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cc5ba35c08c082/Documents/"/>
    </mc:Choice>
  </mc:AlternateContent>
  <xr:revisionPtr revIDLastSave="14" documentId="8_{F4CA6582-DB74-400C-BD78-7AEF22ABA957}" xr6:coauthVersionLast="47" xr6:coauthVersionMax="47" xr10:uidLastSave="{259360F2-B157-4780-8ADF-EBA618F3BD5A}"/>
  <bookViews>
    <workbookView xWindow="-108" yWindow="-108" windowWidth="23256" windowHeight="12456" xr2:uid="{2FF83683-4ED4-4404-BF8C-C990D9B8A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439" i="1" l="1"/>
  <c r="M11439" i="1"/>
  <c r="N11438" i="1"/>
  <c r="M11438" i="1"/>
  <c r="N11437" i="1"/>
  <c r="M11437" i="1"/>
  <c r="N11436" i="1"/>
  <c r="M11436" i="1"/>
  <c r="N11435" i="1"/>
  <c r="M11435" i="1"/>
  <c r="N11434" i="1"/>
  <c r="M11434" i="1"/>
  <c r="N11433" i="1"/>
  <c r="M11433" i="1"/>
  <c r="N11432" i="1"/>
  <c r="M11432" i="1"/>
  <c r="N11431" i="1"/>
  <c r="M11431" i="1"/>
  <c r="N11430" i="1"/>
  <c r="M11430" i="1"/>
  <c r="N11429" i="1"/>
  <c r="M11429" i="1"/>
  <c r="N11428" i="1"/>
  <c r="M11428" i="1"/>
  <c r="N11427" i="1"/>
  <c r="M11427" i="1"/>
  <c r="N11426" i="1"/>
  <c r="M11426" i="1"/>
  <c r="N11425" i="1"/>
  <c r="M11425" i="1"/>
  <c r="N11424" i="1"/>
  <c r="M11424" i="1"/>
  <c r="N11423" i="1"/>
  <c r="M11423" i="1"/>
  <c r="N11422" i="1"/>
  <c r="M11422" i="1"/>
  <c r="N11421" i="1"/>
  <c r="M11421" i="1"/>
  <c r="N11420" i="1"/>
  <c r="M11420" i="1"/>
  <c r="N11419" i="1"/>
  <c r="M11419" i="1"/>
  <c r="N11418" i="1"/>
  <c r="M11418" i="1"/>
  <c r="N11417" i="1"/>
  <c r="M11417" i="1"/>
  <c r="N11416" i="1"/>
  <c r="M11416" i="1"/>
  <c r="N11415" i="1"/>
  <c r="M11415" i="1"/>
  <c r="N11414" i="1"/>
  <c r="M11414" i="1"/>
  <c r="N11413" i="1"/>
  <c r="M11413" i="1"/>
  <c r="N11412" i="1"/>
  <c r="M11412" i="1"/>
  <c r="N11411" i="1"/>
  <c r="M11411" i="1"/>
  <c r="N11410" i="1"/>
  <c r="M11410" i="1"/>
  <c r="N11409" i="1"/>
  <c r="M11409" i="1"/>
  <c r="N11408" i="1"/>
  <c r="M11408" i="1"/>
  <c r="N11407" i="1"/>
  <c r="M11407" i="1"/>
  <c r="N11406" i="1"/>
  <c r="M11406" i="1"/>
  <c r="N11405" i="1"/>
  <c r="M11405" i="1"/>
  <c r="N11404" i="1"/>
  <c r="M11404" i="1"/>
  <c r="N11403" i="1"/>
  <c r="M11403" i="1"/>
  <c r="N11402" i="1"/>
  <c r="M11402" i="1"/>
  <c r="N11401" i="1"/>
  <c r="M11401" i="1"/>
  <c r="N11400" i="1"/>
  <c r="M11400" i="1"/>
  <c r="N11399" i="1"/>
  <c r="M11399" i="1"/>
  <c r="N11398" i="1"/>
  <c r="M11398" i="1"/>
  <c r="N11397" i="1"/>
  <c r="M11397" i="1"/>
  <c r="N11396" i="1"/>
  <c r="M11396" i="1"/>
  <c r="N11395" i="1"/>
  <c r="M11395" i="1"/>
  <c r="N11394" i="1"/>
  <c r="M11394" i="1"/>
  <c r="N11393" i="1"/>
  <c r="M11393" i="1"/>
  <c r="N11392" i="1"/>
  <c r="M11392" i="1"/>
  <c r="N11391" i="1"/>
  <c r="M11391" i="1"/>
  <c r="N11390" i="1"/>
  <c r="M11390" i="1"/>
  <c r="N11389" i="1"/>
  <c r="M11389" i="1"/>
  <c r="N11388" i="1"/>
  <c r="M11388" i="1"/>
  <c r="N11387" i="1"/>
  <c r="M11387" i="1"/>
  <c r="N11386" i="1"/>
  <c r="M11386" i="1"/>
  <c r="N11385" i="1"/>
  <c r="M11385" i="1"/>
  <c r="N11384" i="1"/>
  <c r="M11384" i="1"/>
  <c r="N11383" i="1"/>
  <c r="M11383" i="1"/>
  <c r="N11382" i="1"/>
  <c r="M11382" i="1"/>
  <c r="N11381" i="1"/>
  <c r="M11381" i="1"/>
  <c r="N11380" i="1"/>
  <c r="M11380" i="1"/>
  <c r="N11379" i="1"/>
  <c r="M11379" i="1"/>
  <c r="N11378" i="1"/>
  <c r="M11378" i="1"/>
  <c r="N11377" i="1"/>
  <c r="M11377" i="1"/>
  <c r="N11376" i="1"/>
  <c r="M11376" i="1"/>
  <c r="N11375" i="1"/>
  <c r="M11375" i="1"/>
  <c r="N11374" i="1"/>
  <c r="M11374" i="1"/>
  <c r="N11373" i="1"/>
  <c r="M11373" i="1"/>
  <c r="N11372" i="1"/>
  <c r="M11372" i="1"/>
  <c r="N11371" i="1"/>
  <c r="M11371" i="1"/>
  <c r="N11370" i="1"/>
  <c r="M11370" i="1"/>
  <c r="N11369" i="1"/>
  <c r="M11369" i="1"/>
  <c r="N11368" i="1"/>
  <c r="M11368" i="1"/>
  <c r="N11367" i="1"/>
  <c r="M11367" i="1"/>
  <c r="N11366" i="1"/>
  <c r="M11366" i="1"/>
  <c r="N11365" i="1"/>
  <c r="M11365" i="1"/>
  <c r="N11364" i="1"/>
  <c r="M11364" i="1"/>
  <c r="N11363" i="1"/>
  <c r="M11363" i="1"/>
  <c r="N11362" i="1"/>
  <c r="M11362" i="1"/>
  <c r="N11361" i="1"/>
  <c r="M11361" i="1"/>
  <c r="N11360" i="1"/>
  <c r="M11360" i="1"/>
  <c r="N11359" i="1"/>
  <c r="M11359" i="1"/>
  <c r="N11358" i="1"/>
  <c r="M11358" i="1"/>
  <c r="N11357" i="1"/>
  <c r="M11357" i="1"/>
  <c r="N11356" i="1"/>
  <c r="M11356" i="1"/>
  <c r="N11355" i="1"/>
  <c r="M11355" i="1"/>
  <c r="N11354" i="1"/>
  <c r="M11354" i="1"/>
  <c r="N11353" i="1"/>
  <c r="M11353" i="1"/>
  <c r="N11352" i="1"/>
  <c r="M11352" i="1"/>
  <c r="N11351" i="1"/>
  <c r="M11351" i="1"/>
  <c r="N11350" i="1"/>
  <c r="M11350" i="1"/>
  <c r="N11349" i="1"/>
  <c r="M11349" i="1"/>
  <c r="N11348" i="1"/>
  <c r="M11348" i="1"/>
  <c r="N11347" i="1"/>
  <c r="M11347" i="1"/>
  <c r="N11346" i="1"/>
  <c r="M11346" i="1"/>
  <c r="N11345" i="1"/>
  <c r="M11345" i="1"/>
  <c r="N11344" i="1"/>
  <c r="M11344" i="1"/>
  <c r="N11343" i="1"/>
  <c r="M11343" i="1"/>
  <c r="N11342" i="1"/>
  <c r="M11342" i="1"/>
  <c r="N11341" i="1"/>
  <c r="M11341" i="1"/>
  <c r="N11340" i="1"/>
  <c r="M11340" i="1"/>
  <c r="N11339" i="1"/>
  <c r="M11339" i="1"/>
  <c r="N11338" i="1"/>
  <c r="M11338" i="1"/>
  <c r="N11337" i="1"/>
  <c r="M11337" i="1"/>
  <c r="N11336" i="1"/>
  <c r="M11336" i="1"/>
  <c r="N11335" i="1"/>
  <c r="M11335" i="1"/>
  <c r="N11334" i="1"/>
  <c r="M11334" i="1"/>
  <c r="N11333" i="1"/>
  <c r="M11333" i="1"/>
  <c r="N11332" i="1"/>
  <c r="M11332" i="1"/>
  <c r="N11331" i="1"/>
  <c r="M11331" i="1"/>
  <c r="N11330" i="1"/>
  <c r="M11330" i="1"/>
  <c r="N11329" i="1"/>
  <c r="M11329" i="1"/>
  <c r="N11328" i="1"/>
  <c r="M11328" i="1"/>
  <c r="N11327" i="1"/>
  <c r="M11327" i="1"/>
  <c r="N11326" i="1"/>
  <c r="M11326" i="1"/>
  <c r="N11325" i="1"/>
  <c r="M11325" i="1"/>
  <c r="N11324" i="1"/>
  <c r="M11324" i="1"/>
  <c r="N11323" i="1"/>
  <c r="M11323" i="1"/>
  <c r="N11322" i="1"/>
  <c r="M11322" i="1"/>
  <c r="N11321" i="1"/>
  <c r="M11321" i="1"/>
  <c r="N11320" i="1"/>
  <c r="M11320" i="1"/>
  <c r="N11319" i="1"/>
  <c r="M11319" i="1"/>
  <c r="N11318" i="1"/>
  <c r="M11318" i="1"/>
  <c r="N11317" i="1"/>
  <c r="M11317" i="1"/>
  <c r="N11316" i="1"/>
  <c r="M11316" i="1"/>
  <c r="N11315" i="1"/>
  <c r="M11315" i="1"/>
  <c r="N11314" i="1"/>
  <c r="M11314" i="1"/>
  <c r="N11313" i="1"/>
  <c r="M11313" i="1"/>
  <c r="N11312" i="1"/>
  <c r="M11312" i="1"/>
  <c r="N11311" i="1"/>
  <c r="M11311" i="1"/>
  <c r="N11310" i="1"/>
  <c r="M11310" i="1"/>
  <c r="N11309" i="1"/>
  <c r="M11309" i="1"/>
  <c r="N11308" i="1"/>
  <c r="M11308" i="1"/>
  <c r="N11307" i="1"/>
  <c r="M11307" i="1"/>
  <c r="N11306" i="1"/>
  <c r="M11306" i="1"/>
  <c r="N11305" i="1"/>
  <c r="M11305" i="1"/>
  <c r="N11304" i="1"/>
  <c r="M11304" i="1"/>
  <c r="N11303" i="1"/>
  <c r="M11303" i="1"/>
  <c r="N11302" i="1"/>
  <c r="M11302" i="1"/>
  <c r="N11301" i="1"/>
  <c r="M11301" i="1"/>
  <c r="N11300" i="1"/>
  <c r="M11300" i="1"/>
  <c r="N11299" i="1"/>
  <c r="M11299" i="1"/>
  <c r="N11298" i="1"/>
  <c r="M11298" i="1"/>
  <c r="N11297" i="1"/>
  <c r="M11297" i="1"/>
  <c r="N11296" i="1"/>
  <c r="M11296" i="1"/>
  <c r="N11295" i="1"/>
  <c r="M11295" i="1"/>
  <c r="N11294" i="1"/>
  <c r="M11294" i="1"/>
  <c r="N11293" i="1"/>
  <c r="M11293" i="1"/>
  <c r="N11292" i="1"/>
  <c r="M11292" i="1"/>
  <c r="N11291" i="1"/>
  <c r="M11291" i="1"/>
  <c r="N11290" i="1"/>
  <c r="M11290" i="1"/>
  <c r="N11289" i="1"/>
  <c r="M11289" i="1"/>
  <c r="N11288" i="1"/>
  <c r="M11288" i="1"/>
  <c r="N11287" i="1"/>
  <c r="M11287" i="1"/>
  <c r="N11286" i="1"/>
  <c r="M11286" i="1"/>
  <c r="N11285" i="1"/>
  <c r="M11285" i="1"/>
  <c r="N11284" i="1"/>
  <c r="M11284" i="1"/>
  <c r="N11283" i="1"/>
  <c r="M11283" i="1"/>
  <c r="N11282" i="1"/>
  <c r="M11282" i="1"/>
  <c r="N11281" i="1"/>
  <c r="M11281" i="1"/>
  <c r="N11280" i="1"/>
  <c r="M11280" i="1"/>
  <c r="N11279" i="1"/>
  <c r="M11279" i="1"/>
  <c r="N11278" i="1"/>
  <c r="M11278" i="1"/>
  <c r="N11277" i="1"/>
  <c r="M11277" i="1"/>
  <c r="N11276" i="1"/>
  <c r="M11276" i="1"/>
  <c r="N11275" i="1"/>
  <c r="M11275" i="1"/>
  <c r="N11274" i="1"/>
  <c r="M11274" i="1"/>
  <c r="N11273" i="1"/>
  <c r="M11273" i="1"/>
  <c r="N11272" i="1"/>
  <c r="M11272" i="1"/>
  <c r="N11271" i="1"/>
  <c r="M11271" i="1"/>
  <c r="N11270" i="1"/>
  <c r="M11270" i="1"/>
  <c r="N11269" i="1"/>
  <c r="M11269" i="1"/>
  <c r="N11268" i="1"/>
  <c r="M11268" i="1"/>
  <c r="N11267" i="1"/>
  <c r="M11267" i="1"/>
  <c r="N11266" i="1"/>
  <c r="M11266" i="1"/>
  <c r="N11265" i="1"/>
  <c r="M11265" i="1"/>
  <c r="N11264" i="1"/>
  <c r="M11264" i="1"/>
  <c r="N11263" i="1"/>
  <c r="M11263" i="1"/>
  <c r="N11262" i="1"/>
  <c r="M11262" i="1"/>
  <c r="N11261" i="1"/>
  <c r="M11261" i="1"/>
  <c r="N11260" i="1"/>
  <c r="M11260" i="1"/>
  <c r="N11259" i="1"/>
  <c r="M11259" i="1"/>
  <c r="N11258" i="1"/>
  <c r="M11258" i="1"/>
  <c r="N11257" i="1"/>
  <c r="M11257" i="1"/>
  <c r="N11256" i="1"/>
  <c r="M11256" i="1"/>
  <c r="N11255" i="1"/>
  <c r="M11255" i="1"/>
  <c r="N11254" i="1"/>
  <c r="M11254" i="1"/>
  <c r="N11253" i="1"/>
  <c r="M11253" i="1"/>
  <c r="N11252" i="1"/>
  <c r="M11252" i="1"/>
  <c r="N11251" i="1"/>
  <c r="M11251" i="1"/>
  <c r="N11250" i="1"/>
  <c r="M11250" i="1"/>
  <c r="N11249" i="1"/>
  <c r="M11249" i="1"/>
  <c r="N11248" i="1"/>
  <c r="M11248" i="1"/>
  <c r="N11247" i="1"/>
  <c r="M11247" i="1"/>
  <c r="N11246" i="1"/>
  <c r="M11246" i="1"/>
  <c r="N11245" i="1"/>
  <c r="M11245" i="1"/>
  <c r="N11244" i="1"/>
  <c r="M11244" i="1"/>
  <c r="N11243" i="1"/>
  <c r="M11243" i="1"/>
  <c r="N11242" i="1"/>
  <c r="M11242" i="1"/>
  <c r="N11241" i="1"/>
  <c r="M11241" i="1"/>
  <c r="N11240" i="1"/>
  <c r="M11240" i="1"/>
  <c r="N11239" i="1"/>
  <c r="M11239" i="1"/>
  <c r="N11238" i="1"/>
  <c r="M11238" i="1"/>
  <c r="N11237" i="1"/>
  <c r="M11237" i="1"/>
  <c r="N11236" i="1"/>
  <c r="M11236" i="1"/>
  <c r="N11235" i="1"/>
  <c r="M11235" i="1"/>
  <c r="N11234" i="1"/>
  <c r="M11234" i="1"/>
  <c r="N11233" i="1"/>
  <c r="M11233" i="1"/>
  <c r="N11232" i="1"/>
  <c r="M11232" i="1"/>
  <c r="N11231" i="1"/>
  <c r="M11231" i="1"/>
  <c r="N11230" i="1"/>
  <c r="M11230" i="1"/>
  <c r="N11229" i="1"/>
  <c r="M11229" i="1"/>
  <c r="N11228" i="1"/>
  <c r="M11228" i="1"/>
  <c r="N11227" i="1"/>
  <c r="M11227" i="1"/>
  <c r="N11226" i="1"/>
  <c r="M11226" i="1"/>
  <c r="N11225" i="1"/>
  <c r="M11225" i="1"/>
  <c r="N11224" i="1"/>
  <c r="M11224" i="1"/>
  <c r="N11223" i="1"/>
  <c r="M11223" i="1"/>
  <c r="N11222" i="1"/>
  <c r="M11222" i="1"/>
  <c r="N11221" i="1"/>
  <c r="M11221" i="1"/>
  <c r="N11220" i="1"/>
  <c r="M11220" i="1"/>
  <c r="N11219" i="1"/>
  <c r="M11219" i="1"/>
  <c r="N11218" i="1"/>
  <c r="M11218" i="1"/>
  <c r="N11217" i="1"/>
  <c r="M11217" i="1"/>
  <c r="N11216" i="1"/>
  <c r="M11216" i="1"/>
  <c r="N11215" i="1"/>
  <c r="M11215" i="1"/>
  <c r="N11214" i="1"/>
  <c r="M11214" i="1"/>
  <c r="N11213" i="1"/>
  <c r="M11213" i="1"/>
  <c r="N11212" i="1"/>
  <c r="M11212" i="1"/>
  <c r="N11211" i="1"/>
  <c r="M11211" i="1"/>
  <c r="N11210" i="1"/>
  <c r="M11210" i="1"/>
  <c r="N11209" i="1"/>
  <c r="M11209" i="1"/>
  <c r="N11208" i="1"/>
  <c r="M11208" i="1"/>
  <c r="N11207" i="1"/>
  <c r="M11207" i="1"/>
  <c r="N11206" i="1"/>
  <c r="M11206" i="1"/>
  <c r="N11205" i="1"/>
  <c r="M11205" i="1"/>
  <c r="N11204" i="1"/>
  <c r="M11204" i="1"/>
  <c r="N11203" i="1"/>
  <c r="M11203" i="1"/>
  <c r="N11202" i="1"/>
  <c r="M11202" i="1"/>
  <c r="N11201" i="1"/>
  <c r="M11201" i="1"/>
  <c r="N11200" i="1"/>
  <c r="M11200" i="1"/>
  <c r="N11199" i="1"/>
  <c r="M11199" i="1"/>
  <c r="N11198" i="1"/>
  <c r="M11198" i="1"/>
  <c r="N11197" i="1"/>
  <c r="M11197" i="1"/>
  <c r="N11196" i="1"/>
  <c r="M11196" i="1"/>
  <c r="N11195" i="1"/>
  <c r="M11195" i="1"/>
  <c r="N11194" i="1"/>
  <c r="M11194" i="1"/>
  <c r="N11193" i="1"/>
  <c r="M11193" i="1"/>
  <c r="N11192" i="1"/>
  <c r="M11192" i="1"/>
  <c r="N11191" i="1"/>
  <c r="M11191" i="1"/>
  <c r="N11190" i="1"/>
  <c r="M11190" i="1"/>
  <c r="N11189" i="1"/>
  <c r="M11189" i="1"/>
  <c r="N11188" i="1"/>
  <c r="M11188" i="1"/>
  <c r="N11187" i="1"/>
  <c r="M11187" i="1"/>
  <c r="N11186" i="1"/>
  <c r="M11186" i="1"/>
  <c r="N11185" i="1"/>
  <c r="M11185" i="1"/>
  <c r="N11184" i="1"/>
  <c r="M11184" i="1"/>
  <c r="N11183" i="1"/>
  <c r="M11183" i="1"/>
  <c r="N11182" i="1"/>
  <c r="M11182" i="1"/>
  <c r="N11181" i="1"/>
  <c r="M11181" i="1"/>
  <c r="N11180" i="1"/>
  <c r="M11180" i="1"/>
  <c r="N11179" i="1"/>
  <c r="M11179" i="1"/>
  <c r="N11178" i="1"/>
  <c r="M11178" i="1"/>
  <c r="N11177" i="1"/>
  <c r="M11177" i="1"/>
  <c r="N11176" i="1"/>
  <c r="M11176" i="1"/>
  <c r="N11175" i="1"/>
  <c r="M11175" i="1"/>
  <c r="N11174" i="1"/>
  <c r="M11174" i="1"/>
  <c r="N11173" i="1"/>
  <c r="M11173" i="1"/>
  <c r="N11172" i="1"/>
  <c r="M11172" i="1"/>
  <c r="N11171" i="1"/>
  <c r="M11171" i="1"/>
  <c r="N11170" i="1"/>
  <c r="M11170" i="1"/>
  <c r="N11169" i="1"/>
  <c r="M11169" i="1"/>
  <c r="N11168" i="1"/>
  <c r="M11168" i="1"/>
  <c r="N11167" i="1"/>
  <c r="M11167" i="1"/>
  <c r="N11166" i="1"/>
  <c r="M11166" i="1"/>
  <c r="N11165" i="1"/>
  <c r="M11165" i="1"/>
  <c r="N11164" i="1"/>
  <c r="M11164" i="1"/>
  <c r="N11163" i="1"/>
  <c r="M11163" i="1"/>
  <c r="N11162" i="1"/>
  <c r="M11162" i="1"/>
  <c r="N11161" i="1"/>
  <c r="M11161" i="1"/>
  <c r="N11160" i="1"/>
  <c r="M11160" i="1"/>
  <c r="N11159" i="1"/>
  <c r="M11159" i="1"/>
  <c r="N11158" i="1"/>
  <c r="M11158" i="1"/>
  <c r="N11157" i="1"/>
  <c r="M11157" i="1"/>
  <c r="N11156" i="1"/>
  <c r="M11156" i="1"/>
  <c r="N11155" i="1"/>
  <c r="M11155" i="1"/>
  <c r="N11154" i="1"/>
  <c r="M11154" i="1"/>
  <c r="N11153" i="1"/>
  <c r="M11153" i="1"/>
  <c r="N11152" i="1"/>
  <c r="M11152" i="1"/>
  <c r="N11151" i="1"/>
  <c r="M11151" i="1"/>
  <c r="N11150" i="1"/>
  <c r="M11150" i="1"/>
  <c r="N11149" i="1"/>
  <c r="M11149" i="1"/>
  <c r="N11148" i="1"/>
  <c r="M11148" i="1"/>
  <c r="N11147" i="1"/>
  <c r="M11147" i="1"/>
  <c r="N11146" i="1"/>
  <c r="M11146" i="1"/>
  <c r="N11145" i="1"/>
  <c r="M11145" i="1"/>
  <c r="N11144" i="1"/>
  <c r="M11144" i="1"/>
  <c r="N11143" i="1"/>
  <c r="M11143" i="1"/>
  <c r="N11142" i="1"/>
  <c r="M11142" i="1"/>
  <c r="N11141" i="1"/>
  <c r="M11141" i="1"/>
  <c r="N11140" i="1"/>
  <c r="M11140" i="1"/>
  <c r="N11139" i="1"/>
  <c r="M11139" i="1"/>
  <c r="N11138" i="1"/>
  <c r="M11138" i="1"/>
  <c r="N11137" i="1"/>
  <c r="M11137" i="1"/>
  <c r="N11136" i="1"/>
  <c r="M11136" i="1"/>
  <c r="N11135" i="1"/>
  <c r="M11135" i="1"/>
  <c r="N11134" i="1"/>
  <c r="M11134" i="1"/>
  <c r="N11133" i="1"/>
  <c r="M11133" i="1"/>
  <c r="N11132" i="1"/>
  <c r="M11132" i="1"/>
  <c r="N11131" i="1"/>
  <c r="M11131" i="1"/>
  <c r="N11130" i="1"/>
  <c r="M11130" i="1"/>
  <c r="N11129" i="1"/>
  <c r="M11129" i="1"/>
  <c r="N11128" i="1"/>
  <c r="M11128" i="1"/>
  <c r="N11127" i="1"/>
  <c r="M11127" i="1"/>
  <c r="N11126" i="1"/>
  <c r="M11126" i="1"/>
  <c r="N11125" i="1"/>
  <c r="M11125" i="1"/>
  <c r="N11124" i="1"/>
  <c r="M11124" i="1"/>
  <c r="N11123" i="1"/>
  <c r="M11123" i="1"/>
  <c r="N11122" i="1"/>
  <c r="M11122" i="1"/>
  <c r="N11121" i="1"/>
  <c r="M11121" i="1"/>
  <c r="N11120" i="1"/>
  <c r="M11120" i="1"/>
  <c r="N11119" i="1"/>
  <c r="M11119" i="1"/>
  <c r="N11118" i="1"/>
  <c r="M11118" i="1"/>
  <c r="N11117" i="1"/>
  <c r="M11117" i="1"/>
  <c r="N11116" i="1"/>
  <c r="M11116" i="1"/>
  <c r="N11115" i="1"/>
  <c r="M11115" i="1"/>
  <c r="N11114" i="1"/>
  <c r="M11114" i="1"/>
  <c r="N11113" i="1"/>
  <c r="M11113" i="1"/>
  <c r="N11112" i="1"/>
  <c r="M11112" i="1"/>
  <c r="N11111" i="1"/>
  <c r="M11111" i="1"/>
  <c r="N11110" i="1"/>
  <c r="M11110" i="1"/>
  <c r="N11109" i="1"/>
  <c r="M11109" i="1"/>
  <c r="N11108" i="1"/>
  <c r="M11108" i="1"/>
  <c r="N11107" i="1"/>
  <c r="M11107" i="1"/>
  <c r="N11106" i="1"/>
  <c r="M11106" i="1"/>
  <c r="N11105" i="1"/>
  <c r="M11105" i="1"/>
  <c r="N11104" i="1"/>
  <c r="M11104" i="1"/>
  <c r="N11103" i="1"/>
  <c r="M11103" i="1"/>
  <c r="N11102" i="1"/>
  <c r="M11102" i="1"/>
  <c r="N11101" i="1"/>
  <c r="M11101" i="1"/>
  <c r="N11100" i="1"/>
  <c r="M11100" i="1"/>
  <c r="N11099" i="1"/>
  <c r="M11099" i="1"/>
  <c r="N11098" i="1"/>
  <c r="M11098" i="1"/>
  <c r="N11097" i="1"/>
  <c r="M11097" i="1"/>
  <c r="N11096" i="1"/>
  <c r="M11096" i="1"/>
  <c r="N11095" i="1"/>
  <c r="M11095" i="1"/>
  <c r="N11094" i="1"/>
  <c r="M11094" i="1"/>
  <c r="N11093" i="1"/>
  <c r="M11093" i="1"/>
  <c r="N11092" i="1"/>
  <c r="M11092" i="1"/>
  <c r="N11091" i="1"/>
  <c r="M11091" i="1"/>
  <c r="N11090" i="1"/>
  <c r="M11090" i="1"/>
  <c r="N11089" i="1"/>
  <c r="M11089" i="1"/>
  <c r="N11088" i="1"/>
  <c r="M11088" i="1"/>
  <c r="N11087" i="1"/>
  <c r="M11087" i="1"/>
  <c r="N11086" i="1"/>
  <c r="M11086" i="1"/>
  <c r="N11085" i="1"/>
  <c r="M11085" i="1"/>
  <c r="N11084" i="1"/>
  <c r="M11084" i="1"/>
  <c r="N11083" i="1"/>
  <c r="M11083" i="1"/>
  <c r="N11082" i="1"/>
  <c r="M11082" i="1"/>
  <c r="N11081" i="1"/>
  <c r="M11081" i="1"/>
  <c r="N11080" i="1"/>
  <c r="M11080" i="1"/>
  <c r="N11079" i="1"/>
  <c r="M11079" i="1"/>
  <c r="N11078" i="1"/>
  <c r="M11078" i="1"/>
  <c r="N11077" i="1"/>
  <c r="M11077" i="1"/>
  <c r="N11076" i="1"/>
  <c r="M11076" i="1"/>
  <c r="N11075" i="1"/>
  <c r="M11075" i="1"/>
  <c r="N11074" i="1"/>
  <c r="M11074" i="1"/>
  <c r="N11073" i="1"/>
  <c r="M11073" i="1"/>
  <c r="N11072" i="1"/>
  <c r="M11072" i="1"/>
  <c r="N11071" i="1"/>
  <c r="M11071" i="1"/>
  <c r="N11070" i="1"/>
  <c r="M11070" i="1"/>
  <c r="N11069" i="1"/>
  <c r="M11069" i="1"/>
  <c r="N11068" i="1"/>
  <c r="M11068" i="1"/>
  <c r="N11067" i="1"/>
  <c r="M11067" i="1"/>
  <c r="N11066" i="1"/>
  <c r="M11066" i="1"/>
  <c r="N11065" i="1"/>
  <c r="M11065" i="1"/>
  <c r="N11064" i="1"/>
  <c r="M11064" i="1"/>
  <c r="N11063" i="1"/>
  <c r="M11063" i="1"/>
  <c r="N11062" i="1"/>
  <c r="M11062" i="1"/>
  <c r="N11061" i="1"/>
  <c r="M11061" i="1"/>
  <c r="N11060" i="1"/>
  <c r="M11060" i="1"/>
  <c r="N11059" i="1"/>
  <c r="M11059" i="1"/>
  <c r="N11058" i="1"/>
  <c r="M11058" i="1"/>
  <c r="N11057" i="1"/>
  <c r="M11057" i="1"/>
  <c r="N11056" i="1"/>
  <c r="M11056" i="1"/>
  <c r="N11055" i="1"/>
  <c r="M11055" i="1"/>
  <c r="N11054" i="1"/>
  <c r="M11054" i="1"/>
  <c r="K11054" i="1"/>
  <c r="N11053" i="1"/>
  <c r="M11053" i="1"/>
  <c r="N11052" i="1"/>
  <c r="M11052" i="1"/>
  <c r="N11051" i="1"/>
  <c r="M11051" i="1"/>
  <c r="N11050" i="1"/>
  <c r="M11050" i="1"/>
  <c r="N11049" i="1"/>
  <c r="M11049" i="1"/>
  <c r="N11048" i="1"/>
  <c r="M11048" i="1"/>
  <c r="N11047" i="1"/>
  <c r="M11047" i="1"/>
  <c r="N11046" i="1"/>
  <c r="M11046" i="1"/>
  <c r="N11045" i="1"/>
  <c r="M11045" i="1"/>
  <c r="N11044" i="1"/>
  <c r="M11044" i="1"/>
  <c r="N11043" i="1"/>
  <c r="M11043" i="1"/>
  <c r="N11042" i="1"/>
  <c r="M11042" i="1"/>
  <c r="N11041" i="1"/>
  <c r="M11041" i="1"/>
  <c r="N11040" i="1"/>
  <c r="M11040" i="1"/>
  <c r="N11039" i="1"/>
  <c r="M11039" i="1"/>
  <c r="N11038" i="1"/>
  <c r="M11038" i="1"/>
  <c r="N11037" i="1"/>
  <c r="M11037" i="1"/>
  <c r="N11036" i="1"/>
  <c r="M11036" i="1"/>
  <c r="N11035" i="1"/>
  <c r="M11035" i="1"/>
  <c r="N11034" i="1"/>
  <c r="M11034" i="1"/>
  <c r="N11033" i="1"/>
  <c r="M11033" i="1"/>
  <c r="N11032" i="1"/>
  <c r="M11032" i="1"/>
  <c r="N11031" i="1"/>
  <c r="M11031" i="1"/>
  <c r="N11030" i="1"/>
  <c r="M11030" i="1"/>
  <c r="N11029" i="1"/>
  <c r="M11029" i="1"/>
  <c r="N11028" i="1"/>
  <c r="M11028" i="1"/>
  <c r="N11027" i="1"/>
  <c r="M11027" i="1"/>
  <c r="N11026" i="1"/>
  <c r="M11026" i="1"/>
  <c r="N11025" i="1"/>
  <c r="M11025" i="1"/>
  <c r="N11024" i="1"/>
  <c r="M11024" i="1"/>
  <c r="N11023" i="1"/>
  <c r="M11023" i="1"/>
  <c r="N11022" i="1"/>
  <c r="M11022" i="1"/>
  <c r="N11021" i="1"/>
  <c r="M11021" i="1"/>
  <c r="N11020" i="1"/>
  <c r="M11020" i="1"/>
  <c r="N11019" i="1"/>
  <c r="M11019" i="1"/>
  <c r="N11018" i="1"/>
  <c r="M11018" i="1"/>
  <c r="N11017" i="1"/>
  <c r="M11017" i="1"/>
  <c r="N11016" i="1"/>
  <c r="M11016" i="1"/>
  <c r="N11015" i="1"/>
  <c r="M11015" i="1"/>
  <c r="N11014" i="1"/>
  <c r="M11014" i="1"/>
  <c r="N11013" i="1"/>
  <c r="M11013" i="1"/>
  <c r="N11012" i="1"/>
  <c r="M11012" i="1"/>
  <c r="N11011" i="1"/>
  <c r="M11011" i="1"/>
  <c r="N11010" i="1"/>
  <c r="M11010" i="1"/>
  <c r="N11009" i="1"/>
  <c r="M11009" i="1"/>
  <c r="N11008" i="1"/>
  <c r="M11008" i="1"/>
  <c r="N11007" i="1"/>
  <c r="M11007" i="1"/>
  <c r="N11006" i="1"/>
  <c r="M11006" i="1"/>
  <c r="N11005" i="1"/>
  <c r="M11005" i="1"/>
  <c r="N11004" i="1"/>
  <c r="M11004" i="1"/>
  <c r="N11003" i="1"/>
  <c r="M11003" i="1"/>
  <c r="N11002" i="1"/>
  <c r="M11002" i="1"/>
  <c r="N11001" i="1"/>
  <c r="M11001" i="1"/>
  <c r="N11000" i="1"/>
  <c r="M11000" i="1"/>
  <c r="N10999" i="1"/>
  <c r="M10999" i="1"/>
  <c r="N10998" i="1"/>
  <c r="M10998" i="1"/>
  <c r="N10997" i="1"/>
  <c r="M10997" i="1"/>
  <c r="N10996" i="1"/>
  <c r="M10996" i="1"/>
  <c r="N10995" i="1"/>
  <c r="M10995" i="1"/>
  <c r="N10994" i="1"/>
  <c r="M10994" i="1"/>
  <c r="N10993" i="1"/>
  <c r="M10993" i="1"/>
  <c r="N10992" i="1"/>
  <c r="M10992" i="1"/>
  <c r="N10991" i="1"/>
  <c r="M10991" i="1"/>
  <c r="N10990" i="1"/>
  <c r="M10990" i="1"/>
  <c r="N10989" i="1"/>
  <c r="M10989" i="1"/>
  <c r="N10988" i="1"/>
  <c r="M10988" i="1"/>
  <c r="N10987" i="1"/>
  <c r="M10987" i="1"/>
  <c r="N10986" i="1"/>
  <c r="M10986" i="1"/>
  <c r="N10985" i="1"/>
  <c r="M10985" i="1"/>
  <c r="N10984" i="1"/>
  <c r="M10984" i="1"/>
  <c r="N10983" i="1"/>
  <c r="M10983" i="1"/>
  <c r="N10982" i="1"/>
  <c r="M10982" i="1"/>
  <c r="N10981" i="1"/>
  <c r="M10981" i="1"/>
  <c r="N10980" i="1"/>
  <c r="M10980" i="1"/>
  <c r="N10979" i="1"/>
  <c r="M10979" i="1"/>
  <c r="N10978" i="1"/>
  <c r="M10978" i="1"/>
  <c r="N10977" i="1"/>
  <c r="M10977" i="1"/>
  <c r="N10976" i="1"/>
  <c r="M10976" i="1"/>
  <c r="N10975" i="1"/>
  <c r="M10975" i="1"/>
  <c r="N10974" i="1"/>
  <c r="M10974" i="1"/>
  <c r="N10973" i="1"/>
  <c r="M10973" i="1"/>
  <c r="N10972" i="1"/>
  <c r="M10972" i="1"/>
  <c r="N10971" i="1"/>
  <c r="M10971" i="1"/>
  <c r="N10970" i="1"/>
  <c r="M10970" i="1"/>
  <c r="N10969" i="1"/>
  <c r="M10969" i="1"/>
  <c r="N10968" i="1"/>
  <c r="M10968" i="1"/>
  <c r="N10967" i="1"/>
  <c r="M10967" i="1"/>
  <c r="N10966" i="1"/>
  <c r="M10966" i="1"/>
  <c r="N10965" i="1"/>
  <c r="M10965" i="1"/>
  <c r="N10964" i="1"/>
  <c r="M10964" i="1"/>
  <c r="N10963" i="1"/>
  <c r="M10963" i="1"/>
  <c r="N10962" i="1"/>
  <c r="M10962" i="1"/>
  <c r="N10961" i="1"/>
  <c r="M10961" i="1"/>
  <c r="N10960" i="1"/>
  <c r="M10960" i="1"/>
  <c r="N10959" i="1"/>
  <c r="M10959" i="1"/>
  <c r="N10958" i="1"/>
  <c r="M10958" i="1"/>
  <c r="N10957" i="1"/>
  <c r="M10957" i="1"/>
  <c r="N10956" i="1"/>
  <c r="M10956" i="1"/>
  <c r="N10955" i="1"/>
  <c r="M10955" i="1"/>
  <c r="N10954" i="1"/>
  <c r="M10954" i="1"/>
  <c r="N10953" i="1"/>
  <c r="M10953" i="1"/>
  <c r="N10952" i="1"/>
  <c r="M10952" i="1"/>
  <c r="N10951" i="1"/>
  <c r="M10951" i="1"/>
  <c r="N10950" i="1"/>
  <c r="M10950" i="1"/>
  <c r="N10949" i="1"/>
  <c r="M10949" i="1"/>
  <c r="N10948" i="1"/>
  <c r="M10948" i="1"/>
  <c r="N10947" i="1"/>
  <c r="M10947" i="1"/>
  <c r="N10946" i="1"/>
  <c r="M10946" i="1"/>
  <c r="N10945" i="1"/>
  <c r="M10945" i="1"/>
  <c r="N10944" i="1"/>
  <c r="M10944" i="1"/>
  <c r="N10943" i="1"/>
  <c r="M10943" i="1"/>
  <c r="N10942" i="1"/>
  <c r="M10942" i="1"/>
  <c r="N10941" i="1"/>
  <c r="M10941" i="1"/>
  <c r="N10940" i="1"/>
  <c r="M10940" i="1"/>
  <c r="N10939" i="1"/>
  <c r="M10939" i="1"/>
  <c r="N10938" i="1"/>
  <c r="M10938" i="1"/>
  <c r="N10937" i="1"/>
  <c r="M10937" i="1"/>
  <c r="N10936" i="1"/>
  <c r="M10936" i="1"/>
  <c r="N10935" i="1"/>
  <c r="M10935" i="1"/>
  <c r="N10934" i="1"/>
  <c r="M10934" i="1"/>
  <c r="N10933" i="1"/>
  <c r="M10933" i="1"/>
  <c r="N10932" i="1"/>
  <c r="M10932" i="1"/>
  <c r="N10931" i="1"/>
  <c r="M10931" i="1"/>
  <c r="N10930" i="1"/>
  <c r="M10930" i="1"/>
  <c r="N10929" i="1"/>
  <c r="M10929" i="1"/>
  <c r="N10928" i="1"/>
  <c r="M10928" i="1"/>
  <c r="N10927" i="1"/>
  <c r="M10927" i="1"/>
  <c r="N10926" i="1"/>
  <c r="M10926" i="1"/>
  <c r="N10925" i="1"/>
  <c r="M10925" i="1"/>
  <c r="N10924" i="1"/>
  <c r="M10924" i="1"/>
  <c r="N10923" i="1"/>
  <c r="M10923" i="1"/>
  <c r="N10922" i="1"/>
  <c r="M10922" i="1"/>
  <c r="N10921" i="1"/>
  <c r="M10921" i="1"/>
  <c r="N10920" i="1"/>
  <c r="M10920" i="1"/>
  <c r="N10919" i="1"/>
  <c r="M10919" i="1"/>
  <c r="N10918" i="1"/>
  <c r="M10918" i="1"/>
  <c r="N10917" i="1"/>
  <c r="M10917" i="1"/>
  <c r="N10916" i="1"/>
  <c r="M10916" i="1"/>
  <c r="N10915" i="1"/>
  <c r="M10915" i="1"/>
  <c r="N10914" i="1"/>
  <c r="M10914" i="1"/>
  <c r="N10913" i="1"/>
  <c r="M10913" i="1"/>
  <c r="N10912" i="1"/>
  <c r="M10912" i="1"/>
  <c r="N10911" i="1"/>
  <c r="M10911" i="1"/>
  <c r="N10910" i="1"/>
  <c r="M10910" i="1"/>
  <c r="N10909" i="1"/>
  <c r="M10909" i="1"/>
  <c r="N10908" i="1"/>
  <c r="M10908" i="1"/>
  <c r="N10907" i="1"/>
  <c r="M10907" i="1"/>
  <c r="N10906" i="1"/>
  <c r="M10906" i="1"/>
  <c r="N10905" i="1"/>
  <c r="M10905" i="1"/>
  <c r="N10904" i="1"/>
  <c r="M10904" i="1"/>
  <c r="N10903" i="1"/>
  <c r="M10903" i="1"/>
  <c r="N10902" i="1"/>
  <c r="M10902" i="1"/>
  <c r="N10901" i="1"/>
  <c r="M10901" i="1"/>
  <c r="N10900" i="1"/>
  <c r="M10900" i="1"/>
  <c r="N10899" i="1"/>
  <c r="M10899" i="1"/>
  <c r="N10898" i="1"/>
  <c r="M10898" i="1"/>
  <c r="N10897" i="1"/>
  <c r="M10897" i="1"/>
  <c r="N10896" i="1"/>
  <c r="M10896" i="1"/>
  <c r="N10895" i="1"/>
  <c r="M10895" i="1"/>
  <c r="N10894" i="1"/>
  <c r="M10894" i="1"/>
  <c r="N10893" i="1"/>
  <c r="M10893" i="1"/>
  <c r="N10892" i="1"/>
  <c r="M10892" i="1"/>
  <c r="N10891" i="1"/>
  <c r="M10891" i="1"/>
  <c r="N10890" i="1"/>
  <c r="M10890" i="1"/>
  <c r="N10889" i="1"/>
  <c r="M10889" i="1"/>
  <c r="N10888" i="1"/>
  <c r="M10888" i="1"/>
  <c r="N10887" i="1"/>
  <c r="M10887" i="1"/>
  <c r="N10886" i="1"/>
  <c r="M10886" i="1"/>
  <c r="N10885" i="1"/>
  <c r="M10885" i="1"/>
  <c r="N10884" i="1"/>
  <c r="M10884" i="1"/>
  <c r="N10883" i="1"/>
  <c r="M10883" i="1"/>
  <c r="N10882" i="1"/>
  <c r="M10882" i="1"/>
  <c r="N10881" i="1"/>
  <c r="M10881" i="1"/>
  <c r="N10880" i="1"/>
  <c r="M10880" i="1"/>
  <c r="N10879" i="1"/>
  <c r="M10879" i="1"/>
  <c r="N10878" i="1"/>
  <c r="M10878" i="1"/>
  <c r="N10877" i="1"/>
  <c r="M10877" i="1"/>
  <c r="N10876" i="1"/>
  <c r="M10876" i="1"/>
  <c r="N10875" i="1"/>
  <c r="M10875" i="1"/>
  <c r="N10874" i="1"/>
  <c r="M10874" i="1"/>
  <c r="N10873" i="1"/>
  <c r="M10873" i="1"/>
  <c r="N10872" i="1"/>
  <c r="M10872" i="1"/>
  <c r="N10871" i="1"/>
  <c r="M10871" i="1"/>
  <c r="N10870" i="1"/>
  <c r="M10870" i="1"/>
  <c r="N10869" i="1"/>
  <c r="M10869" i="1"/>
  <c r="N10868" i="1"/>
  <c r="M10868" i="1"/>
  <c r="N10867" i="1"/>
  <c r="M10867" i="1"/>
  <c r="N10866" i="1"/>
  <c r="M10866" i="1"/>
  <c r="N10865" i="1"/>
  <c r="M10865" i="1"/>
  <c r="N10864" i="1"/>
  <c r="M10864" i="1"/>
  <c r="N10863" i="1"/>
  <c r="M10863" i="1"/>
  <c r="N10862" i="1"/>
  <c r="M10862" i="1"/>
  <c r="N10861" i="1"/>
  <c r="M10861" i="1"/>
  <c r="N10860" i="1"/>
  <c r="M10860" i="1"/>
  <c r="N10859" i="1"/>
  <c r="M10859" i="1"/>
  <c r="N10858" i="1"/>
  <c r="M10858" i="1"/>
  <c r="N10857" i="1"/>
  <c r="M10857" i="1"/>
  <c r="N10856" i="1"/>
  <c r="M10856" i="1"/>
  <c r="N10855" i="1"/>
  <c r="M10855" i="1"/>
  <c r="N10854" i="1"/>
  <c r="M10854" i="1"/>
  <c r="N10853" i="1"/>
  <c r="M10853" i="1"/>
  <c r="N10852" i="1"/>
  <c r="M10852" i="1"/>
  <c r="N10851" i="1"/>
  <c r="M10851" i="1"/>
  <c r="N10850" i="1"/>
  <c r="M10850" i="1"/>
  <c r="N10849" i="1"/>
  <c r="M10849" i="1"/>
  <c r="N10848" i="1"/>
  <c r="M10848" i="1"/>
  <c r="N10847" i="1"/>
  <c r="M10847" i="1"/>
  <c r="N10846" i="1"/>
  <c r="M10846" i="1"/>
  <c r="N10845" i="1"/>
  <c r="M10845" i="1"/>
  <c r="N10844" i="1"/>
  <c r="M10844" i="1"/>
  <c r="N10843" i="1"/>
  <c r="M10843" i="1"/>
  <c r="N10842" i="1"/>
  <c r="M10842" i="1"/>
  <c r="N10841" i="1"/>
  <c r="M10841" i="1"/>
  <c r="N10840" i="1"/>
  <c r="M10840" i="1"/>
  <c r="N10839" i="1"/>
  <c r="M10839" i="1"/>
  <c r="N10838" i="1"/>
  <c r="M10838" i="1"/>
  <c r="N10837" i="1"/>
  <c r="M10837" i="1"/>
  <c r="N10836" i="1"/>
  <c r="M10836" i="1"/>
  <c r="N10835" i="1"/>
  <c r="M10835" i="1"/>
  <c r="N10834" i="1"/>
  <c r="M10834" i="1"/>
  <c r="N10833" i="1"/>
  <c r="M10833" i="1"/>
  <c r="N10832" i="1"/>
  <c r="M10832" i="1"/>
  <c r="N10831" i="1"/>
  <c r="M10831" i="1"/>
  <c r="N10830" i="1"/>
  <c r="M10830" i="1"/>
  <c r="N10829" i="1"/>
  <c r="M10829" i="1"/>
  <c r="N10828" i="1"/>
  <c r="M10828" i="1"/>
  <c r="N10827" i="1"/>
  <c r="M10827" i="1"/>
  <c r="N10826" i="1"/>
  <c r="M10826" i="1"/>
  <c r="N10825" i="1"/>
  <c r="M10825" i="1"/>
  <c r="N10824" i="1"/>
  <c r="M10824" i="1"/>
  <c r="N10823" i="1"/>
  <c r="M10823" i="1"/>
  <c r="N10822" i="1"/>
  <c r="M10822" i="1"/>
  <c r="N10821" i="1"/>
  <c r="M10821" i="1"/>
  <c r="N10820" i="1"/>
  <c r="M10820" i="1"/>
  <c r="N10819" i="1"/>
  <c r="M10819" i="1"/>
  <c r="N10818" i="1"/>
  <c r="M10818" i="1"/>
  <c r="N10817" i="1"/>
  <c r="M10817" i="1"/>
  <c r="N10816" i="1"/>
  <c r="M10816" i="1"/>
  <c r="N10815" i="1"/>
  <c r="M10815" i="1"/>
  <c r="N10814" i="1"/>
  <c r="M10814" i="1"/>
  <c r="N10813" i="1"/>
  <c r="M10813" i="1"/>
  <c r="N10812" i="1"/>
  <c r="M10812" i="1"/>
  <c r="N10811" i="1"/>
  <c r="M10811" i="1"/>
  <c r="N10810" i="1"/>
  <c r="M10810" i="1"/>
  <c r="N10809" i="1"/>
  <c r="M10809" i="1"/>
  <c r="N10808" i="1"/>
  <c r="M10808" i="1"/>
  <c r="N10807" i="1"/>
  <c r="M10807" i="1"/>
  <c r="N10806" i="1"/>
  <c r="M10806" i="1"/>
  <c r="N10805" i="1"/>
  <c r="M10805" i="1"/>
  <c r="N10804" i="1"/>
  <c r="M10804" i="1"/>
  <c r="N10803" i="1"/>
  <c r="M10803" i="1"/>
  <c r="N10802" i="1"/>
  <c r="M10802" i="1"/>
  <c r="N10801" i="1"/>
  <c r="M10801" i="1"/>
  <c r="N10800" i="1"/>
  <c r="M10800" i="1"/>
  <c r="N10799" i="1"/>
  <c r="M10799" i="1"/>
  <c r="N10798" i="1"/>
  <c r="M10798" i="1"/>
  <c r="N10797" i="1"/>
  <c r="M10797" i="1"/>
  <c r="N10796" i="1"/>
  <c r="M10796" i="1"/>
  <c r="N10795" i="1"/>
  <c r="M10795" i="1"/>
  <c r="N10794" i="1"/>
  <c r="M10794" i="1"/>
  <c r="N10793" i="1"/>
  <c r="M10793" i="1"/>
  <c r="N10792" i="1"/>
  <c r="M10792" i="1"/>
  <c r="N10791" i="1"/>
  <c r="M10791" i="1"/>
  <c r="N10790" i="1"/>
  <c r="M10790" i="1"/>
  <c r="N10789" i="1"/>
  <c r="M10789" i="1"/>
  <c r="N10788" i="1"/>
  <c r="M10788" i="1"/>
  <c r="N10787" i="1"/>
  <c r="M10787" i="1"/>
  <c r="N10786" i="1"/>
  <c r="M10786" i="1"/>
  <c r="N10785" i="1"/>
  <c r="M10785" i="1"/>
  <c r="N10784" i="1"/>
  <c r="M10784" i="1"/>
  <c r="N10783" i="1"/>
  <c r="M10783" i="1"/>
  <c r="N10782" i="1"/>
  <c r="M10782" i="1"/>
  <c r="N10781" i="1"/>
  <c r="M10781" i="1"/>
  <c r="N10780" i="1"/>
  <c r="M10780" i="1"/>
  <c r="N10779" i="1"/>
  <c r="M10779" i="1"/>
  <c r="N10778" i="1"/>
  <c r="M10778" i="1"/>
  <c r="N10777" i="1"/>
  <c r="M10777" i="1"/>
  <c r="N10776" i="1"/>
  <c r="M10776" i="1"/>
  <c r="N10775" i="1"/>
  <c r="M10775" i="1"/>
  <c r="N10774" i="1"/>
  <c r="M10774" i="1"/>
  <c r="N10773" i="1"/>
  <c r="M10773" i="1"/>
  <c r="N10772" i="1"/>
  <c r="M10772" i="1"/>
  <c r="N10771" i="1"/>
  <c r="M10771" i="1"/>
  <c r="N10770" i="1"/>
  <c r="M10770" i="1"/>
  <c r="N10769" i="1"/>
  <c r="M10769" i="1"/>
  <c r="N10768" i="1"/>
  <c r="M10768" i="1"/>
  <c r="N10767" i="1"/>
  <c r="M10767" i="1"/>
  <c r="N10766" i="1"/>
  <c r="M10766" i="1"/>
  <c r="N10765" i="1"/>
  <c r="M10765" i="1"/>
  <c r="N10764" i="1"/>
  <c r="M10764" i="1"/>
  <c r="N10763" i="1"/>
  <c r="M10763" i="1"/>
  <c r="N10762" i="1"/>
  <c r="M10762" i="1"/>
  <c r="N10761" i="1"/>
  <c r="M10761" i="1"/>
  <c r="N10760" i="1"/>
  <c r="M10760" i="1"/>
  <c r="N10759" i="1"/>
  <c r="M10759" i="1"/>
  <c r="N10758" i="1"/>
  <c r="M10758" i="1"/>
  <c r="N10757" i="1"/>
  <c r="M10757" i="1"/>
  <c r="N10756" i="1"/>
  <c r="M10756" i="1"/>
  <c r="N10755" i="1"/>
  <c r="M10755" i="1"/>
  <c r="N10754" i="1"/>
  <c r="M10754" i="1"/>
  <c r="N10753" i="1"/>
  <c r="M10753" i="1"/>
  <c r="N10752" i="1"/>
  <c r="M10752" i="1"/>
  <c r="N10751" i="1"/>
  <c r="M10751" i="1"/>
  <c r="N10750" i="1"/>
  <c r="M10750" i="1"/>
  <c r="N10749" i="1"/>
  <c r="M10749" i="1"/>
  <c r="N10748" i="1"/>
  <c r="M10748" i="1"/>
  <c r="N10747" i="1"/>
  <c r="M10747" i="1"/>
  <c r="N10746" i="1"/>
  <c r="M10746" i="1"/>
  <c r="N10745" i="1"/>
  <c r="M10745" i="1"/>
  <c r="N10744" i="1"/>
  <c r="M10744" i="1"/>
  <c r="N10743" i="1"/>
  <c r="M10743" i="1"/>
  <c r="N10742" i="1"/>
  <c r="M10742" i="1"/>
  <c r="N10741" i="1"/>
  <c r="M10741" i="1"/>
  <c r="N10740" i="1"/>
  <c r="M10740" i="1"/>
  <c r="N10739" i="1"/>
  <c r="M10739" i="1"/>
  <c r="N10738" i="1"/>
  <c r="M10738" i="1"/>
  <c r="N10737" i="1"/>
  <c r="M10737" i="1"/>
  <c r="N10736" i="1"/>
  <c r="M10736" i="1"/>
  <c r="N10735" i="1"/>
  <c r="M10735" i="1"/>
  <c r="N10734" i="1"/>
  <c r="M10734" i="1"/>
  <c r="N10733" i="1"/>
  <c r="M10733" i="1"/>
  <c r="N10732" i="1"/>
  <c r="M10732" i="1"/>
  <c r="N10731" i="1"/>
  <c r="M10731" i="1"/>
  <c r="N10730" i="1"/>
  <c r="M10730" i="1"/>
  <c r="N10729" i="1"/>
  <c r="M10729" i="1"/>
  <c r="N10728" i="1"/>
  <c r="M10728" i="1"/>
  <c r="N10727" i="1"/>
  <c r="M10727" i="1"/>
  <c r="N10726" i="1"/>
  <c r="M10726" i="1"/>
  <c r="N10725" i="1"/>
  <c r="M10725" i="1"/>
  <c r="N10724" i="1"/>
  <c r="M10724" i="1"/>
  <c r="N10723" i="1"/>
  <c r="M10723" i="1"/>
  <c r="N10722" i="1"/>
  <c r="M10722" i="1"/>
  <c r="N10721" i="1"/>
  <c r="M10721" i="1"/>
  <c r="N10720" i="1"/>
  <c r="M10720" i="1"/>
  <c r="N10719" i="1"/>
  <c r="M10719" i="1"/>
  <c r="N10718" i="1"/>
  <c r="M10718" i="1"/>
  <c r="N10717" i="1"/>
  <c r="M10717" i="1"/>
  <c r="N10716" i="1"/>
  <c r="M10716" i="1"/>
  <c r="N10715" i="1"/>
  <c r="M10715" i="1"/>
  <c r="N10714" i="1"/>
  <c r="M10714" i="1"/>
  <c r="N10713" i="1"/>
  <c r="M10713" i="1"/>
  <c r="N10712" i="1"/>
  <c r="M10712" i="1"/>
  <c r="N10711" i="1"/>
  <c r="M10711" i="1"/>
  <c r="N10710" i="1"/>
  <c r="M10710" i="1"/>
  <c r="N10709" i="1"/>
  <c r="M10709" i="1"/>
  <c r="N10708" i="1"/>
  <c r="M10708" i="1"/>
  <c r="N10707" i="1"/>
  <c r="M10707" i="1"/>
  <c r="N10706" i="1"/>
  <c r="M10706" i="1"/>
  <c r="N10705" i="1"/>
  <c r="M10705" i="1"/>
  <c r="N10704" i="1"/>
  <c r="M10704" i="1"/>
  <c r="N10703" i="1"/>
  <c r="M10703" i="1"/>
  <c r="N10702" i="1"/>
  <c r="M10702" i="1"/>
  <c r="N10701" i="1"/>
  <c r="M10701" i="1"/>
  <c r="N10700" i="1"/>
  <c r="M10700" i="1"/>
  <c r="N10699" i="1"/>
  <c r="M10699" i="1"/>
  <c r="N10698" i="1"/>
  <c r="M10698" i="1"/>
  <c r="N10697" i="1"/>
  <c r="M10697" i="1"/>
  <c r="N10696" i="1"/>
  <c r="M10696" i="1"/>
  <c r="N10695" i="1"/>
  <c r="M10695" i="1"/>
  <c r="N10694" i="1"/>
  <c r="M10694" i="1"/>
  <c r="N10693" i="1"/>
  <c r="M10693" i="1"/>
  <c r="N10692" i="1"/>
  <c r="M10692" i="1"/>
  <c r="N10691" i="1"/>
  <c r="M10691" i="1"/>
  <c r="N10690" i="1"/>
  <c r="M10690" i="1"/>
  <c r="N10689" i="1"/>
  <c r="M10689" i="1"/>
  <c r="N10688" i="1"/>
  <c r="M10688" i="1"/>
  <c r="N10687" i="1"/>
  <c r="M10687" i="1"/>
  <c r="N10686" i="1"/>
  <c r="M10686" i="1"/>
  <c r="N10685" i="1"/>
  <c r="M10685" i="1"/>
  <c r="N10684" i="1"/>
  <c r="M10684" i="1"/>
  <c r="N10683" i="1"/>
  <c r="M10683" i="1"/>
  <c r="N10682" i="1"/>
  <c r="M10682" i="1"/>
  <c r="N10681" i="1"/>
  <c r="M10681" i="1"/>
  <c r="N10680" i="1"/>
  <c r="M10680" i="1"/>
  <c r="N10679" i="1"/>
  <c r="M10679" i="1"/>
  <c r="N10678" i="1"/>
  <c r="M10678" i="1"/>
  <c r="N10677" i="1"/>
  <c r="M10677" i="1"/>
  <c r="N10676" i="1"/>
  <c r="M10676" i="1"/>
  <c r="N10675" i="1"/>
  <c r="M10675" i="1"/>
  <c r="N10674" i="1"/>
  <c r="M10674" i="1"/>
  <c r="N10673" i="1"/>
  <c r="M10673" i="1"/>
  <c r="N10672" i="1"/>
  <c r="M10672" i="1"/>
  <c r="N10671" i="1"/>
  <c r="M10671" i="1"/>
  <c r="N10670" i="1"/>
  <c r="M10670" i="1"/>
  <c r="N10669" i="1"/>
  <c r="M10669" i="1"/>
  <c r="N10668" i="1"/>
  <c r="M10668" i="1"/>
  <c r="N10667" i="1"/>
  <c r="M10667" i="1"/>
  <c r="N10666" i="1"/>
  <c r="M10666" i="1"/>
  <c r="N10665" i="1"/>
  <c r="M10665" i="1"/>
  <c r="N10664" i="1"/>
  <c r="M10664" i="1"/>
  <c r="N10663" i="1"/>
  <c r="M10663" i="1"/>
  <c r="N10662" i="1"/>
  <c r="M10662" i="1"/>
  <c r="N10661" i="1"/>
  <c r="M10661" i="1"/>
  <c r="N10660" i="1"/>
  <c r="M10660" i="1"/>
  <c r="N10659" i="1"/>
  <c r="M10659" i="1"/>
  <c r="N10658" i="1"/>
  <c r="M10658" i="1"/>
  <c r="N10657" i="1"/>
  <c r="M10657" i="1"/>
  <c r="N10656" i="1"/>
  <c r="M10656" i="1"/>
  <c r="N10655" i="1"/>
  <c r="M10655" i="1"/>
  <c r="N10654" i="1"/>
  <c r="M10654" i="1"/>
  <c r="N10653" i="1"/>
  <c r="M10653" i="1"/>
  <c r="N10652" i="1"/>
  <c r="M10652" i="1"/>
  <c r="N10651" i="1"/>
  <c r="M10651" i="1"/>
  <c r="N10650" i="1"/>
  <c r="M10650" i="1"/>
  <c r="N10649" i="1"/>
  <c r="M10649" i="1"/>
  <c r="N10648" i="1"/>
  <c r="M10648" i="1"/>
  <c r="N10647" i="1"/>
  <c r="M10647" i="1"/>
  <c r="N10646" i="1"/>
  <c r="M10646" i="1"/>
  <c r="N10645" i="1"/>
  <c r="M10645" i="1"/>
  <c r="N10644" i="1"/>
  <c r="M10644" i="1"/>
  <c r="N10643" i="1"/>
  <c r="M10643" i="1"/>
  <c r="N10642" i="1"/>
  <c r="M10642" i="1"/>
  <c r="N10641" i="1"/>
  <c r="M10641" i="1"/>
  <c r="N10640" i="1"/>
  <c r="M10640" i="1"/>
  <c r="N10639" i="1"/>
  <c r="M10639" i="1"/>
  <c r="N10638" i="1"/>
  <c r="M10638" i="1"/>
  <c r="N10637" i="1"/>
  <c r="M10637" i="1"/>
  <c r="N10636" i="1"/>
  <c r="M10636" i="1"/>
  <c r="N10635" i="1"/>
  <c r="M10635" i="1"/>
  <c r="N10634" i="1"/>
  <c r="M10634" i="1"/>
  <c r="N10633" i="1"/>
  <c r="M10633" i="1"/>
  <c r="N10632" i="1"/>
  <c r="M10632" i="1"/>
  <c r="N10631" i="1"/>
  <c r="M10631" i="1"/>
  <c r="N10630" i="1"/>
  <c r="M10630" i="1"/>
  <c r="N10629" i="1"/>
  <c r="M10629" i="1"/>
  <c r="N10628" i="1"/>
  <c r="M10628" i="1"/>
  <c r="N10627" i="1"/>
  <c r="M10627" i="1"/>
  <c r="N10626" i="1"/>
  <c r="M10626" i="1"/>
  <c r="N10625" i="1"/>
  <c r="M10625" i="1"/>
  <c r="N10624" i="1"/>
  <c r="M10624" i="1"/>
  <c r="N10623" i="1"/>
  <c r="M10623" i="1"/>
  <c r="N10622" i="1"/>
  <c r="M10622" i="1"/>
  <c r="N10621" i="1"/>
  <c r="M10621" i="1"/>
  <c r="N10620" i="1"/>
  <c r="M10620" i="1"/>
  <c r="N10619" i="1"/>
  <c r="M10619" i="1"/>
  <c r="N10618" i="1"/>
  <c r="M10618" i="1"/>
  <c r="N10617" i="1"/>
  <c r="M10617" i="1"/>
  <c r="N10616" i="1"/>
  <c r="M10616" i="1"/>
  <c r="N10615" i="1"/>
  <c r="M10615" i="1"/>
  <c r="N10614" i="1"/>
  <c r="M10614" i="1"/>
  <c r="N10613" i="1"/>
  <c r="M10613" i="1"/>
  <c r="N10612" i="1"/>
  <c r="M10612" i="1"/>
  <c r="N10611" i="1"/>
  <c r="M10611" i="1"/>
  <c r="N10610" i="1"/>
  <c r="M10610" i="1"/>
  <c r="N10609" i="1"/>
  <c r="M10609" i="1"/>
  <c r="N10608" i="1"/>
  <c r="M10608" i="1"/>
  <c r="N10607" i="1"/>
  <c r="M10607" i="1"/>
  <c r="N10606" i="1"/>
  <c r="M10606" i="1"/>
  <c r="N10605" i="1"/>
  <c r="M10605" i="1"/>
  <c r="N10604" i="1"/>
  <c r="M10604" i="1"/>
  <c r="N10603" i="1"/>
  <c r="M10603" i="1"/>
  <c r="N10602" i="1"/>
  <c r="M10602" i="1"/>
  <c r="N10601" i="1"/>
  <c r="M10601" i="1"/>
  <c r="N10600" i="1"/>
  <c r="M10600" i="1"/>
  <c r="N10599" i="1"/>
  <c r="M10599" i="1"/>
  <c r="N10598" i="1"/>
  <c r="M10598" i="1"/>
  <c r="N10597" i="1"/>
  <c r="M10597" i="1"/>
  <c r="N10596" i="1"/>
  <c r="M10596" i="1"/>
  <c r="N10595" i="1"/>
  <c r="M10595" i="1"/>
  <c r="N10594" i="1"/>
  <c r="M10594" i="1"/>
  <c r="N10593" i="1"/>
  <c r="M10593" i="1"/>
  <c r="N10592" i="1"/>
  <c r="M10592" i="1"/>
  <c r="N10591" i="1"/>
  <c r="M10591" i="1"/>
  <c r="N10590" i="1"/>
  <c r="M10590" i="1"/>
  <c r="N10589" i="1"/>
  <c r="M10589" i="1"/>
  <c r="N10588" i="1"/>
  <c r="M10588" i="1"/>
  <c r="N10587" i="1"/>
  <c r="M10587" i="1"/>
  <c r="N10586" i="1"/>
  <c r="M10586" i="1"/>
  <c r="N10585" i="1"/>
  <c r="M10585" i="1"/>
  <c r="N10584" i="1"/>
  <c r="M10584" i="1"/>
  <c r="N10583" i="1"/>
  <c r="M10583" i="1"/>
  <c r="N10582" i="1"/>
  <c r="M10582" i="1"/>
  <c r="N10581" i="1"/>
  <c r="M10581" i="1"/>
  <c r="N10580" i="1"/>
  <c r="M10580" i="1"/>
  <c r="N10579" i="1"/>
  <c r="M10579" i="1"/>
  <c r="N10578" i="1"/>
  <c r="M10578" i="1"/>
  <c r="N10577" i="1"/>
  <c r="M10577" i="1"/>
  <c r="N10576" i="1"/>
  <c r="M10576" i="1"/>
  <c r="N10575" i="1"/>
  <c r="M10575" i="1"/>
  <c r="N10574" i="1"/>
  <c r="M10574" i="1"/>
  <c r="N10573" i="1"/>
  <c r="M10573" i="1"/>
  <c r="N10572" i="1"/>
  <c r="M10572" i="1"/>
  <c r="N10571" i="1"/>
  <c r="M10571" i="1"/>
  <c r="N10570" i="1"/>
  <c r="M10570" i="1"/>
  <c r="N10569" i="1"/>
  <c r="M10569" i="1"/>
  <c r="N10568" i="1"/>
  <c r="M10568" i="1"/>
  <c r="N10567" i="1"/>
  <c r="M10567" i="1"/>
  <c r="N10566" i="1"/>
  <c r="M10566" i="1"/>
  <c r="N10565" i="1"/>
  <c r="M10565" i="1"/>
  <c r="N10564" i="1"/>
  <c r="M10564" i="1"/>
  <c r="N10563" i="1"/>
  <c r="M10563" i="1"/>
  <c r="N10562" i="1"/>
  <c r="M10562" i="1"/>
  <c r="N10561" i="1"/>
  <c r="M10561" i="1"/>
  <c r="N10560" i="1"/>
  <c r="M10560" i="1"/>
  <c r="N10559" i="1"/>
  <c r="M10559" i="1"/>
  <c r="N10558" i="1"/>
  <c r="M10558" i="1"/>
  <c r="N10557" i="1"/>
  <c r="M10557" i="1"/>
  <c r="N10556" i="1"/>
  <c r="M10556" i="1"/>
  <c r="N10555" i="1"/>
  <c r="M10555" i="1"/>
  <c r="N10554" i="1"/>
  <c r="M10554" i="1"/>
  <c r="N10553" i="1"/>
  <c r="M10553" i="1"/>
  <c r="N10552" i="1"/>
  <c r="M10552" i="1"/>
  <c r="N10551" i="1"/>
  <c r="M10551" i="1"/>
  <c r="N10550" i="1"/>
  <c r="M10550" i="1"/>
  <c r="N10549" i="1"/>
  <c r="M10549" i="1"/>
  <c r="N10548" i="1"/>
  <c r="M10548" i="1"/>
  <c r="N10547" i="1"/>
  <c r="M10547" i="1"/>
  <c r="N10546" i="1"/>
  <c r="M10546" i="1"/>
  <c r="N10545" i="1"/>
  <c r="M10545" i="1"/>
  <c r="N10544" i="1"/>
  <c r="M10544" i="1"/>
  <c r="N10543" i="1"/>
  <c r="M10543" i="1"/>
  <c r="N10542" i="1"/>
  <c r="M10542" i="1"/>
  <c r="N10541" i="1"/>
  <c r="M10541" i="1"/>
  <c r="N10540" i="1"/>
  <c r="M10540" i="1"/>
  <c r="N10539" i="1"/>
  <c r="M10539" i="1"/>
  <c r="N10538" i="1"/>
  <c r="M10538" i="1"/>
  <c r="N10537" i="1"/>
  <c r="M10537" i="1"/>
  <c r="N10536" i="1"/>
  <c r="M10536" i="1"/>
  <c r="N10535" i="1"/>
  <c r="M10535" i="1"/>
  <c r="N10534" i="1"/>
  <c r="M10534" i="1"/>
  <c r="N10533" i="1"/>
  <c r="M10533" i="1"/>
  <c r="N10532" i="1"/>
  <c r="M10532" i="1"/>
  <c r="N10531" i="1"/>
  <c r="M10531" i="1"/>
  <c r="N10530" i="1"/>
  <c r="M10530" i="1"/>
  <c r="N10529" i="1"/>
  <c r="M10529" i="1"/>
  <c r="N10528" i="1"/>
  <c r="M10528" i="1"/>
  <c r="N10527" i="1"/>
  <c r="M10527" i="1"/>
  <c r="N10526" i="1"/>
  <c r="M10526" i="1"/>
  <c r="N10525" i="1"/>
  <c r="M10525" i="1"/>
  <c r="N10524" i="1"/>
  <c r="M10524" i="1"/>
  <c r="N10523" i="1"/>
  <c r="M10523" i="1"/>
  <c r="N10522" i="1"/>
  <c r="M10522" i="1"/>
  <c r="N10521" i="1"/>
  <c r="M10521" i="1"/>
  <c r="N10520" i="1"/>
  <c r="M10520" i="1"/>
  <c r="N10519" i="1"/>
  <c r="M10519" i="1"/>
  <c r="N10518" i="1"/>
  <c r="M10518" i="1"/>
  <c r="N10517" i="1"/>
  <c r="M10517" i="1"/>
  <c r="N10516" i="1"/>
  <c r="M10516" i="1"/>
  <c r="N10515" i="1"/>
  <c r="M10515" i="1"/>
  <c r="N10514" i="1"/>
  <c r="M10514" i="1"/>
  <c r="N10513" i="1"/>
  <c r="M10513" i="1"/>
  <c r="N10512" i="1"/>
  <c r="M10512" i="1"/>
  <c r="N10511" i="1"/>
  <c r="M10511" i="1"/>
  <c r="N10510" i="1"/>
  <c r="M10510" i="1"/>
  <c r="N10509" i="1"/>
  <c r="M10509" i="1"/>
  <c r="N10508" i="1"/>
  <c r="M10508" i="1"/>
  <c r="N10507" i="1"/>
  <c r="M10507" i="1"/>
  <c r="N10506" i="1"/>
  <c r="M10506" i="1"/>
  <c r="N10505" i="1"/>
  <c r="M10505" i="1"/>
  <c r="N10504" i="1"/>
  <c r="M10504" i="1"/>
  <c r="N10503" i="1"/>
  <c r="M10503" i="1"/>
  <c r="N10502" i="1"/>
  <c r="M10502" i="1"/>
  <c r="N10501" i="1"/>
  <c r="M10501" i="1"/>
  <c r="N10500" i="1"/>
  <c r="M10500" i="1"/>
  <c r="N10499" i="1"/>
  <c r="M10499" i="1"/>
  <c r="N10498" i="1"/>
  <c r="M10498" i="1"/>
  <c r="N10497" i="1"/>
  <c r="M10497" i="1"/>
  <c r="N10496" i="1"/>
  <c r="M10496" i="1"/>
  <c r="N10495" i="1"/>
  <c r="M10495" i="1"/>
  <c r="N10494" i="1"/>
  <c r="M10494" i="1"/>
  <c r="N10493" i="1"/>
  <c r="M10493" i="1"/>
  <c r="N10492" i="1"/>
  <c r="M10492" i="1"/>
  <c r="N10491" i="1"/>
  <c r="M10491" i="1"/>
  <c r="N10490" i="1"/>
  <c r="M10490" i="1"/>
  <c r="N10489" i="1"/>
  <c r="M10489" i="1"/>
  <c r="N10488" i="1"/>
  <c r="M10488" i="1"/>
  <c r="N10487" i="1"/>
  <c r="M10487" i="1"/>
  <c r="N10486" i="1"/>
  <c r="M10486" i="1"/>
  <c r="N10485" i="1"/>
  <c r="M10485" i="1"/>
  <c r="N10484" i="1"/>
  <c r="M10484" i="1"/>
  <c r="N10483" i="1"/>
  <c r="M10483" i="1"/>
  <c r="N10482" i="1"/>
  <c r="M10482" i="1"/>
  <c r="N10481" i="1"/>
  <c r="M10481" i="1"/>
  <c r="N10480" i="1"/>
  <c r="M10480" i="1"/>
  <c r="N10479" i="1"/>
  <c r="M10479" i="1"/>
  <c r="N10478" i="1"/>
  <c r="M10478" i="1"/>
  <c r="N10477" i="1"/>
  <c r="M10477" i="1"/>
  <c r="N10476" i="1"/>
  <c r="M10476" i="1"/>
  <c r="N10475" i="1"/>
  <c r="M10475" i="1"/>
  <c r="N10474" i="1"/>
  <c r="M10474" i="1"/>
  <c r="N10473" i="1"/>
  <c r="M10473" i="1"/>
  <c r="N10472" i="1"/>
  <c r="M10472" i="1"/>
  <c r="N10471" i="1"/>
  <c r="M10471" i="1"/>
  <c r="N10470" i="1"/>
  <c r="M10470" i="1"/>
  <c r="N10469" i="1"/>
  <c r="M10469" i="1"/>
  <c r="N10468" i="1"/>
  <c r="M10468" i="1"/>
  <c r="N10467" i="1"/>
  <c r="M10467" i="1"/>
  <c r="N10466" i="1"/>
  <c r="M10466" i="1"/>
  <c r="N10465" i="1"/>
  <c r="M10465" i="1"/>
  <c r="N10464" i="1"/>
  <c r="M10464" i="1"/>
  <c r="N10463" i="1"/>
  <c r="M10463" i="1"/>
  <c r="N10462" i="1"/>
  <c r="M10462" i="1"/>
  <c r="N10461" i="1"/>
  <c r="M10461" i="1"/>
  <c r="N10460" i="1"/>
  <c r="M10460" i="1"/>
  <c r="N10459" i="1"/>
  <c r="M10459" i="1"/>
  <c r="N10458" i="1"/>
  <c r="M10458" i="1"/>
  <c r="N10457" i="1"/>
  <c r="M10457" i="1"/>
  <c r="N10456" i="1"/>
  <c r="M10456" i="1"/>
  <c r="N10455" i="1"/>
  <c r="M10455" i="1"/>
  <c r="N10454" i="1"/>
  <c r="M10454" i="1"/>
  <c r="N10453" i="1"/>
  <c r="M10453" i="1"/>
  <c r="N10452" i="1"/>
  <c r="M10452" i="1"/>
  <c r="N10451" i="1"/>
  <c r="M10451" i="1"/>
  <c r="N10450" i="1"/>
  <c r="M10450" i="1"/>
  <c r="N10449" i="1"/>
  <c r="M10449" i="1"/>
  <c r="N10448" i="1"/>
  <c r="M10448" i="1"/>
  <c r="N10447" i="1"/>
  <c r="M10447" i="1"/>
  <c r="N10446" i="1"/>
  <c r="M10446" i="1"/>
  <c r="N10445" i="1"/>
  <c r="M10445" i="1"/>
  <c r="N10444" i="1"/>
  <c r="M10444" i="1"/>
  <c r="N10443" i="1"/>
  <c r="M10443" i="1"/>
  <c r="N10442" i="1"/>
  <c r="M10442" i="1"/>
  <c r="N10441" i="1"/>
  <c r="M10441" i="1"/>
  <c r="N10440" i="1"/>
  <c r="M10440" i="1"/>
  <c r="N10439" i="1"/>
  <c r="M10439" i="1"/>
  <c r="N10438" i="1"/>
  <c r="M10438" i="1"/>
  <c r="N10437" i="1"/>
  <c r="M10437" i="1"/>
  <c r="N10436" i="1"/>
  <c r="M10436" i="1"/>
  <c r="N10435" i="1"/>
  <c r="M10435" i="1"/>
  <c r="N10434" i="1"/>
  <c r="M10434" i="1"/>
  <c r="N10433" i="1"/>
  <c r="M10433" i="1"/>
  <c r="N10432" i="1"/>
  <c r="M10432" i="1"/>
  <c r="N10431" i="1"/>
  <c r="M10431" i="1"/>
  <c r="N10430" i="1"/>
  <c r="M10430" i="1"/>
  <c r="N10429" i="1"/>
  <c r="M10429" i="1"/>
  <c r="N10428" i="1"/>
  <c r="M10428" i="1"/>
  <c r="N10427" i="1"/>
  <c r="M10427" i="1"/>
  <c r="N10426" i="1"/>
  <c r="M10426" i="1"/>
  <c r="N10425" i="1"/>
  <c r="M10425" i="1"/>
  <c r="N10424" i="1"/>
  <c r="M10424" i="1"/>
  <c r="N10423" i="1"/>
  <c r="M10423" i="1"/>
  <c r="N10422" i="1"/>
  <c r="M10422" i="1"/>
  <c r="N10421" i="1"/>
  <c r="M10421" i="1"/>
  <c r="N10420" i="1"/>
  <c r="M10420" i="1"/>
  <c r="N10419" i="1"/>
  <c r="M10419" i="1"/>
  <c r="N10418" i="1"/>
  <c r="M10418" i="1"/>
  <c r="N10417" i="1"/>
  <c r="M10417" i="1"/>
  <c r="N10416" i="1"/>
  <c r="M10416" i="1"/>
  <c r="N10415" i="1"/>
  <c r="M10415" i="1"/>
  <c r="N10414" i="1"/>
  <c r="M10414" i="1"/>
  <c r="N10413" i="1"/>
  <c r="M10413" i="1"/>
  <c r="N10412" i="1"/>
  <c r="M10412" i="1"/>
  <c r="N10411" i="1"/>
  <c r="M10411" i="1"/>
  <c r="N10410" i="1"/>
  <c r="M10410" i="1"/>
  <c r="N10409" i="1"/>
  <c r="M10409" i="1"/>
  <c r="N10408" i="1"/>
  <c r="M10408" i="1"/>
  <c r="N10407" i="1"/>
  <c r="M10407" i="1"/>
  <c r="N10406" i="1"/>
  <c r="M10406" i="1"/>
  <c r="N10405" i="1"/>
  <c r="M10405" i="1"/>
  <c r="N10404" i="1"/>
  <c r="M10404" i="1"/>
  <c r="N10403" i="1"/>
  <c r="M10403" i="1"/>
  <c r="N10402" i="1"/>
  <c r="M10402" i="1"/>
  <c r="N10401" i="1"/>
  <c r="M10401" i="1"/>
  <c r="N10400" i="1"/>
  <c r="M10400" i="1"/>
  <c r="N10399" i="1"/>
  <c r="M10399" i="1"/>
  <c r="N10398" i="1"/>
  <c r="M10398" i="1"/>
  <c r="N10397" i="1"/>
  <c r="M10397" i="1"/>
  <c r="N10396" i="1"/>
  <c r="M10396" i="1"/>
  <c r="N10395" i="1"/>
  <c r="M10395" i="1"/>
  <c r="N10394" i="1"/>
  <c r="M10394" i="1"/>
  <c r="N10393" i="1"/>
  <c r="M10393" i="1"/>
  <c r="N10392" i="1"/>
  <c r="M10392" i="1"/>
  <c r="N10391" i="1"/>
  <c r="M10391" i="1"/>
  <c r="N10390" i="1"/>
  <c r="M10390" i="1"/>
  <c r="N10389" i="1"/>
  <c r="M10389" i="1"/>
  <c r="N10388" i="1"/>
  <c r="M10388" i="1"/>
  <c r="N10387" i="1"/>
  <c r="M10387" i="1"/>
  <c r="N10386" i="1"/>
  <c r="M10386" i="1"/>
  <c r="N10385" i="1"/>
  <c r="M10385" i="1"/>
  <c r="N10384" i="1"/>
  <c r="M10384" i="1"/>
  <c r="N10383" i="1"/>
  <c r="M10383" i="1"/>
  <c r="N10382" i="1"/>
  <c r="M10382" i="1"/>
  <c r="N10381" i="1"/>
  <c r="M10381" i="1"/>
  <c r="N10380" i="1"/>
  <c r="M10380" i="1"/>
  <c r="N10379" i="1"/>
  <c r="M10379" i="1"/>
  <c r="N10378" i="1"/>
  <c r="M10378" i="1"/>
  <c r="N10377" i="1"/>
  <c r="M10377" i="1"/>
  <c r="N10376" i="1"/>
  <c r="M10376" i="1"/>
  <c r="N10375" i="1"/>
  <c r="M10375" i="1"/>
  <c r="N10374" i="1"/>
  <c r="M10374" i="1"/>
  <c r="N10373" i="1"/>
  <c r="M10373" i="1"/>
  <c r="N10372" i="1"/>
  <c r="M10372" i="1"/>
  <c r="N10371" i="1"/>
  <c r="M10371" i="1"/>
  <c r="N10370" i="1"/>
  <c r="M10370" i="1"/>
  <c r="N10369" i="1"/>
  <c r="M10369" i="1"/>
  <c r="N10368" i="1"/>
  <c r="M10368" i="1"/>
  <c r="N10367" i="1"/>
  <c r="M10367" i="1"/>
  <c r="N10366" i="1"/>
  <c r="M10366" i="1"/>
  <c r="N10365" i="1"/>
  <c r="M10365" i="1"/>
  <c r="N10364" i="1"/>
  <c r="M10364" i="1"/>
  <c r="N10363" i="1"/>
  <c r="M10363" i="1"/>
  <c r="N10362" i="1"/>
  <c r="M10362" i="1"/>
  <c r="N10361" i="1"/>
  <c r="M10361" i="1"/>
  <c r="N10360" i="1"/>
  <c r="M10360" i="1"/>
  <c r="N10359" i="1"/>
  <c r="M10359" i="1"/>
  <c r="N10358" i="1"/>
  <c r="M10358" i="1"/>
  <c r="N10357" i="1"/>
  <c r="M10357" i="1"/>
  <c r="N10356" i="1"/>
  <c r="M10356" i="1"/>
  <c r="N10355" i="1"/>
  <c r="M10355" i="1"/>
  <c r="N10354" i="1"/>
  <c r="M10354" i="1"/>
  <c r="N10353" i="1"/>
  <c r="M10353" i="1"/>
  <c r="N10352" i="1"/>
  <c r="M10352" i="1"/>
  <c r="N10351" i="1"/>
  <c r="M10351" i="1"/>
  <c r="N10350" i="1"/>
  <c r="M10350" i="1"/>
  <c r="N10349" i="1"/>
  <c r="M10349" i="1"/>
  <c r="N10348" i="1"/>
  <c r="M10348" i="1"/>
  <c r="N10347" i="1"/>
  <c r="M10347" i="1"/>
  <c r="N10346" i="1"/>
  <c r="M10346" i="1"/>
  <c r="N10345" i="1"/>
  <c r="M10345" i="1"/>
  <c r="K10345" i="1"/>
  <c r="N10344" i="1"/>
  <c r="M10344" i="1"/>
  <c r="N10343" i="1"/>
  <c r="M10343" i="1"/>
  <c r="N10342" i="1"/>
  <c r="M10342" i="1"/>
  <c r="N10341" i="1"/>
  <c r="M10341" i="1"/>
  <c r="N10340" i="1"/>
  <c r="M10340" i="1"/>
  <c r="N10339" i="1"/>
  <c r="M10339" i="1"/>
  <c r="N10338" i="1"/>
  <c r="M10338" i="1"/>
  <c r="N10337" i="1"/>
  <c r="M10337" i="1"/>
  <c r="N10336" i="1"/>
  <c r="M10336" i="1"/>
  <c r="N10335" i="1"/>
  <c r="M10335" i="1"/>
  <c r="N10334" i="1"/>
  <c r="M10334" i="1"/>
  <c r="N10333" i="1"/>
  <c r="M10333" i="1"/>
  <c r="N10332" i="1"/>
  <c r="M10332" i="1"/>
  <c r="N10331" i="1"/>
  <c r="M10331" i="1"/>
  <c r="N10330" i="1"/>
  <c r="M10330" i="1"/>
  <c r="N10329" i="1"/>
  <c r="M10329" i="1"/>
  <c r="N10328" i="1"/>
  <c r="M10328" i="1"/>
  <c r="N10327" i="1"/>
  <c r="M10327" i="1"/>
  <c r="N10326" i="1"/>
  <c r="M10326" i="1"/>
  <c r="N10325" i="1"/>
  <c r="M10325" i="1"/>
  <c r="N10324" i="1"/>
  <c r="M10324" i="1"/>
  <c r="N10323" i="1"/>
  <c r="M10323" i="1"/>
  <c r="N10322" i="1"/>
  <c r="M10322" i="1"/>
  <c r="N10321" i="1"/>
  <c r="M10321" i="1"/>
  <c r="N10320" i="1"/>
  <c r="M10320" i="1"/>
  <c r="N10319" i="1"/>
  <c r="M10319" i="1"/>
  <c r="N10318" i="1"/>
  <c r="M10318" i="1"/>
  <c r="N10317" i="1"/>
  <c r="M10317" i="1"/>
  <c r="N10316" i="1"/>
  <c r="M10316" i="1"/>
  <c r="N10315" i="1"/>
  <c r="M10315" i="1"/>
  <c r="N10314" i="1"/>
  <c r="M10314" i="1"/>
  <c r="N10313" i="1"/>
  <c r="M10313" i="1"/>
  <c r="N10312" i="1"/>
  <c r="M10312" i="1"/>
  <c r="N10311" i="1"/>
  <c r="M10311" i="1"/>
  <c r="N10310" i="1"/>
  <c r="M10310" i="1"/>
  <c r="N10309" i="1"/>
  <c r="M10309" i="1"/>
  <c r="N10308" i="1"/>
  <c r="M10308" i="1"/>
  <c r="N10307" i="1"/>
  <c r="M10307" i="1"/>
  <c r="N10306" i="1"/>
  <c r="M10306" i="1"/>
  <c r="N10305" i="1"/>
  <c r="M10305" i="1"/>
  <c r="N10304" i="1"/>
  <c r="M10304" i="1"/>
  <c r="N10303" i="1"/>
  <c r="M10303" i="1"/>
  <c r="N10302" i="1"/>
  <c r="M10302" i="1"/>
  <c r="N10301" i="1"/>
  <c r="M10301" i="1"/>
  <c r="N10300" i="1"/>
  <c r="M10300" i="1"/>
  <c r="N10299" i="1"/>
  <c r="M10299" i="1"/>
  <c r="N10298" i="1"/>
  <c r="M10298" i="1"/>
  <c r="N10297" i="1"/>
  <c r="M10297" i="1"/>
  <c r="N10296" i="1"/>
  <c r="M10296" i="1"/>
  <c r="N10295" i="1"/>
  <c r="M10295" i="1"/>
  <c r="N10294" i="1"/>
  <c r="M10294" i="1"/>
  <c r="N10293" i="1"/>
  <c r="M10293" i="1"/>
  <c r="N10292" i="1"/>
  <c r="M10292" i="1"/>
  <c r="N10291" i="1"/>
  <c r="M10291" i="1"/>
  <c r="N10290" i="1"/>
  <c r="M10290" i="1"/>
  <c r="N10289" i="1"/>
  <c r="M10289" i="1"/>
  <c r="N10288" i="1"/>
  <c r="M10288" i="1"/>
  <c r="N10287" i="1"/>
  <c r="M10287" i="1"/>
  <c r="N10286" i="1"/>
  <c r="M10286" i="1"/>
  <c r="N10285" i="1"/>
  <c r="M10285" i="1"/>
  <c r="N10284" i="1"/>
  <c r="M10284" i="1"/>
  <c r="N10283" i="1"/>
  <c r="M10283" i="1"/>
  <c r="N10282" i="1"/>
  <c r="M10282" i="1"/>
  <c r="N10281" i="1"/>
  <c r="M10281" i="1"/>
  <c r="N10280" i="1"/>
  <c r="M10280" i="1"/>
  <c r="N10279" i="1"/>
  <c r="M10279" i="1"/>
  <c r="N10278" i="1"/>
  <c r="M10278" i="1"/>
  <c r="N10277" i="1"/>
  <c r="M10277" i="1"/>
  <c r="N10276" i="1"/>
  <c r="M10276" i="1"/>
  <c r="N10275" i="1"/>
  <c r="M10275" i="1"/>
  <c r="N10274" i="1"/>
  <c r="M10274" i="1"/>
  <c r="N10273" i="1"/>
  <c r="M10273" i="1"/>
  <c r="N10272" i="1"/>
  <c r="M10272" i="1"/>
  <c r="N10271" i="1"/>
  <c r="M10271" i="1"/>
  <c r="N10270" i="1"/>
  <c r="M10270" i="1"/>
  <c r="N10269" i="1"/>
  <c r="M10269" i="1"/>
  <c r="N10268" i="1"/>
  <c r="M10268" i="1"/>
  <c r="N10267" i="1"/>
  <c r="M10267" i="1"/>
  <c r="N10266" i="1"/>
  <c r="M10266" i="1"/>
  <c r="N10265" i="1"/>
  <c r="M10265" i="1"/>
  <c r="N10264" i="1"/>
  <c r="M10264" i="1"/>
  <c r="N10263" i="1"/>
  <c r="M10263" i="1"/>
  <c r="N10262" i="1"/>
  <c r="M10262" i="1"/>
  <c r="N10261" i="1"/>
  <c r="M10261" i="1"/>
  <c r="N10260" i="1"/>
  <c r="M10260" i="1"/>
  <c r="N10259" i="1"/>
  <c r="M10259" i="1"/>
  <c r="N10258" i="1"/>
  <c r="M10258" i="1"/>
  <c r="N10257" i="1"/>
  <c r="M10257" i="1"/>
  <c r="N10256" i="1"/>
  <c r="M10256" i="1"/>
  <c r="N10255" i="1"/>
  <c r="M10255" i="1"/>
  <c r="N10254" i="1"/>
  <c r="M10254" i="1"/>
  <c r="N10253" i="1"/>
  <c r="M10253" i="1"/>
  <c r="N10252" i="1"/>
  <c r="M10252" i="1"/>
  <c r="N10251" i="1"/>
  <c r="M10251" i="1"/>
  <c r="N10250" i="1"/>
  <c r="M10250" i="1"/>
  <c r="N10249" i="1"/>
  <c r="M10249" i="1"/>
  <c r="N10248" i="1"/>
  <c r="M10248" i="1"/>
  <c r="N10247" i="1"/>
  <c r="M10247" i="1"/>
  <c r="N10246" i="1"/>
  <c r="M10246" i="1"/>
  <c r="N10245" i="1"/>
  <c r="M10245" i="1"/>
  <c r="N10244" i="1"/>
  <c r="M10244" i="1"/>
  <c r="N10243" i="1"/>
  <c r="M10243" i="1"/>
  <c r="N10242" i="1"/>
  <c r="M10242" i="1"/>
  <c r="N10241" i="1"/>
  <c r="M10241" i="1"/>
  <c r="N10240" i="1"/>
  <c r="M10240" i="1"/>
  <c r="N10239" i="1"/>
  <c r="M10239" i="1"/>
  <c r="N10238" i="1"/>
  <c r="M10238" i="1"/>
  <c r="N10237" i="1"/>
  <c r="M10237" i="1"/>
  <c r="N10236" i="1"/>
  <c r="M10236" i="1"/>
  <c r="N10235" i="1"/>
  <c r="M10235" i="1"/>
  <c r="N10234" i="1"/>
  <c r="M10234" i="1"/>
  <c r="N10233" i="1"/>
  <c r="M10233" i="1"/>
  <c r="N10232" i="1"/>
  <c r="M10232" i="1"/>
  <c r="N10231" i="1"/>
  <c r="M10231" i="1"/>
  <c r="N10230" i="1"/>
  <c r="M10230" i="1"/>
  <c r="N10229" i="1"/>
  <c r="M10229" i="1"/>
  <c r="N10228" i="1"/>
  <c r="M10228" i="1"/>
  <c r="N10227" i="1"/>
  <c r="M10227" i="1"/>
  <c r="N10226" i="1"/>
  <c r="M10226" i="1"/>
  <c r="N10225" i="1"/>
  <c r="M10225" i="1"/>
  <c r="N10224" i="1"/>
  <c r="M10224" i="1"/>
  <c r="N10223" i="1"/>
  <c r="M10223" i="1"/>
  <c r="K10223" i="1"/>
  <c r="N10222" i="1"/>
  <c r="M10222" i="1"/>
  <c r="N10221" i="1"/>
  <c r="M10221" i="1"/>
  <c r="N10220" i="1"/>
  <c r="M10220" i="1"/>
  <c r="N10219" i="1"/>
  <c r="M10219" i="1"/>
  <c r="N10218" i="1"/>
  <c r="M10218" i="1"/>
  <c r="N10217" i="1"/>
  <c r="M10217" i="1"/>
  <c r="N10216" i="1"/>
  <c r="M10216" i="1"/>
  <c r="N10215" i="1"/>
  <c r="M10215" i="1"/>
  <c r="N10214" i="1"/>
  <c r="M10214" i="1"/>
  <c r="N10213" i="1"/>
  <c r="M10213" i="1"/>
  <c r="N10212" i="1"/>
  <c r="M10212" i="1"/>
  <c r="N10211" i="1"/>
  <c r="M10211" i="1"/>
  <c r="N10210" i="1"/>
  <c r="M10210" i="1"/>
  <c r="N10209" i="1"/>
  <c r="M10209" i="1"/>
  <c r="N10208" i="1"/>
  <c r="M10208" i="1"/>
  <c r="N10207" i="1"/>
  <c r="M10207" i="1"/>
  <c r="N10206" i="1"/>
  <c r="M10206" i="1"/>
  <c r="N10205" i="1"/>
  <c r="M10205" i="1"/>
  <c r="N10204" i="1"/>
  <c r="M10204" i="1"/>
  <c r="N10203" i="1"/>
  <c r="M10203" i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K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K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K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K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K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K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K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K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K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K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K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K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K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K6831" i="1"/>
  <c r="N6830" i="1"/>
  <c r="M6830" i="1"/>
  <c r="N6829" i="1"/>
  <c r="M6829" i="1"/>
  <c r="N6828" i="1"/>
  <c r="M6828" i="1"/>
  <c r="N6827" i="1"/>
  <c r="M6827" i="1"/>
  <c r="N6826" i="1"/>
  <c r="M6826" i="1"/>
  <c r="K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K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K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K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K5830" i="1"/>
  <c r="N5829" i="1"/>
  <c r="M5829" i="1"/>
  <c r="N5828" i="1"/>
  <c r="M5828" i="1"/>
  <c r="K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K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K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K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K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K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K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K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K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K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K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K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K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K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K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K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K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K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K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<sst xmlns="http://schemas.openxmlformats.org/spreadsheetml/2006/main" count="80021" uniqueCount="33411">
  <si>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</si>
  <si>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</si>
  <si>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</si>
  <si>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</si>
  <si>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</si>
  <si>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</si>
  <si>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</si>
  <si>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</si>
  <si>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product_category</t>
  </si>
  <si>
    <t>brand_symbol</t>
  </si>
  <si>
    <t>product_description</t>
  </si>
  <si>
    <t>product_id</t>
  </si>
  <si>
    <t>revenue</t>
  </si>
  <si>
    <t>discount (%)</t>
  </si>
  <si>
    <t>Pure Georgette Bandhani Saree</t>
  </si>
  <si>
    <t>Mitera</t>
  </si>
  <si>
    <t>Onesize</t>
  </si>
  <si>
    <t>sarees/mitera/mitera-women-sea-green--white-embroidered-pure-georgette-bandhani-saree/17141476/buy</t>
  </si>
  <si>
    <t>sarees</t>
  </si>
  <si>
    <t>mitera</t>
  </si>
  <si>
    <t>mitera-women-sea-green--white-embroidered-pure-georgette-bandhani-saree</t>
  </si>
  <si>
    <t>Men Accessory Gift Set</t>
  </si>
  <si>
    <t>WildHorn</t>
  </si>
  <si>
    <t>accessory-gift-set/wildhorn/wildhorn-men-accessory-gift-set/1410357/buy</t>
  </si>
  <si>
    <t>accessory-gift-set</t>
  </si>
  <si>
    <t>wildhorn</t>
  </si>
  <si>
    <t>wildhorn-men-accessory-gift-set</t>
  </si>
  <si>
    <t>Self-Design Thermal Set</t>
  </si>
  <si>
    <t>Kanvin</t>
  </si>
  <si>
    <t>S,M,L,XL,XXL</t>
  </si>
  <si>
    <t>thermal-set/kanvin/kanvin-off-white-self-design-thermal-set-new2150ow2180/2223155/buy</t>
  </si>
  <si>
    <t>thermal-set</t>
  </si>
  <si>
    <t>kanvin</t>
  </si>
  <si>
    <t>kanvin-off-white-self-design-thermal-set-new2150ow2180</t>
  </si>
  <si>
    <t>Men Slim Fit T-shirt</t>
  </si>
  <si>
    <t>Jack &amp; Jones</t>
  </si>
  <si>
    <t>tshirts/jack--jones/jack--jones-men-blue-slim-fit-t-shirt/15430520/buy</t>
  </si>
  <si>
    <t>tshirts</t>
  </si>
  <si>
    <t>jack--jones</t>
  </si>
  <si>
    <t>jack--jones-men-blue-slim-fit-t-shirt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</si>
  <si>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</si>
  <si>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</si>
  <si>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</si>
  <si>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</si>
  <si>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jackets</t>
  </si>
  <si>
    <t>hrx-by-hrithik-roshan</t>
  </si>
  <si>
    <t>hrx-by-hrithik-roshan-women-navy-colourblocked-rapid-dry-antimicrobial-outdoor-jacket</t>
  </si>
  <si>
    <t>Floral Maxi Dress</t>
  </si>
  <si>
    <t>Nayo</t>
  </si>
  <si>
    <t>dresses/nayo/nayo-pink--white-floral-ethnic-maxi-dress/17634118/buy</t>
  </si>
  <si>
    <t>dresses</t>
  </si>
  <si>
    <t>nayo</t>
  </si>
  <si>
    <t>nayo-pink--white-floral-ethnic-maxi-dress</t>
  </si>
  <si>
    <t>Women Ribbed Fitted Top</t>
  </si>
  <si>
    <t>DressBerry</t>
  </si>
  <si>
    <t>tops/dressberry/dressberry-women-mustard-yellow-ribbed-fitted-top/11003624/buy</t>
  </si>
  <si>
    <t>tops</t>
  </si>
  <si>
    <t>dressberry</t>
  </si>
  <si>
    <t>dressberry-women-mustard-yellow-ribbed-fitted-top</t>
  </si>
  <si>
    <t>Men Gold-Toned Brooch</t>
  </si>
  <si>
    <t>Alvaro Castagnino</t>
  </si>
  <si>
    <t>brooch/alvaro-castagnino/alvaro-castagnino-men-blue--gold-toned-brooch/17426638/buy</t>
  </si>
  <si>
    <t>brooch</t>
  </si>
  <si>
    <t>alvaro-castagnino</t>
  </si>
  <si>
    <t>alvaro-castagnino-men-blue--gold-toned-brooch</t>
  </si>
  <si>
    <t>Printed Lounge T-shirt</t>
  </si>
  <si>
    <t>ETC</t>
  </si>
  <si>
    <t>S,M,L,XL</t>
  </si>
  <si>
    <t>lounge-tshirts/etc/etc-women-grey-melange-printed-lounge-t-shirt/12442110/buy</t>
  </si>
  <si>
    <t>lounge-tshirts</t>
  </si>
  <si>
    <t>etc</t>
  </si>
  <si>
    <t>etc-women-grey-melange-printed-lounge-t-shirt</t>
  </si>
  <si>
    <t>Men Solid Sliders</t>
  </si>
  <si>
    <t>Power</t>
  </si>
  <si>
    <t>UK6,UK7,UK8,UK9,UK10,UK11</t>
  </si>
  <si>
    <t>flip-flops/power/power-men-black-solid-sliders/12453854/buy</t>
  </si>
  <si>
    <t>flip-flops</t>
  </si>
  <si>
    <t>power</t>
  </si>
  <si>
    <t>power-men-black-solid-sliders</t>
  </si>
  <si>
    <t>Women Skinny Fit Jeans</t>
  </si>
  <si>
    <t>Mast &amp; Harbour</t>
  </si>
  <si>
    <t>26,28,30,32,34,36</t>
  </si>
  <si>
    <t>jeans/mast--harbour/mast--harbour-women-blue-skinny-fit-mid-rise-clean-look-stretchable-jeans/12310178/buy</t>
  </si>
  <si>
    <t>jeans</t>
  </si>
  <si>
    <t>mast--harbour</t>
  </si>
  <si>
    <t>mast--harbour-women-blue-skinny-fit-mid-rise-clean-look-stretchable-jeans</t>
  </si>
  <si>
    <t>Unisex Round Sunglasses</t>
  </si>
  <si>
    <t>WROGN</t>
  </si>
  <si>
    <t>M</t>
  </si>
  <si>
    <t>sunglasses/wrogn/wrogn-unisex-round-sunglasses/2385219/buy</t>
  </si>
  <si>
    <t>sunglasses</t>
  </si>
  <si>
    <t>wrogn</t>
  </si>
  <si>
    <t>wrogn-unisex-round-sunglasses</t>
  </si>
  <si>
    <t>Women Tummy &amp; Thigh Shapewear</t>
  </si>
  <si>
    <t>Dermawear</t>
  </si>
  <si>
    <t>S,M,L,XL,XXL,3XL</t>
  </si>
  <si>
    <t>shapewear/dermawear/dermawear-women-beige-solid-tummy--thigh-shapewear/17667772/buy</t>
  </si>
  <si>
    <t>shapewear</t>
  </si>
  <si>
    <t>dermawear</t>
  </si>
  <si>
    <t>dermawear-women-beige-solid-tummy--thigh-shapewear</t>
  </si>
  <si>
    <t>Women Cotton Printed Tracksuit</t>
  </si>
  <si>
    <t>Duke</t>
  </si>
  <si>
    <t>tracksuits/duke/duke-women-blue--black-cotton-printed-tracksuit/15152634/buy</t>
  </si>
  <si>
    <t>tracksuits</t>
  </si>
  <si>
    <t>duke</t>
  </si>
  <si>
    <t>duke-women-blue--black-cotton-printed-tracksuit</t>
  </si>
  <si>
    <t>Pack of 2 Minimizer Bras</t>
  </si>
  <si>
    <t>Floret</t>
  </si>
  <si>
    <t>30C,32C,34C,36C,38C,40C</t>
  </si>
  <si>
    <t>bra/floret/floret-pack-of-2-solid-non-wired-non-padded-minimizer-bras-t3033/11169978/buy</t>
  </si>
  <si>
    <t>bra</t>
  </si>
  <si>
    <t>floret</t>
  </si>
  <si>
    <t>floret-pack-of-2-solid-non-wired-non-padded-minimizer-bras-t3033</t>
  </si>
  <si>
    <t>Printed Pure Cotton T-shirt</t>
  </si>
  <si>
    <t>Red Tape</t>
  </si>
  <si>
    <t>tshirts/red-tape/red-tape-men-off-white-printed-pure-cotton-t-shirt/16916292/buy</t>
  </si>
  <si>
    <t>red-tape</t>
  </si>
  <si>
    <t>red-tape-men-off-white-printed-pure-cotton-t-shirt</t>
  </si>
  <si>
    <t>Women Typography T-shirt</t>
  </si>
  <si>
    <t>max</t>
  </si>
  <si>
    <t>tshirts/max/max-women-green-typography-drop-shoulder-sleeves-t-shirt/15557832/buy</t>
  </si>
  <si>
    <t>max-women-green-typography-drop-shoulder-sleeves-t-shirt</t>
  </si>
  <si>
    <t>Printed A-Line Kurta</t>
  </si>
  <si>
    <t>IMARA</t>
  </si>
  <si>
    <t>XS,S,M,L,XL,XXL</t>
  </si>
  <si>
    <t>kurtas/imara/imara-women-navy-blue-printed-a-line-kurta/12675232/buy</t>
  </si>
  <si>
    <t>kurtas</t>
  </si>
  <si>
    <t>imara</t>
  </si>
  <si>
    <t>imara-women-navy-blue-printed-a-line-kurta</t>
  </si>
  <si>
    <t>Men Kurta with Pyjamas</t>
  </si>
  <si>
    <t>KRAFT INDIA</t>
  </si>
  <si>
    <t>kurta-sets/kraft-india/kraft-india-men-yellow-angrakha-pure-cotton-kurta-with-pyjamas/15476884/buy</t>
  </si>
  <si>
    <t>kurta-sets</t>
  </si>
  <si>
    <t>kraft-india</t>
  </si>
  <si>
    <t>kraft-india-men-yellow-angrakha-pure-cotton-kurta-with-pyjamas</t>
  </si>
  <si>
    <t>Men Pack of 3 Solid 3X Soft Trunks</t>
  </si>
  <si>
    <t>FREECULTR</t>
  </si>
  <si>
    <t>trunk/freecultr/freecultr-men-pack-of-3-solid-3x-anti-microbial-air-soft-micromodal-trunks-fc-xt-t-ag-pb-pob/11886316/buy</t>
  </si>
  <si>
    <t>trunk</t>
  </si>
  <si>
    <t>freecultr</t>
  </si>
  <si>
    <t>freecultr-men-pack-of-3-solid-3x-anti-microbial-air-soft-micromodal-trunks-fc-xt-t-ag-pb-pob</t>
  </si>
  <si>
    <t>Solid Top</t>
  </si>
  <si>
    <t>Van Heusen Woman</t>
  </si>
  <si>
    <t>tops/van-heusen-woman/van-heusen-woman-black-solid-top/9090677/buy</t>
  </si>
  <si>
    <t>van-heusen-woman</t>
  </si>
  <si>
    <t>van-heusen-woman-black-solid-top</t>
  </si>
  <si>
    <t>Men Ribbed Slim-Fit Thermal Top</t>
  </si>
  <si>
    <t>NEVA</t>
  </si>
  <si>
    <t>S,M,L,XL,XXL,3XL,4XL</t>
  </si>
  <si>
    <t>thermal-tops/neva/neva-men-off-white-ribbed-slim-fit-thermal-top/13805762/buy</t>
  </si>
  <si>
    <t>thermal-tops</t>
  </si>
  <si>
    <t>neva</t>
  </si>
  <si>
    <t>neva-men-off-white-ribbed-slim-fit-thermal-top</t>
  </si>
  <si>
    <t>Women Kurta Set</t>
  </si>
  <si>
    <t>Seerat</t>
  </si>
  <si>
    <t>kurta-sets/seerat/seerat-women-green--yellow-ethnic-motifs-pure-silk-kurta-with-trousers--dupatta/16492866/buy</t>
  </si>
  <si>
    <t>seerat</t>
  </si>
  <si>
    <t>seerat-women-green--yellow-ethnic-motifs-pure-silk-kurta-with-trousers--dupatta</t>
  </si>
  <si>
    <t>Dobby Woven Design Dupatta</t>
  </si>
  <si>
    <t>Juniper</t>
  </si>
  <si>
    <t>dupatta/juniper/juniper-off-white--black-dobby-woven-design-dupatta/11478462/buy</t>
  </si>
  <si>
    <t>dupatta</t>
  </si>
  <si>
    <t>juniper</t>
  </si>
  <si>
    <t>juniper-off-white--black-dobby-woven-design-dupatta</t>
  </si>
  <si>
    <t>Men RCB Baseball Cap</t>
  </si>
  <si>
    <t>Puma</t>
  </si>
  <si>
    <t>caps/puma/puma-men-red--navy-blue-printed-royal-challengers-baseball-cap/13984064/buy</t>
  </si>
  <si>
    <t>caps</t>
  </si>
  <si>
    <t>puma</t>
  </si>
  <si>
    <t>puma-men-red--navy-blue-printed-royal-challengers-baseball-cap</t>
  </si>
  <si>
    <t>Boys Floral Printed V-Neck T-shirt</t>
  </si>
  <si>
    <t>6-12M,12-18M,18-24M</t>
  </si>
  <si>
    <t>tshirts/max/max-boys-white--black-printed-v-neck-tropical-t-shirt/17425494/buy</t>
  </si>
  <si>
    <t>max-boys-white--black-printed-v-neck-tropical-t-shirt</t>
  </si>
  <si>
    <t>Women Analogue Watch</t>
  </si>
  <si>
    <t>LOIS CARON</t>
  </si>
  <si>
    <t>watches/lois-caron/lois-caron-women-gold-toned-analogue-watch-mlc-8620/14448140/buy</t>
  </si>
  <si>
    <t>watches</t>
  </si>
  <si>
    <t>lois-caron</t>
  </si>
  <si>
    <t>lois-caron-women-gold-toned-analogue-watch-mlc-8620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</si>
  <si>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</si>
  <si>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</si>
  <si>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</si>
  <si>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</si>
  <si>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ethnovogue</t>
  </si>
  <si>
    <t>ethnovogue-women-black-made-to-measure-solid-sequinned-maxi-dress-with-matching-mask</t>
  </si>
  <si>
    <t>Women Solid Belt</t>
  </si>
  <si>
    <t>CRUSSET</t>
  </si>
  <si>
    <t>belts/crusset/crusset-women-tan-brown-solid-belt/13041786/buy</t>
  </si>
  <si>
    <t>belts</t>
  </si>
  <si>
    <t>crusset</t>
  </si>
  <si>
    <t>crusset-women-tan-brown-solid-belt</t>
  </si>
  <si>
    <t>Peplum Top</t>
  </si>
  <si>
    <t>Sugr</t>
  </si>
  <si>
    <t>XS,S,M,L</t>
  </si>
  <si>
    <t>tops/sugr/sugr-black-peplum-top/16428000/buy</t>
  </si>
  <si>
    <t>sugr</t>
  </si>
  <si>
    <t>sugr-black-peplum-top</t>
  </si>
  <si>
    <t>Women Solid Sweatshirt</t>
  </si>
  <si>
    <t>DOLCE CRUDO</t>
  </si>
  <si>
    <t>sweatshirts/dolce-crudo/dolce-crudo-women-navy-blue-solid-hooded-crop-sweatshirt/10727828/buy</t>
  </si>
  <si>
    <t>sweatshirts</t>
  </si>
  <si>
    <t>dolce-crudo</t>
  </si>
  <si>
    <t>dolce-crudo-women-navy-blue-solid-hooded-crop-sweatshirt</t>
  </si>
  <si>
    <t>Plus Size Windcheater Jacket</t>
  </si>
  <si>
    <t>Sztori</t>
  </si>
  <si>
    <t>XXL,3XL,4XL,5XL,6XL</t>
  </si>
  <si>
    <t>jackets/sztori/sztori-men-plus-size-maroon-solid-windcheater-jacket/14320464/buy</t>
  </si>
  <si>
    <t>sztori</t>
  </si>
  <si>
    <t>sztori-men-plus-size-maroon-solid-windcheater-jacket</t>
  </si>
  <si>
    <t>Ultra Blush Palette</t>
  </si>
  <si>
    <t>Makeup Revolution London</t>
  </si>
  <si>
    <t>highlighter-and-blush/makeup-revolution-london/makeup-revolution-london-ultra-blush-palette---sugar--spice-13g/893576/buy</t>
  </si>
  <si>
    <t>highlighter-and-blush</t>
  </si>
  <si>
    <t>makeup-revolution-london</t>
  </si>
  <si>
    <t>makeup-revolution-london-ultra-blush-palette---sugar--spice-13g</t>
  </si>
  <si>
    <t>AHA BHA Acne Clarifying Gel</t>
  </si>
  <si>
    <t>Reequil</t>
  </si>
  <si>
    <t>Pack</t>
  </si>
  <si>
    <t>face-serum-and-gel/reequil/reequil-aha-bha-acne-clarifying-gel-20-g/13512556/buy</t>
  </si>
  <si>
    <t>face-serum-and-gel</t>
  </si>
  <si>
    <t>reequil</t>
  </si>
  <si>
    <t>reequil-aha-bha-acne-clarifying-gel-20-g</t>
  </si>
  <si>
    <t>Checked Mysore Silk Saree</t>
  </si>
  <si>
    <t>sarees/mitera/mitera-blue--pink-silk-blend-checked-mysore-silk-saree/11292444/buy</t>
  </si>
  <si>
    <t>mitera-blue--pink-silk-blend-checked-mysore-silk-saree</t>
  </si>
  <si>
    <t>Men Printed Casual T-Shirt</t>
  </si>
  <si>
    <t>tshirts/jack--jones/jack--jones-men-brown-printed-casual-t-shirt/15219106/buy</t>
  </si>
  <si>
    <t>jack--jones-men-brown-printed-casual-t-shirt</t>
  </si>
  <si>
    <t>Geometric Cotton Pintucks Top</t>
  </si>
  <si>
    <t>Roadster</t>
  </si>
  <si>
    <t>tops/roadster/the-roadster-lifestyle-co-maroon--white--geometric-pure-cotton-pintucks-puff-sleeve-a-line-top/13399312/buy</t>
  </si>
  <si>
    <t>roadster</t>
  </si>
  <si>
    <t>the-roadster-lifestyle-co-maroon--white--geometric-pure-cotton-pintucks-puff-sleeve-a-line-top</t>
  </si>
  <si>
    <t>Girls Printed Cotton Dress</t>
  </si>
  <si>
    <t>YK</t>
  </si>
  <si>
    <t>0-6M,6-12M,12-18M,18-24M</t>
  </si>
  <si>
    <t>dresses/yk/yk-girls-black--gold-ethnic-motifs-print-pure-cotton-a-line-dress/13684158/buy</t>
  </si>
  <si>
    <t>yk</t>
  </si>
  <si>
    <t>yk-girls-black--gold-ethnic-motifs-print-pure-cotton-a-line-dress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</si>
  <si>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</si>
  <si>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</si>
  <si>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</si>
  <si>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</si>
  <si>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flats</t>
  </si>
  <si>
    <t>taavi</t>
  </si>
  <si>
    <t>taavi-women-green--blue-printed-handcrafted-open-toe-flats</t>
  </si>
  <si>
    <t>Women Slim Fit Jeans</t>
  </si>
  <si>
    <t>High Star</t>
  </si>
  <si>
    <t>28,30,32,34</t>
  </si>
  <si>
    <t>jeans/high-star/high-star-women-blue-slim-fit-mid-rise-clean-look-stretchable-jeans/9892353/buy</t>
  </si>
  <si>
    <t>high-star</t>
  </si>
  <si>
    <t>high-star-women-blue-slim-fit-mid-rise-clean-look-stretchable-jeans</t>
  </si>
  <si>
    <t>Bestseller Skin Care Gift Set</t>
  </si>
  <si>
    <t>LANEIGE</t>
  </si>
  <si>
    <t>skin-care-gift-set/laneige/laneige-walter--friends-bestseller-skin-care-gift-set/15718914/buy</t>
  </si>
  <si>
    <t>skin-care-gift-set</t>
  </si>
  <si>
    <t>laneige</t>
  </si>
  <si>
    <t>laneige-walter--friends-bestseller-skin-care-gift-set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</si>
  <si>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</si>
  <si>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</si>
  <si>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</si>
  <si>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</si>
  <si>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bitiya-by-bhama</t>
  </si>
  <si>
    <t>bitiya-by-bhama-girls-peach-coloured-colourblocked-fit-and-flare-dress</t>
  </si>
  <si>
    <t>Kitchen Play Set</t>
  </si>
  <si>
    <t>Wembley Toys</t>
  </si>
  <si>
    <t>action-figures-and-play-set/wembley-toys/wembley-kids-toys-multi-kitchen-play-set/16836518/buy</t>
  </si>
  <si>
    <t>action-figures-and-play-set</t>
  </si>
  <si>
    <t>wembley-toys</t>
  </si>
  <si>
    <t>wembley-kids-toys-multi-kitchen-play-set</t>
  </si>
  <si>
    <t>Women Pack of 3 Bikini Briefs</t>
  </si>
  <si>
    <t>briefs/roadster/roadster-women-pack-of-3-solid-bikini-briefs-rdst-sol-bik-new-010/14885374/buy</t>
  </si>
  <si>
    <t>briefs</t>
  </si>
  <si>
    <t>roadster-women-pack-of-3-solid-bikini-briefs-rdst-sol-bik-new-010</t>
  </si>
  <si>
    <t>Women Kurta with Pyjamas With Dupatta</t>
  </si>
  <si>
    <t>Lovista</t>
  </si>
  <si>
    <t>kurta-sets/lovista/lovista-women-black-printed-rayon-kurta-dupatta-set/17794860/buy</t>
  </si>
  <si>
    <t>lovista</t>
  </si>
  <si>
    <t>lovista-women-black-printed-rayon-kurta-dupatta-set</t>
  </si>
  <si>
    <t>Cotton Drop-Shoulder T-shirt</t>
  </si>
  <si>
    <t>tshirts/roadster/the-roadster-lifestyle-co-men-navy-blue-solid-cotton-drop-shoulder-sleeves-t-shirt/15568026/buy</t>
  </si>
  <si>
    <t>the-roadster-lifestyle-co-men-navy-blue-solid-cotton-drop-shoulder-sleeves-t-shirt</t>
  </si>
  <si>
    <t>Sleeveless Quilted Jacket</t>
  </si>
  <si>
    <t>SASSAFRAS</t>
  </si>
  <si>
    <t>jackets/sassafras/sassafras-women-khaki-solid-sleeveless-quilted-jacket/12737764/buy</t>
  </si>
  <si>
    <t>sassafras</t>
  </si>
  <si>
    <t>sassafras-women-khaki-solid-sleeveless-quilted-jacket</t>
  </si>
  <si>
    <t>Men Edifice watch</t>
  </si>
  <si>
    <t>CASIO</t>
  </si>
  <si>
    <t>watches/casio/casio-edifice-men-black-analogue-watch-ed476-efs-s550bl-1avudf/10527606/buy</t>
  </si>
  <si>
    <t>casio</t>
  </si>
  <si>
    <t>casio-edifice-men-black-analogue-watch-ed476-efs-s550bl-1avudf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</si>
  <si>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</si>
  <si>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</si>
  <si>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</si>
  <si>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</si>
  <si>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shirts</t>
  </si>
  <si>
    <t>revolution</t>
  </si>
  <si>
    <t>revolution-women-black--white-regular-fit-printed-plus-size-longline-casual-shirt</t>
  </si>
  <si>
    <t>Printed V-Neck T-shirt</t>
  </si>
  <si>
    <t>Huetrap</t>
  </si>
  <si>
    <t>tshirts/huetrap/huetrap-women-white-printed-v-neck-t-shirt/2330730/buy</t>
  </si>
  <si>
    <t>huetrap</t>
  </si>
  <si>
    <t>huetrap-women-white-printed-v-neck-t-shirt</t>
  </si>
  <si>
    <t>Cotton Striped Polo T-shirt</t>
  </si>
  <si>
    <t>tshirts/roadster/roadster-men-red--white-striped-polo-collar-pure-cotton-t-shirt/16997072/buy</t>
  </si>
  <si>
    <t>roadster-men-red--white-striped-polo-collar-pure-cotton-t-shirt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</si>
  <si>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</si>
  <si>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</si>
  <si>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</si>
  <si>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</si>
  <si>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dhotis</t>
  </si>
  <si>
    <t>vastramay</t>
  </si>
  <si>
    <t>vastramay-boys-cream-traditional-dhoti-pants-</t>
  </si>
  <si>
    <t>Women Blue Slim Fit Jeans</t>
  </si>
  <si>
    <t>People</t>
  </si>
  <si>
    <t>jeans/people/people-women-blue-slim-fit-mildly-distressed-light-fade-jeans/15626788/buy</t>
  </si>
  <si>
    <t>people</t>
  </si>
  <si>
    <t>people-women-blue-slim-fit-mildly-distressed-light-fade-jeans</t>
  </si>
  <si>
    <t>Crochet Net Lace Sheer Top</t>
  </si>
  <si>
    <t>Porsorte</t>
  </si>
  <si>
    <t>tops/porsorte/porsorte-white-crochet-net-lace-sheer-top/15216966/buy</t>
  </si>
  <si>
    <t>porsorte</t>
  </si>
  <si>
    <t>porsorte-white-crochet-net-lace-sheer-top</t>
  </si>
  <si>
    <t>Men Printed Cotton T-shirt</t>
  </si>
  <si>
    <t>tshirts/wrogn/wrogn-men-blue--red-striped--typography-print-slim-fit-cotton-t-shirt/14456950/buy</t>
  </si>
  <si>
    <t>wrogn-men-blue--red-striped--typography-print-slim-fit-cotton-t-shirt</t>
  </si>
  <si>
    <t>Bomber Jacket</t>
  </si>
  <si>
    <t>WROGN ACTIVE</t>
  </si>
  <si>
    <t>jackets/wrogn-active/wrogn-active-men-yellow-bomber-jacket/15131156/buy</t>
  </si>
  <si>
    <t>wrogn-active</t>
  </si>
  <si>
    <t>wrogn-active-men-yellow-bomber-jacket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</si>
  <si>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</si>
  <si>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</si>
  <si>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</si>
  <si>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</si>
  <si>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kurtis</t>
  </si>
  <si>
    <t>om-sai-latest-creation</t>
  </si>
  <si>
    <t>om-sai-latest-creation-women-brown--black-ethnic-motifs-printed-round-neck-anarkali-kurti</t>
  </si>
  <si>
    <t>Set Of 3 Solid Wooden Wall Hanging Photo Frames</t>
  </si>
  <si>
    <t>Art Street</t>
  </si>
  <si>
    <t>photo-frames/art-street/art-street-set-of-3-black-solid-wooden-wall-hanging-photo-frames/15384630/buy</t>
  </si>
  <si>
    <t>photo-frames</t>
  </si>
  <si>
    <t>art-street</t>
  </si>
  <si>
    <t>art-street-set-of-3-black-solid-wooden-wall-hanging-photo-frames</t>
  </si>
  <si>
    <t>Stainless Steel Knife</t>
  </si>
  <si>
    <t>Joseph Joseph</t>
  </si>
  <si>
    <t>kitchen-tools/joseph-joseph/joseph-joseph-silver-toned--black-stainless-steel-knife-/15802374/buy</t>
  </si>
  <si>
    <t>kitchen-tools</t>
  </si>
  <si>
    <t>joseph-joseph</t>
  </si>
  <si>
    <t>joseph-joseph-silver-toned--black-stainless-steel-knife-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</si>
  <si>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</si>
  <si>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</si>
  <si>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</si>
  <si>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</si>
  <si>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sangria</t>
  </si>
  <si>
    <t>sangria-girls-rust-red--beige-pure-cotton-ethnic-printed-fit--flared-dress</t>
  </si>
  <si>
    <t>Women Printed Anarkali Kurta</t>
  </si>
  <si>
    <t>YASH GALLERY</t>
  </si>
  <si>
    <t>kurtas/yash-gallery/yash-gallery-women-blue--yellow-printed-flared-sleeves-anarkali-kurta/15874214/buy</t>
  </si>
  <si>
    <t>yash-gallery</t>
  </si>
  <si>
    <t>yash-gallery-women-blue--yellow-printed-flared-sleeves-anarkali-kurta</t>
  </si>
  <si>
    <t>Girls Printed Lehenga Choli</t>
  </si>
  <si>
    <t>Biba</t>
  </si>
  <si>
    <t>8-9Y,10-11Y</t>
  </si>
  <si>
    <t>lehenga-choli/biba/biba-girls-red--yellow-woven-design-ready-to-wear-lehenga--printed-blouse-with-dupatta/11363030/buy</t>
  </si>
  <si>
    <t>lehenga-choli</t>
  </si>
  <si>
    <t>biba</t>
  </si>
  <si>
    <t>biba-girls-red--yellow-woven-design-ready-to-wear-lehenga--printed-blouse-with-dupatta</t>
  </si>
  <si>
    <t>Men Solid Formal Oxford Shoes</t>
  </si>
  <si>
    <t>INVICTUS</t>
  </si>
  <si>
    <t>formal-shoes/invictus/-invictus-men-black-solid-formal-oxford-shoes/18163130/buy</t>
  </si>
  <si>
    <t>formal-shoes</t>
  </si>
  <si>
    <t>invictus</t>
  </si>
  <si>
    <t>Pure Cotton Printed Saree</t>
  </si>
  <si>
    <t>Suta</t>
  </si>
  <si>
    <t>sarees/suta/suta-red--beige-polka-printed-pure-cotton-saree/15244080/buy</t>
  </si>
  <si>
    <t>suta</t>
  </si>
  <si>
    <t>suta-red--beige-polka-printed-pure-cotton-saree</t>
  </si>
  <si>
    <t>Running Comfort Bra</t>
  </si>
  <si>
    <t>Kalenji By Decathlon</t>
  </si>
  <si>
    <t>bra/kalenji-by-decathlon/kalenji-by-decathlon-blue-running-comfort-bra/17037560/buy</t>
  </si>
  <si>
    <t>kalenji-by-decathlon</t>
  </si>
  <si>
    <t>kalenji-by-decathlon-blue-running-comfort-bra</t>
  </si>
  <si>
    <t>Studs Earrings</t>
  </si>
  <si>
    <t>YouBella</t>
  </si>
  <si>
    <t>earrings/youbella/youbella-multicoloured-contemporary-studs-earrings/15552824/buy</t>
  </si>
  <si>
    <t>earrings</t>
  </si>
  <si>
    <t>youbella</t>
  </si>
  <si>
    <t>youbella-multicoloured-contemporary-studs-earrings</t>
  </si>
  <si>
    <t>Striped Stole</t>
  </si>
  <si>
    <t>stoles/mast--harbour/mast--harbour-women-maroon--white-striped-stole/16186858/buy</t>
  </si>
  <si>
    <t>stoles</t>
  </si>
  <si>
    <t>mast--harbour-women-maroon--white-striped-stole</t>
  </si>
  <si>
    <t>Men Self-Design Sherwani With Achkan</t>
  </si>
  <si>
    <t>DEYANN</t>
  </si>
  <si>
    <t>sherwani/deyann/deyaan-men-orange--cream-coloured-self-design-silk-sherwani-with-achkan/6529084/buy</t>
  </si>
  <si>
    <t>sherwani</t>
  </si>
  <si>
    <t>deyann</t>
  </si>
  <si>
    <t>deyaan-men-orange--cream-coloured-self-design-silk-sherwani-with-achkan</t>
  </si>
  <si>
    <t>Women Cotton Pullover Sweater</t>
  </si>
  <si>
    <t>Levis</t>
  </si>
  <si>
    <t>sweaters/levis/levis-women-black-solid-round-neck-pure-cotton-pullover-sweater/14860250/buy</t>
  </si>
  <si>
    <t>sweaters</t>
  </si>
  <si>
    <t>levis</t>
  </si>
  <si>
    <t>levis-women-black-solid-round-neck-pure-cotton-pullover-sweater</t>
  </si>
  <si>
    <t>AC Room 120 GSM Quilt</t>
  </si>
  <si>
    <t>Clasiko</t>
  </si>
  <si>
    <t>Double King</t>
  </si>
  <si>
    <t>blankets-quilts-and-dohars/clasiko/clasiko-peach-coloured--grey-solid-ac-room-120-gsm-reversible-double-bed-quilt/12492330/buy</t>
  </si>
  <si>
    <t>blankets-quilts-and-dohars</t>
  </si>
  <si>
    <t>clasiko</t>
  </si>
  <si>
    <t>clasiko-peach-coloured--grey-solid-ac-room-120-gsm-reversible-double-bed-quilt</t>
  </si>
  <si>
    <t>Boys Typography Printed T-shirt</t>
  </si>
  <si>
    <t>tshirts/max/max-boys-red-typography-printed-t-shirt/16861534/buy</t>
  </si>
  <si>
    <t>max-boys-red-typography-printed-t-shirt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</si>
  <si>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</si>
  <si>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</si>
  <si>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</si>
  <si>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</si>
  <si>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triumph</t>
  </si>
  <si>
    <t>triumph-triaction-64-wireless-non-padded-low-intensity-sports-bra</t>
  </si>
  <si>
    <t>Women Printed Kurta Set</t>
  </si>
  <si>
    <t>Indo Era</t>
  </si>
  <si>
    <t>kurta-sets/indo-era/indo-era-women-yellow-ethnic-motifs-printed-regular-kurta-with-trousers--with-dupatta/15654118/buy</t>
  </si>
  <si>
    <t>indo-era</t>
  </si>
  <si>
    <t>indo-era-women-yellow-ethnic-motifs-printed-regular-kurta-with-trousers--with-dupatta</t>
  </si>
  <si>
    <t>Striped Keyhole Neck Ruffles Regular Top</t>
  </si>
  <si>
    <t>tops/yash-gallery/yash-gallery-white--blue-striped-keyhole-neck-ruffles-regular-top/15000770/buy</t>
  </si>
  <si>
    <t>yash-gallery-white--blue-striped-keyhole-neck-ruffles-regular-top</t>
  </si>
  <si>
    <t>Women Striped Lounge Pants</t>
  </si>
  <si>
    <t>Dreamz by Pantaloons</t>
  </si>
  <si>
    <t>lounge-pants/dreamz-by-pantaloons/dreamz-by-pantaloons-women-blue--white-striped-lounge-pants/17130104/buy</t>
  </si>
  <si>
    <t>lounge-pants</t>
  </si>
  <si>
    <t>dreamz-by-pantaloons</t>
  </si>
  <si>
    <t>dreamz-by-pantaloons-women-blue--white-striped-lounge-pants</t>
  </si>
  <si>
    <t>Women Colourblocked T-shirt</t>
  </si>
  <si>
    <t>Allen Solly Woman</t>
  </si>
  <si>
    <t>tshirts/allen-solly-woman/allen-solly-woman-women-peach-coloured-colourblocked-t-shirt/16586672/buy</t>
  </si>
  <si>
    <t>allen-solly-woman</t>
  </si>
  <si>
    <t>allen-solly-woman-women-peach-coloured-colourblocked-t-shirt</t>
  </si>
  <si>
    <t>Women Straight Fit Parallel Trousers</t>
  </si>
  <si>
    <t>ZOLA</t>
  </si>
  <si>
    <t>30,32,34,36,38,40,42</t>
  </si>
  <si>
    <t>trousers/zola/zola-women-off-white-straight-fit-parallel-trousers/14672782/buy</t>
  </si>
  <si>
    <t>trousers</t>
  </si>
  <si>
    <t>zola</t>
  </si>
  <si>
    <t>zola-women-off-white-straight-fit-parallel-trousers</t>
  </si>
  <si>
    <t>Slim Fit Casual Shirt</t>
  </si>
  <si>
    <t>BEAT LONDON by PEPE JEANS</t>
  </si>
  <si>
    <t>38,40,42,44,46</t>
  </si>
  <si>
    <t>shirts/beat-london-by-pepe-jeans/beat-london-by-pepe-jeans-men-white--navy-blue-slim-fit-printed-casual-shirt/11748664/buy</t>
  </si>
  <si>
    <t>beat-london-by-pepe-jeans</t>
  </si>
  <si>
    <t>beat-london-by-pepe-jeans-men-white--navy-blue-slim-fit-printed-casual-shirt</t>
  </si>
  <si>
    <t>Women Printed T-shirt</t>
  </si>
  <si>
    <t>URBANIC</t>
  </si>
  <si>
    <t>M,L,XL</t>
  </si>
  <si>
    <t>tshirts/urbanic/urbanic-women-pink--white-printed-drop-shoulder-sleeves-t-shirt/15631948/buy</t>
  </si>
  <si>
    <t>urbanic</t>
  </si>
  <si>
    <t>urbanic-women-pink--white-printed-drop-shoulder-sleeves-t-shirt</t>
  </si>
  <si>
    <t>Pack Of 2 Solid T-shirts</t>
  </si>
  <si>
    <t>tshirts/roadster/roadster-women-pack-of-2-solid-round-neck-t-shirts/11296096/buy</t>
  </si>
  <si>
    <t>roadster-women-pack-of-2-solid-round-neck-t-shirts</t>
  </si>
  <si>
    <t>Men Basic Brief</t>
  </si>
  <si>
    <t>Jockey</t>
  </si>
  <si>
    <t>S,M,L</t>
  </si>
  <si>
    <t>briefs/jockey/jockey-men-purple-pure-cotton-basic-brief-fp01-0105-plpfc/16953538/buy</t>
  </si>
  <si>
    <t>jockey</t>
  </si>
  <si>
    <t>jockey-men-purple-pure-cotton-basic-brief-fp01-0105-plpfc</t>
  </si>
  <si>
    <t>Unisex Hair Cleanser</t>
  </si>
  <si>
    <t>Khadi Natural</t>
  </si>
  <si>
    <t>100-350 ML</t>
  </si>
  <si>
    <t>shampoo-and-conditioner/khadi-natural/khadi-natural-unisex-honey--vanilla-hair-cleanser-210-ml/5416449/buy</t>
  </si>
  <si>
    <t>shampoo-and-conditioner</t>
  </si>
  <si>
    <t>khadi-natural</t>
  </si>
  <si>
    <t>khadi-natural-unisex-honey--vanilla-hair-cleanser-210-ml</t>
  </si>
  <si>
    <t>Woven Design Banarasi Saree</t>
  </si>
  <si>
    <t>sarees/mitera/mitera-cream-coloured--gold-toned-woven-design-silk-blend-banarasi-saree/14916328/buy</t>
  </si>
  <si>
    <t>mitera-cream-coloured--gold-toned-woven-design-silk-blend-banarasi-saree</t>
  </si>
  <si>
    <t>Oxidised Dome-Shaped Jhumkas</t>
  </si>
  <si>
    <t>Rubans</t>
  </si>
  <si>
    <t>earrings/rubans/rubans-oxidised-gold-toned--silver-toned-dome-shaped-jhumkas/1875389/buy</t>
  </si>
  <si>
    <t>rubans</t>
  </si>
  <si>
    <t>rubans-oxidised-gold-toned--silver-toned-dome-shaped-jhumkas</t>
  </si>
  <si>
    <t>Men Solid Slim-Fit Churidar</t>
  </si>
  <si>
    <t>TABARD</t>
  </si>
  <si>
    <t>churidar/tabard/tabard-men-white-solid-slim-fit-churidar/14099104/buy</t>
  </si>
  <si>
    <t>churidar</t>
  </si>
  <si>
    <t>tabard</t>
  </si>
  <si>
    <t>tabard-men-white-solid-slim-fit-churidar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</si>
  <si>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</si>
  <si>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</si>
  <si>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</si>
  <si>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</si>
  <si>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leggings</t>
  </si>
  <si>
    <t>pantaloons-junior</t>
  </si>
  <si>
    <t>pantaloons-junior-girls-grey-melange-solid-ankle--length-leggings</t>
  </si>
  <si>
    <t>Women Self Design Sliders</t>
  </si>
  <si>
    <t>Carlton London</t>
  </si>
  <si>
    <t>EURO36,EURO37,EURO38,EURO39,EURO40</t>
  </si>
  <si>
    <t>flip-flops/carlton-london/carlton-london-women-black--white-self-design-sliders/12850220/buy</t>
  </si>
  <si>
    <t>carlton-london</t>
  </si>
  <si>
    <t>carlton-london-women-black--white-self-design-sliders</t>
  </si>
  <si>
    <t>Set of 2 Mascara &amp; Eyeliner</t>
  </si>
  <si>
    <t>Lakme</t>
  </si>
  <si>
    <t>kajal-and-eyeliner/lakme/lakme-set-of-2-mascara--eyeliner/15059874/buy</t>
  </si>
  <si>
    <t>kajal-and-eyeliner</t>
  </si>
  <si>
    <t>lakme</t>
  </si>
  <si>
    <t>lakme-set-of-2-mascara--eyeliner</t>
  </si>
  <si>
    <t>Men Leather Two Fold Wallet</t>
  </si>
  <si>
    <t>Hidesign</t>
  </si>
  <si>
    <t>wallets/hidesign/hidesign-men-black-solid-leather-two-fold-wallet/12903254/buy</t>
  </si>
  <si>
    <t>wallets</t>
  </si>
  <si>
    <t>hidesign</t>
  </si>
  <si>
    <t>hidesign-men-black-solid-leather-two-fold-wallet</t>
  </si>
  <si>
    <t>Multipot Lip-Cheek-Eyelid Tint</t>
  </si>
  <si>
    <t>LOVE EARTH</t>
  </si>
  <si>
    <t>lip-care/love-earth/love-earth-multipot-creamy-matte-lip-cheek-eyelid-tint---kiss-and-tell/17893588/buy</t>
  </si>
  <si>
    <t>lip-care</t>
  </si>
  <si>
    <t>love-earth</t>
  </si>
  <si>
    <t>love-earth-multipot-creamy-matte-lip-cheek-eyelid-tint---kiss-and-tell</t>
  </si>
  <si>
    <t>Men Kanchi Print Kurta Set</t>
  </si>
  <si>
    <t>kurta-sets/taavi/taavi-men-orange-kanchi-gold-khadi-foil-print-pure-cotton-sustainable-kurta-with-trousers/15379690/buy</t>
  </si>
  <si>
    <t>taavi-men-orange-kanchi-gold-khadi-foil-print-pure-cotton-sustainable-kurta-with-trousers</t>
  </si>
  <si>
    <t>Men Solid Belt</t>
  </si>
  <si>
    <t>Pacific Gold</t>
  </si>
  <si>
    <t>30,32,34,36,38,40,42,44</t>
  </si>
  <si>
    <t>belts/pacific-gold/pacific-gold-men-black-solid-belt/6539260/buy</t>
  </si>
  <si>
    <t>pacific-gold</t>
  </si>
  <si>
    <t>pacific-gold-men-black-solid-belt</t>
  </si>
  <si>
    <t>Solid Round Neck T-shirt</t>
  </si>
  <si>
    <t>tshirts/jockey/jockey-men-white-solid-round-neck-t-shirt/11863768/buy</t>
  </si>
  <si>
    <t>jockey-men-white-solid-round-neck-t-shirt</t>
  </si>
  <si>
    <t>Artificial Rose Flowers Bunch</t>
  </si>
  <si>
    <t>artificial-flowers-and-plants/art-street/art-street-purple--beige-artificial-rose-flowers-bunch-for-home-decoration/16927790/buy</t>
  </si>
  <si>
    <t>artificial-flowers-and-plants</t>
  </si>
  <si>
    <t>art-street-purple--beige-artificial-rose-flowers-bunch-for-home-decoration</t>
  </si>
  <si>
    <t>12 Pieces Porcelain Dinner Set</t>
  </si>
  <si>
    <t>Ariane</t>
  </si>
  <si>
    <t>dinnerware/ariane/ariane-white-12-pieces-porcelain-classic-prime-dinner-set/12539720/buy</t>
  </si>
  <si>
    <t>dinnerware</t>
  </si>
  <si>
    <t>ariane</t>
  </si>
  <si>
    <t>ariane-white-12-pieces-porcelain-classic-prime-dinner-set</t>
  </si>
  <si>
    <t>Kids Pack of 5 Assorted Socks</t>
  </si>
  <si>
    <t>Supersox</t>
  </si>
  <si>
    <t>7-8Y,9-10Y,11-12Y</t>
  </si>
  <si>
    <t>socks/supersox/supersox-kids-pack-of-5-assorted-patterned-ankle-length-socks/10474666/buy</t>
  </si>
  <si>
    <t>socks</t>
  </si>
  <si>
    <t>supersox</t>
  </si>
  <si>
    <t>supersox-kids-pack-of-5-assorted-patterned-ankle-length-socks</t>
  </si>
  <si>
    <t>Clip on Earrings</t>
  </si>
  <si>
    <t>Yellow Chimes</t>
  </si>
  <si>
    <t>earrings/yellow-chimes/yellow-chimes-pink--rose-gold-plated-crystal-radiant-clip-on-earrings/16345900/buy</t>
  </si>
  <si>
    <t>yellow-chimes</t>
  </si>
  <si>
    <t>yellow-chimes-pink--rose-gold-plated-crystal-radiant-clip-on-earrings</t>
  </si>
  <si>
    <t>Men Printed Slim Fit T-shirt</t>
  </si>
  <si>
    <t>Flying Machine</t>
  </si>
  <si>
    <t>tshirts/flying-machine/flying-machine-men-navy-blue--blue-printed-slim-fit-pure-cotton--t-shirt/16746374/buy</t>
  </si>
  <si>
    <t>flying-machine</t>
  </si>
  <si>
    <t>flying-machine-men-navy-blue--blue-printed-slim-fit-pure-cotton--t-shirt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</si>
  <si>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</si>
  <si>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</si>
  <si>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</si>
  <si>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</si>
  <si>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urbano-fashion</t>
  </si>
  <si>
    <t>urbano-fashion-men-black-slim-fit-solid-knitted-casual-shirt</t>
  </si>
  <si>
    <t>jackets/sztori/sztori-men-plus-size-olive-green-solid-windcheater-jacket/14470192/buy</t>
  </si>
  <si>
    <t>sztori-men-plus-size-olive-green-solid-windcheater-jacket</t>
  </si>
  <si>
    <t>Jacket &amp; Convertible Backpack</t>
  </si>
  <si>
    <t>jackets/roadster/roadster-men-navy-blue-solid-tailored-jacket--convertible-backpack/14306462/buy</t>
  </si>
  <si>
    <t>roadster-men-navy-blue-solid-tailored-jacket--convertible-backpack</t>
  </si>
  <si>
    <t>Boys Printed T-shirt</t>
  </si>
  <si>
    <t>2-3Y,3-4Y,4-5Y,5-6Y,6-7Y,7-8Y</t>
  </si>
  <si>
    <t>tshirts/pantaloons-junior/pantaloons-junior-boys-white-printed-pure-cotton-t-shirt/16821748/buy</t>
  </si>
  <si>
    <t>pantaloons-junior-boys-white-printed-pure-cotton-t-shirt</t>
  </si>
  <si>
    <t>Solid A-Line Dress</t>
  </si>
  <si>
    <t>dresses/dressberry/dressberry-maroon-solid-a-line-dress/16183910/buy</t>
  </si>
  <si>
    <t>dressberry-maroon-solid-a-line-dress</t>
  </si>
  <si>
    <t>Fossil</t>
  </si>
  <si>
    <t>watches/fossil/fossil-women-black-analogue-watch-es4519sor/9037953/buy</t>
  </si>
  <si>
    <t>fossil</t>
  </si>
  <si>
    <t>fossil-women-black-analogue-watch-es4519sor</t>
  </si>
  <si>
    <t>Solid Shoulder Bag</t>
  </si>
  <si>
    <t>Lino Perros</t>
  </si>
  <si>
    <t>handbags/lino-perros/lino-perros-pink-solid-shoulder-bag/2155170/buy</t>
  </si>
  <si>
    <t>handbags</t>
  </si>
  <si>
    <t>lino-perros</t>
  </si>
  <si>
    <t>lino-perros-pink-solid-shoulder-bag</t>
  </si>
  <si>
    <t>Men Polycotton Lounge Pants</t>
  </si>
  <si>
    <t>lounge-pants/max/max-men-navy-blue-solid-mid-rise-polycotton-lounge-pants/17593908/buy</t>
  </si>
  <si>
    <t>max-men-navy-blue-solid-mid-rise-polycotton-lounge-pants</t>
  </si>
  <si>
    <t>Men Typography Printed T-shirt</t>
  </si>
  <si>
    <t>Moda Rapido</t>
  </si>
  <si>
    <t>tshirts/moda-rapido/moda-rapido-men-pink-typography-printed-pure-cotton-t-shirt/17108186/buy</t>
  </si>
  <si>
    <t>moda-rapido</t>
  </si>
  <si>
    <t>moda-rapido-men-pink-typography-printed-pure-cotton-t-shirt</t>
  </si>
  <si>
    <t>Ethnic Motif A-Line Kurta</t>
  </si>
  <si>
    <t>mokshi</t>
  </si>
  <si>
    <t>kurtas/mokshi/mokshi-women-navy-blue--beige-ethnic-motif-foil-print-a-line-kurta/12764720/buy</t>
  </si>
  <si>
    <t>mokshi-women-navy-blue--beige-ethnic-motif-foil-print-a-line-kurta</t>
  </si>
  <si>
    <t>Nail Lacquer - Bumble Bee</t>
  </si>
  <si>
    <t>Colorbar</t>
  </si>
  <si>
    <t>nail-polish/colorbar/colorbar-nail-lacquer---bumble-bee-12ml/8862403/buy</t>
  </si>
  <si>
    <t>nail-polish</t>
  </si>
  <si>
    <t>colorbar</t>
  </si>
  <si>
    <t>colorbar-nail-lacquer---bumble-bee-12ml</t>
  </si>
  <si>
    <t>TINT Smartwatch DSM.90002-1</t>
  </si>
  <si>
    <t>Daniel Klein</t>
  </si>
  <si>
    <t>smart-watches/daniel-klein/daniel-klein-unisex-pink-tint-smartwatch-dsm90002-1/16871710/buy</t>
  </si>
  <si>
    <t>smart-watches</t>
  </si>
  <si>
    <t>daniel-klein</t>
  </si>
  <si>
    <t>daniel-klein-unisex-pink-tint-smartwatch-dsm90002-1</t>
  </si>
  <si>
    <t>Belted Peplum Layered Kurta</t>
  </si>
  <si>
    <t>INDYA</t>
  </si>
  <si>
    <t>kurtas/indya/indya-women-wine-coloured-embroidered-belted-peplum-layered-kurta/13810922/buy</t>
  </si>
  <si>
    <t>indya</t>
  </si>
  <si>
    <t>indya-women-wine-coloured-embroidered-belted-peplum-layered-kurta</t>
  </si>
  <si>
    <t>Women Embroidered Kurta with Sharara</t>
  </si>
  <si>
    <t>kurta-sets/indo-era/indo-era-women-burgundy-embroidered-kurta-with-sharara/15050670/buy</t>
  </si>
  <si>
    <t>indo-era-women-burgundy-embroidered-kurta-with-sharara</t>
  </si>
  <si>
    <t>Woven Design Straight Kurta</t>
  </si>
  <si>
    <t>RANGMANCH BY PANTALOONS</t>
  </si>
  <si>
    <t>kurtas/rangmanch-by-pantaloons/rangmanch-by-pantaloons-women-coral-woven-design-straight-kurta/13891652/buy</t>
  </si>
  <si>
    <t>rangmanch-by-pantaloons</t>
  </si>
  <si>
    <t>rangmanch-by-pantaloons-women-coral-woven-design-straight-kurta</t>
  </si>
  <si>
    <t>Women Flared Palazzos</t>
  </si>
  <si>
    <t>Just Wow</t>
  </si>
  <si>
    <t>26,28,30,32,34,36,38</t>
  </si>
  <si>
    <t>palazzos/just-wow/just-wow-women-mustard-yellow-flared-georgette-palazzos/16849562/buy</t>
  </si>
  <si>
    <t>palazzos</t>
  </si>
  <si>
    <t>just-wow</t>
  </si>
  <si>
    <t>just-wow-women-mustard-yellow-flared-georgette-palazzos</t>
  </si>
  <si>
    <t>Men Messenger Bag</t>
  </si>
  <si>
    <t>yelloe</t>
  </si>
  <si>
    <t>messenger-bag/yelloe/yelloe-men-tan-brown--blue-colourblocked-messenger-bag/11717102/buy</t>
  </si>
  <si>
    <t>messenger-bag</t>
  </si>
  <si>
    <t>yelloe-men-tan-brown--blue-colourblocked-messenger-bag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</si>
  <si>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</si>
  <si>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</si>
  <si>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</si>
  <si>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</si>
  <si>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night-suits</t>
  </si>
  <si>
    <t>cherry-crumble</t>
  </si>
  <si>
    <t>cherry-crumble-girls-navy-blue-floral-printed-night-suit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</si>
  <si>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</si>
  <si>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</si>
  <si>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</si>
  <si>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innerwear-vests</t>
  </si>
  <si>
    <t>dollar-bigboss</t>
  </si>
  <si>
    <t>dollar-bigboss-men-pack-of-2-assorted-cotton-gym-innerwear-vests-mbb-21-r2-bb21-po2-co2</t>
  </si>
  <si>
    <t>Men Pure Cotton Casual Shirt</t>
  </si>
  <si>
    <t>shirts/beat-london-by-pepe-jeans/beat-london-by-pepe-jeans-men-white-slim-fit-pure-cotton-printed-casual-shirt/15702522/buy</t>
  </si>
  <si>
    <t>beat-london-by-pepe-jeans-men-white-slim-fit-pure-cotton-printed-casual-shirt</t>
  </si>
  <si>
    <t>Printed Crop Pure Cotton T-shirt</t>
  </si>
  <si>
    <t>STREET 9</t>
  </si>
  <si>
    <t>tshirts/street-9/street-9-women-orange-printed-round-neck-pure-cotton-crop-pure-cotton-t-shirt/14326024/buy</t>
  </si>
  <si>
    <t>street-9</t>
  </si>
  <si>
    <t>street-9-women-orange-printed-round-neck-pure-cotton-crop-pure-cotton-t-shirt</t>
  </si>
  <si>
    <t>Solid Bomber Jacket</t>
  </si>
  <si>
    <t>Okane</t>
  </si>
  <si>
    <t>jackets/okane/okane-men-white-solid-bomber-jacket/13082346/buy</t>
  </si>
  <si>
    <t>okane</t>
  </si>
  <si>
    <t>okane-men-white-solid-bomber-jacket</t>
  </si>
  <si>
    <t>Men Tapered Formal Trousers</t>
  </si>
  <si>
    <t>Arrow</t>
  </si>
  <si>
    <t>32,34,36,38</t>
  </si>
  <si>
    <t>trousers/arrow/arrow-men-charcoal-grey-solid-tapered-fit-formal-trousers/16054130/buy</t>
  </si>
  <si>
    <t>arrow</t>
  </si>
  <si>
    <t>arrow-men-charcoal-grey-solid-tapered-fit-formal-trousers</t>
  </si>
  <si>
    <t>Women Stainless Steel Straps Watch</t>
  </si>
  <si>
    <t>FELIX</t>
  </si>
  <si>
    <t>watches/felix/felix-women-copper-toned-stainless-steel-bracelet-style-analogue-watch-f90160lmco/15522732/buy</t>
  </si>
  <si>
    <t>felix</t>
  </si>
  <si>
    <t>felix-women-copper-toned-stainless-steel-bracelet-style-analogue-watch-f90160lmco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</si>
  <si>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</si>
  <si>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</si>
  <si>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</si>
  <si>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</si>
  <si>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fabbmate</t>
  </si>
  <si>
    <t>fabbmate-women-gunmetal-toned-embellished-ballerinas-flats</t>
  </si>
  <si>
    <t>Men Woven Design Mojaris</t>
  </si>
  <si>
    <t>FAUSTO</t>
  </si>
  <si>
    <t>UK6,UK7,UK8,UK9,UK10</t>
  </si>
  <si>
    <t>casual-shoes/fausto/fausto-men-black-woven-design-lightweight-mojaris/13638120/buy</t>
  </si>
  <si>
    <t>casual-shoes</t>
  </si>
  <si>
    <t>fausto</t>
  </si>
  <si>
    <t>fausto-men-black-woven-design-lightweight-mojaris</t>
  </si>
  <si>
    <t>Colourblocked Two Fold Wallet</t>
  </si>
  <si>
    <t>Baggit</t>
  </si>
  <si>
    <t>L</t>
  </si>
  <si>
    <t>wallets/baggit/baggit-women-grey--green-mane-e-ashlyn-colourblocked-two-fold-wallet/13382520/buy</t>
  </si>
  <si>
    <t>baggit</t>
  </si>
  <si>
    <t>baggit-women-grey--green-mane-e-ashlyn-colourblocked-two-fold-wallet</t>
  </si>
  <si>
    <t>Ceramic Flower Vase</t>
  </si>
  <si>
    <t>TAYHAA</t>
  </si>
  <si>
    <t>vases/tayhaa/tayhaa-white-ceramic-flower-vase/9996453/buy</t>
  </si>
  <si>
    <t>vases</t>
  </si>
  <si>
    <t>tayhaa</t>
  </si>
  <si>
    <t>tayhaa-white-ceramic-flower-vase</t>
  </si>
  <si>
    <t>Kids Cotton Round Neck T-shirt</t>
  </si>
  <si>
    <t>GOJI</t>
  </si>
  <si>
    <t>tshirts/goji/goji-kids-navy-blue-solid-cotton-round-neck-t-shirt/15179074/buy</t>
  </si>
  <si>
    <t>goji</t>
  </si>
  <si>
    <t>goji-kids-navy-blue-solid-cotton-round-neck-t-shirt</t>
  </si>
  <si>
    <t>Printed Gathered A-Line Dress</t>
  </si>
  <si>
    <t>dresses/urbanic/urbanic-black--golden-polka-dots-print-gathered-a-line-dress/15628396/buy</t>
  </si>
  <si>
    <t>urbanic-black--golden-polka-dots-print-gathered-a-line-dress</t>
  </si>
  <si>
    <t>Women Solid Top</t>
  </si>
  <si>
    <t>AKKRITI BY PANTALOONS</t>
  </si>
  <si>
    <t>tops/akkriti-by-pantaloons/akkriti-by-pantaloons-women-off-white-solid-top/17302234/buy</t>
  </si>
  <si>
    <t>akkriti-by-pantaloons</t>
  </si>
  <si>
    <t>akkriti-by-pantaloons-women-off-white-solid-top</t>
  </si>
  <si>
    <t>Mini Straightener &amp; Curler</t>
  </si>
  <si>
    <t>WAHL</t>
  </si>
  <si>
    <t>hair-appliance/wahl/wahl-pink-wchs6-1824-lollipop-mini-straightener--curler/13279902/buy</t>
  </si>
  <si>
    <t>hair-appliance</t>
  </si>
  <si>
    <t>wahl</t>
  </si>
  <si>
    <t>wahl-pink-wchs6-1824-lollipop-mini-straightener--curler</t>
  </si>
  <si>
    <t>Sheath Mini Dress</t>
  </si>
  <si>
    <t>Emmyrobe</t>
  </si>
  <si>
    <t>dresses/emmyrobe/emmyrobe-black-sheath-mini-dress/16022792/buy</t>
  </si>
  <si>
    <t>emmyrobe</t>
  </si>
  <si>
    <t>emmyrobe-black-sheath-mini-dress</t>
  </si>
  <si>
    <t>Solid Frilled Sleeves Top</t>
  </si>
  <si>
    <t>tops/dressberry/dressberry-women-violet-solid-frilled-sleeves-top/16953106/buy</t>
  </si>
  <si>
    <t>dressberry-women-violet-solid-frilled-sleeves-top</t>
  </si>
  <si>
    <t>Men Henley Neck Pure Cotton T-shirt</t>
  </si>
  <si>
    <t>Bushirt</t>
  </si>
  <si>
    <t>tshirts/bushirt/bushirt-men-black-pure-cotton-henley-neck-pure-cotton-t-shirt/15599822/buy</t>
  </si>
  <si>
    <t>bushirt</t>
  </si>
  <si>
    <t>bushirt-men-black-pure-cotton-henley-neck-pure-cotton-t-shirt</t>
  </si>
  <si>
    <t>Men Printed Sweatshirt</t>
  </si>
  <si>
    <t>HIGHLANDER</t>
  </si>
  <si>
    <t>sweatshirts/highlander/highlander-men-navy-blue-printed-hooded-sweatshirt/15907500/buy</t>
  </si>
  <si>
    <t>highlander</t>
  </si>
  <si>
    <t>highlander-men-navy-blue-printed-hooded-sweatshirt</t>
  </si>
  <si>
    <t>Women Solid Gym Tights</t>
  </si>
  <si>
    <t>NEU LOOK FASHION</t>
  </si>
  <si>
    <t>tights/neu-look-fashion/neu-look-fashion-women-pink-solid-gym-tights/14225140/buy</t>
  </si>
  <si>
    <t>tights</t>
  </si>
  <si>
    <t>neu-look-fashion</t>
  </si>
  <si>
    <t>neu-look-fashion-women-pink-solid-gym-tights</t>
  </si>
  <si>
    <t>Ethnic Cotton Table Runner</t>
  </si>
  <si>
    <t>SEJ by Nisha Gupta</t>
  </si>
  <si>
    <t>runners/sej-by-nisha-gupta/sej-by-nisha-gupta-red--pink-ethnic-print-rectangular-cotton-table-runner/1390849/buy</t>
  </si>
  <si>
    <t>runners</t>
  </si>
  <si>
    <t>sej-by-nisha-gupta</t>
  </si>
  <si>
    <t>sej-by-nisha-gupta-red--pink-ethnic-print-rectangular-cotton-table-runner</t>
  </si>
  <si>
    <t>Women Solid Dress</t>
  </si>
  <si>
    <t>Veni Vidi Vici</t>
  </si>
  <si>
    <t>co-ords/veni-vidi-vici/veni-vidi-vici-women-attractive-nude-solid-dress/14025888/buy</t>
  </si>
  <si>
    <t>co-ords</t>
  </si>
  <si>
    <t>veni-vidi-vici</t>
  </si>
  <si>
    <t>veni-vidi-vici-women-attractive-nude-solid-dress</t>
  </si>
  <si>
    <t>Women Solid Denim Dungarees</t>
  </si>
  <si>
    <t>Miss Chase</t>
  </si>
  <si>
    <t>26,28,30,32,34</t>
  </si>
  <si>
    <t>dungarees/miss-chase/miss-chase-women-blue-solid-denim-dungarees/12238124/buy</t>
  </si>
  <si>
    <t>dungarees</t>
  </si>
  <si>
    <t>miss-chase</t>
  </si>
  <si>
    <t>miss-chase-women-blue-solid-denim-dungarees</t>
  </si>
  <si>
    <t>Heavy Winter 354 GSM Blanket</t>
  </si>
  <si>
    <t>Spangle</t>
  </si>
  <si>
    <t>blankets-quilts-and-dohars/spangle/spangle-black--grey-geometric-heavy-winter-354-gsm-double-bed-blanket/13698294/buy</t>
  </si>
  <si>
    <t>spangle</t>
  </si>
  <si>
    <t>spangle-black--grey-geometric-heavy-winter-354-gsm-double-bed-blanket</t>
  </si>
  <si>
    <t>Women Regular Fit Peg Trousers</t>
  </si>
  <si>
    <t>Bitterlime</t>
  </si>
  <si>
    <t>trousers/bitterlime/bitterlime-women-grey-relaxed-regular-fit-solid-peg-trousers/8999471/buy</t>
  </si>
  <si>
    <t>bitterlime</t>
  </si>
  <si>
    <t>bitterlime-women-grey-relaxed-regular-fit-solid-peg-trousers</t>
  </si>
  <si>
    <t>Striped 500 GSM Bath Towels</t>
  </si>
  <si>
    <t>ROMEE</t>
  </si>
  <si>
    <t>bath-towels/romee/romee-grey-striped-500-gsm-cotton-bath-towels/17652052/buy</t>
  </si>
  <si>
    <t>bath-towels</t>
  </si>
  <si>
    <t>romee</t>
  </si>
  <si>
    <t>romee-grey-striped-500-gsm-cotton-bath-towels</t>
  </si>
  <si>
    <t>Men Colourblocked Pullover</t>
  </si>
  <si>
    <t>sweaters/roadster/roadster-men-black--maroon-colourblocked-pullover/14320120/buy</t>
  </si>
  <si>
    <t>roadster-men-black--maroon-colourblocked-pullover</t>
  </si>
  <si>
    <t>Women Solid Bath Robe</t>
  </si>
  <si>
    <t>ELEVANTO</t>
  </si>
  <si>
    <t>bath-robe/elevanto/elevanto-women-blue-solid-bath-robe/11938854/buy</t>
  </si>
  <si>
    <t>bath-robe</t>
  </si>
  <si>
    <t>elevanto</t>
  </si>
  <si>
    <t>elevanto-women-blue-solid-bath-robe</t>
  </si>
  <si>
    <t>Men Textured Driving Shoes</t>
  </si>
  <si>
    <t>casual-shoes/carlton-london/carlton-london-men-tan-brown-driving-shoes/13075650/buy</t>
  </si>
  <si>
    <t>carlton-london-men-tan-brown-driving-shoes</t>
  </si>
  <si>
    <t>Ready to Wear Saree</t>
  </si>
  <si>
    <t>sarees/mitera/mitera-burgundy-embroidered-ready-to-wear-saree/15480384/buy</t>
  </si>
  <si>
    <t>mitera-burgundy-embroidered-ready-to-wear-saree</t>
  </si>
  <si>
    <t>Printed Night suit</t>
  </si>
  <si>
    <t>MBeautiful</t>
  </si>
  <si>
    <t>XXL,3XL,4XL</t>
  </si>
  <si>
    <t>night-suits/mbeautiful/mbeautiful-women-black--white-printed-night-suit/13452702/buy</t>
  </si>
  <si>
    <t>mbeautiful</t>
  </si>
  <si>
    <t>mbeautiful-women-black--white-printed-night-suit</t>
  </si>
  <si>
    <t>Women 48h Deodorant 150 ml</t>
  </si>
  <si>
    <t>Nivea</t>
  </si>
  <si>
    <t>deodorant/nivea/nivea-women-protect--care-48h-deodorant-150-ml/9685029/buy</t>
  </si>
  <si>
    <t>deodorant</t>
  </si>
  <si>
    <t>nivea</t>
  </si>
  <si>
    <t>nivea-women-protect--care-48h-deodorant-150-ml</t>
  </si>
  <si>
    <t>Hand Crafted Fruit Basket</t>
  </si>
  <si>
    <t>nestroots</t>
  </si>
  <si>
    <t>kitchen-storage/nestroots/nestroots-two-tier-black-hand-crafted-solid-fruit-basket/12517370/buy</t>
  </si>
  <si>
    <t>kitchen-storage</t>
  </si>
  <si>
    <t>nestroots-two-tier-black-hand-crafted-solid-fruit-basket</t>
  </si>
  <si>
    <t>Cotton Printed A-Line Dress</t>
  </si>
  <si>
    <t>MABISH by Sonal Jain</t>
  </si>
  <si>
    <t>dresses/mabish-by-sonal-jain/mabish-by-sonal-jain-women-green--off-white-cotton-printed-a-line-dress/13938456/buy</t>
  </si>
  <si>
    <t>mabish-by-sonal-jain</t>
  </si>
  <si>
    <t>mabish-by-sonal-jain-women-green--off-white-cotton-printed-a-line-dress</t>
  </si>
  <si>
    <t>Girls Solid Denim Dress</t>
  </si>
  <si>
    <t>Marks &amp; Spencer</t>
  </si>
  <si>
    <t>2-3Y,3-4Y,4-5Y,5-6Y</t>
  </si>
  <si>
    <t>dresses/marks--spencer/marks--spencer-girls-blue-pure-cotton-solid-denim-sustainable-a-line-dress/15036434/buy</t>
  </si>
  <si>
    <t>marks--spencer</t>
  </si>
  <si>
    <t>marks--spencer-girls-blue-pure-cotton-solid-denim-sustainable-a-line-dress</t>
  </si>
  <si>
    <t>PU Two Fold Wallet</t>
  </si>
  <si>
    <t>wallets/dressberry/dressberry-women-burgundy-pu-two-fold-wallet/15582834/buy</t>
  </si>
  <si>
    <t>dressberry-women-burgundy-pu-two-fold-wallet</t>
  </si>
  <si>
    <t>Men Striped Rubber Sliders</t>
  </si>
  <si>
    <t>Adda</t>
  </si>
  <si>
    <t>UK7,UK8,UK9,UK10</t>
  </si>
  <si>
    <t>flip-flops/adda/adda-men-black--white-striped-rubber-sliders/17296152/buy</t>
  </si>
  <si>
    <t>adda</t>
  </si>
  <si>
    <t>adda-men-black--white-striped-rubber-sliders</t>
  </si>
  <si>
    <t>Unisex Volcano Scrub 50 g</t>
  </si>
  <si>
    <t>O3</t>
  </si>
  <si>
    <t>face-scrub-and-exfoliator/o3/o3-unisex-volcano-scrub-50-g/10419372/buy</t>
  </si>
  <si>
    <t>face-scrub-and-exfoliator</t>
  </si>
  <si>
    <t>o3</t>
  </si>
  <si>
    <t>o3-unisex-volcano-scrub-50-g</t>
  </si>
  <si>
    <t>Women Regular Fit Cigarette Trousers</t>
  </si>
  <si>
    <t>RIVI</t>
  </si>
  <si>
    <t>30,32,34,36</t>
  </si>
  <si>
    <t>trousers/rivi/rivi-women-off-white-regular-fit-solid-cigarette-trousers/8872345/buy</t>
  </si>
  <si>
    <t>rivi</t>
  </si>
  <si>
    <t>rivi-women-off-white-regular-fit-solid-cigarette-trousers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</si>
  <si>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</si>
  <si>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</si>
  <si>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</si>
  <si>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</si>
  <si>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laptop-bag</t>
  </si>
  <si>
    <t>teakwood-leathers</t>
  </si>
  <si>
    <t>teakwood-leathers-unisex-brown-leather-15-inch-laptop-bag</t>
  </si>
  <si>
    <t>CZ Studded Pendant With Chain</t>
  </si>
  <si>
    <t>pendant/carlton-london/carlton-london-rhoduim-plated-silver-toned-cz-studded-pendant-with-chain/11312314/buy</t>
  </si>
  <si>
    <t>pendant</t>
  </si>
  <si>
    <t>carlton-london-rhoduim-plated-silver-toned-cz-studded-pendant-with-chain</t>
  </si>
  <si>
    <t>Solid Kurta with Pyjamas</t>
  </si>
  <si>
    <t>Jompers</t>
  </si>
  <si>
    <t>kurta-sets/jompers/jompers-men-yellow--off-white-solid-kurta-with-pyjamas/13138046/buy</t>
  </si>
  <si>
    <t>jompers</t>
  </si>
  <si>
    <t>jompers-men-yellow--off-white-solid-kurta-with-pyjamas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</si>
  <si>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</si>
  <si>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</si>
  <si>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</si>
  <si>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</si>
  <si>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track-pants</t>
  </si>
  <si>
    <t>kook-n-keech-teens</t>
  </si>
  <si>
    <t>kook-n-keech-teens-boys-blue--white-solid-joggers</t>
  </si>
  <si>
    <t>Men Solid Trunks</t>
  </si>
  <si>
    <t>Van Heusen</t>
  </si>
  <si>
    <t>trunk/van-heusen/van-heusen-men-blue-solid-trunks---8905325599036/16696160/buy</t>
  </si>
  <si>
    <t>van-heusen</t>
  </si>
  <si>
    <t>van-heusen-men-blue-solid-trunks---8905325599036</t>
  </si>
  <si>
    <t>Ruffled Hem Off-Shoulder Bodycon Dress</t>
  </si>
  <si>
    <t>dresses/veni-vidi-vici/veni-vidi-vici-snazzy-olive-green-ruffled-hem-off-shoulder-bodycon-dress/13738028/buy</t>
  </si>
  <si>
    <t>veni-vidi-vici-snazzy-olive-green-ruffled-hem-off-shoulder-bodycon-dress</t>
  </si>
  <si>
    <t>Padded Jacket</t>
  </si>
  <si>
    <t>jackets/wrogn/wrogn-men-dusty-pink-padded-jacket/15131228/buy</t>
  </si>
  <si>
    <t>wrogn-men-dusty-pink-padded-jacket</t>
  </si>
  <si>
    <t>Set of 2 Window Curtains</t>
  </si>
  <si>
    <t>Home Sizzler</t>
  </si>
  <si>
    <t>Window</t>
  </si>
  <si>
    <t>curtains-and-sheers/home-sizzler/home-sizzler-green--beige-set-of-2-window-curtains/11965112/buy</t>
  </si>
  <si>
    <t>curtains-and-sheers</t>
  </si>
  <si>
    <t>home-sizzler</t>
  </si>
  <si>
    <t>home-sizzler-green--beige-set-of-2-window-curtains</t>
  </si>
  <si>
    <t>Men Set of 2 Deodorants</t>
  </si>
  <si>
    <t>DAVID BECKHAM</t>
  </si>
  <si>
    <t>deodorant/david-beckham/david-beckham-men-set-of-2-classic-blue--instinct-deodorants-150ml-each/12191870/buy</t>
  </si>
  <si>
    <t>david-beckham</t>
  </si>
  <si>
    <t>david-beckham-men-set-of-2-classic-blue--instinct-deodorants-150ml-each</t>
  </si>
  <si>
    <t>Bedsheet with 2 Pillow Covers</t>
  </si>
  <si>
    <t>Story@home</t>
  </si>
  <si>
    <t>bedsheets/storyhome/storyhome-brown-self-striped-300-tc-cotton-1-king-bedsheet-with-2-pillow-covers/14375858/buy</t>
  </si>
  <si>
    <t>bedsheets</t>
  </si>
  <si>
    <t>storyhome</t>
  </si>
  <si>
    <t>storyhome-brown-self-striped-300-tc-cotton-1-king-bedsheet-with-2-pillow-covers</t>
  </si>
  <si>
    <t>Women Textured Jewellery Box</t>
  </si>
  <si>
    <t>MANGO</t>
  </si>
  <si>
    <t>organisers/mango/mango-women-black-croc-textured-jewellery-box/16707516/buy</t>
  </si>
  <si>
    <t>organisers</t>
  </si>
  <si>
    <t>mango</t>
  </si>
  <si>
    <t>mango-women-black-croc-textured-jewellery-box</t>
  </si>
  <si>
    <t>Girls Printed Kurta &amp; Sharara</t>
  </si>
  <si>
    <t>3-4Y,4-5Y,5-6Y,6-7Y,7-8Y,8-9Y,9-10Y</t>
  </si>
  <si>
    <t>kurta-sets/bitiya-by-bhama/bitiya-by-bhama-girls-black-printed-kurta-with-sharara/12921232/buy</t>
  </si>
  <si>
    <t>bitiya-by-bhama-girls-black-printed-kurta-with-sharara</t>
  </si>
  <si>
    <t>Kastner</t>
  </si>
  <si>
    <t>28,30,32,34,36,38</t>
  </si>
  <si>
    <t>belts/kastner/kastner-women-black-solid-belt/13410486/buy</t>
  </si>
  <si>
    <t>kastner</t>
  </si>
  <si>
    <t>kastner-women-black-solid-belt</t>
  </si>
  <si>
    <t>Women A-Line Dress</t>
  </si>
  <si>
    <t>AND</t>
  </si>
  <si>
    <t>dresses/and/and-women-self-designed-navy-blue-a-line-dress/14190536/buy</t>
  </si>
  <si>
    <t>and</t>
  </si>
  <si>
    <t>and-women-self-designed-navy-blue-a-line-dress</t>
  </si>
  <si>
    <t>Dome-Shaped Jhumkas</t>
  </si>
  <si>
    <t>earrings/rubans/rubans-silver-toned--gold-toned-dome-shaped-jhumkas/1940105/buy</t>
  </si>
  <si>
    <t>rubans-silver-toned--gold-toned-dome-shaped-jhumkas</t>
  </si>
  <si>
    <t>Vishudh</t>
  </si>
  <si>
    <t>kurtas/vishudh/vishudh-women-navy-blue--red-printed-a-line-kurta/6741988/buy</t>
  </si>
  <si>
    <t>vishudh</t>
  </si>
  <si>
    <t>vishudh-women-navy-blue--red-printed-a-line-kurta</t>
  </si>
  <si>
    <t>Men Solid Pathani Kurta</t>
  </si>
  <si>
    <t>WESTCLO</t>
  </si>
  <si>
    <t>kurtas/westclo/westclo-men-white-solid-pathani-kurta/9824587/buy</t>
  </si>
  <si>
    <t>westclo</t>
  </si>
  <si>
    <t>westclo-men-white-solid-pathani-kurta</t>
  </si>
  <si>
    <t>FabAlley</t>
  </si>
  <si>
    <t>tops/faballey/faballey-women-green-solid-top/13500902/buy</t>
  </si>
  <si>
    <t>faballey</t>
  </si>
  <si>
    <t>faballey-women-green-solid-top</t>
  </si>
  <si>
    <t>Men Pack of 2 Solid T-shirts</t>
  </si>
  <si>
    <t>S,XXL,L,M,XL</t>
  </si>
  <si>
    <t>tshirts/kalenji-by-decathlon/kalenji-by-decathlon-men-pack-of-2-solid-t-shirts/18110170/buy</t>
  </si>
  <si>
    <t>kalenji-by-decathlon-men-pack-of-2-solid-t-shirts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</si>
  <si>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</si>
  <si>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</si>
  <si>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</si>
  <si>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</si>
  <si>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clothing-set</t>
  </si>
  <si>
    <t>cutiekins</t>
  </si>
  <si>
    <t>cutiekins-girls-black--white-printed-top-with-capris</t>
  </si>
  <si>
    <t>Printed Round Neck T-shirt</t>
  </si>
  <si>
    <t>Pepe Jeans</t>
  </si>
  <si>
    <t>tshirts/pepe-jeans/pepe-jeans-men-white--yellow-printed-round-neck-t-shirt/11366820/buy</t>
  </si>
  <si>
    <t>pepe-jeans</t>
  </si>
  <si>
    <t>pepe-jeans-men-white--yellow-printed-round-neck-t-shirt</t>
  </si>
  <si>
    <t>Pack Of 2 Deo Cotton Brief</t>
  </si>
  <si>
    <t>DAMENSCH</t>
  </si>
  <si>
    <t>briefs/damensch/damensch-men-pack-of-2-printed-deodorizing-briefs-dam-ctp-b-brb-mrb-pack-2-mix/13707858/buy</t>
  </si>
  <si>
    <t>damensch</t>
  </si>
  <si>
    <t>damensch-men-pack-of-2-printed-deodorizing-briefs-dam-ctp-b-brb-mrb-pack-2-mix</t>
  </si>
  <si>
    <t>Women Wrap Sheath Dress</t>
  </si>
  <si>
    <t>Cation</t>
  </si>
  <si>
    <t>dresses/cation/cation-women-maroon-wrap-sheath-dress/10427646/buy</t>
  </si>
  <si>
    <t>cation</t>
  </si>
  <si>
    <t>cation-women-maroon-wrap-sheath-dress</t>
  </si>
  <si>
    <t>Slim Fit Printed T-shirt</t>
  </si>
  <si>
    <t>LOCOMOTIVE</t>
  </si>
  <si>
    <t>tshirts/locomotive/locomotive-men-yellow-slim-fit-printed-round-neck-t-shirt/11933164/buy</t>
  </si>
  <si>
    <t>locomotive</t>
  </si>
  <si>
    <t>locomotive-men-yellow-slim-fit-printed-round-neck-t-shirt</t>
  </si>
  <si>
    <t>Women Mojaris</t>
  </si>
  <si>
    <t>DESI COLOUR</t>
  </si>
  <si>
    <t>flats/desi-colour/desi-colour-women-maroon-embellished-mojaris/12953364/buy</t>
  </si>
  <si>
    <t>desi-colour</t>
  </si>
  <si>
    <t>desi-colour-women-maroon-embellished-mojaris</t>
  </si>
  <si>
    <t>Unisex Square Sunglasses</t>
  </si>
  <si>
    <t>sunglasses/hrx-by-hrithik-roshan/hrx-by-hrithik-roshan-unisex-square-sunglasses-mfb-pn-cy-59295/8366635/buy</t>
  </si>
  <si>
    <t>hrx-by-hrithik-roshan-unisex-square-sunglasses-mfb-pn-cy-59295</t>
  </si>
  <si>
    <t>Men Pack of 2 Printed Cotton Basic Briefs</t>
  </si>
  <si>
    <t>briefs/jack--jones/jack--jones-men-pack-of-2-printed-cotton-basic-briefs-116793901/17716472/buy</t>
  </si>
  <si>
    <t>jack--jones-men-pack-of-2-printed-cotton-basic-briefs-116793901</t>
  </si>
  <si>
    <t>Unisex Printed Cotton Apron</t>
  </si>
  <si>
    <t>BLANC9</t>
  </si>
  <si>
    <t>aprons/blanc9/blanc9-unisex-blue--yellow-printed-cotton-apron/13753984/buy</t>
  </si>
  <si>
    <t>aprons</t>
  </si>
  <si>
    <t>blanc9</t>
  </si>
  <si>
    <t>blanc9-unisex-blue--yellow-printed-cotton-apron</t>
  </si>
  <si>
    <t>Men Printed T-shirt</t>
  </si>
  <si>
    <t>tshirts/max/max-men-blue-printed-t-shirt/15574916/buy</t>
  </si>
  <si>
    <t>max-men-blue-printed-t-shirt</t>
  </si>
  <si>
    <t>Stone-Studded Jacket Earrings</t>
  </si>
  <si>
    <t>earrings/dressberry/dressberry-gold-toned-stone-studded-dangling-moon--star-drop-jacket-earrings/14300604/buy</t>
  </si>
  <si>
    <t>dressberry-gold-toned-stone-studded-dangling-moon--star-drop-jacket-earrings</t>
  </si>
  <si>
    <t>3 Hair Care Set</t>
  </si>
  <si>
    <t>Ustraa</t>
  </si>
  <si>
    <t>shampoo-and-conditioner/ustraa/ustraa-set-of-hair-growth-vitalizer-anti-hair-fall-shampoo--hair-growth-cream/14281086/buy</t>
  </si>
  <si>
    <t>ustraa</t>
  </si>
  <si>
    <t>ustraa-set-of-hair-growth-vitalizer-anti-hair-fall-shampoo--hair-growth-cream</t>
  </si>
  <si>
    <t>Textured Shoulder Bag</t>
  </si>
  <si>
    <t>GENWAYNE</t>
  </si>
  <si>
    <t>handbags/genwayne/genwayne-brown-textured-shoulder-bag/12831778/buy</t>
  </si>
  <si>
    <t>genwayne</t>
  </si>
  <si>
    <t>genwayne-brown-textured-shoulder-bag</t>
  </si>
  <si>
    <t>Women Solid Backpack</t>
  </si>
  <si>
    <t>Fastrack</t>
  </si>
  <si>
    <t>backpacks/fastrack/fastrack-women-navy-blue--cream-coloured-solid-backpack/15046060/buy</t>
  </si>
  <si>
    <t>backpacks</t>
  </si>
  <si>
    <t>fastrack</t>
  </si>
  <si>
    <t>fastrack-women-navy-blue--cream-coloured-solid-backpack</t>
  </si>
  <si>
    <t>PU Structured Handheld Bag</t>
  </si>
  <si>
    <t>handbags/van-heusen/van-heusen-rust-pu-structured-handheld-bag/16068736/buy</t>
  </si>
  <si>
    <t>van-heusen-rust-pu-structured-handheld-bag</t>
  </si>
  <si>
    <t>Printed Anti-Skid Yoga Mat</t>
  </si>
  <si>
    <t>BELLA TRUE</t>
  </si>
  <si>
    <t>Standard</t>
  </si>
  <si>
    <t>yoga-mats/bella-true/bella-true-kids-blue-digital-printed-anti-skid-yoga-mat/15159728/buy</t>
  </si>
  <si>
    <t>yoga-mats</t>
  </si>
  <si>
    <t>bella-true</t>
  </si>
  <si>
    <t>bella-true-kids-blue-digital-printed-anti-skid-yoga-mat</t>
  </si>
  <si>
    <t>Solid Fit and Flare Dress</t>
  </si>
  <si>
    <t>Vero Moda</t>
  </si>
  <si>
    <t>dresses/vero-moda/vero-moda-women-yellow-solid-fit-and-flare-dress-with-waist-tie-ups/11488102/buy</t>
  </si>
  <si>
    <t>vero-moda</t>
  </si>
  <si>
    <t>vero-moda-women-yellow-solid-fit-and-flare-dress-with-waist-tie-ups</t>
  </si>
  <si>
    <t>Women Solid Joggers</t>
  </si>
  <si>
    <t>Bewakoof</t>
  </si>
  <si>
    <t>track-pants/bewakoof/bewakoof-women-cotton-blend-black-solid-joggers/14579000/buy</t>
  </si>
  <si>
    <t>bewakoof</t>
  </si>
  <si>
    <t>bewakoof-women-cotton-blend-black-solid-joggers</t>
  </si>
  <si>
    <t>Women Hooded Parka Jacket</t>
  </si>
  <si>
    <t>S,M,XL</t>
  </si>
  <si>
    <t>jackets/dressberry/dressberry-women-red-hooded-parka-jacket/14070376/buy</t>
  </si>
  <si>
    <t>dressberry-women-red-hooded-parka-jacket</t>
  </si>
  <si>
    <t>Floral Tiered Dress</t>
  </si>
  <si>
    <t>dresses/sassafras/sassafras-red-floral-tiered-dress/16707942/buy</t>
  </si>
  <si>
    <t>sassafras-red-floral-tiered-dress</t>
  </si>
  <si>
    <t>Women Open Toe Flats</t>
  </si>
  <si>
    <t>Zebba</t>
  </si>
  <si>
    <t>flats/zebba/zebba-women-black-embellished-pu-open-toe-flats/12951284/buy</t>
  </si>
  <si>
    <t>zebba</t>
  </si>
  <si>
    <t>zebba-women-black-embellished-pu-open-toe-flats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</si>
  <si>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</si>
  <si>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</si>
  <si>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</si>
  <si>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</si>
  <si>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yk-disney</t>
  </si>
  <si>
    <t>yk-disney-girls-blue-frozen-elsa--anna-print-t-shirt</t>
  </si>
  <si>
    <t>Women Tie &amp; Dyed Kaftan Kurta</t>
  </si>
  <si>
    <t>Janasya</t>
  </si>
  <si>
    <t>kurtas/janasya/janasya-women-orange-tie--dyed-kaftan-kurta/16678662/buy</t>
  </si>
  <si>
    <t>janasya</t>
  </si>
  <si>
    <t>janasya-women-orange-tie--dyed-kaftan-kurta</t>
  </si>
  <si>
    <t>tshirts/locomotive/locomotive-men-grey-printed-tropical-slim-fit-t-shirt/15778784/buy</t>
  </si>
  <si>
    <t>locomotive-men-grey-printed-tropical-slim-fit-t-shirt</t>
  </si>
  <si>
    <t>Men Slim Fit Joggers</t>
  </si>
  <si>
    <t>track-pants/wrogn/wrogn-men-navy-blue-slim-fit-solid-joggers/10410260/buy</t>
  </si>
  <si>
    <t>wrogn-men-navy-blue-slim-fit-solid-joggers</t>
  </si>
  <si>
    <t>Men Pack of 3 Assorted Socks</t>
  </si>
  <si>
    <t>UK8,UK11</t>
  </si>
  <si>
    <t>socks/red-tape/red-tape-men-pack-of-3-assorted-above-ankle-length-socks/16544944/buy</t>
  </si>
  <si>
    <t>red-tape-men-pack-of-3-assorted-above-ankle-length-socks</t>
  </si>
  <si>
    <t>Women Hem Design Palazzos</t>
  </si>
  <si>
    <t>Yuris</t>
  </si>
  <si>
    <t>palazzos/yuris/yuris-women-off-white--pink-hem-design-palazzos/15469344/buy</t>
  </si>
  <si>
    <t>yuris</t>
  </si>
  <si>
    <t>yuris-women-off-white--pink-hem-design-palazzos</t>
  </si>
  <si>
    <t>Women Solid Tummy Tucker Shapewear</t>
  </si>
  <si>
    <t>BRACHY</t>
  </si>
  <si>
    <t>shapewear/brachy/brachy-women-beige-solid-tummy-tucker-shapewear/16896826/buy</t>
  </si>
  <si>
    <t>brachy</t>
  </si>
  <si>
    <t>brachy-women-beige-solid-tummy-tucker-shapewear</t>
  </si>
  <si>
    <t>kaftan Maxi Printed Nightdress</t>
  </si>
  <si>
    <t>nightdress/etc/etc-blue-printed-kaftan-maxi-nightdress/16093664/buy</t>
  </si>
  <si>
    <t>nightdress</t>
  </si>
  <si>
    <t>etc-blue-printed-kaftan-maxi-nightdress</t>
  </si>
  <si>
    <t>Kimono Top With Belt</t>
  </si>
  <si>
    <t>DEEBACO</t>
  </si>
  <si>
    <t>tops/deebaco/deebaco-pink-asymmetrical-kimono-top-with-belt/15662768/buy</t>
  </si>
  <si>
    <t>deebaco</t>
  </si>
  <si>
    <t>deebaco-pink-asymmetrical-kimono-top-with-belt</t>
  </si>
  <si>
    <t>Women Solid Halter Neck Bodysuit</t>
  </si>
  <si>
    <t>Amante</t>
  </si>
  <si>
    <t>swimwear/amante/amante-women-blue-solid-padded-swimsuit/12332872/buy</t>
  </si>
  <si>
    <t>swimwear</t>
  </si>
  <si>
    <t>amante</t>
  </si>
  <si>
    <t>amante-women-blue-solid-padded-swimsuit</t>
  </si>
  <si>
    <t>Men Leather Comfort Sandals</t>
  </si>
  <si>
    <t>Mochi</t>
  </si>
  <si>
    <t>sandals/mochi/mochi-men-brown-leather-comfort-sandals/13896850/buy</t>
  </si>
  <si>
    <t>sandals</t>
  </si>
  <si>
    <t>mochi</t>
  </si>
  <si>
    <t>mochi-men-brown-leather-comfort-sandals</t>
  </si>
  <si>
    <t>Men Woven Design Loafers</t>
  </si>
  <si>
    <t>casual-shoes/fausto/fausto-men-black-woven-design-loafers/15318558/buy</t>
  </si>
  <si>
    <t>fausto-men-black-woven-design-loafers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</si>
  <si>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</si>
  <si>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</si>
  <si>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</si>
  <si>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</si>
  <si>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the-bear-house</t>
  </si>
  <si>
    <t>the-bear-house-men-white--blue-pure-cotton-slim-fit-pin-striped-windowpane-checked-shirt</t>
  </si>
  <si>
    <t>Women Flared Solid Palazzos</t>
  </si>
  <si>
    <t>TAG 7</t>
  </si>
  <si>
    <t>palazzos/tag-7/tag-7-women-maroon-solid-flared-palazzos/10287023/buy</t>
  </si>
  <si>
    <t>tag-7</t>
  </si>
  <si>
    <t>tag-7-women-maroon-solid-flared-palazzos</t>
  </si>
  <si>
    <t>Hubberholme</t>
  </si>
  <si>
    <t>jeans/hubberholme/hubberholme-women-charcoal-grey-slim-fit-mid-rise-clean-look-stretchable-jeans/12528140/buy</t>
  </si>
  <si>
    <t>hubberholme</t>
  </si>
  <si>
    <t>hubberholme-women-charcoal-grey-slim-fit-mid-rise-clean-look-stretchable-jeans</t>
  </si>
  <si>
    <t>Set of Shampoo &amp; Hair Oil</t>
  </si>
  <si>
    <t>indulekha</t>
  </si>
  <si>
    <t>shampoo-and-conditioner/indulekha/indulekha-set-of-bringha-anti-hairfall-hair-cleanser-shampoo--hair-oil/15061224/buy</t>
  </si>
  <si>
    <t>indulekha-set-of-bringha-anti-hairfall-hair-cleanser-shampoo--hair-oil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</si>
  <si>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</si>
  <si>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</si>
  <si>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</si>
  <si>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</si>
  <si>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mcaffeine</t>
  </si>
  <si>
    <t>mcaffeine-coffee-lip-sleeping-mask-for-overnight-hydration--repair-of-chapped-lips-12-g</t>
  </si>
  <si>
    <t>Women Maroon Flared Palazzos</t>
  </si>
  <si>
    <t>palazzos/just-wow/just-wow-women-maroon-flared-knitted-georgette-palazzos/15149572/buy</t>
  </si>
  <si>
    <t>just-wow-women-maroon-flared-knitted-georgette-palazzos</t>
  </si>
  <si>
    <t>Power Shoulders Top</t>
  </si>
  <si>
    <t>tops/veni-vidi-vici/veni-vidi-vici-bold-maroon-power-shoulders-top/13737956/buy</t>
  </si>
  <si>
    <t>veni-vidi-vici-bold-maroon-power-shoulders-top</t>
  </si>
  <si>
    <t>Yoke Design Kurta with Palazzos &amp; Dupatta</t>
  </si>
  <si>
    <t>Khushal K</t>
  </si>
  <si>
    <t>kurta-sets/khushal-k/khushal-k-women-pink--off-white-yoke-design-kurta-with-palazzos--dupatta/12901292/buy</t>
  </si>
  <si>
    <t>khushal-k</t>
  </si>
  <si>
    <t>khushal-k-women-pink--off-white-yoke-design-kurta-with-palazzos--dupatta</t>
  </si>
  <si>
    <t>Girls Solid One Toe Flats</t>
  </si>
  <si>
    <t>7Y,8-9Y,9Y,9-10Y,10-11Y,11Y,12Y</t>
  </si>
  <si>
    <t>flats/sangria/sangria-girls-mustard-yellow-solid-pom-pom-detail-one-toe-flats/15143680/buy</t>
  </si>
  <si>
    <t>sangria-girls-mustard-yellow-solid-pom-pom-detail-one-toe-flats</t>
  </si>
  <si>
    <t>Girls Pack of 2 Print Top</t>
  </si>
  <si>
    <t>HOMEGROWN</t>
  </si>
  <si>
    <t>7-8Y,9-10Y,11-12Y,13-14Y,14-15Y</t>
  </si>
  <si>
    <t>tops/homegrown/homegrown-girls-pack-of-2-red--pink-print-top/16693392/buy</t>
  </si>
  <si>
    <t>homegrown</t>
  </si>
  <si>
    <t>homegrown-girls-pack-of-2-red--pink-print-top</t>
  </si>
  <si>
    <t>Boys Printed Sweatshirt</t>
  </si>
  <si>
    <t>LilPicks</t>
  </si>
  <si>
    <t>3-4Y,4-5Y,5-6Y,7-8Y</t>
  </si>
  <si>
    <t>sweatshirts/lilpicks/lilpicks-boys-navy-blue-printed-hooded-sweatshirt/15718450/buy</t>
  </si>
  <si>
    <t>lilpicks</t>
  </si>
  <si>
    <t>lilpicks-boys-navy-blue-printed-hooded-sweatshirt</t>
  </si>
  <si>
    <t>Sequinned Half and Half Saree</t>
  </si>
  <si>
    <t>sarees/sangria/sangria-mauve-embellished-sequinned-half-and-half-saree/17833182/buy</t>
  </si>
  <si>
    <t>sangria-mauve-embellished-sequinned-half-and-half-saree</t>
  </si>
  <si>
    <t>Women Exotic EDT 100 ml</t>
  </si>
  <si>
    <t>Police</t>
  </si>
  <si>
    <t>100-120 ML</t>
  </si>
  <si>
    <t>perfume-and-body-mist/police/police-women-exotic-eau-de-toilette-100-ml/10001665/buy</t>
  </si>
  <si>
    <t>perfume-and-body-mist</t>
  </si>
  <si>
    <t>police</t>
  </si>
  <si>
    <t>police-women-exotic-eau-de-toilette-100-ml</t>
  </si>
  <si>
    <t>Structured Shoulder Bag</t>
  </si>
  <si>
    <t>Metro</t>
  </si>
  <si>
    <t>handbags/metro/metro-grey-textured-structured-shoulder-bag/16965624/buy</t>
  </si>
  <si>
    <t>metro</t>
  </si>
  <si>
    <t>metro-grey-textured-structured-shoulder-bag</t>
  </si>
  <si>
    <t>Men Ethnic Motifs Printed Kurta</t>
  </si>
  <si>
    <t>kurtas/deyann/deyann-men-navy-blue-ethnic-motifs-printed-kurta/14201428/buy</t>
  </si>
  <si>
    <t>deyann-men-navy-blue-ethnic-motifs-printed-kurta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</si>
  <si>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</si>
  <si>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</si>
  <si>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</si>
  <si>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</si>
  <si>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cushion-covers</t>
  </si>
  <si>
    <t>aerohaven</t>
  </si>
  <si>
    <t>aerohaven-multicoloured-set-of-5-digital-printed-abstract-velvet-square-cushion-covers</t>
  </si>
  <si>
    <t>Corduroy Mini Skirt</t>
  </si>
  <si>
    <t>skirts/sassafras/sassafras-pink-corduroy-front-tie-up-mini-skirt/15940186/buy</t>
  </si>
  <si>
    <t>skirts</t>
  </si>
  <si>
    <t>sassafras-pink-corduroy-front-tie-up-mini-skirt</t>
  </si>
  <si>
    <t>Women Floral Printed Kurta</t>
  </si>
  <si>
    <t>Divena</t>
  </si>
  <si>
    <t>3XL,4XL,5XL,6XL</t>
  </si>
  <si>
    <t>kurtas/divena/divena-women-navy-blue--sea-green-printed-kurta/14687522/buy</t>
  </si>
  <si>
    <t>divena</t>
  </si>
  <si>
    <t>divena-women-navy-blue--sea-green-printed-kurta</t>
  </si>
  <si>
    <t>Women Sandals</t>
  </si>
  <si>
    <t>Rocia</t>
  </si>
  <si>
    <t>heels/rocia/rocia-women-black-embellished-sandals/14285168/buy</t>
  </si>
  <si>
    <t>heels</t>
  </si>
  <si>
    <t>rocia</t>
  </si>
  <si>
    <t>rocia-women-black-embellished-sandals</t>
  </si>
  <si>
    <t>Men Solid Bomber</t>
  </si>
  <si>
    <t>Maniac</t>
  </si>
  <si>
    <t>jackets/maniac/maniac-men-black--grey-solid-bomber/7289786/buy</t>
  </si>
  <si>
    <t>maniac</t>
  </si>
  <si>
    <t>maniac-men-black--grey-solid-bomber</t>
  </si>
  <si>
    <t>Men Woven Design Waistcoat</t>
  </si>
  <si>
    <t>36,38,40,42,44</t>
  </si>
  <si>
    <t>waistcoat/jompers/jompers-men-maroon--gold-toned-woven-design-waistcoat/17049802/buy</t>
  </si>
  <si>
    <t>waistcoat</t>
  </si>
  <si>
    <t>jompers-men-maroon--gold-toned-woven-design-waistcoat</t>
  </si>
  <si>
    <t>Women Open-Front Casual Blazer</t>
  </si>
  <si>
    <t>all about you</t>
  </si>
  <si>
    <t>blazers/all-about-you/all-about-you-women-red-solid-open-front-casual-blazer/14231062/buy</t>
  </si>
  <si>
    <t>blazers</t>
  </si>
  <si>
    <t>all-about-you</t>
  </si>
  <si>
    <t>all-about-you-women-red-solid-open-front-casual-blazer</t>
  </si>
  <si>
    <t>Men Loafers</t>
  </si>
  <si>
    <t>casual-shoes/carlton-london/carlton-london-men-brown-solid-loafers/13990272/buy</t>
  </si>
  <si>
    <t>carlton-london-men-brown-solid-loafers</t>
  </si>
  <si>
    <t>Woven Design Pure Georgette Saree</t>
  </si>
  <si>
    <t>sarees/mitera/mitera-black-woven-design-sequinned-pure-georgette-heavy-work-saree/16863138/buy</t>
  </si>
  <si>
    <t>mitera-black-woven-design-sequinned-pure-georgette-heavy-work-saree</t>
  </si>
  <si>
    <t>Women Printed Kurta with Trousers With Dupatta</t>
  </si>
  <si>
    <t>Prakrti</t>
  </si>
  <si>
    <t>kurta-sets/prakrti/prakrti-women-green-floral-printed-velvet-kurta-with-trousers--with-dupatta/16059418/buy</t>
  </si>
  <si>
    <t>prakrti</t>
  </si>
  <si>
    <t>prakrti-women-green-floral-printed-velvet-kurta-with-trousers--with-dupatta</t>
  </si>
  <si>
    <t>Women Solid Tunic</t>
  </si>
  <si>
    <t>Annabelle by Pantaloons</t>
  </si>
  <si>
    <t>tunics/annabelle-by-pantaloons/annabelle-by-pantaloons-women-pink-solid-tunic/13893180/buy</t>
  </si>
  <si>
    <t>tunics</t>
  </si>
  <si>
    <t>annabelle-by-pantaloons</t>
  </si>
  <si>
    <t>annabelle-by-pantaloons-women-pink-solid-tunic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</si>
  <si>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</si>
  <si>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</si>
  <si>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</si>
  <si>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</si>
  <si>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divine-casa</t>
  </si>
  <si>
    <t>divine-casa-green--turquoise-blue-geometric-ac-room-110-gsm-single-bed-dohar</t>
  </si>
  <si>
    <t>Women Printed Kurta with Trousers</t>
  </si>
  <si>
    <t>kurta-sets/rangmanch-by-pantaloons/rangmanch-by-pantaloons-women-blue-ethnic-motifs-printed-pure-cotton-kurta-with-trousers/17130080/buy</t>
  </si>
  <si>
    <t>rangmanch-by-pantaloons-women-blue-ethnic-motifs-printed-pure-cotton-kurta-with-trousers</t>
  </si>
  <si>
    <t>Women Solid A-Line Midi Skirt</t>
  </si>
  <si>
    <t>Tokyo Talkies</t>
  </si>
  <si>
    <t>skirts/tokyo-talkies/tokyo-talkies-women-brown-solid-a-line-midi-skirt/15179730/buy</t>
  </si>
  <si>
    <t>tokyo-talkies</t>
  </si>
  <si>
    <t>tokyo-talkies-women-brown-solid-a-line-midi-skirt</t>
  </si>
  <si>
    <t>Men Training or Gym Sports Shorts</t>
  </si>
  <si>
    <t>ARDEUR</t>
  </si>
  <si>
    <t>shorts/ardeur/ardeur-men-blue-training-or-gym-pure-cotton-sports-shorts/17760548/buy</t>
  </si>
  <si>
    <t>shorts</t>
  </si>
  <si>
    <t>ardeur</t>
  </si>
  <si>
    <t>ardeur-men-blue-training-or-gym-pure-cotton-sports-shorts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</si>
  <si>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</si>
  <si>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</si>
  <si>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</si>
  <si>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</si>
  <si>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hangup</t>
  </si>
  <si>
    <t>hangup-men-multicoloured-printed-single-breasted-bandhgala-casual-blazer</t>
  </si>
  <si>
    <t>American Diamond Bracelet</t>
  </si>
  <si>
    <t>Priyaasi</t>
  </si>
  <si>
    <t>bracelet/priyaasi/priyaasi-women-silver--white-brass-american-diamond-handcrafted-silver-plated-bangle-style-bracelet/14657974/buy</t>
  </si>
  <si>
    <t>bracelet</t>
  </si>
  <si>
    <t>priyaasi</t>
  </si>
  <si>
    <t>priyaasi-women-silver--white-brass-american-diamond-handcrafted-silver-plated-bangle-style-bracelet</t>
  </si>
  <si>
    <t>Men Colourblocked Two Fold Wallet</t>
  </si>
  <si>
    <t>U.S. Polo Assn.</t>
  </si>
  <si>
    <t>wallets/us-polo-assn/us-polo-assn-men-brown--maroon-leather-colourblocked-two-fold-wallet/7113164/buy</t>
  </si>
  <si>
    <t>us-polo-assn</t>
  </si>
  <si>
    <t>us-polo-assn-men-brown--maroon-leather-colourblocked-two-fold-wallet</t>
  </si>
  <si>
    <t>Set Of 5 Portrait Of A Young Woman Wall Art Frames</t>
  </si>
  <si>
    <t>999Store</t>
  </si>
  <si>
    <t>wall-art/999store/999store-set-of-5-blue--orange-portrait-of-a-young-woman-wall-art-frames/14611264/buy</t>
  </si>
  <si>
    <t>wall-art</t>
  </si>
  <si>
    <t>999store</t>
  </si>
  <si>
    <t>999store-set-of-5-blue--orange-portrait-of-a-young-woman-wall-art-frames</t>
  </si>
  <si>
    <t>Woven Design Double King Bed Cover With 2 Pillow Covers</t>
  </si>
  <si>
    <t>KLOTTHE</t>
  </si>
  <si>
    <t>bed-covers/klotthe/klotthe-orange--yellow-woven-design-double-king-bed-cover-with-2-pillow-covers-/13658198/buy</t>
  </si>
  <si>
    <t>bed-covers</t>
  </si>
  <si>
    <t>klotthe</t>
  </si>
  <si>
    <t>klotthe-orange--yellow-woven-design-double-king-bed-cover-with-2-pillow-covers-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</si>
  <si>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</si>
  <si>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</si>
  <si>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</si>
  <si>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</si>
  <si>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enamor</t>
  </si>
  <si>
    <t>enamor-pink-non-wired-non-padded-high-coverage-everyday-bra-a042</t>
  </si>
  <si>
    <t>Aura</t>
  </si>
  <si>
    <t>Double Queen</t>
  </si>
  <si>
    <t>bedsheets/aura/aura-blue--beige-floral-144-tc--120-gsm-cotton-queen-bedsheet-with-2-pillow-covers/15155280/buy</t>
  </si>
  <si>
    <t>aura</t>
  </si>
  <si>
    <t>aura-blue--beige-floral-144-tc--120-gsm-cotton-queen-bedsheet-with-2-pillow-covers</t>
  </si>
  <si>
    <t>Solid V-Neck T-shirt</t>
  </si>
  <si>
    <t>Harpa</t>
  </si>
  <si>
    <t>tshirts/harpa/harpa-women-nude-coloured-solid-v-neck-t-shirt/14015704/buy</t>
  </si>
  <si>
    <t>harpa</t>
  </si>
  <si>
    <t>harpa-women-nude-coloured-solid-v-neck-t-shirt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</si>
  <si>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</si>
  <si>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</si>
  <si>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</si>
  <si>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</si>
  <si>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jeggings</t>
  </si>
  <si>
    <t>nohvoh---sassafras-kids</t>
  </si>
  <si>
    <t>nohvoh---sassafras-kids-girls-navy-solid-treggings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</si>
  <si>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</si>
  <si>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</si>
  <si>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</si>
  <si>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</si>
  <si>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dchica</t>
  </si>
  <si>
    <t>dchica-girls-pack-of-2-non-wired-non-padded-beginner-sports-bras-dcbrnv6380xxs</t>
  </si>
  <si>
    <t>Striped Midi A-Line Dress</t>
  </si>
  <si>
    <t>RARE</t>
  </si>
  <si>
    <t>dresses/rare/rare-women-navy-blue--white-striped-midi-a-line-dress-with-printed-detail/8834915/buy</t>
  </si>
  <si>
    <t>rare</t>
  </si>
  <si>
    <t>rare-women-navy-blue--white-striped-midi-a-line-dress-with-printed-detail</t>
  </si>
  <si>
    <t>Girls Printed Thong Flip-Flops</t>
  </si>
  <si>
    <t>3-3.5Y,3.5-4Y,4-5Y,5-6Y,7Y,8Y,8-9Y,9Y,9-10Y,10-11Y</t>
  </si>
  <si>
    <t>flip-flops/yk/yk-girls-yellow--pink-conversational-print-thong-flip-flops/13861508/buy</t>
  </si>
  <si>
    <t>yk-girls-yellow--pink-conversational-print-thong-flip-flops</t>
  </si>
  <si>
    <t>Crop Cotton Denim Jacket</t>
  </si>
  <si>
    <t>Kook N Keech</t>
  </si>
  <si>
    <t>jackets/kook-n-keech/kook-n-keech-women-navy-blue-crop-cotton-denim-jacket/14859172/buy</t>
  </si>
  <si>
    <t>kook-n-keech</t>
  </si>
  <si>
    <t>kook-n-keech-women-navy-blue-crop-cotton-denim-jacket</t>
  </si>
  <si>
    <t>Unisex  Capsule Duffel Bag</t>
  </si>
  <si>
    <t>duffel-bag/wrogn/wrogn-unisex-blue--black-colourblocked-capsule-duffel-bag/12666184/buy</t>
  </si>
  <si>
    <t>duffel-bag</t>
  </si>
  <si>
    <t>wrogn-unisex-blue--black-colourblocked-capsule-duffel-bag</t>
  </si>
  <si>
    <t>Women Sleek Top</t>
  </si>
  <si>
    <t>tops/sassafras/sassafras-women-deep-navy-blue-sleek-top/14994884/buy</t>
  </si>
  <si>
    <t>sassafras-women-deep-navy-blue-sleek-top</t>
  </si>
  <si>
    <t>Yoke Design Kurta with Palazzos</t>
  </si>
  <si>
    <t>Varanga</t>
  </si>
  <si>
    <t>kurta-sets/varanga/varanga-women-grey--white-khari-print-yoke-design-kurta-with-palazzos/11632118/buy</t>
  </si>
  <si>
    <t>varanga</t>
  </si>
  <si>
    <t>varanga-women-grey--white-khari-print-yoke-design-kurta-with-palazzos</t>
  </si>
  <si>
    <t>Men Solid Hooded Parka Jacket</t>
  </si>
  <si>
    <t>ether</t>
  </si>
  <si>
    <t>jackets/ether/ether-men-olive-green-solid-hooded-parka-jacket/14509098/buy</t>
  </si>
  <si>
    <t>ether-men-olive-green-solid-hooded-parka-jacket</t>
  </si>
  <si>
    <t>Girls Printed Regular Top</t>
  </si>
  <si>
    <t>2-3Y,3-4Y,5-6Y,7-8Y</t>
  </si>
  <si>
    <t>tops/max/max-girls-yellow--blue-printed-regular-cotton-top/15055148/buy</t>
  </si>
  <si>
    <t>max-girls-yellow--blue-printed-regular-cotton-top</t>
  </si>
  <si>
    <t>Women Room Slippers</t>
  </si>
  <si>
    <t>UK3,UK4,UK5,UK6,UK7</t>
  </si>
  <si>
    <t>flip-flops/people/people-women-turquoise-blue--green-room-slippers/15871766/buy</t>
  </si>
  <si>
    <t>people-women-turquoise-blue--green-room-slippers</t>
  </si>
  <si>
    <t>Net Maxi Dress</t>
  </si>
  <si>
    <t>Pink Chick</t>
  </si>
  <si>
    <t>7-8Y,8-9Y,9-10Y</t>
  </si>
  <si>
    <t>dresses/pink-chick/pink-chick-yellow-net-maxi-dress/15348630/buy</t>
  </si>
  <si>
    <t>pink-chick</t>
  </si>
  <si>
    <t>pink-chick-yellow-net-maxi-dress</t>
  </si>
  <si>
    <t>Just Cavalli</t>
  </si>
  <si>
    <t>watches/just-cavalli/just-cavalli-women-mauve-embellished-analogue-watch-jc1l050l0245/8159077/buy</t>
  </si>
  <si>
    <t>just-cavalli</t>
  </si>
  <si>
    <t>just-cavalli-women-mauve-embellished-analogue-watch-jc1l050l0245</t>
  </si>
  <si>
    <t>Printed Pure Cotton Nightdress</t>
  </si>
  <si>
    <t>nightdress/mbeautiful/mbeautiful-charcoal-printed-pure-cotton-nightdress/14745544/buy</t>
  </si>
  <si>
    <t>mbeautiful-charcoal-printed-pure-cotton-nightdress</t>
  </si>
  <si>
    <t>Puff Sleeve Lace Insert Top</t>
  </si>
  <si>
    <t>ONLY</t>
  </si>
  <si>
    <t>tops/only/only-peach-puff-sleeve-gathered-lace-insert-regular-top/14088094/buy</t>
  </si>
  <si>
    <t>only</t>
  </si>
  <si>
    <t>only-peach-puff-sleeve-gathered-lace-insert-regular-top</t>
  </si>
  <si>
    <t>Schiffli Cotton Playsuit</t>
  </si>
  <si>
    <t>jumpsuit/pantaloons-junior/pantaloons-junior-navy-blue-schiffli-cotton-playsuit-/17752998/buy</t>
  </si>
  <si>
    <t>jumpsuit</t>
  </si>
  <si>
    <t>pantaloons-junior-navy-blue-schiffli-cotton-playsuit-</t>
  </si>
  <si>
    <t>Women Heeled Boots</t>
  </si>
  <si>
    <t>VALIOSAA</t>
  </si>
  <si>
    <t>boots/valiosaa/valiosaa-women-cream-coloured-solid-heeled-shoes/2349748/buy</t>
  </si>
  <si>
    <t>boots</t>
  </si>
  <si>
    <t>valiosaa</t>
  </si>
  <si>
    <t>valiosaa-women-cream-coloured-solid-heeled-shoes</t>
  </si>
  <si>
    <t>Women Solid Ankle-Length Leggings</t>
  </si>
  <si>
    <t>leggings/rangmanch-by-pantaloons/rangmanch-by-pantaloons-women-green-solid-ankle-length-leggings/16128316/buy</t>
  </si>
  <si>
    <t>rangmanch-by-pantaloons-women-green-solid-ankle-length-leggings</t>
  </si>
  <si>
    <t>Printed Baby Doll</t>
  </si>
  <si>
    <t>XIN</t>
  </si>
  <si>
    <t>baby-dolls/xin/xin-peach-coloured-printed-baby-doll/14664206/buy</t>
  </si>
  <si>
    <t>baby-dolls</t>
  </si>
  <si>
    <t>xin</t>
  </si>
  <si>
    <t>xin-peach-coloured-printed-baby-doll</t>
  </si>
  <si>
    <t>Printed Kurta with Palazzos</t>
  </si>
  <si>
    <t>RANGMAYEE</t>
  </si>
  <si>
    <t>kurta-sets/rangmayee/rangmayee-women-burgundy--beige-printed-kurta-with-palazzos/12167772/buy</t>
  </si>
  <si>
    <t>rangmayee</t>
  </si>
  <si>
    <t>rangmayee-women-burgundy--beige-printed-kurta-with-palazzos</t>
  </si>
  <si>
    <t>Embroidered A-Line Kurta</t>
  </si>
  <si>
    <t>Naari</t>
  </si>
  <si>
    <t>kurtas/naari/naari-women-white-embroidered-a-line-kurta/11706806/buy</t>
  </si>
  <si>
    <t>naari</t>
  </si>
  <si>
    <t>naari-women-white-embroidered-a-line-kurta</t>
  </si>
  <si>
    <t>Infant Boys Set of 3 Printed Cotton Innerwear Vests</t>
  </si>
  <si>
    <t>BUMZEE</t>
  </si>
  <si>
    <t>3-6M,6-12M,12-18M,18-24M</t>
  </si>
  <si>
    <t>innerwear-vests/bumzee/bumzee-infant-boys-set-of-3-printed-cotton-innerwear-vests/17178394/buy</t>
  </si>
  <si>
    <t>bumzee</t>
  </si>
  <si>
    <t>bumzee-infant-boys-set-of-3-printed-cotton-innerwear-vests</t>
  </si>
  <si>
    <t>Woven Design Banarasi Silk Blend Saree</t>
  </si>
  <si>
    <t>Anouk</t>
  </si>
  <si>
    <t>sarees/anouk/anouk-burgundy-woven-design-zari-silk-blend-heavy-work-banarasi-saree/16259576/buy</t>
  </si>
  <si>
    <t>anouk</t>
  </si>
  <si>
    <t>anouk-burgundy-woven-design-zari-silk-blend-heavy-work-banarasi-saree</t>
  </si>
  <si>
    <t>Men Colourblocked Hand Gloves</t>
  </si>
  <si>
    <t>gloves/roadster/the-roadster-lifestyle-co-men-olive-green--black-colourblocked-motor-bike-hand-gloves/13347554/buy</t>
  </si>
  <si>
    <t>gloves</t>
  </si>
  <si>
    <t>the-roadster-lifestyle-co-men-olive-green--black-colourblocked-motor-bike-hand-gloves</t>
  </si>
  <si>
    <t>Brass Gold-Plated Necklace</t>
  </si>
  <si>
    <t>MINUTIAE</t>
  </si>
  <si>
    <t>necklace-and-chains/minutiae/minutiae-gold-toned-brass-gold-plated-zigzag-chain-necklace/16091242/buy</t>
  </si>
  <si>
    <t>necklace-and-chains</t>
  </si>
  <si>
    <t>minutiae</t>
  </si>
  <si>
    <t>minutiae-gold-toned-brass-gold-plated-zigzag-chain-necklace</t>
  </si>
  <si>
    <t>Solid Cotton Crop Top</t>
  </si>
  <si>
    <t>FEMEA</t>
  </si>
  <si>
    <t>tops/femea/femea-burgundy-solid-cotton-crop-top/17036692/buy</t>
  </si>
  <si>
    <t>femea</t>
  </si>
  <si>
    <t>femea-burgundy-solid-cotton-crop-top</t>
  </si>
  <si>
    <t>Printed Anarkali Kurta</t>
  </si>
  <si>
    <t>XS,S,M,L,XL,XXL,3XL,4XL,5XL</t>
  </si>
  <si>
    <t>kurtas/yash-gallery/yash-gallery-women-blue--rust-orange-printed-anarkali-kurta/12649014/buy</t>
  </si>
  <si>
    <t>yash-gallery-women-blue--rust-orange-printed-anarkali-kurta</t>
  </si>
  <si>
    <t>jackets/puma/puma-men-navy-blue-hooded-bomber-jacket/15256922/buy</t>
  </si>
  <si>
    <t>puma-men-navy-blue-hooded-bomber-jacket</t>
  </si>
  <si>
    <t>Printed Straight Kurta</t>
  </si>
  <si>
    <t>kurtas/vishudh/vishudh-women-turquoise-blue--red-printed-straight-kurta/11661166/buy</t>
  </si>
  <si>
    <t>vishudh-women-turquoise-blue--red-printed-straight-kurta</t>
  </si>
  <si>
    <t>Set of 2 Sheer Curtains</t>
  </si>
  <si>
    <t>GM</t>
  </si>
  <si>
    <t>Door</t>
  </si>
  <si>
    <t>curtains-and-sheers/gm/gm-white--beige-set-of-2-curtains/13690036/buy</t>
  </si>
  <si>
    <t>gm</t>
  </si>
  <si>
    <t>gm-white--beige-set-of-2-curtains</t>
  </si>
  <si>
    <t>Set of 2 Long Door Curtains</t>
  </si>
  <si>
    <t>Long Door</t>
  </si>
  <si>
    <t>curtains-and-sheers/home-sizzler/home-sizzler-black--grey-set-of-2-long-door-curtains/14165424/buy</t>
  </si>
  <si>
    <t>home-sizzler-black--grey-set-of-2-long-door-curtains</t>
  </si>
  <si>
    <t>Women Printed Kurta Sets</t>
  </si>
  <si>
    <t>Yufta</t>
  </si>
  <si>
    <t>kurta-sets/yufta/yufta-women-white-floral-printed-regular-pure-cotton-kurta-with-trousers--with-dupatta/16053558/buy</t>
  </si>
  <si>
    <t>yufta</t>
  </si>
  <si>
    <t>yufta-women-white-floral-printed-regular-pure-cotton-kurta-with-trousers--with-dupatta</t>
  </si>
  <si>
    <t>Men Solid Two Fold Wallet</t>
  </si>
  <si>
    <t>United Colors of Benetton</t>
  </si>
  <si>
    <t>wallets/united-colors-of-benetton/united-colors-of-benetton-men-black-solid-two-fold-wallet/16002598/buy</t>
  </si>
  <si>
    <t>united-colors-of-benetton</t>
  </si>
  <si>
    <t>united-colors-of-benetton-men-black-solid-two-fold-wallet</t>
  </si>
  <si>
    <t>Women Skinny Fit High-Rise Training or Gym Sports Shorts</t>
  </si>
  <si>
    <t>EVERDION</t>
  </si>
  <si>
    <t>26,28,30</t>
  </si>
  <si>
    <t>shorts/everdion/everdion-women-black-skinny-fit-high-rise-training-or-gym-sports-shorts/16567394/buy</t>
  </si>
  <si>
    <t>everdion</t>
  </si>
  <si>
    <t>everdion-women-black-skinny-fit-high-rise-training-or-gym-sports-shorts</t>
  </si>
  <si>
    <t>tops/femea/femea-black-solid-cotton-crop-top/17036690/buy</t>
  </si>
  <si>
    <t>femea-black-solid-cotton-crop-top</t>
  </si>
  <si>
    <t>flats/mochi/mochi-women-gold-toned-embellished-open-toe-flats/11205004/buy</t>
  </si>
  <si>
    <t>mochi-women-gold-toned-embellished-open-toe-flats</t>
  </si>
  <si>
    <t>Set of 2 Printed Curtains</t>
  </si>
  <si>
    <t>Cortina</t>
  </si>
  <si>
    <t>curtains-and-sheers/cortina/cortina-set-of-2-blue--green-printed-curtains/13535186/buy</t>
  </si>
  <si>
    <t>cortina</t>
  </si>
  <si>
    <t>cortina-set-of-2-blue--green-printed-curtains</t>
  </si>
  <si>
    <t>Men Stretchable Slim Jeans</t>
  </si>
  <si>
    <t>FOREVER 21</t>
  </si>
  <si>
    <t>29,30,32,34,36</t>
  </si>
  <si>
    <t>jeans/forever-21/forever-21-men-blue-light-fade-slim-fit-stretchable-jeans/15078282/buy</t>
  </si>
  <si>
    <t>forever-21</t>
  </si>
  <si>
    <t>forever-21-men-blue-light-fade-slim-fit-stretchable-jeans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</si>
  <si>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</si>
  <si>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</si>
  <si>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</si>
  <si>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</si>
  <si>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nynsh</t>
  </si>
  <si>
    <t>nynsh-girls-white--gold-toned-floral-pure-cotton-t-shirt</t>
  </si>
  <si>
    <t>Ruffles Crepe Top</t>
  </si>
  <si>
    <t>20Dresses</t>
  </si>
  <si>
    <t>tops/20dresses/20dresses-maroon-ruffles-crepe-top/15045224/buy</t>
  </si>
  <si>
    <t>20dresses</t>
  </si>
  <si>
    <t>20dresses-maroon-ruffles-crepe-top</t>
  </si>
  <si>
    <t>Floral Print A-Line Top</t>
  </si>
  <si>
    <t>Ives</t>
  </si>
  <si>
    <t>tops/ives/ives-women-mauve--pink-floral-print-a-line-top/13515082/buy</t>
  </si>
  <si>
    <t>ives</t>
  </si>
  <si>
    <t>ives-women-mauve--pink-floral-print-a-line-top</t>
  </si>
  <si>
    <t>Kids Pack of 5 Socks</t>
  </si>
  <si>
    <t>socks/supersox/supersox-kids-pack-of-5-assorted-star-wars-printed-ankle-length-socks/10368705/buy</t>
  </si>
  <si>
    <t>supersox-kids-pack-of-5-assorted-star-wars-printed-ankle-length-socks</t>
  </si>
  <si>
    <t>tshirts/bushirt/bushirt-men-turquoise-blue-printed-turquoise--round-neck-t-shirt/14047570/buy</t>
  </si>
  <si>
    <t>bushirt-men-turquoise-blue-printed-turquoise--round-neck-t-shirt</t>
  </si>
  <si>
    <t>Women Mid-Top Sneakers</t>
  </si>
  <si>
    <t>ZAPATOZ</t>
  </si>
  <si>
    <t>UK3,UK4,UK5,UK6,UK7,UK8</t>
  </si>
  <si>
    <t>casual-shoes/zapatoz/zapatoz-women-grey-mid-top-sneakers/11458604/buy</t>
  </si>
  <si>
    <t>zapatoz</t>
  </si>
  <si>
    <t>zapatoz-women-grey-mid-top-sneakers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</si>
  <si>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</si>
  <si>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</si>
  <si>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</si>
  <si>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vastramay-boys-navy-blue--gold-coloured-solid-slim-fit-jute-cotton-sherwani-set</t>
  </si>
  <si>
    <t>Floral Mini Dress</t>
  </si>
  <si>
    <t>JC Collection</t>
  </si>
  <si>
    <t>dresses/jc-collection/jc-collection-red--white-floral-mini-dress/15328970/buy</t>
  </si>
  <si>
    <t>jc-collection</t>
  </si>
  <si>
    <t>jc-collection-red--white-floral-mini-dress</t>
  </si>
  <si>
    <t>Straight Embroidered Kurta Set</t>
  </si>
  <si>
    <t>kurta-sets/indo-era/indo-era-women-off-white-ethnic-motifs-embroidered-liva-kurta-with-palazzos--dupatta/13962348/buy</t>
  </si>
  <si>
    <t>indo-era-women-off-white-ethnic-motifs-embroidered-liva-kurta-with-palazzos--dupatta</t>
  </si>
  <si>
    <t>Floral Print Smocked Top</t>
  </si>
  <si>
    <t>KASSUALLY</t>
  </si>
  <si>
    <t>tops/kassually/kassually-calm-blue-and-mustard-floral-print-smocked-top/14114846/buy</t>
  </si>
  <si>
    <t>kassually</t>
  </si>
  <si>
    <t>kassually-calm-blue-and-mustard-floral-print-smocked-top</t>
  </si>
  <si>
    <t>Solid Cropped Wrap Top</t>
  </si>
  <si>
    <t>tops/roadster/roadster-rust-orange-solid-cropped-wrap-top/14935814/buy</t>
  </si>
  <si>
    <t>roadster-rust-orange-solid-cropped-wrap-top</t>
  </si>
  <si>
    <t>Printed Round Neck Pure Cotton T-shirt</t>
  </si>
  <si>
    <t>tshirts/huetrap/huetrap-men-blue-printed-round-neck-pure-cotton-t-shirt/11548330/buy</t>
  </si>
  <si>
    <t>huetrap-men-blue-printed-round-neck-pure-cotton-t-shirt</t>
  </si>
  <si>
    <t>Men Set of 2 Body Perfume</t>
  </si>
  <si>
    <t>Wild stone</t>
  </si>
  <si>
    <t>240-260 ML</t>
  </si>
  <si>
    <t>perfume-and-body-mist/wild-stone/wild-stone-men-set-of-2-code-titanium-body-perfume/10256717/buy</t>
  </si>
  <si>
    <t>wild-stone</t>
  </si>
  <si>
    <t>wild-stone-men-set-of-2-code-titanium-body-perfume</t>
  </si>
  <si>
    <t>Men Solid Lounge Pants</t>
  </si>
  <si>
    <t>VIMAL</t>
  </si>
  <si>
    <t>lounge-pants/vimal/vimal-men-navy-blue-solid-lounge-pants/2091595/buy</t>
  </si>
  <si>
    <t>vimal</t>
  </si>
  <si>
    <t>vimal-men-navy-blue-solid-lounge-pants</t>
  </si>
  <si>
    <t>Typography Denim Jacket</t>
  </si>
  <si>
    <t>HERE&amp;NOW</t>
  </si>
  <si>
    <t>jackets/herenow/herenow-men-blue-typography-printed-pure-cotton-denim-jacket/14275370/buy</t>
  </si>
  <si>
    <t>herenow</t>
  </si>
  <si>
    <t>herenow-men-blue-typography-printed-pure-cotton-denim-jacket</t>
  </si>
  <si>
    <t>Women Woven Design Kurta</t>
  </si>
  <si>
    <t>kurtas/all-about-you/all-about-you-women-green--gold-toned-woven-design-straight-kurta/14708264/buy</t>
  </si>
  <si>
    <t>all-about-you-women-green--gold-toned-woven-design-straight-kurta</t>
  </si>
  <si>
    <t>Floral Empire Top</t>
  </si>
  <si>
    <t>3XS,XS,S,M</t>
  </si>
  <si>
    <t>tops/only/only-multicoloured-floral-empire-top/15702996/buy</t>
  </si>
  <si>
    <t>only-multicoloured-floral-empire-top</t>
  </si>
  <si>
    <t>Calvadoss</t>
  </si>
  <si>
    <t>34,36,38,40,42,44</t>
  </si>
  <si>
    <t>belts/calvadoss/calvadoss-men-black-solid-belt/10303579/buy</t>
  </si>
  <si>
    <t>calvadoss</t>
  </si>
  <si>
    <t>calvadoss-men-black-solid-belt</t>
  </si>
  <si>
    <t>Printed Kimono Shrug</t>
  </si>
  <si>
    <t>Get Wrapped</t>
  </si>
  <si>
    <t>shrug/get-wrapped/get-wrapped-woman-brown-animal-printed-shrug-with-pom-pom-trim/13548622/buy</t>
  </si>
  <si>
    <t>shrug</t>
  </si>
  <si>
    <t>get-wrapped</t>
  </si>
  <si>
    <t>get-wrapped-woman-brown-animal-printed-shrug-with-pom-pom-trim</t>
  </si>
  <si>
    <t>Women Checked Palazzo</t>
  </si>
  <si>
    <t>28,30,32,34,36</t>
  </si>
  <si>
    <t>palazzos/vishudh/vishudh-women-navy-blue-checked-palazzo/13527018/buy</t>
  </si>
  <si>
    <t>vishudh-women-navy-blue-checked-palazzo</t>
  </si>
  <si>
    <t>Imfashini</t>
  </si>
  <si>
    <t>kurtas/imfashini/imfashini-women-blue-floral-printed-kurta/15990916/buy</t>
  </si>
  <si>
    <t>imfashini</t>
  </si>
  <si>
    <t>imfashini-women-blue-floral-printed-kurta</t>
  </si>
  <si>
    <t>Women Ethnic Motifs Printed Anarkali Kurta</t>
  </si>
  <si>
    <t>DIVYANK</t>
  </si>
  <si>
    <t>kurtas/divyank/divyank-women-red-ethnic-motifs-printed-keyhole-neck-flared-sleeves-thread-work-anarkali-kurta/16043000/buy</t>
  </si>
  <si>
    <t>divyank</t>
  </si>
  <si>
    <t>divyank-women-red-ethnic-motifs-printed-keyhole-neck-flared-sleeves-thread-work-anarkali-kurta</t>
  </si>
  <si>
    <t>Lace Fit &amp; Flare Dress</t>
  </si>
  <si>
    <t>U&amp;F</t>
  </si>
  <si>
    <t>dresses/uf/uf-women-white--black-lace-fit--flare-dress/1737456/buy</t>
  </si>
  <si>
    <t>uf</t>
  </si>
  <si>
    <t>uf-women-white--black-lace-fit--flare-dress</t>
  </si>
  <si>
    <t>Men Millionaire Deo 200 ml</t>
  </si>
  <si>
    <t>deodorant/police/police-men-millionaire-deodorant-200-ml/7897037/buy</t>
  </si>
  <si>
    <t>police-men-millionaire-deodorant-200-ml</t>
  </si>
  <si>
    <t>Silver Plated Jewellery Set</t>
  </si>
  <si>
    <t>jewellery-set/rubans/rubans-oxidised-silver-plated-pink-stone-studded--handcrafted-jewellery-set/15440208/buy</t>
  </si>
  <si>
    <t>jewellery-set</t>
  </si>
  <si>
    <t>rubans-oxidised-silver-plated-pink-stone-studded--handcrafted-jewellery-set</t>
  </si>
  <si>
    <t>Leather Two Fold Wallet with RFID</t>
  </si>
  <si>
    <t>wallets/wildhorn/wildhorn-men-blue-textured-leather-two-fold-wallet-with-rfid/14904076/buy</t>
  </si>
  <si>
    <t>wildhorn-men-blue-textured-leather-two-fold-wallet-with-rfid</t>
  </si>
  <si>
    <t>Women Colourblocked Pullover</t>
  </si>
  <si>
    <t>sweaters/vero-moda/vero-moda-women-black--white-colourblocked-pullover/15843752/buy</t>
  </si>
  <si>
    <t>vero-moda-women-black--white-colourblocked-pullover</t>
  </si>
  <si>
    <t>Girls Embroidered Fit and Flare Dress</t>
  </si>
  <si>
    <t>Aarika</t>
  </si>
  <si>
    <t>3-4Y,4-5Y,5-6Y</t>
  </si>
  <si>
    <t>dresses/aarika/aarika-girls-peach-coloured-embroidered-fit-and-flare-dress/13331602/buy</t>
  </si>
  <si>
    <t>aarika</t>
  </si>
  <si>
    <t>aarika-girls-peach-coloured-embroidered-fit-and-flare-dress</t>
  </si>
  <si>
    <t>Vit E &amp; Vanilla Lip Balm</t>
  </si>
  <si>
    <t>The Moms Co.</t>
  </si>
  <si>
    <t>lip-care/the-moms-co/the-moms-co-natural-vanilla-lip-balm-with-vit-e--natural-extracts---5-g/13990132/buy</t>
  </si>
  <si>
    <t>the-moms-co</t>
  </si>
  <si>
    <t>the-moms-co-natural-vanilla-lip-balm-with-vit-e--natural-extracts---5-g</t>
  </si>
  <si>
    <t>Men Solid Round Neck T-shirt</t>
  </si>
  <si>
    <t>BYFORD by Pantaloons</t>
  </si>
  <si>
    <t>tshirts/byford-by-pantaloons/byford-by-pantaloons-men-pink-solid-round-neck-t-shirt/17406950/buy</t>
  </si>
  <si>
    <t>byford-by-pantaloons</t>
  </si>
  <si>
    <t>byford-by-pantaloons-men-pink-solid-round-neck-t-shirt</t>
  </si>
  <si>
    <t>Unisex Set of 3 Cleansing Milk</t>
  </si>
  <si>
    <t>face-wash-and-cleanser/nivea/nivea-unisex-set-of-3-vitamin-e--hydra-iq-refreshing-cleansing-milk/11908342/buy</t>
  </si>
  <si>
    <t>face-wash-and-cleanser</t>
  </si>
  <si>
    <t>nivea-unisex-set-of-3-vitamin-e--hydra-iq-refreshing-cleansing-milk</t>
  </si>
  <si>
    <t>Anti Acne Face Serum</t>
  </si>
  <si>
    <t>WOW SKIN SCIENCE</t>
  </si>
  <si>
    <t>20-30 ML</t>
  </si>
  <si>
    <t>face-serum-and-gel/wow-skin-science/wow-skin-science-anti-acne-face-serum-30-ml/12429402/buy</t>
  </si>
  <si>
    <t>wow-skin-science</t>
  </si>
  <si>
    <t>wow-skin-science-anti-acne-face-serum-30-ml</t>
  </si>
  <si>
    <t>Men Sport Deodorants Gift Set</t>
  </si>
  <si>
    <t>Beverly Hills Polo Club</t>
  </si>
  <si>
    <t>fragrance-gift-set/beverly-hills-polo-club/beverly-hills-polo-club-sport-men-9sport--8sport--1sport--2sport-deodorants-gift-set/1643771/buy</t>
  </si>
  <si>
    <t>fragrance-gift-set</t>
  </si>
  <si>
    <t>beverly-hills-polo-club</t>
  </si>
  <si>
    <t>beverly-hills-polo-club-sport-men-9sport--8sport--1sport--2sport-deodorants-gift-set</t>
  </si>
  <si>
    <t>Herbal Hair Conditioner 210 ml</t>
  </si>
  <si>
    <t>shampoo-and-conditioner/khadi-natural/khadi-natural-orange--lemongrass-herbal-hair-conditioner-210-ml/5416398/buy</t>
  </si>
  <si>
    <t>khadi-natural-orange--lemongrass-herbal-hair-conditioner-210-ml</t>
  </si>
  <si>
    <t>Men Pack of 2 Innerwear Vests</t>
  </si>
  <si>
    <t>innerwear-vests/puma/puma-men-white-pack-of-2-sleeveless-everfresh-innerwear-vests/17822302/buy</t>
  </si>
  <si>
    <t>puma-men-white-pack-of-2-sleeveless-everfresh-innerwear-vests</t>
  </si>
  <si>
    <t>Girls Shorts</t>
  </si>
  <si>
    <t>KiddoPanti</t>
  </si>
  <si>
    <t>3-4Y,4-6Y,6-8Y,8-10Y,10-12Y,12-14Y</t>
  </si>
  <si>
    <t>shorts/kiddopanti/kiddopanti-girls-olive-green-shorts/17137416/buy</t>
  </si>
  <si>
    <t>kiddopanti</t>
  </si>
  <si>
    <t>kiddopanti-girls-olive-green-shorts</t>
  </si>
  <si>
    <t>Printed GABBANA SS IP T-shirt</t>
  </si>
  <si>
    <t>tshirts/pepe-jeans/pepe-jeans-men-orange-printed-gabbana-ss-ip-round-neck-t-shirt/11366976/buy</t>
  </si>
  <si>
    <t>pepe-jeans-men-orange-printed-gabbana-ss-ip-round-neck-t-shirt</t>
  </si>
  <si>
    <t>Casual Shirt</t>
  </si>
  <si>
    <t>My Little Lambs</t>
  </si>
  <si>
    <t>2Y,4Y,6Y,8Y,10Y,12Y</t>
  </si>
  <si>
    <t>shirts/my-little-lambs/my-little-lambs-boys-off-white-windowpane-checked-casual-shirt/14919922/buy</t>
  </si>
  <si>
    <t>my-little-lambs</t>
  </si>
  <si>
    <t>my-little-lambs-boys-off-white-windowpane-checked-casual-shirt</t>
  </si>
  <si>
    <t>Pack Of Two Solid Everyday Bra</t>
  </si>
  <si>
    <t>32B,32C,34B,34C,34D,36B,36C,36D,38B,38C,38D</t>
  </si>
  <si>
    <t>bra/roadster/roadster-pack-of-two-solid-everyday-bra---medium-coverage/14483986/buy</t>
  </si>
  <si>
    <t>roadster-pack-of-two-solid-everyday-bra---medium-coverage</t>
  </si>
  <si>
    <t>Women Embellished Thong Flip-Flops</t>
  </si>
  <si>
    <t>Forever Glam by Pantaloons</t>
  </si>
  <si>
    <t>flip-flops/forever-glam-by-pantaloons/forever-glam-by-pantaloons-women-navy-blue-embellished-thong-flip-flops/17836544/buy</t>
  </si>
  <si>
    <t>forever-glam-by-pantaloons</t>
  </si>
  <si>
    <t>forever-glam-by-pantaloons-women-navy-blue-embellished-thong-flip-flops</t>
  </si>
  <si>
    <t>Brightening Serum</t>
  </si>
  <si>
    <t>deconstruct</t>
  </si>
  <si>
    <t>face-serum-and-gel/deconstruct/deconstruct-10-niacinamide--03-alpha-arbutin-brightening-serum-30ml/16084606/buy</t>
  </si>
  <si>
    <t>deconstruct-10-niacinamide--03-alpha-arbutin-brightening-serum-30ml</t>
  </si>
  <si>
    <t>Pack of 5 Solid Handbags</t>
  </si>
  <si>
    <t>LaFille</t>
  </si>
  <si>
    <t>handbags/lafille/lafille-blue-pack-of-5-solid-handbags/9784297/buy</t>
  </si>
  <si>
    <t>lafille</t>
  </si>
  <si>
    <t>lafille-blue-pack-of-5-solid-handbags</t>
  </si>
  <si>
    <t>Floral Printed King Bedsheet</t>
  </si>
  <si>
    <t>Florida</t>
  </si>
  <si>
    <t>bedsheets/florida/florida-teal--white-floral-144-tc-polycotton-1-king-bedsheet-with-2-pillow-covers/13782456/buy</t>
  </si>
  <si>
    <t>florida</t>
  </si>
  <si>
    <t>florida-teal--white-floral-144-tc-polycotton-1-king-bedsheet-with-2-pillow-covers</t>
  </si>
  <si>
    <t>Women Textured Heels</t>
  </si>
  <si>
    <t>WALKWAY</t>
  </si>
  <si>
    <t>heels/walkway/walkway-women-maroon-textured-heels/13298716/buy</t>
  </si>
  <si>
    <t>walkway</t>
  </si>
  <si>
    <t>walkway-women-maroon-textured-heels</t>
  </si>
  <si>
    <t>Floral Chanderi Linen Blend Saree</t>
  </si>
  <si>
    <t>Saree mall</t>
  </si>
  <si>
    <t>sarees/saree-mall/saree-mall-lavender-floral-linen-blend-chanderi-sarees/14006746/buy</t>
  </si>
  <si>
    <t>saree-mall</t>
  </si>
  <si>
    <t>saree-mall-lavender-floral-linen-blend-chanderi-sarees</t>
  </si>
  <si>
    <t>Dobby Weave Tie-Up Neck Top</t>
  </si>
  <si>
    <t>tops/sassafras/sassafras-women-yellow-tie-up-neck-cinched-waist-dobby-weave-crop-top/13581094/buy</t>
  </si>
  <si>
    <t>sassafras-women-yellow-tie-up-neck-cinched-waist-dobby-weave-crop-top</t>
  </si>
  <si>
    <t>Regular Fit Casual Shirt</t>
  </si>
  <si>
    <t>CAVALLO by Linen Club</t>
  </si>
  <si>
    <t>39,40,42,44</t>
  </si>
  <si>
    <t>shirts/cavallo-by-linen-club/cavallo-by-linen-club-men-cotton-linen-navy-blue-regular-fit-solid-casual-shirt/13200694/buy</t>
  </si>
  <si>
    <t>cavallo-by-linen-club</t>
  </si>
  <si>
    <t>cavallo-by-linen-club-men-cotton-linen-navy-blue-regular-fit-solid-casual-shirt</t>
  </si>
  <si>
    <t>sweatshirts/puma/puma-men-olive-green-printed-classics-logo-crew-sweatshirt/15267288/buy</t>
  </si>
  <si>
    <t>puma-men-olive-green-printed-classics-logo-crew-sweatshirt</t>
  </si>
  <si>
    <t>Cotton Printed Lounge Pants</t>
  </si>
  <si>
    <t>lounge-pants/dreamz-by-pantaloons/dreamz-by-pantaloons-women-navy-blue-cotton-printed-lounge-pants/16443164/buy</t>
  </si>
  <si>
    <t>dreamz-by-pantaloons-women-navy-blue-cotton-printed-lounge-pants</t>
  </si>
  <si>
    <t>Floral Embroidered Kurta</t>
  </si>
  <si>
    <t>S,M,L,XL,XXL,3XL,4XL,5XL</t>
  </si>
  <si>
    <t>kurtas/yash-gallery/yash-gallery-women-maroon-floral-embroidered-detail-a-line-kurta/10613104/buy</t>
  </si>
  <si>
    <t>yash-gallery-women-maroon-floral-embroidered-detail-a-line-kurta</t>
  </si>
  <si>
    <t>Bandeau Bra</t>
  </si>
  <si>
    <t>Lebami</t>
  </si>
  <si>
    <t>30C,30D,32B,32C,34B,34C,36B</t>
  </si>
  <si>
    <t>bra/lebami/lebami-black-non-padded--non-wired-solid-bandeau-bra/17869872/buy</t>
  </si>
  <si>
    <t>lebami</t>
  </si>
  <si>
    <t>lebami-black-non-padded--non-wired-solid-bandeau-bra</t>
  </si>
  <si>
    <t>Embroidered Semi-Stitched Dress Material</t>
  </si>
  <si>
    <t>Readiprint Fashions</t>
  </si>
  <si>
    <t>dress-material/readiprint-fashions/readiprint-fashions-wine-coloured--beige-poly-georgette-semi-stitched-dress-material/13595898/buy</t>
  </si>
  <si>
    <t>dress-material</t>
  </si>
  <si>
    <t>readiprint-fashions</t>
  </si>
  <si>
    <t>readiprint-fashions-wine-coloured--beige-poly-georgette-semi-stitched-dress-material</t>
  </si>
  <si>
    <t>Pack of 3 Hipster Briefs</t>
  </si>
  <si>
    <t>XXL</t>
  </si>
  <si>
    <t>briefs/enamor/enamor-women-pack-of-3-assorted-mid-waist-cotton--briefs-cr17/2295688/buy</t>
  </si>
  <si>
    <t>enamor-women-pack-of-3-assorted-mid-waist-cotton--briefs-cr17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</si>
  <si>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</si>
  <si>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</si>
  <si>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</si>
  <si>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</si>
  <si>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clora-creation</t>
  </si>
  <si>
    <t>clora-creation-women-pack-of-2-red--white-solid-wide-leg-palazzos</t>
  </si>
  <si>
    <t>Solid Henley Neck T-shirt</t>
  </si>
  <si>
    <t>Campus Sutra</t>
  </si>
  <si>
    <t>tshirts/campus-sutra/campus-sutra-men-grey-solid-henley-neck-t-shirt/13627704/buy</t>
  </si>
  <si>
    <t>campus-sutra</t>
  </si>
  <si>
    <t>campus-sutra-men-grey-solid-henley-neck-t-shirt</t>
  </si>
  <si>
    <t>Stone-Studded Anklets</t>
  </si>
  <si>
    <t>anklet/priyaasi/priyaasi-gold-toned-stone-studded-anklets/2324741/buy</t>
  </si>
  <si>
    <t>anklet</t>
  </si>
  <si>
    <t>priyaasi-gold-toned-stone-studded-anklets</t>
  </si>
  <si>
    <t>Set of 2 Curtain Curtains</t>
  </si>
  <si>
    <t>curtains-and-sheers/cortina/cortina-blue--green-set-of-2-curtain-curtains/13535388/buy</t>
  </si>
  <si>
    <t>cortina-blue--green-set-of-2-curtain-curtains</t>
  </si>
  <si>
    <t>A-Line Maxi Dress</t>
  </si>
  <si>
    <t>Kiana</t>
  </si>
  <si>
    <t>dresses/kiana/kiana-green--teal-blue-ethnic-motifs-a-line-maxi-dress/14960820/buy</t>
  </si>
  <si>
    <t>kiana</t>
  </si>
  <si>
    <t>kiana-green--teal-blue-ethnic-motifs-a-line-maxi-dress</t>
  </si>
  <si>
    <t>Women Crop Top</t>
  </si>
  <si>
    <t>tops/kassually/kassually-women-yellow-short-sleeve-drawstring-crop-top/13649526/buy</t>
  </si>
  <si>
    <t>kassually-women-yellow-short-sleeve-drawstring-crop-top</t>
  </si>
  <si>
    <t>Men Solid Formal Derby Shoes</t>
  </si>
  <si>
    <t>John Karsun</t>
  </si>
  <si>
    <t>formal-shoes/john-karsun/john-karsun-men-black-solid-formal-derby-shoes/17409892/buy</t>
  </si>
  <si>
    <t>john-karsun</t>
  </si>
  <si>
    <t>john-karsun-men-black-solid-formal-derby-shoes</t>
  </si>
  <si>
    <t>Colourblocked Platform Sandals with Bows</t>
  </si>
  <si>
    <t>heels/zapatoz/zapatoz-pink--black-colourblocked-platform-sandals-with-bows/14595160/buy</t>
  </si>
  <si>
    <t>zapatoz-pink--black-colourblocked-platform-sandals-with-bows</t>
  </si>
  <si>
    <t>wallets/hidesign/hidesign-men-red-self-design-leather-two-fold-wallet/15057982/buy</t>
  </si>
  <si>
    <t>hidesign-men-red-self-design-leather-two-fold-wallet</t>
  </si>
  <si>
    <t>Women Solid Slim-Fit Ankle-Length Leggings</t>
  </si>
  <si>
    <t>Go Colors</t>
  </si>
  <si>
    <t>leggings/go-colors/go-colors-women-olive-green-solid-slim-fit-ankle-length-leggings/13446812/buy</t>
  </si>
  <si>
    <t>go-colors</t>
  </si>
  <si>
    <t>go-colors-women-olive-green-solid-slim-fit-ankle-length-leggings</t>
  </si>
  <si>
    <t>Set Of 4 Storage Bags</t>
  </si>
  <si>
    <t>Kuber Industries</t>
  </si>
  <si>
    <t>organisers/kuber-industries/kuber-industries-set-of-4-beige-metallic-printed-storage-bags-with-transparent-window/12377392/buy</t>
  </si>
  <si>
    <t>kuber-industries</t>
  </si>
  <si>
    <t>kuber-industries-set-of-4-beige-metallic-printed-storage-bags-with-transparent-window</t>
  </si>
  <si>
    <t>accessory-gift-set/crusset/crusset-men-brown--white-accessory-gift-set-combo/16408576/buy</t>
  </si>
  <si>
    <t>crusset-men-brown--white-accessory-gift-set-combo</t>
  </si>
  <si>
    <t>Women Geometric Kurta</t>
  </si>
  <si>
    <t>kurtas/herenow/herenow-women-yellow-geometric-keyhole-neck-thread-work-kurta/15438104/buy</t>
  </si>
  <si>
    <t>herenow-women-yellow-geometric-keyhole-neck-thread-work-kurta</t>
  </si>
  <si>
    <t>Girls Printed Sweatshirt</t>
  </si>
  <si>
    <t>sweatshirts/nynsh/nynsh-girls-multicoloured-printed-sweatshirt/16224106/buy</t>
  </si>
  <si>
    <t>nynsh-girls-multicoloured-printed-sweatshirt</t>
  </si>
  <si>
    <t>Don Fawn Liquid Lipstick</t>
  </si>
  <si>
    <t>SUGAR</t>
  </si>
  <si>
    <t>0-10 ML</t>
  </si>
  <si>
    <t>lipstick/sugar/sugar-smudge-me-not-liquid-lipstick--12-don-fawn-yellow-brown/2184915/buy</t>
  </si>
  <si>
    <t>lipstick</t>
  </si>
  <si>
    <t>sugar</t>
  </si>
  <si>
    <t>sugar-smudge-me-not-liquid-lipstick--12-don-fawn-yellow-brown</t>
  </si>
  <si>
    <t>Floral Organza Saree</t>
  </si>
  <si>
    <t>sarees/anouk/anouk-taupe--white-floral-organza-saree/15736374/buy</t>
  </si>
  <si>
    <t>anouk-taupe--white-floral-organza-saree</t>
  </si>
  <si>
    <t>Women Gold-Plated Cuff Bracelet</t>
  </si>
  <si>
    <t>AMI</t>
  </si>
  <si>
    <t>bracelet/ami/ami-women-gold-plated-cuff-bracelet/14709706/buy</t>
  </si>
  <si>
    <t>ami</t>
  </si>
  <si>
    <t>ami-women-gold-plated-cuff-bracelet</t>
  </si>
  <si>
    <t>Set of 2 Flowers blooms Framed Wall Arts</t>
  </si>
  <si>
    <t>wall-art/art-street/art-street-set-of-2-blue--black-flowers-blooms-framed-wall-arts/12341572/buy</t>
  </si>
  <si>
    <t>art-street-set-of-2-blue--black-flowers-blooms-framed-wall-arts</t>
  </si>
  <si>
    <t>Alcohol Free Oudhy Perfume 6ml</t>
  </si>
  <si>
    <t>Ajmal</t>
  </si>
  <si>
    <t>perfume-and-body-mist/ajmal/ajmal-unisex-alcohol-free-dahnul-oudh-hayati-concentrated-oudhy-perfume-6ml/16120504/buy</t>
  </si>
  <si>
    <t>ajmal</t>
  </si>
  <si>
    <t>ajmal-unisex-alcohol-free-dahnul-oudh-hayati-concentrated-oudhy-perfume-6ml</t>
  </si>
  <si>
    <t>2 Pcs Warli Milk Mugs Set</t>
  </si>
  <si>
    <t>VarEesha</t>
  </si>
  <si>
    <t>cups-and-mugs/vareesha/vareesha-brown-2-pieces-warli-stoneware-milk-shake-beer-mugs-set/6709379/buy</t>
  </si>
  <si>
    <t>cups-and-mugs</t>
  </si>
  <si>
    <t>vareesha</t>
  </si>
  <si>
    <t>vareesha-brown-2-pieces-warli-stoneware-milk-shake-beer-mugs-set</t>
  </si>
  <si>
    <t>The Vanca</t>
  </si>
  <si>
    <t>dresses/the-vanca/the-vanca-blue--red-floral-maxi-dress/15972434/buy</t>
  </si>
  <si>
    <t>the-vanca</t>
  </si>
  <si>
    <t>the-vanca-blue--red-floral-maxi-dress</t>
  </si>
  <si>
    <t>Women Maxi Dress</t>
  </si>
  <si>
    <t>Zink London</t>
  </si>
  <si>
    <t>dresses/zink-london/zink-london-women-red-ditsy-floral-printed-maxi-dress/14598770/buy</t>
  </si>
  <si>
    <t>zink-london</t>
  </si>
  <si>
    <t>zink-london-women-red-ditsy-floral-printed-maxi-dress</t>
  </si>
  <si>
    <t>Solid Velvet Top</t>
  </si>
  <si>
    <t>tops/sassafras/sassafras-women-pretty-pink-solid-velvet-top/15940146/buy</t>
  </si>
  <si>
    <t>sassafras-women-pretty-pink-solid-velvet-top</t>
  </si>
  <si>
    <t>Pack of 3 Pure Cotton Briefs</t>
  </si>
  <si>
    <t>briefs/dressberry/dressberry-women-pack-of-3-pure-cotton-solid-briefs-db-solid-bik-new-001/14917720/buy</t>
  </si>
  <si>
    <t>dressberry-women-pack-of-3-pure-cotton-solid-briefs-db-solid-bik-new-001</t>
  </si>
  <si>
    <t>Women Regular Fit Denim Shorts</t>
  </si>
  <si>
    <t>shorts/roadster/roadster-women-blue-washed-regular-fit-denim-shorts/11688412/buy</t>
  </si>
  <si>
    <t>roadster-women-blue-washed-regular-fit-denim-shorts</t>
  </si>
  <si>
    <t>Set of 2 Perfumes</t>
  </si>
  <si>
    <t>Fogg</t>
  </si>
  <si>
    <t>perfume-and-body-mist/fogg/fogg-set-of-2-perfumes/9691061/buy</t>
  </si>
  <si>
    <t>fogg</t>
  </si>
  <si>
    <t>fogg-set-of-2-perfumes</t>
  </si>
  <si>
    <t>Analogue Wall Clock</t>
  </si>
  <si>
    <t>ZANIBO</t>
  </si>
  <si>
    <t>clocks/zanibo/zanibo-brown-floral-solid-analogue-wall-clock/11978080/buy</t>
  </si>
  <si>
    <t>clocks</t>
  </si>
  <si>
    <t>zanibo</t>
  </si>
  <si>
    <t>zanibo-brown-floral-solid-analogue-wall-clock</t>
  </si>
  <si>
    <t>Women Wide Leg High-Rise Jeans</t>
  </si>
  <si>
    <t>Xpose</t>
  </si>
  <si>
    <t>34,36</t>
  </si>
  <si>
    <t>jeans/xpose/xpose-women-black-comfort-wide-leg-high-rise-slash-knee-stretchable-jeans/17321814/buy</t>
  </si>
  <si>
    <t>xpose</t>
  </si>
  <si>
    <t>xpose-women-black-comfort-wide-leg-high-rise-slash-knee-stretchable-jeans</t>
  </si>
  <si>
    <t>501 True Wear Nail Color 9 ml</t>
  </si>
  <si>
    <t>nail-polish/lakme/lakme-501-true-wear-nail-color-9-ml/7197043/buy</t>
  </si>
  <si>
    <t>lakme-501-true-wear-nail-color-9-ml</t>
  </si>
  <si>
    <t>Yoke Design Straight Kurta</t>
  </si>
  <si>
    <t>kurtas/juniper/juniper-women-off-white-yoke-design-straight-kurta/11478470/buy</t>
  </si>
  <si>
    <t>juniper-women-off-white-yoke-design-straight-kurta</t>
  </si>
  <si>
    <t>Butterfly Couple Finger Ring</t>
  </si>
  <si>
    <t>Vembley</t>
  </si>
  <si>
    <t>ring/vembley/vembley-stunning-silver-butterfly-couple-matching-wrap-finger-ring/16762894/buy</t>
  </si>
  <si>
    <t>ring</t>
  </si>
  <si>
    <t>vembley</t>
  </si>
  <si>
    <t>vembley-stunning-silver-butterfly-couple-matching-wrap-finger-ring</t>
  </si>
  <si>
    <t>Men Slim Fit Cotton Chinos</t>
  </si>
  <si>
    <t>KETCH</t>
  </si>
  <si>
    <t>trousers/ketch/ketch-men-beige-slim-fit-cotton-chinos/16343214/buy</t>
  </si>
  <si>
    <t>ketch</t>
  </si>
  <si>
    <t>ketch-men-beige-slim-fit-cotton-chinos</t>
  </si>
  <si>
    <t>Men Analogue Watch</t>
  </si>
  <si>
    <t>TIMESMITH</t>
  </si>
  <si>
    <t>watches/timesmith/timesmith-men-white--brown-analogue-watch-tsc-070ktd1/11135920/buy</t>
  </si>
  <si>
    <t>timesmith</t>
  </si>
  <si>
    <t>timesmith-men-white--brown-analogue-watch-tsc-070ktd1</t>
  </si>
  <si>
    <t>Men Leather Formal Belt</t>
  </si>
  <si>
    <t>belts/united-colors-of-benetton/united-colors-of-benetton-men-navy-blue--tan-brown-leather-reversible-formal-belt/8488829/buy</t>
  </si>
  <si>
    <t>united-colors-of-benetton-men-navy-blue--tan-brown-leather-reversible-formal-belt</t>
  </si>
  <si>
    <t>Cone Shade Armed Sconces</t>
  </si>
  <si>
    <t>Homesake</t>
  </si>
  <si>
    <t>wall-lamps/homesake/homesake-black-solid-edison-cone-shade-armed-sconces/9246303/buy</t>
  </si>
  <si>
    <t>wall-lamps</t>
  </si>
  <si>
    <t>homesake</t>
  </si>
  <si>
    <t>homesake-black-solid-edison-cone-shade-armed-sconces</t>
  </si>
  <si>
    <t>Women Slim Fit Regular Trousers</t>
  </si>
  <si>
    <t>FORCLAZ By Decathlon</t>
  </si>
  <si>
    <t>trousers/forclaz-by-decathlon/forclaz-by-decathlon-women-charcoal-black-slim-fit-solid-regular-trousers/13168086/buy</t>
  </si>
  <si>
    <t>forclaz-by-decathlon</t>
  </si>
  <si>
    <t>forclaz-by-decathlon-women-charcoal-black-slim-fit-solid-regular-trousers</t>
  </si>
  <si>
    <t>Embroidered High-Low Top</t>
  </si>
  <si>
    <t>Mayra</t>
  </si>
  <si>
    <t>tops/mayra/mayra-women-maroon-embroidered-high-low-top/11091590/buy</t>
  </si>
  <si>
    <t>mayra</t>
  </si>
  <si>
    <t>mayra-women-maroon-embroidered-high-low-top</t>
  </si>
  <si>
    <t>FABRIC FITOOR</t>
  </si>
  <si>
    <t>kurta-sets/fabric-fitoor/fabric-fitoor-women-off-white--charcoal-grey-printed-kurta-with-palazzos/12103850/buy</t>
  </si>
  <si>
    <t>fabric-fitoor</t>
  </si>
  <si>
    <t>fabric-fitoor-women-off-white--charcoal-grey-printed-kurta-with-palazzos</t>
  </si>
  <si>
    <t>Women Yoke Design Kurta with Trousers With Dupatta</t>
  </si>
  <si>
    <t>kurta-sets/varanga/varanga-women-green-yoke-design-sequinned-kurta-with-trousers--with-dupatta/13983922/buy</t>
  </si>
  <si>
    <t>varanga-women-green-yoke-design-sequinned-kurta-with-trousers--with-dupatta</t>
  </si>
  <si>
    <t>tshirts/herenow/herenow-men-navy-blue-typography-printed-pure-cotton-t-shirt/16260732/buy</t>
  </si>
  <si>
    <t>herenow-men-navy-blue-typography-printed-pure-cotton-t-shirt</t>
  </si>
  <si>
    <t>Unisex Anti Theft Backpack</t>
  </si>
  <si>
    <t>F Gear</t>
  </si>
  <si>
    <t>backpacks/f-gear/f-gear-unisex-black-solid-stealth-anti-theft-backpack/4385679/buy</t>
  </si>
  <si>
    <t>f-gear</t>
  </si>
  <si>
    <t>f-gear-unisex-black-solid-stealth-anti-theft-backpack</t>
  </si>
  <si>
    <t>Men Solid Kurta with Pyjamas</t>
  </si>
  <si>
    <t>kurta-sets/vastramay/vastramay-men-black-solid-kurta-with-pyjamas/4369942/buy</t>
  </si>
  <si>
    <t>vastramay-men-black-solid-kurta-with-pyjamas</t>
  </si>
  <si>
    <t>Girls Embroidered Kurta with Palazzos With Dupatta</t>
  </si>
  <si>
    <t>9Y,11Y,13Y,15Y</t>
  </si>
  <si>
    <t>kurta-sets/biba/biba-girls-mustard-yellow--green-embroidered-kurta-with-palazzos--dupatta/14847260/buy</t>
  </si>
  <si>
    <t>biba-girls-mustard-yellow--green-embroidered-kurta-with-palazzos--dupatta</t>
  </si>
  <si>
    <t>PU Structured Sling Bag</t>
  </si>
  <si>
    <t>Exotic</t>
  </si>
  <si>
    <t>S</t>
  </si>
  <si>
    <t>handbags/exotic/exotic-pink-pu-structured-colourblocked-sling-bag/17394202/buy</t>
  </si>
  <si>
    <t>exotic</t>
  </si>
  <si>
    <t>exotic-pink-pu-structured-colourblocked-sling-bag</t>
  </si>
  <si>
    <t>AD-Studded Mangalsutra Set</t>
  </si>
  <si>
    <t>Brandsoon</t>
  </si>
  <si>
    <t>mangalsutra/brandsoon/brandsoon-multicolored-ad-studded--beaded-mangalsutra-with-earrings-set/17403044/buy</t>
  </si>
  <si>
    <t>mangalsutra</t>
  </si>
  <si>
    <t>brandsoon</t>
  </si>
  <si>
    <t>brandsoon-multicolored-ad-studded--beaded-mangalsutra-with-earrings-set</t>
  </si>
  <si>
    <t>Women Embroidered Rozana Kurta</t>
  </si>
  <si>
    <t>House of Pataudi</t>
  </si>
  <si>
    <t>kurtas/house-of-pataudi/house-of-pataudi-women-green-floral-embroidered-floral-rozana-kurta/13721048/buy</t>
  </si>
  <si>
    <t>house-of-pataudi</t>
  </si>
  <si>
    <t>house-of-pataudi-women-green-floral-embroidered-floral-rozana-kurta</t>
  </si>
  <si>
    <t>Unisex 200TC Printed Apron</t>
  </si>
  <si>
    <t>Soumya</t>
  </si>
  <si>
    <t>aprons/soumya/soumya-unisex-multicoloured-printed-200tc-cotton-apron/10511676/buy</t>
  </si>
  <si>
    <t>soumya</t>
  </si>
  <si>
    <t>soumya-unisex-multicoloured-printed-200tc-cotton-apron</t>
  </si>
  <si>
    <t>Floral A-Line Midi Dress</t>
  </si>
  <si>
    <t>dresses/zink-london/zink-london-pink-floral-printed-a-line-midi-dress/15934158/buy</t>
  </si>
  <si>
    <t>zink-london-pink-floral-printed-a-line-midi-dress</t>
  </si>
  <si>
    <t>Women Graphic Printed T-shirt</t>
  </si>
  <si>
    <t>tshirts/urbanic/urbanic-women-white--yellow-graphic-printed-t-shirt/15850286/buy</t>
  </si>
  <si>
    <t>urbanic-women-white--yellow-graphic-printed-t-shirt</t>
  </si>
  <si>
    <t>Women Kurta with Palazzos With Dupatta</t>
  </si>
  <si>
    <t>EXTRA LOVE BY LIBAS</t>
  </si>
  <si>
    <t>kurta-sets/extra-love-by-libas/extra-love-by-libas-plus-size-women-green-kurta-with-palazzos--with-dupatta/12663864/buy</t>
  </si>
  <si>
    <t>extra-love-by-libas</t>
  </si>
  <si>
    <t>extra-love-by-libas-plus-size-women-green-kurta-with-palazzos--with-dupatta</t>
  </si>
  <si>
    <t>Floral Printed Flared Sleeves Top</t>
  </si>
  <si>
    <t>tops/mayra/mayra-pink-floral-printed-flared-sleeves-georgette-regular-top/13872452/buy</t>
  </si>
  <si>
    <t>mayra-pink-floral-printed-flared-sleeves-georgette-regular-top</t>
  </si>
  <si>
    <t>Women Kurta Set With Dupatta</t>
  </si>
  <si>
    <t>AHIKA</t>
  </si>
  <si>
    <t>kurta-sets/ahika/ahika-women-pink-kurta-with-trousers--with-dupatta/16600856/buy</t>
  </si>
  <si>
    <t>ahika</t>
  </si>
  <si>
    <t>ahika-women-pink-kurta-with-trousers--with-dupatta</t>
  </si>
  <si>
    <t>Women Striped Kurta with Palazzos</t>
  </si>
  <si>
    <t>Bhama Couture</t>
  </si>
  <si>
    <t>kurta-sets/bhama-couture/bhama-couture-women-beige-striped-regular-thread-work-pure-cotton-kurta-with-palazzos/12009800/buy</t>
  </si>
  <si>
    <t>bhama-couture</t>
  </si>
  <si>
    <t>bhama-couture-women-beige-striped-regular-thread-work-pure-cotton-kurta-with-palazzos</t>
  </si>
  <si>
    <t>Bandhani Printed Saree</t>
  </si>
  <si>
    <t>KALINI</t>
  </si>
  <si>
    <t>sarees/kalini/kalini-mustard--red-bandhani-printed-saree/17900458/buy</t>
  </si>
  <si>
    <t>kalini</t>
  </si>
  <si>
    <t>kalini-mustard--red-bandhani-printed-saree</t>
  </si>
  <si>
    <t>Women Regular Fit Regular Shorts</t>
  </si>
  <si>
    <t>26,28,30,32</t>
  </si>
  <si>
    <t>shorts/mayra/mayra-women-maroon-solid-regular-fit-regular-shorts/12772102/buy</t>
  </si>
  <si>
    <t>mayra-women-maroon-solid-regular-fit-regular-shorts</t>
  </si>
  <si>
    <t>Women Solid Tights</t>
  </si>
  <si>
    <t>tights/dressberry/dressberry-women-red-solid-tights/13614308/buy</t>
  </si>
  <si>
    <t>dressberry-women-red-solid-tights</t>
  </si>
  <si>
    <t>shirts/ketch/ketch-men-orange--blue-slim-fit-printed-casual-shirt/16696350/buy</t>
  </si>
  <si>
    <t>ketch-men-orange--blue-slim-fit-printed-casual-shirt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</si>
  <si>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</si>
  <si>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</si>
  <si>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</si>
  <si>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</si>
  <si>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mothercare-infant-girls-white-typography-print-pure-cotton-t-shirt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</si>
  <si>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</si>
  <si>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</si>
  <si>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</si>
  <si>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</si>
  <si>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schwarzkopf-professional</t>
  </si>
  <si>
    <t>schwarzkopf-professional-bonacure-color-freeze-sulfate-free-micellar-shampoo-1000-ml</t>
  </si>
  <si>
    <t>Embroidered Readymade Saree Blouse</t>
  </si>
  <si>
    <t>SALWAR STUDIO</t>
  </si>
  <si>
    <t>XXS,XS,S,M,L,XL</t>
  </si>
  <si>
    <t>saree-blouse/salwar-studio/salwar-studio-women-gold-toned-embroidered-tissue-readymade-saree-blouse/11184086/buy</t>
  </si>
  <si>
    <t>saree-blouse</t>
  </si>
  <si>
    <t>salwar-studio</t>
  </si>
  <si>
    <t>salwar-studio-women-gold-toned-embroidered-tissue-readymade-saree-blouse</t>
  </si>
  <si>
    <t>Solid Applique Box Clutch</t>
  </si>
  <si>
    <t>clutches/dressberry/dressberry-rose-gold-toned--pink-floral-appliqu-box-clutch-with-embellished-detail/4886982/buy</t>
  </si>
  <si>
    <t>clutches</t>
  </si>
  <si>
    <t>dressberry-rose-gold-toned--pink-floral-appliqu-box-clutch-with-embellished-detail</t>
  </si>
  <si>
    <t>U.S. Polo Assn. Denim Co.</t>
  </si>
  <si>
    <t>tshirts/us-polo-assn-denim-co/us-polo-assn-denim-co-men-navy-blue-typography-printed-pure-cotton-t-shirt/15148736/buy</t>
  </si>
  <si>
    <t>us-polo-assn-denim-co</t>
  </si>
  <si>
    <t>us-polo-assn-denim-co-men-navy-blue-typography-printed-pure-cotton-t-shirt</t>
  </si>
  <si>
    <t>Women Solid Straight Palazzos</t>
  </si>
  <si>
    <t>Molcha</t>
  </si>
  <si>
    <t>palazzos/molcha/molcha-women-white-solid-straight-palazzos/13140970/buy</t>
  </si>
  <si>
    <t>molcha</t>
  </si>
  <si>
    <t>molcha-women-white-solid-straight-palazzos</t>
  </si>
  <si>
    <t>Unisex Ice Cool Lotion 200 ml</t>
  </si>
  <si>
    <t>Vaseline</t>
  </si>
  <si>
    <t>body-lotion/vaseline/vaseline-unisex-ice-cool-hydration-lotion---200-ml/11778312/buy</t>
  </si>
  <si>
    <t>body-lotion</t>
  </si>
  <si>
    <t>vaseline</t>
  </si>
  <si>
    <t>vaseline-unisex-ice-cool-hydration-lotion---200-ml</t>
  </si>
  <si>
    <t>Girls Night suit</t>
  </si>
  <si>
    <t>Zeyo</t>
  </si>
  <si>
    <t>4-5Y,6-7Y,8-9Y,10-11Y,12-13Y,14-15Y,15-16Y</t>
  </si>
  <si>
    <t>night-suits/zeyo/zeyo-girls-red--white-printed-night-suit/14601252/buy</t>
  </si>
  <si>
    <t>zeyo</t>
  </si>
  <si>
    <t>zeyo-girls-red--white-printed-night-suit</t>
  </si>
  <si>
    <t>Geometric Studs</t>
  </si>
  <si>
    <t>Voylla</t>
  </si>
  <si>
    <t>earrings/voylla/voylla-oxidised-silver-plated--red-geometric--oversize-studs/9300775/buy</t>
  </si>
  <si>
    <t>voylla</t>
  </si>
  <si>
    <t>voylla-oxidised-silver-plated--red-geometric--oversize-studs</t>
  </si>
  <si>
    <t>Louis Philippe Sport</t>
  </si>
  <si>
    <t>39,40,42</t>
  </si>
  <si>
    <t>shirts/louis-philippe-sport/louis-philippe-sport-men-white--blue-striped-slim-fit-pure-cotton-casual-shirt/16598804/buy</t>
  </si>
  <si>
    <t>louis-philippe-sport</t>
  </si>
  <si>
    <t>louis-philippe-sport-men-white--blue-striped-slim-fit-pure-cotton-casual-shirt</t>
  </si>
  <si>
    <t>Solid Sling Bag</t>
  </si>
  <si>
    <t>Lychee bags</t>
  </si>
  <si>
    <t>handbags/lychee-bags/lychee-bags-white-solid-sling-bag/8293015/buy</t>
  </si>
  <si>
    <t>lychee-bags</t>
  </si>
  <si>
    <t>lychee-bags-white-solid-sling-bag</t>
  </si>
  <si>
    <t>Animal Textured Satchel</t>
  </si>
  <si>
    <t>CORSICA</t>
  </si>
  <si>
    <t>handbags/corsica/corsica-beige-animal-textured-satchel/15035056/buy</t>
  </si>
  <si>
    <t>corsica</t>
  </si>
  <si>
    <t>corsica-beige-animal-textured-satchel</t>
  </si>
  <si>
    <t>Pure Cotton Styled Back Blouse</t>
  </si>
  <si>
    <t>saree-blouse/molcha/molcha-women-black-solid-pure-cotton-styled-back-blouse/13935368/buy</t>
  </si>
  <si>
    <t>molcha-women-black-solid-pure-cotton-styled-back-blouse</t>
  </si>
  <si>
    <t>Women Printed Belt</t>
  </si>
  <si>
    <t>belts/crusset/crusset-women-black--brown-printed-belt/11803552/buy</t>
  </si>
  <si>
    <t>crusset-women-black--brown-printed-belt</t>
  </si>
  <si>
    <t>Women Outdoor Shorts</t>
  </si>
  <si>
    <t>PATRORNA</t>
  </si>
  <si>
    <t>26,28,30,32,34,36,38,40</t>
  </si>
  <si>
    <t>shorts/patrorna/patrorna-women-sea-green-outdoor-antimicrobial-technology-shorts/17830586/buy</t>
  </si>
  <si>
    <t>patrorna</t>
  </si>
  <si>
    <t>patrorna-women-sea-green-outdoor-antimicrobial-technology-shorts</t>
  </si>
  <si>
    <t>Kurta with Trousers &amp; Dupatta</t>
  </si>
  <si>
    <t>kurta-sets/ahika/ahika-women-grey--pink-printed-pure-cotton-kurta-with-trousers--dupatta/14237822/buy</t>
  </si>
  <si>
    <t>ahika-women-grey--pink-printed-pure-cotton-kurta-with-trousers--dupatta</t>
  </si>
  <si>
    <t>Non-Stick 12 Cavity Appam Patra With Lid</t>
  </si>
  <si>
    <t>MAGNUS</t>
  </si>
  <si>
    <t>cookware/magnus/magnus-black--grey-non-stick-12-cavity-appam-patra-with-lid/16573532/buy</t>
  </si>
  <si>
    <t>cookware</t>
  </si>
  <si>
    <t>magnus</t>
  </si>
  <si>
    <t>magnus-black--grey-non-stick-12-cavity-appam-patra-with-lid</t>
  </si>
  <si>
    <t>ZORO</t>
  </si>
  <si>
    <t>belts/zoro/zoro-men-black-textured-leather-formal-belt/16838814/buy</t>
  </si>
  <si>
    <t>zoro</t>
  </si>
  <si>
    <t>zoro-men-black-textured-leather-formal-belt</t>
  </si>
  <si>
    <t>Women Solid Ruffled Mini  Skirts</t>
  </si>
  <si>
    <t>La Zoire</t>
  </si>
  <si>
    <t>skirts/la-zoire/la-zoire-women-maroon-solid-ruffled-tie-up-mini-skirts/17498948/buy</t>
  </si>
  <si>
    <t>la-zoire</t>
  </si>
  <si>
    <t>la-zoire-women-maroon-solid-ruffled-tie-up-mini-skirts</t>
  </si>
  <si>
    <t>Flared Layered Midi Net Skirt</t>
  </si>
  <si>
    <t>AKIMIA</t>
  </si>
  <si>
    <t>skirts/akimia/akimia-black-flared-layered-midi-net-skirt/14288092/buy</t>
  </si>
  <si>
    <t>akimia</t>
  </si>
  <si>
    <t>akimia-black-flared-layered-midi-net-skirt</t>
  </si>
  <si>
    <t>Striped Flared Sleeves Blouson Top</t>
  </si>
  <si>
    <t>Ginger by Lifestyle</t>
  </si>
  <si>
    <t>tops/ginger-by-lifestyle/ginger-by-lifestyle-multicoloured-striped-flared-sleeves-blouson-top/14006830/buy</t>
  </si>
  <si>
    <t>ginger-by-lifestyle</t>
  </si>
  <si>
    <t>ginger-by-lifestyle-multicoloured-striped-flared-sleeves-blouson-top</t>
  </si>
  <si>
    <t>Women Kurta with Trousers</t>
  </si>
  <si>
    <t>kurta-sets/varanga/varanga-women-olive-green-gotta-patti-kurta-with-trousers/17508596/buy</t>
  </si>
  <si>
    <t>varanga-women-olive-green-gotta-patti-kurta-with-trousers</t>
  </si>
  <si>
    <t>Men Skinny Fit Jeans</t>
  </si>
  <si>
    <t>Mufti</t>
  </si>
  <si>
    <t>32,34,36,38,40</t>
  </si>
  <si>
    <t>jeans/mufti/mufti-men-blue-skinny-fit-mid-rise-mildly-distressed-jeans/13188606/buy</t>
  </si>
  <si>
    <t>mufti</t>
  </si>
  <si>
    <t>mufti-men-blue-skinny-fit-mid-rise-mildly-distressed-jeans</t>
  </si>
  <si>
    <t>Olive Green Solid Track Pants</t>
  </si>
  <si>
    <t>Femella</t>
  </si>
  <si>
    <t>track-pants/femella/femella-women-olive-green-solid-track-pants/15536676/buy</t>
  </si>
  <si>
    <t>femella</t>
  </si>
  <si>
    <t>femella-women-olive-green-solid-track-pants</t>
  </si>
  <si>
    <t>Girls Solid Ankle-Length Leggings</t>
  </si>
  <si>
    <t>leggings/pantaloons-junior/pantaloons-junior-girls-fuchsia-pink-solid-ankle-length-leggings/13487866/buy</t>
  </si>
  <si>
    <t>pantaloons-junior-girls-fuchsia-pink-solid-ankle-length-leggings</t>
  </si>
  <si>
    <t>Women Ethnic Motifs Printed Kurta</t>
  </si>
  <si>
    <t>Ode by House of Pataudi</t>
  </si>
  <si>
    <t>kurtas/ode-by-house-of-pataudi/ode-by-house-of-pataudi-women-blue-ethnic-motifs-printed-kurta/15293630/buy</t>
  </si>
  <si>
    <t>ode-by-house-of-pataudi</t>
  </si>
  <si>
    <t>ode-by-house-of-pataudi-women-blue-ethnic-motifs-printed-kurta</t>
  </si>
  <si>
    <t>Slim Fit Opaque Formal Shirt</t>
  </si>
  <si>
    <t>Peter England</t>
  </si>
  <si>
    <t>shirts/peter-england/peter-england-men-blue-slim-fit-opaque-formal-shirt/15884790/buy</t>
  </si>
  <si>
    <t>peter-england</t>
  </si>
  <si>
    <t>peter-england-men-blue-slim-fit-opaque-formal-shirt</t>
  </si>
  <si>
    <t>U-17 Girls Lifestyle Shorts</t>
  </si>
  <si>
    <t>shorts/hrx-by-hrithik-roshan/hrx-by-hrithik-roshan-girls-blue-shorts/15177620/buy</t>
  </si>
  <si>
    <t>hrx-by-hrithik-roshan-girls-blue-shorts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</si>
  <si>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</si>
  <si>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</si>
  <si>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</si>
  <si>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</si>
  <si>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urbano-plus</t>
  </si>
  <si>
    <t>urbano-plus-men-blue-stretchable-jogger-jeans</t>
  </si>
  <si>
    <t>Women Geometric Straight Kurta</t>
  </si>
  <si>
    <t>kurtas/anouk/anouk-women-pink--golden-geometric-printed-straight-kurta/14323790/buy</t>
  </si>
  <si>
    <t>anouk-women-pink--golden-geometric-printed-straight-kurta</t>
  </si>
  <si>
    <t>Nail Paint Remover - 40ml</t>
  </si>
  <si>
    <t>Blue Heaven</t>
  </si>
  <si>
    <t>nail-essentials/blue-heaven/blue-heaven-dip--twist-nail-paint-remover---40ml/14454592/buy</t>
  </si>
  <si>
    <t>nail-essentials</t>
  </si>
  <si>
    <t>blue-heaven</t>
  </si>
  <si>
    <t>blue-heaven-dip--twist-nail-paint-remover---40ml</t>
  </si>
  <si>
    <t>Men Textured Comfort Sandals</t>
  </si>
  <si>
    <t>sandals/metro/metro-men-black--grey-textured-comfort-sandals-/13335726/buy</t>
  </si>
  <si>
    <t>metro-men-black--grey-textured-comfort-sandals-</t>
  </si>
  <si>
    <t>Women Printed Lightly-Padded Non-Wired T-Shirt Bra</t>
  </si>
  <si>
    <t>PrettyCat</t>
  </si>
  <si>
    <t>30B,32B,34B,36B,38B,40B</t>
  </si>
  <si>
    <t>bra/prettycat/prettycat-women-pink-printed-lightly-padded-non-wired-t-shirt-bra-pc-br-6026/13359346/buy</t>
  </si>
  <si>
    <t>prettycat</t>
  </si>
  <si>
    <t>prettycat-women-pink-printed-lightly-padded-non-wired-t-shirt-bra-pc-br-6026</t>
  </si>
  <si>
    <t>Set of 2 Square Cushion Covers</t>
  </si>
  <si>
    <t>cushion-covers/aura/aura-set-of-2-navy-blue--green-ethnic-motifs-patterned-square-cushion-covers/15417684/buy</t>
  </si>
  <si>
    <t>aura-set-of-2-navy-blue--green-ethnic-motifs-patterned-square-cushion-covers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</si>
  <si>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</si>
  <si>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</si>
  <si>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</si>
  <si>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</si>
  <si>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uth-by-roadster</t>
  </si>
  <si>
    <t>uth-by-roadster-girls-navy-blue-solid-v-neck-pure-cotton-t-shirt</t>
  </si>
  <si>
    <t>Natural Kannauj Rose Water</t>
  </si>
  <si>
    <t>WishCare</t>
  </si>
  <si>
    <t>200-220 ML</t>
  </si>
  <si>
    <t>toner/wishcare/wishcare-unisex-red-pure--natural-kannauj-rose-water-for-skin-face--hair-200-ml/13667028/buy</t>
  </si>
  <si>
    <t>toner</t>
  </si>
  <si>
    <t>wishcare</t>
  </si>
  <si>
    <t>wishcare-unisex-red-pure--natural-kannauj-rose-water-for-skin-face--hair-200-ml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</si>
  <si>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</si>
  <si>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</si>
  <si>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</si>
  <si>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kraft-india-boys-navy-blue--gold-toned-floral-printed-silk-kurta-with-churidar</t>
  </si>
  <si>
    <t>Men Ethnic Shoe-Style Sandals</t>
  </si>
  <si>
    <t>Fentacia</t>
  </si>
  <si>
    <t>sandals/fentacia/fentacia-men-black-shoe-style-sandals/14301900/buy</t>
  </si>
  <si>
    <t>fentacia</t>
  </si>
  <si>
    <t>fentacia-men-black-shoe-style-sandals</t>
  </si>
  <si>
    <t>Girls Printed Cotton T-shirt</t>
  </si>
  <si>
    <t>Kook N Keech Disney Teens</t>
  </si>
  <si>
    <t>tshirts/kook-n-keech-disney-teens/kook-n-keech-disney-teens-girls-blue-printed-cotton-t-shirt/15739112/buy</t>
  </si>
  <si>
    <t>kook-n-keech-disney-teens</t>
  </si>
  <si>
    <t>kook-n-keech-disney-teens-girls-blue-printed-cotton-t-shirt</t>
  </si>
  <si>
    <t>Men White Solid Trunks</t>
  </si>
  <si>
    <t>Calvin Klein Underwear</t>
  </si>
  <si>
    <t>trunk/calvin-klein-underwear/calvin-klein-underwear-men-white-solid-trunks---nb3031100/16466258/buy</t>
  </si>
  <si>
    <t>calvin-klein-underwear</t>
  </si>
  <si>
    <t>calvin-klein-underwear-men-white-solid-trunks---nb3031100</t>
  </si>
  <si>
    <t>Men King of Seduction EDT</t>
  </si>
  <si>
    <t>Antonio Banderas</t>
  </si>
  <si>
    <t>perfume-and-body-mist/antonio-banderas/antonio-banderas-men-king-of-seduction-absolute-eau-de-toilette-100-ml/7605327/buy</t>
  </si>
  <si>
    <t>antonio-banderas</t>
  </si>
  <si>
    <t>antonio-banderas-men-king-of-seduction-absolute-eau-de-toilette-100-ml</t>
  </si>
  <si>
    <t>Men Ethnic Motifs Kurta</t>
  </si>
  <si>
    <t>SOJANYA</t>
  </si>
  <si>
    <t>kurtas/sojanya/sojanya-men-orange--golden-ethnic-motifs-jacquard-kurta/13799302/buy</t>
  </si>
  <si>
    <t>sojanya</t>
  </si>
  <si>
    <t>sojanya-men-orange--golden-ethnic-motifs-jacquard-kurta</t>
  </si>
  <si>
    <t>Women Printed Flared Palazzos</t>
  </si>
  <si>
    <t>Azira</t>
  </si>
  <si>
    <t>palazzos/azira/azira-women-beige--black-printed-flared-palazzos/17416524/buy</t>
  </si>
  <si>
    <t>azira</t>
  </si>
  <si>
    <t>azira-women-beige--black-printed-flared-palazzos</t>
  </si>
  <si>
    <t>belts/crusset/crusset-women-black-solid-belt/11803526/buy</t>
  </si>
  <si>
    <t>crusset-women-black-solid-belt</t>
  </si>
  <si>
    <t>Men Printed Playful Splicing Tshirt</t>
  </si>
  <si>
    <t>tshirts/moda-rapido/moda-rapido-men-classy-beige-printed-playful-splicing-tshirt/15606828/buy</t>
  </si>
  <si>
    <t>moda-rapido-men-classy-beige-printed-playful-splicing-tshirt</t>
  </si>
  <si>
    <t>Cotton Polo Collar T-shirt</t>
  </si>
  <si>
    <t>tshirts/roadster/roadster-men-charcoal--orange-pure-cotton-colourblocked-polo-collar-t-shirt/14804022/buy</t>
  </si>
  <si>
    <t>roadster-men-charcoal--orange-pure-cotton-colourblocked-polo-collar-t-shirt</t>
  </si>
  <si>
    <t>Colourblocked Banarasi Saree</t>
  </si>
  <si>
    <t>sarees/kalini/kalini-blue-colourblocked-banarasi-saree/14252776/buy</t>
  </si>
  <si>
    <t>kalini-blue-colourblocked-banarasi-saree</t>
  </si>
  <si>
    <t>Women Loose Fit Parallel Trousers</t>
  </si>
  <si>
    <t>trousers/bitterlime/bitterlime-women-green-relaxed-loose-fit-solid-parallel-trousers/8231209/buy</t>
  </si>
  <si>
    <t>bitterlime-women-green-relaxed-loose-fit-solid-parallel-trousers</t>
  </si>
  <si>
    <t>Men Solid Joggers</t>
  </si>
  <si>
    <t>track-pants/roadster/the-roadster-lifestyle-co-men-rust-brown-solid-joggers/15568364/buy</t>
  </si>
  <si>
    <t>the-roadster-lifestyle-co-men-rust-brown-solid-joggers</t>
  </si>
  <si>
    <t>Handcrafted Jewellery Set</t>
  </si>
  <si>
    <t>jewellery-set/priyaasi/priyaasi-magenta-gold-plated-handcrafted-stone-studded-jewellery-set/10943464/buy</t>
  </si>
  <si>
    <t>priyaasi-magenta-gold-plated-handcrafted-stone-studded-jewellery-set</t>
  </si>
  <si>
    <t>RARE RABBIT</t>
  </si>
  <si>
    <t>tshirts/rare-rabbit/rare-rabbit-men-blue-slim-fit-t-shirt/16013760/buy</t>
  </si>
  <si>
    <t>rare-rabbit</t>
  </si>
  <si>
    <t>rare-rabbit-men-blue-slim-fit-t-shirt</t>
  </si>
  <si>
    <t>Women Solid Tummy Control Shaper Panties</t>
  </si>
  <si>
    <t>Da Intimo</t>
  </si>
  <si>
    <t>M,L,XL,XXL,3XL</t>
  </si>
  <si>
    <t>shapewear/da-intimo/da-intimo-women-black-solid-tummy-control-shaper-panties-dia-189/11386736/buy</t>
  </si>
  <si>
    <t>da-intimo</t>
  </si>
  <si>
    <t>da-intimo-women-black-solid-tummy-control-shaper-panties-dia-189</t>
  </si>
  <si>
    <t>kurtas/juniper/juniper-women-off-white--black-printed-anarkali-kurta/12094440/buy</t>
  </si>
  <si>
    <t>juniper-women-off-white--black-printed-anarkali-kurta</t>
  </si>
  <si>
    <t>Men Tapered Fit Jeans</t>
  </si>
  <si>
    <t>Peter England Casuals</t>
  </si>
  <si>
    <t>30,32,34,36,38</t>
  </si>
  <si>
    <t>jeans/peter-england-casuals/peter-england-casuals-men-navy-blue-tapered-fit-light-fade-jeans/15949180/buy</t>
  </si>
  <si>
    <t>peter-england-casuals</t>
  </si>
  <si>
    <t>peter-england-casuals-men-navy-blue-tapered-fit-light-fade-jeans</t>
  </si>
  <si>
    <t>Women Striped Rubber Sliders</t>
  </si>
  <si>
    <t>UK4,UK5,UK6,UK7</t>
  </si>
  <si>
    <t>flip-flops/adda/adda-women-grey-striped-rubber-sliders-flip-flops/17353382/buy</t>
  </si>
  <si>
    <t>adda-women-grey-striped-rubber-sliders-flip-flops</t>
  </si>
  <si>
    <t>jeans/hubberholme/hubberholme-women-black-slim-fit-mid-rise-low-distress-stretchable-jeans/12379930/buy</t>
  </si>
  <si>
    <t>hubberholme-women-black-slim-fit-mid-rise-low-distress-stretchable-jeans</t>
  </si>
  <si>
    <t>POREfessional Lite Primer Mini</t>
  </si>
  <si>
    <t>Benefit Cosmetics</t>
  </si>
  <si>
    <t>foundation-and-primer/benefit-cosmetics/benefit-cosmetics-the-porefessional-lite-primer-mini/16967058/buy</t>
  </si>
  <si>
    <t>foundation-and-primer</t>
  </si>
  <si>
    <t>benefit-cosmetics</t>
  </si>
  <si>
    <t>benefit-cosmetics-the-porefessional-lite-primer-mini</t>
  </si>
  <si>
    <t>Quilted Structured Sling Bag</t>
  </si>
  <si>
    <t>handbags/united-colors-of-benetton/united-colors-of-benetton-red-quilted-structured-sling-bag/14312750/buy</t>
  </si>
  <si>
    <t>united-colors-of-benetton-red-quilted-structured-sling-bag</t>
  </si>
  <si>
    <t>3 Pcs 4-Layer Face Masks</t>
  </si>
  <si>
    <t>outdoor-masks/hrx-by-hrithik-roshan/hrx-by-hrithik-roshan-unisex-pack-of-3-black-protekt-x--reusable-4-layer-face-masks/12027330/buy</t>
  </si>
  <si>
    <t>outdoor-masks</t>
  </si>
  <si>
    <t>hrx-by-hrithik-roshan-unisex-pack-of-3-black-protekt-x--reusable-4-layer-face-masks</t>
  </si>
  <si>
    <t>Women Pack of 3 Thongs</t>
  </si>
  <si>
    <t>Leading Lady</t>
  </si>
  <si>
    <t>briefs/leading-lady/leading-lady-women-pack-of-3-mid-rise-cotton-thongs-tgp-6002/17368768/buy</t>
  </si>
  <si>
    <t>leading-lady</t>
  </si>
  <si>
    <t>leading-lady-women-pack-of-3-mid-rise-cotton-thongs-tgp-6002</t>
  </si>
  <si>
    <t>watches/carlton-london/carlton-london-women-silver-toned-analogue-watch-cl046sl3/13520720/buy</t>
  </si>
  <si>
    <t>carlton-london-women-silver-toned-analogue-watch-cl046sl3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</si>
  <si>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</si>
  <si>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</si>
  <si>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</si>
  <si>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</si>
  <si>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sleepsuit</t>
  </si>
  <si>
    <t>mini-klub</t>
  </si>
  <si>
    <t>mini-klub-infant-boys-blue--green-pack-of-2-printed-pure-cotton-sleepsuits</t>
  </si>
  <si>
    <t>Men Pack Of 3 Assorted Fine RN Innerwear Vests</t>
  </si>
  <si>
    <t>innerwear-vests/dollar-bigboss/dollar-bigboss-men-pack-of-3-assorted-fine-rn-innerwear-vests-mdve-02-colour-po3-c3-bb-finerns/12492304/buy</t>
  </si>
  <si>
    <t>dollar-bigboss-men-pack-of-3-assorted-fine-rn-innerwear-vests-mdve-02-colour-po3-c3-bb-finerns</t>
  </si>
  <si>
    <t>Blue 1850GSM Bath Rug</t>
  </si>
  <si>
    <t>bath-rugs/aerohaven/aerohaven-blue-moroccan-1850gsm-microfiber-bath-rug/16616042/buy</t>
  </si>
  <si>
    <t>bath-rugs</t>
  </si>
  <si>
    <t>aerohaven-blue-moroccan-1850gsm-microfiber-bath-rug</t>
  </si>
  <si>
    <t>Women Capris</t>
  </si>
  <si>
    <t>Zivame</t>
  </si>
  <si>
    <t>capris/zivame/zivame-women-pink--orange-printed-cotton-capris/17300346/buy</t>
  </si>
  <si>
    <t>capris</t>
  </si>
  <si>
    <t>zivame</t>
  </si>
  <si>
    <t>zivame-women-pink--orange-printed-cotton-capris</t>
  </si>
  <si>
    <t>Women Printed Thong Flip-Flops</t>
  </si>
  <si>
    <t>Paragon</t>
  </si>
  <si>
    <t>UK4,UK5,UK6,UK7,UK8</t>
  </si>
  <si>
    <t>flip-flops/paragon/paragon-women-beige--grey-printed-thong-flip-flops/15335930/buy</t>
  </si>
  <si>
    <t>paragon</t>
  </si>
  <si>
    <t>paragon-women-beige--grey-printed-thong-flip-flops</t>
  </si>
  <si>
    <t>Lip Gloss - Oh Boy Brown</t>
  </si>
  <si>
    <t>Renee</t>
  </si>
  <si>
    <t>lip-gloss/renee/renee-see-me-shine-lip-gloss---oh-boy-brown-25ml/16238440/buy</t>
  </si>
  <si>
    <t>lip-gloss</t>
  </si>
  <si>
    <t>renee</t>
  </si>
  <si>
    <t>renee-see-me-shine-lip-gloss---oh-boy-brown-25ml</t>
  </si>
  <si>
    <t>Kalamkari Saree</t>
  </si>
  <si>
    <t>sarees/saree-mall/saree-mall-navy-blue-kalamkari-sarees/17257406/buy</t>
  </si>
  <si>
    <t>saree-mall-navy-blue-kalamkari-sarees</t>
  </si>
  <si>
    <t>VASTRANAND</t>
  </si>
  <si>
    <t>sarees/vastranand/vastranand-black-silk-blend-woven-design-banarasi-saree/11201856/buy</t>
  </si>
  <si>
    <t>vastranand</t>
  </si>
  <si>
    <t>vastranand-black-silk-blend-woven-design-banarasi-saree</t>
  </si>
  <si>
    <t>Suede Block Heeled Boots</t>
  </si>
  <si>
    <t>Flat n Heels</t>
  </si>
  <si>
    <t>boots/flat-n-heels/flat-n-heels-black-suede-block-heeled-boots/15868192/buy</t>
  </si>
  <si>
    <t>flat-n-heels</t>
  </si>
  <si>
    <t>flat-n-heels-black-suede-block-heeled-boots</t>
  </si>
  <si>
    <t>One Shoulder Blouson Top</t>
  </si>
  <si>
    <t>Shae by SASSAFRAS</t>
  </si>
  <si>
    <t>tops/shae-by-sassafras/shae-by-sassafras-green--pink-one-shoulder-blouson-crop-top/15194506/buy</t>
  </si>
  <si>
    <t>shae-by-sassafras</t>
  </si>
  <si>
    <t>shae-by-sassafras-green--pink-one-shoulder-blouson-crop-top</t>
  </si>
  <si>
    <t>Men Leather Accessory Gift Set</t>
  </si>
  <si>
    <t>34,32,44,30,42,40,48,38,36,46</t>
  </si>
  <si>
    <t>accessory-gift-set/calvadoss/calvadoss-men-black--brown-leather-accessory-gift-set/11737868/buy</t>
  </si>
  <si>
    <t>calvadoss-men-black--brown-leather-accessory-gift-set</t>
  </si>
  <si>
    <t>Print Crepe Top</t>
  </si>
  <si>
    <t>Flambeur</t>
  </si>
  <si>
    <t>tops/flambeur/flambeur-black--white-print-crepe-top/16544304/buy</t>
  </si>
  <si>
    <t>flambeur</t>
  </si>
  <si>
    <t>flambeur-black--white-print-crepe-top</t>
  </si>
  <si>
    <t>Women Kurta with Skirt With Dupatta</t>
  </si>
  <si>
    <t>Vbuyz</t>
  </si>
  <si>
    <t>kurta-sets/vbuyz/vbuyz-women-pink-ethnic-motifs-layered-kurta-with-skirt--with-dupatta/14796450/buy</t>
  </si>
  <si>
    <t>vbuyz</t>
  </si>
  <si>
    <t>vbuyz-women-pink-ethnic-motifs-layered-kurta-with-skirt--with-dupatta</t>
  </si>
  <si>
    <t>Floral Sweetheart Neck Top</t>
  </si>
  <si>
    <t>tops/sassafras/sassafras-maroon--beige-floral-sweetheart-neck-scuba-crop-top/15301438/buy</t>
  </si>
  <si>
    <t>sassafras-maroon--beige-floral-sweetheart-neck-scuba-crop-top</t>
  </si>
  <si>
    <t>Colourblocked Round Neck T-shirt</t>
  </si>
  <si>
    <t>tshirts/maniac/maniac-men-grey-colourblocked-round-neck-t-shirt/11739312/buy</t>
  </si>
  <si>
    <t>maniac-men-grey-colourblocked-round-neck-t-shirt</t>
  </si>
  <si>
    <t>Women Yoke Design Kurta</t>
  </si>
  <si>
    <t>kurtas/max/max-women-blue-yoke-design-keyhole-neck-kurta/15816998/buy</t>
  </si>
  <si>
    <t>max-women-blue-yoke-design-keyhole-neck-kurta</t>
  </si>
  <si>
    <t>Solid UA Rival Fleece Joggers</t>
  </si>
  <si>
    <t>UNDER ARMOUR</t>
  </si>
  <si>
    <t>track-pants/under-armour/under-armour-men-grey-melange-solid-ua-rival-fleece-joggers/12262946/buy</t>
  </si>
  <si>
    <t>under-armour</t>
  </si>
  <si>
    <t>under-armour-men-grey-melange-solid-ua-rival-fleece-joggers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</si>
  <si>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</si>
  <si>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</si>
  <si>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</si>
  <si>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rajasthan-decor</t>
  </si>
  <si>
    <t>rajasthan-decor-maroon--beige-floral-144-tc-cotton-1-king-bedsheet-with-2-pillow-covers</t>
  </si>
  <si>
    <t>Colourblocked Polo Collar T-shirt</t>
  </si>
  <si>
    <t>bigbanana</t>
  </si>
  <si>
    <t>tshirts/bigbanana/bigbanana-men-navy-blue-colourblocked-polo-collar-t-shirt/12978878/buy</t>
  </si>
  <si>
    <t>bigbanana-men-navy-blue-colourblocked-polo-collar-t-shirt</t>
  </si>
  <si>
    <t>Women Solid Sports Bra</t>
  </si>
  <si>
    <t>bra/enamor/enamor-women-grey-melange-solid-high-coverage-sports-bra-pack-of-2/15622720/buy</t>
  </si>
  <si>
    <t>enamor-women-grey-melange-solid-high-coverage-sports-bra-pack-of-2</t>
  </si>
  <si>
    <t>Little Laughing Buddha Siting On Lotus Round Shape Wall Art</t>
  </si>
  <si>
    <t>wall-art/999store/999store-blue--orange-little-laughing-buddha-siting-on-lotus-round-shape-wall-art/14610950/buy</t>
  </si>
  <si>
    <t>999store-blue--orange-little-laughing-buddha-siting-on-lotus-round-shape-wall-art</t>
  </si>
  <si>
    <t>Women Embroidered Peplum Top</t>
  </si>
  <si>
    <t>Women Touch</t>
  </si>
  <si>
    <t>tops/women-touch/women-touch-women-green-embroidered-peplum-top/17321460/buy</t>
  </si>
  <si>
    <t>women-touch</t>
  </si>
  <si>
    <t>women-touch-women-green-embroidered-peplum-top</t>
  </si>
  <si>
    <t>Men Brand Logo Printed Henley Neck Slim Fit T-shirt</t>
  </si>
  <si>
    <t>Being Human</t>
  </si>
  <si>
    <t>tshirts/being-human/being-human-men-yellow-brand-logo-printed-henley-neck-slim-fit-t-shirt/16177296/buy</t>
  </si>
  <si>
    <t>being-human</t>
  </si>
  <si>
    <t>being-human-men-yellow-brand-logo-printed-henley-neck-slim-fit-t-shirt</t>
  </si>
  <si>
    <t>Circular Drop Earrings</t>
  </si>
  <si>
    <t>earrings/dressberry/dressberry-white--peach-coloured-stone-studded--beaded-circular-drop-earrings/14300392/buy</t>
  </si>
  <si>
    <t>dressberry-white--peach-coloured-stone-studded--beaded-circular-drop-earrings</t>
  </si>
  <si>
    <t>Women Casual Cotton Blazer</t>
  </si>
  <si>
    <t>Popnetic</t>
  </si>
  <si>
    <t>blazers/popnetic/popnetic-women-navy-blue-solid-casual-pure-cotton-blazer/10978458/buy</t>
  </si>
  <si>
    <t>popnetic</t>
  </si>
  <si>
    <t>popnetic-women-navy-blue-solid-casual-pure-cotton-blazer</t>
  </si>
  <si>
    <t>Unisex Transit_L Duffel Bag</t>
  </si>
  <si>
    <t>Wildcraft</t>
  </si>
  <si>
    <t>duffel-bag/wildcraft/wildcraft-unisex-black-transitl-duffel-bag/7877699/buy</t>
  </si>
  <si>
    <t>wildcraft</t>
  </si>
  <si>
    <t>wildcraft-unisex-black-transitl-duffel-bag</t>
  </si>
  <si>
    <t>Printed Table Runner</t>
  </si>
  <si>
    <t>STITCHNEST</t>
  </si>
  <si>
    <t>runners/stitchnest/stitchnest-yellow--blue-printed-table-runner/16434818/buy</t>
  </si>
  <si>
    <t>stitchnest</t>
  </si>
  <si>
    <t>stitchnest-yellow--blue-printed-table-runner</t>
  </si>
  <si>
    <t>Puff Sleeves Chiffon Top</t>
  </si>
  <si>
    <t>ANVI Be Yourself</t>
  </si>
  <si>
    <t>tops/anvi-be-yourself/anvi-be-yourself-women-yellow-puff-sleeves-chiffon-top/13634412/buy</t>
  </si>
  <si>
    <t>anvi-be-yourself</t>
  </si>
  <si>
    <t>anvi-be-yourself-women-yellow-puff-sleeves-chiffon-top</t>
  </si>
  <si>
    <t>Girls Embellished Jeans</t>
  </si>
  <si>
    <t>jeans/pantaloons-junior/pantaloons-junior-girls-blue-light-fade-embellished-cotton-jeans/16897280/buy</t>
  </si>
  <si>
    <t>pantaloons-junior-girls-blue-light-fade-embellished-cotton-jeans</t>
  </si>
  <si>
    <t>Bandhani Pathani Kurta</t>
  </si>
  <si>
    <t>kurtas/juniper/juniper-women-green--white-bandhani-printed-liva-pathani-kurta/13647806/buy</t>
  </si>
  <si>
    <t>juniper-women-green--white-bandhani-printed-liva-pathani-kurta</t>
  </si>
  <si>
    <t>flats/20dresses/20dresses-women-blue-textured-open-toe-flats/14163996/buy</t>
  </si>
  <si>
    <t>20dresses-women-blue-textured-open-toe-flats</t>
  </si>
  <si>
    <t>Girls Typography Printed T-shirt</t>
  </si>
  <si>
    <t>tshirts/uth-by-roadster/uth-by-roadster-girls-mauve-cotton-typography-printed-t-shirt/15184882/buy</t>
  </si>
  <si>
    <t>uth-by-roadster-girls-mauve-cotton-typography-printed-t-shirt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</si>
  <si>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</si>
  <si>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</si>
  <si>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</si>
  <si>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forest-essentials</t>
  </si>
  <si>
    <t>forest-essentials-delicate-facial-cleanser-kashmiri-saffron--neem-130ml-face-wash</t>
  </si>
  <si>
    <t>Solid Twisted Longline Top</t>
  </si>
  <si>
    <t>tops/mabish-by-sonal-jain/mabish-by-sonal-jain-mustard-yellow-solid-flared-sleeves-twisted-longline-top/13938524/buy</t>
  </si>
  <si>
    <t>mabish-by-sonal-jain-mustard-yellow-solid-flared-sleeves-twisted-longline-top</t>
  </si>
  <si>
    <t>Women Night suit</t>
  </si>
  <si>
    <t>DRAPE IN VOGUE</t>
  </si>
  <si>
    <t>night-suits/drape-in-vogue/drape-in-vogue-women-black--white-printed-night-suit/13664056/buy</t>
  </si>
  <si>
    <t>drape-in-vogue</t>
  </si>
  <si>
    <t>drape-in-vogue-women-black--white-printed-night-suit</t>
  </si>
  <si>
    <t>Black Padded Sports Bra</t>
  </si>
  <si>
    <t>bra/triumph/triumph-triaction-balance-tops-padded-wireless-low-intensity-workout-sports-bra/15032068/buy</t>
  </si>
  <si>
    <t>triumph-triaction-balance-tops-padded-wireless-low-intensity-workout-sports-bra</t>
  </si>
  <si>
    <t>Men Deer Head Chain Lapel Pin</t>
  </si>
  <si>
    <t>AQUASTREET</t>
  </si>
  <si>
    <t>brooch/aquastreet/aquastreet-men-gold-toned-deer-head-chain-lapel-pin/15716400/buy</t>
  </si>
  <si>
    <t>aquastreet</t>
  </si>
  <si>
    <t>aquastreet-men-gold-toned-deer-head-chain-lapel-pin</t>
  </si>
  <si>
    <t>Men Grey Cotton Lounge Pants</t>
  </si>
  <si>
    <t>JAINISH</t>
  </si>
  <si>
    <t>lounge-pants/jainish/jainish-men-grey-linen-cotton-lounge-pants/15423060/buy</t>
  </si>
  <si>
    <t>jainish</t>
  </si>
  <si>
    <t>jainish-men-grey-linen-cotton-lounge-pants</t>
  </si>
  <si>
    <t>Polka Dots Printed Dress</t>
  </si>
  <si>
    <t>Hopscotch</t>
  </si>
  <si>
    <t>2-3Y,3-4Y,4-5Y,6-7Y,8-9Y,10-11Y</t>
  </si>
  <si>
    <t>dresses/hopscotch/hopscotch-girls-pink-polka-dots-printed-dress/16016054/buy</t>
  </si>
  <si>
    <t>hopscotch</t>
  </si>
  <si>
    <t>hopscotch-girls-pink-polka-dots-printed-dress</t>
  </si>
  <si>
    <t>Embroidered Box Clutch</t>
  </si>
  <si>
    <t>Lavie</t>
  </si>
  <si>
    <t>clutches/lavie/lavie-beige--red-embroidered-box-clutch/17629630/buy</t>
  </si>
  <si>
    <t>lavie</t>
  </si>
  <si>
    <t>lavie-beige--red-embroidered-box-clutch</t>
  </si>
  <si>
    <t>shirts/louis-philippe-sport/louis-philippe-sport-men-white-slim-fit-casual-shirt/17439282/buy</t>
  </si>
  <si>
    <t>louis-philippe-sport-men-white-slim-fit-casual-shirt</t>
  </si>
  <si>
    <t>Sheath Midi Dress</t>
  </si>
  <si>
    <t>Marie Claire</t>
  </si>
  <si>
    <t>dresses/marie-claire/marie-claire-black-sheath-midi-dress/15973242/buy</t>
  </si>
  <si>
    <t>marie-claire</t>
  </si>
  <si>
    <t>marie-claire-black-sheath-midi-dress</t>
  </si>
  <si>
    <t>Women Solid Skinny-Fit Ankle-Length TightsS</t>
  </si>
  <si>
    <t>MUSCLE TORQUE</t>
  </si>
  <si>
    <t>tights/muscle-torque/muscle-torque-women-grey-solid-skinny-fit-ankle-length-tightss/16556238/buy</t>
  </si>
  <si>
    <t>muscle-torque</t>
  </si>
  <si>
    <t>muscle-torque-women-grey-solid-skinny-fit-ankle-length-tightss</t>
  </si>
  <si>
    <t>Men Polo Collar Bio-Wash T-shirt</t>
  </si>
  <si>
    <t>Slazenger</t>
  </si>
  <si>
    <t>tshirts/slazenger/slazenger-men-green-polo-collar-bio-wash-t-shirt/15974874/buy</t>
  </si>
  <si>
    <t>slazenger</t>
  </si>
  <si>
    <t>slazenger-men-green-polo-collar-bio-wash-t-shirt</t>
  </si>
  <si>
    <t>Women Solid Open-Front Longline Shrug</t>
  </si>
  <si>
    <t>SCORPIUS</t>
  </si>
  <si>
    <t>shrug/scorpius/scorpius-women-grey-solid-open-front-longline-shrug/13167062/buy</t>
  </si>
  <si>
    <t>scorpius</t>
  </si>
  <si>
    <t>scorpius-women-grey-solid-open-front-longline-shrug</t>
  </si>
  <si>
    <t>Motifs Print Straight Kurta</t>
  </si>
  <si>
    <t>kurtas/biba/biba-women-red--golden-ethnic-motifs-print-straight-kurta/14847128/buy</t>
  </si>
  <si>
    <t>biba-women-red--golden-ethnic-motifs-print-straight-kurta</t>
  </si>
  <si>
    <t>Women Sweatshirt</t>
  </si>
  <si>
    <t>sweatshirts/tokyo-talkies/tokyo-talkies-women-red-hooded-sweatshirt/16256332/buy</t>
  </si>
  <si>
    <t>tokyo-talkies-women-red-hooded-sweatshirt</t>
  </si>
  <si>
    <t>Ribbed Crop Knitted Top</t>
  </si>
  <si>
    <t>BUY NEW TREND</t>
  </si>
  <si>
    <t>tops/buy-new-trend/buy-new-trend-black-ribbed-crop-knitted-top/17787422/buy</t>
  </si>
  <si>
    <t>buy-new-trend</t>
  </si>
  <si>
    <t>buy-new-trend-black-ribbed-crop-knitted-top</t>
  </si>
  <si>
    <t>Slenor</t>
  </si>
  <si>
    <t>shirts/slenor/slenor-women-pink--maroon-regular-fit-striped-casual-shirt/13734612/buy</t>
  </si>
  <si>
    <t>slenor</t>
  </si>
  <si>
    <t>slenor-women-pink--maroon-regular-fit-striped-casual-shirt</t>
  </si>
  <si>
    <t>Women Super Skinny Fit Jeans</t>
  </si>
  <si>
    <t>jeans/kook-n-keech/kook-n-keech-women-black-super-skinny-fit-printed-detail-stretchable-jeans/13090552/buy</t>
  </si>
  <si>
    <t>kook-n-keech-women-black-super-skinny-fit-printed-detail-stretchable-jeans</t>
  </si>
  <si>
    <t>Unisex Colourblocked Backpack</t>
  </si>
  <si>
    <t>AirCase</t>
  </si>
  <si>
    <t>M/L</t>
  </si>
  <si>
    <t>backpacks/aircase/aircase-unisex-blue--blue-colourblocked-backpack/11173550/buy</t>
  </si>
  <si>
    <t>aircase</t>
  </si>
  <si>
    <t>aircase-unisex-blue--blue-colourblocked-backpack</t>
  </si>
  <si>
    <t>Structured Satchel Bag</t>
  </si>
  <si>
    <t>Allen Solly</t>
  </si>
  <si>
    <t>handbags/allen-solly/allen-solly-rust-red-structured-satchel-bag/14173922/buy</t>
  </si>
  <si>
    <t>allen-solly</t>
  </si>
  <si>
    <t>allen-solly-rust-red-structured-satchel-bag</t>
  </si>
  <si>
    <t>Men Leather Belt</t>
  </si>
  <si>
    <t>LOUIS STITCH</t>
  </si>
  <si>
    <t>belts/louis-stitch/louis-stitch-men-green-textured-leather-belt/14814268/buy</t>
  </si>
  <si>
    <t>louis-stitch</t>
  </si>
  <si>
    <t>louis-stitch-men-green-textured-leather-belt</t>
  </si>
  <si>
    <t>Pack of 4 Multicolored Briefs</t>
  </si>
  <si>
    <t>Dollar Missy</t>
  </si>
  <si>
    <t>briefs/dollar-missy/dollar-missy-women-pack-of-4-multicolored-striped-low-rise-basic-briefs/17212598/buy</t>
  </si>
  <si>
    <t>dollar-missy</t>
  </si>
  <si>
    <t>dollar-missy-women-pack-of-4-multicolored-striped-low-rise-basic-briefs</t>
  </si>
  <si>
    <t>Unisex Performance Visor Cap</t>
  </si>
  <si>
    <t>caps/puma/puma-unisex-navy-blue--white-brand-logo-print-performance-visor-cap/15330018/buy</t>
  </si>
  <si>
    <t>puma-unisex-navy-blue--white-brand-logo-print-performance-visor-cap</t>
  </si>
  <si>
    <t>2-Pack Round Table Mats</t>
  </si>
  <si>
    <t>H&amp;M</t>
  </si>
  <si>
    <t>table-placemats/hm/hm-beige-2-pack-round-table-mats/17261260/buy</t>
  </si>
  <si>
    <t>table-placemats</t>
  </si>
  <si>
    <t>hm</t>
  </si>
  <si>
    <t>hm-beige-2-pack-round-table-mats</t>
  </si>
  <si>
    <t>Men Polo Collar T-shirt</t>
  </si>
  <si>
    <t>Allen Cooper</t>
  </si>
  <si>
    <t>tshirts/allen-cooper/allen-cooper-men-grey-polo-collar-t-shirt/17136094/buy</t>
  </si>
  <si>
    <t>allen-cooper</t>
  </si>
  <si>
    <t>allen-cooper-men-grey-polo-collar-t-shirt</t>
  </si>
  <si>
    <t>Slim Fit Pure Cotton Shirt</t>
  </si>
  <si>
    <t>39,40,42,44,46</t>
  </si>
  <si>
    <t>shirts/wrogn/wrogn-men-pink-slim-fit-placement-printed-pure-cotton-casual-shirt/13673324/buy</t>
  </si>
  <si>
    <t>wrogn-men-pink-slim-fit-placement-printed-pure-cotton-casual-shirt</t>
  </si>
  <si>
    <t>Women Regular Fit Joggers</t>
  </si>
  <si>
    <t>trousers/street-9/street-9-women-orange-regular-fit-solid-joggers/13038906/buy</t>
  </si>
  <si>
    <t>street-9-women-orange-regular-fit-solid-joggers</t>
  </si>
  <si>
    <t>Women Sliders</t>
  </si>
  <si>
    <t>UK5,UK6,UK7,UK8,UK9</t>
  </si>
  <si>
    <t>flip-flops/fabbmate/fabbmate-women-pink-fur-sliders/16218732/buy</t>
  </si>
  <si>
    <t>fabbmate-women-pink-fur-sliders</t>
  </si>
  <si>
    <t>Unisex Face Wash &amp; Serum Set</t>
  </si>
  <si>
    <t>face-serum-and-gel/wow-skin-science/wow-skin-science-unisex-set-of-vitamin-c-face-wash--vitamin-c-face-serum---130-ml/14466038/buy</t>
  </si>
  <si>
    <t>wow-skin-science-unisex-set-of-vitamin-c-face-wash--vitamin-c-face-serum---130-ml</t>
  </si>
  <si>
    <t>Dyed Silk Dupatta</t>
  </si>
  <si>
    <t>dupatta/clora-creation/clora-creation-pink--red-dyed-bandhani-gotta-patti-silk-dupatta/12336726/buy</t>
  </si>
  <si>
    <t>clora-creation-pink--red-dyed-bandhani-gotta-patti-silk-dupatta</t>
  </si>
  <si>
    <t>Women Solid Midi Wrap Skirt</t>
  </si>
  <si>
    <t>SHAYE</t>
  </si>
  <si>
    <t>24,26,28,30,32</t>
  </si>
  <si>
    <t>skirts/shaye/shaye-women-black-solid-midi-wrap-skirt/16170064/buy</t>
  </si>
  <si>
    <t>shaye</t>
  </si>
  <si>
    <t>shaye-women-black-solid-midi-wrap-skirt</t>
  </si>
  <si>
    <t>Women Solid Sling Bag</t>
  </si>
  <si>
    <t>handbags/fastrack/fastrack-white-solid-sling-bag/15801932/buy</t>
  </si>
  <si>
    <t>fastrack-white-solid-sling-bag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</si>
  <si>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</si>
  <si>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</si>
  <si>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</si>
  <si>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</si>
  <si>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hellcat</t>
  </si>
  <si>
    <t>hellcat-boys-pack-of-3-multicoloured-printed-t-shirts</t>
  </si>
  <si>
    <t>Unisex Kids Watch</t>
  </si>
  <si>
    <t>Marvel</t>
  </si>
  <si>
    <t>watches/marvel/marvel-unisex-kids-blue-marvel-printed-dial--red-straps-analogue-watch-w9y-vcpl-mrv-az19-red/17271054/buy</t>
  </si>
  <si>
    <t>marvel</t>
  </si>
  <si>
    <t>marvel-unisex-kids-blue-marvel-printed-dial--red-straps-analogue-watch-w9y-vcpl-mrv-az19-red</t>
  </si>
  <si>
    <t>Solid Faux Fur Sweatshirt</t>
  </si>
  <si>
    <t>sweatshirts/sassafras/sassafras-women-grey-solid-hooded-faux-fur-sweatshirt/12737968/buy</t>
  </si>
  <si>
    <t>sassafras-women-grey-solid-hooded-faux-fur-sweatshirt</t>
  </si>
  <si>
    <t>Women Analogue NK6078SM05</t>
  </si>
  <si>
    <t>watches/fastrack/fastrack-women-red-analogue-watch-nk6078sm05/4893099/buy</t>
  </si>
  <si>
    <t>fastrack-women-red-analogue-watch-nk6078sm05</t>
  </si>
  <si>
    <t>kurtas/juniper/juniper-women-navy-blue--white-bandhani-printed-liva-pathani-kurta/13647796/buy</t>
  </si>
  <si>
    <t>juniper-women-navy-blue--white-bandhani-printed-liva-pathani-kurta</t>
  </si>
  <si>
    <t>Unisex Printed Duffel Bag</t>
  </si>
  <si>
    <t>duffel-bag/wrogn/wrogn-unisex-grey--black-printed-duffel-bag/12666178/buy</t>
  </si>
  <si>
    <t>wrogn-unisex-grey--black-printed-duffel-bag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</si>
  <si>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</si>
  <si>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</si>
  <si>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</si>
  <si>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</si>
  <si>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body-wash-and-scrub</t>
  </si>
  <si>
    <t>bath--body-works</t>
  </si>
  <si>
    <t>bath--body-works-sunshine-mimosa-foaming-sugar-body-scrub-226-g</t>
  </si>
  <si>
    <t>Dyed Round Neck Pure Cotton T-shirt</t>
  </si>
  <si>
    <t>tshirts/jack--jones/jack--jones-men-black--white-dyed-round-neck-pure-cotton-t-shirt/13251038/buy</t>
  </si>
  <si>
    <t>jack--jones-men-black--white-dyed-round-neck-pure-cotton-t-shirt</t>
  </si>
  <si>
    <t>tshirts/huetrap/huetrap-men-orange-printed-round-neck-t-shirt/1939890/buy</t>
  </si>
  <si>
    <t>huetrap-men-orange-printed-round-neck-t-shirt</t>
  </si>
  <si>
    <t>Women Solid Travel Pouch</t>
  </si>
  <si>
    <t>travel-accessory/mango/mango-women-green-solid-travel-pouch/14779154/buy</t>
  </si>
  <si>
    <t>travel-accessory</t>
  </si>
  <si>
    <t>mango-women-green-solid-travel-pouch</t>
  </si>
  <si>
    <t>SPYKAR</t>
  </si>
  <si>
    <t>jeans/spykar/spykar-men-blue-skinny-fit-jeans/13591356/buy</t>
  </si>
  <si>
    <t>spykar</t>
  </si>
  <si>
    <t>spykar-men-blue-skinny-fit-jeans</t>
  </si>
  <si>
    <t>shirts/peter-england-casuals/peter-england-casuals-men-black-regular-fit-printed-casual-shirt/12915164/buy</t>
  </si>
  <si>
    <t>peter-england-casuals-men-black-regular-fit-printed-casual-shirt</t>
  </si>
  <si>
    <t>40,42,44,46</t>
  </si>
  <si>
    <t>shirts/mufti/mufti-men-peach-coloured-slim-fit-solid-casual-cotton-linen-shirt/14040872/buy</t>
  </si>
  <si>
    <t>mufti-men-peach-coloured-slim-fit-solid-casual-cotton-linen-shirt</t>
  </si>
  <si>
    <t>kurta-sets/herenow/herenow-women-rust-red--golden-ethnic-printed-pure-cotton-kurta-with-trousers/14188012/buy</t>
  </si>
  <si>
    <t>herenow-women-rust-red--golden-ethnic-printed-pure-cotton-kurta-with-trousers</t>
  </si>
  <si>
    <t>flats/house-of-pataudi/house-of-pataudi-women-tan-brown-handcrafted-ethnic-one-toe-flats/14220884/buy</t>
  </si>
  <si>
    <t>house-of-pataudi-women-tan-brown-handcrafted-ethnic-one-toe-flats</t>
  </si>
  <si>
    <t>wallets/baggit/baggit-men-blue-solid-two-fold-wallet/17489460/buy</t>
  </si>
  <si>
    <t>baggit-men-blue-solid-two-fold-wallet</t>
  </si>
  <si>
    <t>Men Textured Two Fold Wallet</t>
  </si>
  <si>
    <t>wallets/hidesign/hidesign-men-brown-textured-two-fold-leather-wallet/12903290/buy</t>
  </si>
  <si>
    <t>hidesign-men-brown-textured-two-fold-leather-wallet</t>
  </si>
  <si>
    <t>Polka Dot Fusion Kurta Set</t>
  </si>
  <si>
    <t>Ahalyaa</t>
  </si>
  <si>
    <t>kurta-sets/ahalyaa/ahalyaa-polka-dot-organza-top-to-toe-fusion-kurta-set/17716120/buy</t>
  </si>
  <si>
    <t>ahalyaa</t>
  </si>
  <si>
    <t>ahalyaa-polka-dot-organza-top-to-toe-fusion-kurta-set</t>
  </si>
  <si>
    <t>Colourblocked Tailored Jacket</t>
  </si>
  <si>
    <t>12M,18M,18-24M,3Y,4Y,5Y,6Y,7Y,8Y,9-10Y,11-12Y</t>
  </si>
  <si>
    <t>jackets/cherry-crumble/cherry-crumble-unisex-kids-blue-colourblocked-tailored-jacket/12822804/buy</t>
  </si>
  <si>
    <t>cherry-crumble-unisex-kids-blue-colourblocked-tailored-jacket</t>
  </si>
  <si>
    <t>kurta-sets/taavi/taavi-women-orange-ethnic-motifs-printed-pure-cotton-kurta-with-trousers/14609142/buy</t>
  </si>
  <si>
    <t>taavi-women-orange-ethnic-motifs-printed-pure-cotton-kurta-with-trousers</t>
  </si>
  <si>
    <t>Pack of 2 Solid Everyday Bras</t>
  </si>
  <si>
    <t>bra/dressberry/dressberry-pack-of-2-solid-everyday-bras/14713474/buy</t>
  </si>
  <si>
    <t>dressberry-pack-of-2-solid-everyday-bras</t>
  </si>
  <si>
    <t>Men Micheal Slim Tapered Jeans</t>
  </si>
  <si>
    <t>jeans/flying-machine/flying-machine-men-blue-micheal-slim-tapered-fit-mid-rise-clean-look-stretchable-jeans/11039488/buy</t>
  </si>
  <si>
    <t>flying-machine-men-blue-micheal-slim-tapered-fit-mid-rise-clean-look-stretchable-jeans</t>
  </si>
  <si>
    <t>Solid Tailored Jacket</t>
  </si>
  <si>
    <t>jackets/herenow/herenow-men-mustard-yellow-solid-tailored-jacket/15313998/buy</t>
  </si>
  <si>
    <t>herenow-men-mustard-yellow-solid-tailored-jacket</t>
  </si>
  <si>
    <t>Women Croc Textured Backpack</t>
  </si>
  <si>
    <t>backpacks/lavie/lavie-women-beige-croc-textured-backpack/14965018/buy</t>
  </si>
  <si>
    <t>lavie-women-beige-croc-textured-backpack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</si>
  <si>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</si>
  <si>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</si>
  <si>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</si>
  <si>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</si>
  <si>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bangle</t>
  </si>
  <si>
    <t>adwitiya-collection</t>
  </si>
  <si>
    <t>adwitiya-collection-set-of-2-gold-plated--white-pearls-studded-bangles</t>
  </si>
  <si>
    <t>Men Polo Collar Pockets T-shirt</t>
  </si>
  <si>
    <t>HARBORNBAY</t>
  </si>
  <si>
    <t>tshirts/harbornbay/harbornbay-men-blue-polo-collar-pockets-t-shirt/15742508/buy</t>
  </si>
  <si>
    <t>harbornbay</t>
  </si>
  <si>
    <t>harbornbay-men-blue-polo-collar-pockets-t-shirt</t>
  </si>
  <si>
    <t>shirts/spykar/spykar-men-yellow-slim-fit-striped-casual-shirt/13813946/buy</t>
  </si>
  <si>
    <t>spykar-men-yellow-slim-fit-striped-casual-shirt</t>
  </si>
  <si>
    <t>Men Pullover</t>
  </si>
  <si>
    <t>sweaters/invictus/invictus-men-blue-pullover/14335804/buy</t>
  </si>
  <si>
    <t>invictus-men-blue-pullover</t>
  </si>
  <si>
    <t>Circular Half Hoop Earrings</t>
  </si>
  <si>
    <t>earrings/dressberry/dressberry-silver-toned-circular-half-hoop-earrings/14300734/buy</t>
  </si>
  <si>
    <t>dressberry-silver-toned-circular-half-hoop-earrings</t>
  </si>
  <si>
    <t>Set of Conditioner &amp; Shampoo</t>
  </si>
  <si>
    <t>Biolage</t>
  </si>
  <si>
    <t>shampoo-and-conditioner/biolage/biolage-set-of-advanced-fiber-strong-bamboo-hair-conditioner--shampoo-/17790612/buy</t>
  </si>
  <si>
    <t>biolage</t>
  </si>
  <si>
    <t>biolage-set-of-advanced-fiber-strong-bamboo-hair-conditioner--shampoo-</t>
  </si>
  <si>
    <t>Ayurvedic Hairfall Shampoo</t>
  </si>
  <si>
    <t>VEDIX</t>
  </si>
  <si>
    <t>shampoo-and-conditioner/vedix/vedix-customized-ayurvedic-dhavath-hairfall-shampoo---for-normal--oily-hair/15443294/buy</t>
  </si>
  <si>
    <t>vedix</t>
  </si>
  <si>
    <t>vedix-customized-ayurvedic-dhavath-hairfall-shampoo---for-normal--oily-hair</t>
  </si>
  <si>
    <t>Half Moon Sling Bag</t>
  </si>
  <si>
    <t>handbags/united-colors-of-benetton/united-colors-of-benetton-white-half-moon-sling-bag/14312962/buy</t>
  </si>
  <si>
    <t>united-colors-of-benetton-white-half-moon-sling-bag</t>
  </si>
  <si>
    <t>Loose Powder Compact</t>
  </si>
  <si>
    <t>FACES CANADA</t>
  </si>
  <si>
    <t>compact/faces-canada/faces-canada-ultime-pro-natural-beige-mineral-loose-powder-compact-05/1452865/buy</t>
  </si>
  <si>
    <t>compact</t>
  </si>
  <si>
    <t>faces-canada</t>
  </si>
  <si>
    <t>faces-canada-ultime-pro-natural-beige-mineral-loose-powder-compact-05</t>
  </si>
  <si>
    <t>Set of 2 Double Bedsheet</t>
  </si>
  <si>
    <t>Arrabi</t>
  </si>
  <si>
    <t>bedsheets/arrabi/arrabi-unisex-set-of-2-graphic-double-bedsheets-with-pillow-covers/15756750/buy</t>
  </si>
  <si>
    <t>arrabi</t>
  </si>
  <si>
    <t>arrabi-unisex-set-of-2-graphic-double-bedsheets-with-pillow-covers</t>
  </si>
  <si>
    <t>Embellished Handcrafted Jewellery Set</t>
  </si>
  <si>
    <t>jewellery-set/rubans/rubans-women-oxidised-silver-toned-pin-k--white-stone--pearl-embellished-handcrafted-jewellery-set/10454418/buy</t>
  </si>
  <si>
    <t>rubans-women-oxidised-silver-toned-pin-k--white-stone--pearl-embellished-handcrafted-jewellery-set</t>
  </si>
  <si>
    <t>Magenta Rhythm Mini Lip Colour</t>
  </si>
  <si>
    <t>lipstick/lakme/lakme-absolute-matte-melt-mini-liquid-lip-colour----magenta-rhythm/13826616/buy</t>
  </si>
  <si>
    <t>lakme-absolute-matte-melt-mini-liquid-lip-colour----magenta-rhythm</t>
  </si>
  <si>
    <t>Street Framed Canvas Wall Art</t>
  </si>
  <si>
    <t>wall-art/art-street/art-street-blue--yellow-street-framed-canvas-wall-art/12341528/buy</t>
  </si>
  <si>
    <t>art-street-blue--yellow-street-framed-canvas-wall-art</t>
  </si>
  <si>
    <t>Men Pack Of 3 Solid Handkerchiefs</t>
  </si>
  <si>
    <t>handkerchief/alvaro-castagnino/alvaro-castagnino-men-pack-of-3-white-solid-handkerchiefs-gift-set/12946616/buy</t>
  </si>
  <si>
    <t>handkerchief</t>
  </si>
  <si>
    <t>alvaro-castagnino-men-pack-of-3-white-solid-handkerchiefs-gift-set</t>
  </si>
  <si>
    <t>Men Solid Lounge Tshirt</t>
  </si>
  <si>
    <t>lounge-tshirts/max/max-men-red-solid-lounge-tshirt/17916072/buy</t>
  </si>
  <si>
    <t>max-men-red-solid-lounge-tshirt</t>
  </si>
  <si>
    <t>Pure Cotton Striped T-shirt</t>
  </si>
  <si>
    <t>tshirts/roadster/roadster-men-black--rust-orange-pure-cotton-striped-t-shirt/13142276/buy</t>
  </si>
  <si>
    <t>roadster-men-black--rust-orange-pure-cotton-striped-t-shirt</t>
  </si>
  <si>
    <t>Pearl Eyeliner - 04  Green</t>
  </si>
  <si>
    <t>Miss Claire</t>
  </si>
  <si>
    <t>kajal-and-eyeliner/miss-claire/miss-claire-pearl-eyeliner---04--green/7112061/buy</t>
  </si>
  <si>
    <t>miss-claire</t>
  </si>
  <si>
    <t>miss-claire-pearl-eyeliner---04--green</t>
  </si>
  <si>
    <t>Autowalla Enamel Keychain</t>
  </si>
  <si>
    <t>Chumbak</t>
  </si>
  <si>
    <t>key-chain/chumbak/chumbak-yellow--sea-green-autowalla-enamel-keychain/11918948/buy</t>
  </si>
  <si>
    <t>key-chain</t>
  </si>
  <si>
    <t>chumbak</t>
  </si>
  <si>
    <t>chumbak-yellow--sea-green-autowalla-enamel-keychain</t>
  </si>
  <si>
    <t>Non Padded Everyday Bra</t>
  </si>
  <si>
    <t>34B,34C,36B,36C,38B,38C</t>
  </si>
  <si>
    <t>bra/van-heusen/van-heusen-black-lace-non-wired-non-padded-magic-lift-full-support-everyday-bra-ilibr1acssxd11008/9301827/buy</t>
  </si>
  <si>
    <t>van-heusen-black-lace-non-wired-non-padded-magic-lift-full-support-everyday-bra-ilibr1acssxd11008</t>
  </si>
  <si>
    <t>Ruffles Regular Top</t>
  </si>
  <si>
    <t>tops/bitterlime/bitterlime-teal--dark-gunmetal-ruffles-regular-top/16302628/buy</t>
  </si>
  <si>
    <t>bitterlime-teal--dark-gunmetal-ruffles-regular-top</t>
  </si>
  <si>
    <t>Women Heels</t>
  </si>
  <si>
    <t>heels/valiosaa/valiosaa-women-black-solid-heels/12509720/buy</t>
  </si>
  <si>
    <t>valiosaa-women-black-solid-heels</t>
  </si>
  <si>
    <t>Women Essentials watch</t>
  </si>
  <si>
    <t>Sonata</t>
  </si>
  <si>
    <t>watches/sonata/sonata-essentials-women-black-analogue-watch-nl87020sm02/4451657/buy</t>
  </si>
  <si>
    <t>sonata</t>
  </si>
  <si>
    <t>sonata-essentials-women-black-analogue-watch-nl87020sm02</t>
  </si>
  <si>
    <t>Women Printed Kurta</t>
  </si>
  <si>
    <t>7Threads</t>
  </si>
  <si>
    <t>kurtas/7threads/7threads-women-olive-green--mustard-yellow-printed-kurta/13660910/buy</t>
  </si>
  <si>
    <t>7threads</t>
  </si>
  <si>
    <t>7threads-women-olive-green--mustard-yellow-printed-kurta</t>
  </si>
  <si>
    <t>Men Pack of 3 Deodorant Sprays</t>
  </si>
  <si>
    <t>deodorant/police/police-men-pack-of-3-contemporary--icon--titanium-wings-deodorant-sprays---600ml/12182092/buy</t>
  </si>
  <si>
    <t>police-men-pack-of-3-contemporary--icon--titanium-wings-deodorant-sprays---600ml</t>
  </si>
  <si>
    <t>palazzos/tag-7/tag-7-women-pack-of-2-solid-flared-palazzos/11169410/buy</t>
  </si>
  <si>
    <t>tag-7-women-pack-of-2-solid-flared-palazzos</t>
  </si>
  <si>
    <t>Women T-shirt</t>
  </si>
  <si>
    <t>tshirts/kalenji-by-decathlon/kalenji-by-decathlon-women-purple-t-shirt/17046234/buy</t>
  </si>
  <si>
    <t>kalenji-by-decathlon-women-purple-t-shirt</t>
  </si>
  <si>
    <t>Solid Cropped Top</t>
  </si>
  <si>
    <t>Athena</t>
  </si>
  <si>
    <t>tops/athena/athena-women-classic-white-solid-cropped-top/17132280/buy</t>
  </si>
  <si>
    <t>athena</t>
  </si>
  <si>
    <t>athena-women-classic-white-solid-cropped-top</t>
  </si>
  <si>
    <t>Women Artificial leather Belt</t>
  </si>
  <si>
    <t>belts/kastner/kastner-women-black-artificial-leather-belt/15888910/buy</t>
  </si>
  <si>
    <t>kastner-women-black-artificial-leather-belt</t>
  </si>
  <si>
    <t>A-Line Off-Shoulder Dress</t>
  </si>
  <si>
    <t>dresses/urbanic/urbanic-pink-off-shoulder-a-line-dress-with-lace-inserts-sleeves/15628808/buy</t>
  </si>
  <si>
    <t>urbanic-pink-off-shoulder-a-line-dress-with-lace-inserts-sleeves</t>
  </si>
  <si>
    <t>Women Regular Trousers</t>
  </si>
  <si>
    <t>Maishi</t>
  </si>
  <si>
    <t>trousers/maishi/maishi-women-maroon-regular-trousers/17621626/buy</t>
  </si>
  <si>
    <t>maishi</t>
  </si>
  <si>
    <t>maishi-women-maroon-regular-trousers</t>
  </si>
  <si>
    <t>Semi-Stitched Lehenga Unstitched Blouse With Dupatta</t>
  </si>
  <si>
    <t>Inddus</t>
  </si>
  <si>
    <t>lehenga-choli/inddus/inddus-teal-embroidered-sequinned-semi-stitched-lehenga--unstitched-blouse-with-dupatta/14786254/buy</t>
  </si>
  <si>
    <t>inddus</t>
  </si>
  <si>
    <t>inddus-teal-embroidered-sequinned-semi-stitched-lehenga--unstitched-blouse-with-dupatta</t>
  </si>
  <si>
    <t>Natural Sustainable Baby Lotion 400 ml</t>
  </si>
  <si>
    <t>0-12M</t>
  </si>
  <si>
    <t>baby-care-products/the-moms-co/the-moms-co-natural-sustainable-baby-lotion-400-ml/11021454/buy</t>
  </si>
  <si>
    <t>baby-care-products</t>
  </si>
  <si>
    <t>the-moms-co-natural-sustainable-baby-lotion-400-ml</t>
  </si>
  <si>
    <t>Pure Cotton Formal Shirt</t>
  </si>
  <si>
    <t>Louis Philippe</t>
  </si>
  <si>
    <t>shirts/louis-philippe/louis-philippe-permapress-men-navy-blue-pure-cotton-formal-shirt/16671284/buy</t>
  </si>
  <si>
    <t>louis-philippe</t>
  </si>
  <si>
    <t>louis-philippe-permapress-men-navy-blue-pure-cotton-formal-shirt</t>
  </si>
  <si>
    <t>Floral Swirling Volume Dress</t>
  </si>
  <si>
    <t>dresses/yufta/yufta-women-stunning-blue-floral-swirling-volume-dress/16973324/buy</t>
  </si>
  <si>
    <t>yufta-women-stunning-blue-floral-swirling-volume-dress</t>
  </si>
  <si>
    <t>Racketsport Rapid-Dry Tshirts</t>
  </si>
  <si>
    <t>tshirts/hrx-by-hrithik-roshan/hrx-by-hrithik-roshan-racketsport-men-jet-black-rapid-dry-brand-carrier-tshirts/17208176/buy</t>
  </si>
  <si>
    <t>hrx-by-hrithik-roshan-racketsport-men-jet-black-rapid-dry-brand-carrier-tshirts</t>
  </si>
  <si>
    <t>DREAM WEAVERZ</t>
  </si>
  <si>
    <t>cushion-covers/dream-weaverz/dream-weaverz-set-of-5-white--gold-tone-checked-square-cushion-covers/15674140/buy</t>
  </si>
  <si>
    <t>dream-weaverz</t>
  </si>
  <si>
    <t>dream-weaverz-set-of-5-white--gold-tone-checked-square-cushion-covers</t>
  </si>
  <si>
    <t>Girls Washed Solid Denim Pure Cotton Jeggings</t>
  </si>
  <si>
    <t>Naughty Ninos</t>
  </si>
  <si>
    <t>5-6Y,6-7Y,7-8Y,9-10Y,11-12Y,13-14Y,14-15Y</t>
  </si>
  <si>
    <t>jeggings/naughty-ninos/naughty-ninos-girls-blue-washed-solid-denim-pure-cotton-jeggings/15715632/buy</t>
  </si>
  <si>
    <t>naughty-ninos</t>
  </si>
  <si>
    <t>naughty-ninos-girls-blue-washed-solid-denim-pure-cotton-jeggings</t>
  </si>
  <si>
    <t>Sporty Jacket</t>
  </si>
  <si>
    <t>Belle Fille</t>
  </si>
  <si>
    <t>jackets/belle-fille/belle-fille-maroon-sporty-jacket/1644118/buy</t>
  </si>
  <si>
    <t>belle-fille</t>
  </si>
  <si>
    <t>belle-fille-maroon-sporty-jacket</t>
  </si>
  <si>
    <t>Men Colourblocked PU Trekking Shoes</t>
  </si>
  <si>
    <t>bacca bucci</t>
  </si>
  <si>
    <t>casual-shoes/bacca-bucci/bacca-bucci-men-brown-colourblocked-pu-trekking-shoes-with-water-resistance-technology/14800234/buy</t>
  </si>
  <si>
    <t>bacca-bucci</t>
  </si>
  <si>
    <t>bacca-bucci-men-brown-colourblocked-pu-trekking-shoes-with-water-resistance-technology</t>
  </si>
  <si>
    <t>jeans/roadster/roadster-women-charcoal-grey-super-skinny-fit-ankle-mid-rise-clean-look-stretchable-jeans/11542018/buy</t>
  </si>
  <si>
    <t>roadster-women-charcoal-grey-super-skinny-fit-ankle-mid-rise-clean-look-stretchable-jeans</t>
  </si>
  <si>
    <t>Virat Kohli Active Track Pants</t>
  </si>
  <si>
    <t>one8 x PUMA</t>
  </si>
  <si>
    <t>track-pants/one8-x-puma/one8-x-puma-men-navy-blue-virat-kohli-solid-active-track-pants/12351876/buy</t>
  </si>
  <si>
    <t>one8-x-puma</t>
  </si>
  <si>
    <t>one8-x-puma-men-navy-blue-virat-kohli-solid-active-track-pants</t>
  </si>
  <si>
    <t>Cotton Casual Shirt</t>
  </si>
  <si>
    <t>shirts/pantaloons-junior/pantaloons-junior-boys-blue-cotton-casual-shirt/17763658/buy</t>
  </si>
  <si>
    <t>pantaloons-junior-boys-blue-cotton-casual-shirt</t>
  </si>
  <si>
    <t>Printed Empire Top</t>
  </si>
  <si>
    <t>Oxolloxo</t>
  </si>
  <si>
    <t>tops/oxolloxo/oxolloxo-women-black-printed-empire-top/12763752/buy</t>
  </si>
  <si>
    <t>oxolloxo</t>
  </si>
  <si>
    <t>oxolloxo-women-black-printed-empire-top</t>
  </si>
  <si>
    <t>Off-Shoulder Tube Longline Top</t>
  </si>
  <si>
    <t>DODO &amp; MOA</t>
  </si>
  <si>
    <t>tops/dodo--moa/dodo--moa-women-black-self-design-off-shoulder-sheer-georgette-tube-longline-top/13843542/buy</t>
  </si>
  <si>
    <t>dodo--moa</t>
  </si>
  <si>
    <t>dodo--moa-women-black-self-design-off-shoulder-sheer-georgette-tube-longline-top</t>
  </si>
  <si>
    <t>Solid Churidhar</t>
  </si>
  <si>
    <t>churidar/rangmanch-by-pantaloons/rangmanch-by-pantaloons-women-black-solid-churidhar/15495854/buy</t>
  </si>
  <si>
    <t>rangmanch-by-pantaloons-women-black-solid-churidhar</t>
  </si>
  <si>
    <t>SHOWOFF</t>
  </si>
  <si>
    <t>shirts/showoff/showoff-men-blue-slim-fit-casual-shirt/16415294/buy</t>
  </si>
  <si>
    <t>showoff</t>
  </si>
  <si>
    <t>showoff-men-blue-slim-fit-casual-shirt</t>
  </si>
  <si>
    <t>Women Wide Leg Jeans</t>
  </si>
  <si>
    <t>jeans/xpose/xpose-women-blue-comfort-wide-leg-high-rise-clean-look-light-fade-stretchable-jeans/17189606/buy</t>
  </si>
  <si>
    <t>xpose-women-blue-comfort-wide-leg-high-rise-clean-look-light-fade-stretchable-jeans</t>
  </si>
  <si>
    <t>Woven Saree Blouse</t>
  </si>
  <si>
    <t>flaher</t>
  </si>
  <si>
    <t>XS,S,M,L,XL,XXL,3XL,4XL,5XL,6XL,7XL</t>
  </si>
  <si>
    <t>saree-blouse/flaher/flaher-women-pink--golden-woven-saree-blouse/16384642/buy</t>
  </si>
  <si>
    <t>flaher-women-pink--golden-woven-saree-blouse</t>
  </si>
  <si>
    <t>PU Structured Sling Bag with Tasselled</t>
  </si>
  <si>
    <t>Toteteca</t>
  </si>
  <si>
    <t>handbags/toteteca/toteteca-blue-pu-structured-sling-bag-with-tasselled/15192722/buy</t>
  </si>
  <si>
    <t>toteteca</t>
  </si>
  <si>
    <t>toteteca-blue-pu-structured-sling-bag-with-tasselled</t>
  </si>
  <si>
    <t>Claura</t>
  </si>
  <si>
    <t>night-suits/claura/claura-women-navy-blue-printed-night-suit/12293366/buy</t>
  </si>
  <si>
    <t>claura</t>
  </si>
  <si>
    <t>claura-women-navy-blue-printed-night-suit</t>
  </si>
  <si>
    <t>Lightly Padded Workout Bra</t>
  </si>
  <si>
    <t>bra/van-heusen/van-heusen-black--white-colourblocked-non-wired-lightly-padded-workout-bra/12825056/buy</t>
  </si>
  <si>
    <t>van-heusen-black--white-colourblocked-non-wired-lightly-padded-workout-bra</t>
  </si>
  <si>
    <t>Solid Kurta with Churidar</t>
  </si>
  <si>
    <t>Benstoke</t>
  </si>
  <si>
    <t>kurta-sets/benstoke/benstoke-men-yellow--white-solid-kurta-with-churidar/12640884/buy</t>
  </si>
  <si>
    <t>benstoke</t>
  </si>
  <si>
    <t>benstoke-men-yellow--white-solid-kurta-with-churidar</t>
  </si>
  <si>
    <t>Women Printed Sweatshirt</t>
  </si>
  <si>
    <t>sweatshirts/tokyo-talkies/tokyo-talkies-women-black--white-printed-hooded-sweatshirt/10918152/buy</t>
  </si>
  <si>
    <t>tokyo-talkies-women-black--white-printed-hooded-sweatshirt</t>
  </si>
  <si>
    <t>Women Pure Cotton Capris</t>
  </si>
  <si>
    <t>capris/max/max-women-pink--white-printed-pure-cotton-capris/17681736/buy</t>
  </si>
  <si>
    <t>max-women-pink--white-printed-pure-cotton-capris</t>
  </si>
  <si>
    <t>Printed Platform Sandals</t>
  </si>
  <si>
    <t>Bella Toes</t>
  </si>
  <si>
    <t>heels/bella-toes/bella-toes-pink-printed-platform-sandals/14651220/buy</t>
  </si>
  <si>
    <t>bella-toes</t>
  </si>
  <si>
    <t>bella-toes-pink-printed-platform-sandals</t>
  </si>
  <si>
    <t>Men Striped Thong Flip-Flops</t>
  </si>
  <si>
    <t>Liberty</t>
  </si>
  <si>
    <t>UK6.5,UK7,UK8,UK9,UK9.5,UK10</t>
  </si>
  <si>
    <t>flip-flops/liberty/liberty-men-grey-striped-thong-flip-flops/9470739/buy</t>
  </si>
  <si>
    <t>liberty</t>
  </si>
  <si>
    <t>liberty-men-grey-striped-thong-flip-flops</t>
  </si>
  <si>
    <t>Men Chelsea Boots</t>
  </si>
  <si>
    <t>KLEAT</t>
  </si>
  <si>
    <t>casual-shoes/kleat/kleat-men-navy-blue--tan-brown-colourblocked-suede-chelsea-boots/15128594/buy</t>
  </si>
  <si>
    <t>kleat</t>
  </si>
  <si>
    <t>kleat-men-navy-blue--tan-brown-colourblocked-suede-chelsea-boots</t>
  </si>
  <si>
    <t>Set Of 3 Solid Soft-Sided Trolley Suitcases</t>
  </si>
  <si>
    <t>trolley-bag/teakwood-leathers/teakwood-leathers-set-of-3-red-solid-soft-sided-trolley-suitcases/16127522/buy</t>
  </si>
  <si>
    <t>trolley-bag</t>
  </si>
  <si>
    <t>teakwood-leathers-set-of-3-red-solid-soft-sided-trolley-suitcases</t>
  </si>
  <si>
    <t>NC42 - Fluid Foundation</t>
  </si>
  <si>
    <t>M.A.C</t>
  </si>
  <si>
    <t>foundation-and-primer/mac/mac-mini-studio-fix-fluid-foundation---nc42/14786522/buy</t>
  </si>
  <si>
    <t>mac</t>
  </si>
  <si>
    <t>mac-mini-studio-fix-fluid-foundation---nc42</t>
  </si>
  <si>
    <t>Men IntelliSoft Antimicrobial Pack of 3 Briefs</t>
  </si>
  <si>
    <t>XYXX</t>
  </si>
  <si>
    <t>briefs/xyxx/xyxx-men-intellisoft-antimicrobial-micro-modal-pack-of-3-dynamo-briefs-xybrf3pckn184/2300873/buy</t>
  </si>
  <si>
    <t>xyxx</t>
  </si>
  <si>
    <t>xyxx-men-intellisoft-antimicrobial-micro-modal-pack-of-3-dynamo-briefs-xybrf3pckn184</t>
  </si>
  <si>
    <t>Solid Organic Cotton 500 GSM Bath Towel</t>
  </si>
  <si>
    <t>bath-towels/aura/aura-blue-solid-organic-cotton-500-gsm-bath-towel/16999708/buy</t>
  </si>
  <si>
    <t>aura-blue-solid-organic-cotton-500-gsm-bath-towel</t>
  </si>
  <si>
    <t>De Moza</t>
  </si>
  <si>
    <t>leggings/de-moza/de-moza-women-pink-solid-ankle-length-leggings/15975074/buy</t>
  </si>
  <si>
    <t>de-moza</t>
  </si>
  <si>
    <t>de-moza-women-pink-solid-ankle-length-leggings</t>
  </si>
  <si>
    <t>Men Pack of 2 Solid Thongs Briefs</t>
  </si>
  <si>
    <t>BASIICS by La Intimo</t>
  </si>
  <si>
    <t>briefs/basiics-by-la-intimo/basiics-by-la-intimo-men-pack-of-2-red--yellow-solid-low-rise-thongs-briefs/16931132/buy</t>
  </si>
  <si>
    <t>basiics-by-la-intimo</t>
  </si>
  <si>
    <t>basiics-by-la-intimo-men-pack-of-2-red--yellow-solid-low-rise-thongs-briefs</t>
  </si>
  <si>
    <t>Women Printed Bardot Top</t>
  </si>
  <si>
    <t>tops/sugr/sugr-women-blue--purple-printed-bardot-top/10598842/buy</t>
  </si>
  <si>
    <t>sugr-women-blue--purple-printed-bardot-top</t>
  </si>
  <si>
    <t>Clovia</t>
  </si>
  <si>
    <t>night-suits/clovia/clovia-women-pink--black-printed-night-suit/17987174/buy</t>
  </si>
  <si>
    <t>clovia</t>
  </si>
  <si>
    <t>clovia-women-pink--black-printed-night-suit</t>
  </si>
  <si>
    <t>Solid 500 GSM Bath Towel</t>
  </si>
  <si>
    <t>bath-towels/romee/romee-black-solid-microfiber-500-gsm-bath-towel/17214328/buy</t>
  </si>
  <si>
    <t>romee-black-solid-microfiber-500-gsm-bath-towel</t>
  </si>
  <si>
    <t>Colourblocked Saree</t>
  </si>
  <si>
    <t>sarees/suta/suta-purple--navy-blue-colourblocked-saree/14988202/buy</t>
  </si>
  <si>
    <t>suta-purple--navy-blue-colourblocked-saree</t>
  </si>
  <si>
    <t>Eye Shadow-Burgundy Times Nine</t>
  </si>
  <si>
    <t>eyeshadow/mac/mac-eye-shadow-x-9---burgundy-times-nine/9682849/buy</t>
  </si>
  <si>
    <t>eyeshadow</t>
  </si>
  <si>
    <t>mac-eye-shadow-x-9---burgundy-times-nine</t>
  </si>
  <si>
    <t>Boys Floral Cotton Shirt</t>
  </si>
  <si>
    <t>4Y,6Y,8Y,10Y,12Y,14Y,16Y</t>
  </si>
  <si>
    <t>shirts/pepe-jeans/pepe-jeans-boys-orange-floral-print-pure-cotton-casual-shirt/14647104/buy</t>
  </si>
  <si>
    <t>pepe-jeans-boys-orange-floral-print-pure-cotton-casual-shirt</t>
  </si>
  <si>
    <t>Kurta with Palazzos &amp; Dupatta</t>
  </si>
  <si>
    <t>kurta-sets/yufta/yufta-women-mauve--white-printed-kurta-with-palazzos--dupatta/11374206/buy</t>
  </si>
  <si>
    <t>yufta-women-mauve--white-printed-kurta-with-palazzos--dupatta</t>
  </si>
  <si>
    <t>Frilled Sheath Midi Dress</t>
  </si>
  <si>
    <t>dresses/miss-chase/miss-chase-pink-georgette-frilled-sheath-midi-dress/15864808/buy</t>
  </si>
  <si>
    <t>miss-chase-pink-georgette-frilled-sheath-midi-dress</t>
  </si>
  <si>
    <t>Cucumber Toner</t>
  </si>
  <si>
    <t>TNW the natural wash</t>
  </si>
  <si>
    <t>toner/tnw-the-natural-wash/tnw-the-natural-wash-cucumber-pore-tightening-toner-100-ml/14366202/buy</t>
  </si>
  <si>
    <t>tnw-the-natural-wash</t>
  </si>
  <si>
    <t>tnw-the-natural-wash-cucumber-pore-tightening-toner-100-ml</t>
  </si>
  <si>
    <t>Solid Sports Sandals</t>
  </si>
  <si>
    <t>Vento</t>
  </si>
  <si>
    <t>sports-sandals/vento/vento-grey--white-solid-sports-sandals/15227460/buy</t>
  </si>
  <si>
    <t>sports-sandals</t>
  </si>
  <si>
    <t>vento</t>
  </si>
  <si>
    <t>vento-grey--white-solid-sports-sandals</t>
  </si>
  <si>
    <t>Women T-Strap Flats</t>
  </si>
  <si>
    <t>Milano Torre</t>
  </si>
  <si>
    <t>flats/milano-torre/milano-torre-women-beige-embellished-pu-t-strap-flats/11887994/buy</t>
  </si>
  <si>
    <t>milano-torre</t>
  </si>
  <si>
    <t>milano-torre-women-beige-embellished-pu-t-strap-flats</t>
  </si>
  <si>
    <t>Titan</t>
  </si>
  <si>
    <t>watches/titan/titan-men-gold-toned-analogue-watch-nk9154ym02/6542713/buy</t>
  </si>
  <si>
    <t>titan</t>
  </si>
  <si>
    <t>titan-men-gold-toned-analogue-watch-nk9154ym02</t>
  </si>
  <si>
    <t>Men Woven Design Kurta</t>
  </si>
  <si>
    <t>kurtas/deyann/deyann-men-pink-woven-design-straight-kurta/11620186/buy</t>
  </si>
  <si>
    <t>deyann-men-pink-woven-design-straight-kurta</t>
  </si>
  <si>
    <t>Men Cotton Regular Fit Shirt</t>
  </si>
  <si>
    <t>Celio</t>
  </si>
  <si>
    <t>shirts/celio/celio-men-black--white-regular-fit-striped-pure-cotton-casual-shirt/14099578/buy</t>
  </si>
  <si>
    <t>celio</t>
  </si>
  <si>
    <t>celio-men-black--white-regular-fit-striped-pure-cotton-casual-shirt</t>
  </si>
  <si>
    <t>Women Oversized Sunglasses</t>
  </si>
  <si>
    <t>sunglasses/20dresses/20dresses-women-black-lens--black-oversized-sunglasses-sg0552/15950996/buy</t>
  </si>
  <si>
    <t>20dresses-women-black-lens--black-oversized-sunglasses-sg0552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</si>
  <si>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</si>
  <si>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</si>
  <si>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</si>
  <si>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</si>
  <si>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superminis</t>
  </si>
  <si>
    <t>superminis-girls-red-bandhani-printed-empire-pure-cotton-kurti-with-patiala</t>
  </si>
  <si>
    <t>Unisex 16 Inch Laptop Rucksack</t>
  </si>
  <si>
    <t>rucksacks/roadster/roadster-x-discovery-adventures-unisex-black--yellow-printed-16-inch-laptop-rucksack-44-l/15016422/buy</t>
  </si>
  <si>
    <t>rucksacks</t>
  </si>
  <si>
    <t>roadster-x-discovery-adventures-unisex-black--yellow-printed-16-inch-laptop-rucksack-44-l</t>
  </si>
  <si>
    <t>Women Typography Printed Loose T-shirt</t>
  </si>
  <si>
    <t>DILLINGER</t>
  </si>
  <si>
    <t>tshirts/dillinger/dillinger-women-cream-coloured-typography-printed-loose-t-shirt/15813534/buy</t>
  </si>
  <si>
    <t>dillinger</t>
  </si>
  <si>
    <t>dillinger-women-cream-coloured-typography-printed-loose-t-shirt</t>
  </si>
  <si>
    <t>tshirts/huetrap/huetrap-men-pink--mauve-colourblocked-round-neck-t-shirt/11136006/buy</t>
  </si>
  <si>
    <t>huetrap-men-pink--mauve-colourblocked-round-neck-t-shirt</t>
  </si>
  <si>
    <t>Women Kurta with Pants</t>
  </si>
  <si>
    <t>kurta-sets/janasya/janasya-women-peach-coloured-embroidered-regular-gotta-patti-kurta-with-pants/15812868/buy</t>
  </si>
  <si>
    <t>janasya-women-peach-coloured-embroidered-regular-gotta-patti-kurta-with-pants</t>
  </si>
  <si>
    <t>kurta-sets/anouk/anouk-women-orange--olive-green-printed-gotta-patti-kurta-with-trousers/14536836/buy</t>
  </si>
  <si>
    <t>anouk-women-orange--olive-green-printed-gotta-patti-kurta-with-trousers</t>
  </si>
  <si>
    <t>Women Printed Kurta with Sharara</t>
  </si>
  <si>
    <t>kurta-sets/indo-era/indo-era-women-navy-blue-ethnic-motifs-printed-kurta-with-sharara/14940770/buy</t>
  </si>
  <si>
    <t>indo-era-women-navy-blue-ethnic-motifs-printed-kurta-with-sharara</t>
  </si>
  <si>
    <t>Men Pack of 3 Patterned Socks</t>
  </si>
  <si>
    <t>socks/mast--harbour/mast--harbour-men-pack-of-3-patterned-socks/2510290/buy</t>
  </si>
  <si>
    <t>mast--harbour-men-pack-of-3-patterned-socks</t>
  </si>
  <si>
    <t>Men Pack Of 2 Hipster Trunks</t>
  </si>
  <si>
    <t>trunk/pepe-jeans/pepe-jeans-men-grey-solid-pack-of-2-hipster-trunks-8904311301653/8937237/buy</t>
  </si>
  <si>
    <t>pepe-jeans-men-grey-solid-pack-of-2-hipster-trunks-8904311301653</t>
  </si>
  <si>
    <t>Pack of 2 Perfumes</t>
  </si>
  <si>
    <t>DAVIDOFF</t>
  </si>
  <si>
    <t>perfume-and-body-mist/davidoff/davidoff-women-cool-water-sea-rose-eau-de-toilette--men-cool-water-wave-eau-de-toilette/15061862/buy</t>
  </si>
  <si>
    <t>davidoff</t>
  </si>
  <si>
    <t>davidoff-women-cool-water-sea-rose-eau-de-toilette--men-cool-water-wave-eau-de-toilette</t>
  </si>
  <si>
    <t>Animal Structured Sling Bag</t>
  </si>
  <si>
    <t>Accessorize</t>
  </si>
  <si>
    <t>handbags/accessorize/accessorize-black-animal-printed-structured-sling-bag/15422550/buy</t>
  </si>
  <si>
    <t>accessorize</t>
  </si>
  <si>
    <t>accessorize-black-animal-printed-structured-sling-bag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</si>
  <si>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</si>
  <si>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</si>
  <si>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</si>
  <si>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hopscotch-girls-turquoise--scuba-blue-embellished-layered-ruffled-party-fit--flare-dress</t>
  </si>
  <si>
    <t>Ethnic Motifs Embroidered Kalamkari Dupatta with Mirror</t>
  </si>
  <si>
    <t>Sugathari</t>
  </si>
  <si>
    <t>dupatta/sugathari/sugathari-white-ethnic-motifs-embroidered-kalamkari-dupatta-with-mirror-work/16695172/buy</t>
  </si>
  <si>
    <t>sugathari</t>
  </si>
  <si>
    <t>sugathari-white-ethnic-motifs-embroidered-kalamkari-dupatta-with-mirror-work</t>
  </si>
  <si>
    <t>Women Textured Sling Bag</t>
  </si>
  <si>
    <t>handbags/lavie/lavie-brown-textured-sling-bag/18171308/buy</t>
  </si>
  <si>
    <t>lavie-brown-textured-sling-bag</t>
  </si>
  <si>
    <t>Rucksacks</t>
  </si>
  <si>
    <t>rucksacks/wildcraft/daypack-25-orange-rucksack/7955271/buy</t>
  </si>
  <si>
    <t>daypack-25-orange-rucksack</t>
  </si>
  <si>
    <t>Women Running Joggers</t>
  </si>
  <si>
    <t>track-pants/hrx-by-hrithik-roshan/hrx-by-hrithik-roshan-women-jet-black--bright-white-colourblock-rapid-dry-running-joggers/13106588/buy</t>
  </si>
  <si>
    <t>hrx-by-hrithik-roshan-women-jet-black--bright-white-colourblock-rapid-dry-running-joggers</t>
  </si>
  <si>
    <t>Off-Shoulder Co-ordinate Set</t>
  </si>
  <si>
    <t>Aawari</t>
  </si>
  <si>
    <t>co-ords/aawari/aawari-brown-off-shoulder-co-ordinate-set/14566820/buy</t>
  </si>
  <si>
    <t>aawari</t>
  </si>
  <si>
    <t>aawari-brown-off-shoulder-co-ordinate-set</t>
  </si>
  <si>
    <t>Typography Printed T-shirt</t>
  </si>
  <si>
    <t>tshirts/only/only-women-yellow-typography-printed-t-shirt/16774090/buy</t>
  </si>
  <si>
    <t>only-women-yellow-typography-printed-t-shirt</t>
  </si>
  <si>
    <t>Women   Sports Shorts</t>
  </si>
  <si>
    <t>Chkokko</t>
  </si>
  <si>
    <t>shorts/chkokko/chkokko-women-green-sports-shorts/15406752/buy</t>
  </si>
  <si>
    <t>chkokko</t>
  </si>
  <si>
    <t>chkokko-women-green-sports-shorts</t>
  </si>
  <si>
    <t>Ribbed Regular Winter Top</t>
  </si>
  <si>
    <t>tops/sassafras/sassafras-maroon-ribbed-regular-winter-top/16043976/buy</t>
  </si>
  <si>
    <t>sassafras-maroon-ribbed-regular-winter-top</t>
  </si>
  <si>
    <t>Bra</t>
  </si>
  <si>
    <t>MYLO ESSENTIALS</t>
  </si>
  <si>
    <t>34C</t>
  </si>
  <si>
    <t>bra/mylo-essentials/mylo-essentials-maternitynursing-bras--pack-of-3-with-extra-bra-extender/16721756/buy</t>
  </si>
  <si>
    <t>mylo-essentials</t>
  </si>
  <si>
    <t>mylo-essentials-maternitynursing-bras--pack-of-3-with-extra-bra-extender</t>
  </si>
  <si>
    <t>kurtas/jompers/jompers-women-navy-blue--pink-floral-printed-kurta/16712668/buy</t>
  </si>
  <si>
    <t>jompers-women-navy-blue--pink-floral-printed-kurta</t>
  </si>
  <si>
    <t>Women Rubber Thong Flip-Flops</t>
  </si>
  <si>
    <t>flip-flops/adda/adda-women-navy-blue--white-rubber-thong-flip-flops/16441502/buy</t>
  </si>
  <si>
    <t>adda-women-navy-blue--white-rubber-thong-flip-flops</t>
  </si>
  <si>
    <t>PIROH</t>
  </si>
  <si>
    <t>kurta-sets/piroh/piroh-women-blue-floral-printed-regular-pure-cotton-kurta-with-trousers--with-dupatta/15891810/buy</t>
  </si>
  <si>
    <t>piroh</t>
  </si>
  <si>
    <t>piroh-women-blue-floral-printed-regular-pure-cotton-kurta-with-trousers--with-dupatta</t>
  </si>
  <si>
    <t>VAABA</t>
  </si>
  <si>
    <t>kurta-sets/vaaba/vaaba-women-green-ethnic-motifs-printed-kurta-with-trousers--with-dupatta/14364500/buy</t>
  </si>
  <si>
    <t>vaaba</t>
  </si>
  <si>
    <t>vaaba-women-green-ethnic-motifs-printed-kurta-with-trousers--with-dupatta</t>
  </si>
  <si>
    <t>Men Pack of 3 Briefs</t>
  </si>
  <si>
    <t>briefs/roadster/roadster-men-pack-of-3-colourblocked-briefs-rdst-brf2-3pp-am/11572192/buy</t>
  </si>
  <si>
    <t>roadster-men-pack-of-3-colourblocked-briefs-rdst-brf2-3pp-am</t>
  </si>
  <si>
    <t>heels/valiosaa/valiosaa-women-copper-toned-solid-heels/12509804/buy</t>
  </si>
  <si>
    <t>valiosaa-women-copper-toned-solid-heels</t>
  </si>
  <si>
    <t>Women Structured Handheld Bag</t>
  </si>
  <si>
    <t>handbags/metro/metro-women-blue-structured-handheld-bag/15188014/buy</t>
  </si>
  <si>
    <t>metro-women-blue-structured-handheld-bag</t>
  </si>
  <si>
    <t>Men Cotton Shorts Set</t>
  </si>
  <si>
    <t>night-suits/mast--harbour/mast--harbour-men-white--navy-blue-striped-pure-cotton-shorts-set/15773776/buy</t>
  </si>
  <si>
    <t>mast--harbour-men-white--navy-blue-striped-pure-cotton-shorts-set</t>
  </si>
  <si>
    <t>Van Heusen Sport</t>
  </si>
  <si>
    <t>shirts/van-heusen-sport/van-heusen-sport-men-peach-coloured--black-slim-fit-checked-casual-shirt/17151422/buy</t>
  </si>
  <si>
    <t>van-heusen-sport</t>
  </si>
  <si>
    <t>van-heusen-sport-men-peach-coloured--black-slim-fit-checked-casual-shirt</t>
  </si>
  <si>
    <t>Men Grey Striped Trousers</t>
  </si>
  <si>
    <t>trousers/people/people-men-grey-striped-slim-fit-trousers/14829322/buy</t>
  </si>
  <si>
    <t>people-men-grey-striped-slim-fit-trousers</t>
  </si>
  <si>
    <t>VAN HEUSEN DENIM LABS</t>
  </si>
  <si>
    <t>jeans/van-heusen-denim-labs/van-heusen-denim-labs-men-maroon-skinny-fit-jeans/15949342/buy</t>
  </si>
  <si>
    <t>van-heusen-denim-labs</t>
  </si>
  <si>
    <t>van-heusen-denim-labs-men-maroon-skinny-fit-jeans</t>
  </si>
  <si>
    <t>bedsheets/aura/aura-white--green-geometric-104-tc-cotton-1-queen-bedsheet-with-2-pillow-covers/13516848/buy</t>
  </si>
  <si>
    <t>aura-white--green-geometric-104-tc-cotton-1-queen-bedsheet-with-2-pillow-covers</t>
  </si>
  <si>
    <t>tshirts/roadster/roadster-women-pink--grey-melange-colourblocked-extended-sleeves-t-shirt/13555416/buy</t>
  </si>
  <si>
    <t>roadster-women-pink--grey-melange-colourblocked-extended-sleeves-t-shirt</t>
  </si>
  <si>
    <t>Ethnic Motifs Straight Kurta</t>
  </si>
  <si>
    <t>kurtas/nayo/nayo-women-navy-blue--red-ethnic-motifs-printed-straight-kurta/14346048/buy</t>
  </si>
  <si>
    <t>nayo-women-navy-blue--red-ethnic-motifs-printed-straight-kurta</t>
  </si>
  <si>
    <t>Men Lifestyle Track Pants</t>
  </si>
  <si>
    <t>track-pants/hrx-by-hrithik-roshan/hrx-by-hrithik-roshan-lifestyle-men-jet-black-bio-wash-typography-track-pants/17209912/buy</t>
  </si>
  <si>
    <t>hrx-by-hrithik-roshan-lifestyle-men-jet-black-bio-wash-typography-track-pants</t>
  </si>
  <si>
    <t>Printed Saree</t>
  </si>
  <si>
    <t>MIRCHI FASHION</t>
  </si>
  <si>
    <t>sarees/mirchi-fashion/mirchi-fashion-beige--multicoloured-poly-georgette-printed-saree/6707740/buy</t>
  </si>
  <si>
    <t>mirchi-fashion</t>
  </si>
  <si>
    <t>mirchi-fashion-beige--multicoloured-poly-georgette-printed-saree</t>
  </si>
  <si>
    <t>track-pants/mast--harbour/mast--harbour-men-blue-slim-fit-mid-rise-joggers-with-side-stripes/16418618/buy</t>
  </si>
  <si>
    <t>mast--harbour-men-blue-slim-fit-mid-rise-joggers-with-side-stripes</t>
  </si>
  <si>
    <t>Men Solid Regular Fit Joggers</t>
  </si>
  <si>
    <t>Rigo</t>
  </si>
  <si>
    <t>track-pants/rigo/rigo-men-black-solid-regular-fit-joggers/12970008/buy</t>
  </si>
  <si>
    <t>rigo</t>
  </si>
  <si>
    <t>rigo-men-black-solid-regular-fit-joggers</t>
  </si>
  <si>
    <t>Women Printed Lounge Pants</t>
  </si>
  <si>
    <t>lounge-pants/van-heusen/van-heusen-women-pink--white-printed-soft-lounge-pants/15286752/buy</t>
  </si>
  <si>
    <t>van-heusen-women-pink--white-printed-soft-lounge-pants</t>
  </si>
  <si>
    <t>152 TC 1  King Bedsheet with 2 Pillow Covers</t>
  </si>
  <si>
    <t>bedsheets/storyhome/storyhome-peach-coloured--black-ethnic-motifs-152-tc-cotton-1--king-bedsheet-with-2-pillow-covers/13738218/buy</t>
  </si>
  <si>
    <t>storyhome-peach-coloured--black-ethnic-motifs-152-tc-cotton-1--king-bedsheet-with-2-pillow-covers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</si>
  <si>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</si>
  <si>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</si>
  <si>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</si>
  <si>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</si>
  <si>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vastramay-plus</t>
  </si>
  <si>
    <t>vastramay-plus-men-yellow-solid-straight-kurta</t>
  </si>
  <si>
    <t>Women Solid Churidar</t>
  </si>
  <si>
    <t>Melange by Lifestyle</t>
  </si>
  <si>
    <t>churidar/melange-by-lifestyle/melange-by-lifestyle-women-white-solid-churidar/13861510/buy</t>
  </si>
  <si>
    <t>melange-by-lifestyle</t>
  </si>
  <si>
    <t>melange-by-lifestyle-women-white-solid-churidar</t>
  </si>
  <si>
    <t>Women Floral Kaftan Dress</t>
  </si>
  <si>
    <t>dresses/inddus/inddus-women-pink-floral-printed-kaftan-dress/15916396/buy</t>
  </si>
  <si>
    <t>inddus-women-pink-floral-printed-kaftan-dress</t>
  </si>
  <si>
    <t>Brand Logo Backpack</t>
  </si>
  <si>
    <t>Skybags</t>
  </si>
  <si>
    <t>backpacks/skybags/skybags-unisex-maroon--navy-blue-brand-logo-backpack/17616930/buy</t>
  </si>
  <si>
    <t>skybags</t>
  </si>
  <si>
    <t>skybags-unisex-maroon--navy-blue-brand-logo-backpack</t>
  </si>
  <si>
    <t>Men Pack of 2 Solid Trunks</t>
  </si>
  <si>
    <t>XL,XXL</t>
  </si>
  <si>
    <t>trunk/pepe-jeans/pepe-jeans-men-pack-of-2-charcoal-grey-solid-trunks-8904311301240/8937085/buy</t>
  </si>
  <si>
    <t>pepe-jeans-men-pack-of-2-charcoal-grey-solid-trunks-8904311301240</t>
  </si>
  <si>
    <t>Men Colourblocked Sweatshirt</t>
  </si>
  <si>
    <t>sweatshirts/highlander/highlander-men-teal-blue--navy-blue-colourblocked-sweatshirt/15907506/buy</t>
  </si>
  <si>
    <t>highlander-men-teal-blue--navy-blue-colourblocked-sweatshirt</t>
  </si>
  <si>
    <t>kurtas/nayo/nayo-women-black--white-printed-kurta/16877604/buy</t>
  </si>
  <si>
    <t>nayo-women-black--white-printed-kurta</t>
  </si>
  <si>
    <t>Set of 3 Lipstick Kit</t>
  </si>
  <si>
    <t>Just Herbs</t>
  </si>
  <si>
    <t>lipstick/just-herbs/just-herbs-set-of-3-half-size-lipstick-kit---peachy-coral-rose-pink--caramel-medium-brown/14426106/buy</t>
  </si>
  <si>
    <t>just-herbs</t>
  </si>
  <si>
    <t>just-herbs-set-of-3-half-size-lipstick-kit---peachy-coral-rose-pink--caramel-medium-brown</t>
  </si>
  <si>
    <t>Solid Wrap Crop Top</t>
  </si>
  <si>
    <t>tops/forever-21/forever-21-women-white-solid-wrap-crop-top/15149402/buy</t>
  </si>
  <si>
    <t>forever-21-women-white-solid-wrap-crop-top</t>
  </si>
  <si>
    <t>Striped A-Line Kurta</t>
  </si>
  <si>
    <t>S,M,L,XL,3XL</t>
  </si>
  <si>
    <t>kurtas/biba/biba-women-pink--white-striped-a-line-kurta/11620960/buy</t>
  </si>
  <si>
    <t>biba-women-pink--white-striped-a-line-kurta</t>
  </si>
  <si>
    <t>Floral Printed A-Line Skirt</t>
  </si>
  <si>
    <t>skirts/shae-by-sassafras/shae-by-sassafras-women-lime-yellow--pink-floral-printed-a-line-skirt/13845826/buy</t>
  </si>
  <si>
    <t>shae-by-sassafras-women-lime-yellow--pink-floral-printed-a-line-skirt</t>
  </si>
  <si>
    <t>Men Two Fold Leather Wallet</t>
  </si>
  <si>
    <t>Tommy Hilfiger</t>
  </si>
  <si>
    <t>wallets/tommy-hilfiger/tommy-hilfiger-men-brown-textured-two-fold-leather-wallet/1491201/buy</t>
  </si>
  <si>
    <t>tommy-hilfiger</t>
  </si>
  <si>
    <t>tommy-hilfiger-men-brown-textured-two-fold-leather-wallet</t>
  </si>
  <si>
    <t>Drop Earrings</t>
  </si>
  <si>
    <t>GIVA</t>
  </si>
  <si>
    <t>earrings/giva/giva-925-sterling-silver-spear-silver-earrings/15479778/buy</t>
  </si>
  <si>
    <t>giva</t>
  </si>
  <si>
    <t>giva-925-sterling-silver-spear-silver-earrings</t>
  </si>
  <si>
    <t>leggings/go-colors/go-colors-women-green-solid-ankle-length-leggings/15328998/buy</t>
  </si>
  <si>
    <t>go-colors-women-green-solid-ankle-length-leggings</t>
  </si>
  <si>
    <t>Ethnic Motifs Embroidered Kurti</t>
  </si>
  <si>
    <t>SWAGG INDIA</t>
  </si>
  <si>
    <t>kurtis/swagg-india/swagg-india-yellow-ethnic-motifs-embroidered-chikankari-kurti/15916484/buy</t>
  </si>
  <si>
    <t>swagg-india</t>
  </si>
  <si>
    <t>swagg-india-yellow-ethnic-motifs-embroidered-chikankari-kurti</t>
  </si>
  <si>
    <t>Set Of 8 Printed Diwan Set</t>
  </si>
  <si>
    <t>Bromwick</t>
  </si>
  <si>
    <t>diwan-set/bromwick/bromwick-set-of-8-blue--red-printed-diwan-set/14035288/buy</t>
  </si>
  <si>
    <t>diwan-set</t>
  </si>
  <si>
    <t>bromwick</t>
  </si>
  <si>
    <t>bromwick-set-of-8-blue--red-printed-diwan-set</t>
  </si>
  <si>
    <t>Unisex Pack of 2 Neck Gaiters</t>
  </si>
  <si>
    <t>scarves/roadster/roadster-unisex-pack-of-2-multicoloured-printed-neck-gaiters/14805568/buy</t>
  </si>
  <si>
    <t>scarves</t>
  </si>
  <si>
    <t>roadster-unisex-pack-of-2-multicoloured-printed-neck-gaiters</t>
  </si>
  <si>
    <t>kurtas/yash-gallery/yash-gallery-women-white--violet-floral-printed-bell-sleeves-floral-kurta/15874224/buy</t>
  </si>
  <si>
    <t>yash-gallery-women-white--violet-floral-printed-bell-sleeves-floral-kurta</t>
  </si>
  <si>
    <t>Heavily Padded Everyday Bra</t>
  </si>
  <si>
    <t>Tweens</t>
  </si>
  <si>
    <t>30B,32B,34B,36B</t>
  </si>
  <si>
    <t>bra/tweens/tweens-coral-solid-non-wired-heavily-padded-everyday-bra/12739718/buy</t>
  </si>
  <si>
    <t>tweens</t>
  </si>
  <si>
    <t>tweens-coral-solid-non-wired-heavily-padded-everyday-bra</t>
  </si>
  <si>
    <t>Women Straight Fit Pleated Trousers</t>
  </si>
  <si>
    <t>trousers/tokyo-talkies/tokyo-talkies-women-green-straight-fit-pleated-trousers/15252946/buy</t>
  </si>
  <si>
    <t>tokyo-talkies-women-green-straight-fit-pleated-trousers</t>
  </si>
  <si>
    <t>Handcrafted Hair Accessory</t>
  </si>
  <si>
    <t>Moedbuille</t>
  </si>
  <si>
    <t>hair-accessory/moedbuille/moedbuille-women-off-white-beaded-handcrafted-hair-accessory/12722764/buy</t>
  </si>
  <si>
    <t>hair-accessory</t>
  </si>
  <si>
    <t>moedbuille</t>
  </si>
  <si>
    <t>moedbuille-women-off-white-beaded-handcrafted-hair-accessory</t>
  </si>
  <si>
    <t>Striped Cotton Pyjama Set</t>
  </si>
  <si>
    <t>BROOWL</t>
  </si>
  <si>
    <t>night-suits/broowl/broowl-women-pink--navy-blue-striped-pure-cotton-pyjama-set/17372554/buy</t>
  </si>
  <si>
    <t>broowl</t>
  </si>
  <si>
    <t>broowl-women-pink--navy-blue-striped-pure-cotton-pyjama-set</t>
  </si>
  <si>
    <t>Girls Top with Skirt</t>
  </si>
  <si>
    <t>clothing-set/lilpicks/lilpicks-girls-peach-coloured--black-top-with-skirt/17075292/buy</t>
  </si>
  <si>
    <t>lilpicks-girls-peach-coloured--black-top-with-skirt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</si>
  <si>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</si>
  <si>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</si>
  <si>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</si>
  <si>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</si>
  <si>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n2s-next2skin</t>
  </si>
  <si>
    <t>n2s-next2skin-infant-girls-pack-of-3-assorted-super-combed-cotton-calf-length-socks</t>
  </si>
  <si>
    <t>Men Short Kurta</t>
  </si>
  <si>
    <t>KHADIO</t>
  </si>
  <si>
    <t>kurtas/khadio/khadio-men-orange-thread-work-short-kurta/16525712/buy</t>
  </si>
  <si>
    <t>khadio</t>
  </si>
  <si>
    <t>khadio-men-orange-thread-work-short-kurta</t>
  </si>
  <si>
    <t>Shoulder Strap A-Line Dress</t>
  </si>
  <si>
    <t>dresses/forever-21/forever-21-black-shoulder-strap-a-line-mini-dress/17589598/buy</t>
  </si>
  <si>
    <t>forever-21-black-shoulder-strap-a-line-mini-dress</t>
  </si>
  <si>
    <t>Men Slim Fit Chinos Trousers</t>
  </si>
  <si>
    <t>trousers/ketch/ketch-men-grey-melange-textured-slim-fit-chinos-trousers/15769354/buy</t>
  </si>
  <si>
    <t>ketch-men-grey-melange-textured-slim-fit-chinos-trousers</t>
  </si>
  <si>
    <t>Girl Packof2 Disney Cotton Top</t>
  </si>
  <si>
    <t>2-3Y,3-4Y,4-5Y,6-7Y</t>
  </si>
  <si>
    <t>tops/yk-disney/yk-disney-girls-pack-of-2-disney-print-pure-cotton-top/15815872/buy</t>
  </si>
  <si>
    <t>yk-disney-girls-pack-of-2-disney-print-pure-cotton-top</t>
  </si>
  <si>
    <t>Women Pack Of 3 Assorted Cotton Ankle-Length Socks</t>
  </si>
  <si>
    <t>socks/max/max-women-pack-of-3-assorted-cotton-ankle-length-socks-/18316424/buy</t>
  </si>
  <si>
    <t>max-women-pack-of-3-assorted-cotton-ankle-length-socks-</t>
  </si>
  <si>
    <t>Women Thong Flip-Flops</t>
  </si>
  <si>
    <t>UK3</t>
  </si>
  <si>
    <t>flip-flops/ginger-by-lifestyle/ginger-by-lifestyle-women-yellow-thong-flip-flops/16260088/buy</t>
  </si>
  <si>
    <t>ginger-by-lifestyle-women-yellow-thong-flip-flops</t>
  </si>
  <si>
    <t>Woven Design Pure Cotton Saree</t>
  </si>
  <si>
    <t>Charukriti</t>
  </si>
  <si>
    <t>3XS</t>
  </si>
  <si>
    <t>sarees/charukriti/charukriti-purple--gold-toned-woven-design-sequinned-pure-cotton-saree/17122674/buy</t>
  </si>
  <si>
    <t>charukriti</t>
  </si>
  <si>
    <t>charukriti-purple--gold-toned-woven-design-sequinned-pure-cotton-saree</t>
  </si>
  <si>
    <t>Women Ribbed Co-Ordinate Set</t>
  </si>
  <si>
    <t>co-ords/roadster/the-roadster-lifestyle-co-women-black-ribbed-co-ordinate-set/16902238/buy</t>
  </si>
  <si>
    <t>the-roadster-lifestyle-co-women-black-ribbed-co-ordinate-set</t>
  </si>
  <si>
    <t>EDGE Women Tights</t>
  </si>
  <si>
    <t>tights/hrx-by-hrithik-roshan/hrx-by-hrithik-roshan-edge-lifestyle-women-courtyard-rapid-dry-solid-tights/14646370/buy</t>
  </si>
  <si>
    <t>hrx-by-hrithik-roshan-edge-lifestyle-women-courtyard-rapid-dry-solid-tights</t>
  </si>
  <si>
    <t>Cotton Lycra Saree Blouse</t>
  </si>
  <si>
    <t>saree-blouse/janasya/janasya-black-cotton-lycra-saree-blouse/2380280/buy</t>
  </si>
  <si>
    <t>janasya-black-cotton-lycra-saree-blouse</t>
  </si>
  <si>
    <t>jeans/allen-solly/allen-solly-men-blue-skinny-fit-mid-rise-clean-look-jeans/13912606/buy</t>
  </si>
  <si>
    <t>allen-solly-men-blue-skinny-fit-mid-rise-clean-look-jeans</t>
  </si>
  <si>
    <t>Men Solid Hooded Sweatshirt</t>
  </si>
  <si>
    <t>sweatshirts/kook-n-keech/kook-n-keech-men-charcoal-grey-solid-hooded-sweatshirt/14516288/buy</t>
  </si>
  <si>
    <t>kook-n-keech-men-charcoal-grey-solid-hooded-sweatshirt</t>
  </si>
  <si>
    <t>MONTVITTON</t>
  </si>
  <si>
    <t>watches/montvitton/montvitton-men-black--silver-toned-analogue-watch/14110490/buy</t>
  </si>
  <si>
    <t>montvitton</t>
  </si>
  <si>
    <t>montvitton-men-black--silver-toned-analogue-watch</t>
  </si>
  <si>
    <t>Ethnic Motifs Jashn Saree</t>
  </si>
  <si>
    <t>sarees/house-of-pataudi/house-of-pataudi-pink--gold-toned-ethnic-motifs-zari-jashn-saree/14389966/buy</t>
  </si>
  <si>
    <t>house-of-pataudi-pink--gold-toned-ethnic-motifs-zari-jashn-saree</t>
  </si>
  <si>
    <t>Solid Half Moon Sling Bag</t>
  </si>
  <si>
    <t>handbags/dressberry/dressberry-pink-solid-half-moon-sling-bag/15322796/buy</t>
  </si>
  <si>
    <t>dressberry-pink-solid-half-moon-sling-bag</t>
  </si>
  <si>
    <t>Basket Weave Textured Wallet</t>
  </si>
  <si>
    <t>wallets/lavie/lavie-women-mauve-basket-weave-textured-zip-around-wallet/14786924/buy</t>
  </si>
  <si>
    <t>lavie-women-mauve-basket-weave-textured-zip-around-wallet</t>
  </si>
  <si>
    <t>Men Solid Active Wear Tights</t>
  </si>
  <si>
    <t>JUMP USA</t>
  </si>
  <si>
    <t>tights/jump-usa/jump-usa-men-black-solid-e-dry-technology-active-wear-tights/14130204/buy</t>
  </si>
  <si>
    <t>jump-usa</t>
  </si>
  <si>
    <t>jump-usa-men-black-solid-e-dry-technology-active-wear-tights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</si>
  <si>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</si>
  <si>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</si>
  <si>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</si>
  <si>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</si>
  <si>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sofa-covers</t>
  </si>
  <si>
    <t>house-of-quirk</t>
  </si>
  <si>
    <t>house-of-quirk-blue--orange-printed-3-seater-stretchable-non-slip-sofa-slipcover</t>
  </si>
  <si>
    <t>Set Of 2 Solid Glass Mugs</t>
  </si>
  <si>
    <t>GOODHOMES</t>
  </si>
  <si>
    <t>cups-and-mugs/goodhomes/goodhomes-transparent-set-of-2-solid-glass-mugs-/14350122/buy</t>
  </si>
  <si>
    <t>goodhomes</t>
  </si>
  <si>
    <t>goodhomes-transparent-set-of-2-solid-glass-mugs-</t>
  </si>
  <si>
    <t>Liberal Fit Printed T-shirt</t>
  </si>
  <si>
    <t>Mr Bowerbird</t>
  </si>
  <si>
    <t>tshirts/mr-bowerbird/mr-bowerbird-men-white-liberal-fit-printed-round-neck-t-shirt/11148660/buy</t>
  </si>
  <si>
    <t>mr-bowerbird</t>
  </si>
  <si>
    <t>mr-bowerbird-men-white-liberal-fit-printed-round-neck-t-shirt</t>
  </si>
  <si>
    <t>Set Of 2 Hoop Earrings</t>
  </si>
  <si>
    <t>Celena Cole</t>
  </si>
  <si>
    <t>earrings/celena-cole/celena-cole-set-of-2-silver-toned--gold-toned-classic-hoop-earrings/16094118/buy</t>
  </si>
  <si>
    <t>celena-cole</t>
  </si>
  <si>
    <t>celena-cole-set-of-2-silver-toned--gold-toned-classic-hoop-earrings</t>
  </si>
  <si>
    <t>Girls Regular Fit Joggers</t>
  </si>
  <si>
    <t>Allen Solly Junior</t>
  </si>
  <si>
    <t>9-10Y,11-12Y,13-14Y,15-16Y</t>
  </si>
  <si>
    <t>trousers/allen-solly-junior/allen-solly-junior-girls-pink-regular-fit-solid-joggers/13748934/buy</t>
  </si>
  <si>
    <t>allen-solly-junior</t>
  </si>
  <si>
    <t>allen-solly-junior-girls-pink-regular-fit-solid-joggers</t>
  </si>
  <si>
    <t>Women Pure Cotton Joggers</t>
  </si>
  <si>
    <t>Ajile by Pantaloons</t>
  </si>
  <si>
    <t>track-pants/ajile-by-pantaloons/ajile-by-pantaloons-women-grey-printed-pure-cotton-joggers/16373274/buy</t>
  </si>
  <si>
    <t>ajile-by-pantaloons</t>
  </si>
  <si>
    <t>ajile-by-pantaloons-women-grey-printed-pure-cotton-joggers</t>
  </si>
  <si>
    <t>dresses/all-about-you/all-about-you-women-black-solid-a-line-dress-with-tie-ups/13351230/buy</t>
  </si>
  <si>
    <t>all-about-you-women-black-solid-a-line-dress-with-tie-ups</t>
  </si>
  <si>
    <t>jeans/mast--harbour/mast--harbour-men-black-skinny-fit-mid-rise-clean-look-stretchable-jeans/13490720/buy</t>
  </si>
  <si>
    <t>mast--harbour-men-black-skinny-fit-mid-rise-clean-look-stretchable-jeans</t>
  </si>
  <si>
    <t>Diana Korr</t>
  </si>
  <si>
    <t>handbags/diana-korr/diana-korr-brown-solid-shoulder-bag/13853804/buy</t>
  </si>
  <si>
    <t>diana-korr</t>
  </si>
  <si>
    <t>diana-korr-brown-solid-shoulder-bag</t>
  </si>
  <si>
    <t>210 TC King 2 Pillow Covers</t>
  </si>
  <si>
    <t>Dreamscape</t>
  </si>
  <si>
    <t>bedsheets/dreamscape/dreamscape-pink-striped-210-tc-king-bedsheet-with-2-pillow-covers/15576110/buy</t>
  </si>
  <si>
    <t>dreamscape</t>
  </si>
  <si>
    <t>dreamscape-pink-striped-210-tc-king-bedsheet-with-2-pillow-covers</t>
  </si>
  <si>
    <t>dresses/dodo--moa/dodo--moa-green-floral-maxi-dress/15761880/buy</t>
  </si>
  <si>
    <t>dodo--moa-green-floral-maxi-dress</t>
  </si>
  <si>
    <t>Geometric Printed Kurti</t>
  </si>
  <si>
    <t>Fabriko</t>
  </si>
  <si>
    <t>kurtis/fabriko/fabriko-grey--beige-geometric-printed-kurti/15283218/buy</t>
  </si>
  <si>
    <t>fabriko</t>
  </si>
  <si>
    <t>fabriko-grey--beige-geometric-printed-kurti</t>
  </si>
  <si>
    <t>All Day Comfort Everyday Bra</t>
  </si>
  <si>
    <t>bra/forever-21/forever-21-black-laced-non-wired-non-padded-all-day-comfort-everyday-bra/17279028/buy</t>
  </si>
  <si>
    <t>forever-21-black-laced-non-wired-non-padded-all-day-comfort-everyday-bra</t>
  </si>
  <si>
    <t>Scoop Neck Fitted Top</t>
  </si>
  <si>
    <t>Miaz Lifestyle</t>
  </si>
  <si>
    <t>tops/miaz-lifestyle/miaz-lifestyle-black-fitted-top-with-scoop-neck/15112544/buy</t>
  </si>
  <si>
    <t>miaz-lifestyle</t>
  </si>
  <si>
    <t>miaz-lifestyle-black-fitted-top-with-scoop-neck</t>
  </si>
  <si>
    <t>Louis Philippe Jeans</t>
  </si>
  <si>
    <t>shirts/louis-philippe-jeans/louis-philippe-jeans-men-burgundy-slim-fit-solid-casual-shirt/14225978/buy</t>
  </si>
  <si>
    <t>louis-philippe-jeans</t>
  </si>
  <si>
    <t>louis-philippe-jeans-men-burgundy-slim-fit-solid-casual-shirt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</si>
  <si>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</si>
  <si>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</si>
  <si>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</si>
  <si>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</si>
  <si>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pspeaches-girls-navy-blue--off-white-floral-print-layered-a-line-dress</t>
  </si>
  <si>
    <t>Women Printed Kurta with Palazzos</t>
  </si>
  <si>
    <t>kurta-sets/moda-rapido/moda-rapido-women-yellow-printed-angrakha-pure-cotton-kurta-with-palazzos/14430866/buy</t>
  </si>
  <si>
    <t>moda-rapido-women-yellow-printed-angrakha-pure-cotton-kurta-with-palazzos</t>
  </si>
  <si>
    <t>Suede Block Mules with Buckles</t>
  </si>
  <si>
    <t>EURO35,EURO36,EURO37,EURO38,EURO39,EURO40</t>
  </si>
  <si>
    <t>heels/valiosaa/valiosaa-red-suede-block-mules-with-buckles/15777288/buy</t>
  </si>
  <si>
    <t>valiosaa-red-suede-block-mules-with-buckles</t>
  </si>
  <si>
    <t>Women Floral Embroidered Kurta</t>
  </si>
  <si>
    <t>kurtas/kalini/kalini-women-blue-floral-embroidered-thread-work-kurta/17227692/buy</t>
  </si>
  <si>
    <t>kalini-women-blue-floral-embroidered-thread-work-kurta</t>
  </si>
  <si>
    <t>Women Solid Block Heels</t>
  </si>
  <si>
    <t>Padvesh</t>
  </si>
  <si>
    <t>heels/padvesh/padvesh-women-black-solid-block-heels/12826644/buy</t>
  </si>
  <si>
    <t>padvesh</t>
  </si>
  <si>
    <t>padvesh-women-black-solid-block-heels</t>
  </si>
  <si>
    <t>Women Cotton Solid Pullover</t>
  </si>
  <si>
    <t>sweaters/mango/mango-women-white-pure-cotton-solid-pullover/15721508/buy</t>
  </si>
  <si>
    <t>mango-women-white-pure-cotton-solid-pullover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</si>
  <si>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</si>
  <si>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</si>
  <si>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</si>
  <si>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secrets-by-zerokaata</t>
  </si>
  <si>
    <t>secrets-by-zerokaata-women-beige-high-waist-tummy--thigh-control-seamless-shapewear</t>
  </si>
  <si>
    <t>Geometric Regular Top</t>
  </si>
  <si>
    <t>Trend Arrest</t>
  </si>
  <si>
    <t>tops/trend-arrest/trend-arrest-black-geometric-regular-crop-top/16247900/buy</t>
  </si>
  <si>
    <t>trend-arrest</t>
  </si>
  <si>
    <t>trend-arrest-black-geometric-regular-crop-top</t>
  </si>
  <si>
    <t>Satin Wrap Dress</t>
  </si>
  <si>
    <t>NEUDIS</t>
  </si>
  <si>
    <t>dresses/neudis/neudis-women-beige-satin-wrap-dress/16923146/buy</t>
  </si>
  <si>
    <t>neudis</t>
  </si>
  <si>
    <t>neudis-women-beige-satin-wrap-dress</t>
  </si>
  <si>
    <t>jeans/allen-solly/allen-solly-men-blue-skinny-fit-jeans/14843430/buy</t>
  </si>
  <si>
    <t>allen-solly-men-blue-skinny-fit-jeans</t>
  </si>
  <si>
    <t>Men Solid T-shirt</t>
  </si>
  <si>
    <t>tshirts/moda-rapido/moda-rapido-men-pink-solid-t-shirt/15822046/buy</t>
  </si>
  <si>
    <t>moda-rapido-men-pink-solid-t-shirt</t>
  </si>
  <si>
    <t>Women Regular Top</t>
  </si>
  <si>
    <t>tops/ajile-by-pantaloons/ajile-by-pantaloons-women-black-regular-top/15375470/buy</t>
  </si>
  <si>
    <t>ajile-by-pantaloons-women-black-regular-top</t>
  </si>
  <si>
    <t>Men Cotton Formal Shirt</t>
  </si>
  <si>
    <t>Hancock</t>
  </si>
  <si>
    <t>shirts/hancock/hancock-men-white-pure-cotton-slim-fit-formal-shirt/17090994/buy</t>
  </si>
  <si>
    <t>hancock</t>
  </si>
  <si>
    <t>hancock-men-white-pure-cotton-slim-fit-formal-shirt</t>
  </si>
  <si>
    <t>Washed Crop Denim Jacket</t>
  </si>
  <si>
    <t>FurryFlair</t>
  </si>
  <si>
    <t>jackets/furryflair/furryflair-women-black-washed-crop-denim-jacket/15273558/buy</t>
  </si>
  <si>
    <t>furryflair</t>
  </si>
  <si>
    <t>furryflair-women-black-washed-crop-denim-jacket</t>
  </si>
  <si>
    <t>kurtas/vishudh/vishudh-women-pink-geometric-mirror-work-kurta/16099430/buy</t>
  </si>
  <si>
    <t>vishudh-women-pink-geometric-mirror-work-kurta</t>
  </si>
  <si>
    <t>IVOC</t>
  </si>
  <si>
    <t>jeans/ivoc/ivoc-women-blue-skinny-fit-high-rise-clean-look-stretchable-jeans/13763536/buy</t>
  </si>
  <si>
    <t>ivoc</t>
  </si>
  <si>
    <t>ivoc-women-blue-skinny-fit-high-rise-clean-look-stretchable-jeans</t>
  </si>
  <si>
    <t>Intense Black Sketch Eyeliner</t>
  </si>
  <si>
    <t>kajal-and-eyeliner/blue-heaven/blue-heaven-intense-black-sketch-eyeliner-1-ml/14449356/buy</t>
  </si>
  <si>
    <t>blue-heaven-intense-black-sketch-eyeliner-1-ml</t>
  </si>
  <si>
    <t>Three Fold Wallet</t>
  </si>
  <si>
    <t>wallets/baggit/baggit-women-beige-three-fold-wallet/15345036/buy</t>
  </si>
  <si>
    <t>baggit-women-beige-three-fold-wallet</t>
  </si>
  <si>
    <t>Men Lifestyle Tracksuits</t>
  </si>
  <si>
    <t>tracksuits/hrx-by-hrithik-roshan/hrx-by-hrithik-roshan-lifestyle-men-off-white--yellow-bio-wash-aop-tracksuits/14281314/buy</t>
  </si>
  <si>
    <t>hrx-by-hrithik-roshan-lifestyle-men-off-white--yellow-bio-wash-aop-tracksuits</t>
  </si>
  <si>
    <t>Boys Pack of 4 T-shirts</t>
  </si>
  <si>
    <t>Luke &amp; Lilly</t>
  </si>
  <si>
    <t>tshirts/luke--lilly/luke--lilly-boys-pack-of-4-colourblocked-round-neck-t-shirts/13800186/buy</t>
  </si>
  <si>
    <t>luke--lilly</t>
  </si>
  <si>
    <t>luke--lilly-boys-pack-of-4-colourblocked-round-neck-t-shirts</t>
  </si>
  <si>
    <t>Men Sweatshirt</t>
  </si>
  <si>
    <t>sweatshirts/louis-philippe-sport/louis-philippe-sport-men-black-sweatshirt/15587060/buy</t>
  </si>
  <si>
    <t>louis-philippe-sport-men-black-sweatshirt</t>
  </si>
  <si>
    <t>Printed Block Print Saree</t>
  </si>
  <si>
    <t>sarees/saree-mall/saree-mall-black--cream-coloured-printed-block-print-saree/13901172/buy</t>
  </si>
  <si>
    <t>saree-mall-black--cream-coloured-printed-block-print-saree</t>
  </si>
  <si>
    <t>Maxi Kaftan Style Nightdress</t>
  </si>
  <si>
    <t>Cottinfab</t>
  </si>
  <si>
    <t>nightdress/cottinfab/cottinfab-black--white-printed-maxi-satin-finish-kaftan-style-nightdress/13138864/buy</t>
  </si>
  <si>
    <t>cottinfab</t>
  </si>
  <si>
    <t>cottinfab-black--white-printed-maxi-satin-finish-kaftan-style-nightdress</t>
  </si>
  <si>
    <t>104 TC 1 Queen Bedsheet with 2 Pillow Covers</t>
  </si>
  <si>
    <t>bedsheets/cortina/cortina-pink--off-white-geometric-104-tc-cotton-1-queen-bedsheet-with-2-pillow-covers/11354112/buy</t>
  </si>
  <si>
    <t>cortina-pink--off-white-geometric-104-tc-cotton-1-queen-bedsheet-with-2-pillow-covers</t>
  </si>
  <si>
    <t>Boys Printed Night Suit</t>
  </si>
  <si>
    <t>night-suits/pantaloons-junior/pantaloons-junior-boys-grey-melange--magenta-printed-night-suit/16962822/buy</t>
  </si>
  <si>
    <t>pantaloons-junior-boys-grey-melange--magenta-printed-night-suit</t>
  </si>
  <si>
    <t>Girls Striped Applique Kaftan Top</t>
  </si>
  <si>
    <t>CUTECUMBER</t>
  </si>
  <si>
    <t>12-18M,18-24M,2-3Y,3-4Y,4-5Y,5-6Y,6-7Y,7-8Y,8-9Y,9-10Y,10-11Y,11-12Y,12-13Y,13-14Y,14-15Y</t>
  </si>
  <si>
    <t>tops/cutecumber/cutecumber-girls-pink-striped-applique-kaftan-top/17786238/buy</t>
  </si>
  <si>
    <t>cutecumber</t>
  </si>
  <si>
    <t>cutecumber-girls-pink-striped-applique-kaftan-top</t>
  </si>
  <si>
    <t>ZIYAA</t>
  </si>
  <si>
    <t>kurta-sets/ziyaa/ziyaa-women-green-ethnic-motifs-printed-kurta-with-palazzos/17085232/buy</t>
  </si>
  <si>
    <t>ziyaa</t>
  </si>
  <si>
    <t>ziyaa-women-green-ethnic-motifs-printed-kurta-with-palazzos</t>
  </si>
  <si>
    <t>Women Trousers</t>
  </si>
  <si>
    <t>trousers/shae-by-sassafras/shae-by-sassafras-women-black-embroidered-trousers/15956938/buy</t>
  </si>
  <si>
    <t>shae-by-sassafras-women-black-embroidered-trousers</t>
  </si>
  <si>
    <t>Women Off White Track Pants</t>
  </si>
  <si>
    <t>track-pants/femella/femella-women-off-white-solid-track-pants/15536628/buy</t>
  </si>
  <si>
    <t>femella-women-off-white-solid-track-pants</t>
  </si>
  <si>
    <t>bra/clovia/clovia-black--lime-green-colourblocked-workout-bra-full-coverage-lightly-padded/14657690/buy</t>
  </si>
  <si>
    <t>clovia-black--lime-green-colourblocked-workout-bra-full-coverage-lightly-padded</t>
  </si>
  <si>
    <t>Men Solid Formal Brogues</t>
  </si>
  <si>
    <t>Prolific</t>
  </si>
  <si>
    <t>formal-shoes/prolific/prolific-men-blue-solid-formal-brogues/10701276/buy</t>
  </si>
  <si>
    <t>prolific</t>
  </si>
  <si>
    <t>prolific-men-blue-solid-formal-brogues</t>
  </si>
  <si>
    <t>Rose Gold-Plated CZ-Studded Jewellery Set</t>
  </si>
  <si>
    <t>jewellery-set/rubans/rubans-rose-gold-plated-white-cz-studded-jewellery-set/16386316/buy</t>
  </si>
  <si>
    <t>rubans-rose-gold-plated-white-cz-studded-jewellery-set</t>
  </si>
  <si>
    <t>Printed Kaftan Maxi Nightdress</t>
  </si>
  <si>
    <t>nightdress/cottinfab/cottinfab-blue--pink-geometric-print-kaftan-maxi-nightdress/12657148/buy</t>
  </si>
  <si>
    <t>cottinfab-blue--pink-geometric-print-kaftan-maxi-nightdress</t>
  </si>
  <si>
    <t>Men Cotton Joggers</t>
  </si>
  <si>
    <t>track-pants/hubberholme/hubberholme-men-green-cotton-regular-fit-joggers/16306556/buy</t>
  </si>
  <si>
    <t>hubberholme-men-green-cotton-regular-fit-joggers</t>
  </si>
  <si>
    <t>Men Striped Pullover Sweater</t>
  </si>
  <si>
    <t>sweaters/roadster/roadster-men-navy-blue--mustard-striped-pullover-sweater/14320250/buy</t>
  </si>
  <si>
    <t>roadster-men-navy-blue--mustard-striped-pullover-sweater</t>
  </si>
  <si>
    <t>tshirts/ether/ether-men-peach-coloured--blue-solid-t-shirt/16895676/buy</t>
  </si>
  <si>
    <t>ether-men-peach-coloured--blue-solid-t-shirt</t>
  </si>
  <si>
    <t>Unisex Solid Sports Sandals</t>
  </si>
  <si>
    <t>sports-sandals/vento/vento-unisex-navy-blue--grey-solid-sports-sandals/15227474/buy</t>
  </si>
  <si>
    <t>vento-unisex-navy-blue--grey-solid-sports-sandals</t>
  </si>
  <si>
    <t>Shoetopia</t>
  </si>
  <si>
    <t>heels/shoetopia/shoetopia-women-pink-solid-block-heels/12224546/buy</t>
  </si>
  <si>
    <t>shoetopia</t>
  </si>
  <si>
    <t>shoetopia-women-pink-solid-block-heels</t>
  </si>
  <si>
    <t>jeans/ivoc/ivoc-women-blue-skinny-fit-high-rise-clean-look-stretchable-jeans/13763528/buy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</si>
  <si>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</si>
  <si>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</si>
  <si>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</si>
  <si>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shining-diva-fashion</t>
  </si>
  <si>
    <t>shining-diva-fashion-gold-toned--white-gold-plated-layered-necklace</t>
  </si>
  <si>
    <t>Checked Top</t>
  </si>
  <si>
    <t>plusS</t>
  </si>
  <si>
    <t>3XL,4XL,5XL,6XL,7XL,8XL</t>
  </si>
  <si>
    <t>tops/pluss/pluss-white-checked-top/16549138/buy</t>
  </si>
  <si>
    <t>pluss</t>
  </si>
  <si>
    <t>pluss-white-checked-top</t>
  </si>
  <si>
    <t>152 TC 1 King Bedsheet with 2 Pillow Covers</t>
  </si>
  <si>
    <t>bedsheets/storyhome/storyhome-blue--white-ethnic-motifs-152-tc-cotton-1-king-bedsheet-with-2-pillow-covers/13738204/buy</t>
  </si>
  <si>
    <t>storyhome-blue--white-ethnic-motifs-152-tc-cotton-1-king-bedsheet-with-2-pillow-covers</t>
  </si>
  <si>
    <t>Basics</t>
  </si>
  <si>
    <t>tshirts/basics/basics-men-navy-blue-solid-henley-neck-t-shirt/14060570/buy</t>
  </si>
  <si>
    <t>basics</t>
  </si>
  <si>
    <t>basics-men-navy-blue-solid-henley-neck-t-shirt</t>
  </si>
  <si>
    <t>Set of 17 Oxidised Bangles</t>
  </si>
  <si>
    <t>Golden Peacock</t>
  </si>
  <si>
    <t>bangle/golden-peacock/golden-peacock-silver-set-of-17-oxidised-bangles/12347988/buy</t>
  </si>
  <si>
    <t>golden-peacock</t>
  </si>
  <si>
    <t>golden-peacock-silver-set-of-17-oxidised-bangles</t>
  </si>
  <si>
    <t>tshirts/vero-moda/vero-moda-women-green-typography-printed-t-shirt/16109388/buy</t>
  </si>
  <si>
    <t>vero-moda-women-green-typography-printed-t-shirt</t>
  </si>
  <si>
    <t>Vector Speedwick T-shirt</t>
  </si>
  <si>
    <t>Reebok</t>
  </si>
  <si>
    <t>tshirts/reebok/reebok-men-navy-blue-vector-speedwick-training-t-shirt/17002860/buy</t>
  </si>
  <si>
    <t>reebok</t>
  </si>
  <si>
    <t>reebok-men-navy-blue-vector-speedwick-training-t-shirt</t>
  </si>
  <si>
    <t>Women Drop Earrings</t>
  </si>
  <si>
    <t>earrings/yellow-chimes/yellow-chimes-women-silver-toned-contemporary-drop-earrings/16414832/buy</t>
  </si>
  <si>
    <t>yellow-chimes-women-silver-toned-contemporary-drop-earrings</t>
  </si>
  <si>
    <t>Solid Dupatta</t>
  </si>
  <si>
    <t>dupatta/max/max-red-viscose-rayon-solid-dupatta/15781540/buy</t>
  </si>
  <si>
    <t>max-red-viscose-rayon-solid-dupatta</t>
  </si>
  <si>
    <t>Checked Dress</t>
  </si>
  <si>
    <t>dresses/max/max-blue--white-checked-dress/15547286/buy</t>
  </si>
  <si>
    <t>max-blue--white-checked-dress</t>
  </si>
  <si>
    <t>Men Striped T-shirt</t>
  </si>
  <si>
    <t>Austin wood</t>
  </si>
  <si>
    <t>tshirts/austin-wood/austin-wood-men-red--white-striped-t-shirt/14455018/buy</t>
  </si>
  <si>
    <t>austin-wood</t>
  </si>
  <si>
    <t>austin-wood-men-red--white-striped-t-shirt</t>
  </si>
  <si>
    <t>Backpack with Hip Strap</t>
  </si>
  <si>
    <t>ADAMSON</t>
  </si>
  <si>
    <t>backpacks/adamson/adamson-unisex-blue-backpack-with-hip-strap/17780458/buy</t>
  </si>
  <si>
    <t>adamson</t>
  </si>
  <si>
    <t>adamson-unisex-blue-backpack-with-hip-strap</t>
  </si>
  <si>
    <t>Women Yoke Design Kurta Set</t>
  </si>
  <si>
    <t>3XL</t>
  </si>
  <si>
    <t>kurta-sets/biba/biba-women-maroon--golden-yoke-design-regular-kurta-with-palazzos--dupatta/15054478/buy</t>
  </si>
  <si>
    <t>biba-women-maroon--golden-yoke-design-regular-kurta-with-palazzos--dupatta</t>
  </si>
  <si>
    <t>Pack Of 2 Solid Leggings</t>
  </si>
  <si>
    <t>leggings/tag-7/tag-7-women-pack-of-2-solid-straight-fit-ankle-length-leggings/12335834/buy</t>
  </si>
  <si>
    <t>tag-7-women-pack-of-2-solid-straight-fit-ankle-length-leggings</t>
  </si>
  <si>
    <t>CALFNERO</t>
  </si>
  <si>
    <t>wallets/calfnero/calfnero-men-blue-textured-leather-two-fold-wallet/9751459/buy</t>
  </si>
  <si>
    <t>calfnero</t>
  </si>
  <si>
    <t>calfnero-men-blue-textured-leather-two-fold-wallet</t>
  </si>
  <si>
    <t>Men Pack Of 2 Assorted Pure Cotton Boxers</t>
  </si>
  <si>
    <t>Urban Dog</t>
  </si>
  <si>
    <t>boxers/urban-dog/urban-dog-men-pack-of-2-assorted-pure-cotton-boxers-udbx447udbx422-m/14631502/buy</t>
  </si>
  <si>
    <t>boxers</t>
  </si>
  <si>
    <t>urban-dog</t>
  </si>
  <si>
    <t>urban-dog-men-pack-of-2-assorted-pure-cotton-boxers-udbx447udbx422-m</t>
  </si>
  <si>
    <t>bedsheets/florida/florida-purple--grey-striped-144-tc-polycotton-1-king-bedsheet-with-2-pillow-covers/13754898/buy</t>
  </si>
  <si>
    <t>florida-purple--grey-striped-144-tc-polycotton-1-king-bedsheet-with-2-pillow-covers</t>
  </si>
  <si>
    <t>Cotton Printed Kurta Set</t>
  </si>
  <si>
    <t>kurta-sets/anouk/anouk-women-black--magenta-solid-jacquard-pure-cotton-kurta-with-trousers--dupatta/14609658/buy</t>
  </si>
  <si>
    <t>anouk-women-black--magenta-solid-jacquard-pure-cotton-kurta-with-trousers--dupatta</t>
  </si>
  <si>
    <t>kurta-sets/indo-era/indo-era-women-yellow--pink-yoke-design-kurta-with-palazzos--dupatta/16323386/buy</t>
  </si>
  <si>
    <t>indo-era-women-yellow--pink-yoke-design-kurta-with-palazzos--dupatta</t>
  </si>
  <si>
    <t>Cold-Shoulder Midi Kurta Dress</t>
  </si>
  <si>
    <t>dresses/shae-by-sassafras/shae-by-sassafras-women-navy-printed-cold-shoulder-midi-kurta-dress/12428184/buy</t>
  </si>
  <si>
    <t>shae-by-sassafras-women-navy-printed-cold-shoulder-midi-kurta-dress</t>
  </si>
  <si>
    <t>Solid Maxi Dress</t>
  </si>
  <si>
    <t>Berrylush</t>
  </si>
  <si>
    <t>dresses/berrylush/berrylush-women-black-solid-maxi-dress/13191676/buy</t>
  </si>
  <si>
    <t>berrylush</t>
  </si>
  <si>
    <t>berrylush-women-black-solid-maxi-dress</t>
  </si>
  <si>
    <t>Women Mules</t>
  </si>
  <si>
    <t>EURO35,EURO36,EURO37,EURO38,EURO39,EURO40,EURO41</t>
  </si>
  <si>
    <t>heels/valiosaa/valiosaa-women-black-solid-suede-mules/5570159/buy</t>
  </si>
  <si>
    <t>valiosaa-women-black-solid-suede-mules</t>
  </si>
  <si>
    <t>Men Striped Sliders</t>
  </si>
  <si>
    <t>flip-flops/adda/adda-men-brown--white-striped-sliders/17148974/buy</t>
  </si>
  <si>
    <t>adda-men-brown--white-striped-sliders</t>
  </si>
  <si>
    <t>Pack Of 3 Deo-Soft Brief</t>
  </si>
  <si>
    <t>briefs/damensch/damensch-men-pack-of-3-assorted-anti-bacterial-anti-odour-basic-briefs-dam-1-b-opb-wb-pp-pack-3-mix/12828054/buy</t>
  </si>
  <si>
    <t>damensch-men-pack-of-3-assorted-anti-bacterial-anti-odour-basic-briefs-dam-1-b-opb-wb-pp-pack-3-mix</t>
  </si>
  <si>
    <t>Women Printed Nightdress</t>
  </si>
  <si>
    <t>nightdress/claura/claura-grey-printed-nightdress/10909452/buy</t>
  </si>
  <si>
    <t>claura-grey-printed-nightdress</t>
  </si>
  <si>
    <t>Striped Co-ord Dress</t>
  </si>
  <si>
    <t>co-ords/veni-vidi-vici/veni-vidi-vici-black-striped-co-ord-dress/14025814/buy</t>
  </si>
  <si>
    <t>veni-vidi-vici-black-striped-co-ord-dress</t>
  </si>
  <si>
    <t>Solid Co-ord Dress</t>
  </si>
  <si>
    <t>co-ords/veni-vidi-vici/veni-vidi-vici-green-solid-co-ord-dress/14025816/buy</t>
  </si>
  <si>
    <t>veni-vidi-vici-green-solid-co-ord-dress</t>
  </si>
  <si>
    <t>Printed Laundry Bag</t>
  </si>
  <si>
    <t>laundry-bag/cortina/cortina-brown--white-printed-laundry-bag/12412218/buy</t>
  </si>
  <si>
    <t>laundry-bag</t>
  </si>
  <si>
    <t>cortina-brown--white-printed-laundry-bag</t>
  </si>
  <si>
    <t>Unisex Oriental Perfume 12 ml</t>
  </si>
  <si>
    <t>perfume-and-body-mist/ajmal/ajmal-unisex-asher-oriental-perfume-with-essential-oils-12-ml/7690154/buy</t>
  </si>
  <si>
    <t>ajmal-unisex-asher-oriental-perfume-with-essential-oils-12-ml</t>
  </si>
  <si>
    <t>Women Striped Dress</t>
  </si>
  <si>
    <t>co-ords/veni-vidi-vici/veni-vidi-vici-women-stylish-black-striped-dress/14025896/buy</t>
  </si>
  <si>
    <t>veni-vidi-vici-women-stylish-black-striped-dress</t>
  </si>
  <si>
    <t>Metal Rose Gold-Plated Cuff Bracelet</t>
  </si>
  <si>
    <t>bracelet/rubans/rubans-women-rose-gold-plated-cuff-bracelet/11550058/buy</t>
  </si>
  <si>
    <t>rubans-women-rose-gold-plated-cuff-bracelet</t>
  </si>
  <si>
    <t>Women solid Sweetheart Neck dress</t>
  </si>
  <si>
    <t>dresses/athena/athena-women-bright-orange-solid-sweetheart-neck-dress/15226832/buy</t>
  </si>
  <si>
    <t>athena-women-bright-orange-solid-sweetheart-neck-dress</t>
  </si>
  <si>
    <t>RAMRAJ COTTON</t>
  </si>
  <si>
    <t>shirts/ramraj-cotton/ramraj-cotton-men-white-regular-fit-solid-casual-shirt/14034010/buy</t>
  </si>
  <si>
    <t>ramraj-cotton</t>
  </si>
  <si>
    <t>ramraj-cotton-men-white-regular-fit-solid-casual-shirt</t>
  </si>
  <si>
    <t>Women Linen Tube Crop Top</t>
  </si>
  <si>
    <t>tops/athena/athena-women-yellow-linen-tube-crop-top/14827918/buy</t>
  </si>
  <si>
    <t>athena-women-yellow-linen-tube-crop-top</t>
  </si>
  <si>
    <t>lounge-pants/dressberry/dressberry-women-blue--white-graphic-printed-lounge-pants/14774104/buy</t>
  </si>
  <si>
    <t>dressberry-women-blue--white-graphic-printed-lounge-pants</t>
  </si>
  <si>
    <t>Boys Printed Regular Shorts</t>
  </si>
  <si>
    <t>Pantaloons Baby</t>
  </si>
  <si>
    <t>3-6M,6-9M,9-12M,12-18M,18-24M</t>
  </si>
  <si>
    <t>shorts/pantaloons-baby/pantaloons-baby-boys-yellow-printed-regular-shorts/15293172/buy</t>
  </si>
  <si>
    <t>pantaloons-baby</t>
  </si>
  <si>
    <t>pantaloons-baby-boys-yellow-printed-regular-shorts</t>
  </si>
  <si>
    <t>Women Printed Night suit</t>
  </si>
  <si>
    <t>Slumber Jill</t>
  </si>
  <si>
    <t>night-suits/slumber-jill/slumber-jill-women-green--pink-printed-night-suit/11820472/buy</t>
  </si>
  <si>
    <t>slumber-jill</t>
  </si>
  <si>
    <t>slumber-jill-women-green--pink-printed-night-suit</t>
  </si>
  <si>
    <t>Men Dri-FIT V-Neck Applique T-shirt</t>
  </si>
  <si>
    <t>tshirts/campus-sutra/campus-sutra-men-navy-blue-v-neck-dri-fit-applique-running-t-shirt/16482186/buy</t>
  </si>
  <si>
    <t>campus-sutra-men-navy-blue-v-neck-dri-fit-applique-running-t-shirt</t>
  </si>
  <si>
    <t>Convertible Tailored Jacket</t>
  </si>
  <si>
    <t>jackets/roadster/roadster-men-mustard-yellow-solid-convertible-tailored-jacket/14305950/buy</t>
  </si>
  <si>
    <t>roadster-men-mustard-yellow-solid-convertible-tailored-jacket</t>
  </si>
  <si>
    <t>Men Solid Trekking Shoes</t>
  </si>
  <si>
    <t>casual-shoes/bacca-bucci/bacca-bucci-men-grey-trekking-shoes/12520850/buy</t>
  </si>
  <si>
    <t>bacca-bucci-men-grey-trekking-shoes</t>
  </si>
  <si>
    <t>6 Pcs 450 GSM Towel Set</t>
  </si>
  <si>
    <t>towel-set/storyhome/storyhome-navy-blue--pink-6-pieces-solid-450-gsm-towel-set/2532372/buy</t>
  </si>
  <si>
    <t>towel-set</t>
  </si>
  <si>
    <t>storyhome-navy-blue--pink-6-pieces-solid-450-gsm-towel-set</t>
  </si>
  <si>
    <t>Men Logo Print Innerwear Vests</t>
  </si>
  <si>
    <t>VILLAIN</t>
  </si>
  <si>
    <t>innerwear-vests/villain/villain-men-black-logo-printed-innerwear-vests/14738382/buy</t>
  </si>
  <si>
    <t>villain</t>
  </si>
  <si>
    <t>villain-men-black-logo-printed-innerwear-vests</t>
  </si>
  <si>
    <t>sandals/liberty/liberty-men-black-solid-leather-comfort-sandals/12046792/buy</t>
  </si>
  <si>
    <t>liberty-men-black-solid-leather-comfort-sandals</t>
  </si>
  <si>
    <t>sarees/suta/suta-mustard--black-woven-design-pure-cotton-saree/15243970/buy</t>
  </si>
  <si>
    <t>suta-mustard--black-woven-design-pure-cotton-saree</t>
  </si>
  <si>
    <t>Embellished Saree</t>
  </si>
  <si>
    <t>Shaily</t>
  </si>
  <si>
    <t>sarees/shaily/shaily-pink--grey-pure-georgette-embellished-saree/4453747/buy</t>
  </si>
  <si>
    <t>shaily</t>
  </si>
  <si>
    <t>shaily-pink--grey-pure-georgette-embellished-saree</t>
  </si>
  <si>
    <t>Women Black Solid Wallet</t>
  </si>
  <si>
    <t>wallets/teakwood-leathers/teakwood-leathers-women-black-solid-wallet/15228516/buy</t>
  </si>
  <si>
    <t>teakwood-leathers-women-black-solid-wallet</t>
  </si>
  <si>
    <t>night-suits/urbanic/urbanic-women-pink-night-suit/15632586/buy</t>
  </si>
  <si>
    <t>urbanic-women-pink-night-suit</t>
  </si>
  <si>
    <t>Men Polo Collar Pockets Slim Fit T-shirt</t>
  </si>
  <si>
    <t>Classic Polo</t>
  </si>
  <si>
    <t>tshirts/classic-polo/classic-polo-men-black-polo-collar-pockets-slim-fit-t-shirt/15855992/buy</t>
  </si>
  <si>
    <t>classic-polo</t>
  </si>
  <si>
    <t>classic-polo-men-black-polo-collar-pockets-slim-fit-t-shirt</t>
  </si>
  <si>
    <t>Men Perfume</t>
  </si>
  <si>
    <t>perfume-and-body-mist/ajmal/ajmal-men-titanium-edp-fresh-perfume---made-in-dubai-100ml-/7688455/buy</t>
  </si>
  <si>
    <t>ajmal-men-titanium-edp-fresh-perfume---made-in-dubai-100ml-</t>
  </si>
  <si>
    <t>Women Henley Neck Slim Fit T-shirt</t>
  </si>
  <si>
    <t>tshirts/campus-sutra/campus-sutra-women-pink-henley-neck-slim-fit-t-shirt/16200756/buy</t>
  </si>
  <si>
    <t>campus-sutra-women-pink-henley-neck-slim-fit-t-shirt</t>
  </si>
  <si>
    <t>Men Solid Slim-Fit Single Breasted Blazer</t>
  </si>
  <si>
    <t>Peter England Elite</t>
  </si>
  <si>
    <t>blazers/peter-england-elite/peter-england-elite-men-black-solid-slim-fit-single-breasted-blazer/15716196/buy</t>
  </si>
  <si>
    <t>peter-england-elite</t>
  </si>
  <si>
    <t>peter-england-elite-men-black-solid-slim-fit-single-breasted-blazer</t>
  </si>
  <si>
    <t>Girls Ethnic Motifs Striped Anarkali Kurta</t>
  </si>
  <si>
    <t>10-11Y,11-12Y,12-13Y,13-14Y,14-15Y</t>
  </si>
  <si>
    <t>kurtas/aarika/aarika-girls-burgundy-ethnic-motifs-striped-anarkali-kurta/13653198/buy</t>
  </si>
  <si>
    <t>aarika-girls-burgundy-ethnic-motifs-striped-anarkali-kurta</t>
  </si>
  <si>
    <t>Women Printed Palazzos</t>
  </si>
  <si>
    <t>palazzos/herenow/herenow-women-white--red-ethnic-motifs-print-palazzos/15887052/buy</t>
  </si>
  <si>
    <t>herenow-women-white--red-ethnic-motifs-print-palazzos</t>
  </si>
  <si>
    <t>Printed Stole</t>
  </si>
  <si>
    <t>stoles/anouk/anouk-women-navy-blue--white-printed-stole/16541988/buy</t>
  </si>
  <si>
    <t>anouk-women-navy-blue--white-printed-stole</t>
  </si>
  <si>
    <t>Women Chikankari Kurta</t>
  </si>
  <si>
    <t>kurtas/swagg-india/swagg-india-women-black-embroidered-chikankari-georgette-kurta/15981984/buy</t>
  </si>
  <si>
    <t>swagg-india-women-black-embroidered-chikankari-georgette-kurta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</si>
  <si>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</si>
  <si>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</si>
  <si>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</si>
  <si>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lilpicks-girls-orange--green-block-print-ready-to-wear-lehenga--blouse-with-dupatta</t>
  </si>
  <si>
    <t>Women Woven Design Sneakers</t>
  </si>
  <si>
    <t>ASIAN</t>
  </si>
  <si>
    <t>casual-shoes/asian/asian-women-grey-woven-design-lightweight-sneakers/17888014/buy</t>
  </si>
  <si>
    <t>asian</t>
  </si>
  <si>
    <t>asian-women-grey-woven-design-lightweight-sneakers</t>
  </si>
  <si>
    <t>Men Printed Thong Flip-Flops</t>
  </si>
  <si>
    <t>flip-flops/puma/puma-men-blue--red-printed-thong-flip-flops/17214976/buy</t>
  </si>
  <si>
    <t>puma-men-blue--red-printed-thong-flip-flops</t>
  </si>
  <si>
    <t>Embroidered Kurta with Churidar</t>
  </si>
  <si>
    <t>Manyavar</t>
  </si>
  <si>
    <t>kurta-sets/manyavar/manyavar-men-burgundy-embroidered-kurta-with-churidar/13412228/buy</t>
  </si>
  <si>
    <t>manyavar</t>
  </si>
  <si>
    <t>manyavar-men-burgundy-embroidered-kurta-with-churidar</t>
  </si>
  <si>
    <t>tshirts/only/only-women-beige-printed-tropical-t-shirt/16916600/buy</t>
  </si>
  <si>
    <t>only-women-beige-printed-tropical-t-shirt</t>
  </si>
  <si>
    <t>Floral Fit and Flare Dress</t>
  </si>
  <si>
    <t>dresses/tokyo-talkies/tokyo-talkies-women-black-floral-printed-fit-and-flare-dress/10841104/buy</t>
  </si>
  <si>
    <t>tokyo-talkies-women-black-floral-printed-fit-and-flare-dress</t>
  </si>
  <si>
    <t>Georgette Maxi Dress</t>
  </si>
  <si>
    <t>dresses/faballey/faballey-blue-georgette-maxi-dress/16173194/buy</t>
  </si>
  <si>
    <t>faballey-blue-georgette-maxi-dress</t>
  </si>
  <si>
    <t>dresses/aawari/aawari-women-white-solid-fit-and-flare-dress/14261588/buy</t>
  </si>
  <si>
    <t>aawari-women-white-solid-fit-and-flare-dress</t>
  </si>
  <si>
    <t>tshirts/ether/ether-women-black--white-printed-pure-cotton-t-shirt/17815498/buy</t>
  </si>
  <si>
    <t>ether-women-black--white-printed-pure-cotton-t-shirt</t>
  </si>
  <si>
    <t>Embellished Kitten Heeled Sandals</t>
  </si>
  <si>
    <t>Shezone</t>
  </si>
  <si>
    <t>EURO36,EURO37,EURO38,EURO39,EURO40,EURO41,EURO42</t>
  </si>
  <si>
    <t>heels/shezone/shezone-white-embellished-kitten-heeled-sandals/14497060/buy</t>
  </si>
  <si>
    <t>shezone</t>
  </si>
  <si>
    <t>shezone-white-embellished-kitten-heeled-sandals</t>
  </si>
  <si>
    <t>Primer Matte Lipstick - MP6</t>
  </si>
  <si>
    <t>lipstick/lakme/lakme-9to5-primer-matte-lipstick---deep-wine-mp6/13105598/buy</t>
  </si>
  <si>
    <t>lakme-9to5-primer-matte-lipstick---deep-wine-mp6</t>
  </si>
  <si>
    <t>Yoke Design Kurta with Trousers</t>
  </si>
  <si>
    <t>kurta-sets/indo-era/indo-era-women-green--gold-toned-yoke-design-kurta-with-trousers/13515794/buy</t>
  </si>
  <si>
    <t>indo-era-women-green--gold-toned-yoke-design-kurta-with-trousers</t>
  </si>
  <si>
    <t>Men Abstract Printed Shorts</t>
  </si>
  <si>
    <t>Nike</t>
  </si>
  <si>
    <t>shorts/nike/nike-men-blue-abstract-printed-shorts/17595430/buy</t>
  </si>
  <si>
    <t>nike</t>
  </si>
  <si>
    <t>nike-men-blue-abstract-printed-shorts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</si>
  <si>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</si>
  <si>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</si>
  <si>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</si>
  <si>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</si>
  <si>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sunscreen</t>
  </si>
  <si>
    <t>conscious-chemist</t>
  </si>
  <si>
    <t>conscious-chemist-sun-drink-hybrid-gel-non-greasy-sunscreen-spf50pa---50ml</t>
  </si>
  <si>
    <t>Men fuzeX Lyte 2 Running</t>
  </si>
  <si>
    <t>ASICS</t>
  </si>
  <si>
    <t>UK11</t>
  </si>
  <si>
    <t>sports-shoes/asics/asics-men-charcoal-grey-fuzex-lyte-2-running-shoes/2325292/buy</t>
  </si>
  <si>
    <t>sports-shoes</t>
  </si>
  <si>
    <t>asics</t>
  </si>
  <si>
    <t>asics-men-charcoal-grey-fuzex-lyte-2-running-shoes</t>
  </si>
  <si>
    <t>backpacks/dressberry/dressberry-women-cream-coloured-solid-backpack-cum-shoulder-bag/7121437/buy</t>
  </si>
  <si>
    <t>dressberry-women-cream-coloured-solid-backpack-cum-shoulder-bag</t>
  </si>
  <si>
    <t>Women Typography Printed T-shirt</t>
  </si>
  <si>
    <t>M&amp;H Our Water</t>
  </si>
  <si>
    <t>tshirts/mh-our-water/mh-our-water-women-navy-blue-typography-printed-round-neck-t-shirt/14820312/buy</t>
  </si>
  <si>
    <t>mh-our-water</t>
  </si>
  <si>
    <t>mh-our-water-women-navy-blue-typography-printed-round-neck-t-shirt</t>
  </si>
  <si>
    <t>Men Solid Slim Fit Joggers</t>
  </si>
  <si>
    <t>Sports52 wear</t>
  </si>
  <si>
    <t>track-pants/sports52-wear/sports52-wear-men-black-solid-slim-fit-joggers/14190672/buy</t>
  </si>
  <si>
    <t>sports52-wear</t>
  </si>
  <si>
    <t>sports52-wear-men-black-solid-slim-fit-joggers</t>
  </si>
  <si>
    <t>Boys Pack of 2 Solid Pure Cotton Joggers</t>
  </si>
  <si>
    <t>track-pants/pantaloons-junior/pantaloons-junior-boys-pack-of-2-solid-pure-cotton-joggers-/17306162/buy</t>
  </si>
  <si>
    <t>pantaloons-junior-boys-pack-of-2-solid-pure-cotton-joggers-</t>
  </si>
  <si>
    <t>QUARANTINE</t>
  </si>
  <si>
    <t>lounge-pants/quarantine/quarantine-men-navy-blue-solid-lounge-pants/13002210/buy</t>
  </si>
  <si>
    <t>quarantine</t>
  </si>
  <si>
    <t>quarantine-men-navy-blue-solid-lounge-pants</t>
  </si>
  <si>
    <t>Structured Sling Bag</t>
  </si>
  <si>
    <t>XL</t>
  </si>
  <si>
    <t>handbags/baggit/baggit-pink-structured-sling-bag/14888888/buy</t>
  </si>
  <si>
    <t>baggit-pink-structured-sling-bag</t>
  </si>
  <si>
    <t>watches/carlton-london/carlton-london-women-coffee-brown-analogue-watch-cl017rbrb/10493822/buy</t>
  </si>
  <si>
    <t>carlton-london-women-coffee-brown-analogue-watch-cl017rbrb</t>
  </si>
  <si>
    <t>Checked Peplum Top</t>
  </si>
  <si>
    <t>tops/and/and-women-pink--white-checked-smocked-peplum-top/13718476/buy</t>
  </si>
  <si>
    <t>and-women-pink--white-checked-smocked-peplum-top</t>
  </si>
  <si>
    <t>Off-Shoulder Georgette Tank Top</t>
  </si>
  <si>
    <t>tops/kassually/kassually-black-off-shoulder-smocked-georgette-tank-crop-top/15194668/buy</t>
  </si>
  <si>
    <t>kassually-black-off-shoulder-smocked-georgette-tank-crop-top</t>
  </si>
  <si>
    <t>Open Front Jacket</t>
  </si>
  <si>
    <t>Ducati</t>
  </si>
  <si>
    <t>jackets/ducati/ducati-men-olive-green-solid-open-front-jacket/14601042/buy</t>
  </si>
  <si>
    <t>ducati</t>
  </si>
  <si>
    <t>ducati-men-olive-green-solid-open-front-jacket</t>
  </si>
  <si>
    <t>BT Calling GPS Smart Watch</t>
  </si>
  <si>
    <t>CrossBeats</t>
  </si>
  <si>
    <t>smart-watches/crossbeats/crossbeats-unisex-black-orbit-sports-bluetooth-in-app-gps-multiple-tracking-smart-watch/15069050/buy</t>
  </si>
  <si>
    <t>crossbeats</t>
  </si>
  <si>
    <t>crossbeats-unisex-black-orbit-sports-bluetooth-in-app-gps-multiple-tracking-smart-watch</t>
  </si>
  <si>
    <t>PU Platform Sandals</t>
  </si>
  <si>
    <t>Marc Loire</t>
  </si>
  <si>
    <t>heels/marc-loire/marc-loire-transparent-pu-platform-sandals/15485282/buy</t>
  </si>
  <si>
    <t>marc-loire</t>
  </si>
  <si>
    <t>marc-loire-transparent-pu-platform-sandals</t>
  </si>
  <si>
    <t>Women Embellished Potli</t>
  </si>
  <si>
    <t>gaura pakhi</t>
  </si>
  <si>
    <t>clutches/gaura-pakhi/gaura-pakhi-women-red--gold-toned-embellished-potli/17043160/buy</t>
  </si>
  <si>
    <t>gaura-pakhi</t>
  </si>
  <si>
    <t>gaura-pakhi-women-red--gold-toned-embellished-potli</t>
  </si>
  <si>
    <t>kurta-sets/indo-era/indo-era-women-magenta-yoke-design-regular-kurta-with-palazzos--dupatta/15509230/buy</t>
  </si>
  <si>
    <t>indo-era-women-magenta-yoke-design-regular-kurta-with-palazzos--dupatta</t>
  </si>
  <si>
    <t>night-suits/zeyo/zeyo-girls-pink--red-printed-night-suit/14601210/buy</t>
  </si>
  <si>
    <t>zeyo-girls-pink--red-printed-night-suit</t>
  </si>
  <si>
    <t>Women Parallel Trousers</t>
  </si>
  <si>
    <t>MAGRE</t>
  </si>
  <si>
    <t>trousers/magre/magre-women-blue-parallel-trousers/14641020/buy</t>
  </si>
  <si>
    <t>magre</t>
  </si>
  <si>
    <t>magre-women-blue-parallel-trousers</t>
  </si>
  <si>
    <t>Men Solid Tracksuits</t>
  </si>
  <si>
    <t>Alcis</t>
  </si>
  <si>
    <t>tracksuits/alcis/alcis-men-charcoal-grey-solid-tracksuits/16059710/buy</t>
  </si>
  <si>
    <t>alcis</t>
  </si>
  <si>
    <t>alcis-men-charcoal-grey-solid-tracksuits</t>
  </si>
  <si>
    <t>tshirts/red-tape/red-tape-men-black--white-typography-printed-training-or-gym-t-shirt/16999350/buy</t>
  </si>
  <si>
    <t>red-tape-men-black--white-typography-printed-training-or-gym-t-shirt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</si>
  <si>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</si>
  <si>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</si>
  <si>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</si>
  <si>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sangria-girls-rust-magenta--beige-embroidered-detail-pure-cotton-kurta--palazzos</t>
  </si>
  <si>
    <t>Men Patent Leather Loafers</t>
  </si>
  <si>
    <t>MUTAQINOTI</t>
  </si>
  <si>
    <t>casual-shoes/mutaqinoti/mutaqinoti-men-black-patent-leather-loafers/16884144/buy</t>
  </si>
  <si>
    <t>mutaqinoti</t>
  </si>
  <si>
    <t>mutaqinoti-men-black-patent-leather-loafers</t>
  </si>
  <si>
    <t>Men Solid Straight-Fit Joggers</t>
  </si>
  <si>
    <t>track-pants/us-polo-assn/us-polo-assn-men-grey-solid-straight-fit-joggers/16044950/buy</t>
  </si>
  <si>
    <t>us-polo-assn-men-grey-solid-straight-fit-joggers</t>
  </si>
  <si>
    <t>38,39,40,42,44,46</t>
  </si>
  <si>
    <t>shirts/peter-england-casuals/peter-england-casuals-men-purple--beige-slim-fit-checked-pure-cotton-casual-shirt/15891458/buy</t>
  </si>
  <si>
    <t>peter-england-casuals-men-purple--beige-slim-fit-checked-pure-cotton-casual-shirt</t>
  </si>
  <si>
    <t>Striped A-Line Pure Cotton Top</t>
  </si>
  <si>
    <t>tops/janasya/janasya-women-mustard-striped-a-line-pure-cotton-top/13405810/buy</t>
  </si>
  <si>
    <t>janasya-women-mustard-striped-a-line-pure-cotton-top</t>
  </si>
  <si>
    <t>palazzos/vishudh/vishudh-women-grey--silver-ethnic-motifs-printed-flared-ethnic-palazzos/17161116/buy</t>
  </si>
  <si>
    <t>vishudh-women-grey--silver-ethnic-motifs-printed-flared-ethnic-palazzos</t>
  </si>
  <si>
    <t>Men Pack Of 3 Trunks</t>
  </si>
  <si>
    <t>trunk/tommy-hilfiger/tommy-hilfiger-men-pack-of-3-navy-blue-solid-trunks-p2ab4116/16706812/buy</t>
  </si>
  <si>
    <t>tommy-hilfiger-men-pack-of-3-navy-blue-solid-trunks-p2ab4116</t>
  </si>
  <si>
    <t>Women Solid Maxi Dress</t>
  </si>
  <si>
    <t>dresses/ethnovogue/ethnovogue-women-black-solid-maxi-dress/11311916/buy</t>
  </si>
  <si>
    <t>ethnovogue-women-black-solid-maxi-dress</t>
  </si>
  <si>
    <t>Women Solid Satchel</t>
  </si>
  <si>
    <t>handbags/van-heusen/van-heusen-navy-blue-solid-satchel/17642912/buy</t>
  </si>
  <si>
    <t>van-heusen-navy-blue-solid-satchel</t>
  </si>
  <si>
    <t>Unisex Duffle Bag</t>
  </si>
  <si>
    <t>The House of Tara</t>
  </si>
  <si>
    <t>duffel-bag/the-house-of-tara/the-house-of-tara-unisex-blue-duffle-bag/1201023/buy</t>
  </si>
  <si>
    <t>the-house-of-tara</t>
  </si>
  <si>
    <t>the-house-of-tara-unisex-blue-duffle-bag</t>
  </si>
  <si>
    <t>trunk/jockey/jockey-men-olive-green-solid-trunks-8008-0101/13925704/buy</t>
  </si>
  <si>
    <t>jockey-men-olive-green-solid-trunks-8008-0101</t>
  </si>
  <si>
    <t>Women Pumps</t>
  </si>
  <si>
    <t>heels/shoetopia/shoetopia-women-grey-woven-design-pumps/13643108/buy</t>
  </si>
  <si>
    <t>shoetopia-women-grey-woven-design-pumps</t>
  </si>
  <si>
    <t>Naked &amp; Raw Coffee Hair Mask</t>
  </si>
  <si>
    <t>hair-cream-and-mask/mcaffeine/mcaffeine-sustainable-naked--raw-coffee-hair-mask/16010062/buy</t>
  </si>
  <si>
    <t>hair-cream-and-mask</t>
  </si>
  <si>
    <t>mcaffeine-sustainable-naked--raw-coffee-hair-mask</t>
  </si>
  <si>
    <t>Men Set of 2 Eau de Parfum</t>
  </si>
  <si>
    <t>perfume-and-body-mist/fogg/fogg-men-set-of-2-eau-de-parfum/15065034/buy</t>
  </si>
  <si>
    <t>fogg-men-set-of-2-eau-de-parfum</t>
  </si>
  <si>
    <t>Women Printed Short Set</t>
  </si>
  <si>
    <t>night-suits/kook-n-keech/kook-n-keech-women-white--red-printed-short-set/15356612/buy</t>
  </si>
  <si>
    <t>kook-n-keech-women-white--red-printed-short-set</t>
  </si>
  <si>
    <t>Kurta with Dhoti Pants</t>
  </si>
  <si>
    <t>kurta-sets/bhama-couture/bhama-couture-women-black-self-design-kurta-with-dhoti-pants/12195844/buy</t>
  </si>
  <si>
    <t>bhama-couture-women-black-self-design-kurta-with-dhoti-pants</t>
  </si>
  <si>
    <t>Women Leather Two Fold Wallet</t>
  </si>
  <si>
    <t>wallets/hidesign/hidesign-women-blue-animal-textured-jupiter-leather-two-fold-wallet/13102626/buy</t>
  </si>
  <si>
    <t>hidesign-women-blue-animal-textured-jupiter-leather-two-fold-wallet</t>
  </si>
  <si>
    <t>Girls Printed Top with Shorts</t>
  </si>
  <si>
    <t>9-10Y,11-12Y,13-14Y,14-15Y</t>
  </si>
  <si>
    <t>clothing-set/naughty-ninos/naughty-ninos-girls-pink--black-printed-top-with-shorts/18047008/buy</t>
  </si>
  <si>
    <t>naughty-ninos-girls-pink--black-printed-top-with-shorts</t>
  </si>
  <si>
    <t>heels/mochi/mochi-women-grey-woven-design-sandals/14296286/buy</t>
  </si>
  <si>
    <t>mochi-women-grey-woven-design-sandals</t>
  </si>
  <si>
    <t>Women Solid Wedges</t>
  </si>
  <si>
    <t>heels/metro/metro-women-black-solid-wedges/12707582/buy</t>
  </si>
  <si>
    <t>metro-women-black-solid-wedges</t>
  </si>
  <si>
    <t>Braided  Woven Block Heels</t>
  </si>
  <si>
    <t>heels/house-of-pataudi/house-of-pataudi-maroon--gold-toned-braided-woven-design-handcrafted-block-heels/15671724/buy</t>
  </si>
  <si>
    <t>house-of-pataudi-maroon--gold-toned-braided-woven-design-handcrafted-block-heels</t>
  </si>
  <si>
    <t>Printed Kurta with Trousers</t>
  </si>
  <si>
    <t>kurta-sets/vishudh/vishudh-women-green-printed-kurta-with-trousers/13582030/buy</t>
  </si>
  <si>
    <t>vishudh-women-green-printed-kurta-with-trousers</t>
  </si>
  <si>
    <t>tshirts/herenow/herenow-men-white--yellow-typography-printed-t-shirt/17106990/buy</t>
  </si>
  <si>
    <t>herenow-men-white--yellow-typography-printed-t-shirt</t>
  </si>
  <si>
    <t>GINGER Leather Backpack</t>
  </si>
  <si>
    <t>Caprese</t>
  </si>
  <si>
    <t>backpacks/caprese/caprese-women-blue-ginger-leather-backpack/14035988/buy</t>
  </si>
  <si>
    <t>caprese</t>
  </si>
  <si>
    <t>caprese-women-blue-ginger-leather-backpack</t>
  </si>
  <si>
    <t>Styled Back Top</t>
  </si>
  <si>
    <t>her by invictus</t>
  </si>
  <si>
    <t>tops/her-by-invictus/her-by-invictus-women-pink-solid-styled-back-top/14736846/buy</t>
  </si>
  <si>
    <t>her-by-invictus</t>
  </si>
  <si>
    <t>her-by-invictus-women-pink-solid-styled-back-top</t>
  </si>
  <si>
    <t>curtains-and-sheers/cortina/cortina-grey-set-of-2-solid-window-curtains/12376650/buy</t>
  </si>
  <si>
    <t>cortina-grey-set-of-2-solid-window-curtains</t>
  </si>
  <si>
    <t>Men Shoe-Style Sandals</t>
  </si>
  <si>
    <t>El Paso</t>
  </si>
  <si>
    <t>sandals/el-paso/el-paso-men-brown-shoe-style-sandals/7371687/buy</t>
  </si>
  <si>
    <t>el-paso</t>
  </si>
  <si>
    <t>el-paso-men-brown-shoe-style-sandals</t>
  </si>
  <si>
    <t>Nail Lacquer - Pink Coral</t>
  </si>
  <si>
    <t>nail-polish/marie-claire/marie-claire-nail-lacquer---pink-coral-6-ml/14969914/buy</t>
  </si>
  <si>
    <t>marie-claire-nail-lacquer---pink-coral-6-ml</t>
  </si>
  <si>
    <t>Striped Printed Night Suit</t>
  </si>
  <si>
    <t>night-suits/drape-in-vogue/drape-in-vogue-women-stylish-black-striped-printed-night-suit/15698766/buy</t>
  </si>
  <si>
    <t>drape-in-vogue-women-stylish-black-striped-printed-night-suit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</si>
  <si>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</si>
  <si>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</si>
  <si>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</si>
  <si>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enamor-pink-non-wired-non-padded-full-coverage-full-support-bra-a014-</t>
  </si>
  <si>
    <t>Women Hair Claw</t>
  </si>
  <si>
    <t>hair-accessory/hm/hm-women-fluorescent-green-hair-claw/17941528/buy</t>
  </si>
  <si>
    <t>hm-women-fluorescent-green-hair-claw</t>
  </si>
  <si>
    <t>Men Solid Formal Loafers</t>
  </si>
  <si>
    <t>FOUR STAR TRUCK SALES</t>
  </si>
  <si>
    <t>formal-shoes/four-star-truck-sales/four-star-truck-sales-men-black-solid-formal-loafers/17116120/buy</t>
  </si>
  <si>
    <t>four-star-truck-sales</t>
  </si>
  <si>
    <t>four-star-truck-sales-men-black-solid-formal-loafers</t>
  </si>
  <si>
    <t>Matte Lipstick - Velvet Teddy</t>
  </si>
  <si>
    <t>lipstick/mac/mac-matte-lipstick---velvet-teddy-3-gm/9588355/buy</t>
  </si>
  <si>
    <t>mac-matte-lipstick---velvet-teddy-3-gm</t>
  </si>
  <si>
    <t>Women Mid-Rise Jeggings</t>
  </si>
  <si>
    <t>jeggings/herenow/herenow-women-navy-blue-mid-rise-clean-look-jeggings/16878070/buy</t>
  </si>
  <si>
    <t>herenow-women-navy-blue-mid-rise-clean-look-jeggings</t>
  </si>
  <si>
    <t>Ishin</t>
  </si>
  <si>
    <t>kurta-sets/ishin/ishin-women-red-bandhani-printed-kurta-with-trousers--dupatta/15098958/buy</t>
  </si>
  <si>
    <t>ishin</t>
  </si>
  <si>
    <t>ishin-women-red-bandhani-printed-kurta-with-trousers--dupatta</t>
  </si>
  <si>
    <t>Woven Design Vegan Sling Bag</t>
  </si>
  <si>
    <t>ZOUK</t>
  </si>
  <si>
    <t>handbags/zouk/zouk-off-white--pink-chevron-woven-design-handcrafted-vegan-leather-sustainable-sling-bag/14360246/buy</t>
  </si>
  <si>
    <t>zouk</t>
  </si>
  <si>
    <t>zouk-off-white--pink-chevron-woven-design-handcrafted-vegan-leather-sustainable-sling-bag</t>
  </si>
  <si>
    <t>tshirts/hrx-by-hrithik-roshan/hrx-by-hrithik-roshan-racketsport-men-strong-blue-rapid-dry-stripes-tshirts/16938238/buy</t>
  </si>
  <si>
    <t>hrx-by-hrithik-roshan-racketsport-men-strong-blue-rapid-dry-stripes-tshirts</t>
  </si>
  <si>
    <t>Girls Printed Capri Jumpsuit with Ruffles</t>
  </si>
  <si>
    <t>11-12Y,12-14Y,14-15Y,15-16Y</t>
  </si>
  <si>
    <t>jumpsuit/cutiekins/cutiekins-girls-white--green-floral-printed-capri-jumpsuit-with-ruffles/15596944/buy</t>
  </si>
  <si>
    <t>cutiekins-girls-white--green-floral-printed-capri-jumpsuit-with-ruffles</t>
  </si>
  <si>
    <t>Geometric Sporty Jacket</t>
  </si>
  <si>
    <t>PUMA Motorsport</t>
  </si>
  <si>
    <t>jackets/puma-motorsport/puma-motorsport-men-black-geometric-sporty-jacket/15431042/buy</t>
  </si>
  <si>
    <t>puma-motorsport</t>
  </si>
  <si>
    <t>puma-motorsport-men-black-geometric-sporty-jacket</t>
  </si>
  <si>
    <t>Women Floral Print Kurta</t>
  </si>
  <si>
    <t>W</t>
  </si>
  <si>
    <t>kurtas/w/w-women-pink-floral-print-keyhole-neck-kurta/15385236/buy</t>
  </si>
  <si>
    <t>w</t>
  </si>
  <si>
    <t>w-women-pink-floral-print-keyhole-neck-kurta</t>
  </si>
  <si>
    <t>tshirts/roadster/roadster-women-navy-blue-printed-t-shirt/15191970/buy</t>
  </si>
  <si>
    <t>roadster-women-navy-blue-printed-t-shirt</t>
  </si>
  <si>
    <t>Women Sneakers</t>
  </si>
  <si>
    <t>UK5,UK6,UK7,UK8</t>
  </si>
  <si>
    <t>casual-shoes/asian/asian-women-mauve-sneakers/17888020/buy</t>
  </si>
  <si>
    <t>asian-women-mauve-sneakers</t>
  </si>
  <si>
    <t>Boys Comfort Sandals</t>
  </si>
  <si>
    <t>2.5-3Y,3-3.5Y,3.5-4Y,4-4.5Y,4.5-5Y,5-5.5Y</t>
  </si>
  <si>
    <t>sandals/pantaloons-junior/pantaloons-junior-boys-red--black-comfort-sandals/15415792/buy</t>
  </si>
  <si>
    <t>pantaloons-junior-boys-red--black-comfort-sandals</t>
  </si>
  <si>
    <t>Men Reversible Leather Belt</t>
  </si>
  <si>
    <t>34,38,42</t>
  </si>
  <si>
    <t>belts/van-heusen/van-heusen-men-black--brown-textured-reversible-leather-belt/16201256/buy</t>
  </si>
  <si>
    <t>van-heusen-men-black--brown-textured-reversible-leather-belt</t>
  </si>
  <si>
    <t>Accordian Pleated Skirt</t>
  </si>
  <si>
    <t>FableStreet</t>
  </si>
  <si>
    <t>skirts/fablestreet/fablestreet-fuchsia-pink-accordian-pleated-flared-skirt/13971824/buy</t>
  </si>
  <si>
    <t>fablestreet</t>
  </si>
  <si>
    <t>fablestreet-fuchsia-pink-accordian-pleated-flared-skirt</t>
  </si>
  <si>
    <t>Soft Antiseptic Cream - 100 ml</t>
  </si>
  <si>
    <t>BOROPLUS</t>
  </si>
  <si>
    <t>90-100 ML</t>
  </si>
  <si>
    <t>body-lotion/boroplus/boroplus-soft-light--non-sticky-ayurvedic-antiseptic-cream---100-ml/17579592/buy</t>
  </si>
  <si>
    <t>boroplus</t>
  </si>
  <si>
    <t>boroplus-soft-light--non-sticky-ayurvedic-antiseptic-cream---100-ml</t>
  </si>
  <si>
    <t>Slim Fit Printed Casual Shirt</t>
  </si>
  <si>
    <t>shirts/herenow/herenow-men-grey-slim-fit-geometric-printed-pure-cotton-casual-shirt/16267484/buy</t>
  </si>
  <si>
    <t>herenow-men-grey-slim-fit-geometric-printed-pure-cotton-casual-shirt</t>
  </si>
  <si>
    <t>Harvard</t>
  </si>
  <si>
    <t>shirts/harvard/harvard-men-navy-blue--red-regular-fit-pure-cotton-striped-sustainable-casual-shirt/13728084/buy</t>
  </si>
  <si>
    <t>harvard</t>
  </si>
  <si>
    <t>harvard-men-navy-blue--red-regular-fit-pure-cotton-striped-sustainable-casual-shirt</t>
  </si>
  <si>
    <t>jeans/mast--harbour/mast--harbour-men-blue-tapered-fit-mildly-distressed-heavy-fade-stretchable-jeans/15976850/buy</t>
  </si>
  <si>
    <t>mast--harbour-men-blue-tapered-fit-mildly-distressed-heavy-fade-stretchable-jeans</t>
  </si>
  <si>
    <t>Parijat Body Mist 130 ml</t>
  </si>
  <si>
    <t>120-140 ML</t>
  </si>
  <si>
    <t>perfume-and-body-mist/forest-essentials/forest-essentials-body-mist-parijat-spray-130ml/12529700/buy</t>
  </si>
  <si>
    <t>forest-essentials-body-mist-parijat-spray-130ml</t>
  </si>
  <si>
    <t>kurtas/deyann/deyann-men-blue-woven-design-straight-kurta/6528022/buy</t>
  </si>
  <si>
    <t>deyann-men-blue-woven-design-straight-kurta</t>
  </si>
  <si>
    <t>Printed Hooded Sweatshirt</t>
  </si>
  <si>
    <t>sweatshirts/kook-n-keech/kook-n-keech-red-printed-hooded-sweatshirt/1395990/buy</t>
  </si>
  <si>
    <t>kook-n-keech-red-printed-hooded-sweatshirt</t>
  </si>
  <si>
    <t>wallets/tommy-hilfiger/tommy-hilfiger-men-navy-blue-solid-leather-two-fold-wallet/15754618/buy</t>
  </si>
  <si>
    <t>tommy-hilfiger-men-navy-blue-solid-leather-two-fold-wallet</t>
  </si>
  <si>
    <t>Regular Top</t>
  </si>
  <si>
    <t>3XS,XXS,XS,S,M,L,XL,XXL</t>
  </si>
  <si>
    <t>tops/marks--spencer/marks--spencer-white-regular-top/15882520/buy</t>
  </si>
  <si>
    <t>marks--spencer-white-regular-top</t>
  </si>
  <si>
    <t>Foil Printed Kurta Set</t>
  </si>
  <si>
    <t>kurta-sets/anouk/anouk-women-pink-ethnic-motifs-foil-printed-regular-pure-cotton-kurta-with-palazzos/14884828/buy</t>
  </si>
  <si>
    <t>anouk-women-pink-ethnic-motifs-foil-printed-regular-pure-cotton-kurta-with-palazzos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</si>
  <si>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</si>
  <si>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</si>
  <si>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</si>
  <si>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pillows</t>
  </si>
  <si>
    <t>bianca</t>
  </si>
  <si>
    <t>bianca-set-of-4-white-solid-medium-firm-ultra-soft-papaya-microfiber-orthopedic-pillows</t>
  </si>
  <si>
    <t>Block Sandals</t>
  </si>
  <si>
    <t>heels/metro/metro-gold-toned-block-sandals/16534348/buy</t>
  </si>
  <si>
    <t>metro-gold-toned-block-sandals</t>
  </si>
  <si>
    <t>shirts/ketch/ketch-men-pink-slim-fit-casual-shirt/16519948/buy</t>
  </si>
  <si>
    <t>ketch-men-pink-slim-fit-casual-shirt</t>
  </si>
  <si>
    <t>Men Scoop Neck T-shirt</t>
  </si>
  <si>
    <t>GESPO</t>
  </si>
  <si>
    <t>tshirts/gespo/gespo-men-mustard-yellow-scoop-neck-t-shirt/15494220/buy</t>
  </si>
  <si>
    <t>gespo</t>
  </si>
  <si>
    <t>gespo-men-mustard-yellow-scoop-neck-t-shirt</t>
  </si>
  <si>
    <t>Printed Medium Duffel Bag</t>
  </si>
  <si>
    <t>Cultsport</t>
  </si>
  <si>
    <t>duffel-bag/cultsport/cultsport-black--blue-printed-medium-duffel-bag/16749934/buy</t>
  </si>
  <si>
    <t>cultsport</t>
  </si>
  <si>
    <t>cultsport-black--blue-printed-medium-duffel-bag</t>
  </si>
  <si>
    <t>Men Slim Fit Jeans</t>
  </si>
  <si>
    <t>jeans/herenow/herenow-men-blue-slim-fit-heavy-fade-jeans/16611750/buy</t>
  </si>
  <si>
    <t>herenow-men-blue-slim-fit-heavy-fade-jeans</t>
  </si>
  <si>
    <t>Brand Logo Print Backpack</t>
  </si>
  <si>
    <t>backpacks/united-colors-of-benetton/united-colors-of-benetton-unisex-black--yellow-brand-logo-print-backpack/16062880/buy</t>
  </si>
  <si>
    <t>united-colors-of-benetton-unisex-black--yellow-brand-logo-print-backpack</t>
  </si>
  <si>
    <t>Gibelle</t>
  </si>
  <si>
    <t>flats/gibelle/gibelle-women-brown-embellished-open-toe-flats/14601266/buy</t>
  </si>
  <si>
    <t>gibelle</t>
  </si>
  <si>
    <t>gibelle-women-brown-embellished-open-toe-flats</t>
  </si>
  <si>
    <t>Women Beige Open Toe Flats</t>
  </si>
  <si>
    <t>flats/metro/metro-women-beige-open-toe-flats/15499018/buy</t>
  </si>
  <si>
    <t>metro-women-beige-open-toe-flats</t>
  </si>
  <si>
    <t>Men Printed Pure Cotton Boxer</t>
  </si>
  <si>
    <t>boxers/us-polo-assn/us-polo-assn-men-red--blue-printed-pure-cotton-boxer-iyab-aaa-pr/15246424/buy</t>
  </si>
  <si>
    <t>us-polo-assn-men-red--blue-printed-pure-cotton-boxer-iyab-aaa-pr</t>
  </si>
  <si>
    <t>dresses/street-9/street-9-women-yellow-solid-dress/15885142/buy</t>
  </si>
  <si>
    <t>street-9-women-yellow-solid-dress</t>
  </si>
  <si>
    <t>shirts/highlander/highlander-men-green-slim-fit-printed-casual-shirt/17952560/buy</t>
  </si>
  <si>
    <t>highlander-men-green-slim-fit-printed-casual-shirt</t>
  </si>
  <si>
    <t>Innocence</t>
  </si>
  <si>
    <t>28B,30B,32B,34B,36B,38B,40B</t>
  </si>
  <si>
    <t>bra/innocence/innocence-white-solid-non-wired-non-padded-everyday-bra-bbaplin9010928b/12445930/buy</t>
  </si>
  <si>
    <t>innocence</t>
  </si>
  <si>
    <t>innocence-white-solid-non-wired-non-padded-everyday-bra-bbaplin9010928b</t>
  </si>
  <si>
    <t>Silk Blend Romantic Florals Kurta Set</t>
  </si>
  <si>
    <t>anayna</t>
  </si>
  <si>
    <t>kurta-sets/anayna/anayna-silk-blend-romantic-florals-kurta-set/16895162/buy</t>
  </si>
  <si>
    <t>anayna-silk-blend-romantic-florals-kurta-set</t>
  </si>
  <si>
    <t>Pack of 3 Printed T-shirts</t>
  </si>
  <si>
    <t>BULLMER</t>
  </si>
  <si>
    <t>tshirts/bullmer/bullmer-men-pack-of-3-printed-round-neck-t-shirts/11934784/buy</t>
  </si>
  <si>
    <t>bullmer</t>
  </si>
  <si>
    <t>bullmer-men-pack-of-3-printed-round-neck-t-shirts</t>
  </si>
  <si>
    <t>Mactree</t>
  </si>
  <si>
    <t>casual-shoes/mactree/mactree-men-brown-loafers/11100818/buy</t>
  </si>
  <si>
    <t>mactree</t>
  </si>
  <si>
    <t>mactree-men-brown-loafers</t>
  </si>
  <si>
    <t>tshirts/us-polo-assn/us-polo-assn-men-red-solid-pure-cotton-polo-collar-t-shirt/16430410/buy</t>
  </si>
  <si>
    <t>us-polo-assn-men-red-solid-pure-cotton-polo-collar-t-shirt</t>
  </si>
  <si>
    <t>jackets/mast--harbour/mast--harbour-women-burgundy-solid-bomber-jacket-with-applique-detailing/12108324/buy</t>
  </si>
  <si>
    <t>mast--harbour-women-burgundy-solid-bomber-jacket-with-applique-detailing</t>
  </si>
  <si>
    <t>Men Sneakers</t>
  </si>
  <si>
    <t>casual-shoes/roadster/the-roadster-lifestyle-co-men-white-sneakers/15601238/buy</t>
  </si>
  <si>
    <t>the-roadster-lifestyle-co-men-white-sneakers</t>
  </si>
  <si>
    <t>Printed Top</t>
  </si>
  <si>
    <t>tops/harpa/harpa-women-black-printed-top/13532710/buy</t>
  </si>
  <si>
    <t>harpa-women-black-printed-top</t>
  </si>
  <si>
    <t>Real Nature Potato Face Mask</t>
  </si>
  <si>
    <t>The Face Shop</t>
  </si>
  <si>
    <t>mask-and-peel/the-face-shop/the-face-shop-real-nature-hydrating-potato-face-mask/6687975/buy</t>
  </si>
  <si>
    <t>mask-and-peel</t>
  </si>
  <si>
    <t>the-face-shop</t>
  </si>
  <si>
    <t>the-face-shop-real-nature-hydrating-potato-face-mask</t>
  </si>
  <si>
    <t>Women Woven Design Flats</t>
  </si>
  <si>
    <t>flats/mast--harbour/mast--harbour-women-pink--blue-woven-design-open-toe-flats/14798216/buy</t>
  </si>
  <si>
    <t>mast--harbour-women-pink--blue-woven-design-open-toe-flats</t>
  </si>
  <si>
    <t>Shoulder Straps Regular Top</t>
  </si>
  <si>
    <t>tops/tokyo-talkies/tokyo-talkies-pink-shoulder-straps-regular-top/15179718/buy</t>
  </si>
  <si>
    <t>tokyo-talkies-pink-shoulder-straps-regular-top</t>
  </si>
  <si>
    <t>White Striped Formal Blazer</t>
  </si>
  <si>
    <t>blazers/cottinfab/cottinfab-women-white-striped-open-front-formal-blazer/16636518/buy</t>
  </si>
  <si>
    <t>cottinfab-women-white-striped-open-front-formal-blazer</t>
  </si>
  <si>
    <t>Men Slim Fit Regular Shorts</t>
  </si>
  <si>
    <t>shorts/puma/puma-men-olive-green-self-design-striped-slim-fit-regular-shorts/16878240/buy</t>
  </si>
  <si>
    <t>puma-men-olive-green-self-design-striped-slim-fit-regular-shorts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</si>
  <si>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</si>
  <si>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</si>
  <si>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</si>
  <si>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</si>
  <si>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dressberry-red-quilted-handheld-bag-</t>
  </si>
  <si>
    <t>shirts/peter-england-casuals/peter-england-casuals-men-black--white-regular-fit-checked-cotton-casual-shirt/14002630/buy</t>
  </si>
  <si>
    <t>peter-england-casuals-men-black--white-regular-fit-checked-cotton-casual-shirt</t>
  </si>
  <si>
    <t>Women Ballerinas</t>
  </si>
  <si>
    <t>flats/mochi/mochi-women-maroon-embellished-ballerinas/11205042/buy</t>
  </si>
  <si>
    <t>mochi-women-maroon-embellished-ballerinas</t>
  </si>
  <si>
    <t>flats/max/max-women-pink-ballerinas-flats/17484414/buy</t>
  </si>
  <si>
    <t>max-women-pink-ballerinas-flats</t>
  </si>
  <si>
    <t>Stunning Blue Cotton New Age Kaftan Kurta</t>
  </si>
  <si>
    <t>kurtas/anouk/anouk-stunning-blue-cotton-new-age-kaftan-kurta/16897496/buy</t>
  </si>
  <si>
    <t>anouk-stunning-blue-cotton-new-age-kaftan-kurta</t>
  </si>
  <si>
    <t>Set Of 9 Hoop Earrings</t>
  </si>
  <si>
    <t>earrings/youbella/youbella-gold-toned-set-of-9-contemporary-hoop-earrings/16041782/buy</t>
  </si>
  <si>
    <t>youbella-gold-toned-set-of-9-contemporary-hoop-earrings</t>
  </si>
  <si>
    <t>Lace Lingerie Set</t>
  </si>
  <si>
    <t>32B,32C,32D,34B,34C,36B,36C,38B,38C,40B,40C</t>
  </si>
  <si>
    <t>lingerie-set/clovia/clovia-maroon-lace-lingerie-set-bp0939p0432d/7222774/buy</t>
  </si>
  <si>
    <t>lingerie-set</t>
  </si>
  <si>
    <t>clovia-maroon-lace-lingerie-set-bp0939p0432d</t>
  </si>
  <si>
    <t>Printed Cotton Ethnic Dress</t>
  </si>
  <si>
    <t>GULMOHAR JAIPUR</t>
  </si>
  <si>
    <t>dresses/gulmohar-jaipur/gulmohar-jaipur-women-pink-printed-cotton-ethnic-fit-and-flare-dress/13563374/buy</t>
  </si>
  <si>
    <t>gulmohar-jaipur</t>
  </si>
  <si>
    <t>gulmohar-jaipur-women-pink-printed-cotton-ethnic-fit-and-flare-dress</t>
  </si>
  <si>
    <t>Women Solid Jeans</t>
  </si>
  <si>
    <t>jeans/harvard/harvard-women-blue-light-solid-fade-stretchable-jeans/15045834/buy</t>
  </si>
  <si>
    <t>harvard-women-blue-light-solid-fade-stretchable-jeans</t>
  </si>
  <si>
    <t>Women Ribbed Pullover</t>
  </si>
  <si>
    <t>sweaters/only/only-women-blue-ribbed-acrylic-pullover/15702594/buy</t>
  </si>
  <si>
    <t>only-women-blue-ribbed-acrylic-pullover</t>
  </si>
  <si>
    <t>Face Wash Fine Gramflour</t>
  </si>
  <si>
    <t>0-100 ML</t>
  </si>
  <si>
    <t>face-wash-and-cleanser/nivea/nivea-milk-delights-face-wash-fine-gramflour-for-oily-skin-100-ml/8520519/buy</t>
  </si>
  <si>
    <t>nivea-milk-delights-face-wash-fine-gramflour-for-oily-skin-100-ml</t>
  </si>
  <si>
    <t>Solid Padded Jacket</t>
  </si>
  <si>
    <t>jackets/us-polo-assn/us-polo-assn-men-khaki-solid-padded-jacket/13067886/buy</t>
  </si>
  <si>
    <t>us-polo-assn-men-khaki-solid-padded-jacket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</si>
  <si>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</si>
  <si>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</si>
  <si>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</si>
  <si>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</si>
  <si>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beyound-size---the-dry-state</t>
  </si>
  <si>
    <t>beyound-size---the-dry-state-women-plus-size-multicoloured-printed-cotton-t-shirt</t>
  </si>
  <si>
    <t>Floral Puff Sleeved Crop Top</t>
  </si>
  <si>
    <t>tops/varanga/varanga-blue--pink-floral-puff-sleeved-crop-top/12101956/buy</t>
  </si>
  <si>
    <t>varanga-blue--pink-floral-puff-sleeved-crop-top</t>
  </si>
  <si>
    <t>Women Kurta Set &amp; Dupatta</t>
  </si>
  <si>
    <t>kurta-sets/all-about-you/all-about-you-women-mustard-yellow-embroidered-kurta-with-trousers--dupatta/13351474/buy</t>
  </si>
  <si>
    <t>all-about-you-women-mustard-yellow-embroidered-kurta-with-trousers--dupatta</t>
  </si>
  <si>
    <t>Women Printed Kurta Set With Dupatta</t>
  </si>
  <si>
    <t>Roly Poly</t>
  </si>
  <si>
    <t>kurta-sets/roly-poly/roly-poly-women-olive-green-floral-printed-kurta-set-with-dupatta/17647484/buy</t>
  </si>
  <si>
    <t>roly-poly</t>
  </si>
  <si>
    <t>roly-poly-women-olive-green-floral-printed-kurta-set-with-dupatta</t>
  </si>
  <si>
    <t>Printed Fit and Flare Dress</t>
  </si>
  <si>
    <t>dresses/scorpius/scorpius-women-purple-printed-fit-and-flare-dress/13143588/buy</t>
  </si>
  <si>
    <t>scorpius-women-purple-printed-fit-and-flare-dress</t>
  </si>
  <si>
    <t>casual-shoes/mutaqinoti/mutaqinoti-men-brown-patent-leather-loafers/16884150/buy</t>
  </si>
  <si>
    <t>mutaqinoti-men-brown-patent-leather-loafers</t>
  </si>
  <si>
    <t>Boys Printed Kurta with Dhoti Pants</t>
  </si>
  <si>
    <t>14-15Y,15-16Y</t>
  </si>
  <si>
    <t>kurta-sets/vastramay/vastramay-boys-yellow-floral-printed-regular-gotta-patti-kurta-with-dhoti-pants/15730928/buy</t>
  </si>
  <si>
    <t>vastramay-boys-yellow-floral-printed-regular-gotta-patti-kurta-with-dhoti-pants</t>
  </si>
  <si>
    <t>Women 3 Tank Tops</t>
  </si>
  <si>
    <t>Friskers</t>
  </si>
  <si>
    <t>tops/friskers/friskers-women-black--white-3-pure-cotton-tank-tops/15895488/buy</t>
  </si>
  <si>
    <t>friskers</t>
  </si>
  <si>
    <t>friskers-women-black--white-3-pure-cotton-tank-tops</t>
  </si>
  <si>
    <t>Women Printed Kurta with Palazzos With Dupatta</t>
  </si>
  <si>
    <t>kurta-sets/biba/biba-women-blue-ethnic-motifs-printed-regular-thread-work-pure-cotton-kurta-with-palazzos--with-dupatta/12185678/buy</t>
  </si>
  <si>
    <t>biba-women-blue-ethnic-motifs-printed-regular-thread-work-pure-cotton-kurta-with-palazzos--with-dupatta</t>
  </si>
  <si>
    <t>Delicate Cream and Pink Printed Organza Saree</t>
  </si>
  <si>
    <t>Tikhi Imli</t>
  </si>
  <si>
    <t>sarees/tikhi-imli/tikhi-imli-delicate-cream-and-pink-printed-organza-saree-with-embellished-border/13919184/buy</t>
  </si>
  <si>
    <t>tikhi-imli</t>
  </si>
  <si>
    <t>tikhi-imli-delicate-cream-and-pink-printed-organza-saree-with-embellished-border</t>
  </si>
  <si>
    <t>Women Puff Sleeve Wrap Top</t>
  </si>
  <si>
    <t>WoowZerz</t>
  </si>
  <si>
    <t>tops/woowzerz/woowzerz-women-burgundy-solid-puff-sleeve-wrap-top/14933456/buy</t>
  </si>
  <si>
    <t>woowzerz</t>
  </si>
  <si>
    <t>woowzerz-women-burgundy-solid-puff-sleeve-wrap-top</t>
  </si>
  <si>
    <t>bedsheets/divine-casa/divine-casa-turquoise-blue--green-geometric-144-tc-cotton-1-king-bedsheet-with-2-pillow-covers/11148314/buy</t>
  </si>
  <si>
    <t>divine-casa-turquoise-blue--green-geometric-144-tc-cotton-1-king-bedsheet-with-2-pillow-covers</t>
  </si>
  <si>
    <t>Women Solid A-Line Top</t>
  </si>
  <si>
    <t>tops/anouk/anouk-women-peach-coloured-solid-a-line-top/16897350/buy</t>
  </si>
  <si>
    <t>anouk-women-peach-coloured-solid-a-line-top</t>
  </si>
  <si>
    <t>Girls Sequinned Dress</t>
  </si>
  <si>
    <t>8-9Y,10-11Y,11-12Y,13-14Y</t>
  </si>
  <si>
    <t>dresses/yk/yk-girls-pink--silver-sequinned-fit--flare-dress/15787438/buy</t>
  </si>
  <si>
    <t>yk-girls-pink--silver-sequinned-fit--flare-dress</t>
  </si>
  <si>
    <t>Men Solid Deo-Cotton Deodorizing Briefs</t>
  </si>
  <si>
    <t>briefs/damensch/damensch-men-grey-solid-deo-cotton-deodorizing-briefs-dam-cts-b-drg/13416994/buy</t>
  </si>
  <si>
    <t>damensch-men-grey-solid-deo-cotton-deodorizing-briefs-dam-cts-b-drg</t>
  </si>
  <si>
    <t>Men Leather Formal Loafers</t>
  </si>
  <si>
    <t>formal-shoes/teakwood-leathers/teakwood-leathers-men-tan-solid-leather-formal-loafers/15209712/buy</t>
  </si>
  <si>
    <t>teakwood-leathers-men-tan-solid-leather-formal-loafers</t>
  </si>
  <si>
    <t>300 TC King 2 Pillow Covers</t>
  </si>
  <si>
    <t>Trident</t>
  </si>
  <si>
    <t>bedsheets/trident/trident-blue-300-tc-king-bedsheet-with-2-pillow-covers/14875310/buy</t>
  </si>
  <si>
    <t>trident</t>
  </si>
  <si>
    <t>trident-blue-300-tc-king-bedsheet-with-2-pillow-covers</t>
  </si>
  <si>
    <t>Striped Henley Neck T-shirt</t>
  </si>
  <si>
    <t>tshirts/wrogn/wrogn-men-navy-blue-striped-henley-neck-t-shirt/8426447/buy</t>
  </si>
  <si>
    <t>wrogn-men-navy-blue-striped-henley-neck-t-shirt</t>
  </si>
  <si>
    <t>Women Floral Print Maxi Dress</t>
  </si>
  <si>
    <t>SIRIKIT</t>
  </si>
  <si>
    <t>dresses/sirikit/sirikit-women-black--mauve-floral-print-maxi-dress/13702362/buy</t>
  </si>
  <si>
    <t>sirikit</t>
  </si>
  <si>
    <t>sirikit-women-black--mauve-floral-print-maxi-dress</t>
  </si>
  <si>
    <t>Women Dylan Blue EDP 100 ml</t>
  </si>
  <si>
    <t>Versace</t>
  </si>
  <si>
    <t>perfume-and-body-mist/versace/versace-women-dylan-blue-eau-de-parfum-100-ml/7120181/buy</t>
  </si>
  <si>
    <t>versace</t>
  </si>
  <si>
    <t>versace-women-dylan-blue-eau-de-parfum-100-ml</t>
  </si>
  <si>
    <t>Men Slim Fit Casual Shirt</t>
  </si>
  <si>
    <t>shirts/van-heusen-sport/van-heusen-sport-men-white-solid-slim-fit-pure-cotton-casual-shirt/18139868/buy</t>
  </si>
  <si>
    <t>van-heusen-sport-men-white-solid-slim-fit-pure-cotton-casual-shirt</t>
  </si>
  <si>
    <t>Women Solid Treggings</t>
  </si>
  <si>
    <t>28,30,32,34,36,38,40</t>
  </si>
  <si>
    <t>jeggings/clora-creation/clora-creation-women-black-solid-treggings/12329602/buy</t>
  </si>
  <si>
    <t>clora-creation-women-black-solid-treggings</t>
  </si>
  <si>
    <t>Women Mid-Rise Jeans</t>
  </si>
  <si>
    <t>jeggings/herenow/herenow-women-light-blue-mid-rise-clean-look-jeans/16878076/buy</t>
  </si>
  <si>
    <t>herenow-women-light-blue-mid-rise-clean-look-jeans</t>
  </si>
  <si>
    <t>watches/fossil/fossil-men-grey-factory-serviced-analogue-watch-fs5521i/9036637/buy</t>
  </si>
  <si>
    <t>fossil-men-grey-factory-serviced-analogue-watch-fs5521i</t>
  </si>
  <si>
    <t>Men Leather Formal Oxfords</t>
  </si>
  <si>
    <t>formal-shoes/louis-philippe/louis-philippe-men-brown-solid-leather-formal-oxfords-with-textured-detail/17238978/buy</t>
  </si>
  <si>
    <t>louis-philippe-men-brown-solid-leather-formal-oxfords-with-textured-detail</t>
  </si>
  <si>
    <t>Women Solid Mid-Top Sneakers</t>
  </si>
  <si>
    <t>casual-shoes/roadster/roadster-women-white-solid-mid-top-sneakers/14914602/buy</t>
  </si>
  <si>
    <t>roadster-women-white-solid-mid-top-sneakers</t>
  </si>
  <si>
    <t>FOOTONS</t>
  </si>
  <si>
    <t>flats/footons/footons-women-black-open-toe-flats/17425154/buy</t>
  </si>
  <si>
    <t>footons</t>
  </si>
  <si>
    <t>footons-women-black-open-toe-flats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</si>
  <si>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</si>
  <si>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</si>
  <si>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</si>
  <si>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</si>
  <si>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highlander-men-white-slim-fit-casual-shirt</t>
  </si>
  <si>
    <t>Regular Fit Formal Blazer</t>
  </si>
  <si>
    <t>blazers/louis-philippe-sport/louis-philippe-sport-men-grey--white-regular-fit-self-design-formal-blazer/14115512/buy</t>
  </si>
  <si>
    <t>louis-philippe-sport-men-grey--white-regular-fit-self-design-formal-blazer</t>
  </si>
  <si>
    <t>jeans/kassually/kassually-women-blue-wide-leg-mid-rise-low-distress-jeans/12335162/buy</t>
  </si>
  <si>
    <t>kassually-women-blue-wide-leg-mid-rise-low-distress-jeans</t>
  </si>
  <si>
    <t>tshirts/roadster/the-roadster-lifestyle-co-women-green--white-typography-printed-drop-shoulder-sleeves-pure-cotton--t-shirt/16961598/buy</t>
  </si>
  <si>
    <t>the-roadster-lifestyle-co-women-green--white-typography-printed-drop-shoulder-sleeves-pure-cotton--t-shirt</t>
  </si>
  <si>
    <t>jackets/roadster/roadster-men-black--rust-colourblocked-tailored-jacket/14991644/buy</t>
  </si>
  <si>
    <t>roadster-men-black--rust-colourblocked-tailored-jacket</t>
  </si>
  <si>
    <t>Men Solid Thong Flip-Flops</t>
  </si>
  <si>
    <t>flip-flops/power/power-men-coffee-brown-solid-thong-flip-flops/12453834/buy</t>
  </si>
  <si>
    <t>power-men-coffee-brown-solid-thong-flip-flops</t>
  </si>
  <si>
    <t>watches/fossil/fossil-women-rose-gold-analogue-factory-serviced-watch-es3020fss/8649953/buy</t>
  </si>
  <si>
    <t>fossil-women-rose-gold-analogue-factory-serviced-watch-es3020fss</t>
  </si>
  <si>
    <t>Pure Cotton Solid Casual Shirt</t>
  </si>
  <si>
    <t>shirts/pepe-jeans/pepe-jeans-men-white-pure-cotton-solid-casual-shirt/14206132/buy</t>
  </si>
  <si>
    <t>pepe-jeans-men-white-pure-cotton-solid-casual-shirt</t>
  </si>
  <si>
    <t>Rapid-Dry Basketball T-shirt</t>
  </si>
  <si>
    <t>tshirts/hrx-by-hrithik-roshan/hrx-by-hrithik-roshan-men-orange--white-colourblocked-rapid-dry-basketball-t-shirt/15289824/buy</t>
  </si>
  <si>
    <t>hrx-by-hrithik-roshan-men-orange--white-colourblocked-rapid-dry-basketball-t-shirt</t>
  </si>
  <si>
    <t>Men Leather Sports Sandals</t>
  </si>
  <si>
    <t>Hush Puppies</t>
  </si>
  <si>
    <t>sports-sandals/hush-puppies/hush-puppies-men-black-leather-sports-sandals/12452156/buy</t>
  </si>
  <si>
    <t>hush-puppies</t>
  </si>
  <si>
    <t>hush-puppies-men-black-leather-sports-sandals</t>
  </si>
  <si>
    <t>Mauve Poly Georgette Dhoti Set</t>
  </si>
  <si>
    <t>kurta-sets/inddus/inddus-mauve-poly-georgette-dhoti-set/17206456/buy</t>
  </si>
  <si>
    <t>inddus-mauve-poly-georgette-dhoti-set</t>
  </si>
  <si>
    <t>Embroidered Ruffled Saree</t>
  </si>
  <si>
    <t>sarees/inddus/inddus-mauve-and-white-embroidered-ruffled-saree/14171786/buy</t>
  </si>
  <si>
    <t>inddus-mauve-and-white-embroidered-ruffled-saree</t>
  </si>
  <si>
    <t>Unisex Solid Backpack</t>
  </si>
  <si>
    <t>backpacks/wildcraft/wildcraft-unisex-blue-solid-backpack/8419355/buy</t>
  </si>
  <si>
    <t>wildcraft-unisex-blue-solid-backpack</t>
  </si>
  <si>
    <t>Men Slim Fit Trousers</t>
  </si>
  <si>
    <t>trousers/peter-england-casuals/peter-england-casuals-men-black-checked-slim-fit-trousers/16597766/buy</t>
  </si>
  <si>
    <t>peter-england-casuals-men-black-checked-slim-fit-trousers</t>
  </si>
  <si>
    <t>Unisex Brand Logo Backpack</t>
  </si>
  <si>
    <t>Metronaut</t>
  </si>
  <si>
    <t>backpacks/metronaut/metronaut-unisex-navy-blue--black-brand-logo-backpack/11965626/buy</t>
  </si>
  <si>
    <t>metronaut</t>
  </si>
  <si>
    <t>metronaut-unisex-navy-blue--black-brand-logo-backpack</t>
  </si>
  <si>
    <t>Men Printed Sherwani Set</t>
  </si>
  <si>
    <t>sherwani/hangup/hangup-men-cream-coloured--maroon-printed-sherwani-set/13546096/buy</t>
  </si>
  <si>
    <t>hangup-men-cream-coloured--maroon-printed-sherwani-set</t>
  </si>
  <si>
    <t>Women Washed Side Taping Short</t>
  </si>
  <si>
    <t>shorts/mast--harbour/mast--harbour-women-blue-washed-denim-shorts-with-side-taping-detail-/15045554/buy</t>
  </si>
  <si>
    <t>mast--harbour-women-blue-washed-denim-shorts-with-side-taping-detail-</t>
  </si>
  <si>
    <t>Cotton 210 Thread Count King bedsheet</t>
  </si>
  <si>
    <t>bedsheets/storyhome/storyhome-purple--white-floral-210-tc-cotton-1-king-bedsheet-with-2-pillow-covers/10017399/buy</t>
  </si>
  <si>
    <t>storyhome-purple--white-floral-210-tc-cotton-1-king-bedsheet-with-2-pillow-covers</t>
  </si>
  <si>
    <t>Bamboo Round Neck Slub Vest</t>
  </si>
  <si>
    <t>innerwear-vests/damensch/damensch-men-pack-of-2--anti-microbial-neo-bamboo-round-neck-vest-dam--ib-bz-pack-2-mix/11978542/buy</t>
  </si>
  <si>
    <t>damensch-men-pack-of-2--anti-microbial-neo-bamboo-round-neck-vest-dam--ib-bz-pack-2-mix</t>
  </si>
  <si>
    <t>Motivational Time Markers Measurement Sipper Water Bottle</t>
  </si>
  <si>
    <t>BOLDFIT</t>
  </si>
  <si>
    <t>water-bottle/boldfit/boldfit-blue--white-motivational-time-markers-measurement-sipper-water-bottle/18172290/buy</t>
  </si>
  <si>
    <t>water-bottle</t>
  </si>
  <si>
    <t>boldfit</t>
  </si>
  <si>
    <t>boldfit-blue--white-motivational-time-markers-measurement-sipper-water-bottle</t>
  </si>
  <si>
    <t>Medium Coverage T-shirt Bra</t>
  </si>
  <si>
    <t>Coucou by Zivame</t>
  </si>
  <si>
    <t>32B,32C,32D,34B,34C,34D,36B,36C,36D,38B,38C,38D</t>
  </si>
  <si>
    <t>bra/coucou-by-zivame/coucou-by-zivame-black-solid-non-padded-medium-coverage-t-shirt-bra/17390982/buy</t>
  </si>
  <si>
    <t>coucou-by-zivame</t>
  </si>
  <si>
    <t>coucou-by-zivame-black-solid-non-padded-medium-coverage-t-shirt-bra</t>
  </si>
  <si>
    <t>Set of 3 Buddha Monk Statue Figurines Showpiece</t>
  </si>
  <si>
    <t>TIED RIBBONS</t>
  </si>
  <si>
    <t>showpieces/tied-ribbons/tied-ribbons-set-of-3-red--blue-buddha-monk-statue-figurines-showpiece/11170484/buy</t>
  </si>
  <si>
    <t>showpieces</t>
  </si>
  <si>
    <t>tied-ribbons</t>
  </si>
  <si>
    <t>tied-ribbons-set-of-3-red--blue-buddha-monk-statue-figurines-showpiece</t>
  </si>
  <si>
    <t>Timex</t>
  </si>
  <si>
    <t>watches/timex/timex-men-black-analogue-watch-tw000u926/10669882/buy</t>
  </si>
  <si>
    <t>timex</t>
  </si>
  <si>
    <t>timex-men-black-analogue-watch-tw000u926</t>
  </si>
  <si>
    <t>Men Thong Flip-Flops</t>
  </si>
  <si>
    <t>Solethreads</t>
  </si>
  <si>
    <t>UK7,UK8,UK9,UK10,UK11</t>
  </si>
  <si>
    <t>flip-flops/solethreads/solethreads-men-blue--tan-thong-flip-flops/15142300/buy</t>
  </si>
  <si>
    <t>solethreads</t>
  </si>
  <si>
    <t>solethreads-men-blue--tan-thong-flip-flops</t>
  </si>
  <si>
    <t>Men Metal Digitals watch</t>
  </si>
  <si>
    <t>watches/fastrack/fastrack-metal-digitals-men-black-analogue-and-digital-watch-nl38035sl03/10052713/buy</t>
  </si>
  <si>
    <t>fastrack-metal-digitals-men-black-analogue-and-digital-watch-nl38035sl03</t>
  </si>
  <si>
    <t>kurtas/anouk/anouk-women-mustard-yellow-ethnic-motifs-printed-keyhole-neck-kurta/17094642/buy</t>
  </si>
  <si>
    <t>anouk-women-mustard-yellow-ethnic-motifs-printed-keyhole-neck-kurta</t>
  </si>
  <si>
    <t>Women Kurta with Palazzos</t>
  </si>
  <si>
    <t>kurta-sets/herenow/herenow-women-pink-solid-kurta-with-palazzos/15886900/buy</t>
  </si>
  <si>
    <t>herenow-women-pink-solid-kurta-with-palazzos</t>
  </si>
  <si>
    <t>sweatshirts/tokyo-talkies/tokyo-talkies-women-pastel-green-hooded-sweatshirt/16222458/buy</t>
  </si>
  <si>
    <t>tokyo-talkies-women-pastel-green-hooded-sweatshirt</t>
  </si>
  <si>
    <t>Men Rectangle Sunglasses</t>
  </si>
  <si>
    <t>sunglasses/hrx-by-hrithik-roshan/hrx-by-hrithik-roshan-men-rectangle-sunglasses-mfb-pn-cy-53484/2311875/buy</t>
  </si>
  <si>
    <t>hrx-by-hrithik-roshan-men-rectangle-sunglasses-mfb-pn-cy-53484</t>
  </si>
  <si>
    <t>Women Embroidered Kurta</t>
  </si>
  <si>
    <t>kurtas/kalini/kalini-women-orange-floral-embroidered-handloom-kurta/16496100/buy</t>
  </si>
  <si>
    <t>kalini-women-orange-floral-embroidered-handloom-kurta</t>
  </si>
  <si>
    <t>Men Textured Formal Monk Shoes</t>
  </si>
  <si>
    <t>formal-shoes/el-paso/el-paso-men-grey-textured-formal-monk-shoes/15779008/buy</t>
  </si>
  <si>
    <t>el-paso-men-grey-textured-formal-monk-shoes</t>
  </si>
  <si>
    <t>Plus Size Lace Maxi Dress</t>
  </si>
  <si>
    <t>dresses/flambeur/flambeur-women-plus-size-pink-lace-self-design-maxi-dress/14098044/buy</t>
  </si>
  <si>
    <t>flambeur-women-plus-size-pink-lace-self-design-maxi-dress</t>
  </si>
  <si>
    <t>Printed Bustier Jumpsuit</t>
  </si>
  <si>
    <t>jumpsuit/uf/uf-women-stylish-black-printed-bustier-jumpsuit/17150012/buy</t>
  </si>
  <si>
    <t>uf-women-stylish-black-printed-bustier-jumpsuit</t>
  </si>
  <si>
    <t>Set Of 4 Bra</t>
  </si>
  <si>
    <t>ABELINO</t>
  </si>
  <si>
    <t>bra/abelino/abelino-set-of-4-black--pink-bra/16887150/buy</t>
  </si>
  <si>
    <t>abelino</t>
  </si>
  <si>
    <t>abelino-set-of-4-black--pink-bra</t>
  </si>
  <si>
    <t>Embellished Wedge Heel Sandals</t>
  </si>
  <si>
    <t>heels/metro/metro-gold-toned-embellished-wedge-heel-sandals/17118170/buy</t>
  </si>
  <si>
    <t>metro-gold-toned-embellished-wedge-heel-sandals</t>
  </si>
  <si>
    <t>Women Kurta</t>
  </si>
  <si>
    <t>kurtas/anouk/anouk-women-olive-green-kurta/17090594/buy</t>
  </si>
  <si>
    <t>anouk-women-olive-green-kurta</t>
  </si>
  <si>
    <t>tshirts/moda-rapido/moda-rapido-men-granite-green-self-design-polo-collar-pure-cotton-t-shirt/15606892/buy</t>
  </si>
  <si>
    <t>moda-rapido-men-granite-green-self-design-polo-collar-pure-cotton-t-shirt</t>
  </si>
  <si>
    <t>Women Printed Anarkali Kurti</t>
  </si>
  <si>
    <t>Ethnicity</t>
  </si>
  <si>
    <t>kurtis/ethnicity/ethnicity-women-yellow--white-geometric-printed-anarkali-kurti/17172054/buy</t>
  </si>
  <si>
    <t>ethnicity</t>
  </si>
  <si>
    <t>ethnicity-women-yellow--white-geometric-printed-anarkali-kurti</t>
  </si>
  <si>
    <t>Boys Night suit</t>
  </si>
  <si>
    <t>8-9Y,9-10Y,11-12Y,13-14Y,15-16Y</t>
  </si>
  <si>
    <t>night-suits/max/max-boys-green--grey-printed-cotton-night-suit/15704054/buy</t>
  </si>
  <si>
    <t>max-boys-green--grey-printed-cotton-night-suit</t>
  </si>
  <si>
    <t>Tranquil Teal Silk Festive Gown Kurta</t>
  </si>
  <si>
    <t>kurtas/inddus/inddus-tranquil-teal-silk-festive-gown-kurta-with-gotta-detail-dupatta/16504540/buy</t>
  </si>
  <si>
    <t>inddus-tranquil-teal-silk-festive-gown-kurta-with-gotta-detail-dupatta</t>
  </si>
  <si>
    <t>Women Textured Sneakers</t>
  </si>
  <si>
    <t>casual-shoes/people/people-women-white-textured-sneakers/16001758/buy</t>
  </si>
  <si>
    <t>people-women-white-textured-sneakers</t>
  </si>
  <si>
    <t>Men Jeans</t>
  </si>
  <si>
    <t>American Bull</t>
  </si>
  <si>
    <t>jeans/american-bull/american-bull-men-black-light-fade-jeans/15520530/buy</t>
  </si>
  <si>
    <t>american-bull</t>
  </si>
  <si>
    <t>american-bull-men-black-light-fade-jeans</t>
  </si>
  <si>
    <t>Women Solid A-Line Pure Cotton Top</t>
  </si>
  <si>
    <t>tops/mast--harbour/mast--harbour-women-pink-solid-a-line-pure-cotton-top/12984860/buy</t>
  </si>
  <si>
    <t>mast--harbour-women-pink-solid-a-line-pure-cotton-top</t>
  </si>
  <si>
    <t>Men Colourblocked Polo Collar T-shirt</t>
  </si>
  <si>
    <t>tshirts/moda-rapido/moda-rapido-men-white--yellow-colourblocked-polo-collar-t-shirt/15606796/buy</t>
  </si>
  <si>
    <t>moda-rapido-men-white--yellow-colourblocked-polo-collar-t-shirt</t>
  </si>
  <si>
    <t>Slim Fit  Casual Shirt</t>
  </si>
  <si>
    <t>shirts/beat-london-by-pepe-jeans/beat-london-by-pepe-jeans-men-green-solid-slim-fit-pure-cotton-casual-shirt/15702492/buy</t>
  </si>
  <si>
    <t>beat-london-by-pepe-jeans-men-green-solid-slim-fit-pure-cotton-casual-shirt</t>
  </si>
  <si>
    <t>night-suits/zeyo/zeyo-women-navy-blue-printed-night-suit/12890498/buy</t>
  </si>
  <si>
    <t>zeyo-women-navy-blue-printed-night-suit</t>
  </si>
  <si>
    <t>jackets/puma-motorsport/puma-motorsport-men-black-sporty-jacket/15431054/buy</t>
  </si>
  <si>
    <t>puma-motorsport-men-black-sporty-jacket</t>
  </si>
  <si>
    <t>Men Slim Fit Low-Rise Jeans</t>
  </si>
  <si>
    <t>jeans/beat-london-by-pepe-jeans/beat-london-by-pepe-jeans-men-blue-vapour-slim-fit-low-rise-light-fade-stretchable-jeans/16952710/buy</t>
  </si>
  <si>
    <t>beat-london-by-pepe-jeans-men-blue-vapour-slim-fit-low-rise-light-fade-stretchable-jeans</t>
  </si>
  <si>
    <t>Opaque Casual Shirt</t>
  </si>
  <si>
    <t>shirts/pantaloons-junior/pantaloons-junior-boys-blue--white-tartan-checks-opaque-pure-cotton-casual-shirt/16173654/buy</t>
  </si>
  <si>
    <t>pantaloons-junior-boys-blue--white-tartan-checks-opaque-pure-cotton-casual-shirt</t>
  </si>
  <si>
    <t>Set Of 8 Floral &amp; Botanical Printed Framed Wall Art</t>
  </si>
  <si>
    <t>wall-art/art-street/art-street-set-of-8-grey--green-floral--botanical-printed-framed-wall-art/13721674/buy</t>
  </si>
  <si>
    <t>art-street-set-of-8-grey--green-floral--botanical-printed-framed-wall-art</t>
  </si>
  <si>
    <t>Set Of 2 Printed 140 TC Cotton Pillow Covers</t>
  </si>
  <si>
    <t>Home Ecstasy</t>
  </si>
  <si>
    <t>pillow-covers/home-ecstasy/home-ecstasy-set-of-2-yellow--blue-printed-140-tc-cotton-pillow-covers/15660562/buy</t>
  </si>
  <si>
    <t>pillow-covers</t>
  </si>
  <si>
    <t>home-ecstasy</t>
  </si>
  <si>
    <t>home-ecstasy-set-of-2-yellow--blue-printed-140-tc-cotton-pillow-covers</t>
  </si>
  <si>
    <t>Women Faux Fur Sweatshirt</t>
  </si>
  <si>
    <t>sweatshirts/roadster/roadster-women-olive-green-faux-fur-sweatshirt/15158872/buy</t>
  </si>
  <si>
    <t>roadster-women-olive-green-faux-fur-sweatshirt</t>
  </si>
  <si>
    <t>casual-shoes/ajile-by-pantaloons/ajile-by-pantaloons-men-navy-blue-sneakers/16490752/buy</t>
  </si>
  <si>
    <t>ajile-by-pantaloons-men-navy-blue-sneakers</t>
  </si>
  <si>
    <t>Geometric Stone Finger Ring</t>
  </si>
  <si>
    <t>ring/yellow-chimes/yellow-chimes-black--red-stainless-steel-geometric-square-stone-finger-ring/15175312/buy</t>
  </si>
  <si>
    <t>yellow-chimes-black--red-stainless-steel-geometric-square-stone-finger-ring</t>
  </si>
  <si>
    <t>Striped High Neck T-shirt</t>
  </si>
  <si>
    <t>tshirts/campus-sutra/campus-sutra-men-blue-striped-high-neck-t-shirt/10891018/buy</t>
  </si>
  <si>
    <t>campus-sutra-men-blue-striped-high-neck-t-shirt</t>
  </si>
  <si>
    <t>Football Rapid-Dry Tshirts</t>
  </si>
  <si>
    <t>tshirts/hrx-by-hrithik-roshan/hrx-by-hrithik-roshan-football-men-light-rapid-dry-colourblock-tshirts/15289632/buy</t>
  </si>
  <si>
    <t>hrx-by-hrithik-roshan-football-men-light-rapid-dry-colourblock-tshirts</t>
  </si>
  <si>
    <t>Regular Checked Casual Shirt</t>
  </si>
  <si>
    <t>shirts/roadster/roadster-men-navy-blue--brown-regular-fit-checked-sustainable-casual-shirt/12947594/buy</t>
  </si>
  <si>
    <t>roadster-men-navy-blue--brown-regular-fit-checked-sustainable-casual-shirt</t>
  </si>
  <si>
    <t>jeans/dolce-crudo/dolce-crudo-women-white-skinny-fit-high-rise-clean-look-stretchable-jeans/11399986/buy</t>
  </si>
  <si>
    <t>dolce-crudo-women-white-skinny-fit-high-rise-clean-look-stretchable-jeans</t>
  </si>
  <si>
    <t>Unisex Carryon Backpack</t>
  </si>
  <si>
    <t>backpacks/hrx-by-hrithik-roshan/hrx-by-hrithik-roshan-unisex-navy-blue-colourblocked-carryon-backpack/11558280/buy</t>
  </si>
  <si>
    <t>hrx-by-hrithik-roshan-unisex-navy-blue-colourblocked-carryon-backpack</t>
  </si>
  <si>
    <t>tshirts/mast--harbour/mast--harbour-women-navy-blue-graphic-printed-t-shirt/13880712/buy</t>
  </si>
  <si>
    <t>mast--harbour-women-navy-blue-graphic-printed-t-shirt</t>
  </si>
  <si>
    <t>Print Top</t>
  </si>
  <si>
    <t>tops/zivame/zivame-blue-print-top/18056720/buy</t>
  </si>
  <si>
    <t>zivame-blue-print-top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</si>
  <si>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</si>
  <si>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</si>
  <si>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</si>
  <si>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</si>
  <si>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artengo-by-decathlon</t>
  </si>
  <si>
    <t>artengo-by-decathlon-adults-black-pack-of-3-ankle-length-socks</t>
  </si>
  <si>
    <t>Girls Printed Top With Skirt</t>
  </si>
  <si>
    <t>clothing-set/cutiekins/cutiekins-girls-yellow--grey-floral-printed-top-with-skirt/17261676/buy</t>
  </si>
  <si>
    <t>cutiekins-girls-yellow--grey-floral-printed-top-with-skirt</t>
  </si>
  <si>
    <t>Striped Polo Collar T-shirt</t>
  </si>
  <si>
    <t>WILD WEST</t>
  </si>
  <si>
    <t>tshirts/wild-west/wild-west-men-blue-striped-polo-collar-t-shirt/11577432/buy</t>
  </si>
  <si>
    <t>wild-west</t>
  </si>
  <si>
    <t>wild-west-men-blue-striped-polo-collar-t-shirt</t>
  </si>
  <si>
    <t>Men Textured Formal Oxfords</t>
  </si>
  <si>
    <t>formal-shoes/invictus/invictus-men-brown-textured-formal-oxfords/15747714/buy</t>
  </si>
  <si>
    <t>invictus-men-brown-textured-formal-oxfords</t>
  </si>
  <si>
    <t>Women Printed Sliders</t>
  </si>
  <si>
    <t>Pampy Angel</t>
  </si>
  <si>
    <t>flip-flops/pampy-angel/pampy-angel-women-black--yellow-printed-sliders/13132308/buy</t>
  </si>
  <si>
    <t>pampy-angel</t>
  </si>
  <si>
    <t>pampy-angel-women-black--yellow-printed-sliders</t>
  </si>
  <si>
    <t>tshirts/being-human/being-human-men-coral-pink-typography-printed-pure-cotton-t-shirt/17127196/buy</t>
  </si>
  <si>
    <t>being-human-men-coral-pink-typography-printed-pure-cotton-t-shirt</t>
  </si>
  <si>
    <t>Men Striped Polo Collar T-shirt</t>
  </si>
  <si>
    <t>tshirts/sztori/sztori-men-plus-size-black--white-pure-cotton-striped-polo-collar-t-shirt/15483362/buy</t>
  </si>
  <si>
    <t>sztori-men-plus-size-black--white-pure-cotton-striped-polo-collar-t-shirt</t>
  </si>
  <si>
    <t>Cotton Kurta with Trousers</t>
  </si>
  <si>
    <t>kurta-sets/anouk/anouk-women-yellow--white-printed-pure-cotton-kurta-with-trousers/16234692/buy</t>
  </si>
  <si>
    <t>anouk-women-yellow--white-printed-pure-cotton-kurta-with-trousers</t>
  </si>
  <si>
    <t>Women Slim Fit Shorts</t>
  </si>
  <si>
    <t>25,28,31,34</t>
  </si>
  <si>
    <t>shorts/enamor/enamor-women-green-cotton-slim-fit-shorts/17272924/buy</t>
  </si>
  <si>
    <t>enamor-women-green-cotton-slim-fit-shorts</t>
  </si>
  <si>
    <t>Cotton Polo Collar Pure Cotton T-shirt</t>
  </si>
  <si>
    <t>tshirts/roadster/the-roadster-lifestyle-co-men-black-solid-pure-cotton-polo-collar-pure-cotton-t-shirt/13620826/buy</t>
  </si>
  <si>
    <t>the-roadster-lifestyle-co-men-black-solid-pure-cotton-polo-collar-pure-cotton-t-shirt</t>
  </si>
  <si>
    <t>Men Printed Casual Shirt</t>
  </si>
  <si>
    <t>shirts/flying-machine/flying-machine-men-black-printed-casual-shirt/15812372/buy</t>
  </si>
  <si>
    <t>flying-machine-men-black-printed-casual-shirt</t>
  </si>
  <si>
    <t>Conversational Ruffled Top</t>
  </si>
  <si>
    <t>tops/kook-n-keech/kook-n-keech-women-classic-white-conversational-ruffled-top/16189978/buy</t>
  </si>
  <si>
    <t>kook-n-keech-women-classic-white-conversational-ruffled-top</t>
  </si>
  <si>
    <t>Wine Shot Matte Lipstick</t>
  </si>
  <si>
    <t>lipstick/faces-canada/faces-canada-ultime-pro-hd-intense-matte-lips--primer-wine-shot-26-14g/10699638/buy</t>
  </si>
  <si>
    <t>faces-canada-ultime-pro-hd-intense-matte-lips--primer-wine-shot-26-14g</t>
  </si>
  <si>
    <t>AMERICAN EAGLE OUTFITTERS</t>
  </si>
  <si>
    <t>35,38,39,40,42,44</t>
  </si>
  <si>
    <t>shirts/american-eagle-outfitters/american-eagle-outfitters-men-white-opaque-casual-shirt/15828472/buy</t>
  </si>
  <si>
    <t>american-eagle-outfitters</t>
  </si>
  <si>
    <t>american-eagle-outfitters-men-white-opaque-casual-shirt</t>
  </si>
  <si>
    <t>Men CEO Perfume</t>
  </si>
  <si>
    <t>Bella Vita Organic</t>
  </si>
  <si>
    <t>perfume-and-body-mist/bella-vita-organic/bella-vita-organic-men-ceo-perfume-100ml/16242950/buy</t>
  </si>
  <si>
    <t>bella-vita-organic</t>
  </si>
  <si>
    <t>bella-vita-organic-men-ceo-perfume-100ml</t>
  </si>
  <si>
    <t>Woman Grey Thong Flip-Flops</t>
  </si>
  <si>
    <t>flip-flops/carlton-london/carlton-london-woman-grey-thong-flip-flops/16507510/buy</t>
  </si>
  <si>
    <t>carlton-london-woman-grey-thong-flip-flops</t>
  </si>
  <si>
    <t>Men Cotton Yoga Shorts</t>
  </si>
  <si>
    <t>shorts/hrx-by-hrithik-roshan/hrx-by-hrithik-roshan-yoga-men-tandoor-spice-pure-cotton-rapid-dry-solid-shorts/14704916/buy</t>
  </si>
  <si>
    <t>hrx-by-hrithik-roshan-yoga-men-tandoor-spice-pure-cotton-rapid-dry-solid-shorts</t>
  </si>
  <si>
    <t>Slim Fit Formal Shirt</t>
  </si>
  <si>
    <t>shirts/van-heusen/van-heusen-men-blue--white-slim-fit-checked-formal-shirt/11599140/buy</t>
  </si>
  <si>
    <t>van-heusen-men-blue--white-slim-fit-checked-formal-shirt</t>
  </si>
  <si>
    <t>Training Rapid-Dry Tshirt</t>
  </si>
  <si>
    <t>tshirts/hrx-by-hrithik-roshan/hrx-by-hrithik-roshan-training-women-artisanal-red-rapid-dry-brand-carrier-tshirt/15289616/buy</t>
  </si>
  <si>
    <t>hrx-by-hrithik-roshan-training-women-artisanal-red-rapid-dry-brand-carrier-tshirt</t>
  </si>
  <si>
    <t>backpacks/mast--harbour/mast--harbour-women-black-solid-backpack/13350080/buy</t>
  </si>
  <si>
    <t>mast--harbour-women-black-solid-backpack</t>
  </si>
  <si>
    <t>Men Printed Casual T-shirt</t>
  </si>
  <si>
    <t>tshirts/being-human/being-human-men-sea-green-graphic-printed-pure-cotton-casual-t-shirt/16177102/buy</t>
  </si>
  <si>
    <t>being-human-men-sea-green-graphic-printed-pure-cotton-casual-t-shirt</t>
  </si>
  <si>
    <t>Boys Slim Fit Jeans</t>
  </si>
  <si>
    <t>jeans/herenow/herenow-boys-blue-slim-fit-heavy-fade-stretchable-jeans/15616616/buy</t>
  </si>
  <si>
    <t>herenow-boys-blue-slim-fit-heavy-fade-stretchable-jeans</t>
  </si>
  <si>
    <t>kurta-sets/biba/biba-women-red-floral-printed-regular-kurta-with-palazzos--with-dupatta/14848496/buy</t>
  </si>
  <si>
    <t>biba-women-red-floral-printed-regular-kurta-with-palazzos--with-dupatta</t>
  </si>
  <si>
    <t>kurta-sets/sangria/sangria-women-mauve-yoke-design-straight-kurta-with-trousers/14989762/buy</t>
  </si>
  <si>
    <t>sangria-women-mauve-yoke-design-straight-kurta-with-trousers</t>
  </si>
  <si>
    <t>Pink Tiered A-Line Dress</t>
  </si>
  <si>
    <t>dresses/marks--spencer/marks--spencer-women-pink-solid-tiered-a-line-dress-with-tie-up-neck/15261964/buy</t>
  </si>
  <si>
    <t>marks--spencer-women-pink-solid-tiered-a-line-dress-with-tie-up-neck</t>
  </si>
  <si>
    <t>Printed Rozana Dupatta</t>
  </si>
  <si>
    <t>dupatta/house-of-pataudi/house-of-pataudi-white--orange-printed-rozana-dupatta/17735270/buy</t>
  </si>
  <si>
    <t>house-of-pataudi-white--orange-printed-rozana-dupatta</t>
  </si>
  <si>
    <t>Lightly Padded Bra</t>
  </si>
  <si>
    <t>30,32,34,36,38,40</t>
  </si>
  <si>
    <t>bra/floret/floret-grey-melange--nude-coloured-set-of-2-lightly-padded-seamless-push-up-bra/17247560/buy</t>
  </si>
  <si>
    <t>floret-grey-melange--nude-coloured-set-of-2-lightly-padded-seamless-push-up-bra</t>
  </si>
  <si>
    <t>Green Georgette Swirling Volume Kurta</t>
  </si>
  <si>
    <t>Kvsfab</t>
  </si>
  <si>
    <t>kurtas/kvsfab/kvsfab-women-green-georgette-swirling-volume-kurta/14890980/buy</t>
  </si>
  <si>
    <t>kvsfab</t>
  </si>
  <si>
    <t>kvsfab-women-green-georgette-swirling-volume-kurta</t>
  </si>
  <si>
    <t>Men Printed Shorts</t>
  </si>
  <si>
    <t>shorts/puma/puma-men-black-ess-block-printed-shorts/16878164/buy</t>
  </si>
  <si>
    <t>puma-men-black-ess-block-printed-shorts</t>
  </si>
  <si>
    <t>Men Skinny Fit Acid Wash Jeans</t>
  </si>
  <si>
    <t>jeans/roadster/roadster-men-blue-skinny-fit-mid-rise-clean-look-acid-wash-stretchable-cropped-jeans/12358456/buy</t>
  </si>
  <si>
    <t>roadster-men-blue-skinny-fit-mid-rise-clean-look-acid-wash-stretchable-cropped-jeans</t>
  </si>
  <si>
    <t>Solid Mid-Rise Shorts</t>
  </si>
  <si>
    <t>shorts/tokyo-talkies/tokyo-talkies-women-pretty-pink-solid-mid-rise-shorts/16200764/buy</t>
  </si>
  <si>
    <t>tokyo-talkies-women-pretty-pink-solid-mid-rise-shorts</t>
  </si>
  <si>
    <t>kurta-sets/imara/imara-women-grey-floral-printed-angrakha-kurta-with-palazzos--with-dupatta/15525492/buy</t>
  </si>
  <si>
    <t>imara-women-grey-floral-printed-angrakha-kurta-with-palazzos--with-dupatta</t>
  </si>
  <si>
    <t>Men Printed Hooded Sweatshirt</t>
  </si>
  <si>
    <t>sweatshirts/puma/puma-men-navy-blue-printed-neymar-jr-hero-hooded-sweatshirt/13641708/buy</t>
  </si>
  <si>
    <t>puma-men-navy-blue-printed-neymar-jr-hero-hooded-sweatshirt</t>
  </si>
  <si>
    <t>Checked Summer Gingham Dress</t>
  </si>
  <si>
    <t>dresses/zola/zola-women-gorgeous-green-checked-summer-gingham-dress/17206022/buy</t>
  </si>
  <si>
    <t>zola-women-gorgeous-green-checked-summer-gingham-dress</t>
  </si>
  <si>
    <t>Men Checked Lounge Shorts</t>
  </si>
  <si>
    <t>lounge-shorts/us-polo-assn/u-s-polo-assn-men-grey--black-pure-cotton-checked-lounge-shorts/14110916/buy</t>
  </si>
  <si>
    <t>lounge-shorts</t>
  </si>
  <si>
    <t>u-s-polo-assn-men-grey--black-pure-cotton-checked-lounge-shorts</t>
  </si>
  <si>
    <t>Printed A-Line Dress</t>
  </si>
  <si>
    <t>HOUSE OF KKARMA</t>
  </si>
  <si>
    <t>XS,S,M,L,XL,XXL,3XL,4XL</t>
  </si>
  <si>
    <t>dresses/house-of-kkarma/house-of-kkarma-women-charcoal-grey--red-ditsy-floral-printed-a-line-dress/14131228/buy</t>
  </si>
  <si>
    <t>house-of-kkarma</t>
  </si>
  <si>
    <t>house-of-kkarma-women-charcoal-grey--red-ditsy-floral-printed-a-line-dress</t>
  </si>
  <si>
    <t>Brand Logo Printed Tights</t>
  </si>
  <si>
    <t>tights/puma/puma-women-fuchsia-pink-brand-logo-printed-high-rise-tights/16869118/buy</t>
  </si>
  <si>
    <t>puma-women-fuchsia-pink-brand-logo-printed-high-rise-tights</t>
  </si>
  <si>
    <t>Solid Bath Robe</t>
  </si>
  <si>
    <t>Creeva</t>
  </si>
  <si>
    <t>bath-robe/creeva/creeva-blue-solid-bath-robe/17023054/buy</t>
  </si>
  <si>
    <t>creeva</t>
  </si>
  <si>
    <t>creeva-blue-solid-bath-robe</t>
  </si>
  <si>
    <t>Embroidered Kurta with Churidar &amp; Dupatta</t>
  </si>
  <si>
    <t>kurta-sets/imara/imara-women-yellow--white-embroidered-kurta-with-churidar--dupatta/13012810/buy</t>
  </si>
  <si>
    <t>imara-women-yellow--white-embroidered-kurta-with-churidar--dupatta</t>
  </si>
  <si>
    <t>U-17 Boys Lifestyle Tshirt</t>
  </si>
  <si>
    <t>tshirts/hrx-by-hrithik-roshan/hrx-by-hrithik-roshan-u-17-lifestyle-boys-jet-black-bio-wash-graphic-tshirt/15403592/buy</t>
  </si>
  <si>
    <t>hrx-by-hrithik-roshan-u-17-lifestyle-boys-jet-black-bio-wash-graphic-tshirt</t>
  </si>
  <si>
    <t>Women Leather Straps Watch</t>
  </si>
  <si>
    <t>French Connection</t>
  </si>
  <si>
    <t>watches/french-connection/french-connection-women-rose-gold-embellished-dial-leather-straps-analogue-watch-fc21-26c/14919532/buy</t>
  </si>
  <si>
    <t>french-connection</t>
  </si>
  <si>
    <t>french-connection-women-rose-gold-embellished-dial-leather-straps-analogue-watch-fc21-26c</t>
  </si>
  <si>
    <t>Hand Block Print Pure Cotton Dupatta</t>
  </si>
  <si>
    <t>dupatta/taavi/taavi-women-black--red-hand-block-print-pure-cotton-dupatta/9345957/buy</t>
  </si>
  <si>
    <t>taavi-women-black--red-hand-block-print-pure-cotton-dupatta</t>
  </si>
  <si>
    <t>watches/dressberry/dressberry-women-red-dial--brown-straps-analogue-watch-mfb-pn-wth-6183l-1/2211582/buy</t>
  </si>
  <si>
    <t>dressberry-women-red-dial--brown-straps-analogue-watch-mfb-pn-wth-6183l-1</t>
  </si>
  <si>
    <t>Men Super Combed Cotton Lounge Pants</t>
  </si>
  <si>
    <t>lounge-pants/xyxx/xyxx-men-super-combed-cotton-checkmate-lounge-pants-xypyjm10/10852560/buy</t>
  </si>
  <si>
    <t>xyxx-men-super-combed-cotton-checkmate-lounge-pants-xypyjm10</t>
  </si>
  <si>
    <t>Men Grey Formal Trousers</t>
  </si>
  <si>
    <t>trousers/arrow/arrow-men-grey-self-designed-tailored-fit-formal-trousers/17050922/buy</t>
  </si>
  <si>
    <t>arrow-men-grey-self-designed-tailored-fit-formal-trousers</t>
  </si>
  <si>
    <t>Hair Dryer &amp; Hair Brush</t>
  </si>
  <si>
    <t>VEGA</t>
  </si>
  <si>
    <t>hair-appliance/vega/vega-unisex-insta-glam-1000-hair-dryer--premium-collection-paddle-hair-brush/15061522/buy</t>
  </si>
  <si>
    <t>vega</t>
  </si>
  <si>
    <t>vega-unisex-insta-glam-1000-hair-dryer--premium-collection-paddle-hair-brush</t>
  </si>
  <si>
    <t>Women Slim Fit High-Rise Denim Shorts</t>
  </si>
  <si>
    <t>Hypernation</t>
  </si>
  <si>
    <t>shorts/hypernation/hypernation-women-beige-slim-fit-high-rise-denim-shorts/17423724/buy</t>
  </si>
  <si>
    <t>hypernation</t>
  </si>
  <si>
    <t>hypernation-women-beige-slim-fit-high-rise-denim-shorts</t>
  </si>
  <si>
    <t>Men Solid Polo Collar T-shirt</t>
  </si>
  <si>
    <t>tshirts/chkokko/chkokko-men-black-solid-polo-collar-t-shirt/10481298/buy</t>
  </si>
  <si>
    <t>chkokko-men-black-solid-polo-collar-t-shirt</t>
  </si>
  <si>
    <t>Raglan Sleeves Sweatshirt</t>
  </si>
  <si>
    <t>sweatshirts/roadster/roadster-men-black-solid-raglan-sleeves-sweatshirt/12274750/buy</t>
  </si>
  <si>
    <t>roadster-men-black-solid-raglan-sleeves-sweatshirt</t>
  </si>
  <si>
    <t>tshirts/roadster/roadster-men-black-and-beige-printed-round-neck-t-shirt/11545084/buy</t>
  </si>
  <si>
    <t>roadster-men-black-and-beige-printed-round-neck-t-shirt</t>
  </si>
  <si>
    <t>Floral A-Line Top</t>
  </si>
  <si>
    <t>Ayaany</t>
  </si>
  <si>
    <t>tops/ayaany/ayaany-olive-green-floral-a-line-top/15803552/buy</t>
  </si>
  <si>
    <t>ayaany</t>
  </si>
  <si>
    <t>ayaany-olive-green-floral-a-line-top</t>
  </si>
  <si>
    <t>kurta-sets/ahika/ahika-women-mint-green--pinkkurta-with-trousers--with-dupatta/17332590/buy</t>
  </si>
  <si>
    <t>ahika-women-mint-green--pinkkurta-with-trousers--with-dupatta</t>
  </si>
  <si>
    <t>Relaxed Floral Casual Shirt</t>
  </si>
  <si>
    <t>shirts/hancock/hancock-men-white-relaxed-floral-printed-casual-shirt/17984254/buy</t>
  </si>
  <si>
    <t>hancock-men-white-relaxed-floral-printed-casual-shirt</t>
  </si>
  <si>
    <t>144 TC Queen 2 Pillow Covers</t>
  </si>
  <si>
    <t>bedsheets/aura/aura-pink--beige-geometric-144-tc-120-gsm-queen-bedsheet-with-2-pillow-covers/14136964/buy</t>
  </si>
  <si>
    <t>aura-pink--beige-geometric-144-tc-120-gsm-queen-bedsheet-with-2-pillow-covers</t>
  </si>
  <si>
    <t>Slim Fit Yarn Dyed Shirt</t>
  </si>
  <si>
    <t>shirts/highlander/highlander-men-green--navy-blue-slim-fit-yarn-dyed-checked-casual-shirt/12211376/buy</t>
  </si>
  <si>
    <t>highlander-men-green--navy-blue-slim-fit-yarn-dyed-checked-casual-shirt</t>
  </si>
  <si>
    <t>Woven Design Waist Pouch</t>
  </si>
  <si>
    <t>waist-pouch/mast--harbour/mast--harbour-women-tan-brown-woven-design-waist-pouch/15322986/buy</t>
  </si>
  <si>
    <t>waist-pouch</t>
  </si>
  <si>
    <t>mast--harbour-women-tan-brown-woven-design-waist-pouch</t>
  </si>
  <si>
    <t>Yoke Design Kurta Set</t>
  </si>
  <si>
    <t>kurta-sets/vishudh/vishudh-grey-floral-yoke-design-empire-kurta-with-trousers--with-dupatta/17809954/buy</t>
  </si>
  <si>
    <t>vishudh-grey-floral-yoke-design-empire-kurta-with-trousers--with-dupatta</t>
  </si>
  <si>
    <t>Asymmetric A-Line Kurta</t>
  </si>
  <si>
    <t>Myshka</t>
  </si>
  <si>
    <t>kurtas/myshka/myshka-women-burgundy-solid-asymmetric-a-line-kurta/11089546/buy</t>
  </si>
  <si>
    <t>myshka</t>
  </si>
  <si>
    <t>myshka-women-burgundy-solid-asymmetric-a-line-kurta</t>
  </si>
  <si>
    <t>Quechua By Decathlon</t>
  </si>
  <si>
    <t>trousers/quechua-by-decathlon/quechua-by-decathlon-women-black-nh500-waterproof-solid-hiking-joggers/14270892/buy</t>
  </si>
  <si>
    <t>quechua-by-decathlon</t>
  </si>
  <si>
    <t>quechua-by-decathlon-women-black-nh500-waterproof-solid-hiking-joggers</t>
  </si>
  <si>
    <t>Unisex Camouflage Backpack</t>
  </si>
  <si>
    <t>backpacks/wildcraft/wildcraft-unisex-olive-green--black-camouflage-backpack/9659425/buy</t>
  </si>
  <si>
    <t>wildcraft-unisex-olive-green--black-camouflage-backpack</t>
  </si>
  <si>
    <t>Ethnic Motifs Kanjeevaram Pure Silk Saree</t>
  </si>
  <si>
    <t>VAIRAGEE</t>
  </si>
  <si>
    <t>sarees/vairagee/vairagee-pink--golden-ethnic-motifs-pure-silk-kanjeevaram-saree/17483538/buy</t>
  </si>
  <si>
    <t>vairagee</t>
  </si>
  <si>
    <t>vairagee-pink--golden-ethnic-motifs-pure-silk-kanjeevaram-saree</t>
  </si>
  <si>
    <t>Women Solid Pyjamas</t>
  </si>
  <si>
    <t>pyjamas/miss-chase/miss-chase-women-green-solid-pyjamas/13010546/buy</t>
  </si>
  <si>
    <t>pyjamas</t>
  </si>
  <si>
    <t>miss-chase-women-green-solid-pyjamas</t>
  </si>
  <si>
    <t>mackly</t>
  </si>
  <si>
    <t>4-5Y,5-6Y,6-7Y,8-10Y,10-12Y,12-14Y,14-16Y</t>
  </si>
  <si>
    <t>tshirts/mackly/mackly-boys-grey-printed-cotton-t-shirt/17870118/buy</t>
  </si>
  <si>
    <t>mackly-boys-grey-printed-cotton-t-shirt</t>
  </si>
  <si>
    <t>Print Tank Top</t>
  </si>
  <si>
    <t>Rosaline by Zivame</t>
  </si>
  <si>
    <t>tops/rosaline-by-zivame/rosaline-by-zivame-pink-print-tank-top/17392004/buy</t>
  </si>
  <si>
    <t>rosaline-by-zivame</t>
  </si>
  <si>
    <t>rosaline-by-zivame-pink-print-tank-top</t>
  </si>
  <si>
    <t>Wrap Dress</t>
  </si>
  <si>
    <t>dresses/tokyo-talkies/tokyo-talkies-green-wrap-dress/17537806/buy</t>
  </si>
  <si>
    <t>tokyo-talkies-green-wrap-dress</t>
  </si>
  <si>
    <t>Women Embroidered Kurta with Palazzos With Dupatta</t>
  </si>
  <si>
    <t>kurta-sets/indo-era/indo-era-women-teal-green-ethnic-motifs-embroidered-kurta-with-palazzos--dupatta/16358918/buy</t>
  </si>
  <si>
    <t>indo-era-women-teal-green-ethnic-motifs-embroidered-kurta-with-palazzos--dupatta</t>
  </si>
  <si>
    <t>Women Parka Jacket</t>
  </si>
  <si>
    <t>jackets/duke/duke-women-grey-parka-jacket/15213378/buy</t>
  </si>
  <si>
    <t>duke-women-grey-parka-jacket</t>
  </si>
  <si>
    <t>kurta-sets/ishin/ishin-women-red-printed-kurta-with-sharara/9170431/buy</t>
  </si>
  <si>
    <t>ishin-women-red-printed-kurta-with-sharara</t>
  </si>
  <si>
    <t>Ethnic Motifs Pure Cotton Kurta Set</t>
  </si>
  <si>
    <t>kurta-sets/anouk/anouk-ethnic-motifs-pure-cotton-kurta-set/14325434/buy</t>
  </si>
  <si>
    <t>anouk-ethnic-motifs-pure-cotton-kurta-set</t>
  </si>
  <si>
    <t>Women Mirror Work Kurta Set</t>
  </si>
  <si>
    <t>Ziva Fashion</t>
  </si>
  <si>
    <t>kurta-sets/ziva-fashion/ziva-fashion-women-green-embroidered-mirror-work-kurta-set/17972230/buy</t>
  </si>
  <si>
    <t>ziva-fashion</t>
  </si>
  <si>
    <t>ziva-fashion-women-green-embroidered-mirror-work-kurta-set</t>
  </si>
  <si>
    <t>handbags/caprese/caprese-peach-coloured-quilted-handheld-bag/11153854/buy</t>
  </si>
  <si>
    <t>caprese-peach-coloured-quilted-handheld-bag</t>
  </si>
  <si>
    <t>Women Front Button Skirt</t>
  </si>
  <si>
    <t>skirts/sassafras/sassafras-women-maroon-scuba-front-button-skirt/15301376/buy</t>
  </si>
  <si>
    <t>sassafras-women-maroon-scuba-front-button-skirt</t>
  </si>
  <si>
    <t>Yoga T-shirt</t>
  </si>
  <si>
    <t>tshirts/hrx-by-hrithik-roshan/hrx-by-hrithik-roshan-yoga-women-saffron-solid--sustainable-t-shirt/14702004/buy</t>
  </si>
  <si>
    <t>hrx-by-hrithik-roshan-yoga-women-saffron-solid--sustainable-t-shirt</t>
  </si>
  <si>
    <t>tshirts/hrx-by-hrithik-roshan/hrx-by-hrithik-roshan-u-17-boys-turquoise-graphic-bio-wash-lifestyle-tshirt/13701696/buy</t>
  </si>
  <si>
    <t>hrx-by-hrithik-roshan-u-17-boys-turquoise-graphic-bio-wash-lifestyle-tshirt</t>
  </si>
  <si>
    <t>backpacks/roadster/roadster-unisex-black--grey-solid-backpack/7787674/buy</t>
  </si>
  <si>
    <t>roadster-unisex-black--grey-solid-backpack</t>
  </si>
  <si>
    <t>S,M,M/L,L</t>
  </si>
  <si>
    <t>kurtas/w/w-women-pink--white-floral-printed-floral-kurta/15749686/buy</t>
  </si>
  <si>
    <t>w-women-pink--white-floral-printed-floral-kurta</t>
  </si>
  <si>
    <t>Women Solid Casual Sneakers</t>
  </si>
  <si>
    <t>AfroJack</t>
  </si>
  <si>
    <t>casual-shoes/afrojack/afrojack-women-black-solid-casual-sneakers-/14116156/buy</t>
  </si>
  <si>
    <t>afrojack</t>
  </si>
  <si>
    <t>afrojack-women-black-solid-casual-sneakers-</t>
  </si>
  <si>
    <t>Men Solid Leather Flat Boots</t>
  </si>
  <si>
    <t>Red Chief</t>
  </si>
  <si>
    <t>casual-shoes/red-chief/red-chief-men-camel-brown-solid-leather-flat-boots/10830546/buy</t>
  </si>
  <si>
    <t>red-chief</t>
  </si>
  <si>
    <t>red-chief-men-camel-brown-solid-leather-flat-boots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</si>
  <si>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</si>
  <si>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</si>
  <si>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</si>
  <si>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</si>
  <si>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london-steps</t>
  </si>
  <si>
    <t>london-steps-yellow-colourblocked-block-mules-with-bows</t>
  </si>
  <si>
    <t>kurta-sets/biba/biba-women-mustard-yellow--white-striped-pure-cotton-kurta-with-palazzos/17952188/buy</t>
  </si>
  <si>
    <t>biba-women-mustard-yellow--white-striped-pure-cotton-kurta-with-palazzos</t>
  </si>
  <si>
    <t>Set of 2 Face Wash &amp; Night Gel</t>
  </si>
  <si>
    <t>Plum</t>
  </si>
  <si>
    <t>face-serum-and-gel/plum/plum-set-of-2-face-wash--night-gel/9438233/buy</t>
  </si>
  <si>
    <t>plum</t>
  </si>
  <si>
    <t>plum-set-of-2-face-wash--night-gel</t>
  </si>
  <si>
    <t>sweatshirts/vero-moda/vero-moda-women-purple-abstract-printed-sweatshirt/15454092/buy</t>
  </si>
  <si>
    <t>vero-moda-women-purple-abstract-printed-sweatshirt</t>
  </si>
  <si>
    <t>Self-Design Tote Bag</t>
  </si>
  <si>
    <t>ALII AND ALIIZEY</t>
  </si>
  <si>
    <t>handbags/alii-and-aliizey/alii-and-aliizey-blue-self-design-tote-bag/9265227/buy</t>
  </si>
  <si>
    <t>alii-and-aliizey</t>
  </si>
  <si>
    <t>alii-and-aliizey-blue-self-design-tote-bag</t>
  </si>
  <si>
    <t>Women Striped Kurti with Sharara With Dupatta</t>
  </si>
  <si>
    <t>kurta-sets/w/w-women-blue-striped-layered-kurti-with-sharara--with-dupatta/18244410/buy</t>
  </si>
  <si>
    <t>w-women-blue-striped-layered-kurti-with-sharara--with-dupatta</t>
  </si>
  <si>
    <t>Women Printed Maternity Night Suit</t>
  </si>
  <si>
    <t>night-suits/zeyo/zeyo-women-purple-printed-maternity--feeding-night-suit/13172580/buy</t>
  </si>
  <si>
    <t>zeyo-women-purple-printed-maternity--feeding-night-suit</t>
  </si>
  <si>
    <t>Men Checked Kurta</t>
  </si>
  <si>
    <t>kurtas/ode-by-house-of-pataudi/ode-by-house-of-pataudi-men-white--navy-blue-checked-pure-cotton-kurta/15406100/buy</t>
  </si>
  <si>
    <t>ode-by-house-of-pataudi-men-white--navy-blue-checked-pure-cotton-kurta</t>
  </si>
  <si>
    <t>Jashn Kurta Set</t>
  </si>
  <si>
    <t>kurta-sets/house-of-pataudi/house-of-pataudi-women-maroon-floral-printed-jashn-kurta-set/15326050/buy</t>
  </si>
  <si>
    <t>house-of-pataudi-women-maroon-floral-printed-jashn-kurta-set</t>
  </si>
  <si>
    <t>Sequinned Sleeves Top</t>
  </si>
  <si>
    <t>tops/dressberry/dressberry-black-keyhole-neck-sequinned-sleeves-top/14066346/buy</t>
  </si>
  <si>
    <t>dressberry-black-keyhole-neck-sequinned-sleeves-top</t>
  </si>
  <si>
    <t>Contemporary Drop Earrings</t>
  </si>
  <si>
    <t>earrings/moedbuille/moedbuille-silver-toned-contemporary-drop-earrings/8007835/buy</t>
  </si>
  <si>
    <t>moedbuille-silver-toned-contemporary-drop-earrings</t>
  </si>
  <si>
    <t>shirts/highlander/highlander-men-peach-coloured-slim-fit-printed-casual-shirt/12394022/buy</t>
  </si>
  <si>
    <t>highlander-men-peach-coloured-slim-fit-printed-casual-shirt</t>
  </si>
  <si>
    <t>sandals/house-of-pataudi/house-of-pataudi-men-black--red-braided-detail-leather-handcrafted-comfort-sandals/12501314/buy</t>
  </si>
  <si>
    <t>house-of-pataudi-men-black--red-braided-detail-leather-handcrafted-comfort-sandals</t>
  </si>
  <si>
    <t>shirts/van-heusen-woman/van-heusen-woman-women-black-casual-shirt/17439830/buy</t>
  </si>
  <si>
    <t>van-heusen-woman-women-black-casual-shirt</t>
  </si>
  <si>
    <t>Cargo shorts</t>
  </si>
  <si>
    <t>8-9Y,9-10Y,10-11Y,11-12Y,12-13Y,13-14Y,14-15Y</t>
  </si>
  <si>
    <t>shorts/hm/hm-boys-blue-solid-cargo-shorts/10469644/buy</t>
  </si>
  <si>
    <t>hm-boys-blue-solid-cargo-shorts</t>
  </si>
  <si>
    <t>Leather Structured Clutches</t>
  </si>
  <si>
    <t>THE CLOWNFISH</t>
  </si>
  <si>
    <t>S/M</t>
  </si>
  <si>
    <t>clutches/the-clownfish/the-clownfish-women-coffee-brown-textured-leather-structured-clutches/14989252/buy</t>
  </si>
  <si>
    <t>the-clownfish</t>
  </si>
  <si>
    <t>the-clownfish-women-coffee-brown-textured-leather-structured-clutches</t>
  </si>
  <si>
    <t>Men Pure Cotton Night suit</t>
  </si>
  <si>
    <t>night-suits/peter-england/peter-england-men-grey--navy-blue-pure-cotton-night-suit/15832046/buy</t>
  </si>
  <si>
    <t>peter-england-men-grey--navy-blue-pure-cotton-night-suit</t>
  </si>
  <si>
    <t>Pleated Flared Skirt</t>
  </si>
  <si>
    <t>skirts/uf/uf-purple-flared-pleated-maxi-skirt/13792332/buy</t>
  </si>
  <si>
    <t>uf-purple-flared-pleated-maxi-skirt</t>
  </si>
  <si>
    <t>Women High-Rise Regular Shorts</t>
  </si>
  <si>
    <t>shorts/tokyo-talkies/tokyo-talkies-women-white-high-rise-regular-shorts/15678684/buy</t>
  </si>
  <si>
    <t>tokyo-talkies-women-white-high-rise-regular-shorts</t>
  </si>
  <si>
    <t>Printed Slim Fit T-shirt</t>
  </si>
  <si>
    <t>tshirts/wrogn/wrogn-men-rust-red-slim-fit-solid-round-neck-t-shirt-with-printed-detailing/12423612/buy</t>
  </si>
  <si>
    <t>wrogn-men-rust-red-slim-fit-solid-round-neck-t-shirt-with-printed-detailing</t>
  </si>
  <si>
    <t>Women Pack Of 3 Solid Ankle-Length Thumb Socks</t>
  </si>
  <si>
    <t>socks/n2s-next2skin/n2s-next2skin-women-pack-of-3-beige-solid-cotton-ankle-length-socks/14203560/buy</t>
  </si>
  <si>
    <t>n2s-next2skin-women-pack-of-3-beige-solid-cotton-ankle-length-socks</t>
  </si>
  <si>
    <t>jeans/miss-chase/miss-chase-women-black-skinny-fit-high-rise-clean-look-jeans/12238104/buy</t>
  </si>
  <si>
    <t>miss-chase-women-black-skinny-fit-high-rise-clean-look-jeans</t>
  </si>
  <si>
    <t>Women Boyfriend Fit Jeans</t>
  </si>
  <si>
    <t>jeans/herenow/herenow-women-blue-boyfriend-fit-light-fade-stretchable-jeans/16267080/buy</t>
  </si>
  <si>
    <t>herenow-women-blue-boyfriend-fit-light-fade-stretchable-jeans</t>
  </si>
  <si>
    <t>abof</t>
  </si>
  <si>
    <t>tshirts/abof/abof-men-black--white-typography-printed-t-shirt/16059900/buy</t>
  </si>
  <si>
    <t>abof-men-black--white-typography-printed-t-shirt</t>
  </si>
  <si>
    <t>Men Hooded Sweatshirt</t>
  </si>
  <si>
    <t>sweatshirts/mast--harbour/mast--harbour-men-blue--white-colourblocked-hooded-sweatshirt/10136701/buy</t>
  </si>
  <si>
    <t>mast--harbour-men-blue--white-colourblocked-hooded-sweatshirt</t>
  </si>
  <si>
    <t>Women Embellished Kurta</t>
  </si>
  <si>
    <t>XS,S,M,M/L,L,XL,XXL</t>
  </si>
  <si>
    <t>kurtas/w/w-women-green--white-embellished-kurta/15388232/buy</t>
  </si>
  <si>
    <t>w-women-green--white-embellished-kurta</t>
  </si>
  <si>
    <t>U.S. Polo Assn. Kids</t>
  </si>
  <si>
    <t>6-12M,18-24M,2-3Y,4-5Y,6-7Y,8-9Y,9-10Y,10-11Y,11-12Y,13-14Y</t>
  </si>
  <si>
    <t>shirts/us-polo-assn-kids/us-polo-assn-kids-boys-yellow-tartan-checks-opaque-checked-casual-shirt/15409824/buy</t>
  </si>
  <si>
    <t>us-polo-assn-kids</t>
  </si>
  <si>
    <t>us-polo-assn-kids-boys-yellow-tartan-checks-opaque-checked-casual-shirt</t>
  </si>
  <si>
    <t>Lightly Padded T-shirt Bra</t>
  </si>
  <si>
    <t>32B,32C,32D,34B,34C,34D,36B,36C,36D,38C,38D,40C,40D</t>
  </si>
  <si>
    <t>bra/amante/amante-purple-non-wired-lightly-padded-t-shirt-bra-bra10116/15899118/buy</t>
  </si>
  <si>
    <t>amante-purple-non-wired-lightly-padded-t-shirt-bra-bra10116</t>
  </si>
  <si>
    <t>Bucket Handheld Bag with Quilted</t>
  </si>
  <si>
    <t>handbags/baggit/baggit-green-textured-bucket-handheld-bag-with-quilted/17542472/buy</t>
  </si>
  <si>
    <t>baggit-green-textured-bucket-handheld-bag-with-quilted</t>
  </si>
  <si>
    <t>Women Striped Playsuit</t>
  </si>
  <si>
    <t>jumpsuit/sassafras/sassafras-women-multicoloured-striped-playsuit/17240136/buy</t>
  </si>
  <si>
    <t>sassafras-women-multicoloured-striped-playsuit</t>
  </si>
  <si>
    <t>Women Rubber Sliders</t>
  </si>
  <si>
    <t>Carlton London sports</t>
  </si>
  <si>
    <t>flip-flops/carlton-london-sports/carlton-london-sports-women-grey--white-rubber-sliders/15100944/buy</t>
  </si>
  <si>
    <t>carlton-london-sports</t>
  </si>
  <si>
    <t>carlton-london-sports-women-grey--white-rubber-sliders</t>
  </si>
  <si>
    <t>Blue Cropped Denim Culottes</t>
  </si>
  <si>
    <t>trousers/clora-creation/clora-light-blue-belted-cropped-denim-culottes/15026974/buy</t>
  </si>
  <si>
    <t>clora-light-blue-belted-cropped-denim-culottes</t>
  </si>
  <si>
    <t>Thomas Scott</t>
  </si>
  <si>
    <t>shirts/thomas-scott/thomas-scott-men-blue-regular-fit-relaxed-cotton-casual--sustainable-shirt/17087038/buy</t>
  </si>
  <si>
    <t>thomas-scott</t>
  </si>
  <si>
    <t>thomas-scott-men-blue-regular-fit-relaxed-cotton-casual--sustainable-shirt</t>
  </si>
  <si>
    <t>Set of Hair Styling Kit</t>
  </si>
  <si>
    <t>NOVA</t>
  </si>
  <si>
    <t>hair-appliance/nova/nova-set-of-freshers-hair-straightener--dryer-styling-kit---nhs-870nhp-8100/10463936/buy</t>
  </si>
  <si>
    <t>nova</t>
  </si>
  <si>
    <t>nova-set-of-freshers-hair-straightener--dryer-styling-kit---nhs-870nhp-8100</t>
  </si>
  <si>
    <t>Washed Denim Jacket</t>
  </si>
  <si>
    <t>jackets/roadster/roadster-men-grey-washed-denim-jacket-with-striped-detailing/12288624/buy</t>
  </si>
  <si>
    <t>roadster-men-grey-washed-denim-jacket-with-striped-detailing</t>
  </si>
  <si>
    <t>Girls Satin Maxi Dress</t>
  </si>
  <si>
    <t>11-12Y</t>
  </si>
  <si>
    <t>dresses/pink-chick/pink-chick-girls-burgundy-satin-maxi-dress/15348542/buy</t>
  </si>
  <si>
    <t>pink-chick-girls-burgundy-satin-maxi-dress</t>
  </si>
  <si>
    <t>Printed Sling Bag</t>
  </si>
  <si>
    <t>DailyObjects</t>
  </si>
  <si>
    <t>handbags/dailyobjects/dailyobjects-turquoise-blue--brown-printed-sling-bag/7524102/buy</t>
  </si>
  <si>
    <t>dailyobjects</t>
  </si>
  <si>
    <t>dailyobjects-turquoise-blue--brown-printed-sling-bag</t>
  </si>
  <si>
    <t>Women Solid Cotton Lounge Pants</t>
  </si>
  <si>
    <t>lounge-pants/enamor/enamor-women-blue-solid-cotton-lounge-pants/17273824/buy</t>
  </si>
  <si>
    <t>enamor-women-blue-solid-cotton-lounge-pants</t>
  </si>
  <si>
    <t>Set of 24 Sanitary Pads</t>
  </si>
  <si>
    <t>fabpad</t>
  </si>
  <si>
    <t>feminine-hygiene/fabpad/fabpad-set-of-24-organic-cotton-ultra-thin-sanitary-pads-with-disposable-cover/17557538/buy</t>
  </si>
  <si>
    <t>feminine-hygiene</t>
  </si>
  <si>
    <t>fabpad-set-of-24-organic-cotton-ultra-thin-sanitary-pads-with-disposable-cover</t>
  </si>
  <si>
    <t>Pure Cotton T-shirt</t>
  </si>
  <si>
    <t>Bossini</t>
  </si>
  <si>
    <t>tshirts/bossini/bossini-yellow-pure-cotton-t-shirt/1219625/buy</t>
  </si>
  <si>
    <t>bossini</t>
  </si>
  <si>
    <t>bossini-yellow-pure-cotton-t-shirt</t>
  </si>
  <si>
    <t>socks/wrogn/-wrogn-men-pack-of-3-patterned-ankle-length-socks/12402754/buy</t>
  </si>
  <si>
    <t>Men Raw Edge T-shirt</t>
  </si>
  <si>
    <t>PAUSE SPORT</t>
  </si>
  <si>
    <t>tshirts/pause-sport/pause-sport-men-olive-raw-edge-hooded-regular-fit-mask-t-shirt/14513388/buy</t>
  </si>
  <si>
    <t>pause-sport</t>
  </si>
  <si>
    <t>pause-sport-men-olive-raw-edge-hooded-regular-fit-mask-t-shirt</t>
  </si>
  <si>
    <t>Women Tapered Fit Trousers</t>
  </si>
  <si>
    <t>trousers/tokyo-talkies/tokyo-talkies-women-blue-tapered-fit-trousers/15428176/buy</t>
  </si>
  <si>
    <t>tokyo-talkies-women-blue-tapered-fit-trousers</t>
  </si>
  <si>
    <t>Pure Georgette Saree</t>
  </si>
  <si>
    <t>sarees/tikhi-imli/tikhi-imli-beige-sequinned-pure-georgette-heavy-work-saree/15040022/buy</t>
  </si>
  <si>
    <t>tikhi-imli-beige-sequinned-pure-georgette-heavy-work-saree</t>
  </si>
  <si>
    <t>Women Pack Of 3 Ankle-Length Socks</t>
  </si>
  <si>
    <t>Honey by Pantaloons</t>
  </si>
  <si>
    <t>socks/honey-by-pantaloons/honey-by-pantaloons-women-pack-of-3-assorted-ankle-length-socks/17302178/buy</t>
  </si>
  <si>
    <t>honey-by-pantaloons</t>
  </si>
  <si>
    <t>honey-by-pantaloons-women-pack-of-3-assorted-ankle-length-socks</t>
  </si>
  <si>
    <t>Women Foil Print Kurta Set</t>
  </si>
  <si>
    <t>kurta-sets/juniper/juniper-women-taupe-foil-print-kurta-with-skirt/10530362/buy</t>
  </si>
  <si>
    <t>juniper-women-taupe-foil-print-kurta-with-skirt</t>
  </si>
  <si>
    <t>Gold-Plated Hoop Earrings</t>
  </si>
  <si>
    <t>earrings/carlton-london/carlton-london-gold-plated-circular-hoop-earrings/9042403/buy</t>
  </si>
  <si>
    <t>carlton-london-gold-plated-circular-hoop-earrings</t>
  </si>
  <si>
    <t>220 TC King 2 Pillow Covers</t>
  </si>
  <si>
    <t>Super King</t>
  </si>
  <si>
    <t>bedsheets/dream-weaverz/dream-weaverz-grey--red-floral-220-tc-king-bedsheet-with-2-pillow-covers/14601560/buy</t>
  </si>
  <si>
    <t>dream-weaverz-grey--red-floral-220-tc-king-bedsheet-with-2-pillow-covers</t>
  </si>
  <si>
    <t>kurta-sets/varanga/varanga-women-navy-blue-ethnic-motifs-printed-pure-cotton-kurta-with-palazzo--dupatta/15646436/buy</t>
  </si>
  <si>
    <t>varanga-women-navy-blue-ethnic-motifs-printed-pure-cotton-kurta-with-palazzo--dupatta</t>
  </si>
  <si>
    <t>Boys Printed Clothing Set</t>
  </si>
  <si>
    <t>6-12M,12-18M,18-24M,2-3Y</t>
  </si>
  <si>
    <t>clothing-set/hopscotch/hopscotch-boys-yellow--navy-blue-printed-sweatshirt--jeans/16399962/buy</t>
  </si>
  <si>
    <t>hopscotch-boys-yellow--navy-blue-printed-sweatshirt--jeans</t>
  </si>
  <si>
    <t>Women Cotton Sports Shorts</t>
  </si>
  <si>
    <t>shorts/hrx-by-hrithik-roshan/hrx-by-hrithik-roshan-women-medieval-bluewild-limewet-weather-colourblock-regular-fit-bio-wash-lifestyle-shorts/13695234/buy</t>
  </si>
  <si>
    <t>hrx-by-hrithik-roshan-women-medieval-bluewild-limewet-weather-colourblock-regular-fit-bio-wash-lifestyle-shorts</t>
  </si>
  <si>
    <t>Solid New Neckline Top</t>
  </si>
  <si>
    <t>tops/sassafras/sassafras-women-gorgeous-red-solid-new-neckline-top/17511770/buy</t>
  </si>
  <si>
    <t>sassafras-women-gorgeous-red-solid-new-neckline-top</t>
  </si>
  <si>
    <t>Floral Ikat Print Empire Top</t>
  </si>
  <si>
    <t>tops/kalini/kalini-blue-floral-ikat-print-empire-top/17554638/buy</t>
  </si>
  <si>
    <t>kalini-blue-floral-ikat-print-empire-top</t>
  </si>
  <si>
    <t>Floral Print Top</t>
  </si>
  <si>
    <t>tops/mast--harbour/mast--harbour-maroon--mustard-yellow-floral-print-top/15977588/buy</t>
  </si>
  <si>
    <t>mast--harbour-maroon--mustard-yellow-floral-print-top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</si>
  <si>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</si>
  <si>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</si>
  <si>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</si>
  <si>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</si>
  <si>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curvy-love</t>
  </si>
  <si>
    <t>curvy-love-plus-size-black-solid-non-wired-non-padded-everyday-bra-cl-03</t>
  </si>
  <si>
    <t>Women Geometric Printed Crepe Kurta</t>
  </si>
  <si>
    <t>Sayesha</t>
  </si>
  <si>
    <t>kurtas/sayesha/sayesha-women-blue--white-geometric-printed-crepe-kurta/16862848/buy</t>
  </si>
  <si>
    <t>sayesha</t>
  </si>
  <si>
    <t>sayesha-women-blue--white-geometric-printed-crepe-kurta</t>
  </si>
  <si>
    <t>Women Pink Cotton Track Pants</t>
  </si>
  <si>
    <t>track-pants/max/max-women-pink-printed-pure-cotton-track-pants/17682038/buy</t>
  </si>
  <si>
    <t>max-women-pink-printed-pure-cotton-track-pants</t>
  </si>
  <si>
    <t>Girls 2 Pure Cotton T-shirts</t>
  </si>
  <si>
    <t>tshirts/max/max-girls-pack-of-2-pure-cotton-t-shirts/15545048/buy</t>
  </si>
  <si>
    <t>max-girls-pack-of-2-pure-cotton-t-shirts</t>
  </si>
  <si>
    <t>ERIDANI</t>
  </si>
  <si>
    <t>heels/eridani/eridani-women-beige-solid-heels/13020612/buy</t>
  </si>
  <si>
    <t>eridani</t>
  </si>
  <si>
    <t>eridani-women-beige-solid-heels</t>
  </si>
  <si>
    <t>Women Chevron Printed Mules</t>
  </si>
  <si>
    <t>flats/taavi/taavi-women-coral-pink--maroon-chevron-printed-mules-/17142114/buy</t>
  </si>
  <si>
    <t>taavi-women-coral-pink--maroon-chevron-printed-mules-</t>
  </si>
  <si>
    <t>Unisex Brand Logo  Backpack</t>
  </si>
  <si>
    <t>backpacks/wildcraft/wildcraft-unisex-black-promo-a-brand-logo-backpack/9401841/buy</t>
  </si>
  <si>
    <t>wildcraft-unisex-black-promo-a-brand-logo-backpack</t>
  </si>
  <si>
    <t>Women High-Rise Denim Shorts</t>
  </si>
  <si>
    <t>shorts/roadster/the-roadster-lifestyle-co-women-blue-high-rise-denim-shorts/15773482/buy</t>
  </si>
  <si>
    <t>the-roadster-lifestyle-co-women-blue-high-rise-denim-shorts</t>
  </si>
  <si>
    <t>Sequinned Hooded Sweatshirt</t>
  </si>
  <si>
    <t>Kook N Keech Marvel</t>
  </si>
  <si>
    <t>sweatshirts/kook-n-keech-marvel/kook-n-keech-marvel-women-peach-coloured-sequinned-hooded-sweatshirt/14516092/buy</t>
  </si>
  <si>
    <t>kook-n-keech-marvel</t>
  </si>
  <si>
    <t>kook-n-keech-marvel-women-peach-coloured-sequinned-hooded-sweatshirt</t>
  </si>
  <si>
    <t>Pack of 2 T-shirt Bra</t>
  </si>
  <si>
    <t>bra/floret/floret-burgundy--black-pack-of-2-non-wired-non-padded-t-shirt-bra/17247592/buy</t>
  </si>
  <si>
    <t>floret-burgundy--black-pack-of-2-non-wired-non-padded-t-shirt-bra</t>
  </si>
  <si>
    <t>Floral Print Detail Top</t>
  </si>
  <si>
    <t>tops/herenow/herenow-white--blue-striped-with-floral-print-detail-top/16110564/buy</t>
  </si>
  <si>
    <t>herenow-white--blue-striped-with-floral-print-detail-top</t>
  </si>
  <si>
    <t>Antimicrobial Beginners Bra</t>
  </si>
  <si>
    <t>XXS,XS,S,M</t>
  </si>
  <si>
    <t>bra/enamor/enamor-women-black-antimicrobial-teenager-full-coverage-non-wired-non-padded-beginners-bra/15238394/buy</t>
  </si>
  <si>
    <t>enamor-women-black-antimicrobial-teenager-full-coverage-non-wired-non-padded-beginners-bra</t>
  </si>
  <si>
    <t>Lip Cheek Color Crimson Silk</t>
  </si>
  <si>
    <t>lipstick/lakme/lakme-9to5-weightless-matte-mousse-lip--cheek-color-lipstick-crimson-silk/1582523/buy</t>
  </si>
  <si>
    <t>lakme-9to5-weightless-matte-mousse-lip--cheek-color-lipstick-crimson-silk</t>
  </si>
  <si>
    <t>Men Whisky Silver Deodorant</t>
  </si>
  <si>
    <t>EVAFLOR</t>
  </si>
  <si>
    <t>deodorant/evaflor/evaflor-men-whisky-silver-deodorant-200-ml/9771403/buy</t>
  </si>
  <si>
    <t>evaflor</t>
  </si>
  <si>
    <t>evaflor-men-whisky-silver-deodorant-200-ml</t>
  </si>
  <si>
    <t>Skin Care Gift Set</t>
  </si>
  <si>
    <t>The Derma co.</t>
  </si>
  <si>
    <t>skin-care-gift-set/the-derma-co/the-derma-co-set-of-2-kojic-acid-face-cream---20-vitamin-c-serum--creamy-face-cleanser/16923218/buy</t>
  </si>
  <si>
    <t>the-derma-co</t>
  </si>
  <si>
    <t>the-derma-co-set-of-2-kojic-acid-face-cream---20-vitamin-c-serum--creamy-face-cleanser</t>
  </si>
  <si>
    <t>Women Plus Size Casual Shirt</t>
  </si>
  <si>
    <t>shirts/revolution/revolution-women-black-regular-fit-solid-plus-size-longline-casual-shirt/12688942/buy</t>
  </si>
  <si>
    <t>revolution-women-black-regular-fit-solid-plus-size-longline-casual-shirt</t>
  </si>
  <si>
    <t>SELECTED</t>
  </si>
  <si>
    <t>tshirts/selected/selected-men-navy-blue-solid-round-neck-t-shirt/13234106/buy</t>
  </si>
  <si>
    <t>selected</t>
  </si>
  <si>
    <t>selected-men-navy-blue-solid-round-neck-t-shirt</t>
  </si>
  <si>
    <t>Maternity Fit and Flare Dress</t>
  </si>
  <si>
    <t>dresses/the-vanca/the-vanca-women-maternity-maroon-solid-fit-and-flare-dress/12984998/buy</t>
  </si>
  <si>
    <t>the-vanca-women-maternity-maroon-solid-fit-and-flare-dress</t>
  </si>
  <si>
    <t>Women Flared Parallel Trousers</t>
  </si>
  <si>
    <t>PURYS</t>
  </si>
  <si>
    <t>trousers/purys/purys-women-blue--orange-flared-printed-parallel-slit-trousers/13881610/buy</t>
  </si>
  <si>
    <t>purys</t>
  </si>
  <si>
    <t>purys-women-blue--orange-flared-printed-parallel-slit-trousers</t>
  </si>
  <si>
    <t>Women Cotton Print Track Pant</t>
  </si>
  <si>
    <t>track-pants/max/max-women-grey-printed-pure-cotton-track-pant/17682042/buy</t>
  </si>
  <si>
    <t>max-women-grey-printed-pure-cotton-track-pant</t>
  </si>
  <si>
    <t>Women Wedges</t>
  </si>
  <si>
    <t>heels/zapatoz/zapatoz-women-copper-toned-solid-wedges/13477128/buy</t>
  </si>
  <si>
    <t>zapatoz-women-copper-toned-solid-wedges</t>
  </si>
  <si>
    <t>Colourblocked Sling Bag</t>
  </si>
  <si>
    <t>handbags/lavie/lavie-taupe--black-colourblocked-sling-bag/9762229/buy</t>
  </si>
  <si>
    <t>lavie-taupe--black-colourblocked-sling-bag</t>
  </si>
  <si>
    <t>handbags/corsica/corsica-green-textured-pu-structured-handheld-bag/15035138/buy</t>
  </si>
  <si>
    <t>corsica-green-textured-pu-structured-handheld-bag</t>
  </si>
  <si>
    <t>Floral Printed Regular Top</t>
  </si>
  <si>
    <t>tops/janasya/janasya-women-black--red-floral-printed-regular-top/13619460/buy</t>
  </si>
  <si>
    <t>janasya-women-black--red-floral-printed-regular-top</t>
  </si>
  <si>
    <t>BLB03 Red Velvet Lip Balm</t>
  </si>
  <si>
    <t>lip-care/miss-claire/miss-claire-blb03-red-velvet-butter-lip-balm-4g/7111942/buy</t>
  </si>
  <si>
    <t>miss-claire-blb03-red-velvet-butter-lip-balm-4g</t>
  </si>
  <si>
    <t>28,29,30,32,34,36,38</t>
  </si>
  <si>
    <t>jeans/spykar/spykar-men-blue-skinny-fit-low-rise-clean-look-jeans/11650478/buy</t>
  </si>
  <si>
    <t>spykar-men-blue-skinny-fit-low-rise-clean-look-jeans</t>
  </si>
  <si>
    <t>Accordion Pleat Skirt</t>
  </si>
  <si>
    <t>skirts/uf/uf-green-accordion-pleated-flared-skirt/13792384/buy</t>
  </si>
  <si>
    <t>uf-green-accordion-pleated-flared-skirt</t>
  </si>
  <si>
    <t>Women Cotton Sweatshirt</t>
  </si>
  <si>
    <t>sweatshirts/mast--harbour/mast--harbour-women-red--navy-blue-pure-cotton-printed-sweatshirt/15635646/buy</t>
  </si>
  <si>
    <t>mast--harbour-women-red--navy-blue-pure-cotton-printed-sweatshirt</t>
  </si>
  <si>
    <t>Women Solid Heels</t>
  </si>
  <si>
    <t>heels/metro/metro-women-muted-gold-toned-solid-heels/11768462/buy</t>
  </si>
  <si>
    <t>metro-women-muted-gold-toned-solid-heels</t>
  </si>
  <si>
    <t>Women Lola Slim Fit Jeans</t>
  </si>
  <si>
    <t>jeans/pepe-jeans/pepe-jeans-women-blue-lola-slim-fit-mid-rise-clean-look-stretchable-jeans/8799511/buy</t>
  </si>
  <si>
    <t>pepe-jeans-women-blue-lola-slim-fit-mid-rise-clean-look-stretchable-jeans</t>
  </si>
  <si>
    <t>Bedsheet &amp; 2 Pillow Covers</t>
  </si>
  <si>
    <t>bedsheets/house-of-pataudi/house-of-pataudi-pink--blue-226-gsm-cotton-floral-queen-bedsheet-with-2-pillow-covers/13795390/buy</t>
  </si>
  <si>
    <t>house-of-pataudi-pink--blue-226-gsm-cotton-floral-queen-bedsheet-with-2-pillow-covers</t>
  </si>
  <si>
    <t>Shampoo &amp; Conditioner Set</t>
  </si>
  <si>
    <t>300ML+180ML</t>
  </si>
  <si>
    <t>shampoo-and-conditioner/marie-claire/marie-clarie-gojiberry-extract-shampoo--conditioner-set/15768306/buy</t>
  </si>
  <si>
    <t>marie-clarie-gojiberry-extract-shampoo--conditioner-set</t>
  </si>
  <si>
    <t>Set Of 6 Solid Glass Tumbler</t>
  </si>
  <si>
    <t>bar-and-drinkware/goodhomes/goodhomes-set-of-6-transparent-solid-glass-tumbler/15266396/buy</t>
  </si>
  <si>
    <t>bar-and-drinkware</t>
  </si>
  <si>
    <t>goodhomes-set-of-6-transparent-solid-glass-tumbler</t>
  </si>
  <si>
    <t>Duo-Cinnamon Teracotta-9gm</t>
  </si>
  <si>
    <t>MyGlamm</t>
  </si>
  <si>
    <t>highlighter-and-blush/myglamm/myglamm-pose-hd-bronzer-duo-cinnamon---teracotta/14603862/buy</t>
  </si>
  <si>
    <t>myglamm</t>
  </si>
  <si>
    <t>myglamm-pose-hd-bronzer-duo-cinnamon---teracotta</t>
  </si>
  <si>
    <t>Men Solid Pure Cotton T-shirt</t>
  </si>
  <si>
    <t>Arrow Sport</t>
  </si>
  <si>
    <t>tshirts/arrow-sport/arrow-sport-men-navy-blue-solid-pure-cotton-t-shirt/14468198/buy</t>
  </si>
  <si>
    <t>arrow-sport</t>
  </si>
  <si>
    <t>arrow-sport-men-navy-blue-solid-pure-cotton-t-shirt</t>
  </si>
  <si>
    <t>heels/eridani/eridani-women-tan-brown-solid-heels/13678894/buy</t>
  </si>
  <si>
    <t>eridani-women-tan-brown-solid-heels</t>
  </si>
  <si>
    <t>Men Classics Golf Polo Shirt</t>
  </si>
  <si>
    <t>Reebok Classic</t>
  </si>
  <si>
    <t>tshirts/reebok-classic/reebok-classic-men-black-pure-cotton-classics-golf-polo-shirt/15635056/buy</t>
  </si>
  <si>
    <t>reebok-classic</t>
  </si>
  <si>
    <t>reebok-classic-men-black-pure-cotton-classics-golf-polo-shirt</t>
  </si>
  <si>
    <t>watches/casio/casio-enticer-women-silver-toned-analogue-watch-a1703-ltp-v300l-7a2udf/10704054/buy</t>
  </si>
  <si>
    <t>casio-enticer-women-silver-toned-analogue-watch-a1703-ltp-v300l-7a2udf</t>
  </si>
  <si>
    <t>Set of 2 Solid Microfibre Anti-Skid Bath Rugs</t>
  </si>
  <si>
    <t>Saral Home</t>
  </si>
  <si>
    <t>bath-rugs/saral-home/saral-home-set-of-2-brown-solid-microfibre-anti-skid-bath-rugs/12841760/buy</t>
  </si>
  <si>
    <t>saral-home</t>
  </si>
  <si>
    <t>saral-home-set-of-2-brown-solid-microfibre-anti-skid-bath-rugs</t>
  </si>
  <si>
    <t>Women Semi Sheer Casual Shirt</t>
  </si>
  <si>
    <t>shirts/roadster/roadster-women-olive-green-semi-sheer-dobby-weave-tie-up-casual-shirt/15794224/buy</t>
  </si>
  <si>
    <t>roadster-women-olive-green-semi-sheer-dobby-weave-tie-up-casual-shirt</t>
  </si>
  <si>
    <t>Boys Solid Pure Cotton T-shirt</t>
  </si>
  <si>
    <t>Nautica</t>
  </si>
  <si>
    <t>tshirts/nautica/nautica-boys-navy-blue-solid-round-neck-embroidered-pure-cotton-t-shirt/17116568/buy</t>
  </si>
  <si>
    <t>nautica</t>
  </si>
  <si>
    <t>nautica-boys-navy-blue-solid-round-neck-embroidered-pure-cotton-t-shirt</t>
  </si>
  <si>
    <t>Men Regular Fit Casual Shirt</t>
  </si>
  <si>
    <t>shirts/vastramay/vastramay-men-pink-standard-regular-fit-solid-casual-shirt/7472237/buy</t>
  </si>
  <si>
    <t>vastramay-men-pink-standard-regular-fit-solid-casual-shirt</t>
  </si>
  <si>
    <t>English Navy</t>
  </si>
  <si>
    <t>shirts/english-navy/english-navy-men-black-classic-slim-fit-casual-shirt/16759232/buy</t>
  </si>
  <si>
    <t>english-navy</t>
  </si>
  <si>
    <t>english-navy-men-black-classic-slim-fit-casual-shirt</t>
  </si>
  <si>
    <t>Women Solid Open Toe Flats</t>
  </si>
  <si>
    <t>flats/mast--harbour/mast--harbour-women-blue-solid-open-toe-flats-with-buckle-detail/16005364/buy</t>
  </si>
  <si>
    <t>mast--harbour-women-blue-solid-open-toe-flats-with-buckle-detail</t>
  </si>
  <si>
    <t>jeans/roadster/roadster-men-navy-blue-skinny-fit-light-fade-stretchable-jeans/18094858/buy</t>
  </si>
  <si>
    <t>roadster-men-navy-blue-skinny-fit-light-fade-stretchable-jeans</t>
  </si>
  <si>
    <t>Embroidered Kurta with Skirt</t>
  </si>
  <si>
    <t>kurta-sets/juniper/juniper-women-brown--gold-toned-embroidered-kurta-with-skirt/12411496/buy</t>
  </si>
  <si>
    <t>juniper-women-brown--gold-toned-embroidered-kurta-with-skirt</t>
  </si>
  <si>
    <t>Men Slim Fit Cotton T-shirt</t>
  </si>
  <si>
    <t>tshirts/pepe-jeans/pepe-jeans-men-navy-blue--white-brand-logo-printed-slim-fit-pure-cotton-t-shirt/16772218/buy</t>
  </si>
  <si>
    <t>pepe-jeans-men-navy-blue--white-brand-logo-printed-slim-fit-pure-cotton-t-shirt</t>
  </si>
  <si>
    <t>Women Slim Fit Cropped Jeans</t>
  </si>
  <si>
    <t>jeans/high-star/high-star-women-blue-slim-fit-mid-rise-clean-look-stretchable-cropped-jeans/10897368/buy</t>
  </si>
  <si>
    <t>high-star-women-blue-slim-fit-mid-rise-clean-look-stretchable-cropped-jeans</t>
  </si>
  <si>
    <t>Women Printed Tunic</t>
  </si>
  <si>
    <t>tunics/vishudh/vishudh-women-yellow-printed-tunic/9967223/buy</t>
  </si>
  <si>
    <t>vishudh-women-yellow-printed-tunic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</si>
  <si>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</si>
  <si>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</si>
  <si>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</si>
  <si>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bitiya-by-bhama-girls-red--mustard-yellow-woven-design-gota-patti-ready-to-wear-lehenga-</t>
  </si>
  <si>
    <t>Reloaded Combo III Eyeshadow</t>
  </si>
  <si>
    <t>eyeshadow/makeup-revolution-london/makeup-revolution-london-reloaded-combo-iii-eyeshadow-palette/12157432/buy</t>
  </si>
  <si>
    <t>makeup-revolution-london-reloaded-combo-iii-eyeshadow-palette</t>
  </si>
  <si>
    <t>Leheriya Organza Saree</t>
  </si>
  <si>
    <t>sarees/all-about-you/all-about-you-pink-leheriya-organza-saree/16311694/buy</t>
  </si>
  <si>
    <t>all-about-you-pink-leheriya-organza-saree</t>
  </si>
  <si>
    <t>Men Striped Polo Collar Pockets T-shirt</t>
  </si>
  <si>
    <t>XL,XXL,3XL,4XL,5XL,6XL,7XL,8XL</t>
  </si>
  <si>
    <t>tshirts/pluss/pluss-men-white--blue-striped-polo-collar-pockets-t-shirt/16936668/buy</t>
  </si>
  <si>
    <t>pluss-men-white--blue-striped-polo-collar-pockets-t-shirt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</si>
  <si>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</si>
  <si>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</si>
  <si>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</si>
  <si>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laado---pamper-yourself</t>
  </si>
  <si>
    <t>laado---pamper-yourself-burgundy--silver-striped-lurex-angrakha-kurta--afgan-salwar</t>
  </si>
  <si>
    <t>Football Rapid-Dry Jacket</t>
  </si>
  <si>
    <t>jackets/hrx-by-hrithik-roshan/hrx-by-hrithik-roshan-football-men-optic-white-rapid-dry-colourblocked-jacket/14646422/buy</t>
  </si>
  <si>
    <t>hrx-by-hrithik-roshan-football-men-optic-white-rapid-dry-colourblocked-jacket</t>
  </si>
  <si>
    <t>shirts/jainish/jainish-men-blue-solid-regular-fit-casual-shirt/14404532/buy</t>
  </si>
  <si>
    <t>jainish-men-blue-solid-regular-fit-casual-shirt</t>
  </si>
  <si>
    <t>Crescent Shaped Chandbalis</t>
  </si>
  <si>
    <t>Kord Store</t>
  </si>
  <si>
    <t>earrings/kord-store/kord-store-silver-plated-oxidised-crescent-shaped-chandbalis/13475234/buy</t>
  </si>
  <si>
    <t>kord-store</t>
  </si>
  <si>
    <t>kord-store-silver-plated-oxidised-crescent-shaped-chandbalis</t>
  </si>
  <si>
    <t>Matte Liquid - Chirpy Cherry</t>
  </si>
  <si>
    <t>Mamaearth</t>
  </si>
  <si>
    <t>lipstick/mamaearth/mamaearth-naturally-matte-lip-serum---matte-liquid-lipstick-with-vitamin-c---chirpy-cherry/16631904/buy</t>
  </si>
  <si>
    <t>mamaearth</t>
  </si>
  <si>
    <t>mamaearth-naturally-matte-lip-serum---matte-liquid-lipstick-with-vitamin-c---chirpy-cherry</t>
  </si>
  <si>
    <t>Men Brand Logo Printed T-shirt</t>
  </si>
  <si>
    <t>tshirts/peter-england/peter-england-men-green-brand-logo-printed-t-shirt/17256066/buy</t>
  </si>
  <si>
    <t>peter-england-men-green-brand-logo-printed-t-shirt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</si>
  <si>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</si>
  <si>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</si>
  <si>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</si>
  <si>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</si>
  <si>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nynsh--pluss-kids</t>
  </si>
  <si>
    <t>nynsh--pluss-kids-girls-blue-solid-shirt-dress</t>
  </si>
  <si>
    <t>Men Solid Leather Toiletry Kit</t>
  </si>
  <si>
    <t>FabSeasons</t>
  </si>
  <si>
    <t>toiletry-kit/fabseasons/fabseasons-men-blue-solid-leather-toiletry-kit/13173690/buy</t>
  </si>
  <si>
    <t>toiletry-kit</t>
  </si>
  <si>
    <t>fabseasons</t>
  </si>
  <si>
    <t>fabseasons-men-blue-solid-leather-toiletry-kit</t>
  </si>
  <si>
    <t>kurta-sets/all-about-you/all-about-you-women-black--pink-regular-round-neck-kurta-with-palazzos/14381540/buy</t>
  </si>
  <si>
    <t>all-about-you-women-black--pink-regular-round-neck-kurta-with-palazzos</t>
  </si>
  <si>
    <t>Women Bandhani Printed Kurta</t>
  </si>
  <si>
    <t>kurtas/anouk/anouk-women-mustard-yellow--off-white-bandhani-printed-flared-sleeves-quirky-kurta/16271220/buy</t>
  </si>
  <si>
    <t>anouk-women-mustard-yellow--off-white-bandhani-printed-flared-sleeves-quirky-kurta</t>
  </si>
  <si>
    <t>Boys Hooded Cotton T-shirt</t>
  </si>
  <si>
    <t>tshirts/uth-by-roadster/uth-by-roadster-boys-blue-colourblocked-hooded-pure-cotton-t-shirt/17279296/buy</t>
  </si>
  <si>
    <t>uth-by-roadster-boys-blue-colourblocked-hooded-pure-cotton-t-shirt</t>
  </si>
  <si>
    <t>Set of 2 Milk Body Lotions</t>
  </si>
  <si>
    <t>body-lotion/nivea/nivea-set-of-2-shea-smooth-milk-body-lotions/10340613/buy</t>
  </si>
  <si>
    <t>nivea-set-of-2-shea-smooth-milk-body-lotions</t>
  </si>
  <si>
    <t>Pack of 6 Hipster Briefs</t>
  </si>
  <si>
    <t>Bodycare</t>
  </si>
  <si>
    <t>briefs/bodycare/bodycare-pack-of-6-assorted-solid-hipster-briefs-e26c-6pcs/8637495/buy</t>
  </si>
  <si>
    <t>bodycare</t>
  </si>
  <si>
    <t>bodycare-pack-of-6-assorted-solid-hipster-briefs-e26c-6pcs</t>
  </si>
  <si>
    <t>Printed Wooden Masala Box</t>
  </si>
  <si>
    <t>kitchen-storage/nestroots/nestroots-blue-enamel-floral-printed-mango-wood-masala-box-or-spice-jar-container/14119108/buy</t>
  </si>
  <si>
    <t>nestroots-blue-enamel-floral-printed-mango-wood-masala-box-or-spice-jar-container</t>
  </si>
  <si>
    <t>XXL,3XL,4XL,5XL,6XL,7XL,8XL</t>
  </si>
  <si>
    <t>tshirts/pluss/pluss-women-green--pink-printed-t-shirt/15009434/buy</t>
  </si>
  <si>
    <t>pluss-women-green--pink-printed-t-shirt</t>
  </si>
  <si>
    <t>Men Low-Rise Jeans</t>
  </si>
  <si>
    <t>SF JEANS by Pantaloons</t>
  </si>
  <si>
    <t>jeans/sf-jeans-by-pantaloons/sf-jeans-by-pantaloons-men-blue-low-rise-heavy-fade-jeans/16558112/buy</t>
  </si>
  <si>
    <t>sf-jeans-by-pantaloons</t>
  </si>
  <si>
    <t>sf-jeans-by-pantaloons-men-blue-low-rise-heavy-fade-jeans</t>
  </si>
  <si>
    <t>Foaming Body Wash</t>
  </si>
  <si>
    <t>body-wash-and-scrub/wow-skin-science/wow-skin-science-unisex-brown-japanese-cherry-blossom-foaming-body-wash---250ml/13061366/buy</t>
  </si>
  <si>
    <t>wow-skin-science-unisex-brown-japanese-cherry-blossom-foaming-body-wash---250ml</t>
  </si>
  <si>
    <t>Girls Printed Kurta Set</t>
  </si>
  <si>
    <t>3Y,5Y,7Y</t>
  </si>
  <si>
    <t>kurta-sets/biba/biba-girls-peach-coloured--sea-green-printed-embroidered-kurta-with-leggings--dupatta/13816800/buy</t>
  </si>
  <si>
    <t>biba-girls-peach-coloured--sea-green-printed-embroidered-kurta-with-leggings--dupatta</t>
  </si>
  <si>
    <t>Woven Design Broad Tie</t>
  </si>
  <si>
    <t>ties/louis-philippe/louis-philippe-blue--white-woven-design-broad-tie/14237652/buy</t>
  </si>
  <si>
    <t>ties</t>
  </si>
  <si>
    <t>louis-philippe-blue--white-woven-design-broad-tie</t>
  </si>
  <si>
    <t>Girls Printed Track Pants</t>
  </si>
  <si>
    <t>1-2Y,2-3Y,3-4Y,4-5Y,6-7Y,8-9Y,9-10Y,10-11Y,11-12Y,13-14Y</t>
  </si>
  <si>
    <t>track-pants/us-polo-assn-kids/us-polo-assn-kids-girls-pink-floral-printed-track-pants/14194880/buy</t>
  </si>
  <si>
    <t>us-polo-assn-kids-girls-pink-floral-printed-track-pants</t>
  </si>
  <si>
    <t>Solid Jogger</t>
  </si>
  <si>
    <t>track-pants/maniac/-maniac-men-black-solid-jogger/14988682/buy</t>
  </si>
  <si>
    <t>dresses/mayra/mayra-women-black-striped-off-shoulder-a-line-midi-dress/15029174/buy</t>
  </si>
  <si>
    <t>mayra-women-black-striped-off-shoulder-a-line-midi-dress</t>
  </si>
  <si>
    <t>Lightly Padded Sports Bra</t>
  </si>
  <si>
    <t>bra/lebami/lebami-sage-green-solid-non-wired-lightly-padded-sports-bra-1583green30c/12278456/buy</t>
  </si>
  <si>
    <t>lebami-sage-green-solid-non-wired-lightly-padded-sports-bra-1583green30c</t>
  </si>
  <si>
    <t>Solid High Neck Pure Cotton T-shirt</t>
  </si>
  <si>
    <t>GRITSTONES</t>
  </si>
  <si>
    <t>tshirts/gritstones/gritstones-men-charcoal-grey-solid-high-neck-pure-cotton-t-shirt/12414822/buy</t>
  </si>
  <si>
    <t>gritstones</t>
  </si>
  <si>
    <t>gritstones-men-charcoal-grey-solid-high-neck-pure-cotton-t-shirt</t>
  </si>
  <si>
    <t>Woman Eyeshadow Palette</t>
  </si>
  <si>
    <t>MARS</t>
  </si>
  <si>
    <t>eyeshadow/mars/mars-woman-i-belong-in-your-purse-eyeshadow-palette---bold--beautiful/15792126/buy</t>
  </si>
  <si>
    <t>mars</t>
  </si>
  <si>
    <t>mars-woman-i-belong-in-your-purse-eyeshadow-palette---bold--beautiful</t>
  </si>
  <si>
    <t>Solid Medium Coverage Bra</t>
  </si>
  <si>
    <t>bra/dressberry/dressberry-women-pink-solid-everyday--medium-coverage-bra-pm-db-hl-01/14347128/buy</t>
  </si>
  <si>
    <t>dressberry-women-pink-solid-everyday--medium-coverage-bra-pm-db-hl-01</t>
  </si>
  <si>
    <t>Gold-Plated Stone-Studded Goddess Laxmi Temple Jewellery Set</t>
  </si>
  <si>
    <t>Zaveri Pearls</t>
  </si>
  <si>
    <t>jewellery-set/zaveri-pearls/zaveri-pearls-gold-plated-red--green-stone-studded-goddess-laxmi-temple-jewellery-set/11715428/buy</t>
  </si>
  <si>
    <t>zaveri-pearls</t>
  </si>
  <si>
    <t>zaveri-pearls-gold-plated-red--green-stone-studded-goddess-laxmi-temple-jewellery-set</t>
  </si>
  <si>
    <t>CZ-Studded Circular Studs</t>
  </si>
  <si>
    <t>earrings/carlton-london/carlton-london-silver-toned-rhodium-plated-cz-studded-circular-studs/8943563/buy</t>
  </si>
  <si>
    <t>carlton-london-silver-toned-rhodium-plated-cz-studded-circular-studs</t>
  </si>
  <si>
    <t>Checked Silk Cotton Saree</t>
  </si>
  <si>
    <t>sarees/mitera/mitera-women-grey--red-checked-zari-silk-cotton-saree/17171046/buy</t>
  </si>
  <si>
    <t>mitera-women-grey--red-checked-zari-silk-cotton-saree</t>
  </si>
  <si>
    <t>32,34,38</t>
  </si>
  <si>
    <t>capris/van-heusen/van-heusen-women-purple-capris/15347518/buy</t>
  </si>
  <si>
    <t>van-heusen-women-purple-capris</t>
  </si>
  <si>
    <t>Solid Boxy Top</t>
  </si>
  <si>
    <t>tops/only/only-women-beige-solid-boxy-top/10274013/buy</t>
  </si>
  <si>
    <t>only-women-beige-solid-boxy-top</t>
  </si>
  <si>
    <t>Men Comfort Sandals</t>
  </si>
  <si>
    <t>sandals/fentacia/fentacia-men-black-comfort-sandals/14165152/buy</t>
  </si>
  <si>
    <t>fentacia-men-black-comfort-sandals</t>
  </si>
  <si>
    <t>Men Clogs Sandals</t>
  </si>
  <si>
    <t>e-GO</t>
  </si>
  <si>
    <t>sandals/e-go/e-go-men-black--red-clogs-sandals/15755070/buy</t>
  </si>
  <si>
    <t>e-go</t>
  </si>
  <si>
    <t>e-go-men-black--red-clogs-sandals</t>
  </si>
  <si>
    <t>Women Striped WideLeg Palazzos</t>
  </si>
  <si>
    <t>Global Desi</t>
  </si>
  <si>
    <t>palazzos/global-desi/global-desi-women-maroon--golden-striped-wide-leg-palazzos/13352168/buy</t>
  </si>
  <si>
    <t>global-desi</t>
  </si>
  <si>
    <t>global-desi-women-maroon--golden-striped-wide-leg-palazzos</t>
  </si>
  <si>
    <t>Women Flared Culottes</t>
  </si>
  <si>
    <t>trousers/fablestreet/fablestreet-women-navy-blue-flared-solid-culottes/9140289/buy</t>
  </si>
  <si>
    <t>fablestreet-women-navy-blue-flared-solid-culottes</t>
  </si>
  <si>
    <t>Women Regular Shorts</t>
  </si>
  <si>
    <t>shorts/mango/mango-women-olive-green-geometric-woven-design-regular-shorts/15315126/buy</t>
  </si>
  <si>
    <t>mango-women-olive-green-geometric-woven-design-regular-shorts</t>
  </si>
  <si>
    <t>Women Textured Three Fold Wallet</t>
  </si>
  <si>
    <t>wallets/mast--harbour/mast--harbour-women-navy-blue-croc-textured-three-fold-wallet/10521354/buy</t>
  </si>
  <si>
    <t>mast--harbour-women-navy-blue-croc-textured-three-fold-wallet</t>
  </si>
  <si>
    <t>Textured Longline Shacket</t>
  </si>
  <si>
    <t>jackets/mango/mango-women-white-textured-longline-shacket/15316124/buy</t>
  </si>
  <si>
    <t>mango-women-white-textured-longline-shacket</t>
  </si>
  <si>
    <t>Women Dri-FIT Slim Fit T-shirt</t>
  </si>
  <si>
    <t>ARMISTO</t>
  </si>
  <si>
    <t>tshirts/armisto/armisto-women-multicoloured-2-anti-bacterial-dri-fit-slim-fit-training-or-gym-t-shirt/15723040/buy</t>
  </si>
  <si>
    <t>armisto</t>
  </si>
  <si>
    <t>armisto-women-multicoloured-2-anti-bacterial-dri-fit-slim-fit-training-or-gym-t-shirt</t>
  </si>
  <si>
    <t>19 - Soft Matte Lip Cream</t>
  </si>
  <si>
    <t>lipstick/miss-claire/miss-claire-soft-matte-lip-cream---19/14295490/buy</t>
  </si>
  <si>
    <t>miss-claire-soft-matte-lip-cream---19</t>
  </si>
  <si>
    <t>tshirts/bewakoof/bewakoof-women-white-money-heist-character-printed-round-neck-t-shirt/12628870/buy</t>
  </si>
  <si>
    <t>bewakoof-women-white-money-heist-character-printed-round-neck-t-shirt</t>
  </si>
  <si>
    <t>Colourblocked Sweatshirt</t>
  </si>
  <si>
    <t>sweatshirts/campus-sutra/campus-sutra-men-black--grey-colourblocked-hooded-sweatshirt/12592070/buy</t>
  </si>
  <si>
    <t>campus-sutra-men-black--grey-colourblocked-hooded-sweatshirt</t>
  </si>
  <si>
    <t>Printed High Neck Top</t>
  </si>
  <si>
    <t>Chemistry</t>
  </si>
  <si>
    <t>tops/chemistry/chemistry-yellow-printed-high-neck-top/14372530/buy</t>
  </si>
  <si>
    <t>chemistry</t>
  </si>
  <si>
    <t>chemistry-yellow-printed-high-neck-top</t>
  </si>
  <si>
    <t>Floral Ruched Bodycon Dress</t>
  </si>
  <si>
    <t>dresses/jc-collection/jc-collection-women-purple--pink-floral-printed-ruched-bodycon-dress/15116156/buy</t>
  </si>
  <si>
    <t>jc-collection-women-purple--pink-floral-printed-ruched-bodycon-dress</t>
  </si>
  <si>
    <t>bedsheets/house-of-pataudi/house-of-pataudi-peach-coloured-226-gsm-cotton-printed-queen-bedsheet--2-pillow-covers/13795252/buy</t>
  </si>
  <si>
    <t>house-of-pataudi-peach-coloured-226-gsm-cotton-printed-queen-bedsheet--2-pillow-covers</t>
  </si>
  <si>
    <t>Bandhani Anarkali Cotton Kurta</t>
  </si>
  <si>
    <t>kurtas/ishin/ishin-women-maroon--silver-bandhani-printed-frills-bows--ruffles-cotton-anarkali-kurta/13936568/buy</t>
  </si>
  <si>
    <t>ishin-women-maroon--silver-bandhani-printed-frills-bows--ruffles-cotton-anarkali-kurta</t>
  </si>
  <si>
    <t>Women Striped Kurta</t>
  </si>
  <si>
    <t>kurtas/pluss/pluss-women-navy-blue-striped-kurta/14133130/buy</t>
  </si>
  <si>
    <t>pluss-women-navy-blue-striped-kurta</t>
  </si>
  <si>
    <t>Tropical Print Crepe Top</t>
  </si>
  <si>
    <t>Enchanted Drapes</t>
  </si>
  <si>
    <t>tops/enchanted-drapes/enchanted-drapes-grey-tropical-print-mandarin-collar-crepe-top/16688798/buy</t>
  </si>
  <si>
    <t>enchanted-drapes</t>
  </si>
  <si>
    <t>enchanted-drapes-grey-tropical-print-mandarin-collar-crepe-top</t>
  </si>
  <si>
    <t>Self Design Baby Doll</t>
  </si>
  <si>
    <t>N-Gal</t>
  </si>
  <si>
    <t>baby-dolls/n-gal/n-gal-red-self-design-baby-doll-nr1046/7566012/buy</t>
  </si>
  <si>
    <t>n-gal</t>
  </si>
  <si>
    <t>n-gal-red-self-design-baby-doll-nr1046</t>
  </si>
  <si>
    <t>sweatshirts/roadster/roadster-women-peach-coloured--white-printed-hooded-sweatshirt/15158744/buy</t>
  </si>
  <si>
    <t>roadster-women-peach-coloured--white-printed-hooded-sweatshirt</t>
  </si>
  <si>
    <t>jeans/high-star/high-star-women-blue-super-skinny-fit-mid-rise-clean-look-stretchable-jeans/13265558/buy</t>
  </si>
  <si>
    <t>high-star-women-blue-super-skinny-fit-mid-rise-clean-look-stretchable-jeans</t>
  </si>
  <si>
    <t>Slim Fit Opaque Casual Shirt</t>
  </si>
  <si>
    <t>38,39,40,42,44</t>
  </si>
  <si>
    <t>shirts/american-eagle-outfitters/american-eagle-outfitters-men-multicoloured-slim-fit-buffalo-checks-opaque-checked-casual-shirt/15722336/buy</t>
  </si>
  <si>
    <t>american-eagle-outfitters-men-multicoloured-slim-fit-buffalo-checks-opaque-checked-casual-shirt</t>
  </si>
  <si>
    <t>Printed Two-Piece</t>
  </si>
  <si>
    <t>co-ords/urbanic/urbanic-blue--pink-dyed-printed-two-piece-set/15098708/buy</t>
  </si>
  <si>
    <t>urbanic-blue--pink-dyed-printed-two-piece-set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</si>
  <si>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</si>
  <si>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</si>
  <si>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</si>
  <si>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</si>
  <si>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jbn-creation</t>
  </si>
  <si>
    <t>jbn-creation-boys-yellow-classic-casual-shirt</t>
  </si>
  <si>
    <t>Men Leather Semiformal Shoes</t>
  </si>
  <si>
    <t>formal-shoes/red-chief/red-chief-men-brown-leather-semiformal-shoes/1414616/buy</t>
  </si>
  <si>
    <t>red-chief-men-brown-leather-semiformal-shoes</t>
  </si>
  <si>
    <t>Men Stainless Steel Straps Watch</t>
  </si>
  <si>
    <t>HYMT</t>
  </si>
  <si>
    <t>watches/hymt/hymt-men-gold-toned-dial--gold-toned-stainless-steel-bracelet-style-straps-analogue-watch-hmty-7014/15972904/buy</t>
  </si>
  <si>
    <t>hymt</t>
  </si>
  <si>
    <t>hymt-men-gold-toned-dial--gold-toned-stainless-steel-bracelet-style-straps-analogue-watch-hmty-7014</t>
  </si>
  <si>
    <t>Lip Color - Smoothie Move</t>
  </si>
  <si>
    <t>Bobbi Brown</t>
  </si>
  <si>
    <t>lipstick/bobbi-brown/bobbi-brown-crushed-liquid-lip-color---smoothie-move-6ml/9588481/buy</t>
  </si>
  <si>
    <t>bobbi-brown</t>
  </si>
  <si>
    <t>bobbi-brown-crushed-liquid-lip-color---smoothie-move-6ml</t>
  </si>
  <si>
    <t>Watches</t>
  </si>
  <si>
    <t>watches/fossil/fossil-men-quartz-black-dial-chronograph-watch-fs4682/29746/buy</t>
  </si>
  <si>
    <t>fossil-men-quartz-black-dial-chronograph-watch-fs4682</t>
  </si>
  <si>
    <t>Solid High Neck T-shirt</t>
  </si>
  <si>
    <t>tshirts/chkokko/chkokko-men-white-solid-high-neck-t-shirt/13368710/buy</t>
  </si>
  <si>
    <t>chkokko-men-white-solid-high-neck-t-shirt</t>
  </si>
  <si>
    <t>Women Kurta Pyjama &amp; Dupatta</t>
  </si>
  <si>
    <t>Silai Bunai</t>
  </si>
  <si>
    <t>kurta-sets/silai-bunai/silai-bunai-women-black-embroidered-kurta-with-pyjama--dupatta/15615222/buy</t>
  </si>
  <si>
    <t>silai-bunai</t>
  </si>
  <si>
    <t>silai-bunai-women-black-embroidered-kurta-with-pyjama--dupatta</t>
  </si>
  <si>
    <t>jeans/hubberholme/hubberholme-women-grey-slim-fit-mid-rise-clean-look-stretchable-jeans/12528126/buy</t>
  </si>
  <si>
    <t>hubberholme-women-grey-slim-fit-mid-rise-clean-look-stretchable-jeans</t>
  </si>
  <si>
    <t>jeans/ivoc/ivoc-women-blue-skinny-fit-high-rise-clean-look-stretchable-jeans/13763526/buy</t>
  </si>
  <si>
    <t>backpacks/dressberry/dressberry-women-grey-solid-backpack/13350198/buy</t>
  </si>
  <si>
    <t>dressberry-women-grey-solid-backpack</t>
  </si>
  <si>
    <t>Stockings</t>
  </si>
  <si>
    <t>stockings/lebami/lebami-black-stockings/432861/buy</t>
  </si>
  <si>
    <t>stockings</t>
  </si>
  <si>
    <t>lebami-black-stockings</t>
  </si>
  <si>
    <t>Girls Solid Clothing Set</t>
  </si>
  <si>
    <t>clothing-set/sangria/sangria-girls-green--golden-solid-top-with-bandhani-printed-salwar-pants/14993260/buy</t>
  </si>
  <si>
    <t>sangria-girls-green--golden-solid-top-with-bandhani-printed-salwar-pants</t>
  </si>
  <si>
    <t>Slim Formal Shirt</t>
  </si>
  <si>
    <t>38,40,42</t>
  </si>
  <si>
    <t>shirts/hancock/hancock-maroon-slim-formal-shirt/1145012/buy</t>
  </si>
  <si>
    <t>hancock-maroon-slim-formal-shirt</t>
  </si>
  <si>
    <t>tshirts/max/max-boys-green-typography-printed-pure-cotton-t-shirt/17729962/buy</t>
  </si>
  <si>
    <t>max-boys-green-typography-printed-pure-cotton-t-shirt</t>
  </si>
  <si>
    <t>Photo Finish Primer Water</t>
  </si>
  <si>
    <t>Smashbox</t>
  </si>
  <si>
    <t>foundation-and-primer/smashbox/smashbox-photo-finish-primer-water-116-ml/12278958/buy</t>
  </si>
  <si>
    <t>smashbox</t>
  </si>
  <si>
    <t>smashbox-photo-finish-primer-water-116-ml</t>
  </si>
  <si>
    <t>Floral Leather Structured Shoulder Bag</t>
  </si>
  <si>
    <t>handbags/caprese/caprese-olive-green-floral-leather-structured-shoulder-bag/17761284/buy</t>
  </si>
  <si>
    <t>caprese-olive-green-floral-leather-structured-shoulder-bag</t>
  </si>
  <si>
    <t>Boys Yoke Design Kurta</t>
  </si>
  <si>
    <t>kurtas/house-of-pataudi/house-of-pataudi-boys-teal-blue-yoke-design-thread-work-kurta/14699546/buy</t>
  </si>
  <si>
    <t>house-of-pataudi-boys-teal-blue-yoke-design-thread-work-kurta</t>
  </si>
  <si>
    <t>night-suits/zeyo/zeyo-girls-pink-printed-cotton-night-suit/14601214/buy</t>
  </si>
  <si>
    <t>zeyo-girls-pink-printed-cotton-night-suit</t>
  </si>
  <si>
    <t>Slim Fit Cotton Casual Shirt</t>
  </si>
  <si>
    <t>Indian Terrain</t>
  </si>
  <si>
    <t>shirts/indian-terrain/indian-terrain-men-blue--pink-slim-fit-checked-pure-cotton-casual-shirt/14367208/buy</t>
  </si>
  <si>
    <t>indian-terrain</t>
  </si>
  <si>
    <t>indian-terrain-men-blue--pink-slim-fit-checked-pure-cotton-casual-shirt</t>
  </si>
  <si>
    <t>wallets/highlander/highlander-men-brown-basketweave-textured-two-fold-wallet/12589238/buy</t>
  </si>
  <si>
    <t>highlander-men-brown-basketweave-textured-two-fold-wallet</t>
  </si>
  <si>
    <t>jeans/herenow/herenow-men-blue-slim-fit-light-fade-stretchable-jeans/15324864/buy</t>
  </si>
  <si>
    <t>herenow-men-blue-slim-fit-light-fade-stretchable-jeans</t>
  </si>
  <si>
    <t>Men Pack Of 3 Assorted Socks</t>
  </si>
  <si>
    <t>ADIDAS</t>
  </si>
  <si>
    <t>socks/adidas/adidas-men-pack-of-3-assorted-above-ankle-length-socks/15679250/buy</t>
  </si>
  <si>
    <t>adidas</t>
  </si>
  <si>
    <t>adidas-men-pack-of-3-assorted-above-ankle-length-socks</t>
  </si>
  <si>
    <t>Striped Leheriya Saree</t>
  </si>
  <si>
    <t>sarees/saree-mall/saree-mall-taupe-striped-leheriya-saree-with-belt/14984842/buy</t>
  </si>
  <si>
    <t>saree-mall-taupe-striped-leheriya-saree-with-belt</t>
  </si>
  <si>
    <t>Women Jewellery Set</t>
  </si>
  <si>
    <t>jewellery-set/zaveri-pearls/zaveri-pearls-gold-plated--pink-embellished-jewellery-set/12883358/buy</t>
  </si>
  <si>
    <t>zaveri-pearls-gold-plated--pink-embellished-jewellery-set</t>
  </si>
  <si>
    <t>3Pcs Ankle-length Socks</t>
  </si>
  <si>
    <t>socks/ajile-by-pantaloons/ajile-by-pantaloons-men-pack-of-3-black--grey-striped-ankle-length-socks/16911794/buy</t>
  </si>
  <si>
    <t>ajile-by-pantaloons-men-pack-of-3-black--grey-striped-ankle-length-socks</t>
  </si>
  <si>
    <t>Men Pack of 3 Perfume 300 ml</t>
  </si>
  <si>
    <t>perfume-and-body-mist/wild-stone/wild-stone-men-pack-of-3-perfume-300-ml/13376688/buy</t>
  </si>
  <si>
    <t>wild-stone-men-pack-of-3-perfume-300-ml</t>
  </si>
  <si>
    <t>PU Oversized Shopper Tote Bag</t>
  </si>
  <si>
    <t>handbags/toteteca/toteteca-women-blue-pu-oversized-shopper-tote-bag/15193038/buy</t>
  </si>
  <si>
    <t>toteteca-women-blue-pu-oversized-shopper-tote-bag</t>
  </si>
  <si>
    <t>Plus Size Cotton Shrug</t>
  </si>
  <si>
    <t>Rute</t>
  </si>
  <si>
    <t>shrug/rute/rute-women-plus-size-navy-blue-cotton-solid-longline-open-front-shrug/13655366/buy</t>
  </si>
  <si>
    <t>rute</t>
  </si>
  <si>
    <t>rute-women-plus-size-navy-blue-cotton-solid-longline-open-front-shrug</t>
  </si>
  <si>
    <t>dresses/and/and-women-orange-printed-fit-and-flare-dress/13422292/buy</t>
  </si>
  <si>
    <t>and-women-orange-printed-fit-and-flare-dress</t>
  </si>
  <si>
    <t>Set Of 8 Printed Wall Art</t>
  </si>
  <si>
    <t>wall-art/art-street/art-street-set-of-8-grey--black-printed-wall-art/13721666/buy</t>
  </si>
  <si>
    <t>art-street-set-of-8-grey--black-printed-wall-art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</si>
  <si>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</si>
  <si>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</si>
  <si>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</si>
  <si>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</si>
  <si>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mosquito-nets</t>
  </si>
  <si>
    <t>classic-mosquito-net</t>
  </si>
  <si>
    <t>classic-mosquito-net-white--pink-sheer-king-size-double-bed-mosquito-net</t>
  </si>
  <si>
    <t>Fbella</t>
  </si>
  <si>
    <t>shirts/fbella/fbella-women-peach-coloured-standard-slim-fit-casual-shirt/17149736/buy</t>
  </si>
  <si>
    <t>fbella</t>
  </si>
  <si>
    <t>fbella-women-peach-coloured-standard-slim-fit-casual-shirt</t>
  </si>
  <si>
    <t>Striped Pure Cotton Top</t>
  </si>
  <si>
    <t>tops/miss-chase/miss-chase-women-maroon-striped-pure-cotton-top/2450252/buy</t>
  </si>
  <si>
    <t>miss-chase-women-maroon-striped-pure-cotton-top</t>
  </si>
  <si>
    <t>Card Holder</t>
  </si>
  <si>
    <t>Style SHOES</t>
  </si>
  <si>
    <t>wallets/style-shoes/style-shoes-unisex-silver-toned-rfid-protected-pop-up-card-holder/17643174/buy</t>
  </si>
  <si>
    <t>style-shoes</t>
  </si>
  <si>
    <t>style-shoes-unisex-silver-toned-rfid-protected-pop-up-card-holder</t>
  </si>
  <si>
    <t>Gold-Plated Nosepin</t>
  </si>
  <si>
    <t>nosepin/yellow-chimes/yellow-chimes-gold-plated--ad-stone-studded-nosepin/16987736/buy</t>
  </si>
  <si>
    <t>nosepin</t>
  </si>
  <si>
    <t>yellow-chimes-gold-plated--ad-stone-studded-nosepin</t>
  </si>
  <si>
    <t>Colourblocked Straight Kurta</t>
  </si>
  <si>
    <t>kurtas/7threads/7threads-women-grey--black-colourblocked-crepe-straight-kurta/13749850/buy</t>
  </si>
  <si>
    <t>7threads-women-grey--black-colourblocked-crepe-straight-kurta</t>
  </si>
  <si>
    <t>Men Woven Design Slip-Ons</t>
  </si>
  <si>
    <t>casual-shoes/house-of-pataudi/house-of-pataudi-men-green--gold-toned-embroidered-handcrafted-slip-ons/15231008/buy</t>
  </si>
  <si>
    <t>house-of-pataudi-men-green--gold-toned-embroidered-handcrafted-slip-ons</t>
  </si>
  <si>
    <t>Women Braided Belt</t>
  </si>
  <si>
    <t>belts/only/only-women-black-braided-belt/17642094/buy</t>
  </si>
  <si>
    <t>only-women-black-braided-belt</t>
  </si>
  <si>
    <t>Boys Kurta with Salwar</t>
  </si>
  <si>
    <t>6-12M,12-18M,18-24M,2-3Y,3-4Y,4-5Y,5-6Y,6-7Y,7-8Y,9-10Y,11-12Y,13-14Y</t>
  </si>
  <si>
    <t>kurta-sets/jbn-creation/jbn-creation-boys-white-pure-cotton-kurta-with-salwar/14543236/buy</t>
  </si>
  <si>
    <t>jbn-creation-boys-white-pure-cotton-kurta-with-salwar</t>
  </si>
  <si>
    <t>KAMI KUBI</t>
  </si>
  <si>
    <t>kurta-sets/kami-kubi/kami-kubi-women-pink-7-green-ethnic-motifs-embroidered-kurta-with-trousers--dupatta/16222890/buy</t>
  </si>
  <si>
    <t>kami-kubi</t>
  </si>
  <si>
    <t>kami-kubi-women-pink-7-green-ethnic-motifs-embroidered-kurta-with-trousers--dupatta</t>
  </si>
  <si>
    <t>Printed Made to Measure Dress</t>
  </si>
  <si>
    <t>34/45,36/45,38/45,40/45,42/45</t>
  </si>
  <si>
    <t>dresses/ethnovogue/ethnovogue-women-blue--pink-floral-printed-made-to-measure-fit-and-flare-dress/10415160/buy</t>
  </si>
  <si>
    <t>ethnovogue-women-blue--pink-floral-printed-made-to-measure-fit-and-flare-dress</t>
  </si>
  <si>
    <t>Animal Textured Sling Bag</t>
  </si>
  <si>
    <t>handbags/dressberry/dressberry-pink-animal-textured-structured-sling-bag/15322826/buy</t>
  </si>
  <si>
    <t>dressberry-pink-animal-textured-structured-sling-bag</t>
  </si>
  <si>
    <t>Silk Blend Saree</t>
  </si>
  <si>
    <t>sarees/all-about-you/all-about-you-maroon--golden-silk-blend-saree/17060262/buy</t>
  </si>
  <si>
    <t>all-about-you-maroon--golden-silk-blend-saree</t>
  </si>
  <si>
    <t>tops/forever-21/forever-21-multi-regular-top/14609852/buy</t>
  </si>
  <si>
    <t>forever-21-multi-regular-top</t>
  </si>
  <si>
    <t>Solid Biker Jacket</t>
  </si>
  <si>
    <t>Leather Retail</t>
  </si>
  <si>
    <t>jackets/leather-retail/leather-retail-women-brown-solid-lightweight-biker-jacket/12635662/buy</t>
  </si>
  <si>
    <t>leather-retail</t>
  </si>
  <si>
    <t>leather-retail-women-brown-solid-lightweight-biker-jacket</t>
  </si>
  <si>
    <t>Pack of 2 Leggings</t>
  </si>
  <si>
    <t>2-4Y,4-6Y,6-8Y,8-10Y,10-12Y</t>
  </si>
  <si>
    <t>leggings/naughty-ninos/naughty-ninos-girls-pack-of-2-printed-ankle-length-leggings/7697519/buy</t>
  </si>
  <si>
    <t>naughty-ninos-girls-pack-of-2-printed-ankle-length-leggings</t>
  </si>
  <si>
    <t>Kids Set Of 2 Disney Printed Pure Soft Cotton Pillows</t>
  </si>
  <si>
    <t>pillows/kuber-industries/kuber-industries-kids-set-of-2-disney-printed-pure-soft-cotton-pillows/14544548/buy</t>
  </si>
  <si>
    <t>kuber-industries-kids-set-of-2-disney-printed-pure-soft-cotton-pillows</t>
  </si>
  <si>
    <t>tops/yash-gallery/yash-gallery-women-teal-blue-solid-top/11008032/buy</t>
  </si>
  <si>
    <t>yash-gallery-women-teal-blue-solid-top</t>
  </si>
  <si>
    <t>tops/harpa/harpa-women-maroon-solid-top/12664638/buy</t>
  </si>
  <si>
    <t>harpa-women-maroon-solid-top</t>
  </si>
  <si>
    <t>Striped Shirt Style Top</t>
  </si>
  <si>
    <t>tops/harpa/harpa-women-maroon-striped-shirt-style-top/12664674/buy</t>
  </si>
  <si>
    <t>harpa-women-maroon-striped-shirt-style-top</t>
  </si>
  <si>
    <t>tops/harpa/harpa-women-mustard-solid-top/13532726/buy</t>
  </si>
  <si>
    <t>harpa-women-mustard-solid-top</t>
  </si>
  <si>
    <t>Women Plus Size Cotton T-shirt</t>
  </si>
  <si>
    <t>tshirts/pluss/pluss-women-plus-size-black--mustard-yellow-floral-print-round-neck-cotton-t-shirt/14133244/buy</t>
  </si>
  <si>
    <t>pluss-women-plus-size-black--mustard-yellow-floral-print-round-neck-cotton-t-shirt</t>
  </si>
  <si>
    <t>Facial Cleanser VHFC-03</t>
  </si>
  <si>
    <t>massager/vega/vega-cleanse-pro-facial-cleanser-vhfc-03/16412360/buy</t>
  </si>
  <si>
    <t>massager</t>
  </si>
  <si>
    <t>vega-cleanse-pro-facial-cleanser-vhfc-03</t>
  </si>
  <si>
    <t>watches/mast--harbour/mast--harbour-men-black-dial--grey-strap-analogue-watch-mfb-pn-w4036g/15964868/buy</t>
  </si>
  <si>
    <t>mast--harbour-men-black-dial--grey-strap-analogue-watch-mfb-pn-w4036g</t>
  </si>
  <si>
    <t>Running Rapid-Dry Top</t>
  </si>
  <si>
    <t>tops/hrx-by-hrithik-roshan/hrx-by-hrithik-roshan-women-blue-printed-rapid-dry-antimicrobial-running-top/13307668/buy</t>
  </si>
  <si>
    <t>hrx-by-hrithik-roshan-women-blue-printed-rapid-dry-antimicrobial-running-top</t>
  </si>
  <si>
    <t>Girls Printed Mules</t>
  </si>
  <si>
    <t>flats/sangria/sangria-girls-rose-gold-toned--coral-orange-geometric-print-mules-with-ankle-loop/15143710/buy</t>
  </si>
  <si>
    <t>sangria-girls-rose-gold-toned--coral-orange-geometric-print-mules-with-ankle-loop</t>
  </si>
  <si>
    <t>Polka Dot Fit &amp; Flare Dress</t>
  </si>
  <si>
    <t>dresses/urbanic/urbanic-women-maroon--white-polka-dot-print-pussy-bow-collar-fit--flare-dress/15628796/buy</t>
  </si>
  <si>
    <t>urbanic-women-maroon--white-polka-dot-print-pussy-bow-collar-fit--flare-dress</t>
  </si>
  <si>
    <t>lounge-pants/dreamz-by-pantaloons/dreamz-by-pantaloons-women-pink--white-striped-pure-cotton-lounge-pants/13967026/buy</t>
  </si>
  <si>
    <t>dreamz-by-pantaloons-women-pink--white-striped-pure-cotton-lounge-pants</t>
  </si>
  <si>
    <t>shorts/ajile-by-pantaloons/ajile-by-pantaloons-men-black-solid-slim-fit-regular-shorts/13903034/buy</t>
  </si>
  <si>
    <t>ajile-by-pantaloons-men-black-solid-slim-fit-regular-shorts</t>
  </si>
  <si>
    <t>shirts/mast--harbour/mast--harbour-men-maroon--white-slim-fit-printed-casual-shirt/14885486/buy</t>
  </si>
  <si>
    <t>mast--harbour-men-maroon--white-slim-fit-printed-casual-shirt</t>
  </si>
  <si>
    <t>jeans/harvard/harvard-men-blue-tapered-fit-heavy-fade-stretchable-jeans/15045666/buy</t>
  </si>
  <si>
    <t>harvard-men-blue-tapered-fit-heavy-fade-stretchable-jeans</t>
  </si>
  <si>
    <t>Men Slim Fit Chino Shorts</t>
  </si>
  <si>
    <t>shorts/highlander/highlander-men-blue-solid-slim-fit-cotton-linen-chino-shorts/14250166/buy</t>
  </si>
  <si>
    <t>highlander-men-blue-solid-slim-fit-cotton-linen-chino-shorts</t>
  </si>
  <si>
    <t>Embroidered Kurta Set</t>
  </si>
  <si>
    <t>kurta-sets/ishin/ishin-women-yellow--red-embroidered-kurta-with-skirt--dupatta/13327350/buy</t>
  </si>
  <si>
    <t>ishin-women-yellow--red-embroidered-kurta-with-skirt--dupatta</t>
  </si>
  <si>
    <t>Men Half-Zipper Sweatshirt</t>
  </si>
  <si>
    <t>sweatshirts/united-colors-of-benetton/united-colors-of-benetton-men-yellow-half-zipper-solid-sweatshirt/15340960/buy</t>
  </si>
  <si>
    <t>united-colors-of-benetton-men-yellow-half-zipper-solid-sweatshirt</t>
  </si>
  <si>
    <t>Self-Design Maxi Dress</t>
  </si>
  <si>
    <t>dresses/vishudh/vishudh-women-off-white-self-design-maxi-dress/7574029/buy</t>
  </si>
  <si>
    <t>vishudh-women-off-white-self-design-maxi-dress</t>
  </si>
  <si>
    <t>Women Printed Slip-On Sneakers</t>
  </si>
  <si>
    <t>KazarMax</t>
  </si>
  <si>
    <t>casual-shoes/kazarmax/kazarmax-women-blue--pink-floral-print-slip-on-sneakers/11709878/buy</t>
  </si>
  <si>
    <t>kazarmax</t>
  </si>
  <si>
    <t>kazarmax-women-blue--pink-floral-print-slip-on-sneakers</t>
  </si>
  <si>
    <t>Striped Zari Pure Cotton Saree</t>
  </si>
  <si>
    <t>sarees/suta/suta-black-woven-zari--striped-pure-handloom-cotton-saree/15244142/buy</t>
  </si>
  <si>
    <t>suta-black-woven-zari--striped-pure-handloom-cotton-saree</t>
  </si>
  <si>
    <t>sunglasses/hrx-by-hrithik-roshan/hrx-by-hrithik-roshan-unisex-square-sunglasses-mfb-pn-cy-82051/8366639/buy</t>
  </si>
  <si>
    <t>hrx-by-hrithik-roshan-unisex-square-sunglasses-mfb-pn-cy-82051</t>
  </si>
  <si>
    <t>Men Formal Trousers</t>
  </si>
  <si>
    <t>trousers/louis-philippe/louis-philippe-men-brown-textured-formal-trousers/17443054/buy</t>
  </si>
  <si>
    <t>louis-philippe-men-brown-textured-formal-trousers</t>
  </si>
  <si>
    <t>handbags/anouk/anouk-tan-structured-shoulder-bag/16070050/buy</t>
  </si>
  <si>
    <t>anouk-tan-structured-shoulder-bag</t>
  </si>
  <si>
    <t>Tailored Jacket</t>
  </si>
  <si>
    <t>jackets/highlander/highlander-men-olive-green-tailored-jacket/15896518/buy</t>
  </si>
  <si>
    <t>highlander-men-olive-green-tailored-jacket</t>
  </si>
  <si>
    <t>WineRed</t>
  </si>
  <si>
    <t>24,26,28,30,32,34</t>
  </si>
  <si>
    <t>trousers/winered/winered-women-white-trousers/16554144/buy</t>
  </si>
  <si>
    <t>winered</t>
  </si>
  <si>
    <t>winered-women-white-trousers</t>
  </si>
  <si>
    <t>Solid Oversized Blazers</t>
  </si>
  <si>
    <t>blazers/mango/mango-women-yellow-solid-oversized-blazers/15315812/buy</t>
  </si>
  <si>
    <t>mango-women-yellow-solid-oversized-blazers</t>
  </si>
  <si>
    <t>Checked Gingham Checked Top</t>
  </si>
  <si>
    <t>Style Quotient</t>
  </si>
  <si>
    <t>tops/style-quotient/style-quotient-women-green-gingham-checked-top/16847480/buy</t>
  </si>
  <si>
    <t>style-quotient</t>
  </si>
  <si>
    <t>style-quotient-women-green-gingham-checked-top</t>
  </si>
  <si>
    <t>Printed Nightdress</t>
  </si>
  <si>
    <t>nightdress/slumber-jill/slumber-jill-lavender-printed-nightdress/16060840/buy</t>
  </si>
  <si>
    <t>slumber-jill-lavender-printed-nightdress</t>
  </si>
  <si>
    <t>Men Dri-FIT Applique T-shirt</t>
  </si>
  <si>
    <t>tshirts/campus-sutra/campus-sutra-men-black-dri-fit-applique-running-t-shirt/16482214/buy</t>
  </si>
  <si>
    <t>campus-sutra-men-black-dri-fit-applique-running-t-shirt</t>
  </si>
  <si>
    <t>Women Kurta with Trousers With Dupatta</t>
  </si>
  <si>
    <t>kurta-sets/herenow/herenow-women-black-kurta-with-trousers--with-dupatta/17283004/buy</t>
  </si>
  <si>
    <t>herenow-women-black-kurta-with-trousers--with-dupatta</t>
  </si>
  <si>
    <t>Men Graphic Printed T-shirt</t>
  </si>
  <si>
    <t>tshirts/levis/levis-men-yellow-graphic-printed-t-shirt/16803512/buy</t>
  </si>
  <si>
    <t>levis-men-yellow-graphic-printed-t-shirt</t>
  </si>
  <si>
    <t>Men Lightweight Puffer Jacket</t>
  </si>
  <si>
    <t>jackets/jack--jones/jack--jones-men-red--black-colourblocked-lightweight-puffer-jacket/15497764/buy</t>
  </si>
  <si>
    <t>jack--jones-men-red--black-colourblocked-lightweight-puffer-jacket</t>
  </si>
  <si>
    <t>Women Loose Fit High-Rise Trousers</t>
  </si>
  <si>
    <t>Orchid Blues</t>
  </si>
  <si>
    <t>trousers/orchid-blues/orchid-blues-women-blue-loose-fit-high-rise-trousers/16378726/buy</t>
  </si>
  <si>
    <t>orchid-blues</t>
  </si>
  <si>
    <t>orchid-blues-women-blue-loose-fit-high-rise-trousers</t>
  </si>
  <si>
    <t>Structured Handheld Bag</t>
  </si>
  <si>
    <t>handbags/united-colors-of-benetton/united-colors-of-benetton-brown-structured-handheld-bag/14313040/buy</t>
  </si>
  <si>
    <t>united-colors-of-benetton-brown-structured-handheld-bag</t>
  </si>
  <si>
    <t>Textured Handheld Bag</t>
  </si>
  <si>
    <t>WOMEN MARKS</t>
  </si>
  <si>
    <t>handbags/women-marks/women-marks-grey-textured-handheld-bag/13853576/buy</t>
  </si>
  <si>
    <t>women-marks</t>
  </si>
  <si>
    <t>women-marks-grey-textured-handheld-bag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</si>
  <si>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</si>
  <si>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</si>
  <si>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</si>
  <si>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difference-of-opinion</t>
  </si>
  <si>
    <t>difference-of-opinion-men-lavender-conversational-printed-pure-cotton-oversized-t-shirt</t>
  </si>
  <si>
    <t>Women Solid Gladiators</t>
  </si>
  <si>
    <t>flats/roadster/the-roadster-lifestyle-co-women-blue-solid-gladiators-/15971762/buy</t>
  </si>
  <si>
    <t>the-roadster-lifestyle-co-women-blue-solid-gladiators-</t>
  </si>
  <si>
    <t>Unisex Printed Dial Watch</t>
  </si>
  <si>
    <t>watches/fastrack/fastrack-tees-unisex-orange--blue-printed-dial-watch-38018pp02cj/1453907/buy</t>
  </si>
  <si>
    <t>fastrack-tees-unisex-orange--blue-printed-dial-watch-38018pp02cj</t>
  </si>
  <si>
    <t>flip-flops/mast--harbour/mast--harbour-women-white--black-printed-thong-flip-flops/15255846/buy</t>
  </si>
  <si>
    <t>mast--harbour-women-white--black-printed-thong-flip-flops</t>
  </si>
  <si>
    <t>Embellished Purse</t>
  </si>
  <si>
    <t>Peora</t>
  </si>
  <si>
    <t>clutches/peora/peora-black--gold-toned-embellished-purse/15855804/buy</t>
  </si>
  <si>
    <t>peora</t>
  </si>
  <si>
    <t>peora-black--gold-toned-embellished-purse</t>
  </si>
  <si>
    <t>Bye Bye Acne Face Cream-30g</t>
  </si>
  <si>
    <t>30gm</t>
  </si>
  <si>
    <t>face-moisturisers/mamaearth/mamaearth-bye-bye-acne-face-cream-with-willow-bark-extract--salicylic-acid---30-g/16863230/buy</t>
  </si>
  <si>
    <t>face-moisturisers</t>
  </si>
  <si>
    <t>mamaearth-bye-bye-acne-face-cream-with-willow-bark-extract--salicylic-acid---30-g</t>
  </si>
  <si>
    <t>Women Leau EDT 60 ml</t>
  </si>
  <si>
    <t>Jimmy Choo</t>
  </si>
  <si>
    <t>60-70 ML</t>
  </si>
  <si>
    <t>perfume-and-body-mist/jimmy-choo/jimmy-choo-women-leau-eau-de-toilette-60-ml/6529653/buy</t>
  </si>
  <si>
    <t>jimmy-choo</t>
  </si>
  <si>
    <t>jimmy-choo-women-leau-eau-de-toilette-60-ml</t>
  </si>
  <si>
    <t>Women Velvet Ready-Made Blouse</t>
  </si>
  <si>
    <t>saree-blouse/flaher/flaher-women-green-solid-velvet-backless-ready-made-padded-blouse/17002366/buy</t>
  </si>
  <si>
    <t>flaher-women-green-solid-velvet-backless-ready-made-padded-blouse</t>
  </si>
  <si>
    <t>kurta-sets/ahika/ahika-women-peach-coloured-printed-pleated-pure-cotton-kurta-with-palazzos--with-dupatta/16986464/buy</t>
  </si>
  <si>
    <t>ahika-women-peach-coloured-printed-pleated-pure-cotton-kurta-with-palazzos--with-dupatta</t>
  </si>
  <si>
    <t>watches/dressberry/dressberry-women-white-analogue-watch-mfb-pn-pf-dk2686/11231268/buy</t>
  </si>
  <si>
    <t>dressberry-women-white-analogue-watch-mfb-pn-pf-dk2686</t>
  </si>
  <si>
    <t>Men Solid Formal Shoes</t>
  </si>
  <si>
    <t>formal-shoes/invictus/invictus-men-brown-solid-formal-shoes/16890406/buy</t>
  </si>
  <si>
    <t>invictus-men-brown-solid-formal-shoes</t>
  </si>
  <si>
    <t>kurtas/w/w-women-pink-keyhole-neck-thread-work-kurta/18244258/buy</t>
  </si>
  <si>
    <t>w-women-pink-keyhole-neck-thread-work-kurta</t>
  </si>
  <si>
    <t>tshirts/locomotive/locomotive-men-black--blue-printed-slim-fit-t-shirt/15642758/buy</t>
  </si>
  <si>
    <t>locomotive-men-black--blue-printed-slim-fit-t-shirt</t>
  </si>
  <si>
    <t>Kurta with Churidar &amp; Dupatta</t>
  </si>
  <si>
    <t>kurta-sets/kalini/kalini-women-white-kurta-with-churidar--with-dupatta/16505394/buy</t>
  </si>
  <si>
    <t>kalini-women-white-kurta-with-churidar--with-dupatta</t>
  </si>
  <si>
    <t>shirts/rare-rabbit/rare-rabbit-men-rust-slim-fit-opaque-casual-shirt/15787700/buy</t>
  </si>
  <si>
    <t>rare-rabbit-men-rust-slim-fit-opaque-casual-shirt</t>
  </si>
  <si>
    <t>Soft &amp; Smooth Shampoo 360 ml</t>
  </si>
  <si>
    <t>Sunsilk</t>
  </si>
  <si>
    <t>shampoo-and-conditioner/sunsilk/sunsilk-nourishing-soft--smooth-shampoo-360-ml/537663/buy</t>
  </si>
  <si>
    <t>sunsilk</t>
  </si>
  <si>
    <t>sunsilk-nourishing-soft--smooth-shampoo-360-ml</t>
  </si>
  <si>
    <t>Women Embroidered Kurta with Sharara With Dupatta</t>
  </si>
  <si>
    <t>kurta-sets/kvsfab/kvsfab-women-white-ethnic-motifs-embroidered-pleated-mirror-work-pure-cotton-kurta-with-sharara--with/17367672/buy</t>
  </si>
  <si>
    <t>kvsfab-women-white-ethnic-motifs-embroidered-pleated-mirror-work-pure-cotton-kurta-with-sharara--with</t>
  </si>
  <si>
    <t>Floral Print Wrap Top</t>
  </si>
  <si>
    <t>QOMN</t>
  </si>
  <si>
    <t>tops/qomn/qomn-black-floral-printed-pure-cotton-wrap-top/17221000/buy</t>
  </si>
  <si>
    <t>qomn</t>
  </si>
  <si>
    <t>qomn-black-floral-printed-pure-cotton-wrap-top</t>
  </si>
  <si>
    <t>Printed Tote Bag</t>
  </si>
  <si>
    <t>handbags/dailyobjects/dailyobjects-blue-printed-tote-bag/4949144/buy</t>
  </si>
  <si>
    <t>dailyobjects-blue-printed-tote-bag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</si>
  <si>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</si>
  <si>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</si>
  <si>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</si>
  <si>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</si>
  <si>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inc-5</t>
  </si>
  <si>
    <t>inc-5-women-black-open-toe-twisted-flats-</t>
  </si>
  <si>
    <t>Men Lounge Shorts</t>
  </si>
  <si>
    <t>lounge-shorts/xyxx/xyxx-men-navy-blue-cotton-modal-antimicrobial-lounge-shorts-with-zipper-pocket/14475314/buy</t>
  </si>
  <si>
    <t>xyxx-men-navy-blue-cotton-modal-antimicrobial-lounge-shorts-with-zipper-pocket</t>
  </si>
  <si>
    <t>Snakeskin Textured Block Heels</t>
  </si>
  <si>
    <t>heels/corsica/corsica-white--black-snakeskin-textured-block-heels/16233294/buy</t>
  </si>
  <si>
    <t>corsica-white--black-snakeskin-textured-block-heels</t>
  </si>
  <si>
    <t>Women Solid Purse Clutch</t>
  </si>
  <si>
    <t>clutches/lavie/lavie-gunmetal-toned-solid-purse-clutch/15843422/buy</t>
  </si>
  <si>
    <t>lavie-gunmetal-toned-solid-purse-clutch</t>
  </si>
  <si>
    <t>Women Ankle Length Leggings</t>
  </si>
  <si>
    <t>leggings/go-colors/go-colors-women-beige-solid-ankle-length-leggings/8756621/buy</t>
  </si>
  <si>
    <t>go-colors-women-beige-solid-ankle-length-leggings</t>
  </si>
  <si>
    <t>Solid Dress</t>
  </si>
  <si>
    <t>dresses/athena/athena-women-gorgeous-red-solid-dress/15979138/buy</t>
  </si>
  <si>
    <t>athena-women-gorgeous-red-solid-dress</t>
  </si>
  <si>
    <t>Pack Of 2 Solid Pure Cotton T-shirts</t>
  </si>
  <si>
    <t>tshirts/roadster/roadster-women-pack-of-2-pure-cotton-solid-pure-cotton-t-shirts/12670614/buy</t>
  </si>
  <si>
    <t>roadster-women-pack-of-2-pure-cotton-solid-pure-cotton-t-shirts</t>
  </si>
  <si>
    <t>Solid Straight Track Pants</t>
  </si>
  <si>
    <t>track-pants/herenow/herenow-black-solid-straight-track-pants/17111094/buy</t>
  </si>
  <si>
    <t>herenow-black-solid-straight-track-pants</t>
  </si>
  <si>
    <t>shirts/ivoc/ivoc-men-grey-slim-fit-casual-shirt/16708302/buy</t>
  </si>
  <si>
    <t>ivoc-men-grey-slim-fit-casual-shirt</t>
  </si>
  <si>
    <t>shirts/herenow/herenow-men-blue-slim-fit-opaque-colourblocked-casual-shirt/16199122/buy</t>
  </si>
  <si>
    <t>herenow-men-blue-slim-fit-opaque-colourblocked-casual-shirt</t>
  </si>
  <si>
    <t>Men Slim Fit Formal Shirt</t>
  </si>
  <si>
    <t>shirts/english-navy/english-navy-men-green-slim-fit-solid-formal-shirt/11078752/buy</t>
  </si>
  <si>
    <t>english-navy-men-green-slim-fit-solid-formal-shirt</t>
  </si>
  <si>
    <t>Slim Fit Short Kurta</t>
  </si>
  <si>
    <t>DENNISON</t>
  </si>
  <si>
    <t>kurtas/dennison/dennison-men-black-comfort-slim-fit-short-kurta/15297506/buy</t>
  </si>
  <si>
    <t>dennison</t>
  </si>
  <si>
    <t>dennison-men-black-comfort-slim-fit-short-kurta</t>
  </si>
  <si>
    <t>Men Running Joggers</t>
  </si>
  <si>
    <t>track-pants/hrx-by-hrithik-roshan/hrx-by-hrithik-roshan-men-camouflage-slim-fit-rapid-dry-running-joggers/12404510/buy</t>
  </si>
  <si>
    <t>hrx-by-hrithik-roshan-men-camouflage-slim-fit-rapid-dry-running-joggers</t>
  </si>
  <si>
    <t>Women Solid Comfort-Fit Overcoat</t>
  </si>
  <si>
    <t>coats/20dresses/20dresses-women-black-solid-comfort-fit-overcoat/16220612/buy</t>
  </si>
  <si>
    <t>coats</t>
  </si>
  <si>
    <t>20dresses-women-black-solid-comfort-fit-overcoat</t>
  </si>
  <si>
    <t>tshirts/tokyo-talkies/tokyo-talkies-women-blue-t-shirt/14447570/buy</t>
  </si>
  <si>
    <t>tokyo-talkies-women-blue-t-shirt</t>
  </si>
  <si>
    <t>kurta-sets/anouk/anouk-women-white-floral-printed-pure-cotton-kurta-with-palazzos/16234718/buy</t>
  </si>
  <si>
    <t>anouk-women-white-floral-printed-pure-cotton-kurta-with-palazzos</t>
  </si>
  <si>
    <t>Women Jashn Kurta Set</t>
  </si>
  <si>
    <t>kurta-sets/house-of-pataudi/house-of-pataudi-women-beige-ethnic-motifs-embroidered-jashn-kurta-with-palazzos--dupatta/15146206/buy</t>
  </si>
  <si>
    <t>house-of-pataudi-women-beige-ethnic-motifs-embroidered-jashn-kurta-with-palazzos--dupatta</t>
  </si>
  <si>
    <t>Kids SF Drift Cat 8 JR</t>
  </si>
  <si>
    <t>9-10Y,10-11Y,11-12Y,12Y</t>
  </si>
  <si>
    <t>casual-shoes/puma-motorsport/puma-motorsport-kids-red--grey-sf-drift-cat-8-jr/11419602/buy</t>
  </si>
  <si>
    <t>puma-motorsport-kids-red--grey-sf-drift-cat-8-jr</t>
  </si>
  <si>
    <t>Solid  Pure Cotton Top</t>
  </si>
  <si>
    <t>tops/bhama-couture/bhama-couture-women-off-white-solid-pure-cotton-top/2129857/buy</t>
  </si>
  <si>
    <t>bhama-couture-women-off-white-solid-pure-cotton-top</t>
  </si>
  <si>
    <t>trousers/juniper/juniper-women-black-urban-slim-slim-fit-solid-regular-trousers/11918494/buy</t>
  </si>
  <si>
    <t>juniper-women-black-urban-slim-slim-fit-solid-regular-trousers</t>
  </si>
  <si>
    <t>Women Cotton Frayed Jeans</t>
  </si>
  <si>
    <t>24,26,28,30</t>
  </si>
  <si>
    <t>jeans/urbanic/urbanic-women-white-cotton-frayed-jeans/15852428/buy</t>
  </si>
  <si>
    <t>urbanic-women-white-cotton-frayed-jeans</t>
  </si>
  <si>
    <t>Unisex Aviator Sunglasses</t>
  </si>
  <si>
    <t>Voyage</t>
  </si>
  <si>
    <t>sunglasses/voyage/voyage-unisex-aviator-sunglasses-b80316mg3190/11392300/buy</t>
  </si>
  <si>
    <t>voyage</t>
  </si>
  <si>
    <t>voyage-unisex-aviator-sunglasses-b80316mg3190</t>
  </si>
  <si>
    <t>tshirts/pepe-jeans/pepe-jeans-men-white--red-colourblocked-polo-collar-t-shirt/17056964/buy</t>
  </si>
  <si>
    <t>pepe-jeans-men-white--red-colourblocked-polo-collar-t-shirt</t>
  </si>
  <si>
    <t>Women Solid Kurta with Palazzos</t>
  </si>
  <si>
    <t>kurta-sets/bhama-couture/bhama-couture-women-green-solid-kurta-with-palazzos/8339959/buy</t>
  </si>
  <si>
    <t>bhama-couture-women-green-solid-kurta-with-palazzos</t>
  </si>
  <si>
    <t>Printed  Cotton Dress</t>
  </si>
  <si>
    <t>Stylo Bug</t>
  </si>
  <si>
    <t>dresses/stylo-bug/stylo-bug-girls-blue-floral-printed-fit--flare-cotton-dress/17613172/buy</t>
  </si>
  <si>
    <t>stylo-bug</t>
  </si>
  <si>
    <t>stylo-bug-girls-blue-floral-printed-fit--flare-cotton-dress</t>
  </si>
  <si>
    <t>Men Cotton Striped T-shirt</t>
  </si>
  <si>
    <t>tshirts/mast--harbour/mast--harbour-men-dusty-pink--white-pure-cotton-striped-t-shirt/15058616/buy</t>
  </si>
  <si>
    <t>mast--harbour-men-dusty-pink--white-pure-cotton-striped-t-shirt</t>
  </si>
  <si>
    <t>Men Sherwani Set</t>
  </si>
  <si>
    <t>SG RAJASAHAB</t>
  </si>
  <si>
    <t>sherwani/sg-rajasahab/sg-rajasahab-men-maroon--brown-sherwani-set/11616334/buy</t>
  </si>
  <si>
    <t>sg-rajasahab</t>
  </si>
  <si>
    <t>sg-rajasahab-men-maroon--brown-sherwani-set</t>
  </si>
  <si>
    <t>Rubber Thong Flip-Flops</t>
  </si>
  <si>
    <t>OLAIAN By Decathlon</t>
  </si>
  <si>
    <t>UK6.5,UK8,UK9.5,UK11</t>
  </si>
  <si>
    <t>flip-flops/olaian-by-decathlon/olaian-by-decathlon-men-black--blue-printed-rubber-thong-flip-flops/14464008/buy</t>
  </si>
  <si>
    <t>olaian-by-decathlon</t>
  </si>
  <si>
    <t>olaian-by-decathlon-men-black--blue-printed-rubber-thong-flip-flops</t>
  </si>
  <si>
    <t>leggings/tag-7/tag-7-women-black-solid-ankle-length-leggings/12030922/buy</t>
  </si>
  <si>
    <t>tag-7-women-black-solid-ankle-length-leggings</t>
  </si>
  <si>
    <t>Women Ladies Karishma watch</t>
  </si>
  <si>
    <t>watches/titan/titan-ladies-karishma-women-gold-analogue-watch-nl2599yl01/10832030/buy</t>
  </si>
  <si>
    <t>titan-ladies-karishma-women-gold-analogue-watch-nl2599yl01</t>
  </si>
  <si>
    <t>Women Printed Sneakers</t>
  </si>
  <si>
    <t>casual-shoes/kook-n-keech/kook-n-keech-women-mint-green--pink-printed-sneakers/7487950/buy</t>
  </si>
  <si>
    <t>kook-n-keech-women-mint-green--pink-printed-sneakers</t>
  </si>
  <si>
    <t>Men Night Deodorant 96 g</t>
  </si>
  <si>
    <t>GUESS</t>
  </si>
  <si>
    <t>deodorant/guess/guess-men-night-deodorant-96-g/2269856/buy</t>
  </si>
  <si>
    <t>guess</t>
  </si>
  <si>
    <t>guess-men-night-deodorant-96-g</t>
  </si>
  <si>
    <t>Women High-Rise Jeans</t>
  </si>
  <si>
    <t>PARIS HAMILTON</t>
  </si>
  <si>
    <t>jeans/paris-hamilton/paris-hamilton-women-navy-blue-regular-fit-high-rise-stretchable-jeans/17156354/buy</t>
  </si>
  <si>
    <t>paris-hamilton</t>
  </si>
  <si>
    <t>paris-hamilton-women-navy-blue-regular-fit-high-rise-stretchable-jeans</t>
  </si>
  <si>
    <t>Women Lifestyle Shorts</t>
  </si>
  <si>
    <t>shorts/hrx-by-hrithik-roshan/hrx-by-hrithik-roshan-women-aspen-gold-colourblock-regular-fit-mid-rise-bio-wash-lifestyle-shorts/13241484/buy</t>
  </si>
  <si>
    <t>hrx-by-hrithik-roshan-women-aspen-gold-colourblock-regular-fit-mid-rise-bio-wash-lifestyle-shorts</t>
  </si>
  <si>
    <t>Checked Fit and Flare Dress</t>
  </si>
  <si>
    <t>dresses/vishudh/vishudh-women-black-checked-fit-and-flare-dress/13634892/buy</t>
  </si>
  <si>
    <t>vishudh-women-black-checked-fit-and-flare-dress</t>
  </si>
  <si>
    <t>curtains-and-sheers/cortina/cortina-maroon-set-of-2--window-curtains/1957928/buy</t>
  </si>
  <si>
    <t>cortina-maroon-set-of-2--window-curtains</t>
  </si>
  <si>
    <t>Women Floral Georgette Midi Tie-Up Neck Dress</t>
  </si>
  <si>
    <t>COASTLAND</t>
  </si>
  <si>
    <t>dresses/coastland/coastland-women-pink-floral-tie-up-neck-georgette-midi-dress/17749046/buy</t>
  </si>
  <si>
    <t>coastland</t>
  </si>
  <si>
    <t>coastland-women-pink-floral-tie-up-neck-georgette-midi-dress</t>
  </si>
  <si>
    <t>Tank Top</t>
  </si>
  <si>
    <t>tops/tokyo-talkies/tokyo-talkies-pink-tank-crop-top/15026860/buy</t>
  </si>
  <si>
    <t>tokyo-talkies-pink-tank-crop-top</t>
  </si>
  <si>
    <t>Gold-Plated Drop Earrings</t>
  </si>
  <si>
    <t>earrings/rubans/rubans-gold-toned--blue-gold-plated-drop-earrings/6911188/buy</t>
  </si>
  <si>
    <t>rubans-gold-toned--blue-gold-plated-drop-earrings</t>
  </si>
  <si>
    <t>Mukaish Work Kurta</t>
  </si>
  <si>
    <t>kurtas/biba/biba-women-off-white--golden-mukaish-work-straight-kurta/12642780/buy</t>
  </si>
  <si>
    <t>biba-women-off-white--golden-mukaish-work-straight-kurta</t>
  </si>
  <si>
    <t>Georgette V-Neck Maxi Dress</t>
  </si>
  <si>
    <t>THREAD MUSTER</t>
  </si>
  <si>
    <t>dresses/thread-muster/thread-muster-maroon-georgette-v-neck-maxi-dress/13266668/buy</t>
  </si>
  <si>
    <t>thread-muster</t>
  </si>
  <si>
    <t>thread-muster-maroon-georgette-v-neck-maxi-dress</t>
  </si>
  <si>
    <t>Women Woven Design Slip-On Sneakers</t>
  </si>
  <si>
    <t>casual-shoes/kazarmax/kazarmax-women-navy-blue-woven-design-slip-on-sneakers/11709888/buy</t>
  </si>
  <si>
    <t>kazarmax-women-navy-blue-woven-design-slip-on-sneakers</t>
  </si>
  <si>
    <t>trousers/street-9/street-9-women-blue-loose-fit-solid-parallel-trousers/14136190/buy</t>
  </si>
  <si>
    <t>street-9-women-blue-loose-fit-solid-parallel-trousers</t>
  </si>
  <si>
    <t>Men Printed Lounge Pants</t>
  </si>
  <si>
    <t>URBAN SCOTTISH</t>
  </si>
  <si>
    <t>lounge-pants/urban-scottish/urban-scottish-men-navy-blue--white-printed-lounge-pants/12735744/buy</t>
  </si>
  <si>
    <t>urban-scottish</t>
  </si>
  <si>
    <t>urban-scottish-men-navy-blue--white-printed-lounge-pants</t>
  </si>
  <si>
    <t>152TC Bedsheet &amp;Pillow Covers</t>
  </si>
  <si>
    <t>bedsheets/storyhome/storyhome-cream-coloured-geometric-152-tc-cotton-1-queen-bedsheet-with-2-pillow-covers/11144908/buy</t>
  </si>
  <si>
    <t>storyhome-cream-coloured-geometric-152-tc-cotton-1-queen-bedsheet-with-2-pillow-covers</t>
  </si>
  <si>
    <t>Classic Fit Linen Formal Shirt</t>
  </si>
  <si>
    <t>shirts/louis-philippe/louis-philippe-men-black-self-design-classic-fit-pure-linen-formal-shirt/17567172/buy</t>
  </si>
  <si>
    <t>louis-philippe-men-black-self-design-classic-fit-pure-linen-formal-shirt</t>
  </si>
  <si>
    <t>144 TC 1 Queen Bedsheet with 2 Pillow Covers</t>
  </si>
  <si>
    <t>bedsheets/aura/aura-white--green-geometric-144-tc-120-gsm-cotton-1-queen-bedsheet-with-2-pillow-covers/13979404/buy</t>
  </si>
  <si>
    <t>aura-white--green-geometric-144-tc-120-gsm-cotton-1-queen-bedsheet-with-2-pillow-covers</t>
  </si>
  <si>
    <t>kurtas/anouk/anouk-women-purple--orange-floral-printed-pure-cotton-v-neck-kurta/16234932/buy</t>
  </si>
  <si>
    <t>anouk-women-purple--orange-floral-printed-pure-cotton-v-neck-kurta</t>
  </si>
  <si>
    <t>Women Solid Yoga Tights</t>
  </si>
  <si>
    <t>tights/hrx-by-hrithik-roshan/hrx-by-hrithik-roshan-women-blue-solid-rapid-dry-anti-microbial-yoga-tights/12790436/buy</t>
  </si>
  <si>
    <t>hrx-by-hrithik-roshan-women-blue-solid-rapid-dry-anti-microbial-yoga-tights</t>
  </si>
  <si>
    <t>Men Semiformal Slip-Ons</t>
  </si>
  <si>
    <t>formal-shoes/john-karsun/john-karsun-men-black-square-toed-semiformal-slip-ons/1976199/buy</t>
  </si>
  <si>
    <t>john-karsun-men-black-square-toed-semiformal-slip-ons</t>
  </si>
  <si>
    <t>Men Pack Of 2 Checked Super Combed Antimicrobial Lounge Pants</t>
  </si>
  <si>
    <t>lounge-pants/xyxx/xyxx-men-pack-of-2-checked-super-combed-cotton-antimicrobial-lounge-pants/14113018/buy</t>
  </si>
  <si>
    <t>xyxx-men-pack-of-2-checked-super-combed-cotton-antimicrobial-lounge-pants</t>
  </si>
  <si>
    <t>Women Printed Lounge Shorts</t>
  </si>
  <si>
    <t>lounge-shorts/tokyo-talkies/tokyo-talkies-women-navy-blue-lounge-shorts/14156462/buy</t>
  </si>
  <si>
    <t>tokyo-talkies-women-navy-blue-lounge-shorts</t>
  </si>
  <si>
    <t>Vitamin Rich Primer</t>
  </si>
  <si>
    <t>foundation-and-primer/faces-canada/faces-canada-vitamin-rich-primer-15-gm/14545282/buy</t>
  </si>
  <si>
    <t>faces-canada-vitamin-rich-primer-15-gm</t>
  </si>
  <si>
    <t>tshirts/bewakoof/bewakoof-men-black-printed-pure-cotton-t-shirt/16873134/buy</t>
  </si>
  <si>
    <t>bewakoof-men-black-printed-pure-cotton-t-shirt</t>
  </si>
  <si>
    <t>tshirts/rare-rabbit/rare-rabbit-men-olive-green-slim-fit-t-shirt/16013718/buy</t>
  </si>
  <si>
    <t>rare-rabbit-men-olive-green-slim-fit-t-shirt</t>
  </si>
  <si>
    <t>Men Solid Satin Nehru Jacket</t>
  </si>
  <si>
    <t>Wintage</t>
  </si>
  <si>
    <t>nehru-jackets/wintage/wintage-men-brown-solid-satin-nehru-jacket/13534094/buy</t>
  </si>
  <si>
    <t>nehru-jackets</t>
  </si>
  <si>
    <t>wintage</t>
  </si>
  <si>
    <t>wintage-men-brown-solid-satin-nehru-jacket</t>
  </si>
  <si>
    <t>watches/titan/titan-men-silver-toned-analogue-watch-nm1825wl01/11795810/buy</t>
  </si>
  <si>
    <t>titan-men-silver-toned-analogue-watch-nm1825wl01</t>
  </si>
  <si>
    <t>Floral Print Pyjamas Set</t>
  </si>
  <si>
    <t>night-suits/etc/etc-women-black--yellow-floral-print-cotton-pyjamas-set/15048224/buy</t>
  </si>
  <si>
    <t>etc-women-black--yellow-floral-print-cotton-pyjamas-set</t>
  </si>
  <si>
    <t>Floral Print Pure Cotton Saree</t>
  </si>
  <si>
    <t>Libas</t>
  </si>
  <si>
    <t>sarees/libas/libas-navy-blue--yellow-floral-printed-pure-cotton-saree/14853152/buy</t>
  </si>
  <si>
    <t>libas</t>
  </si>
  <si>
    <t>libas-navy-blue--yellow-floral-printed-pure-cotton-saree</t>
  </si>
  <si>
    <t>Dress</t>
  </si>
  <si>
    <t>dresses/tokyo-talkies/tokyo-talkies-pink-dress/16099788/buy</t>
  </si>
  <si>
    <t>tokyo-talkies-pink-dress</t>
  </si>
  <si>
    <t>leggings/forever-21/forever-21-women-black-solid-ankle-length-leggings-with-cut-out-details/16914530/buy</t>
  </si>
  <si>
    <t>forever-21-women-black-solid-ankle-length-leggings-with-cut-out-details</t>
  </si>
  <si>
    <t>Men Running Shoes</t>
  </si>
  <si>
    <t>CLYMB</t>
  </si>
  <si>
    <t>sports-shoes/clymb/clymb-men-grey-mesh-running-shoes/15731944/buy</t>
  </si>
  <si>
    <t>clymb</t>
  </si>
  <si>
    <t>clymb-men-grey-mesh-running-shoes</t>
  </si>
  <si>
    <t>jeans/louis-philippe-jeans/louis-philippe-jeans-men-grey-albert-rsa-slim-fit-low-rise-stretchable-jeans/13971814/buy</t>
  </si>
  <si>
    <t>louis-philippe-jeans-men-grey-albert-rsa-slim-fit-low-rise-stretchable-jeans</t>
  </si>
  <si>
    <t>Women Texture Thong Flip-Flops</t>
  </si>
  <si>
    <t>flip-flops/mast--harbour/mast--harbour-women-white--black-textured-thong-flip-flops/13925326/buy</t>
  </si>
  <si>
    <t>mast--harbour-women-white--black-textured-thong-flip-flops</t>
  </si>
  <si>
    <t>Men Face Body Creme 75 ml</t>
  </si>
  <si>
    <t>75ML</t>
  </si>
  <si>
    <t>face-moisturisers/nivea/nivea-men-non-greasy-moisturizer-creme-for-face---body---hands-75-ml/2273979/buy</t>
  </si>
  <si>
    <t>nivea-men-non-greasy-moisturizer-creme-for-face---body---hands-75-ml</t>
  </si>
  <si>
    <t>Women Hooded Quilted Jacket</t>
  </si>
  <si>
    <t>jackets/sassafras/sassafras-women-navy-blue-solid-quilted-jacket-with-detachable-hood/10856352/buy</t>
  </si>
  <si>
    <t>sassafras-women-navy-blue-solid-quilted-jacket-with-detachable-hood</t>
  </si>
  <si>
    <t>Women Sports Bra</t>
  </si>
  <si>
    <t>bra/nike/nike-black--grey-colourblocked-non--padded-sports-bra/16347424/buy</t>
  </si>
  <si>
    <t>nike-black--grey-colourblocked-non--padded-sports-bra</t>
  </si>
  <si>
    <t>Women Regular Fit Trousers</t>
  </si>
  <si>
    <t>JAIPUR ATTIRE</t>
  </si>
  <si>
    <t>trousers/jaipur-attire/jaipur-attire-women-multicoloured-regular-fit-printed-cotton-cropped-trousers/14325714/buy</t>
  </si>
  <si>
    <t>jaipur-attire</t>
  </si>
  <si>
    <t>jaipur-attire-women-multicoloured-regular-fit-printed-cotton-cropped-trousers</t>
  </si>
  <si>
    <t>Floral Print Tiered Maxi Pure Cotton Skirt</t>
  </si>
  <si>
    <t>skirts/anayna/anayna-women-orange--off-white-floral-print-flared-tiered-maxi-pure-cotton-skirt/12894736/buy</t>
  </si>
  <si>
    <t>anayna-women-orange--off-white-floral-print-flared-tiered-maxi-pure-cotton-skirt</t>
  </si>
  <si>
    <t>Ethnic Motifs Bhagalpuri Pure Georgette Saree</t>
  </si>
  <si>
    <t>sarees/anouk/anouk-yellow-ethnic-motifs-pure-georgette-bhagalpuri-saree/16159152/buy</t>
  </si>
  <si>
    <t>anouk-yellow-ethnic-motifs-pure-georgette-bhagalpuri-saree</t>
  </si>
  <si>
    <t>Women Thread Work Kurta</t>
  </si>
  <si>
    <t>kurtas/w/w-women-yellow-floral-embroidered-keyhole-neck-thread-work-kurta/16924202/buy</t>
  </si>
  <si>
    <t>w-women-yellow-floral-embroidered-keyhole-neck-thread-work-kurta</t>
  </si>
  <si>
    <t>Men Pack Of 3 Assorted Ankle-Length Socks</t>
  </si>
  <si>
    <t>Balenzia</t>
  </si>
  <si>
    <t>socks/balenzia/balenzia-men-pack-of-3-assorted-ankle-length-socks-/14034992/buy</t>
  </si>
  <si>
    <t>balenzia</t>
  </si>
  <si>
    <t>balenzia-men-pack-of-3-assorted-ankle-length-socks-</t>
  </si>
  <si>
    <t>Printed Pure Cotton Saree</t>
  </si>
  <si>
    <t>sarees/suta/suta-yellow-and-black-polka-printed-pure-cotton-saree/15244054/buy</t>
  </si>
  <si>
    <t>suta-yellow-and-black-polka-printed-pure-cotton-saree</t>
  </si>
  <si>
    <t>Jaipur Kurti</t>
  </si>
  <si>
    <t>night-suits/jaipur-kurti/jaipur-kurti-women-olive-green--maroon-printed-night-suit/13888172/buy</t>
  </si>
  <si>
    <t>jaipur-kurti</t>
  </si>
  <si>
    <t>jaipur-kurti-women-olive-green--maroon-printed-night-suit</t>
  </si>
  <si>
    <t>kurta-sets/sangria/sangria-women-purple--blue-printed-kurta-with-trousers/13220404/buy</t>
  </si>
  <si>
    <t>sangria-women-purple--blue-printed-kurta-with-trousers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</si>
  <si>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</si>
  <si>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</si>
  <si>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</si>
  <si>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inddus-women-black--golden-woven-design-zari-kurta-with-sharara--dupatta</t>
  </si>
  <si>
    <t>Boys Pack of 2 Cotton Bodysuit</t>
  </si>
  <si>
    <t>0-3M,3-6M,6-9M,9-12M,12-18M,18-24M</t>
  </si>
  <si>
    <t>bodysuit/us-polo-assn-kids/us-polo-assn-kids-boys-pack-of-2-white--red-pure-cotton-bodysuits/14884476/buy</t>
  </si>
  <si>
    <t>bodysuit</t>
  </si>
  <si>
    <t>us-polo-assn-kids-boys-pack-of-2-white--red-pure-cotton-bodysuits</t>
  </si>
  <si>
    <t>Women Laser Cuts Heeled Boots</t>
  </si>
  <si>
    <t>boots/corsica/corsica-women-brown-textured-block-heeled-boots-with-laser-cuts/16201500/buy</t>
  </si>
  <si>
    <t>corsica-women-brown-textured-block-heeled-boots-with-laser-cuts</t>
  </si>
  <si>
    <t>Women Solid Sneakers</t>
  </si>
  <si>
    <t>casual-shoes/ether/ether-women-grey-melange-solid-sneakers/2238117/buy</t>
  </si>
  <si>
    <t>ether-women-grey-melange-solid-sneakers</t>
  </si>
  <si>
    <t>tshirts/highlander/highlander-men-coral-pink-printed-slim-fit-cotton-t-shirt/17434930/buy</t>
  </si>
  <si>
    <t>highlander-men-coral-pink-printed-slim-fit-cotton-t-shirt</t>
  </si>
  <si>
    <t>Women Set of 3 Shoeliners</t>
  </si>
  <si>
    <t>socks/dressberry/dressberry-women-set-of-3-shoeliners/1616307/buy</t>
  </si>
  <si>
    <t>dressberry-women-set-of-3-shoeliners</t>
  </si>
  <si>
    <t>shirts/wrogn/wrogn-men-green-slim-fit-horizontal-stripes-casual-shirt/16106764/buy</t>
  </si>
  <si>
    <t>wrogn-men-green-slim-fit-horizontal-stripes-casual-shirt</t>
  </si>
  <si>
    <t>sarees/saree-mall/saree-mall-sea-green--pink-linen-blend-printed-saree/10258133/buy</t>
  </si>
  <si>
    <t>saree-mall-sea-green--pink-linen-blend-printed-saree</t>
  </si>
  <si>
    <t>Printed Handheld Bag</t>
  </si>
  <si>
    <t>handbags/baggit/baggit-brown-chevron-printed-structured-handheld-bag/17267650/buy</t>
  </si>
  <si>
    <t>baggit-brown-chevron-printed-structured-handheld-bag</t>
  </si>
  <si>
    <t>Women Solid T-shirt</t>
  </si>
  <si>
    <t>tshirts/puma/puma-women-black-solid-t-shirt/16755688/buy</t>
  </si>
  <si>
    <t>puma-women-black-solid-t-shirt</t>
  </si>
  <si>
    <t>shirts/the-bear-house/the-bear-house-men-blue-solid-slim-fit-casual-shirt/15533070/buy</t>
  </si>
  <si>
    <t>the-bear-house-men-blue-solid-slim-fit-casual-shirt</t>
  </si>
  <si>
    <t>Men Solid Formal Slip-Ons</t>
  </si>
  <si>
    <t>Provogue</t>
  </si>
  <si>
    <t>formal-shoes/provogue/provogue-men-black-solid-formal-slip-ons/14085970/buy</t>
  </si>
  <si>
    <t>provogue</t>
  </si>
  <si>
    <t>provogue-men-black-solid-formal-slip-ons</t>
  </si>
  <si>
    <t>Black Floral Schiffli Top</t>
  </si>
  <si>
    <t>tops/levis/levis-navy-blue-floral-schiffli-casual-top/17038014/buy</t>
  </si>
  <si>
    <t>levis-navy-blue-floral-schiffli-casual-top</t>
  </si>
  <si>
    <t>Solid Baguette Shoulder Bag</t>
  </si>
  <si>
    <t>handbags/mango/mango-black-solid-structured-baguette-shoulder-bag/16892564/buy</t>
  </si>
  <si>
    <t>mango-black-solid-structured-baguette-shoulder-bag</t>
  </si>
  <si>
    <t>Women Cotton Night suit</t>
  </si>
  <si>
    <t>beebelle</t>
  </si>
  <si>
    <t>night-suits/beebelle/beebelle-women-navy-blue--pink-floral-printed-pure-cotton-night-suit/16404696/buy</t>
  </si>
  <si>
    <t>beebelle-women-navy-blue--pink-floral-printed-pure-cotton-night-suit</t>
  </si>
  <si>
    <t>Women Ethnic Motifs Indie Fusion Lounge Set</t>
  </si>
  <si>
    <t>Bannos Swagger</t>
  </si>
  <si>
    <t>night-suits/bannos-swagger/bannos-swagger-women-grey-ethnic-motifs-indie-fusion-lounge-set/17563326/buy</t>
  </si>
  <si>
    <t>bannos-swagger</t>
  </si>
  <si>
    <t>bannos-swagger-women-grey-ethnic-motifs-indie-fusion-lounge-set</t>
  </si>
  <si>
    <t>Men Reversible Belt</t>
  </si>
  <si>
    <t>ZEVORA</t>
  </si>
  <si>
    <t>28,30,32,34,36,38,40,42</t>
  </si>
  <si>
    <t>belts/zevora/zevora-men-brown--balck-textured-reversible-belt/18341502/buy</t>
  </si>
  <si>
    <t>zevora</t>
  </si>
  <si>
    <t>zevora-men-brown--balck-textured-reversible-belt</t>
  </si>
  <si>
    <t>Men Colourblocked T-shirt</t>
  </si>
  <si>
    <t>tshirts/puma/puma-men-black--white-colourblocked-ready-to-go-mesh-sleeveless-t-shirt/16878308/buy</t>
  </si>
  <si>
    <t>puma-men-black--white-colourblocked-ready-to-go-mesh-sleeveless-t-shirt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</si>
  <si>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</si>
  <si>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</si>
  <si>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</si>
  <si>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</si>
  <si>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berrylush-blue-flutter-sleeves-styled-back-crop-top</t>
  </si>
  <si>
    <t>Men Solid Sneakers</t>
  </si>
  <si>
    <t>Sparx</t>
  </si>
  <si>
    <t>casual-shoes/sparx/sparx-men-black-solid-sneakers/17396242/buy</t>
  </si>
  <si>
    <t>sparx</t>
  </si>
  <si>
    <t>sparx-men-black-solid-sneakers</t>
  </si>
  <si>
    <t>Men Slim Fit Cargos Trousers</t>
  </si>
  <si>
    <t>trousers/highlander/highlander-men-rust-slim-fit-easy-wash-cargos-trousers/15829802/buy</t>
  </si>
  <si>
    <t>highlander-men-rust-slim-fit-easy-wash-cargos-trousers</t>
  </si>
  <si>
    <t>heels/roadster/roadster-women-dark-green-solid-block-heels/14911576/buy</t>
  </si>
  <si>
    <t>roadster-women-dark-green-solid-block-heels</t>
  </si>
  <si>
    <t>Striped Structured Sling Bag</t>
  </si>
  <si>
    <t>handbags/van-heusen/van-heusen-blue--white-striped-structured-sling-bag/18193426/buy</t>
  </si>
  <si>
    <t>van-heusen-blue--white-striped-structured-sling-bag</t>
  </si>
  <si>
    <t>Men's Solid Track Pants</t>
  </si>
  <si>
    <t>track-pants/wrogn/wrogn-mens-navy-blue-solid-track-pants/12423148/buy</t>
  </si>
  <si>
    <t>wrogn-mens-navy-blue-solid-track-pants</t>
  </si>
  <si>
    <t>briefs/dressberry/dressberry-women-pack-of-3-pure-cotton-solid-briefs-db-solid-hip-new-003/14917780/buy</t>
  </si>
  <si>
    <t>dressberry-women-pack-of-3-pure-cotton-solid-briefs-db-solid-hip-new-003</t>
  </si>
  <si>
    <t>Women Cotton A-Line Dress</t>
  </si>
  <si>
    <t>dresses/sangria/sangria-women-green--white-pure-cotton-ethnic-motifs-ethnic-a-line-dress/16874046/buy</t>
  </si>
  <si>
    <t>sangria-women-green--white-pure-cotton-ethnic-motifs-ethnic-a-line-dress</t>
  </si>
  <si>
    <t>Women Raglan Sleeves Pullover</t>
  </si>
  <si>
    <t>sweaters/mango/mango-women-red-raglan-sleeves-pullover/15273944/buy</t>
  </si>
  <si>
    <t>mango-women-red-raglan-sleeves-pullover</t>
  </si>
  <si>
    <t>tshirts/roadster/the-roadster-lifestyle-co-women-black-graphic-printed-extended-sleeves-pure-cotton-t-shirt/16961890/buy</t>
  </si>
  <si>
    <t>the-roadster-lifestyle-co-women-black-graphic-printed-extended-sleeves-pure-cotton-t-shirt</t>
  </si>
  <si>
    <t>Self Design Top Top</t>
  </si>
  <si>
    <t>tops/only/only-yellow-self-design-top/17062866/buy</t>
  </si>
  <si>
    <t>only-yellow-self-design-top</t>
  </si>
  <si>
    <t>Women Foil Printed Kurta Set</t>
  </si>
  <si>
    <t>kurta-sets/anouk/anouk-women-turquoise-blue-floral-foil-printed-regular-kurta-with-palazzos/14884558/buy</t>
  </si>
  <si>
    <t>anouk-women-turquoise-blue-floral-foil-printed-regular-kurta-with-palazzos</t>
  </si>
  <si>
    <t>Checked Cotton Casual Shirt</t>
  </si>
  <si>
    <t>shirts/roadster/roadster-men-black--grey-checked-pure-cotton-casual-shirt/15221142/buy</t>
  </si>
  <si>
    <t>roadster-men-black--grey-checked-pure-cotton-casual-shirt</t>
  </si>
  <si>
    <t>Boys Pure Cotton Shorts</t>
  </si>
  <si>
    <t>shorts/red-tape/red-tape-boys-maroon-pure-cotton-shorts/17462200/buy</t>
  </si>
  <si>
    <t>red-tape-boys-maroon-pure-cotton-shorts</t>
  </si>
  <si>
    <t>Women Tapered Fit Pleated Low-Rise Peg Trousers</t>
  </si>
  <si>
    <t>trousers/tokyo-talkies/tokyo-talkies-women-blue-tapered-fit-low-rise-pleated-peg-trousers/15246002/buy</t>
  </si>
  <si>
    <t>tokyo-talkies-women-blue-tapered-fit-low-rise-pleated-peg-trousers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</si>
  <si>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</si>
  <si>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</si>
  <si>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</si>
  <si>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</si>
  <si>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yk-marvel</t>
  </si>
  <si>
    <t>yk-marvel-boys-pack-of-2-captain-america--hulk-printed-joggers</t>
  </si>
  <si>
    <t>High Neck Fitted Top</t>
  </si>
  <si>
    <t>tops/veni-vidi-vici/veni-vidi-vici-white-fitted-top/7477699/buy</t>
  </si>
  <si>
    <t>veni-vidi-vici-white-fitted-top</t>
  </si>
  <si>
    <t>Women Solid Tummy &amp; Thigh Shaper</t>
  </si>
  <si>
    <t>shapewear/sugathari/sugathari-women-beige-solid-tummy--thigh-shaper/16770796/buy</t>
  </si>
  <si>
    <t>sugathari-women-beige-solid-tummy--thigh-shaper</t>
  </si>
  <si>
    <t>Solid Filled Pillow</t>
  </si>
  <si>
    <t>DDecor</t>
  </si>
  <si>
    <t>pillows/ddecor/ddecor-white-solid-filled-pillow/14671438/buy</t>
  </si>
  <si>
    <t>ddecor</t>
  </si>
  <si>
    <t>ddecor-white-solid-filled-pillow</t>
  </si>
  <si>
    <t>HAMT</t>
  </si>
  <si>
    <t>watches/hamt/hamt-women-brown-brass-dial--rose-gold-toned-analogue-watch-ht-lr100-slv-cpr/17236520/buy</t>
  </si>
  <si>
    <t>hamt</t>
  </si>
  <si>
    <t>hamt-women-brown-brass-dial--rose-gold-toned-analogue-watch-ht-lr100-slv-cpr</t>
  </si>
  <si>
    <t>Men Running Sports Shoes</t>
  </si>
  <si>
    <t>sports-shoes/four-star-truck-sales/four-star-truck-sales-men-white-running-sports-shoes/16978098/buy</t>
  </si>
  <si>
    <t>four-star-truck-sales-men-white-running-sports-shoes</t>
  </si>
  <si>
    <t>Women Cotton Printed Kurta</t>
  </si>
  <si>
    <t>kurtas/sangria/sangria-women-black--red-ethnic-motifs-printed-pure-cotton-kurta/16848728/buy</t>
  </si>
  <si>
    <t>sangria-women-black--red-ethnic-motifs-printed-pure-cotton-kurta</t>
  </si>
  <si>
    <t>Men Solid Boat Shoes</t>
  </si>
  <si>
    <t>casual-shoes/roadster/roadster-men-black-solid-boat-shoes/15470140/buy</t>
  </si>
  <si>
    <t>roadster-men-black-solid-boat-shoes</t>
  </si>
  <si>
    <t>shirts/harvard/harvard-men-maroon--black-tartan-checked-cotton-casual-shirt/15103406/buy</t>
  </si>
  <si>
    <t>harvard-men-maroon--black-tartan-checked-cotton-casual-shirt</t>
  </si>
  <si>
    <t>flip-flops/carlton-london-sports/carlton-london-sports-women-black--white-printed-sliders/13410816/buy</t>
  </si>
  <si>
    <t>carlton-london-sports-women-black--white-printed-sliders</t>
  </si>
  <si>
    <t>Women Solid Waterproof Joggers</t>
  </si>
  <si>
    <t>track-pants/mango/mango-women-navy-blue-solid-waterproof-joggers/15315780/buy</t>
  </si>
  <si>
    <t>mango-women-navy-blue-solid-waterproof-joggers</t>
  </si>
  <si>
    <t>Women Pack of 2 Solid Palazzos</t>
  </si>
  <si>
    <t>palazzos/clora-creation/clora-creation-women-black--white-pack-of-2-solid-straight-palazzos/12497034/buy</t>
  </si>
  <si>
    <t>clora-creation-women-black--white-pack-of-2-solid-straight-palazzos</t>
  </si>
  <si>
    <t>Men Slip-On Sneakers</t>
  </si>
  <si>
    <t>M7 by Metronaut</t>
  </si>
  <si>
    <t>casual-shoes/m7-by-metronaut/m7-by-metronaut-men-black-woven-design-slip-on-sneakers/14000212/buy</t>
  </si>
  <si>
    <t>m7-by-metronaut</t>
  </si>
  <si>
    <t>m7-by-metronaut-men-black-woven-design-slip-on-sneakers</t>
  </si>
  <si>
    <t>Color Pops Silk Lipstick - R04</t>
  </si>
  <si>
    <t>ELLE 18</t>
  </si>
  <si>
    <t>lipstick/elle-18/elle-18-color-pops-silk-lipstick---r04/9352413/buy</t>
  </si>
  <si>
    <t>elle-18</t>
  </si>
  <si>
    <t>elle-18-color-pops-silk-lipstick---r04</t>
  </si>
  <si>
    <t>watches/dressberry/dressberry-women-white-analogue-watch/11232306/buy</t>
  </si>
  <si>
    <t>dressberry-women-white-analogue-watch</t>
  </si>
  <si>
    <t>Solid Baguette Bag</t>
  </si>
  <si>
    <t>handbags/mango/mango-black-solid-baguette-bag/17019238/buy</t>
  </si>
  <si>
    <t>mango-black-solid-baguette-bag</t>
  </si>
  <si>
    <t>Quilted Shoulder Bag</t>
  </si>
  <si>
    <t>handbags/lino-perros/lino-perros-off-white-quilted-shoulder-bag/14835550/buy</t>
  </si>
  <si>
    <t>lino-perros-off-white-quilted-shoulder-bag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</si>
  <si>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</si>
  <si>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</si>
  <si>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</si>
  <si>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ethnic-junction</t>
  </si>
  <si>
    <t>ethnic-junction-green--gold-toned-embellished-jute-silk-unstitched-dress-material</t>
  </si>
  <si>
    <t>Women Embroidered Kurti with Salwar With Dupatta</t>
  </si>
  <si>
    <t>SINGNI</t>
  </si>
  <si>
    <t>kurta-sets/singni/singni-women-yellow-ethnic-motifs-embroidered-panelled-kurti-with-salwar--with-dupatta/18002694/buy</t>
  </si>
  <si>
    <t>singni</t>
  </si>
  <si>
    <t>singni-women-yellow-ethnic-motifs-embroidered-panelled-kurti-with-salwar--with-dupatta</t>
  </si>
  <si>
    <t>Women Brand Logo Printed T-shirt</t>
  </si>
  <si>
    <t>tshirts/slazenger/slazenger-women-white-brand-logo-printed-t-shirt/16115590/buy</t>
  </si>
  <si>
    <t>slazenger-women-white-brand-logo-printed-t-shirt</t>
  </si>
  <si>
    <t>Rose Gold-Plated Drop Earrings</t>
  </si>
  <si>
    <t>earrings/dressberry/dressberry-white-rose-gold-plated-circular-drop-earrings/14300702/buy</t>
  </si>
  <si>
    <t>dressberry-white-rose-gold-plated-circular-drop-earrings</t>
  </si>
  <si>
    <t>kurta-sets/ahika/ahika-women-green-floral-printed-pure-cotton-kurta-with-trousers--with-dupatta/16600794/buy</t>
  </si>
  <si>
    <t>ahika-women-green-floral-printed-pure-cotton-kurta-with-trousers--with-dupatta</t>
  </si>
  <si>
    <t>Men Set of 3 Socks</t>
  </si>
  <si>
    <t>socks/mast--harbour/mast--harbour-men-set-of-3-above-ankle-length-socks/1422476/buy</t>
  </si>
  <si>
    <t>mast--harbour-men-set-of-3-above-ankle-length-socks</t>
  </si>
  <si>
    <t>Men Pack of 2 Solid Briefs</t>
  </si>
  <si>
    <t>briefs/puma/puma-men-pack-of-2-solid-stretch-briefs-93210401/13586442/buy</t>
  </si>
  <si>
    <t>puma-men-pack-of-2-solid-stretch-briefs-93210401</t>
  </si>
  <si>
    <t>Men Printed Flatforms</t>
  </si>
  <si>
    <t>Bata</t>
  </si>
  <si>
    <t>casual-shoes/bata/bata-men-black-printed-mid-top-flatforms/12698080/buy</t>
  </si>
  <si>
    <t>bata</t>
  </si>
  <si>
    <t>bata-men-black-printed-mid-top-flatforms</t>
  </si>
  <si>
    <t>Men Black Derbys</t>
  </si>
  <si>
    <t>formal-shoes/john-karsun/john-karsun-men-black-solid-formal-derbys/7525866/buy</t>
  </si>
  <si>
    <t>john-karsun-men-black-solid-formal-derbys</t>
  </si>
  <si>
    <t>Textured Waist Pouch</t>
  </si>
  <si>
    <t>waist-pouch/mast--harbour/mast--harbour-women-olive-green-textured-waist-pouch/15322594/buy</t>
  </si>
  <si>
    <t>mast--harbour-women-olive-green-textured-waist-pouch</t>
  </si>
  <si>
    <t>shirts/harvard/harvard-men-peach-coloured-regular-fit-solid-casual-shirt/13349350/buy</t>
  </si>
  <si>
    <t>harvard-men-peach-coloured-regular-fit-solid-casual-shirt</t>
  </si>
  <si>
    <t>Men Navy Blue Sweatshirt</t>
  </si>
  <si>
    <t>sweatshirts/quechua-by-decathlon/quechua-by-decathlon-men-navy-blue-self-designed-fleece-sweatshirt/15128272/buy</t>
  </si>
  <si>
    <t>quechua-by-decathlon-men-navy-blue-self-designed-fleece-sweatshirt</t>
  </si>
  <si>
    <t>Pure Absolute EDP 100 ml</t>
  </si>
  <si>
    <t>One8</t>
  </si>
  <si>
    <t>perfume-and-body-mist/one8/one8-by-virat-kohli-pure-absolute-eau-de-parfum-100-ml/16129004/buy</t>
  </si>
  <si>
    <t>one8</t>
  </si>
  <si>
    <t>one8-by-virat-kohli-pure-absolute-eau-de-parfum-100-ml</t>
  </si>
  <si>
    <t>Men Regular Fit Formal Shirt</t>
  </si>
  <si>
    <t>38,39,40,42</t>
  </si>
  <si>
    <t>shirts/van-heusen/van-heusen-men-white-regular-fit-solid-formal-shirt/3077741/buy</t>
  </si>
  <si>
    <t>van-heusen-men-white-regular-fit-solid-formal-shirt</t>
  </si>
  <si>
    <t>heels/shoetopia/shoetopia-women-pink--beige-solid-heels/12223794/buy</t>
  </si>
  <si>
    <t>shoetopia-women-pink--beige-solid-heels</t>
  </si>
  <si>
    <t>Men Casual Shirt</t>
  </si>
  <si>
    <t>shirts/jack--jones/jack--jones-men-peach-coloured-solid-casual-shirt/17015688/buy</t>
  </si>
  <si>
    <t>jack--jones-men-peach-coloured-solid-casual-shirt</t>
  </si>
  <si>
    <t>Men T-shirt with Shorts</t>
  </si>
  <si>
    <t>GRIFFEL</t>
  </si>
  <si>
    <t>co-ords/griffel/griffel-men-sea-green-pure-cotton-t-shirt-with-shorts/17554044/buy</t>
  </si>
  <si>
    <t>griffel</t>
  </si>
  <si>
    <t>griffel-men-sea-green-pure-cotton-t-shirt-with-shorts</t>
  </si>
  <si>
    <t>Pure Cotton Printed T-shirt</t>
  </si>
  <si>
    <t>tshirts/roadster/the-roadster-lifestyle-co-men-mint-green--white-printed-polo-collar-pure-cotton-t-shirt/16996706/buy</t>
  </si>
  <si>
    <t>the-roadster-lifestyle-co-men-mint-green--white-printed-polo-collar-pure-cotton-t-shirt</t>
  </si>
  <si>
    <t>Men Driving Shoes</t>
  </si>
  <si>
    <t>casual-shoes/el-paso/el-paso-men-brown-driving-shoes/11119650/buy</t>
  </si>
  <si>
    <t>el-paso-men-brown-driving-shoes</t>
  </si>
  <si>
    <t>handbags/caprese/caprese-navy-blue-pu-structured-handheld-bag/14035846/buy</t>
  </si>
  <si>
    <t>caprese-navy-blue-pu-structured-handheld-bag</t>
  </si>
  <si>
    <t>Women Fanny Pack Cum Sling Bag</t>
  </si>
  <si>
    <t>waist-pouch/20dresses/20dresses-women-black-croc-textured-fanny-pack-cum-sling-bag/10489604/buy</t>
  </si>
  <si>
    <t>20dresses-women-black-croc-textured-fanny-pack-cum-sling-bag</t>
  </si>
  <si>
    <t>Unisex Laptop Backpack</t>
  </si>
  <si>
    <t>backpacks/tommy-hilfiger/tommy-hilfiger-unisex-yellow--navy-blue-printed-laptop-backpack/2053529/buy</t>
  </si>
  <si>
    <t>tommy-hilfiger-unisex-yellow--navy-blue-printed-laptop-backpack</t>
  </si>
  <si>
    <t>Men Kurta</t>
  </si>
  <si>
    <t>indus route by Pantaloons</t>
  </si>
  <si>
    <t>kurtas/indus-route-by-pantaloons/indus-route-by-pantaloons-men-maroon-thread-work-dobby-kurta/17763546/buy</t>
  </si>
  <si>
    <t>indus-route-by-pantaloons</t>
  </si>
  <si>
    <t>indus-route-by-pantaloons-men-maroon-thread-work-dobby-kurta</t>
  </si>
  <si>
    <t>tops/ajile-by-pantaloons/ajile-by-pantaloons-coral-print-top/16561638/buy</t>
  </si>
  <si>
    <t>ajile-by-pantaloons-coral-print-top</t>
  </si>
  <si>
    <t>Women Tie and Dye Night suit</t>
  </si>
  <si>
    <t>night-suits/etc/etc-women-orange-printed-cotton-night-suit/18314524/buy</t>
  </si>
  <si>
    <t>etc-women-orange-printed-cotton-night-suit</t>
  </si>
  <si>
    <t>Women Silk Cropped Trousers</t>
  </si>
  <si>
    <t>trousers/varanga/varanga-women-silver-silk-regular-cropped-trousers/10737466/buy</t>
  </si>
  <si>
    <t>varanga-women-silver-silk-regular-cropped-trousers</t>
  </si>
  <si>
    <t>Woman Pink Sequin Wrap Top</t>
  </si>
  <si>
    <t>Kazo</t>
  </si>
  <si>
    <t>tops/kazo/kazo-woman-pink-sequin-wrap-top/15947730/buy</t>
  </si>
  <si>
    <t>kazo</t>
  </si>
  <si>
    <t>kazo-woman-pink-sequin-wrap-top</t>
  </si>
  <si>
    <t>Striped Saree</t>
  </si>
  <si>
    <t>sarees/mitera/mitera-striped-saree-with-solid-border/17897620/buy</t>
  </si>
  <si>
    <t>mitera-striped-saree-with-solid-border</t>
  </si>
  <si>
    <t>Men Outdoor Lycra Track Pants</t>
  </si>
  <si>
    <t>track-pants/hrx-by-hrithik-roshan/hrx-by-hrithik-roshan-outdoor-men-winter-moss-lycra-camouflage-track-pants/14632640/buy</t>
  </si>
  <si>
    <t>hrx-by-hrithik-roshan-outdoor-men-winter-moss-lycra-camouflage-track-pants</t>
  </si>
  <si>
    <t>Textured Belt</t>
  </si>
  <si>
    <t>BuckleUp</t>
  </si>
  <si>
    <t>34,36,38,40</t>
  </si>
  <si>
    <t>belts/buckleup/buckleup-men-black-textured-leather-belt/14025128/buy</t>
  </si>
  <si>
    <t>buckleup</t>
  </si>
  <si>
    <t>buckleup-men-black-textured-leather-belt</t>
  </si>
  <si>
    <t>watches/tommy-hilfiger/tommy-hilfiger-men-blue-analogue-watch/6603518/buy</t>
  </si>
  <si>
    <t>tommy-hilfiger-men-blue-analogue-watch</t>
  </si>
  <si>
    <t>Women Beige High Low Tunic</t>
  </si>
  <si>
    <t>Ruhaans</t>
  </si>
  <si>
    <t>tunics/ruhaans/ruhaans-women-beige-embroidered-high-low-tunic/14983758/buy</t>
  </si>
  <si>
    <t>ruhaans</t>
  </si>
  <si>
    <t>ruhaans-women-beige-embroidered-high-low-tunic</t>
  </si>
  <si>
    <t>Oversized Shirt Midi Dress</t>
  </si>
  <si>
    <t>dresses/mango/mango-navy-blue-solid-oversized-pleated-detail-shirt-midi-dress/15315186/buy</t>
  </si>
  <si>
    <t>mango-navy-blue-solid-oversized-pleated-detail-shirt-midi-dress</t>
  </si>
  <si>
    <t>Men Regular Fit Joggers</t>
  </si>
  <si>
    <t>track-pants/jack--jones/jack--jones-men-green-regular-fit-solid-joggers/13963520/buy</t>
  </si>
  <si>
    <t>jack--jones-men-green-regular-fit-solid-joggers</t>
  </si>
  <si>
    <t>trousers/street-9/street-9-women-blue-loose-fit-solid-cotton-denim-parallel-trousers/14136232/buy</t>
  </si>
  <si>
    <t>street-9-women-blue-loose-fit-solid-cotton-denim-parallel-trousers</t>
  </si>
  <si>
    <t>Men Pack of 2 Briefs</t>
  </si>
  <si>
    <t>briefs/jockey/jockey-elance-men-pack-of-2-white-briefs-1009/28056/buy</t>
  </si>
  <si>
    <t>jockey-elance-men-pack-of-2-white-briefs-1009</t>
  </si>
  <si>
    <t>Girls Pure Cotton Kurta</t>
  </si>
  <si>
    <t>kurtas/house-of-pataudi/house-of-pataudi-girls-fuchsia-pure-cotton-ethnic-motifs-printed-kurta/15977336/buy</t>
  </si>
  <si>
    <t>house-of-pataudi-girls-fuchsia-pure-cotton-ethnic-motifs-printed-kurta</t>
  </si>
  <si>
    <t>Women High-Rise Trousers</t>
  </si>
  <si>
    <t>trousers/sassafras/sassafras-women-maroon-high-rise-trousers/14487126/buy</t>
  </si>
  <si>
    <t>sassafras-women-maroon-high-rise-trousers</t>
  </si>
  <si>
    <t>Printed Bandhani Saree</t>
  </si>
  <si>
    <t>sarees/vastranand/vastranand-maroon--beige-printed-bandhani-saree/13348350/buy</t>
  </si>
  <si>
    <t>vastranand-maroon--beige-printed-bandhani-saree</t>
  </si>
  <si>
    <t>Cotton Printed Polo T-shirt</t>
  </si>
  <si>
    <t>tshirts/roadster/roadster-men-navy-blue--white-printed-polo-collar-pure-cotton-t-shirt/17330630/buy</t>
  </si>
  <si>
    <t>roadster-men-navy-blue--white-printed-polo-collar-pure-cotton-t-shirt</t>
  </si>
  <si>
    <t>trunk/tommy-hilfiger/tommy-hilfiger-men-pack-of-3-navy-blue-solid-trunks-p2ab4142/16706858/buy</t>
  </si>
  <si>
    <t>tommy-hilfiger-men-pack-of-3-navy-blue-solid-trunks-p2ab4142</t>
  </si>
  <si>
    <t>Regular smocked Top</t>
  </si>
  <si>
    <t>tops/forever-21/forever-21-red-regular-smocked-top/15836060/buy</t>
  </si>
  <si>
    <t>forever-21-red-regular-smocked-top</t>
  </si>
  <si>
    <t>Men Printed Joggers</t>
  </si>
  <si>
    <t>Allen Solly Sport</t>
  </si>
  <si>
    <t>track-pants/allen-solly-sport/allen-solly-sport-men-black-printed-joggers/16129126/buy</t>
  </si>
  <si>
    <t>allen-solly-sport</t>
  </si>
  <si>
    <t>allen-solly-sport-men-black-printed-joggers</t>
  </si>
  <si>
    <t>Men Super Skinny Fit Jeans</t>
  </si>
  <si>
    <t>jeans/kook-n-keech/kook-n-keech-men-blue-super-skinny-fit-low-rise-low-distress-heavy-fade-acid-wash-stretchable-jeans/14638184/buy</t>
  </si>
  <si>
    <t>kook-n-keech-men-blue-super-skinny-fit-low-rise-low-distress-heavy-fade-acid-wash-stretchable-jeans</t>
  </si>
  <si>
    <t>3-pack Wrapover Sustainable Bodysuits</t>
  </si>
  <si>
    <t>Newborn,0Y,0-3M,3M,6M,6-9M</t>
  </si>
  <si>
    <t>bodysuit/hm/hm-kids-3-pack-wrapover-sustainable-bodysuits/10386341/buy</t>
  </si>
  <si>
    <t>hm-kids-3-pack-wrapover-sustainable-bodysuits</t>
  </si>
  <si>
    <t>kurtas/all-about-you/all-about-you-women-yellow--pink-printed-kurta/14381564/buy</t>
  </si>
  <si>
    <t>all-about-you-women-yellow--pink-printed-kurta</t>
  </si>
  <si>
    <t>Set of Highlighter and Blush</t>
  </si>
  <si>
    <t>Wet n Wild</t>
  </si>
  <si>
    <t>highlighter-and-blush/wet-n-wild/-wet-n-wild-set-of-highlighter-and-blush/16312362/buy</t>
  </si>
  <si>
    <t>wet-n-wild</t>
  </si>
  <si>
    <t>Men Printed Polo Collar T-shirt</t>
  </si>
  <si>
    <t>Louis Philippe Ath.Work</t>
  </si>
  <si>
    <t>tshirts/louis-philippe-athwork/louis-philippe-ath-work-men-black--green-printed-polo-collar-t-shirt/16590388/buy</t>
  </si>
  <si>
    <t>louis-philippe-athwork</t>
  </si>
  <si>
    <t>louis-philippe-ath-work-men-black--green-printed-polo-collar-t-shirt</t>
  </si>
  <si>
    <t>Unisex Slim Fit High-Rise Jeans</t>
  </si>
  <si>
    <t>FREAKINS</t>
  </si>
  <si>
    <t>jeans/freakins/freakins-unisex-blue-slim-fit-high-rise-jeans/17652968/buy</t>
  </si>
  <si>
    <t>freakins</t>
  </si>
  <si>
    <t>freakins-unisex-blue-slim-fit-high-rise-jeans</t>
  </si>
  <si>
    <t>Solid Lifestyle Track Pants</t>
  </si>
  <si>
    <t>track-pants/hrx-by-hrithik-roshan/hrx-by-hrithik-roshan-men-red-solid-lifestyle-track-pants/8897857/buy</t>
  </si>
  <si>
    <t>hrx-by-hrithik-roshan-men-red-solid-lifestyle-track-pants</t>
  </si>
  <si>
    <t>Cotton Gathered Blouson Top</t>
  </si>
  <si>
    <t>tops/dressberry/dressberry-women-red-solid-cotton-applique-gathered-blouson-top/13614064/buy</t>
  </si>
  <si>
    <t>dressberry-women-red-solid-cotton-applique-gathered-blouson-top</t>
  </si>
  <si>
    <t>Women One Toe Flats</t>
  </si>
  <si>
    <t>flats/vishudh/vishudh-women-maroon-embroidered-one-toe-flats-/15936894/buy</t>
  </si>
  <si>
    <t>vishudh-women-maroon-embroidered-one-toe-flats-</t>
  </si>
  <si>
    <t>Printed Cotton Casual Shirt</t>
  </si>
  <si>
    <t>shirts/mast--harbour/mast--harbour-men-blue-printed-pure-cotton-casual-shirt/16284238/buy</t>
  </si>
  <si>
    <t>mast--harbour-men-blue-printed-pure-cotton-casual-shirt</t>
  </si>
  <si>
    <t>Women Printed Joggers</t>
  </si>
  <si>
    <t>track-pants/kook-n-keech/kook-n-keech-women-turquoise-blue-typography-printed-joggers/14858984/buy</t>
  </si>
  <si>
    <t>kook-n-keech-women-turquoise-blue-typography-printed-joggers</t>
  </si>
  <si>
    <t>tshirts/bewakoof/bewakoof-men-white--coral-printed-t-shirt/17809668/buy</t>
  </si>
  <si>
    <t>bewakoof-men-white--coral-printed-t-shirt</t>
  </si>
  <si>
    <t>laundry bag</t>
  </si>
  <si>
    <t>My Gift Booth</t>
  </si>
  <si>
    <t>laundry-bag/my-gift-booth/my-gift-booth-black-and-white-striped-laundry-bag/8233503/buy</t>
  </si>
  <si>
    <t>my-gift-booth</t>
  </si>
  <si>
    <t>my-gift-booth-black-and-white-striped-laundry-bag</t>
  </si>
  <si>
    <t>Embellished Hairband</t>
  </si>
  <si>
    <t>KARATCART</t>
  </si>
  <si>
    <t>hair-accessory/karatcart/karatcart-women-gold-toned--white-embellished-hairband/15713858/buy</t>
  </si>
  <si>
    <t>karatcart</t>
  </si>
  <si>
    <t>karatcart-women-gold-toned--white-embellished-hairband</t>
  </si>
  <si>
    <t>Women Floral Print Net Beanie</t>
  </si>
  <si>
    <t>caps/dressberry/dressberry-women-cream-coloured--pink-floral-print-net-beanie/14472908/buy</t>
  </si>
  <si>
    <t>dressberry-women-cream-coloured--pink-floral-print-net-beanie</t>
  </si>
  <si>
    <t>shorts/kassually/kassually-women-blue-high-rise-denim-shorts/17405650/buy</t>
  </si>
  <si>
    <t>kassually-women-blue-high-rise-denim-shorts</t>
  </si>
  <si>
    <t>Set of 20 Ponytail Holders</t>
  </si>
  <si>
    <t>hair-accessory/yellow-chimes/yellow-chimes-set-of-20-girls-blue--pink-ponytail-holders-with-teddy-bear-storage-box/15478746/buy</t>
  </si>
  <si>
    <t>yellow-chimes-set-of-20-girls-blue--pink-ponytail-holders-with-teddy-bear-storage-box</t>
  </si>
  <si>
    <t>Shimmery Box Clutch</t>
  </si>
  <si>
    <t>clutches/anouk/anouk-pink-shimmery-textured-box-clutch/4883127/buy</t>
  </si>
  <si>
    <t>anouk-pink-shimmery-textured-box-clutch</t>
  </si>
  <si>
    <t>Men Typography Printed Slim Fit T-shirt</t>
  </si>
  <si>
    <t>tshirts/highlander/highlander-men-pink-typography-printed-slim-fit-cotton-t-shirt/17434932/buy</t>
  </si>
  <si>
    <t>highlander-men-pink-typography-printed-slim-fit-cotton-t-shirt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</si>
  <si>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</si>
  <si>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</si>
  <si>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</si>
  <si>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</si>
  <si>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kids-ville</t>
  </si>
  <si>
    <t>kids-ville-boys-blue--grey-batman-printed-rubber-thong-flip-flops</t>
  </si>
  <si>
    <t>Peach Pure Georgette Saree</t>
  </si>
  <si>
    <t>sarees/libas/libas-peach-pure-georgette-saree/16872764/buy</t>
  </si>
  <si>
    <t>libas-peach-pure-georgette-saree</t>
  </si>
  <si>
    <t>Women Shoulder Bag</t>
  </si>
  <si>
    <t>handbags/caprese/caprese-women-black-solid-shoulder-bag-with-detachable-unicorn-tab-detail/14036198/buy</t>
  </si>
  <si>
    <t>caprese-women-black-solid-shoulder-bag-with-detachable-unicorn-tab-detail</t>
  </si>
  <si>
    <t>Women Textured Shoulder Bag</t>
  </si>
  <si>
    <t>handbags/allen-solly/allen-solly-women-black-textured-shoulder-bag/17630340/buy</t>
  </si>
  <si>
    <t>allen-solly-women-black-textured-shoulder-bag</t>
  </si>
  <si>
    <t>tops/tokyo-talkies/tokyo-talkies-women-stylish-black-solid-top/17442776/buy</t>
  </si>
  <si>
    <t>tokyo-talkies-women-stylish-black-solid-top</t>
  </si>
  <si>
    <t>Floral Smocked Top</t>
  </si>
  <si>
    <t>tops/style-quotient/style-quotient-women-classic-white-floral-smocked-top/16543660/buy</t>
  </si>
  <si>
    <t>style-quotient-women-classic-white-floral-smocked-top</t>
  </si>
  <si>
    <t>HD Matte Lip Mousse-Rocky Plum</t>
  </si>
  <si>
    <t>Revlon</t>
  </si>
  <si>
    <t>lip-gloss/revlon/revlon-ultra-hd-matte-lip-mousse---rocky-plum/15506570/buy</t>
  </si>
  <si>
    <t>revlon</t>
  </si>
  <si>
    <t>revlon-ultra-hd-matte-lip-mousse---rocky-plum</t>
  </si>
  <si>
    <t>Men Logo Printed Boxers</t>
  </si>
  <si>
    <t>boxers/us-polo-assn/us-polo-assn-men-rust-orange-logo-printed-boxers-8905202625179/14112912/buy</t>
  </si>
  <si>
    <t>us-polo-assn-men-rust-orange-logo-printed-boxers-8905202625179</t>
  </si>
  <si>
    <t>Solid Trekking Rucksacks</t>
  </si>
  <si>
    <t>TRUNKIT</t>
  </si>
  <si>
    <t>rucksacks/trunkit/trunkit-blue-solid-water-resistant-trekking-rucksack/17693962/buy</t>
  </si>
  <si>
    <t>trunkit</t>
  </si>
  <si>
    <t>trunkit-blue-solid-water-resistant-trekking-rucksack</t>
  </si>
  <si>
    <t>Women Slim Fit Sports Shorts</t>
  </si>
  <si>
    <t>shorts/puma/puma-women-black-yellow-printed-crystal-galaxy-high-tight--slim-fit-sports-shorts/17175466/buy</t>
  </si>
  <si>
    <t>puma-women-black-yellow-printed-crystal-galaxy-high-tight--slim-fit-sports-shorts</t>
  </si>
  <si>
    <t>Men Brand Logo Printed Slim Fit T-shirt</t>
  </si>
  <si>
    <t>tshirts/french-connection/french-connection-men-grey-brand-logo-printed-pure-cotton-slim-fit-t-shirt/16318076/buy</t>
  </si>
  <si>
    <t>french-connection-men-grey-brand-logo-printed-pure-cotton-slim-fit-t-shirt</t>
  </si>
  <si>
    <t>Set of 2 Body Mists</t>
  </si>
  <si>
    <t>perfume-and-body-mist/dressberry/dressberry-set-of-2-body-mists/10088877/buy</t>
  </si>
  <si>
    <t>dressberry-set-of-2-body-mists</t>
  </si>
  <si>
    <t>Men Skinny Fit Low-Rise Jeans</t>
  </si>
  <si>
    <t>29,30,31,32,33,34,36,38</t>
  </si>
  <si>
    <t>jeans/spykar/spykar-men-blue-skinny-fit-low-rise-heavy-fade-jeans/15163348/buy</t>
  </si>
  <si>
    <t>spykar-men-blue-skinny-fit-low-rise-heavy-fade-jeans</t>
  </si>
  <si>
    <t>Women Black Solid Kurta</t>
  </si>
  <si>
    <t>Florence</t>
  </si>
  <si>
    <t>kurtas/florence/florence-women-black-solid-kurta/13725902/buy</t>
  </si>
  <si>
    <t>florence</t>
  </si>
  <si>
    <t>florence-women-black-solid-kurta</t>
  </si>
  <si>
    <t>Solid Structured Handheld Bag</t>
  </si>
  <si>
    <t>handbags/baggit/baggit-mustard-yellow-solid-regular-structured-handheld-bag-with-tasselled-detail/16676964/buy</t>
  </si>
  <si>
    <t>baggit-mustard-yellow-solid-regular-structured-handheld-bag-with-tasselled-detail</t>
  </si>
  <si>
    <t>Floral Knot A-Line Dress</t>
  </si>
  <si>
    <t>dresses/urbanic/urbanic-orange-floral-knot-a-line-dress/15629554/buy</t>
  </si>
  <si>
    <t>urbanic-orange-floral-knot-a-line-dress</t>
  </si>
  <si>
    <t>tights/neu-look-fashion/neu-look-fashion-women-black-solid-tights/14640610/buy</t>
  </si>
  <si>
    <t>neu-look-fashion-women-black-solid-tights</t>
  </si>
  <si>
    <t>Single-Breasted Formal Blazer</t>
  </si>
  <si>
    <t>blazers/peter-england/peter-england-men-navy-blue--grey-checked-neo-slim-fit-single-breasted-formal-blazer/17160810/buy</t>
  </si>
  <si>
    <t>peter-england-men-navy-blue--grey-checked-neo-slim-fit-single-breasted-formal-blazer</t>
  </si>
  <si>
    <t>Women Checked Kurta</t>
  </si>
  <si>
    <t>AURELIA</t>
  </si>
  <si>
    <t>kurtas/aurelia/aurelia-women-olive-green--beige-checked-kurta/13830278/buy</t>
  </si>
  <si>
    <t>aurelia</t>
  </si>
  <si>
    <t>aurelia-women-olive-green--beige-checked-kurta</t>
  </si>
  <si>
    <t>Boys Pack of 2 T-shirts</t>
  </si>
  <si>
    <t>tshirts/hellcat/hellcat-boys-pack-of-2-navy-blue--green-printed-bio-finish-t-shirts/17093710/buy</t>
  </si>
  <si>
    <t>hellcat-boys-pack-of-2-navy-blue--green-printed-bio-finish-t-shirts</t>
  </si>
  <si>
    <t>watches/carlton-london/carlton-london-women-white-leather-analogue-watch-cl013gsi/10493946/buy</t>
  </si>
  <si>
    <t>carlton-london-women-white-leather-analogue-watch-cl013gsi</t>
  </si>
  <si>
    <t>Ethnic Motifs Silk Blend Ethereal Embroidery Kurta Set</t>
  </si>
  <si>
    <t>kurta-sets/anayna/anayna-women-ethnic-motifs-silk-blend-ethereal-embroidery-kurta-set/16242786/buy</t>
  </si>
  <si>
    <t>anayna-women-ethnic-motifs-silk-blend-ethereal-embroidery-kurta-set</t>
  </si>
  <si>
    <t>Naked &amp; Rich Choco Body Lotion</t>
  </si>
  <si>
    <t>body-lotion/mcaffeine/mcaffeine-sustainable-naked--rich-choco-deep-moisturizing-sustainable-body-lotion-for-dry-skin-200-ml/10901906/buy</t>
  </si>
  <si>
    <t>mcaffeine-sustainable-naked--rich-choco-deep-moisturizing-sustainable-body-lotion-for-dry-skin-200-ml</t>
  </si>
  <si>
    <t>kurtas/taavi/taavi-women-blue--white-printed-indigo-kurta-with-pocket-detail/16817454/buy</t>
  </si>
  <si>
    <t>taavi-women-blue--white-printed-indigo-kurta-with-pocket-detail</t>
  </si>
  <si>
    <t>Wrangler</t>
  </si>
  <si>
    <t>39,41,43,45,47</t>
  </si>
  <si>
    <t>shirts/wrangler/wrangler-men-olive-green-slim-fit-opaque-printed-casual-shirt/15398454/buy</t>
  </si>
  <si>
    <t>wrangler</t>
  </si>
  <si>
    <t>wrangler-men-olive-green-slim-fit-opaque-printed-casual-shirt</t>
  </si>
  <si>
    <t>Women Geometric Print Top</t>
  </si>
  <si>
    <t>tops/tokyo-talkies/tokyo-talkies-women-black--silver-toned-geometric-print-crop-top/17442622/buy</t>
  </si>
  <si>
    <t>tokyo-talkies-women-black--silver-toned-geometric-print-crop-top</t>
  </si>
  <si>
    <t>Plus Size Shirt Collar Pure Cotton Top</t>
  </si>
  <si>
    <t>tops/revolution/revolution-women-plus-size-charcoal-grey--white-shirt-collar-solid-pure-cotton-top/12975552/buy</t>
  </si>
  <si>
    <t>revolution-women-plus-size-charcoal-grey--white-shirt-collar-solid-pure-cotton-top</t>
  </si>
  <si>
    <t>tshirts/mango/mango-women-beige-t-shirt/15722306/buy</t>
  </si>
  <si>
    <t>mango-women-beige-t-shirt</t>
  </si>
  <si>
    <t>Women Block Heels</t>
  </si>
  <si>
    <t>heels/metro/metro-women-burgundy-solid-block-heels/12707586/buy</t>
  </si>
  <si>
    <t>metro-women-burgundy-solid-block-heels</t>
  </si>
  <si>
    <t>Women Woven Design Slip-Ons</t>
  </si>
  <si>
    <t>casual-shoes/carlton-london-sports/carlton-london-sports-women-beige--navy-blue-woven-design-slip-on-sneakers/16053720/buy</t>
  </si>
  <si>
    <t>carlton-london-sports-women-beige--navy-blue-woven-design-slip-on-sneakers</t>
  </si>
  <si>
    <t>Lightweight Training or Gym Bomber Jacket</t>
  </si>
  <si>
    <t>Yuuki</t>
  </si>
  <si>
    <t>jackets/yuuki/yuuki-men-blue-lightweight-training-or-gym-bomber-jacket/17193998/buy</t>
  </si>
  <si>
    <t>yuuki</t>
  </si>
  <si>
    <t>yuuki-men-blue-lightweight-training-or-gym-bomber-jacket</t>
  </si>
  <si>
    <t>Lipstick &amp; Primer Blood Moon</t>
  </si>
  <si>
    <t>lipstick/faces-canada/faces-canada-ultime-pro-hd-intense-matte-lipstick--primer-blood-moon/10699678/buy</t>
  </si>
  <si>
    <t>faces-canada-ultime-pro-hd-intense-matte-lipstick--primer-blood-moon</t>
  </si>
  <si>
    <t>Maxi Dress</t>
  </si>
  <si>
    <t>MomToBe</t>
  </si>
  <si>
    <t>dresses/momtobe/momtobe-navy-blue-maternity-maxi-dress/15295648/buy</t>
  </si>
  <si>
    <t>momtobe</t>
  </si>
  <si>
    <t>momtobe-navy-blue-maternity-maxi-dress</t>
  </si>
  <si>
    <t>Men Woven Design Slip-On Sneakers</t>
  </si>
  <si>
    <t>Crew STREET</t>
  </si>
  <si>
    <t>casual-shoes/crew-street/crew-street-men-navy-blue--charcoal-grey-woven-design-slip-on-sneakers/13770456/buy</t>
  </si>
  <si>
    <t>crew-street</t>
  </si>
  <si>
    <t>crew-street-men-navy-blue--charcoal-grey-woven-design-slip-on-sneakers</t>
  </si>
  <si>
    <t>kurta-sets/sangria/sangria-women-pink-printed-pure-cotton-kurta-with-trousers/16874556/buy</t>
  </si>
  <si>
    <t>sangria-women-pink-printed-pure-cotton-kurta-with-trousers</t>
  </si>
  <si>
    <t>Classic White Cotton All in the Details Kurta</t>
  </si>
  <si>
    <t>kurtas/herenow/herenow-classic-white-cotton-all-in-the-details-kurta/16926634/buy</t>
  </si>
  <si>
    <t>herenow-classic-white-cotton-all-in-the-details-kurta</t>
  </si>
  <si>
    <t>Men Loose Fit Regular Shorts</t>
  </si>
  <si>
    <t>28,31,34,38</t>
  </si>
  <si>
    <t>shorts/the-bear-house/the-bear-house-men-grey-loose-fit-mid-rise-regular-shorts/13971006/buy</t>
  </si>
  <si>
    <t>the-bear-house-men-grey-loose-fit-mid-rise-regular-shorts</t>
  </si>
  <si>
    <t>Kook N Keech Disney</t>
  </si>
  <si>
    <t>track-pants/kook-n-keech-disney/kook-n-keech-disney-black-printed-joggers/2115245/buy</t>
  </si>
  <si>
    <t>kook-n-keech-disney</t>
  </si>
  <si>
    <t>kook-n-keech-disney-black-printed-joggers</t>
  </si>
  <si>
    <t>Women Artificial Leather Belt</t>
  </si>
  <si>
    <t>belts/kastner/kastner-women-tan-artificial-leather-belt/17755512/buy</t>
  </si>
  <si>
    <t>kastner-women-tan-artificial-leather-belt</t>
  </si>
  <si>
    <t>Strawberry Extract Face Wash</t>
  </si>
  <si>
    <t>face-wash-and-cleanser/lakme/lakme-blush--glow-strawberry-creme-face-wash-with-strawberry-extract-100-g/2137197/buy</t>
  </si>
  <si>
    <t>lakme-blush--glow-strawberry-creme-face-wash-with-strawberry-extract-100-g</t>
  </si>
  <si>
    <t>Platform Sandals</t>
  </si>
  <si>
    <t>heels/mochi/mochi-grey-platform-sandals/16047560/buy</t>
  </si>
  <si>
    <t>mochi-grey-platform-sandals</t>
  </si>
  <si>
    <t>Shirt Midi Dress</t>
  </si>
  <si>
    <t>dresses/vishudh/vishudh-blue--grey-shirt-midi-dress/15335794/buy</t>
  </si>
  <si>
    <t>vishudh-blue--grey-shirt-midi-dress</t>
  </si>
  <si>
    <t>The Desi Dulhan</t>
  </si>
  <si>
    <t>flats/the-desi-dulhan/the-desi-dulhan-women-brown-ballerinas-flats/14658688/buy</t>
  </si>
  <si>
    <t>the-desi-dulhan</t>
  </si>
  <si>
    <t>the-desi-dulhan-women-brown-ballerinas-flats</t>
  </si>
  <si>
    <t>Women Embroidered Kurta with Trousers</t>
  </si>
  <si>
    <t>kurta-sets/anouk/anouk-women-navy-blue-yoke-embroidered-regular-kurta-with-trousers/14121970/buy</t>
  </si>
  <si>
    <t>anouk-women-navy-blue-yoke-embroidered-regular-kurta-with-trousers</t>
  </si>
  <si>
    <t>Women Anarkali Kurta</t>
  </si>
  <si>
    <t>kurtas/janasya/janasya-women-navy-blue-quirky-embellished-crepe-anarkali-kurta/14863900/buy</t>
  </si>
  <si>
    <t>janasya-women-navy-blue-quirky-embellished-crepe-anarkali-kurta</t>
  </si>
  <si>
    <t>shirts/jack--jones/jack--jones-men-white--black-slim-fit-printed-casual-sustainable-shirt/13254558/buy</t>
  </si>
  <si>
    <t>jack--jones-men-white--black-slim-fit-printed-casual-sustainable-shirt</t>
  </si>
  <si>
    <t>jeans/dolce-crudo/dolce-crudo-women-blue-skinny-fit-high-rise-jeans/15283572/buy</t>
  </si>
  <si>
    <t>dolce-crudo-women-blue-skinny-fit-high-rise-jeans</t>
  </si>
  <si>
    <t>Women High-Top Flat Boots</t>
  </si>
  <si>
    <t>Alishtezia</t>
  </si>
  <si>
    <t>boots/alishtezia/alishtezia-women-tan-high-top-flat-boots/15272190/buy</t>
  </si>
  <si>
    <t>alishtezia</t>
  </si>
  <si>
    <t>alishtezia-women-tan-high-top-flat-boots</t>
  </si>
  <si>
    <t>Men Typography Printed Polo Collar T-shirt</t>
  </si>
  <si>
    <t>tshirts/mast--harbour/mast--harbour-men-navy-blue--white-typography-printed-polo-collar-pure-cotton-t-shirt/13345100/buy</t>
  </si>
  <si>
    <t>mast--harbour-men-navy-blue--white-typography-printed-polo-collar-pure-cotton-t-shirt</t>
  </si>
  <si>
    <t>Croc Textured Open Toe Flats</t>
  </si>
  <si>
    <t>flats/roadster/roadster-women-black-croc-textured-open-toe-flats-with-buckles/14880702/buy</t>
  </si>
  <si>
    <t>roadster-women-black-croc-textured-open-toe-flats-with-buckles</t>
  </si>
  <si>
    <t>Coffee Scalp &amp; Hair Oil</t>
  </si>
  <si>
    <t>200 ml</t>
  </si>
  <si>
    <t>hair-oil/mcaffeine/mcaffeine-sustainable-naked--raw-coffee-scalp--hair-oil-with-redensyl--argan-oil---200-ml/13875656/buy</t>
  </si>
  <si>
    <t>hair-oil</t>
  </si>
  <si>
    <t>mcaffeine-sustainable-naked--raw-coffee-scalp--hair-oil-with-redensyl--argan-oil---200-ml</t>
  </si>
  <si>
    <t>Men Walking Shoes</t>
  </si>
  <si>
    <t>MENGLER</t>
  </si>
  <si>
    <t>sports-shoes/mengler/mengler-men-red-textile-walking-shoes/11515912/buy</t>
  </si>
  <si>
    <t>mengler</t>
  </si>
  <si>
    <t>mengler-men-red-textile-walking-shoes</t>
  </si>
  <si>
    <t>tshirts/herenow/herenow-men-charcoal--black-colourblocked-t-shirt/15610048/buy</t>
  </si>
  <si>
    <t>herenow-men-charcoal--black-colourblocked-t-shirt</t>
  </si>
  <si>
    <t>jeans/flying-machine/flying-machine-women-blue-skinny-fit-mid-rise-clean-look-stretchable-jeans/14030732/buy</t>
  </si>
  <si>
    <t>flying-machine-women-blue-skinny-fit-mid-rise-clean-look-stretchable-jeans</t>
  </si>
  <si>
    <t>Set of 11 Makeup Brushes</t>
  </si>
  <si>
    <t>Foolzy</t>
  </si>
  <si>
    <t>makeup-brushes/foolzy/foolzy-makeup-brushes---set-of-11---beige/9236979/buy</t>
  </si>
  <si>
    <t>makeup-brushes</t>
  </si>
  <si>
    <t>foolzy</t>
  </si>
  <si>
    <t>foolzy-makeup-brushes---set-of-11---beige</t>
  </si>
  <si>
    <t>Boys Shorts</t>
  </si>
  <si>
    <t>shorts/hrx-by-hrithik-roshan/hrx-by-hrithik-roshan-boys-green-shorts/15177608/buy</t>
  </si>
  <si>
    <t>hrx-by-hrithik-roshan-boys-green-shorts</t>
  </si>
  <si>
    <t>Women Wayfarer Sunglasses</t>
  </si>
  <si>
    <t>sunglasses/voyage/voyage-women-wayfarer-sunglasses-a3046mg3181/11392298/buy</t>
  </si>
  <si>
    <t>voyage-women-wayfarer-sunglasses-a3046mg3181</t>
  </si>
  <si>
    <t>Women Walking Shoes</t>
  </si>
  <si>
    <t>sports-shoes/shoetopia/shoetopia-women-pink--brown-animal-printed-walking-non-marking-shoes/17411064/buy</t>
  </si>
  <si>
    <t>shoetopia-women-pink--brown-animal-printed-walking-non-marking-shoes</t>
  </si>
  <si>
    <t>bra/enamor/enamor-beige-non-wired-non-padded-high-coverage-everyday-bra-a042-/650878/buy</t>
  </si>
  <si>
    <t>enamor-beige-non-wired-non-padded-high-coverage-everyday-bra-a042-</t>
  </si>
  <si>
    <t>handbags/lino-perros/lino-perros-black-solid-shoulder-bag-with-detachable-sling-strap/11632644/buy</t>
  </si>
  <si>
    <t>lino-perros-black-solid-shoulder-bag-with-detachable-sling-strap</t>
  </si>
  <si>
    <t>Boys Solid Cotton Chino Shorts</t>
  </si>
  <si>
    <t>2-3Y,3-4Y,4-5Y,5-6Y,6-7Y,7-8Y,8-9Y,9-10Y</t>
  </si>
  <si>
    <t>shorts/hm/hm-boys-green-solid-cotton-chino-shorts/17894130/buy</t>
  </si>
  <si>
    <t>hm-boys-green-solid-cotton-chino-shorts</t>
  </si>
  <si>
    <t>shirts/roadster/roadster-men-red-and-mustard-brown-tartan-checked--pure-cotton-casual-shirt/15221428/buy</t>
  </si>
  <si>
    <t>roadster-men-red-and-mustard-brown-tartan-checked--pure-cotton-casual-shirt</t>
  </si>
  <si>
    <t>sports-shoes/clymb/clymb-men-navy-blue-running-shoes/15731926/buy</t>
  </si>
  <si>
    <t>clymb-men-navy-blue-running-shoes</t>
  </si>
  <si>
    <t>kipek</t>
  </si>
  <si>
    <t>kurtas/kipek/kipek-women-grey-floral-printed-anarkali-kurta/13844604/buy</t>
  </si>
  <si>
    <t>kipek-women-grey-floral-printed-anarkali-kurta</t>
  </si>
  <si>
    <t>Checked Sheath Dress</t>
  </si>
  <si>
    <t>XXS,XS,S,M,L</t>
  </si>
  <si>
    <t>dresses/van-heusen-woman/van-heusen-woman-beige--navy-blue-checked-sheath-dress/17460158/buy</t>
  </si>
  <si>
    <t>van-heusen-woman-beige--navy-blue-checked-sheath-dress</t>
  </si>
  <si>
    <t>kurtas/ishin/ishin-women-green--golden-printed-a-line-kurta/8706999/buy</t>
  </si>
  <si>
    <t>ishin-women-green--golden-printed-a-line-kurta</t>
  </si>
  <si>
    <t>Satin Maxi Asymmetric Dress</t>
  </si>
  <si>
    <t>dresses/kalini/kalini-grey-satin-maxi-asymmetric-dress/17416790/buy</t>
  </si>
  <si>
    <t>kalini-grey-satin-maxi-asymmetric-dress</t>
  </si>
  <si>
    <t>Boys Pure Cotton T-shirt</t>
  </si>
  <si>
    <t>tshirts/pantaloons-junior/pantaloons-junior-boys-blue--grey-colourblocked-pure-cotton-polo-collar-t-shirt/16361398/buy</t>
  </si>
  <si>
    <t>pantaloons-junior-boys-blue--grey-colourblocked-pure-cotton-polo-collar-t-shirt</t>
  </si>
  <si>
    <t>Women Solid Shirt Dress</t>
  </si>
  <si>
    <t>dresses/her-by-invictus/her-by-invictus-women-maroon-solid-shirt-dress/10821204/buy</t>
  </si>
  <si>
    <t>her-by-invictus-women-maroon-solid-shirt-dress</t>
  </si>
  <si>
    <t>Boys Jeans</t>
  </si>
  <si>
    <t>jeans/us-polo-assn-kids/us-polo-assn-kids-boys-beige-jeans/17038622/buy</t>
  </si>
  <si>
    <t>us-polo-assn-kids-boys-beige-jeans</t>
  </si>
  <si>
    <t>heels/shoetopia/shoetopia-women-black-solid-sandals/10700434/buy</t>
  </si>
  <si>
    <t>shoetopia-women-black-solid-sandals</t>
  </si>
  <si>
    <t>32B,32C,32D,34B,34C,34D,36B,36C,36D,38C,38D</t>
  </si>
  <si>
    <t>bra/triumph/triumph-mesh-t-shirt-bra-padded-wired-seamless-t-shirt-bra/14019468/buy</t>
  </si>
  <si>
    <t>triumph-mesh-t-shirt-bra-padded-wired-seamless-t-shirt-bra</t>
  </si>
  <si>
    <t>Women Yoga Seamless Tights</t>
  </si>
  <si>
    <t>tights/hrx-by-hrithik-roshan/hrx-by-hrithik-roshan-yoga-women-jade-seamless-solid-tights/14698624/buy</t>
  </si>
  <si>
    <t>hrx-by-hrithik-roshan-yoga-women-jade-seamless-solid-tights</t>
  </si>
  <si>
    <t>Embroidered High Slit Kurta</t>
  </si>
  <si>
    <t>kurtas/herenow/herenow-women-black--red-embroidered-ethnic-printed-high-slit-a-line-kurta/12010768/buy</t>
  </si>
  <si>
    <t>herenow-women-black--red-embroidered-ethnic-printed-high-slit-a-line-kurta</t>
  </si>
  <si>
    <t>Relaxed Fit Casual Shirt</t>
  </si>
  <si>
    <t>shirts/hancock/hancock-men-black-relaxed-regular-fit-solid-casual-shirt/13671280/buy</t>
  </si>
  <si>
    <t>hancock-men-black-relaxed-regular-fit-solid-casual-shirt</t>
  </si>
  <si>
    <t>Colourblocked Satchel</t>
  </si>
  <si>
    <t>handbags/mast--harbour/mast--harbour-cream-coloured-colourblocked-satchel-with-sling-strap/1494487/buy</t>
  </si>
  <si>
    <t>mast--harbour-cream-coloured-colourblocked-satchel-with-sling-strap</t>
  </si>
  <si>
    <t>Men Leather Wide Belt</t>
  </si>
  <si>
    <t>URBAN ALFAMI</t>
  </si>
  <si>
    <t>belts/urban-alfami/urban-alfami-men-black-textured-leather-wide-belt/17198132/buy</t>
  </si>
  <si>
    <t>urban-alfami</t>
  </si>
  <si>
    <t>urban-alfami-men-black-textured-leather-wide-belt</t>
  </si>
  <si>
    <t>SCUDERIA FERRARI</t>
  </si>
  <si>
    <t>watches/scuderia-ferrari/scuderia-ferrari-men-black-analogue-watch-0830763/13522690/buy</t>
  </si>
  <si>
    <t>scuderia-ferrari</t>
  </si>
  <si>
    <t>scuderia-ferrari-men-black-analogue-watch-0830763</t>
  </si>
  <si>
    <t>High Impact Fast Training Bra</t>
  </si>
  <si>
    <t>bra/puma/puma-black-typography-printed-full-coverage-high-impact-fast-training-bra-52029601/13510218/buy</t>
  </si>
  <si>
    <t>puma-black-typography-printed-full-coverage-high-impact-fast-training-bra-52029601</t>
  </si>
  <si>
    <t>kurta-sets/indo-era/indo-era-women-black-floral-printed-pure-cotton-kurta-with-trousers--with-dupatta/14235030/buy</t>
  </si>
  <si>
    <t>indo-era-women-black-floral-printed-pure-cotton-kurta-with-trousers--with-dupatta</t>
  </si>
  <si>
    <t>Woven Design Ballerinas</t>
  </si>
  <si>
    <t>flats/taavi/taavi-women-black--beige-woven-design-ballerinas-/17142100/buy</t>
  </si>
  <si>
    <t>taavi-women-black--beige-woven-design-ballerinas-</t>
  </si>
  <si>
    <t>Set of 3 Socks</t>
  </si>
  <si>
    <t>Bonjour</t>
  </si>
  <si>
    <t>socks/bonjour/bonjour-men-set-of-3-white-above-ankle-length-socks/6539669/buy</t>
  </si>
  <si>
    <t>bonjour</t>
  </si>
  <si>
    <t>bonjour-men-set-of-3-white-above-ankle-length-socks</t>
  </si>
  <si>
    <t>heels/metro/metro-women-transparent-solid-block-heels/13772370/buy</t>
  </si>
  <si>
    <t>metro-women-transparent-solid-block-heels</t>
  </si>
  <si>
    <t>Leather Half Moon Handheld Bag</t>
  </si>
  <si>
    <t>handbags/hidesign/hidesign-tan-brown-textured-leather-half-moon-handheld-bag/17774974/buy</t>
  </si>
  <si>
    <t>hidesign-tan-brown-textured-leather-half-moon-handheld-bag</t>
  </si>
  <si>
    <t>trunk/us-polo-assn/us-polo-assn-men-pack-of-2-solid-trunks-i015-ra0-p2/15823112/buy</t>
  </si>
  <si>
    <t>us-polo-assn-men-pack-of-2-solid-trunks-i015-ra0-p2</t>
  </si>
  <si>
    <t>Light Fade Regular Fit Jeans</t>
  </si>
  <si>
    <t>jeans/pantaloons-junior/pantaloons-junior-boys-navy-blue-mid-rise-light-fade-non-stretchable-regular-fit-jeans/17751160/buy</t>
  </si>
  <si>
    <t>pantaloons-junior-boys-navy-blue-mid-rise-light-fade-non-stretchable-regular-fit-jeans</t>
  </si>
  <si>
    <t>Men Dri-FIT T-shirt</t>
  </si>
  <si>
    <t>tshirts/campus-sutra/campus-sutra-men-grey-dri-fit-outdoor-t-shirt/16607828/buy</t>
  </si>
  <si>
    <t>campus-sutra-men-grey-dri-fit-outdoor-t-shirt</t>
  </si>
  <si>
    <t>6-Seater Rectangle Table Cover</t>
  </si>
  <si>
    <t>table-covers/clasiko/clasiko-transparent--silver-toned-solid-6-seater-rectangle-table-cover/15352556/buy</t>
  </si>
  <si>
    <t>table-covers</t>
  </si>
  <si>
    <t>clasiko-transparent--silver-toned-solid-6-seater-rectangle-table-cover</t>
  </si>
  <si>
    <t>Men High-Top Sneakers</t>
  </si>
  <si>
    <t>casual-shoes/afrojack/afrojack-men-black-high-top-sneakers/16468660/buy</t>
  </si>
  <si>
    <t>afrojack-men-black-high-top-sneakers</t>
  </si>
  <si>
    <t>Skincare Gift Set</t>
  </si>
  <si>
    <t>KAMA AYURVEDA</t>
  </si>
  <si>
    <t>beauty-gift-set/kama-ayurveda/kama-ayurveda-round-the-clock-skincare-gift-set/12800176/buy</t>
  </si>
  <si>
    <t>beauty-gift-set</t>
  </si>
  <si>
    <t>kama-ayurveda</t>
  </si>
  <si>
    <t>kama-ayurveda-round-the-clock-skincare-gift-set</t>
  </si>
  <si>
    <t>210 TC 1 Queen Bedsheet with 2 Pillow Covers</t>
  </si>
  <si>
    <t>SPACES</t>
  </si>
  <si>
    <t>bedsheets/spaces/spaces-teal-geometric-210-tc-cotton-1-queen-bedsheet-with-2-pillow-covers/11103708/buy</t>
  </si>
  <si>
    <t>spaces</t>
  </si>
  <si>
    <t>spaces-teal-geometric-210-tc-cotton-1-queen-bedsheet-with-2-pillow-covers</t>
  </si>
  <si>
    <t>kurta-sets/anouk/anouk-women-maroon--green-ethnic-motifs-printed-kurta-with-trousers/17102478/buy</t>
  </si>
  <si>
    <t>anouk-women-maroon--green-ethnic-motifs-printed-kurta-with-trousers</t>
  </si>
  <si>
    <t>Solid Crop Top</t>
  </si>
  <si>
    <t>tops/scorpius/scorpius-women-black-solid-crop-top/4658096/buy</t>
  </si>
  <si>
    <t>scorpius-women-black-solid-crop-top</t>
  </si>
  <si>
    <t>Pure Cotton Floral Flared Skirt</t>
  </si>
  <si>
    <t>skirts/herenow/herenow-black--green-floral-printed-pleated-maxi-flared-skirt/10490160/buy</t>
  </si>
  <si>
    <t>herenow-black--green-floral-printed-pleated-maxi-flared-skirt</t>
  </si>
  <si>
    <t>jeans/high-star/high-star-women-white-slim-fit-high-rise-clean-look-stretchable-jeans/9043347/buy</t>
  </si>
  <si>
    <t>high-star-women-white-slim-fit-high-rise-clean-look-stretchable-jeans</t>
  </si>
  <si>
    <t>Women Solid Casual T-shirt</t>
  </si>
  <si>
    <t>tshirts/mh-our-water/mh-our-water-women-pink-round-neck-solid-casual-t-shirt/14820364/buy</t>
  </si>
  <si>
    <t>mh-our-water-women-pink-round-neck-solid-casual-t-shirt</t>
  </si>
  <si>
    <t>sweatshirts/invictus/invictus-men-grey-melange-hooded-sweatshirt/14574480/buy</t>
  </si>
  <si>
    <t>invictus-men-grey-melange-hooded-sweatshirt</t>
  </si>
  <si>
    <t>Women Sheath Dress</t>
  </si>
  <si>
    <t>dresses/anouk/anouk-pink--blue-floral-print-tie-up-neck-sheath-dress/16190686/buy</t>
  </si>
  <si>
    <t>anouk-pink--blue-floral-print-tie-up-neck-sheath-dress</t>
  </si>
  <si>
    <t>Solid Layered Kurta</t>
  </si>
  <si>
    <t>kurtas/juniper/juniper-women-maroon--golden-solid-layered-anarkali-kurta/10884378/buy</t>
  </si>
  <si>
    <t>juniper-women-maroon--golden-solid-layered-anarkali-kurta</t>
  </si>
  <si>
    <t>handbags/allen-solly/allen-solly-red-solid-sling-bag/16614496/buy</t>
  </si>
  <si>
    <t>allen-solly-red-solid-sling-bag</t>
  </si>
  <si>
    <t>Women Handcrafted Ballerinas</t>
  </si>
  <si>
    <t>flats/anouk/anouk-women-teal-blue--yellow-ethnic-motifs-print-handcrafted-ballerinas/14574556/buy</t>
  </si>
  <si>
    <t>anouk-women-teal-blue--yellow-ethnic-motifs-print-handcrafted-ballerinas</t>
  </si>
  <si>
    <t>Men Solid Mid-Top Derbys</t>
  </si>
  <si>
    <t>casual-shoes/roadster/the-roadster-lifestyle-co-men-tan-brown-solid-mid-top-derbys/15823332/buy</t>
  </si>
  <si>
    <t>the-roadster-lifestyle-co-men-tan-brown-solid-mid-top-derbys</t>
  </si>
  <si>
    <t>Men Woven Design Satin Nehru Jacket</t>
  </si>
  <si>
    <t>nehru-jackets/wintage/wintage-men-grey-woven-design-satin-nehru-jacket/13662016/buy</t>
  </si>
  <si>
    <t>wintage-men-grey-woven-design-satin-nehru-jacket</t>
  </si>
  <si>
    <t>track-pants/puma/puma-men-black-solid-straight-fit-joggers/12790264/buy</t>
  </si>
  <si>
    <t>puma-men-black-solid-straight-fit-joggers</t>
  </si>
  <si>
    <t>Rechargeable Multigroom Kit</t>
  </si>
  <si>
    <t>trimmer/wahl/wahl-groomsman-rechargeable-multigroom-kit/13811632/buy</t>
  </si>
  <si>
    <t>trimmer</t>
  </si>
  <si>
    <t>wahl-groomsman-rechargeable-multigroom-kit</t>
  </si>
  <si>
    <t>Made To Measure Maxi Dress</t>
  </si>
  <si>
    <t>dresses/ethnovogue/ethnovogue-women-mustard-yellow-embroidered-made-to-measure-maxi-dress/12219290/buy</t>
  </si>
  <si>
    <t>ethnovogue-women-mustard-yellow-embroidered-made-to-measure-maxi-dress</t>
  </si>
  <si>
    <t>Women Cotton Boxy T-shirt</t>
  </si>
  <si>
    <t>tshirts/mango/mango-women-yellow-cotton-boxy-t-shirt/15315442/buy</t>
  </si>
  <si>
    <t>mango-women-yellow-cotton-boxy-t-shirt</t>
  </si>
  <si>
    <t>Pack of 2 Printed Bra</t>
  </si>
  <si>
    <t>bra/dressberry/dressberry-women-pack-of-2-printed-bra-/14710526/buy</t>
  </si>
  <si>
    <t>dressberry-women-pack-of-2-printed-bra-</t>
  </si>
  <si>
    <t>Printed A-Line Midi Dress</t>
  </si>
  <si>
    <t>dresses/campus-sutra/campus-sutra-women-off-white--blue-printed-a-line-midi-dress/14348468/buy</t>
  </si>
  <si>
    <t>campus-sutra-women-off-white--blue-printed-a-line-midi-dress</t>
  </si>
  <si>
    <t>Basic Jumpsuit with Ruffles</t>
  </si>
  <si>
    <t>jumpsuit/annabelle-by-pantaloons/annabelle-by-pantaloons-black-basic-jumpsuit-with-ruffles/17657400/buy</t>
  </si>
  <si>
    <t>annabelle-by-pantaloons-black-basic-jumpsuit-with-ruffles</t>
  </si>
  <si>
    <t>1 Bedsheet 2 Pillow Covers</t>
  </si>
  <si>
    <t>bedsheets/storyhome/storyhome-white--red-striped-186-tc-cotton-1-queen-bedsheet-with-2-pillow-covers/11359888/buy</t>
  </si>
  <si>
    <t>storyhome-white--red-striped-186-tc-cotton-1-queen-bedsheet-with-2-pillow-covers</t>
  </si>
  <si>
    <t>backpacks/wildcraft/wildcraft-unisex-purple-solid-backpack/7877707/buy</t>
  </si>
  <si>
    <t>wildcraft-unisex-purple-solid-backpack</t>
  </si>
  <si>
    <t>High Tide Opaque Casual Shirt</t>
  </si>
  <si>
    <t>shirts/mast--harbour/mast--harbour-men-high-tide-slim-fit-conversational-printed-pure-cotton-casual-shirt/14885492/buy</t>
  </si>
  <si>
    <t>mast--harbour-men-high-tide-slim-fit-conversational-printed-pure-cotton-casual-shirt</t>
  </si>
  <si>
    <t>shorts/byford-by-pantaloons/byford-by-pantaloons-men-beige-solid-slim-fit-regular-shorts/13905644/buy</t>
  </si>
  <si>
    <t>byford-by-pantaloons-men-beige-solid-slim-fit-regular-shorts</t>
  </si>
  <si>
    <t>Embellished Slim Pumps</t>
  </si>
  <si>
    <t>heels/shoetopia/shoetopia-red-embellished-slim-pumps/15616902/buy</t>
  </si>
  <si>
    <t>shoetopia-red-embellished-slim-pumps</t>
  </si>
  <si>
    <t>Printed Night Suit</t>
  </si>
  <si>
    <t>Kryptic</t>
  </si>
  <si>
    <t>night-suits/kryptic/kryptic-women-black--orange-printed-night-suit/13962486/buy</t>
  </si>
  <si>
    <t>kryptic</t>
  </si>
  <si>
    <t>kryptic-women-black--orange-printed-night-suit</t>
  </si>
  <si>
    <t>Slim Fit Striped Formal Shirt</t>
  </si>
  <si>
    <t>shirts/arrow/arrow-men-pink-slim-fit-striped-formal-shirt/14958302/buy</t>
  </si>
  <si>
    <t>arrow-men-pink-slim-fit-striped-formal-shirt</t>
  </si>
  <si>
    <t>Women Belt</t>
  </si>
  <si>
    <t>belts/20dresses/20dresses-women-black-high-waist-textured-belt/15575728/buy</t>
  </si>
  <si>
    <t>20dresses-women-black-high-waist-textured-belt</t>
  </si>
  <si>
    <t>Woven Design Saree</t>
  </si>
  <si>
    <t>sarees/inddus/inddus-beige--red-silk-blend-woven-design-saree/11423182/buy</t>
  </si>
  <si>
    <t>inddus-beige--red-silk-blend-woven-design-saree</t>
  </si>
  <si>
    <t>Boxy Fit Cropped T-shirt</t>
  </si>
  <si>
    <t>tshirts/mango/mango-women-black-solid-boxy-fit-drop-shoulder-sleeves-cropped-t-shirt/16124876/buy</t>
  </si>
  <si>
    <t>mango-women-black-solid-boxy-fit-drop-shoulder-sleeves-cropped-t-shirt</t>
  </si>
  <si>
    <t>Men Seductive Blue Gift Set</t>
  </si>
  <si>
    <t>fragrance-gift-set/guess/guess-men-seductive-blue-eau-de-toilette---shower-gel---deodorant-gift-set/11496790/buy</t>
  </si>
  <si>
    <t>guess-men-seductive-blue-eau-de-toilette---shower-gel---deodorant-gift-set</t>
  </si>
  <si>
    <t>Women Solid Laptop Backpack</t>
  </si>
  <si>
    <t>backpacks/lino-perros/lino-perros-women-black-solid-laptop-backpack/11632532/buy</t>
  </si>
  <si>
    <t>lino-perros-women-black-solid-laptop-backpack</t>
  </si>
  <si>
    <t>2-3Y,4-5Y,6-7Y,8-9Y,10-11Y,12-13Y,14-15Y,15-16Y</t>
  </si>
  <si>
    <t>night-suits/zeyo/zeyo-girls-navy-blue--white-printed-cotton-night-suit/14601246/buy</t>
  </si>
  <si>
    <t>zeyo-girls-navy-blue--white-printed-cotton-night-suit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</si>
  <si>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</si>
  <si>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</si>
  <si>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</si>
  <si>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</si>
  <si>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xl-love-by-janasya</t>
  </si>
  <si>
    <t>xl-love-by-janasya-women-plus-size-navy-blue-geometric-yoke-design-crepe-anarkali-kurta</t>
  </si>
  <si>
    <t>Solid Pure Cotton Top</t>
  </si>
  <si>
    <t>tops/chemistry/chemistry-women-white-solid-pure-cotton-top/17037416/buy</t>
  </si>
  <si>
    <t>chemistry-women-white-solid-pure-cotton-top</t>
  </si>
  <si>
    <t>Bracelet Style Analogue Watch</t>
  </si>
  <si>
    <t>GIORDANO</t>
  </si>
  <si>
    <t>watches/giordano/giordano-women-brown-patterned-dial--bracelet-style-analogue-watch/15273448/buy</t>
  </si>
  <si>
    <t>giordano</t>
  </si>
  <si>
    <t>giordano-women-brown-patterned-dial--bracelet-style-analogue-watch</t>
  </si>
  <si>
    <t>tshirts/wrogn-active/wrogn-active-men-navy-blue--blue-brand-logo-printed-slim-fit-t-shirt/17026114/buy</t>
  </si>
  <si>
    <t>wrogn-active-men-navy-blue--blue-brand-logo-printed-slim-fit-t-shirt</t>
  </si>
  <si>
    <t>Strawberry Lip Butter 8.5g</t>
  </si>
  <si>
    <t>THE BODY SHOP</t>
  </si>
  <si>
    <t>lip-care/the-body-shop/the-body-shop-nude-strawberry-lip-butter-85g/1974958/buy</t>
  </si>
  <si>
    <t>the-body-shop</t>
  </si>
  <si>
    <t>the-body-shop-nude-strawberry-lip-butter-85g</t>
  </si>
  <si>
    <t>Women Solid Relaxed-Fit Denim Jeggings</t>
  </si>
  <si>
    <t>28,30,32,34,36,38,40,42,44</t>
  </si>
  <si>
    <t>jeggings/zola/zola-women-blue-solid-relaxed-fit-denim-jeggings/14631170/buy</t>
  </si>
  <si>
    <t>zola-women-blue-solid-relaxed-fit-denim-jeggings</t>
  </si>
  <si>
    <t>Set of 2 Planters with Stand</t>
  </si>
  <si>
    <t>Aapno Rajasthan</t>
  </si>
  <si>
    <t>planters/aapno-rajasthan/aapno-rajasthan-black-set-of-2-solid-planters-with-stand/12888718/buy</t>
  </si>
  <si>
    <t>planters</t>
  </si>
  <si>
    <t>aapno-rajasthan</t>
  </si>
  <si>
    <t>aapno-rajasthan-black-set-of-2-solid-planters-with-stand</t>
  </si>
  <si>
    <t>Running Rapid-Dry Tshirts</t>
  </si>
  <si>
    <t>tshirts/hrx-by-hrithik-roshan/hrx-by-hrithik-roshan-running-women-plum-pie-rapid-dry-colourblock-tshirts/14702710/buy</t>
  </si>
  <si>
    <t>hrx-by-hrithik-roshan-running-women-plum-pie-rapid-dry-colourblock-tshirts</t>
  </si>
  <si>
    <t>Women A-Line Midi Dress</t>
  </si>
  <si>
    <t>dresses/tokyo-talkies/tokyo-talkies-women-black-solid-hight-neck-a-line-midi-dress/16404094/buy</t>
  </si>
  <si>
    <t>tokyo-talkies-women-black-solid-hight-neck-a-line-midi-dress</t>
  </si>
  <si>
    <t>casual-shoes/zapatoz/zapatoz-women-white-solid-synthetic-leather-mid-top-sneakers/11458614/buy</t>
  </si>
  <si>
    <t>zapatoz-women-white-solid-synthetic-leather-mid-top-sneakers</t>
  </si>
  <si>
    <t>Silver-Plated Finger Ring</t>
  </si>
  <si>
    <t>ring/ami/ami-silver-plated-white-cz-studded-adjustable-finger-ring/16611138/buy</t>
  </si>
  <si>
    <t>ami-silver-plated-white-cz-studded-adjustable-finger-ring</t>
  </si>
  <si>
    <t>Men Solid Sherwani Set</t>
  </si>
  <si>
    <t>KISAH</t>
  </si>
  <si>
    <t>sherwani/kisah/kisah-men-navy-blue--beige-solid-sherwani-set/13066936/buy</t>
  </si>
  <si>
    <t>kisah</t>
  </si>
  <si>
    <t>kisah-men-navy-blue--beige-solid-sherwani-set</t>
  </si>
  <si>
    <t>jeans/peter-england-casuals/peter-england-casuals-men-khaki-skinny-fit-jeans/16655338/buy</t>
  </si>
  <si>
    <t>peter-england-casuals-men-khaki-skinny-fit-jeans</t>
  </si>
  <si>
    <t>Men Striped Two-Piece Suit</t>
  </si>
  <si>
    <t>suits/van-heusen/van-heusen-men-blue--white-striped-single-breasted-super-slim-fit-two-piece-suit/16893424/buy</t>
  </si>
  <si>
    <t>suits</t>
  </si>
  <si>
    <t>van-heusen-men-blue--white-striped-single-breasted-super-slim-fit-two-piece-suit</t>
  </si>
  <si>
    <t>Colourblocked Denim Jacket</t>
  </si>
  <si>
    <t>M,L</t>
  </si>
  <si>
    <t>jackets/urbanic/urbanic-women-navy-blue--charcoal-grey-cotton-colourblocked-denim-jacket/15849942/buy</t>
  </si>
  <si>
    <t>urbanic-women-navy-blue--charcoal-grey-cotton-colourblocked-denim-jacket</t>
  </si>
  <si>
    <t>Solid Sheath Midi Dress</t>
  </si>
  <si>
    <t>dresses/roadster/roadster-navy-blue-solid-sheath-midi-dress/14935038/buy</t>
  </si>
  <si>
    <t>roadster-navy-blue-solid-sheath-midi-dress</t>
  </si>
  <si>
    <t>OFF LIMITS</t>
  </si>
  <si>
    <t>sports-shoes/off-limits/off-limits-women-pink-mesh-walking-non-marking-shoes/15962622/buy</t>
  </si>
  <si>
    <t>off-limits</t>
  </si>
  <si>
    <t>off-limits-women-pink-mesh-walking-non-marking-shoes</t>
  </si>
  <si>
    <t>Men Walking Sports Shoe</t>
  </si>
  <si>
    <t>sports-shoes/mengler/mengler-men-grey-walking-sports-shoe/14029720/buy</t>
  </si>
  <si>
    <t>mengler-men-grey-walking-sports-shoe</t>
  </si>
  <si>
    <t>140 TC 1 Queen Bedsheet with 2 Pillow Covers</t>
  </si>
  <si>
    <t>bedsheets/ddecor/ddecor-green--white-floral-140-tc-cotton-1-queen-bedsheet-with-2-pillow-covers/12308462/buy</t>
  </si>
  <si>
    <t>ddecor-green--white-floral-140-tc-cotton-1-queen-bedsheet-with-2-pillow-covers</t>
  </si>
  <si>
    <t>Solid Laptop Bag</t>
  </si>
  <si>
    <t>MBOSS</t>
  </si>
  <si>
    <t>laptop-bag/mboss/mboss-unisex-black-solid-laptop-bag/10182267/buy</t>
  </si>
  <si>
    <t>mboss</t>
  </si>
  <si>
    <t>mboss-unisex-black-solid-laptop-bag</t>
  </si>
  <si>
    <t>jeans/being-human/being-human-men-white-slim-fit-mid-rise-clean-look-stretchable-jeans/13511282/buy</t>
  </si>
  <si>
    <t>being-human-men-white-slim-fit-mid-rise-clean-look-stretchable-jeans</t>
  </si>
  <si>
    <t>40,42,44,46,48</t>
  </si>
  <si>
    <t>shirts/pepe-jeans/pepe-jeans-men-coral-regular-fit-solid-casual-shirt/14154916/buy</t>
  </si>
  <si>
    <t>pepe-jeans-men-coral-regular-fit-solid-casual-shirt</t>
  </si>
  <si>
    <t>Flared Midi Skirt</t>
  </si>
  <si>
    <t>Uptownie Lite</t>
  </si>
  <si>
    <t>skirts/uptownie-lite/uptownie-lite-purple-satin-pleated-flared-midi-skirt/13974984/buy</t>
  </si>
  <si>
    <t>uptownie-lite</t>
  </si>
  <si>
    <t>uptownie-lite-purple-satin-pleated-flared-midi-skirt</t>
  </si>
  <si>
    <t>Men Slim Fit  Formal Suit</t>
  </si>
  <si>
    <t>suits/louis-philippe/louis-philippe-men-charcoal-grey-self-design-slim-fit-formal-suit/11669640/buy</t>
  </si>
  <si>
    <t>louis-philippe-men-charcoal-grey-self-design-slim-fit-formal-suit</t>
  </si>
  <si>
    <t>backpacks/dressberry/dressberry-women-blue-solid-backpack-cum-shoulder-bag/7121435/buy</t>
  </si>
  <si>
    <t>dressberry-women-blue-solid-backpack-cum-shoulder-bag</t>
  </si>
  <si>
    <t>Striped Casual Shirt</t>
  </si>
  <si>
    <t>shirts/red-tape/red-tape-men-pink--white--striped-cotton-casual-shirt/15162244/buy</t>
  </si>
  <si>
    <t>red-tape-men-pink--white--striped-cotton-casual-shirt</t>
  </si>
  <si>
    <t>Embroidered Lehenga Choli</t>
  </si>
  <si>
    <t>Atsevam</t>
  </si>
  <si>
    <t>lehenga-choli/atsevam/atsevam-women-yellow-floral-embroidered-lehenga-choli/17584588/buy</t>
  </si>
  <si>
    <t>atsevam</t>
  </si>
  <si>
    <t>atsevam-women-yellow-floral-embroidered-lehenga-choli</t>
  </si>
  <si>
    <t>Solid Polyester Duffle Bag</t>
  </si>
  <si>
    <t>LAVIE SPORT</t>
  </si>
  <si>
    <t>duffel-bag/lavie-sport/lavie-sport-black-solid-polyester-duffle-bag/15115654/buy</t>
  </si>
  <si>
    <t>lavie-sport</t>
  </si>
  <si>
    <t>lavie-sport-black-solid-polyester-duffle-bag</t>
  </si>
  <si>
    <t>Men Ultra Flex 2.0 Sneakers</t>
  </si>
  <si>
    <t>Skechers</t>
  </si>
  <si>
    <t>casual-shoes/skechers/skechers-men-navy-blue-ultra-flex-20-kelmer-sneakers/12140914/buy</t>
  </si>
  <si>
    <t>skechers</t>
  </si>
  <si>
    <t>skechers-men-navy-blue-ultra-flex-20-kelmer-sneakers</t>
  </si>
  <si>
    <t>sweatshirts/roadster/roadster-men-navy-blue--white-colourblocked-hooded-sweatshirt/14772738/buy</t>
  </si>
  <si>
    <t>roadster-men-navy-blue--white-colourblocked-hooded-sweatshirt</t>
  </si>
  <si>
    <t>Women Printed Slip-Ons</t>
  </si>
  <si>
    <t>casual-shoes/taavi/taavi-women-pink--navy-blue-printed-slip-ons/17142088/buy</t>
  </si>
  <si>
    <t>taavi-women-pink--navy-blue-printed-slip-ons</t>
  </si>
  <si>
    <t>flats/corsica/corsica-women-black-solid-open-toe-flats/15146936/buy</t>
  </si>
  <si>
    <t>corsica-women-black-solid-open-toe-flats</t>
  </si>
  <si>
    <t>Ready to Wear Lehenga Choli</t>
  </si>
  <si>
    <t>8-9Y,9-10Y</t>
  </si>
  <si>
    <t>lehenga-choli/bitiya-by-bhama/bitiya-by-bhama-pink-ready-to-wear-printed-lehenga-with-top-/14432234/buy</t>
  </si>
  <si>
    <t>bitiya-by-bhama-pink-ready-to-wear-printed-lehenga-with-top-</t>
  </si>
  <si>
    <t>Braided Handcrafted Heels</t>
  </si>
  <si>
    <t>heels/dressberry/dressberry-green-braided-handcrafted-heels/15645628/buy</t>
  </si>
  <si>
    <t>dressberry-green-braided-handcrafted-heels</t>
  </si>
  <si>
    <t>flats/shoetopia/shoetopia-women-white-solid-open-toe-flats/13282820/buy</t>
  </si>
  <si>
    <t>shoetopia-women-white-solid-open-toe-flats</t>
  </si>
  <si>
    <t>Women Textured Sliders</t>
  </si>
  <si>
    <t>flip-flops/carlton-london-sports/carlton-london-sports-women-black-textured-sliders/15937484/buy</t>
  </si>
  <si>
    <t>carlton-london-sports-women-black-textured-sliders</t>
  </si>
  <si>
    <t>Women NRGY Neko Running Shoes</t>
  </si>
  <si>
    <t>sports-shoes/puma/puma-women-white-nrgy-neko-engineer-knit-running-shoes/8477067/buy</t>
  </si>
  <si>
    <t>puma-women-white-nrgy-neko-engineer-knit-running-shoes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</si>
  <si>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</si>
  <si>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</si>
  <si>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readiprint-fashions-cream-coloured--pink-embroidered-semi-stitched-lehenga--unstitched-blouse-with-dupatta</t>
  </si>
  <si>
    <t>Women Floral Jashn Kurta</t>
  </si>
  <si>
    <t>kurtas/house-of-pataudi/house-of-pataudi-women-green-floral-yoke-design-floral-jashn-kurta/15326580/buy</t>
  </si>
  <si>
    <t>house-of-pataudi-women-green-floral-yoke-design-floral-jashn-kurta</t>
  </si>
  <si>
    <t>kurta-sets/anouk/anouk-women-mauve-floral-printed-gotta-patti-pure-cotton-kurta-with-trousers/17088838/buy</t>
  </si>
  <si>
    <t>anouk-women-mauve-floral-printed-gotta-patti-pure-cotton-kurta-with-trousers</t>
  </si>
  <si>
    <t>jackets/us-polo-assn/u-s-polo-assn-men-grey-yarn-dyed-checked-bomber-jacket/14677638/buy</t>
  </si>
  <si>
    <t>u-s-polo-assn-men-grey-yarn-dyed-checked-bomber-jacket</t>
  </si>
  <si>
    <t>Women Textured Loafers</t>
  </si>
  <si>
    <t>casual-shoes/her-by-invictus/her-by-invictus-women-brown-croc-textured-loafers/15657966/buy</t>
  </si>
  <si>
    <t>her-by-invictus-women-brown-croc-textured-loafers</t>
  </si>
  <si>
    <t>track-pants/herenow/display-name-herenow-men-blue-printed-pure-cotton-joggers/16040292/buy</t>
  </si>
  <si>
    <t>display-name-herenow-men-blue-printed-pure-cotton-joggers</t>
  </si>
  <si>
    <t>Women Washed Denim Jacket</t>
  </si>
  <si>
    <t>jackets/bhama-couture/bhama-couture-women-navy-blue-washed-denim-jacket/8394647/buy</t>
  </si>
  <si>
    <t>bhama-couture-women-navy-blue-washed-denim-jacket</t>
  </si>
  <si>
    <t>Pure Cotton Lounge T-Shirt</t>
  </si>
  <si>
    <t>lounge-tshirts/us-polo-assn/us-polo-assn-men-off-white-pure-cotton-solid-lounge-t-shirt/14259198/buy</t>
  </si>
  <si>
    <t>us-polo-assn-men-off-white-pure-cotton-solid-lounge-t-shirt</t>
  </si>
  <si>
    <t>Men Solid Round Neck Pure Cotton T-shirt</t>
  </si>
  <si>
    <t>tshirts/bushirt/bushirt-men-blue-solid-round-neck-pure-cotton-t-shirt/11616682/buy</t>
  </si>
  <si>
    <t>bushirt-men-blue-solid-round-neck-pure-cotton-t-shirt</t>
  </si>
  <si>
    <t>LAYLINE1 E Three Fold Wallet</t>
  </si>
  <si>
    <t>wallets/baggit/baggit-women-navy-blue-layline1-e-fabella-three-fold-wallet/16069122/buy</t>
  </si>
  <si>
    <t>baggit-women-navy-blue-layline1-e-fabella-three-fold-wallet</t>
  </si>
  <si>
    <t>Woakers</t>
  </si>
  <si>
    <t>sports-shoes/woakers/woakers-men-black-mesh-running-non-marking-shoes/14459098/buy</t>
  </si>
  <si>
    <t>woakers</t>
  </si>
  <si>
    <t>woakers-men-black-mesh-running-non-marking-shoes</t>
  </si>
  <si>
    <t>Men Embroidered Kurta with Churidar</t>
  </si>
  <si>
    <t>kurta-sets/house-of-pataudi/house-of-pataudi-men-beige-ethnic-motifs-embroidered-jashn-kurta-with-churidar/14603906/buy</t>
  </si>
  <si>
    <t>house-of-pataudi-men-beige-ethnic-motifs-embroidered-jashn-kurta-with-churidar</t>
  </si>
  <si>
    <t>kurta-sets/house-of-pataudi/house-of-pataudi-women-maroon--cream-printed-jashn-kurta-with-trousers--dupatta/15326040/buy</t>
  </si>
  <si>
    <t>house-of-pataudi-women-maroon--cream-printed-jashn-kurta-with-trousers--dupatta</t>
  </si>
  <si>
    <t>Self Design Kurta with Pyjamas</t>
  </si>
  <si>
    <t>kurta-sets/jompers/jompers-men-olive-green--white-self-design-kurta-with-pyjamas/13269476/buy</t>
  </si>
  <si>
    <t>jompers-men-olive-green--white-self-design-kurta-with-pyjamas</t>
  </si>
  <si>
    <t>Women Textured Handheld Bag</t>
  </si>
  <si>
    <t>handbags/lino-perros/lino-perros-women-coffee-brown-croc-textured-structured-handheld-bag/15861508/buy</t>
  </si>
  <si>
    <t>lino-perros-women-coffee-brown-croc-textured-structured-handheld-bag</t>
  </si>
  <si>
    <t>Men Cotton Slim Fit Shorts</t>
  </si>
  <si>
    <t>shorts/united-colors-of-benetton/united-colors-of-benetton-men-olive-green-pure-cotton-slim-fit-shorts/16309266/buy</t>
  </si>
  <si>
    <t>united-colors-of-benetton-men-olive-green-pure-cotton-slim-fit-shorts</t>
  </si>
  <si>
    <t>29,30,32,34</t>
  </si>
  <si>
    <t>jeans/forever-21/forever-21-men-blue-mildly-distressed-slim-fit-stretchable-jeans/15078258/buy</t>
  </si>
  <si>
    <t>forever-21-men-blue-mildly-distressed-slim-fit-stretchable-jeans</t>
  </si>
  <si>
    <t>Men Yoga Rapid-Dry Track Pants</t>
  </si>
  <si>
    <t>track-pants/hrx-by-hrithik-roshan/hrx-by-hrithik-roshan-yoga-men-atlantic-blue-rapid-dry-solid-track-pants/14703894/buy</t>
  </si>
  <si>
    <t>hrx-by-hrithik-roshan-yoga-men-atlantic-blue-rapid-dry-solid-track-pants</t>
  </si>
  <si>
    <t>Men Relaxed Fit Jeans</t>
  </si>
  <si>
    <t>jeans/moda-rapido/moda-rapido-men-tan-brown-relaxed-fit-mid-rise-stretchable-jeans/14547294/buy</t>
  </si>
  <si>
    <t>moda-rapido-men-tan-brown-relaxed-fit-mid-rise-stretchable-jeans</t>
  </si>
  <si>
    <t>Party Block Heeled Boots</t>
  </si>
  <si>
    <t>Delize</t>
  </si>
  <si>
    <t>boots/delize/delize-black-party-block-heeled-boots/16622560/buy</t>
  </si>
  <si>
    <t>delize</t>
  </si>
  <si>
    <t>delize-black-party-block-heeled-boots</t>
  </si>
  <si>
    <t>Solid Block Heels</t>
  </si>
  <si>
    <t>heels/corsica/corsica-pink-solid-block-heels/16233198/buy</t>
  </si>
  <si>
    <t>corsica-pink-solid-block-heels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</si>
  <si>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</si>
  <si>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</si>
  <si>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</si>
  <si>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</si>
  <si>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shoetopia-women-peach-coloured-solid-pumps</t>
  </si>
  <si>
    <t>Unisex Analogue Watch</t>
  </si>
  <si>
    <t>watches/mast--harbour/mast--harbour-unisex-green-dial--straps-analogue-watch-mfb-pn-sm-1547/15760040/buy</t>
  </si>
  <si>
    <t>mast--harbour-unisex-green-dial--straps-analogue-watch-mfb-pn-sm-1547</t>
  </si>
  <si>
    <t>Men Leather Straps Watch</t>
  </si>
  <si>
    <t>watches/lois-caron/lois-caron-men-printed-dial--leather-bracelet-style-straps-analogue-watch-mlc-8801/18073576/buy</t>
  </si>
  <si>
    <t>lois-caron-men-printed-dial--leather-bracelet-style-straps-analogue-watch-mlc-8801</t>
  </si>
  <si>
    <t>watches/sonata/sonata-men-gold-toned-analogue-watch-nj7987yl01w/5570903/buy</t>
  </si>
  <si>
    <t>sonata-men-gold-toned-analogue-watch-nj7987yl01w</t>
  </si>
  <si>
    <t>Men Everett Analogue Watch</t>
  </si>
  <si>
    <t>watches/fossil/fossil-everett-men-navy-blue-analogue-watch-fs5822/14023450/buy</t>
  </si>
  <si>
    <t>fossil-everett-men-navy-blue-analogue-watch-fs5822</t>
  </si>
  <si>
    <t>Men Automatic Watch</t>
  </si>
  <si>
    <t>KREDO</t>
  </si>
  <si>
    <t>watches/kredo/kredo-men-otus-malik-silver-automatic-watch-kw073/13698270/buy</t>
  </si>
  <si>
    <t>kredo</t>
  </si>
  <si>
    <t>kredo-men-otus-malik-silver-automatic-watch-kw073</t>
  </si>
  <si>
    <t>MIRAGGIO</t>
  </si>
  <si>
    <t>handbags/miraggio/miraggio-red-structured-sling-bag-/16722942/buy</t>
  </si>
  <si>
    <t>miraggio</t>
  </si>
  <si>
    <t>miraggio-red-structured-sling-bag-</t>
  </si>
  <si>
    <t>ESPRIT</t>
  </si>
  <si>
    <t>watches/esprit/esprit-women-silver-toned-embellished-analogue-watch-es1l138m0055/12510870/buy</t>
  </si>
  <si>
    <t>esprit</t>
  </si>
  <si>
    <t>esprit-women-silver-toned-embellished-analogue-watch-es1l138m0055</t>
  </si>
  <si>
    <t>Ethnic Motifs Maxi Ethnic Dress</t>
  </si>
  <si>
    <t>Indian Virasat</t>
  </si>
  <si>
    <t>dresses/indian-virasat/indian-virasat-maroon--beige-ethnic-motifs-printed-maxi-ethnic-dress/10679270/buy</t>
  </si>
  <si>
    <t>indian-virasat</t>
  </si>
  <si>
    <t>indian-virasat-maroon--beige-ethnic-motifs-printed-maxi-ethnic-dress</t>
  </si>
  <si>
    <t>Women Ethnic Motifs Cotton</t>
  </si>
  <si>
    <t>kurtas/libas/libas-women-peach-pink-ethnic-motifs-print-flared-sleeves-laces-pure-cotton-straight-kurta/16907860/buy</t>
  </si>
  <si>
    <t>libas-women-peach-pink-ethnic-motifs-print-flared-sleeves-laces-pure-cotton-straight-kurta</t>
  </si>
  <si>
    <t>Lord Krishna Wall Hanging</t>
  </si>
  <si>
    <t>eCraftIndia</t>
  </si>
  <si>
    <t>wall-decor/ecraftindia/ecraftindia-brown--gold-toned-handcrafted-lord-krishna-playing-the-flute-wall-hanging/11773650/buy</t>
  </si>
  <si>
    <t>wall-decor</t>
  </si>
  <si>
    <t>ecraftindia</t>
  </si>
  <si>
    <t>ecraftindia-brown--gold-toned-handcrafted-lord-krishna-playing-the-flute-wall-hanging</t>
  </si>
  <si>
    <t>Lightly Padded Push-Up Bra</t>
  </si>
  <si>
    <t>30A,30B,32A,32B,34A,34B,36A,36B</t>
  </si>
  <si>
    <t>bra/prettycat/prettycat-black-printed-underwired-lightly-padded-push-up-bra-pc-br-5120/6913332/buy</t>
  </si>
  <si>
    <t>prettycat-black-printed-underwired-lightly-padded-push-up-bra-pc-br-5120</t>
  </si>
  <si>
    <t>Women Braided Block Heels</t>
  </si>
  <si>
    <t>heels/dressberry/dressberry-grey-braided-woven-design-block-heels/16055066/buy</t>
  </si>
  <si>
    <t>dressberry-grey-braided-woven-design-block-heels</t>
  </si>
  <si>
    <t>Ready to Wear Lehenga &amp; Blouse with Dupatta</t>
  </si>
  <si>
    <t>lehenga-choli/aarika/aarika-girls-black--peach-coloured-embellished-ready-to-wear-lehenga--blouse-with-dupatta/13655016/buy</t>
  </si>
  <si>
    <t>aarika-girls-black--peach-coloured-embellished-ready-to-wear-lehenga--blouse-with-dupatta</t>
  </si>
  <si>
    <t>Women Angrakha Kurta Set</t>
  </si>
  <si>
    <t>kurta-sets/varanga/varanga-women-pink-angrakha-gotta-patti-pure-cotton-kurta-with-trousers--leheriya-dupatta/16816308/buy</t>
  </si>
  <si>
    <t>varanga-women-pink-angrakha-gotta-patti-pure-cotton-kurta-with-trousers--leheriya-dupatta</t>
  </si>
  <si>
    <t>Crop Top</t>
  </si>
  <si>
    <t>LE BOURGEOIS</t>
  </si>
  <si>
    <t>tops/le-bourgeois/le-bourgeois-maroon-sleeveless-crop-top/17629064/buy</t>
  </si>
  <si>
    <t>le-bourgeois</t>
  </si>
  <si>
    <t>le-bourgeois-maroon-sleeveless-crop-top</t>
  </si>
  <si>
    <t>Men Polo Collar Slim Fit Cotton T-shirt</t>
  </si>
  <si>
    <t>tshirts/duke/duke-men-olive-green-polo-collar-slim-fit-cotton-t-shirt/17520800/buy</t>
  </si>
  <si>
    <t>duke-men-olive-green-polo-collar-slim-fit-cotton-t-shirt</t>
  </si>
  <si>
    <t>Training Rapid-Dry Jackets</t>
  </si>
  <si>
    <t>jackets/hrx-by-hrithik-roshan/hrx-by-hrithik-roshan-training-men-rust-orange-rapid-dry-solid-jackets/14646292/buy</t>
  </si>
  <si>
    <t>hrx-by-hrithik-roshan-training-men-rust-orange-rapid-dry-solid-jackets</t>
  </si>
  <si>
    <t>tshirts/mast--harbour/mast--harbour-women-teal-blue-typography-printed-t-shirt/17729376/buy</t>
  </si>
  <si>
    <t>mast--harbour-women-teal-blue-typography-printed-t-shirt</t>
  </si>
  <si>
    <t>Women Solid Skinny-Fit Tregging</t>
  </si>
  <si>
    <t>DECHEN</t>
  </si>
  <si>
    <t>jeggings/dechen/dechen-women-black-solid-skinny-fit-tregging/17321614/buy</t>
  </si>
  <si>
    <t>dechen</t>
  </si>
  <si>
    <t>dechen-women-black-solid-skinny-fit-tregging</t>
  </si>
  <si>
    <t>Cotton Printed Detail T-shirt</t>
  </si>
  <si>
    <t>tshirts/mast--harbour/mast--harbour-men-navy-blue-pure-cotton-printed-detail-t-shirt/15773814/buy</t>
  </si>
  <si>
    <t>mast--harbour-men-navy-blue-pure-cotton-printed-detail-t-shirt</t>
  </si>
  <si>
    <t>Buds 3 with Mic</t>
  </si>
  <si>
    <t>Realme</t>
  </si>
  <si>
    <t>headphones/realme/realme-orange-buds-3-with-mic-for-android-smartphones/11464538/buy</t>
  </si>
  <si>
    <t>headphones</t>
  </si>
  <si>
    <t>realme</t>
  </si>
  <si>
    <t>realme-orange-buds-3-with-mic-for-android-smartphones</t>
  </si>
  <si>
    <t>Strappy Knit A-Line Mini Dress</t>
  </si>
  <si>
    <t>dresses/dressberry/dressberry-pink-strappy-knit-sustainable-a-line-mini-dress/16183888/buy</t>
  </si>
  <si>
    <t>dressberry-pink-strappy-knit-sustainable-a-line-mini-dress</t>
  </si>
  <si>
    <t>Men Solid Bandhgala Formal Two-Piece Suit</t>
  </si>
  <si>
    <t>suits/wintage/wintage-men-navy-blue-solid-single-breasted-bandhgala-formal-two-piece-suit/14049644/buy</t>
  </si>
  <si>
    <t>wintage-men-navy-blue-solid-single-breasted-bandhgala-formal-two-piece-suit</t>
  </si>
  <si>
    <t>jackets/roadster/roadster-men-rust-orange-colourblocked-tailored-jacket/14991552/buy</t>
  </si>
  <si>
    <t>roadster-men-rust-orange-colourblocked-tailored-jacket</t>
  </si>
  <si>
    <t>Printed Asymmetric Hem Kurta</t>
  </si>
  <si>
    <t>kurtas/global-desi/global-desi-women-peach-coloured--blue-printed-asymmetric-hemline-a-line-kurta/11283234/buy</t>
  </si>
  <si>
    <t>global-desi-women-peach-coloured--blue-printed-asymmetric-hemline-a-line-kurta</t>
  </si>
  <si>
    <t>Detan Chocolate Wax - 600gm</t>
  </si>
  <si>
    <t>Sanfe</t>
  </si>
  <si>
    <t>body-wax-and-essentials/sanfe/sanfe-detan-chocolate-wax--600g/14844678/buy</t>
  </si>
  <si>
    <t>body-wax-and-essentials</t>
  </si>
  <si>
    <t>sanfe</t>
  </si>
  <si>
    <t>sanfe-detan-chocolate-wax--600g</t>
  </si>
  <si>
    <t>sports-shoes/asian/asian-men-navy-blue-mesh-running-non-marking-shoes/17215730/buy</t>
  </si>
  <si>
    <t>asian-men-navy-blue-mesh-running-non-marking-shoes</t>
  </si>
  <si>
    <t>Plus Size Solid Top</t>
  </si>
  <si>
    <t>The Pink Moon</t>
  </si>
  <si>
    <t>L,XL,XXL,3XL,4XL,5XL,6XL</t>
  </si>
  <si>
    <t>tops/the-pink-moon/the-pink-moon-plus-size-women-black-solid-top/8384611/buy</t>
  </si>
  <si>
    <t>the-pink-moon</t>
  </si>
  <si>
    <t>the-pink-moon-plus-size-women-black-solid-top</t>
  </si>
  <si>
    <t>Unisex Rucksack 60 Litres</t>
  </si>
  <si>
    <t>rucksacks/wildcraft/wildcraft-unisex-navy-blue-geometric-print-verge-rucksack-60-litres/9792365/buy</t>
  </si>
  <si>
    <t>wildcraft-unisex-navy-blue-geometric-print-verge-rucksack-60-litres</t>
  </si>
  <si>
    <t>Boys Regular Shorts</t>
  </si>
  <si>
    <t>PLUM TREE</t>
  </si>
  <si>
    <t>2-3Y,3-4Y,5-6Y,7-8Y,8-9Y,9-10Y</t>
  </si>
  <si>
    <t>shorts/plum-tree/plum-tree-boys-black-regular-shorts/15108366/buy</t>
  </si>
  <si>
    <t>plum-tree</t>
  </si>
  <si>
    <t>plum-tree-boys-black-regular-shorts</t>
  </si>
  <si>
    <t>Men Suede Trekking Shoes</t>
  </si>
  <si>
    <t>aadi</t>
  </si>
  <si>
    <t>casual-shoes/aadi/aadi-men-olive-green-suede-trekking-shoes/12965362/buy</t>
  </si>
  <si>
    <t>aadi-men-olive-green-suede-trekking-shoes</t>
  </si>
  <si>
    <t>Self Design Kurta with Trousers &amp; Dupatta</t>
  </si>
  <si>
    <t>kurta-sets/janasya/janasya-women-peach-coloured-self-design-kurta-with-trousers--dupatta/13285950/buy</t>
  </si>
  <si>
    <t>janasya-women-peach-coloured-self-design-kurta-with-trousers--dupatta</t>
  </si>
  <si>
    <t>belts/crusset/crusset-women-brown-solid-belt/11731330/buy</t>
  </si>
  <si>
    <t>crusset-women-brown-solid-belt</t>
  </si>
  <si>
    <t>Tailored Fit Checked Shirt</t>
  </si>
  <si>
    <t>shirts/us-polo-assn/u-s-polo-assn-men-red-and-purple-tailored-fit-tartan-checked-casual-shirt/16342462/buy</t>
  </si>
  <si>
    <t>u-s-polo-assn-men-red-and-purple-tailored-fit-tartan-checked-casual-shirt</t>
  </si>
  <si>
    <t>Women Jogger Trousers</t>
  </si>
  <si>
    <t>trousers/forever-21/forever-21-women-peach-coloured-jogger-trousers/16434758/buy</t>
  </si>
  <si>
    <t>forever-21-women-peach-coloured-jogger-trousers</t>
  </si>
  <si>
    <t>heels/metro/metro-women-brown-colourblocked-sandals/13757346/buy</t>
  </si>
  <si>
    <t>metro-women-brown-colourblocked-sandals</t>
  </si>
  <si>
    <t>Women Geometric Printed Kurta</t>
  </si>
  <si>
    <t>kurtas/varanga/varanga-women-teal--gold-toned-geometric-printed-kurta/15646516/buy</t>
  </si>
  <si>
    <t>varanga-women-teal--gold-toned-geometric-printed-kurta</t>
  </si>
  <si>
    <t>Solid Slim Fit Casual Shirt</t>
  </si>
  <si>
    <t>shirts/selected/selected-men-blue-slim-fit-solid-casual-shirt/13234580/buy</t>
  </si>
  <si>
    <t>selected-men-blue-slim-fit-solid-casual-shirt</t>
  </si>
  <si>
    <t>backpacks/f-gear/f-gear-unisex-olive-green-solid-backpack/12348848/buy</t>
  </si>
  <si>
    <t>f-gear-unisex-olive-green-solid-backpack</t>
  </si>
  <si>
    <t>Men Garfield Cotton T-shirt</t>
  </si>
  <si>
    <t>The Souled Store</t>
  </si>
  <si>
    <t>tshirts/the-souled-store/the-souled-store-men-yellow--black-garfield-printed-cotton-t-shirt/16654276/buy</t>
  </si>
  <si>
    <t>the-souled-store</t>
  </si>
  <si>
    <t>the-souled-store-men-yellow--black-garfield-printed-cotton-t-shirt</t>
  </si>
  <si>
    <t>tshirts/puma/puma-men-navy-blue-colourblocked-train-colorblock-polo-t-shirt/11200458/buy</t>
  </si>
  <si>
    <t>puma-men-navy-blue-colourblocked-train-colorblock-polo-t-shirt</t>
  </si>
  <si>
    <t>Women Dyed Shorts Set</t>
  </si>
  <si>
    <t>night-suits/urbanic/urbanic-women-blue--white-dyed-shorts-set/15632638/buy</t>
  </si>
  <si>
    <t>urbanic-women-blue--white-dyed-shorts-set</t>
  </si>
  <si>
    <t>watches/french-connection/french-connection-women-gold-toned-solid-dial--gold-toned-straps-analogue-watch-fcp24gm/15059164/buy</t>
  </si>
  <si>
    <t>french-connection-women-gold-toned-solid-dial--gold-toned-straps-analogue-watch-fcp24gm</t>
  </si>
  <si>
    <t>shirts/jack--jones/jack--jones-men-grey-printed-slim-fit-casual-shirt/15533736/buy</t>
  </si>
  <si>
    <t>jack--jones-men-grey-printed-slim-fit-casual-shirt</t>
  </si>
  <si>
    <t>jeans/flying-machine/flying-machine-men-black-slim-tapered-michael-fit-light-fade-coated-stretchable-jeans/16746848/buy</t>
  </si>
  <si>
    <t>flying-machine-men-black-slim-tapered-michael-fit-light-fade-coated-stretchable-jeans</t>
  </si>
  <si>
    <t>Cone Shade Swing Arm Light</t>
  </si>
  <si>
    <t>wall-lamps/homesake/homesake-black-solid-handcrafted-cone-shade-swing-arm-light/9246309/buy</t>
  </si>
  <si>
    <t>homesake-black-solid-handcrafted-cone-shade-swing-arm-light</t>
  </si>
  <si>
    <t>trousers/ivoc/ivoc-men-brown-slim-fit-cargos-trousers/16119776/buy</t>
  </si>
  <si>
    <t>ivoc-men-brown-slim-fit-cargos-trousers</t>
  </si>
  <si>
    <t>Mandarin-Collar Casual Shirt</t>
  </si>
  <si>
    <t>shirts/mast--harbour/mast--harbour-men-white-solid-mandarin-collar-pure-cotton-casual-shirt/17355976/buy</t>
  </si>
  <si>
    <t>mast--harbour-men-white-solid-mandarin-collar-pure-cotton-casual-shirt</t>
  </si>
  <si>
    <t>shirts/locomotive/locomotive-men-white-slim-fit-solid-casual-shirt/10534232/buy</t>
  </si>
  <si>
    <t>locomotive-men-white-slim-fit-solid-casual-shirt</t>
  </si>
  <si>
    <t>Strappy Block Heels</t>
  </si>
  <si>
    <t>heels/anouk/anouk-gold-toned--beige-strappy-block-heels/15120932/buy</t>
  </si>
  <si>
    <t>anouk-gold-toned--beige-strappy-block-heels</t>
  </si>
  <si>
    <t>Printed PU Flatform Mules</t>
  </si>
  <si>
    <t>heels/zapatoz/zapatoz-black--white-printed-pu-flatform-mules/16972370/buy</t>
  </si>
  <si>
    <t>zapatoz-black--white-printed-pu-flatform-mules</t>
  </si>
  <si>
    <t>Men Striped PU Sneakers</t>
  </si>
  <si>
    <t>casual-shoes/fausto/fausto-men-white-striped-pu-lightweight-sneakers/17215496/buy</t>
  </si>
  <si>
    <t>fausto-men-white-striped-pu-lightweight-sneakers</t>
  </si>
  <si>
    <t>144 TC King 2 Pillow Covers</t>
  </si>
  <si>
    <t>bedsheets/spaces/spaces-blue--coral-144-tc-cotton-king-bedsheet-with-2-pillow-covers/16159860/buy</t>
  </si>
  <si>
    <t>spaces-blue--coral-144-tc-cotton-king-bedsheet-with-2-pillow-covers</t>
  </si>
  <si>
    <t>A-Line Feeding Maternity Kurta</t>
  </si>
  <si>
    <t>kurtas/anayna/anayna-women-blue--pink-floral-printed-pure-cotton-feeding-maternity-a-line-kurta/13248474/buy</t>
  </si>
  <si>
    <t>anayna-women-blue--pink-floral-printed-pure-cotton-feeding-maternity-a-line-kurta</t>
  </si>
  <si>
    <t>Women Pack Of 2 Solid Cotton Lounge Pants</t>
  </si>
  <si>
    <t>lounge-pants/clovia/clovia-women-pack-of-2-solid-cotton-lounge-pants/14982140/buy</t>
  </si>
  <si>
    <t>clovia-women-pack-of-2-solid-cotton-lounge-pants</t>
  </si>
  <si>
    <t>sweatshirts/vero-moda/vero-moda-women-off-white-printed-trouble-sweatshirt/15241880/buy</t>
  </si>
  <si>
    <t>vero-moda-women-off-white-printed-trouble-sweatshirt</t>
  </si>
  <si>
    <t>tshirts/all-about-you/all-about-you-women-maroon-solid-t-shirt/13590162/buy</t>
  </si>
  <si>
    <t>all-about-you-women-maroon-solid-t-shirt</t>
  </si>
  <si>
    <t>formal-shoes/bata/bata-men-black-solid-formal-slip-ons/16441726/buy</t>
  </si>
  <si>
    <t>bata-men-black-solid-formal-slip-ons</t>
  </si>
  <si>
    <t>Women Solid Slim-Fit Treggings</t>
  </si>
  <si>
    <t>jeggings/kassually/kassually-women-black-solid-slim-fit-treggings/12570156/buy</t>
  </si>
  <si>
    <t>kassually-women-black-solid-slim-fit-treggings</t>
  </si>
  <si>
    <t>curtains-and-sheers/home-sizzler/home-sizzler-set-of-2-green-window-curtains/9851875/buy</t>
  </si>
  <si>
    <t>home-sizzler-set-of-2-green-window-curtains</t>
  </si>
  <si>
    <t>Women Embroidered Kurta with Palazzos</t>
  </si>
  <si>
    <t>kurta-sets/vishudh/vishudh-women-green-embroidered-kurta-with-palazzos/8907181/buy</t>
  </si>
  <si>
    <t>vishudh-women-green-embroidered-kurta-with-palazzos</t>
  </si>
  <si>
    <t>Ethnic Motifs Tie-Up Neck Dress</t>
  </si>
  <si>
    <t>dresses/anouk/anouk-women-navy-blue-ethnic-motifs-printed-tie-up-neck-fit-and-flare-dress/16190718/buy</t>
  </si>
  <si>
    <t>anouk-women-navy-blue-ethnic-motifs-printed-tie-up-neck-fit-and-flare-dress</t>
  </si>
  <si>
    <t>Men Pure Cotton Shorts Set</t>
  </si>
  <si>
    <t>night-suits/marks--spencer/marks--spencer-men-maroon--navy-blue-solid-pure-cotton-shorts-set/17000122/buy</t>
  </si>
  <si>
    <t>marks--spencer-men-maroon--navy-blue-solid-pure-cotton-shorts-set</t>
  </si>
  <si>
    <t>Womens Black Cycling shorts</t>
  </si>
  <si>
    <t>25,28,31,34,41</t>
  </si>
  <si>
    <t>shorts/hm/hm-womens-black-cycling-shorts/13979158/buy</t>
  </si>
  <si>
    <t>hm-womens-black-cycling-shorts</t>
  </si>
  <si>
    <t>jeans/wrogn/wrogn-men-blue-slim-fit-stretchable-jeans/17023558/buy</t>
  </si>
  <si>
    <t>wrogn-men-blue-slim-fit-stretchable-jeans</t>
  </si>
  <si>
    <t>Ethnic Motifs Maxi Dress</t>
  </si>
  <si>
    <t>GLAM ROOTS</t>
  </si>
  <si>
    <t>dresses/glam-roots/glam-roots-pink-printed-cotton-ethnic-maxi-dress/17115202/buy</t>
  </si>
  <si>
    <t>glam-roots</t>
  </si>
  <si>
    <t>glam-roots-pink-printed-cotton-ethnic-maxi-dress</t>
  </si>
  <si>
    <t>Round Neck T-shirt</t>
  </si>
  <si>
    <t>tshirts/locomotive/locomotive-men-white--blue-colourblocked-round-neck-t-shirt/14068136/buy</t>
  </si>
  <si>
    <t>locomotive-men-white--blue-colourblocked-round-neck-t-shirt</t>
  </si>
  <si>
    <t>Blue Slim Fit Casual Shirt</t>
  </si>
  <si>
    <t>shirts/invictus/invictus-men-blue-solid-slim-fit-casual-shirt/16954396/buy</t>
  </si>
  <si>
    <t>invictus-men-blue-solid-slim-fit-casual-shirt</t>
  </si>
  <si>
    <t>UK11,UK12,UK13</t>
  </si>
  <si>
    <t>casual-shoes/bacca-bucci/bacca-bucci-men-grey-sneakers/9891763/buy</t>
  </si>
  <si>
    <t>bacca-bucci-men-grey-sneakers</t>
  </si>
  <si>
    <t>Ethnic Motifs Velvet Kurta Set</t>
  </si>
  <si>
    <t>kurta-sets/indo-era/indo-era-ethnic-motifs-velvet-kurta-set/15794544/buy</t>
  </si>
  <si>
    <t>indo-era-ethnic-motifs-velvet-kurta-set</t>
  </si>
  <si>
    <t>kurta-sets/yufta/yufta-women-teal-blue--silver-embroidered-empire-chikankari-kurta-with-palazzos/17275880/buy</t>
  </si>
  <si>
    <t>yufta-women-teal-blue--silver-embroidered-empire-chikankari-kurta-with-palazzos</t>
  </si>
  <si>
    <t>JAIPURI BUNAAI</t>
  </si>
  <si>
    <t>kurta-sets/jaipuri-bunaai/jaipuri-bunaai-women-black-ethnic-motifs-printed-kurta-with-trousers--with-dupatta/16974208/buy</t>
  </si>
  <si>
    <t>jaipuri-bunaai</t>
  </si>
  <si>
    <t>jaipuri-bunaai-women-black-ethnic-motifs-printed-kurta-with-trousers--with-dupatta</t>
  </si>
  <si>
    <t>Women Henley Neck T-shirt</t>
  </si>
  <si>
    <t>The Dry State</t>
  </si>
  <si>
    <t>tshirts/the-dry-state/the-dry-state-women-lavender-henley-neck-t-shirt/17093504/buy</t>
  </si>
  <si>
    <t>the-dry-state</t>
  </si>
  <si>
    <t>the-dry-state-women-lavender-henley-neck-t-shirt</t>
  </si>
  <si>
    <t>Georgette A-Line Dress</t>
  </si>
  <si>
    <t>2-3Y,4-5Y,6-7Y,7-8Y</t>
  </si>
  <si>
    <t>dresses/stylo-bug/stylo-bug-turquoise-blue-georgette-a-line-dress/15054374/buy</t>
  </si>
  <si>
    <t>stylo-bug-turquoise-blue-georgette-a-line-dress</t>
  </si>
  <si>
    <t>Women 3 Pcs Period Panty</t>
  </si>
  <si>
    <t>Juliet</t>
  </si>
  <si>
    <t>briefs/juliet/juliet-women-pack-of-3-solid-period-panty/13392932/buy</t>
  </si>
  <si>
    <t>juliet</t>
  </si>
  <si>
    <t>juliet-women-pack-of-3-solid-period-panty</t>
  </si>
  <si>
    <t>Women Embroidered Kurta with Trousers With Dupatta</t>
  </si>
  <si>
    <t>kurta-sets/street-9/street-9-women-green-embroidered-regular-kurta-with-trousers--with-dupatta/13729476/buy</t>
  </si>
  <si>
    <t>street-9-women-green-embroidered-regular-kurta-with-trousers--with-dupatta</t>
  </si>
  <si>
    <t>Solid Shirt Dress</t>
  </si>
  <si>
    <t>Color Cocktail</t>
  </si>
  <si>
    <t>dresses/color-cocktail/color-cocktail-women-taupe-solid-shirt-dress/13791404/buy</t>
  </si>
  <si>
    <t>color-cocktail</t>
  </si>
  <si>
    <t>color-cocktail-women-taupe-solid-shirt-dress</t>
  </si>
  <si>
    <t>jeans/urbano-fashion/urbano-fashion-men-blue-slim-fit-mid-rise-clean-look-stretchable-jeans/11204248/buy</t>
  </si>
  <si>
    <t>urbano-fashion-men-blue-slim-fit-mid-rise-clean-look-stretchable-jeans</t>
  </si>
  <si>
    <t>Men Slim Fit Regular Trousers</t>
  </si>
  <si>
    <t>The Indian Garage Co</t>
  </si>
  <si>
    <t>trousers/the-indian-garage-co/the-indian-garage-co-men-blue--white-slim-fit-striped-regular-trousers/11677958/buy</t>
  </si>
  <si>
    <t>the-indian-garage-co</t>
  </si>
  <si>
    <t>the-indian-garage-co-men-blue--white-slim-fit-striped-regular-trousers</t>
  </si>
  <si>
    <t>Solid Round Neck Pure Cotton T-shirt</t>
  </si>
  <si>
    <t>tshirts/roadster/roadster-women-orange-solid-round-neck-pure-cotton-t-shirt/12875780/buy</t>
  </si>
  <si>
    <t>roadster-women-orange-solid-round-neck-pure-cotton-t-shirt</t>
  </si>
  <si>
    <t>TRASE</t>
  </si>
  <si>
    <t>heels/trase/trase-women-pink-solid-mules/13896540/buy</t>
  </si>
  <si>
    <t>trase</t>
  </si>
  <si>
    <t>trase-women-pink-solid-mules</t>
  </si>
  <si>
    <t>Men Leather Fisherman Sandals</t>
  </si>
  <si>
    <t>Clarks</t>
  </si>
  <si>
    <t>sandals/clarks/clarks-men-black-solid-leather-fisherman-sandals/11434778/buy</t>
  </si>
  <si>
    <t>clarks</t>
  </si>
  <si>
    <t>clarks-men-black-solid-leather-fisherman-sandals</t>
  </si>
  <si>
    <t>Men Thermal Top</t>
  </si>
  <si>
    <t>thermal-tops/jockey/jockey-men-black-thermal-top/14981130/buy</t>
  </si>
  <si>
    <t>jockey-men-black-thermal-top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</si>
  <si>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</si>
  <si>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</si>
  <si>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</si>
  <si>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</si>
  <si>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mh-juniors</t>
  </si>
  <si>
    <t>mh-juniors-girls-sea-green-solid-denim-straight-skirt</t>
  </si>
  <si>
    <t>Pure Cotton Round Neck T-shirt</t>
  </si>
  <si>
    <t>tshirts/mast--harbour/mast--harbour-women-blue--white-printed-pure-cotton-round-neck-t-shirt/13321104/buy</t>
  </si>
  <si>
    <t>mast--harbour-women-blue--white-printed-pure-cotton-round-neck-t-shirt</t>
  </si>
  <si>
    <t>casual-shoes/bata/bata-women-grey-woven-design-slip-on-sneakers/16442828/buy</t>
  </si>
  <si>
    <t>bata-women-grey-woven-design-slip-on-sneakers</t>
  </si>
  <si>
    <t>Men Striped Cotton T-shirt</t>
  </si>
  <si>
    <t>tshirts/roadster/the-roadster-lifestyle-co-men-navy-blue-striped-pure-cotton-t-shirt/16245286/buy</t>
  </si>
  <si>
    <t>the-roadster-lifestyle-co-men-navy-blue-striped-pure-cotton-t-shirt</t>
  </si>
  <si>
    <t>Solid Pure Cotton Shirt</t>
  </si>
  <si>
    <t>shirts/harvard/harvard-men-black-solid-pure-cotton-shirt/15905176/buy</t>
  </si>
  <si>
    <t>harvard-men-black-solid-pure-cotton-shirt</t>
  </si>
  <si>
    <t>ALBERTO MORENO</t>
  </si>
  <si>
    <t>formal-shoes/alberto-moreno/alberto-moreno-men-brown-solid-formal-brogues/17730874/buy</t>
  </si>
  <si>
    <t>alberto-moreno</t>
  </si>
  <si>
    <t>alberto-moreno-men-brown-solid-formal-brogues</t>
  </si>
  <si>
    <t>tshirts/highlander/highlander-men-maroon--navy-blue-colourblocked-round-neck-t-shirt/4692407/buy</t>
  </si>
  <si>
    <t>highlander-men-maroon--navy-blue-colourblocked-round-neck-t-shirt</t>
  </si>
  <si>
    <t>flip-flops/metronaut/metronaut-men-black-solid-thong-flip-flops/12164016/buy</t>
  </si>
  <si>
    <t>metronaut-men-black-solid-thong-flip-flops</t>
  </si>
  <si>
    <t>Colour Protect Shampoo 360 ml</t>
  </si>
  <si>
    <t>LOreal</t>
  </si>
  <si>
    <t>shampoo-and-conditioner/loreal/loreal-paris-colour-protect-shampoo-360-ml/135687/buy</t>
  </si>
  <si>
    <t>loreal</t>
  </si>
  <si>
    <t>loreal-paris-colour-protect-shampoo-360-ml</t>
  </si>
  <si>
    <t>lounge-pants/van-heusen/van-heusen-women-blue-and-white-printed-lounge-pants/15286760/buy</t>
  </si>
  <si>
    <t>van-heusen-women-blue-and-white-printed-lounge-pants</t>
  </si>
  <si>
    <t>kurta-sets/ziyaa/ziyaa-women-charcoal-grey--white-ethnic-motifs-printed-kurta-with-palazzos/17291314/buy</t>
  </si>
  <si>
    <t>ziyaa-women-charcoal-grey--white-ethnic-motifs-printed-kurta-with-palazzos</t>
  </si>
  <si>
    <t>Ruffled Ready to wear Saree</t>
  </si>
  <si>
    <t>sarees/tikhi-imli/tikhi-imli-green-solid-sequinned-ruffled-ready-to-wear-saree/13737656/buy</t>
  </si>
  <si>
    <t>tikhi-imli-green-solid-sequinned-ruffled-ready-to-wear-saree</t>
  </si>
  <si>
    <t>Men Solid Cotton Track Pants</t>
  </si>
  <si>
    <t>DIXCY SCOTT</t>
  </si>
  <si>
    <t>track-pants/dixcy-scott/dixcy-scott-men-black--blue-solid-cotton-track-pants/15277770/buy</t>
  </si>
  <si>
    <t>dixcy-scott</t>
  </si>
  <si>
    <t>dixcy-scott-men-black--blue-solid-cotton-track-pants</t>
  </si>
  <si>
    <t>Men Kurta Set</t>
  </si>
  <si>
    <t>kurta-sets/kisah/kisah-men-pink--off-white-kurta-with-dhoti-pants--nehru-jacket/17463588/buy</t>
  </si>
  <si>
    <t>kisah-men-pink--off-white-kurta-with-dhoti-pants--nehru-jacket</t>
  </si>
  <si>
    <t>flats/metro/metro-women-brown-solid-open-toe-flats/10671544/buy</t>
  </si>
  <si>
    <t>metro-women-brown-solid-open-toe-flats</t>
  </si>
  <si>
    <t>Pure Cotton Printed Kurta</t>
  </si>
  <si>
    <t>kurtas/varanga/varanga-women-mustard-yellow-floral-printed-floral-pure-cotton-kurta/17508478/buy</t>
  </si>
  <si>
    <t>varanga-women-mustard-yellow-floral-printed-floral-pure-cotton-kurta</t>
  </si>
  <si>
    <t>Women Flared Trousers</t>
  </si>
  <si>
    <t>trousers/tokyo-talkies/tokyo-talkies-women-black-striped-flared-trousers/17162208/buy</t>
  </si>
  <si>
    <t>tokyo-talkies-women-black-striped-flared-trousers</t>
  </si>
  <si>
    <t>Structured Quilted Waist Pouch</t>
  </si>
  <si>
    <t>waist-pouch/dressberry/dressberry-tan-brown-structured-quilted-waist-pouch/15322930/buy</t>
  </si>
  <si>
    <t>dressberry-tan-brown-structured-quilted-waist-pouch</t>
  </si>
  <si>
    <t>34B,34C,34D,36B,36C,36D,38B,38C,38D</t>
  </si>
  <si>
    <t>bra/enamor/enamor-black-non-wired-non-padded-full-coverage-full-support-bra-a014-/2295474/buy</t>
  </si>
  <si>
    <t>enamor-black-non-wired-non-padded-full-coverage-full-support-bra-a014-</t>
  </si>
  <si>
    <t>Hawaiian Rumba Deodorant Cream</t>
  </si>
  <si>
    <t>deodorant/plum/plum-bodylovin-hawaiian-rumba-de-odorizing-pit-cream-with-silica-50-gm/14427726/buy</t>
  </si>
  <si>
    <t>plum-bodylovin-hawaiian-rumba-de-odorizing-pit-cream-with-silica-50-gm</t>
  </si>
  <si>
    <t>Embroidered Top</t>
  </si>
  <si>
    <t>tops/vishudh/vishudh-women-peach-coloured-embroidered-top/10074595/buy</t>
  </si>
  <si>
    <t>vishudh-women-peach-coloured-embroidered-top</t>
  </si>
  <si>
    <t>Set Of 2 500 GSM Bath Towel</t>
  </si>
  <si>
    <t>bath-towels/romee/romee-set-of-2-black-solid-microfiber-500-gsm-bath-towel/17214334/buy</t>
  </si>
  <si>
    <t>romee-set-of-2-black-solid-microfiber-500-gsm-bath-towel</t>
  </si>
  <si>
    <t>shirts/highlander/highlander-men-pink-slim-fit-striped-casual-shirt/13911632/buy</t>
  </si>
  <si>
    <t>highlander-men-pink-slim-fit-striped-casual-shirt</t>
  </si>
  <si>
    <t>Set of Moisturizer &amp; Face Wash</t>
  </si>
  <si>
    <t>face-moisturisers/plum/plum-unisex-sustainable-green-tea-set-of-moisturizer--face-wash/13538856/buy</t>
  </si>
  <si>
    <t>plum-unisex-sustainable-green-tea-set-of-moisturizer--face-wash</t>
  </si>
  <si>
    <t>Men Solid Leather Loafers</t>
  </si>
  <si>
    <t>San Frissco</t>
  </si>
  <si>
    <t>formal-shoes/san-frissco/san-frissco-men-brown-solid-leather-loafers/13123056/buy</t>
  </si>
  <si>
    <t>san-frissco</t>
  </si>
  <si>
    <t>san-frissco-men-brown-solid-leather-loafers</t>
  </si>
  <si>
    <t>Men Square Sunglasses with UV Protected Lens</t>
  </si>
  <si>
    <t>SCAGLIA</t>
  </si>
  <si>
    <t>sunglasses/scaglia/scaglia-men-black-uv-protected-lens--black-square-sunglasses-blackkabirscg/15558142/buy</t>
  </si>
  <si>
    <t>scaglia</t>
  </si>
  <si>
    <t>scaglia-men-black-uv-protected-lens--black-square-sunglasses-blackkabirscg</t>
  </si>
  <si>
    <t>Men Textured Sneakers</t>
  </si>
  <si>
    <t>casual-shoes/wrogn/wrogn-men-grey-textured-sneakers/10161579/buy</t>
  </si>
  <si>
    <t>wrogn-men-grey-textured-sneakers</t>
  </si>
  <si>
    <t>Kundan Studded Jewellery Set</t>
  </si>
  <si>
    <t>jewellery-set/zaveri-pearls/zaveri-pearls-green--white-gold-plated-kundan-studded-jewellery-set/13996332/buy</t>
  </si>
  <si>
    <t>zaveri-pearls-green--white-gold-plated-kundan-studded-jewellery-set</t>
  </si>
  <si>
    <t>Facial Essentials Gift Box</t>
  </si>
  <si>
    <t>skin-care-gift-set/forest-essentials/forest-essentials-facial-essentials-gift-box-face-wash--scrub--lip-balm--face-lotion/13396122/buy</t>
  </si>
  <si>
    <t>forest-essentials-facial-essentials-gift-box-face-wash--scrub--lip-balm--face-lotion</t>
  </si>
  <si>
    <t>tshirts/roadster/roadster-men-green--black-striped-polo-collar-pure-cotton-t-shirt/13334740/buy</t>
  </si>
  <si>
    <t>roadster-men-green--black-striped-polo-collar-pure-cotton-t-shirt</t>
  </si>
  <si>
    <t>Women Woven Design Ballerinas</t>
  </si>
  <si>
    <t>flats/marc-loire/marc-loire-women-black--maroon-woven-design-ballerinas/10637052/buy</t>
  </si>
  <si>
    <t>marc-loire-women-black--maroon-woven-design-ballerinas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</si>
  <si>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</si>
  <si>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</si>
  <si>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</si>
  <si>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</si>
  <si>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domyos-by-decathlon</t>
  </si>
  <si>
    <t>domyos-by-decathlon-men-navy-blue-fitness-shorts-with-zip-pocket</t>
  </si>
  <si>
    <t>40,41,42,43,44</t>
  </si>
  <si>
    <t>shirts/being-human/being-human-men-mustard-yellow--black-slim-fit-printed-casual-shirt/16219964/buy</t>
  </si>
  <si>
    <t>being-human-men-mustard-yellow--black-slim-fit-printed-casual-shirt</t>
  </si>
  <si>
    <t>Women Shorts</t>
  </si>
  <si>
    <t>34,36,38,40,42</t>
  </si>
  <si>
    <t>shorts/only/only-women-yellow-printed-shorts/17628478/buy</t>
  </si>
  <si>
    <t>only-women-yellow-printed-shorts</t>
  </si>
  <si>
    <t>Girls Printed Sport Sandal</t>
  </si>
  <si>
    <t>4-5Y,5-6Y,7Y,8Y,8-9Y,9Y,9-10Y,10-11Y,11Y,12Y</t>
  </si>
  <si>
    <t>sports-sandals/yk/yk-girls-pink--red-printed-sports-sandals/16489058/buy</t>
  </si>
  <si>
    <t>yk-girls-pink--red-printed-sports-sandals</t>
  </si>
  <si>
    <t>Boys Batman Print T-shirt</t>
  </si>
  <si>
    <t>YK Justice League</t>
  </si>
  <si>
    <t>tshirts/yk-justice-league/yk-justice-league-boys-grey--white-batman-logo-print-t-shirt/14803178/buy</t>
  </si>
  <si>
    <t>yk-justice-league</t>
  </si>
  <si>
    <t>yk-justice-league-boys-grey--white-batman-logo-print-t-shirt</t>
  </si>
  <si>
    <t>tops/veni-vidi-vici/veni-vidi-vici-women-attractive-peach-sleek-top/13940596/buy</t>
  </si>
  <si>
    <t>veni-vidi-vici-women-attractive-peach-sleek-top</t>
  </si>
  <si>
    <t>casual-shoes/m7-by-metronaut/m7-by-metronaut-women-grey--pink-woven-design-slip-on-sneakers/16985448/buy</t>
  </si>
  <si>
    <t>m7-by-metronaut-women-grey--pink-woven-design-slip-on-sneakers</t>
  </si>
  <si>
    <t>Men Printed Slip-On</t>
  </si>
  <si>
    <t>flip-flops/jack--jones/jack--jones-men-yellow--white-printed-slip-on/17503748/buy</t>
  </si>
  <si>
    <t>jack--jones-men-yellow--white-printed-slip-on</t>
  </si>
  <si>
    <t>Men De-Tan Face Cream 50 g</t>
  </si>
  <si>
    <t>50GM</t>
  </si>
  <si>
    <t>face-moisturisers/ustraa/ustraa-men-de-tan-face-cream-with-japanese-yuzu--liquorice-50-g/13220396/buy</t>
  </si>
  <si>
    <t>ustraa-men-de-tan-face-cream-with-japanese-yuzu--liquorice-50-g</t>
  </si>
  <si>
    <t>tshirts/ether/ether-men-black--white-printed-round-neck-pure-cotton-t-shirt/11037450/buy</t>
  </si>
  <si>
    <t>ether-men-black--white-printed-round-neck-pure-cotton-t-shirt</t>
  </si>
  <si>
    <t>Woven Design Kanjeevaram Saree</t>
  </si>
  <si>
    <t>sarees/saree-mall/saree-mall-red-silk-blend-woven-design-kanjeevaram-saree/6836227/buy</t>
  </si>
  <si>
    <t>saree-mall-red-silk-blend-woven-design-kanjeevaram-saree</t>
  </si>
  <si>
    <t>kurta-sets/sangria/sangria-women-cream-coloured-ethnic-motifs-printed-kurta-with-trousers/15172576/buy</t>
  </si>
  <si>
    <t>sangria-women-cream-coloured-ethnic-motifs-printed-kurta-with-trousers</t>
  </si>
  <si>
    <t>clothing-set/cutiekins/cutiekins-girls-black--white-printed-top-with-shorts-set/16712988/buy</t>
  </si>
  <si>
    <t>cutiekins-girls-black--white-printed-top-with-shorts-set</t>
  </si>
  <si>
    <t>Play Bluetooth Speaker</t>
  </si>
  <si>
    <t>mivi</t>
  </si>
  <si>
    <t>speakers/mivi/mivi-turquoise-blue-play-bluetooth-speaker-with-12-hours-playtime/18073638/buy</t>
  </si>
  <si>
    <t>speakers</t>
  </si>
  <si>
    <t>mivi-turquoise-blue-play-bluetooth-speaker-with-12-hours-playtime</t>
  </si>
  <si>
    <t>Men Sports Sandals</t>
  </si>
  <si>
    <t>sports-sandals/power/power-men-navy-blue--grey-sports-sandals/14633376/buy</t>
  </si>
  <si>
    <t>power-men-navy-blue--grey-sports-sandals</t>
  </si>
  <si>
    <t>Foil Print Kurta Set &amp; Dupatta</t>
  </si>
  <si>
    <t>kurta-sets/ishin/ishin-women-peach-coloured--beige-floral-foil-print-zari-anarkali-kurta-sharara--dupatta/16215632/buy</t>
  </si>
  <si>
    <t>ishin-women-peach-coloured--beige-floral-foil-print-zari-anarkali-kurta-sharara--dupatta</t>
  </si>
  <si>
    <t>Men Skinny Jackson Fit Jeans</t>
  </si>
  <si>
    <t>jeans/flying-machine/flying-machine-men-blue-skinny-jackson-fit-light-fade-stretchable-jeans/17098060/buy</t>
  </si>
  <si>
    <t>flying-machine-men-blue-skinny-jackson-fit-light-fade-stretchable-jeans</t>
  </si>
  <si>
    <t>tshirts/herenow/herenow-men-brown-typography-printed-t-shirt/17107138/buy</t>
  </si>
  <si>
    <t>herenow-men-brown-typography-printed-t-shirt</t>
  </si>
  <si>
    <t>Set of 2 Classic Drop Earrings</t>
  </si>
  <si>
    <t>earrings/rubans/rubans-set-of-2-silver-toned-classic-drop-earrings/12125500/buy</t>
  </si>
  <si>
    <t>rubans-set-of-2-silver-toned-classic-drop-earrings</t>
  </si>
  <si>
    <t>Printed Unstitched Dress Material</t>
  </si>
  <si>
    <t>Rajnandini</t>
  </si>
  <si>
    <t>dress-material/rajnandini/rajnandini-beige--pink-pure-cotton-ethnic-motifs-printed-unstitched-dress-material/13824500/buy</t>
  </si>
  <si>
    <t>rajnandini</t>
  </si>
  <si>
    <t>rajnandini-beige--pink-pure-cotton-ethnic-motifs-printed-unstitched-dress-material</t>
  </si>
  <si>
    <t>tshirts/roadster/roadster-men-maroon-pure-cotton-striped-polo-collar-t-shirt/13334612/buy</t>
  </si>
  <si>
    <t>roadster-men-maroon-pure-cotton-striped-polo-collar-t-shirt</t>
  </si>
  <si>
    <t>Chevron Printed Cotton Kurta</t>
  </si>
  <si>
    <t>kurtas/sangria/sangria-women-red--black-chevron-printed-pure-cotton-kurta/16844758/buy</t>
  </si>
  <si>
    <t>sangria-women-red--black-chevron-printed-pure-cotton-kurta</t>
  </si>
  <si>
    <t>Unisex Legend Breather Shoes</t>
  </si>
  <si>
    <t>hummel</t>
  </si>
  <si>
    <t>UK3.5,UK4,UK6,UK6.5,UK7.5,UK8,UK9,UK9.5,UK10.5,UK11</t>
  </si>
  <si>
    <t>sports-shoes/hummel/hummel-unisex-navy-blue-legend-breather-shoes/13174492/buy</t>
  </si>
  <si>
    <t>hummel-unisex-navy-blue-legend-breather-shoes</t>
  </si>
  <si>
    <t>Solid Handheld Bag</t>
  </si>
  <si>
    <t>handbags/lino-perros/lino-perros-dusty-pink-solid-handheld-bag/7743294/buy</t>
  </si>
  <si>
    <t>lino-perros-dusty-pink-solid-handheld-bag</t>
  </si>
  <si>
    <t>Men Dri-FIT Pockets T-shirt</t>
  </si>
  <si>
    <t>tshirts/campus-sutra/campus-sutra-men-charcoal-dri-fit-pockets-running-t-shirt/16482188/buy</t>
  </si>
  <si>
    <t>campus-sutra-men-charcoal-dri-fit-pockets-running-t-shirt</t>
  </si>
  <si>
    <t>Checked Shirt Style Top</t>
  </si>
  <si>
    <t>tops/pantaloons-baby/pantaloons-baby-off-white--red-checked-shirt-style-top/15978884/buy</t>
  </si>
  <si>
    <t>pantaloons-baby-off-white--red-checked-shirt-style-top</t>
  </si>
  <si>
    <t>Set of 10 Solid 380 GSM Towels</t>
  </si>
  <si>
    <t>CORE Designed by SPACES</t>
  </si>
  <si>
    <t>towel-set/core-designed-by-spaces/core-designed-by-spaces-set-of-10-blue--pink-solid-380-gsm-towels/13629008/buy</t>
  </si>
  <si>
    <t>core-designed-by-spaces</t>
  </si>
  <si>
    <t>core-designed-by-spaces-set-of-10-blue--pink-solid-380-gsm-towels</t>
  </si>
  <si>
    <t>tops/sztori/sztori-women-plus-size-yellow-solid-top/16346310/buy</t>
  </si>
  <si>
    <t>sztori-women-plus-size-yellow-solid-top</t>
  </si>
  <si>
    <t>Unisex Kids Digital Watch</t>
  </si>
  <si>
    <t>Kool Kidz</t>
  </si>
  <si>
    <t>watches/kool-kidz/kool-kidz-unisex-kids-pink-digital-watch/13925200/buy</t>
  </si>
  <si>
    <t>kool-kidz</t>
  </si>
  <si>
    <t>kool-kidz-unisex-kids-pink-digital-watch</t>
  </si>
  <si>
    <t>Men Striped Polo Collar Slim Fit T-shirt</t>
  </si>
  <si>
    <t>tshirts/byford-by-pantaloons/byford-by-pantaloons-men-yellow--blue-striped-polo-collar-slim-fit-t-shirt/17406914/buy</t>
  </si>
  <si>
    <t>byford-by-pantaloons-men-yellow--blue-striped-polo-collar-slim-fit-t-shirt</t>
  </si>
  <si>
    <t>dresses/ishin/ishin-red-ethnic-motifs-ethnic-maxi-dress/14542140/buy</t>
  </si>
  <si>
    <t>ishin-red-ethnic-motifs-ethnic-maxi-dress</t>
  </si>
  <si>
    <t>Wooden Chip-n-Dip Serving Tray With Small Dip Bowl</t>
  </si>
  <si>
    <t>serveware/homesake/homesake-brown-wooden-chip-n-dip-mahogany-finish-serving-tray-with-small-dip-bowl/11627606/buy</t>
  </si>
  <si>
    <t>serveware</t>
  </si>
  <si>
    <t>homesake-brown-wooden-chip-n-dip-mahogany-finish-serving-tray-with-small-dip-bowl</t>
  </si>
  <si>
    <t>heels/valiosaa/valiosaa-women-brown-solid-pumps/12550936/buy</t>
  </si>
  <si>
    <t>valiosaa-women-brown-solid-pumps</t>
  </si>
  <si>
    <t>shirts/jainish/jainish-men-brown-classic-slim-fit-solid-formal-shirt/5126310/buy</t>
  </si>
  <si>
    <t>jainish-men-brown-classic-slim-fit-solid-formal-shirt</t>
  </si>
  <si>
    <t>One Man Show EDT 100 ml</t>
  </si>
  <si>
    <t>JACQUES BOGART</t>
  </si>
  <si>
    <t>perfume-and-body-mist/jacques-bogart/jacques-bogart-one-man-show-eau-de-toilette-100-ml/2277195/buy</t>
  </si>
  <si>
    <t>jacques-bogart</t>
  </si>
  <si>
    <t>jacques-bogart-one-man-show-eau-de-toilette-100-ml</t>
  </si>
  <si>
    <t>Floral Printed High-Low Top</t>
  </si>
  <si>
    <t>tops/only/only-women-green--white-floral-printed-high-low-top/10372505/buy</t>
  </si>
  <si>
    <t>only-women-green--white-floral-printed-high-low-top</t>
  </si>
  <si>
    <t>Men Indigo Casual Jeans</t>
  </si>
  <si>
    <t>jeans/herenow/herenow-men-indigo-light-fade-stretchable-casual-jeans/15929632/buy</t>
  </si>
  <si>
    <t>herenow-men-indigo-light-fade-stretchable-casual-jeans</t>
  </si>
  <si>
    <t>sandals/fentacia/fentacia-men-brown-shoe-style-sandals/17540886/buy</t>
  </si>
  <si>
    <t>fentacia-men-brown-shoe-style-sandals</t>
  </si>
  <si>
    <t>sports-shoes/mengler/mengler-men-black-mesh-walking-shoes/12765580/buy</t>
  </si>
  <si>
    <t>mengler-men-black-mesh-walking-shoes</t>
  </si>
  <si>
    <t>FASHOR</t>
  </si>
  <si>
    <t>kurta-sets/fashor/fashor-women-peach-coloured-yoke-design-panelled-mirror-work-kurta-with-trousers--with-dupatta/16489838/buy</t>
  </si>
  <si>
    <t>fashor</t>
  </si>
  <si>
    <t>fashor-women-peach-coloured-yoke-design-panelled-mirror-work-kurta-with-trousers--with-dupatta</t>
  </si>
  <si>
    <t>track-pants/herenow/herenow-men-charcoal-grey--black-printed-straight-fit-joggers-with-pocket-detailing/11376294/buy</t>
  </si>
  <si>
    <t>herenow-men-charcoal-grey--black-printed-straight-fit-joggers-with-pocket-detailing</t>
  </si>
  <si>
    <t>shirts/harvard/harvard-men-black-regular-fit-solid-casual-shirt/13349346/buy</t>
  </si>
  <si>
    <t>harvard-men-black-regular-fit-solid-casual-shirt</t>
  </si>
  <si>
    <t>Solid Leather Laptop Bag</t>
  </si>
  <si>
    <t>laptop-bag/teakwood-leathers/teakwood-leathers-unisex-brown-solid-leather-laptop-bag/10811602/buy</t>
  </si>
  <si>
    <t>teakwood-leathers-unisex-brown-solid-leather-laptop-bag</t>
  </si>
  <si>
    <t>Striped Resin Finger Ring</t>
  </si>
  <si>
    <t>14,20</t>
  </si>
  <si>
    <t>ring/forever-21/forever-21-blue--white-striped-resin-finger-ring/16460876/buy</t>
  </si>
  <si>
    <t>forever-21-blue--white-striped-resin-finger-ring</t>
  </si>
  <si>
    <t>Women Satin Lingerie Set</t>
  </si>
  <si>
    <t>Klamotten</t>
  </si>
  <si>
    <t>lingerie-set/klamotten/klamotten-black-satin-lingerie-set-13k/6625069/buy</t>
  </si>
  <si>
    <t>klamotten</t>
  </si>
  <si>
    <t>klamotten-black-satin-lingerie-set-13k</t>
  </si>
  <si>
    <t>Unisex Cityscape Cabin Trolley</t>
  </si>
  <si>
    <t>CAT</t>
  </si>
  <si>
    <t>trolley-bag/cat/cat-unisex-black-cityscape-20-cabin-trolley-suitcase/8773141/buy</t>
  </si>
  <si>
    <t>cat</t>
  </si>
  <si>
    <t>cat-unisex-black-cityscape-20-cabin-trolley-suitcase</t>
  </si>
  <si>
    <t>Geometric Structured Handheld Bag</t>
  </si>
  <si>
    <t>handbags/zouk/zouk-peach-coloured-geometric-printed-structured-handheld-bag/15191704/buy</t>
  </si>
  <si>
    <t>zouk-peach-coloured-geometric-printed-structured-handheld-bag</t>
  </si>
  <si>
    <t>watches/titan/titan-men-black-analogue-watch-1729sm03/10051975/buy</t>
  </si>
  <si>
    <t>titan-men-black-analogue-watch-1729sm03</t>
  </si>
  <si>
    <t>watches/fastrack/fastrack-men-black-analogue-watch-38042pp04/10797838/buy</t>
  </si>
  <si>
    <t>fastrack-men-black-analogue-watch-38042pp04</t>
  </si>
  <si>
    <t>capris/ajile-by-pantaloons/ajile-by-pantaloons-women-black--yellow-printed-pure-cotton-capris/16911346/buy</t>
  </si>
  <si>
    <t>ajile-by-pantaloons-women-black--yellow-printed-pure-cotton-capris</t>
  </si>
  <si>
    <t>flip-flops/carlton-london-sports/carlton-london-sports-men-white--grey-striped-sliders/16080886/buy</t>
  </si>
  <si>
    <t>carlton-london-sports-men-white--grey-striped-sliders</t>
  </si>
  <si>
    <t>Artificial Stone Necklace</t>
  </si>
  <si>
    <t>necklace-and-chains/forever-21/forever-21-pink--gold-toned-artificial-stone-necklace/17191464/buy</t>
  </si>
  <si>
    <t>forever-21-pink--gold-toned-artificial-stone-necklace</t>
  </si>
  <si>
    <t>Bandhani Gotta Silk Dupatta</t>
  </si>
  <si>
    <t>dupatta/clora-creation/clora-creation-yellow--magenta-bandhani-gotta-patti-silk-dupatta/12336742/buy</t>
  </si>
  <si>
    <t>clora-creation-yellow--magenta-bandhani-gotta-patti-silk-dupatta</t>
  </si>
  <si>
    <t>Women Omnia Collection EDT</t>
  </si>
  <si>
    <t>Bvlgari</t>
  </si>
  <si>
    <t>fragrance-gift-set/bvlgari/bvlgari-women-omnia-collection-crystalline-pink-sapphire--amethyste-edt-gift-set/10345993/buy</t>
  </si>
  <si>
    <t>bvlgari</t>
  </si>
  <si>
    <t>bvlgari-women-omnia-collection-crystalline-pink-sapphire--amethyste-edt-gift-set</t>
  </si>
  <si>
    <t>jeans/roadster/roadster-men-blue-slim-fit-light-fade-stretchable-jeans/14805602/buy</t>
  </si>
  <si>
    <t>roadster-men-blue-slim-fit-light-fade-stretchable-jeans</t>
  </si>
  <si>
    <t>Textured Zip Around Wallet</t>
  </si>
  <si>
    <t>wallets/lino-perros/lino-perros-women-blue-croc--snakeskin-textured-zip-around-wallet/11632678/buy</t>
  </si>
  <si>
    <t>lino-perros-women-blue-croc--snakeskin-textured-zip-around-wallet</t>
  </si>
  <si>
    <t>Women Coral Ethnic Midi Dress</t>
  </si>
  <si>
    <t>dresses/imara/imara-women-coral-ethnic-liva-midi-dress/15525602/buy</t>
  </si>
  <si>
    <t>imara-women-coral-ethnic-liva-midi-dress</t>
  </si>
  <si>
    <t>Rodamo</t>
  </si>
  <si>
    <t>jeans/rodamo/rodamo-men-white-slim-fit-jeans/15436610/buy</t>
  </si>
  <si>
    <t>rodamo</t>
  </si>
  <si>
    <t>rodamo-men-white-slim-fit-jeans</t>
  </si>
  <si>
    <t>bra/amante/amante-peach-coloured-solid-non-wired-non-padded-everyday-bra-bra78601/14104328/buy</t>
  </si>
  <si>
    <t>amante-peach-coloured-solid-non-wired-non-padded-everyday-bra-bra78601</t>
  </si>
  <si>
    <t>Blacksmith</t>
  </si>
  <si>
    <t>accessory-gift-set/blacksmith/blacksmith-men-navy-blue--silver-toned-accessory-gift-set/12259290/buy</t>
  </si>
  <si>
    <t>blacksmith</t>
  </si>
  <si>
    <t>blacksmith-men-navy-blue--silver-toned-accessory-gift-set</t>
  </si>
  <si>
    <t>shirts/moda-rapido/moda-rapido-men-brown-solid-pure-cotton-casual-shirt/15976654/buy</t>
  </si>
  <si>
    <t>moda-rapido-men-brown-solid-pure-cotton-casual-shirt</t>
  </si>
  <si>
    <t>kurtas/ishin/ishin-women-peach-coloured-printed-anarkali-kurta/13582986/buy</t>
  </si>
  <si>
    <t>ishin-women-peach-coloured-printed-anarkali-kurta</t>
  </si>
  <si>
    <t>Embellished Georgette Maxi</t>
  </si>
  <si>
    <t>dresses/kvsfab/kvsfab-grey--green-embellished-halter-neck-tie-ups-georgette-party-fit--flare-maxi-dress/16120958/buy</t>
  </si>
  <si>
    <t>kvsfab-grey--green-embellished-halter-neck-tie-ups-georgette-party-fit--flare-maxi-dress</t>
  </si>
  <si>
    <t>perfume-and-body-mist/ajmal/ajmal-men-blu-dreams-edp-fougere-100ml/7688442/buy</t>
  </si>
  <si>
    <t>ajmal-men-blu-dreams-edp-fougere-100ml</t>
  </si>
  <si>
    <t>jeans/roadster/roadster-men-blue-super-skinny-fit-mid-rise-low-distress-stretchable-jeans/10064499/buy</t>
  </si>
  <si>
    <t>roadster-men-blue-super-skinny-fit-mid-rise-low-distress-stretchable-jeans</t>
  </si>
  <si>
    <t>kurta-sets/indo-era/indo-era-women-black-ethnic-motifs-printed-kurta-with-trousers--dupatta/15314510/buy</t>
  </si>
  <si>
    <t>indo-era-women-black-ethnic-motifs-printed-kurta-with-trousers--dupatta</t>
  </si>
  <si>
    <t>Women Printed A-Line Dress</t>
  </si>
  <si>
    <t>dresses/revolution/revolution-women-black--white-polka-dots-printed-a-line-dress/13931134/buy</t>
  </si>
  <si>
    <t>revolution-women-black--white-polka-dots-printed-a-line-dress</t>
  </si>
  <si>
    <t>Rust Slim Fit Casual Shirt</t>
  </si>
  <si>
    <t>SINGLE</t>
  </si>
  <si>
    <t>shirts/single/single-men-rust-solid-slim-fit-full-sleeves-casual-shirt/16991612/buy</t>
  </si>
  <si>
    <t>single</t>
  </si>
  <si>
    <t>single-men-rust-solid-slim-fit-full-sleeves-casual-shirt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</si>
  <si>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</si>
  <si>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</si>
  <si>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</si>
  <si>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bella-true-set-of-6-maroon--beige-flower-printed-chennile-5-seater-sofa-cover</t>
  </si>
  <si>
    <t>Men Woven Design Sneakers</t>
  </si>
  <si>
    <t>casual-shoes/highlander/highlander-men-fluorescent-green-woven-design-sneakers/14532078/buy</t>
  </si>
  <si>
    <t>highlander-men-fluorescent-green-woven-design-sneakers</t>
  </si>
  <si>
    <t>Women Printed Cotton Shrug</t>
  </si>
  <si>
    <t>XXS,XS,S,M,L,XL,XXL</t>
  </si>
  <si>
    <t>shrug/rute/rute-women-black-floral-printed-cotton-shrug/18254120/buy</t>
  </si>
  <si>
    <t>rute-women-black-floral-printed-cotton-shrug</t>
  </si>
  <si>
    <t>Checked Crop Empire Top</t>
  </si>
  <si>
    <t>tops/tokyo-talkies/tokyo-talkies-women-black-checked-crop-empire-top/13194570/buy</t>
  </si>
  <si>
    <t>tokyo-talkies-women-black-checked-crop-empire-top</t>
  </si>
  <si>
    <t>Men Brand Logo T-shirt</t>
  </si>
  <si>
    <t>tshirts/slazenger/slazenger-men-blue-brand-logo-running-t-shirt/16605916/buy</t>
  </si>
  <si>
    <t>slazenger-men-blue-brand-logo-running-t-shirt</t>
  </si>
  <si>
    <t>Pure Cotton Capris</t>
  </si>
  <si>
    <t>capris/max/max-women-black--white-printed--pure-cotton-capris/17681752/buy</t>
  </si>
  <si>
    <t>max-women-black--white-printed--pure-cotton-capris</t>
  </si>
  <si>
    <t>XS,S,M,XL,XXL</t>
  </si>
  <si>
    <t>tops/ajile-by-pantaloons/ajile-by-pantaloons-green--white-print-pure-cotton-top/16768200/buy</t>
  </si>
  <si>
    <t>ajile-by-pantaloons-green--white-print-pure-cotton-top</t>
  </si>
  <si>
    <t>kurta-sets/ishin/ishin-women-green-embroidered-mirror-work-pure-cotton-kurta-with-trousers--with-dupatta/14666290/buy</t>
  </si>
  <si>
    <t>ishin-women-green-embroidered-mirror-work-pure-cotton-kurta-with-trousers--with-dupatta</t>
  </si>
  <si>
    <t>Women Ethnic Motifs Yoke Design Kurta</t>
  </si>
  <si>
    <t>kurtas/varanga/varanga-women-maroon-ethnic-motifs-yoke-design-cotton-kurta/16999582/buy</t>
  </si>
  <si>
    <t>varanga-women-maroon-ethnic-motifs-yoke-design-cotton-kurta</t>
  </si>
  <si>
    <t>Women Flats</t>
  </si>
  <si>
    <t>flats/valiosaa/valiosaa-women-brown-flats/1419347/buy</t>
  </si>
  <si>
    <t>valiosaa-women-brown-flats</t>
  </si>
  <si>
    <t>Men Formal Oxford Shoes</t>
  </si>
  <si>
    <t>formal-shoes/teakwood-leathers/teakwood-leathers-men-tan-brown-genuine-leather-formal-oxford-shoes/17808030/buy</t>
  </si>
  <si>
    <t>teakwood-leathers-men-tan-brown-genuine-leather-formal-oxford-shoes</t>
  </si>
  <si>
    <t>jackets/puma/puma-men-black-padded-jacket/15688220/buy</t>
  </si>
  <si>
    <t>puma-men-black-padded-jacket</t>
  </si>
  <si>
    <t>Solid Pure Cotton Top With Contrast Rib</t>
  </si>
  <si>
    <t>tops/roadster/roadster-women-white-solid-pure-cotton-top-with-contrast-rib/8339487/buy</t>
  </si>
  <si>
    <t>roadster-women-white-solid-pure-cotton-top-with-contrast-rib</t>
  </si>
  <si>
    <t>sweatshirts/difference-of-opinion/difference-of-opinion-men-navy-blue--off-white-printed-hooded-sweatshirt/10972156/buy</t>
  </si>
  <si>
    <t>difference-of-opinion-men-navy-blue--off-white-printed-hooded-sweatshirt</t>
  </si>
  <si>
    <t>Set Of 12 Matte Hairbands</t>
  </si>
  <si>
    <t>ANNA CREATIONS</t>
  </si>
  <si>
    <t>XS</t>
  </si>
  <si>
    <t>hair-accessory/anna-creations/anna-creations-women-set-of-12-matte-hairbands/17468450/buy</t>
  </si>
  <si>
    <t>anna-creations</t>
  </si>
  <si>
    <t>anna-creations-women-set-of-12-matte-hairbands</t>
  </si>
  <si>
    <t>Solid Polo Training T-shirt</t>
  </si>
  <si>
    <t>tshirts/reebok/reebok-women-pink-solid-polo-collar-training-t-shirt/16993768/buy</t>
  </si>
  <si>
    <t>reebok-women-pink-solid-polo-collar-training-t-shirt</t>
  </si>
  <si>
    <t>Women Cropped Tie-Hem T-Shirt</t>
  </si>
  <si>
    <t>tshirts/hm/hm-women-white-cropped-pure-cotton-tie-hem-t-shirt/17842610/buy</t>
  </si>
  <si>
    <t>hm-women-white-cropped-pure-cotton-tie-hem-t-shirt</t>
  </si>
  <si>
    <t>Unisex Solid Umbrella</t>
  </si>
  <si>
    <t>Johns</t>
  </si>
  <si>
    <t>umbrellas/johns/johns-unisex-black-solid-umbrella/12179348/buy</t>
  </si>
  <si>
    <t>umbrellas</t>
  </si>
  <si>
    <t>johns</t>
  </si>
  <si>
    <t>johns-unisex-black-solid-umbrella</t>
  </si>
  <si>
    <t>Women Puffer Jacket</t>
  </si>
  <si>
    <t>Monte Carlo</t>
  </si>
  <si>
    <t>jackets/monte-carlo/monte-carlo-women-blue-puffer-jacket/16360358/buy</t>
  </si>
  <si>
    <t>monte-carlo</t>
  </si>
  <si>
    <t>monte-carlo-women-blue-puffer-jacket</t>
  </si>
  <si>
    <t>Burgundy Solid Midi Skirt</t>
  </si>
  <si>
    <t>skirts/tokyo-talkies/tokyo-talkies-women-burgundy-solid-a-line-midi-skirt/16337752/buy</t>
  </si>
  <si>
    <t>tokyo-talkies-women-burgundy-solid-a-line-midi-skirt</t>
  </si>
  <si>
    <t>Woven Ikat Woven Design Kurti</t>
  </si>
  <si>
    <t>kurtis/taavi/taavi-yellow-ikat-woven-design-flared-sleeves-pure-cotton-kurti/15020988/buy</t>
  </si>
  <si>
    <t>taavi-yellow-ikat-woven-design-flared-sleeves-pure-cotton-kurti</t>
  </si>
  <si>
    <t>Girls 2-Pack Sustainable Leggings</t>
  </si>
  <si>
    <t>leggings/hm/hm-girls-black-solid-2-pack-sustainable-leggings/10458522/buy</t>
  </si>
  <si>
    <t>hm-girls-black-solid-2-pack-sustainable-leggings</t>
  </si>
  <si>
    <t>jeans/roadster/roadster-men-blue-skinny-fit-mid-rise-low-distress-stretchable-jeans/12358352/buy</t>
  </si>
  <si>
    <t>roadster-men-blue-skinny-fit-mid-rise-low-distress-stretchable-jeans</t>
  </si>
  <si>
    <t>lounge-pants/hubberholme/hubberholme-men-solid-navy-blue-solid-lounge-pants/8613931/buy</t>
  </si>
  <si>
    <t>hubberholme-men-solid-navy-blue-solid-lounge-pants</t>
  </si>
  <si>
    <t>Women Leather Open-Toe Flats</t>
  </si>
  <si>
    <t>Catwalk</t>
  </si>
  <si>
    <t>flats/catwalk/catwalk-women-brown-solid-leather-open-toe-flats/7094282/buy</t>
  </si>
  <si>
    <t>catwalk</t>
  </si>
  <si>
    <t>catwalk-women-brown-solid-leather-open-toe-flats</t>
  </si>
  <si>
    <t>Women Running Shoes</t>
  </si>
  <si>
    <t>Campus</t>
  </si>
  <si>
    <t>sports-shoes/campus/campus-women-black-mesh-running-non-marking-shoes/15576816/buy</t>
  </si>
  <si>
    <t>campus</t>
  </si>
  <si>
    <t>campus-women-black-mesh-running-non-marking-shoes</t>
  </si>
  <si>
    <t>Colourblocked Training or Gym Sporty Jacket</t>
  </si>
  <si>
    <t>jackets/domyos-by-decathlon/domyos-by-decathlon-women-white--pink-colourblocked-training-or-gym-sporty-jacket/14933628/buy</t>
  </si>
  <si>
    <t>domyos-by-decathlon-women-white--pink-colourblocked-training-or-gym-sporty-jacket</t>
  </si>
  <si>
    <t>Women Cropped Lounge Pants</t>
  </si>
  <si>
    <t>lounge-pants/etc/etc-women-black--green-conversational-print-cropped-lounge-pants/13310138/buy</t>
  </si>
  <si>
    <t>etc-women-black--green-conversational-print-cropped-lounge-pants</t>
  </si>
  <si>
    <t>AD Studded Jewellery Set</t>
  </si>
  <si>
    <t>justpeachy</t>
  </si>
  <si>
    <t>jewellery-set/justpeachy/justpeachy-silver-rhodium-plated-ad-studded-jewellery-set/13916486/buy</t>
  </si>
  <si>
    <t>justpeachy-silver-rhodium-plated-ad-studded-jewellery-set</t>
  </si>
  <si>
    <t>Relaxed Fit Cotton hoodie</t>
  </si>
  <si>
    <t>sweatshirts/hm/hm-men-black-relaxed-fit-cotton-hoodie/15960106/buy</t>
  </si>
  <si>
    <t>hm-men-black-relaxed-fit-cotton-hoodie</t>
  </si>
  <si>
    <t>Solid Over Lap Ruffle Midi Skirt</t>
  </si>
  <si>
    <t>Smarty Pants</t>
  </si>
  <si>
    <t>skirts/smarty-pants/smarty-pants-women-black-solid-over-lap-ruffle-midi-skirt/16465196/buy</t>
  </si>
  <si>
    <t>smarty-pants</t>
  </si>
  <si>
    <t>smarty-pants-women-black-solid-over-lap-ruffle-midi-skirt</t>
  </si>
  <si>
    <t>Boys Kurta with Pyjamas</t>
  </si>
  <si>
    <t>kurta-sets/vastramay/vastramay-boys-green-pure-cotton-kurta-with-pyjamas/15189728/buy</t>
  </si>
  <si>
    <t>vastramay-boys-green-pure-cotton-kurta-with-pyjamas</t>
  </si>
  <si>
    <t>Blush &amp; Glow Gel Face Wash</t>
  </si>
  <si>
    <t>face-wash-and-cleanser/lakme/lakme-blush--glow-lemon-gel-face-wash-with-100-real-lemon-extract-100-g/9227463/buy</t>
  </si>
  <si>
    <t>lakme-blush--glow-lemon-gel-face-wash-with-100-real-lemon-extract-100-g</t>
  </si>
  <si>
    <t>curtains-and-sheers/home-sizzler/home-sizzler-beige--brown-set-of-2-window-curtains/11256494/buy</t>
  </si>
  <si>
    <t>home-sizzler-beige--brown-set-of-2-window-curtains</t>
  </si>
  <si>
    <t>Cinched Waist Top</t>
  </si>
  <si>
    <t>Ed-a-Mamma</t>
  </si>
  <si>
    <t>2-3Y,3-4Y,4-5Y,5-6Y,6-7Y,7-8Y,8-9Y,9-10Y,11-12Y,13-14Y</t>
  </si>
  <si>
    <t>tops/ed-a-mamma/ed-a-mamma-blue-cinched-waist-top/15861980/buy</t>
  </si>
  <si>
    <t>ed-a-mamma</t>
  </si>
  <si>
    <t>ed-a-mamma-blue-cinched-waist-top</t>
  </si>
  <si>
    <t>tshirts/herenow/herenow-men-red-typography-printed-t-shirt/17107116/buy</t>
  </si>
  <si>
    <t>herenow-men-red-typography-printed-t-shirt</t>
  </si>
  <si>
    <t>ID</t>
  </si>
  <si>
    <t>casual-shoes/id/id-men-navy-blue-solid-sneakers/13865056/buy</t>
  </si>
  <si>
    <t>id</t>
  </si>
  <si>
    <t>id-men-navy-blue-solid-sneakers</t>
  </si>
  <si>
    <t>Foil Print Kurta with Palazzos</t>
  </si>
  <si>
    <t>kurta-sets/ziyaa/ziyaa-women-pink--charcoal-grey-foil-print-kurta-with-palazzos/12948526/buy</t>
  </si>
  <si>
    <t>ziyaa-women-pink--charcoal-grey-foil-print-kurta-with-palazzos</t>
  </si>
  <si>
    <t>briefs/leading-lady/leading-lady-women-pack-of-3-hipster-briefs-tina-3-brn-pr-s/12512212/buy</t>
  </si>
  <si>
    <t>leading-lady-women-pack-of-3-hipster-briefs-tina-3-brn-pr-s</t>
  </si>
  <si>
    <t>Floral Dress</t>
  </si>
  <si>
    <t>dresses/vishudh/vishudh-women-bright-yellow-floral-dress/17706548/buy</t>
  </si>
  <si>
    <t>vishudh-women-bright-yellow-floral-dress</t>
  </si>
  <si>
    <t>Women Pencil-Fit Jeans</t>
  </si>
  <si>
    <t>26,28,30,32,34,36,38,40,42,44,46,48</t>
  </si>
  <si>
    <t>jeans/zola/zola-women-blue-pencil-fit-jeans/14546512/buy</t>
  </si>
  <si>
    <t>zola-women-blue-pencil-fit-jeans</t>
  </si>
  <si>
    <t>flats/kook-n-keech/kook-n-keech-women-navy-blue-open-toe-flats/15972190/buy</t>
  </si>
  <si>
    <t>kook-n-keech-women-navy-blue-open-toe-flats</t>
  </si>
  <si>
    <t>Girls Layered Net Dress</t>
  </si>
  <si>
    <t>10-11Y,11-12Y</t>
  </si>
  <si>
    <t>dresses/pink-chick/pink-chick-girls-maroon-layered-net-party-dress/15048508/buy</t>
  </si>
  <si>
    <t>pink-chick-girls-maroon-layered-net-party-dress</t>
  </si>
  <si>
    <t>kurta-sets/extra-love-by-libas/extra-love-by-libas-women-grey-printed-anarkali-kurta-with-palazzos--with-dupatta/14157512/buy</t>
  </si>
  <si>
    <t>extra-love-by-libas-women-grey-printed-anarkali-kurta-with-palazzos--with-dupatta</t>
  </si>
  <si>
    <t>Printed Kurta with Trousers &amp; Dupatta</t>
  </si>
  <si>
    <t>kurta-sets/yuris/yuris-women-red--golden-pure-cotton-ethnic-motif-foil-print-kurta-with-trousers--dupatta/13791256/buy</t>
  </si>
  <si>
    <t>yuris-women-red--golden-pure-cotton-ethnic-motif-foil-print-kurta-with-trousers--dupatta</t>
  </si>
  <si>
    <t>Printed Maxi Dress</t>
  </si>
  <si>
    <t>dresses/kassually/kassually-women-white-floral-printed-maxi-dress/13640234/buy</t>
  </si>
  <si>
    <t>kassually-women-white-floral-printed-maxi-dress</t>
  </si>
  <si>
    <t>Faded Cotton Casual Shirt</t>
  </si>
  <si>
    <t>shirts/pepe-jeans/pepe-jeans-women-blue-faded-cotton-casual-shirt/17345422/buy</t>
  </si>
  <si>
    <t>pepe-jeans-women-blue-faded-cotton-casual-shirt</t>
  </si>
  <si>
    <t>Water Resistant Outdoor Padded Jacket</t>
  </si>
  <si>
    <t>jackets/forclaz-by-decathlon/forclaz-by-decathlon-men-red-water-resistant-outdoor-padded-jacket/14942396/buy</t>
  </si>
  <si>
    <t>forclaz-by-decathlon-men-red-water-resistant-outdoor-padded-jacket</t>
  </si>
  <si>
    <t>Girls Printed Top with Trousers</t>
  </si>
  <si>
    <t>9-10Y,11-12Y,13-14Y</t>
  </si>
  <si>
    <t>clothing-set/stylo-bug/stylo-bug-girls-peach-coloured--black-printed-top-with-trousers/14922392/buy</t>
  </si>
  <si>
    <t>stylo-bug-girls-peach-coloured--black-printed-top-with-trousers</t>
  </si>
  <si>
    <t>tshirts/max/max-women-pink-printed-extended-sleeves-t-shirt/14890456/buy</t>
  </si>
  <si>
    <t>max-women-pink-printed-extended-sleeves-t-shirt</t>
  </si>
  <si>
    <t>tshirts/moda-rapido/moda-rapido-men-green-typography-printed-casual-t-shirt/15822124/buy</t>
  </si>
  <si>
    <t>moda-rapido-men-green-typography-printed-casual-t-shirt</t>
  </si>
  <si>
    <t>Solid Knitted Dress</t>
  </si>
  <si>
    <t>dresses/tokyo-talkies/tokyo-talkies-green-solid-knitted-dress/16200884/buy</t>
  </si>
  <si>
    <t>tokyo-talkies-green-solid-knitted-dress</t>
  </si>
  <si>
    <t>Women T-shirt with Slub Effect</t>
  </si>
  <si>
    <t>S,M</t>
  </si>
  <si>
    <t>tshirts/mango/mango-women-charcoal-solid-t-shirt-with-slub-effect/17022548/buy</t>
  </si>
  <si>
    <t>mango-women-charcoal-solid-t-shirt-with-slub-effect</t>
  </si>
  <si>
    <t>Women Solid Cut Out Crop Top</t>
  </si>
  <si>
    <t>tops/hm/hm-women-black-solid-cropped-glittery-cut-out-top/16396126/buy</t>
  </si>
  <si>
    <t>hm-women-black-solid-cropped-glittery-cut-out-top</t>
  </si>
  <si>
    <t>Women Solid Y2K Cargo Track Pants</t>
  </si>
  <si>
    <t>track-pants/sassafras/sassafras-women-bright-yellow-solid-y2k-cargo-track-pants/17511670/buy</t>
  </si>
  <si>
    <t>sassafras-women-bright-yellow-solid-y2k-cargo-track-pants</t>
  </si>
  <si>
    <t>Men Polo Athleisure Bio-Wash T-shirt</t>
  </si>
  <si>
    <t>tshirts/slazenger/slazenger-men-red-solid-polo-collar-athleisure-bio-wash-t-shirt/15975054/buy</t>
  </si>
  <si>
    <t>slazenger-men-red-solid-polo-collar-athleisure-bio-wash-t-shirt</t>
  </si>
  <si>
    <t>NEEMANS</t>
  </si>
  <si>
    <t>UK4,UK5,UK6,UK7,UK8,UK9,UK10,UK11,UK12</t>
  </si>
  <si>
    <t>casual-shoes/neemans/neemans-women-cream-coloured-textured-sneakers/16963400/buy</t>
  </si>
  <si>
    <t>neemans</t>
  </si>
  <si>
    <t>neemans-women-cream-coloured-textured-sneakers</t>
  </si>
  <si>
    <t>Women 3 Pc Printed Pyjama Set</t>
  </si>
  <si>
    <t>Sweet Dreams</t>
  </si>
  <si>
    <t>night-suits/sweet-dreams/sweet-dreams-women-blue--white-cotton-3-pc-printed-pyjama-set/15032452/buy</t>
  </si>
  <si>
    <t>sweet-dreams</t>
  </si>
  <si>
    <t>sweet-dreams-women-blue--white-cotton-3-pc-printed-pyjama-set</t>
  </si>
  <si>
    <t>3 Pieces Serving Trays</t>
  </si>
  <si>
    <t>trays/goodhomes/goodhomes-blue-printed-3-pieces-melamine-serving-trays/13036624/buy</t>
  </si>
  <si>
    <t>trays</t>
  </si>
  <si>
    <t>goodhomes-blue-printed-3-pieces-melamine-serving-trays</t>
  </si>
  <si>
    <t>Embellished Semi Sheer Dress</t>
  </si>
  <si>
    <t>dresses/street-9/street-9-women-black-embellished-net-semi-sheer-maxi-dress/10471076/buy</t>
  </si>
  <si>
    <t>street-9-women-black-embellished-net-semi-sheer-maxi-dress</t>
  </si>
  <si>
    <t>tshirts/bewakoof/bewakoof-men-black-anonymous-printed-round-neck-pure-cotton-t-shirt/13552800/buy</t>
  </si>
  <si>
    <t>bewakoof-men-black-anonymous-printed-round-neck-pure-cotton-t-shirt</t>
  </si>
  <si>
    <t>tshirts/herenow/herenow-men-white--red-striped-polo-collar-t-shirt/15610012/buy</t>
  </si>
  <si>
    <t>herenow-men-white--red-striped-polo-collar-t-shirt</t>
  </si>
  <si>
    <t>Women Cotton Pyjama Set</t>
  </si>
  <si>
    <t>night-suits/etc/etc-women-black--white-printed-cotton-pyjama-set/17437780/buy</t>
  </si>
  <si>
    <t>etc-women-black--white-printed-cotton-pyjama-set</t>
  </si>
  <si>
    <t>handbags/allen-solly/allen-solly-pink-structured-handheld-bag/15248884/buy</t>
  </si>
  <si>
    <t>allen-solly-pink-structured-handheld-bag</t>
  </si>
  <si>
    <t>Men Printed Woven Dupion Silk Nehru Jacket</t>
  </si>
  <si>
    <t>nehru-jackets/deyann/deyann-men-gold-colored--maroon-printed-woven-dupion-silk-nehru-jacket/14256204/buy</t>
  </si>
  <si>
    <t>deyann-men-gold-colored--maroon-printed-woven-dupion-silk-nehru-jacket</t>
  </si>
  <si>
    <t>Women Typography Printed Pure Cotton T-shirt</t>
  </si>
  <si>
    <t>tshirts/only/only-women-green--white-typography-printed-extended-sleeves-pure-cotton-t-shirt/14087700/buy</t>
  </si>
  <si>
    <t>only-women-green--white-typography-printed-extended-sleeves-pure-cotton-t-shirt</t>
  </si>
  <si>
    <t>Unisex Watch</t>
  </si>
  <si>
    <t>FCUK</t>
  </si>
  <si>
    <t>watches/fcuk/fcuk-unisex-white-embellished-dial--white-bracelet-style-straps-analogue-watch/14595070/buy</t>
  </si>
  <si>
    <t>fcuk</t>
  </si>
  <si>
    <t>fcuk-unisex-white-embellished-dial--white-bracelet-style-straps-analogue-watch</t>
  </si>
  <si>
    <t>Women Organizer Pouch</t>
  </si>
  <si>
    <t>travel-accessory/mango/mango-women-black-crocs-textured-organizer-pouch/17022686/buy</t>
  </si>
  <si>
    <t>mango-women-black-crocs-textured-organizer-pouch</t>
  </si>
  <si>
    <t>Set Of 2 Sunscreens</t>
  </si>
  <si>
    <t>Lotus Herbals</t>
  </si>
  <si>
    <t>sunscreen/lotus-herbals/lotus-herbal-set-of-2-sunscreens/9212385/buy</t>
  </si>
  <si>
    <t>lotus-herbals</t>
  </si>
  <si>
    <t>lotus-herbal-set-of-2-sunscreens</t>
  </si>
  <si>
    <t>Women Tie Dye Printed 60's Cambric A-Line Kurti</t>
  </si>
  <si>
    <t>kurtis/kipek/kipek-women-yellow--grey-tie-dye-printed-60s-cambric-anarkali-kurti/12670732/buy</t>
  </si>
  <si>
    <t>kipek-women-yellow--grey-tie-dye-printed-60s-cambric-anarkali-kurti</t>
  </si>
  <si>
    <t>shirts/english-navy/english-navy-men-charcoal-grey-slim-fit-solid-formal-shirt/8571071/buy</t>
  </si>
  <si>
    <t>english-navy-men-charcoal-grey-slim-fit-solid-formal-shirt</t>
  </si>
  <si>
    <t>Regular Fit Printed Shirt</t>
  </si>
  <si>
    <t>shirts/roadster/roadster-men-navy-blue--white-regular-fit-conversational-printed-sustainable-casual-shirt/11895972/buy</t>
  </si>
  <si>
    <t>roadster-men-navy-blue--white-regular-fit-conversational-printed-sustainable-casual-shirt</t>
  </si>
  <si>
    <t>shirts/the-bear-house/the-bear-house-men-black-pure-cotton-slim-fit-casual-shirt/15201992/buy</t>
  </si>
  <si>
    <t>the-bear-house-men-black-pure-cotton-slim-fit-casual-shirt</t>
  </si>
  <si>
    <t>Women Solid Slim Fit Jeggings</t>
  </si>
  <si>
    <t>ADBUCKS</t>
  </si>
  <si>
    <t>jeggings/adbucks/adbucks-women-white-solid-slim-fit-jeggings/13096304/buy</t>
  </si>
  <si>
    <t>adbucks</t>
  </si>
  <si>
    <t>adbucks-women-white-solid-slim-fit-jeggings</t>
  </si>
  <si>
    <t>Curren</t>
  </si>
  <si>
    <t>watches/curren/curren-men-white-analogue-watch-8148-wh/2238570/buy</t>
  </si>
  <si>
    <t>curren</t>
  </si>
  <si>
    <t>curren-men-white-analogue-watch-8148-wh</t>
  </si>
  <si>
    <t>Men Modern Basics Sweatshirt</t>
  </si>
  <si>
    <t>sweatshirts/puma/puma-men-black-modern-basics-hooded-sweatshirt/15118794/buy</t>
  </si>
  <si>
    <t>puma-men-black-modern-basics-hooded-sweatshirt</t>
  </si>
  <si>
    <t>Men Colourblocked Pure Cotton</t>
  </si>
  <si>
    <t>tshirts/herenow/herenow-men-red--navy-blue-colourblocked-polo-collar-pure-cotton-slim-fit-t-shirt/15804678/buy</t>
  </si>
  <si>
    <t>herenow-men-red--navy-blue-colourblocked-polo-collar-pure-cotton-slim-fit-t-shirt</t>
  </si>
  <si>
    <t>Women Outdoor Trousers</t>
  </si>
  <si>
    <t>trousers/hrx-by-hrithik-roshan/hrx-by-hrithik-roshan-women-beige-detachable-rapid-dry-antimicrobial-outdoor-trousers/12919172/buy</t>
  </si>
  <si>
    <t>hrx-by-hrithik-roshan-women-beige-detachable-rapid-dry-antimicrobial-outdoor-trousers</t>
  </si>
  <si>
    <t>Printed 3-Seater Sofa Covers</t>
  </si>
  <si>
    <t>sofa-covers/cortina/cortina-black--grey-printed-3-seater-sofa-covers/15108944/buy</t>
  </si>
  <si>
    <t>cortina-black--grey-printed-3-seater-sofa-covers</t>
  </si>
  <si>
    <t>shirts/louis-philippe-jeans/louis-philippe-jeans-men-green-slim-fit-printed-casual-shirt/17476452/buy</t>
  </si>
  <si>
    <t>louis-philippe-jeans-men-green-slim-fit-printed-casual-shirt</t>
  </si>
  <si>
    <t>trousers/mast--harbour/mast--harbour-women-black-regular-fit-solid-trousers/4320242/buy</t>
  </si>
  <si>
    <t>mast--harbour-women-black-regular-fit-solid-trousers</t>
  </si>
  <si>
    <t>Men Distressed Denim Jacket</t>
  </si>
  <si>
    <t>jackets/roadster/roadster-men-charcoal-grey-distressed-denim-jacket/16018044/buy</t>
  </si>
  <si>
    <t>roadster-men-charcoal-grey-distressed-denim-jacket</t>
  </si>
  <si>
    <t>Men Printed Tracksuit</t>
  </si>
  <si>
    <t>tracksuits/slazenger/slazenger-men-black--grey-typography-printed-tracksuit/15789208/buy</t>
  </si>
  <si>
    <t>slazenger-men-black--grey-typography-printed-tracksuit</t>
  </si>
  <si>
    <t>Pack of 3 Innerwear Vest</t>
  </si>
  <si>
    <t>innerwear-vests/dollar-bigboss/dollar-bigboss-men-pack-of-3-white-innerwear-vest-mdve-11-po3/6670193/buy</t>
  </si>
  <si>
    <t>dollar-bigboss-men-pack-of-3-white-innerwear-vest-mdve-11-po3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</si>
  <si>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</si>
  <si>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</si>
  <si>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</si>
  <si>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</si>
  <si>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urbano-juniors</t>
  </si>
  <si>
    <t>urbano-juniors-boys-grey-slim-fit-faded-denim-joggers</t>
  </si>
  <si>
    <t>Women Solid Slim-Fit A-Line Mini Skirt</t>
  </si>
  <si>
    <t>skirts/tokyo-talkies/tokyo-talkies-women-olive-green-coloured-solid-slim-fit-a-line-mini-skirt/16099772/buy</t>
  </si>
  <si>
    <t>tokyo-talkies-women-olive-green-coloured-solid-slim-fit-a-line-mini-skirt</t>
  </si>
  <si>
    <t>trousers/highlander/highlander-men-green-solid-slim-fit-trousers/14896774/buy</t>
  </si>
  <si>
    <t>highlander-men-green-solid-slim-fit-trousers</t>
  </si>
  <si>
    <t>heels/shoetopia/shoetopia-women-black-solid-heels/9015653/buy</t>
  </si>
  <si>
    <t>shoetopia-women-black-solid-heels</t>
  </si>
  <si>
    <t>sweatshirts/roadster/roadster-men-navy-blue--yellow-printed-hooded-sweatshirt/14992412/buy</t>
  </si>
  <si>
    <t>roadster-men-navy-blue--yellow-printed-hooded-sweatshirt</t>
  </si>
  <si>
    <t>Men Octane watch</t>
  </si>
  <si>
    <t>watches/titan/titan-octane-men-white-analogue-watch-nl90087km01/4450647/buy</t>
  </si>
  <si>
    <t>titan-octane-men-white-analogue-watch-nl90087km01</t>
  </si>
  <si>
    <t>Women Regular Fit Regular Trousers</t>
  </si>
  <si>
    <t>trousers/go-colors/go-colors-women-beige-regular-fit-solid-regular-trousers/13573230/buy</t>
  </si>
  <si>
    <t>go-colors-women-beige-regular-fit-solid-regular-trousers</t>
  </si>
  <si>
    <t>Solid Slounge Dress</t>
  </si>
  <si>
    <t>dresses/roadster/roadster-women-rose-solid-slounge-dress/14331020/buy</t>
  </si>
  <si>
    <t>roadster-women-rose-solid-slounge-dress</t>
  </si>
  <si>
    <t>handbags/exotic/exotic-gold-toned-pu-structured-handheld-bag/17871078/buy</t>
  </si>
  <si>
    <t>exotic-gold-toned-pu-structured-handheld-bag</t>
  </si>
  <si>
    <t>watches/daniel-klein/daniel-klein-women-gold-toned-analogue-watch-dk11430-4/1888052/buy</t>
  </si>
  <si>
    <t>daniel-klein-women-gold-toned-analogue-watch-dk11430-4</t>
  </si>
  <si>
    <t>Solid Shirt Style Crop Top</t>
  </si>
  <si>
    <t>tops/kassually/kassually-yellow-solid-mandarin-collar-puff-sleeves-shirt-style-crop-top/13670846/buy</t>
  </si>
  <si>
    <t>kassually-yellow-solid-mandarin-collar-puff-sleeves-shirt-style-crop-top</t>
  </si>
  <si>
    <t>Floral Crepe Dress</t>
  </si>
  <si>
    <t>dresses/anvi-be-yourself/anvi-be-yourself-white--peach-coloured-floral-crepe-dress/15622406/buy</t>
  </si>
  <si>
    <t>anvi-be-yourself-white--peach-coloured-floral-crepe-dress</t>
  </si>
  <si>
    <t>tshirts/levis/levis-women-mustard-yellow-printed-t-shirt/18068994/buy</t>
  </si>
  <si>
    <t>levis-women-mustard-yellow-printed-t-shirt</t>
  </si>
  <si>
    <t>Rose Petal Lip Balm 4g</t>
  </si>
  <si>
    <t>lip-care/forest-essentials/forest-essentials-luscious-lip-balm-sugared-rose-petal-4g/12681010/buy</t>
  </si>
  <si>
    <t>forest-essentials-luscious-lip-balm-sugared-rose-petal-4g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</si>
  <si>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</si>
  <si>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</si>
  <si>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</si>
  <si>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</si>
  <si>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giorgio-armani</t>
  </si>
  <si>
    <t>giorgio-armani-armani-code--eau-de-parfum-75ml</t>
  </si>
  <si>
    <t>Solid Leather Jacket</t>
  </si>
  <si>
    <t>jackets/leather-retail/leather-retail-men-black-solid-leather-jacket/14028438/buy</t>
  </si>
  <si>
    <t>leather-retail-men-black-solid-leather-jacket</t>
  </si>
  <si>
    <t>Women Jogger Jeans</t>
  </si>
  <si>
    <t>jeans/roadster/roadster-women-grey-jogger-fit--mid-rise-light-fade-stretchable-jeans/14954746/buy</t>
  </si>
  <si>
    <t>roadster-women-grey-jogger-fit--mid-rise-light-fade-stretchable-jeans</t>
  </si>
  <si>
    <t>jeans/highlander/highlander-men-blue-slim-fit-heavy-fade-stretchable-jeans/15753800/buy</t>
  </si>
  <si>
    <t>highlander-men-blue-slim-fit-heavy-fade-stretchable-jeans</t>
  </si>
  <si>
    <t>Knitting Doodles</t>
  </si>
  <si>
    <t>0-1Y,1-2Y,2-3Y,3-4Y,4-5Y,5-6Y,6-7Y,7-8Y,8-9Y,9-10Y</t>
  </si>
  <si>
    <t>night-suits/knitting-doodles/knitting-doodles-unisex-kids-pink--blue-printed-night-suit/14074730/buy</t>
  </si>
  <si>
    <t>knitting-doodles</t>
  </si>
  <si>
    <t>knitting-doodles-unisex-kids-pink--blue-printed-night-suit</t>
  </si>
  <si>
    <t>Infant Girls Printed Minnie Night Suit</t>
  </si>
  <si>
    <t>night-suits/yk-disney/yk-disney-infant-girls-blue--pink-printed-minnie-night-suit/9387759/buy</t>
  </si>
  <si>
    <t>yk-disney-infant-girls-blue--pink-printed-minnie-night-suit</t>
  </si>
  <si>
    <t>Tailored Striped Casual Shirt</t>
  </si>
  <si>
    <t>shirts/us-polo-assn/u-s-polo-assn-men-off-white-tailored-fit-striped-casual-shirt/16342524/buy</t>
  </si>
  <si>
    <t>u-s-polo-assn-men-off-white-tailored-fit-striped-casual-shirt</t>
  </si>
  <si>
    <t>Men LogoEmbroidered Sweatshirt</t>
  </si>
  <si>
    <t>sweatshirts/us-polo-assn/us-polo-assn-men-red-brand-logo-embroidered-hooded-sweatshirt/14678130/buy</t>
  </si>
  <si>
    <t>us-polo-assn-men-red-brand-logo-embroidered-hooded-sweatshirt</t>
  </si>
  <si>
    <t>handbags/lavie/lavie-brown-animal-textured-pu-structured-handheld-bag-/15637638/buy</t>
  </si>
  <si>
    <t>lavie-brown-animal-textured-pu-structured-handheld-bag-</t>
  </si>
  <si>
    <t>Men Plus Size Slim Fit Jeans</t>
  </si>
  <si>
    <t>jeans/sztori/sztori-men-plus-size-blue-slim-tapered-fit-mildly-distressed-light-fade-stretchable-jeans/14767512/buy</t>
  </si>
  <si>
    <t>sztori-men-plus-size-blue-slim-tapered-fit-mildly-distressed-light-fade-stretchable-jeans</t>
  </si>
  <si>
    <t>Geometric Block Print Saree</t>
  </si>
  <si>
    <t>HRITIKA</t>
  </si>
  <si>
    <t>sarees/hritika/hritika-green--white-geometric-zari-block-print-saree/17851812/buy</t>
  </si>
  <si>
    <t>hritika</t>
  </si>
  <si>
    <t>hritika-green--white-geometric-zari-block-print-saree</t>
  </si>
  <si>
    <t>Men Solid Brief</t>
  </si>
  <si>
    <t>briefs/pepe-jeans/pepe-jeans-men-white-solid-brief-8904311300793/8936495/buy</t>
  </si>
  <si>
    <t>pepe-jeans-men-white-solid-brief-8904311300793</t>
  </si>
  <si>
    <t>Solid Boat Neck Pure Cotton T-shirt</t>
  </si>
  <si>
    <t>tshirts/roadster/roadster-women-green-solid-boat-neck-pure-cotton-t-shirt/11296132/buy</t>
  </si>
  <si>
    <t>roadster-women-green-solid-boat-neck-pure-cotton-t-shirt</t>
  </si>
  <si>
    <t>Striped Reversible Padded Jacket</t>
  </si>
  <si>
    <t>CL SPORT</t>
  </si>
  <si>
    <t>M,L,XL,XXL,3XL,4XL,5XL</t>
  </si>
  <si>
    <t>jackets/cl-sport/cl-sport-men-black-striped-reversible-padded-jacket/17538602/buy</t>
  </si>
  <si>
    <t>cl-sport</t>
  </si>
  <si>
    <t>cl-sport-men-black-striped-reversible-padded-jacket</t>
  </si>
  <si>
    <t>Striped Sequin Celebrity Saree</t>
  </si>
  <si>
    <t>SHAVYA</t>
  </si>
  <si>
    <t>sarees/shavya/shavya-black-striped-pure-georgette-celebrity-saree-with-sequinned-detail/12093220/buy</t>
  </si>
  <si>
    <t>shavya</t>
  </si>
  <si>
    <t>shavya-black-striped-pure-georgette-celebrity-saree-with-sequinned-detail</t>
  </si>
  <si>
    <t>kurta-sets/kiana/kiana-women-peach-coloured--blue-ethnic-motifs-printed-pure-cotton-kurta-with-sharara/15292314/buy</t>
  </si>
  <si>
    <t>kiana-women-peach-coloured--blue-ethnic-motifs-printed-pure-cotton-kurta-with-sharara</t>
  </si>
  <si>
    <t>tshirts/puma/puma-men-black-brand-logo-printed-sports-t-shirt/16848370/buy</t>
  </si>
  <si>
    <t>puma-men-black-brand-logo-printed-sports-t-shirt</t>
  </si>
  <si>
    <t>Over the Board Collar Shirt</t>
  </si>
  <si>
    <t>shirts/scorpius/scorpius-women-black-opaque-over-the-board-collar-casual-shirt/15105126/buy</t>
  </si>
  <si>
    <t>scorpius-women-black-opaque-over-the-board-collar-casual-shirt</t>
  </si>
  <si>
    <t>Racket Sports Rapid-Dry Tank</t>
  </si>
  <si>
    <t>tshirts/hrx-by-hrithik-roshan/hrx-by-hrithik-roshan-women-wild-lime-printed-rapid-dry-racket-sports-tank-top/11640574/buy</t>
  </si>
  <si>
    <t>hrx-by-hrithik-roshan-women-wild-lime-printed-rapid-dry-racket-sports-tank-top</t>
  </si>
  <si>
    <t>Under Eye Gel Roll</t>
  </si>
  <si>
    <t>THE MAN COMPANY</t>
  </si>
  <si>
    <t>eye-cream/the-man-company/the-man-company-black-under-eye-gel-roll-with-caffeine--hylauronic-acid---15gms/16009488/buy</t>
  </si>
  <si>
    <t>eye-cream</t>
  </si>
  <si>
    <t>the-man-company</t>
  </si>
  <si>
    <t>the-man-company-black-under-eye-gel-roll-with-caffeine--hylauronic-acid---15gms</t>
  </si>
  <si>
    <t>Women Printed Shoulder Bag</t>
  </si>
  <si>
    <t>handbags/tommy-hilfiger/tommy-hilfiger-red--blue-printed-shoulder-bag/14777512/buy</t>
  </si>
  <si>
    <t>tommy-hilfiger-red--blue-printed-shoulder-bag</t>
  </si>
  <si>
    <t>tshirts/huetrap/huetrap-men-black-printed-cotton-t-shirt/17844144/buy</t>
  </si>
  <si>
    <t>huetrap-men-black-printed-cotton-t-shirt</t>
  </si>
  <si>
    <t>Men Solid Low-Rise Trunks</t>
  </si>
  <si>
    <t>trunk/calvin-klein-underwear/calvin-klein-underwear-men-grey-solid-low-rise-trunks-new-nb25405gs-5gs/15337640/buy</t>
  </si>
  <si>
    <t>calvin-klein-underwear-men-grey-solid-low-rise-trunks-new-nb25405gs-5gs</t>
  </si>
  <si>
    <t>palazzos/clora-creation/clora-creation-women-black-flared-ethnic-palazzos/17751208/buy</t>
  </si>
  <si>
    <t>clora-creation-women-black-flared-ethnic-palazzos</t>
  </si>
  <si>
    <t>Pack of 3 Socks</t>
  </si>
  <si>
    <t>socks/mast--harbour/mast--harbour-men-pack-of-3-above-ankle-length-socks/10986390/buy</t>
  </si>
  <si>
    <t>mast--harbour-men-pack-of-3-above-ankle-length-socks</t>
  </si>
  <si>
    <t>Women Striped Bodycon Dress</t>
  </si>
  <si>
    <t>dresses/miss-chase/miss-chase-women-black--white-striped-bodycon-dress/4882302/buy</t>
  </si>
  <si>
    <t>miss-chase-women-black--white-striped-bodycon-dress</t>
  </si>
  <si>
    <t>shirts/ketch/ketch-men-lavender-slim-fit-opaque-casual-shirt/15770170/buy</t>
  </si>
  <si>
    <t>ketch-men-lavender-slim-fit-opaque-casual-shirt</t>
  </si>
  <si>
    <t>Women Cotton Cargos Trousers</t>
  </si>
  <si>
    <t>trousers/roadster/roadster-women-olive-green--black-pure-cotton-camouflage-printed-cargos-trousers/13984216/buy</t>
  </si>
  <si>
    <t>roadster-women-olive-green--black-pure-cotton-camouflage-printed-cargos-trousers</t>
  </si>
  <si>
    <t>dresses/sassafras/sassafras-nude-coloured-net-maxi-dress/16989968/buy</t>
  </si>
  <si>
    <t>sassafras-nude-coloured-net-maxi-dress</t>
  </si>
  <si>
    <t>jeans/moda-rapido/moda-rapido-men-navy-blue-skinny-fit-mid-rise-clean-look-jeans/15620212/buy</t>
  </si>
  <si>
    <t>moda-rapido-men-navy-blue-skinny-fit-mid-rise-clean-look-jeans</t>
  </si>
  <si>
    <t>shirts/the-indian-garage-co/the-indian-garage-co-men-burgundy-casual-shirt/14519396/buy</t>
  </si>
  <si>
    <t>the-indian-garage-co-men-burgundy-casual-shirt</t>
  </si>
  <si>
    <t>kurta-sets/yuris/yuris-women-coral-pink--yellow-ethnic-motif-print-cotton-kurta-with-trousers--dupatta/13791262/buy</t>
  </si>
  <si>
    <t>yuris-women-coral-pink--yellow-ethnic-motif-print-cotton-kurta-with-trousers--dupatta</t>
  </si>
  <si>
    <t>Women 1981 Indigo EDT 100 ml</t>
  </si>
  <si>
    <t>perfume-and-body-mist/guess/guess-women-1981-indigo-eau-de-toilette-100-ml/10266601/buy</t>
  </si>
  <si>
    <t>guess-women-1981-indigo-eau-de-toilette-100-ml</t>
  </si>
  <si>
    <t>Women Printed Straight Kurta</t>
  </si>
  <si>
    <t>kurtas/vishudh/vishudh-women-blue-ethnic-motifs-printed-straight-kurta/15637746/buy</t>
  </si>
  <si>
    <t>vishudh-women-blue-ethnic-motifs-printed-straight-kurta</t>
  </si>
  <si>
    <t>Men Colourblocked Sports Shorts</t>
  </si>
  <si>
    <t>shorts/dixcy-scott/dixcy-scott-men-blue-colourblocked-sports-shorts/15186226/buy</t>
  </si>
  <si>
    <t>dixcy-scott-men-blue-colourblocked-sports-shorts</t>
  </si>
  <si>
    <t>Men Jackson Skinny Fit Sustainable Jeans</t>
  </si>
  <si>
    <t>jeans/flying-machine/flying-machine-men-blue-jackson-skinny-fit-low-rise-clean-look-stretchable-sustainable-jeans/11417026/buy</t>
  </si>
  <si>
    <t>flying-machine-men-blue-jackson-skinny-fit-low-rise-clean-look-stretchable-sustainable-jeans</t>
  </si>
  <si>
    <t>Striped Tunic</t>
  </si>
  <si>
    <t>tunics/ruhaans/ruhaans-womens-black--white-striped-tunic/14983762/buy</t>
  </si>
  <si>
    <t>ruhaans-womens-black--white-striped-tunic</t>
  </si>
  <si>
    <t>Prep + Prime Natural Radiance</t>
  </si>
  <si>
    <t>foundation-and-primer/mac/mac-prep--prime-natural-radiance---radiant-yellow-50-ml/9590257/buy</t>
  </si>
  <si>
    <t>mac-prep--prime-natural-radiance---radiant-yellow-50-ml</t>
  </si>
  <si>
    <t>Girls Strawberry Printed Dress</t>
  </si>
  <si>
    <t>dresses/pantaloons-baby/pantaloons-baby-girls-blue--red-strawberry-printed-dress/17751108/buy</t>
  </si>
  <si>
    <t>pantaloons-baby-girls-blue--red-strawberry-printed-dress</t>
  </si>
  <si>
    <t>Striped Bardot Top</t>
  </si>
  <si>
    <t>tops/berrylush/berrylush-women-white-striped-bardot-top/13549628/buy</t>
  </si>
  <si>
    <t>berrylush-women-white-striped-bardot-top</t>
  </si>
  <si>
    <t>Geometric Puff Sleeve A-Line Top</t>
  </si>
  <si>
    <t>tops/herenow/herenow-pink--white-geometric-puff-sleeve-a-line-top/14435938/buy</t>
  </si>
  <si>
    <t>herenow-pink--white-geometric-puff-sleeve-a-line-top</t>
  </si>
  <si>
    <t>Girls Solid Maxi Dress</t>
  </si>
  <si>
    <t>ADIVA</t>
  </si>
  <si>
    <t>4-5Y,5-6Y,6-7Y,7-8Y,8-9Y,9-10Y,10-11Y,11-12Y</t>
  </si>
  <si>
    <t>dresses/adiva/adiva-girls-purple-solid-maxi-dress/12886916/buy</t>
  </si>
  <si>
    <t>adiva</t>
  </si>
  <si>
    <t>adiva-girls-purple-solid-maxi-dress</t>
  </si>
  <si>
    <t>tshirts/campus-sutra/campus-sutra-men-grey-striped-polo-collar-pockets-outdoor-t-shirt/16607744/buy</t>
  </si>
  <si>
    <t>campus-sutra-men-grey-striped-polo-collar-pockets-outdoor-t-shirt</t>
  </si>
  <si>
    <t>Made to Measure Kurta Set</t>
  </si>
  <si>
    <t>kurta-sets/ethnovogue/ethnovogue-women-pink--sea-green-embroidered-made-to-measure-kurta-with-trouser--dupatta/13915028/buy</t>
  </si>
  <si>
    <t>ethnovogue-women-pink--sea-green-embroidered-made-to-measure-kurta-with-trouser--dupatta</t>
  </si>
  <si>
    <t>Women Lace Bikini Lingerie Set</t>
  </si>
  <si>
    <t>32B,34B,36B</t>
  </si>
  <si>
    <t>lingerie-set/brachy/brachy-women-pink-self-design-lace-bikini-lingerie-set---bcasetplug01-30b/17372706/buy</t>
  </si>
  <si>
    <t>brachy-women-pink-self-design-lace-bikini-lingerie-set---bcasetplug01-30b</t>
  </si>
  <si>
    <t>Women Striped Kurta with Trousers</t>
  </si>
  <si>
    <t>kurta-sets/herenow/herenow-women-green--yellow-striped-regular-pure-cotton-kurta-with-trousers/15911126/buy</t>
  </si>
  <si>
    <t>herenow-women-green--yellow-striped-regular-pure-cotton-kurta-with-trousers</t>
  </si>
  <si>
    <t>Cotton Colourblocked Dress</t>
  </si>
  <si>
    <t>dresses/mast--harbour/mast--harbour-red--navy-blue-pure-cotton-colourblocked-t-shirt-dress/14819686/buy</t>
  </si>
  <si>
    <t>mast--harbour-red--navy-blue-pure-cotton-colourblocked-t-shirt-dress</t>
  </si>
  <si>
    <t>Solid Slim Fit Formal Shirt</t>
  </si>
  <si>
    <t>shirts/hancock/hancock-women-turquoise-blue-solid-oxford-slim-fit-formal-shirt/15635764/buy</t>
  </si>
  <si>
    <t>hancock-women-turquoise-blue-solid-oxford-slim-fit-formal-shirt</t>
  </si>
  <si>
    <t>Unisex Sandalwood Soap</t>
  </si>
  <si>
    <t>body-wash-and-scrub/khadi-natural/khadi-natural-unisex-ayurvedic-sandalwood-soap-125-g/5416473/buy</t>
  </si>
  <si>
    <t>khadi-natural-unisex-ayurvedic-sandalwood-soap-125-g</t>
  </si>
  <si>
    <t>Men Skinny Fit Low-Rise Trousers</t>
  </si>
  <si>
    <t>Blackberrys</t>
  </si>
  <si>
    <t>trousers/blackberrys/blackberrys-men-navy-blue-striped-skinny-fit-low-rise-trousers/16693344/buy</t>
  </si>
  <si>
    <t>blackberrys</t>
  </si>
  <si>
    <t>blackberrys-men-navy-blue-striped-skinny-fit-low-rise-trousers</t>
  </si>
  <si>
    <t>Bottled Eau de Parfum - 100ML</t>
  </si>
  <si>
    <t>BOSS</t>
  </si>
  <si>
    <t>perfume-and-body-mist/boss/boss-bottled-eau-de-parfum---100ml/14915454/buy</t>
  </si>
  <si>
    <t>boss</t>
  </si>
  <si>
    <t>boss-bottled-eau-de-parfum---100ml</t>
  </si>
  <si>
    <t>Gorgeous Green Cotton Kaftan Kurta</t>
  </si>
  <si>
    <t>kurtas/sangria/sangria-gorgeous-green-cotton-kaftan-kurta/16629774/buy</t>
  </si>
  <si>
    <t>sangria-gorgeous-green-cotton-kaftan-kurta</t>
  </si>
  <si>
    <t>Men Solid Sweater</t>
  </si>
  <si>
    <t>sweaters/ether/ether-men-navy-blue-solid-cardigan/2063239/buy</t>
  </si>
  <si>
    <t>ether-men-navy-blue-solid-cardigan</t>
  </si>
  <si>
    <t>sports-shoes/clymb/clymb-men-blue--beige-running-shoes/15528448/buy</t>
  </si>
  <si>
    <t>clymb-men-blue--beige-running-shoes</t>
  </si>
  <si>
    <t>Women Colourblocked Gym Tights</t>
  </si>
  <si>
    <t>tights/neu-look-fashion/neu-look-fashion-women-black--grey-colourblocked-gym-tights/14127884/buy</t>
  </si>
  <si>
    <t>neu-look-fashion-women-black--grey-colourblocked-gym-tights</t>
  </si>
  <si>
    <t>Girls Pack Of 10 Hair Clips</t>
  </si>
  <si>
    <t>hair-accessory/hm/hm-girls-pack-of-10-hair-clips/18212984/buy</t>
  </si>
  <si>
    <t>hm-girls-pack-of-10-hair-clips</t>
  </si>
  <si>
    <t>Block Heels</t>
  </si>
  <si>
    <t>ICONICS</t>
  </si>
  <si>
    <t>heels/iconics/iconics-red-block-heels/16844416/buy</t>
  </si>
  <si>
    <t>iconics</t>
  </si>
  <si>
    <t>iconics-red-block-heels</t>
  </si>
  <si>
    <t>Women N9 Rapid Dry Cricket</t>
  </si>
  <si>
    <t>track-pants/hrx-by-hrithik-roshan/hrx-by-hrithik-roshan-women-medieval-blue-solid-n9-rapid-dry-cricket-track-pants/11640826/buy</t>
  </si>
  <si>
    <t>hrx-by-hrithik-roshan-women-medieval-blue-solid-n9-rapid-dry-cricket-track-pants</t>
  </si>
  <si>
    <t>tshirts/ajile-by-pantaloons/ajile-by-pantaloons-women-yellow-printed-pure-cotton-t-shirt/16169400/buy</t>
  </si>
  <si>
    <t>ajile-by-pantaloons-women-yellow-printed-pure-cotton-t-shirt</t>
  </si>
  <si>
    <t>Floral Pure Cotton Kurta Set</t>
  </si>
  <si>
    <t>kurta-sets/ishin/ishin-floral-pure-cotton-kurta-set/15521718/buy</t>
  </si>
  <si>
    <t>ishin-floral-pure-cotton-kurta-set</t>
  </si>
  <si>
    <t>sweatshirts/puma/puma-men-grey-melange-neymar-jr-creativity-crew-sweatshirt-with-printed-detail/13802698/buy</t>
  </si>
  <si>
    <t>puma-men-grey-melange-neymar-jr-creativity-crew-sweatshirt-with-printed-detail</t>
  </si>
  <si>
    <t>Drawstring-Side Jersey Top</t>
  </si>
  <si>
    <t>8-10Y,10-12Y,12-14Y,14-15Y</t>
  </si>
  <si>
    <t>tops/hm/hm-green-drawstring-side-jersey-top/17810546/buy</t>
  </si>
  <si>
    <t>hm-green-drawstring-side-jersey-top</t>
  </si>
  <si>
    <t>Cotton Slim Fit Formal Shirt</t>
  </si>
  <si>
    <t>shirts/hancock/hancock-men-navy-blue-solid-slim-fit-pure-cotton-formal-shirt/7782499/buy</t>
  </si>
  <si>
    <t>hancock-men-navy-blue-solid-slim-fit-pure-cotton-formal-shirt</t>
  </si>
  <si>
    <t>belts/20dresses/20dresses-women-black-solid-belt/10839916/buy</t>
  </si>
  <si>
    <t>20dresses-women-black-solid-belt</t>
  </si>
  <si>
    <t>Women Side Taping T-shirt</t>
  </si>
  <si>
    <t>tshirts/harvard/harvard-women-black-print-detail-side-taping-pure-cotton-t-shirt/16886126/buy</t>
  </si>
  <si>
    <t>harvard-women-black-print-detail-side-taping-pure-cotton-t-shirt</t>
  </si>
  <si>
    <t>Mandarin Collar Printed Tunic</t>
  </si>
  <si>
    <t>tunics/juniper/juniper-yellow-mandarin-collar-printed-tunic/16287462/buy</t>
  </si>
  <si>
    <t>juniper-yellow-mandarin-collar-printed-tunic</t>
  </si>
  <si>
    <t>Tailored Fit Casual Shirt</t>
  </si>
  <si>
    <t>shirts/us-polo-assn/us-polo-assn-men-red--white-tailored-fit-checked-pure-cotton-casual-shirt/16452444/buy</t>
  </si>
  <si>
    <t>us-polo-assn-men-red--white-tailored-fit-checked-pure-cotton-casual-shirt</t>
  </si>
  <si>
    <t>Sequinned Maxi Dress</t>
  </si>
  <si>
    <t>dresses/cottinfab/cottinfab-black-sequinned-maxi-dress/9149689/buy</t>
  </si>
  <si>
    <t>cottinfab-black-sequinned-maxi-dress</t>
  </si>
  <si>
    <t>Geometric Longline Open Front Jacket</t>
  </si>
  <si>
    <t>jackets/vero-moda/vero-moda-women-maroon-geometric-longline-open-front-jacket/16249884/buy</t>
  </si>
  <si>
    <t>vero-moda-women-maroon-geometric-longline-open-front-jacket</t>
  </si>
  <si>
    <t>Cotton Printed Empire Top</t>
  </si>
  <si>
    <t>tops/roadster/the-roadster-lifestyle-co-olive-green-pure-cotton--off-white-printed-puff-sleeves-smocked-empire-top/13399374/buy</t>
  </si>
  <si>
    <t>the-roadster-lifestyle-co-olive-green-pure-cotton--off-white-printed-puff-sleeves-smocked-empire-top</t>
  </si>
  <si>
    <t>3-Seater Sofa Slipcover</t>
  </si>
  <si>
    <t>sofa-covers/cortina/cortina-orange--white-printed-3-seater-super-stretchable-non-slip-sofa-slipcovers/14500020/buy</t>
  </si>
  <si>
    <t>cortina-orange--white-printed-3-seater-super-stretchable-non-slip-sofa-slipcovers</t>
  </si>
  <si>
    <t>kurtas/libas/libas-women-yellow-floral-printed-cotton-a-line-kurta/16907762/buy</t>
  </si>
  <si>
    <t>libas-women-yellow-floral-printed-cotton-a-line-kurta</t>
  </si>
  <si>
    <t>Solid Peekaboo Bottom Skirt</t>
  </si>
  <si>
    <t>skirts/sassafras/sassafras-women-stunning-blue-solid-peekaboo-bottom-skirt/17511790/buy</t>
  </si>
  <si>
    <t>sassafras-women-stunning-blue-solid-peekaboo-bottom-skirt</t>
  </si>
  <si>
    <t>tshirts/bushirt/bushirt-men-mustard-yellow-solid-round-neck-pure-cotton-t-shirt/11616678/buy</t>
  </si>
  <si>
    <t>bushirt-men-mustard-yellow-solid-round-neck-pure-cotton-t-shirt</t>
  </si>
  <si>
    <t>Tropical Printed Pure Cotton T-shirt</t>
  </si>
  <si>
    <t>tshirts/herenow/herenow-men-rust-orange--yellow-tropical-printed-round-neck-pure-cotton-t-shirt/12787076/buy</t>
  </si>
  <si>
    <t>herenow-men-rust-orange--yellow-tropical-printed-round-neck-pure-cotton-t-shirt</t>
  </si>
  <si>
    <t>kurtas/vishudh/vishudh-women-mauve-printed-anarkali-kurta/16904188/buy</t>
  </si>
  <si>
    <t>vishudh-women-mauve-printed-anarkali-kurta</t>
  </si>
  <si>
    <t>Floral Printed Crop Top</t>
  </si>
  <si>
    <t>tops/sassafras/sassafras-women-blue--pink-floral-printed-crop-regular-top/11364332/buy</t>
  </si>
  <si>
    <t>sassafras-women-blue--pink-floral-printed-crop-regular-top</t>
  </si>
  <si>
    <t>Leaf Patterned Door Curtain</t>
  </si>
  <si>
    <t>curtains-and-sheers/aura/aura-beige--teal-green-leaf-patterned-door-curtain/13803514/buy</t>
  </si>
  <si>
    <t>aura-beige--teal-green-leaf-patterned-door-curtain</t>
  </si>
  <si>
    <t>Kids X Batman Baseball Cap</t>
  </si>
  <si>
    <t>caps/puma/puma-kids-black-x-batman-baseball-cap/16343542/buy</t>
  </si>
  <si>
    <t>puma-kids-black-x-batman-baseball-cap</t>
  </si>
  <si>
    <t>Men Plus Size Cotton T-shirt</t>
  </si>
  <si>
    <t>tshirts/sztori/sztori-men-plus-size-green-polo-collar-pure-cotton-t-shirt/16345604/buy</t>
  </si>
  <si>
    <t>sztori-men-plus-size-green-polo-collar-pure-cotton-t-shirt</t>
  </si>
  <si>
    <t>Floral A-Line Midi Maternity Dress</t>
  </si>
  <si>
    <t>dresses/momtobe/momtobe-navy-blue--pink-floral-a-line-midi-maternity-dress/14485360/buy</t>
  </si>
  <si>
    <t>momtobe-navy-blue--pink-floral-a-line-midi-maternity-dress</t>
  </si>
  <si>
    <t>jeans/roadster/roadster-men-blue-skinny-fit-light-fade-stretchable-jeans/14638096/buy</t>
  </si>
  <si>
    <t>roadster-men-blue-skinny-fit-light-fade-stretchable-jeans</t>
  </si>
  <si>
    <t>Kurta, Palazzos &amp; Stole</t>
  </si>
  <si>
    <t>kurta-sets/seerat/seerat-women-red-printed-regular-straight-pure-silk-jacquard-kurta-palazzos--stole/14327322/buy</t>
  </si>
  <si>
    <t>seerat-women-red-printed-regular-straight-pure-silk-jacquard-kurta-palazzos--stole</t>
  </si>
  <si>
    <t>Men Graphic Printed Slim-Fit Cotton Track Pants</t>
  </si>
  <si>
    <t>track-pants/jack--jones/jack--jones-men-black-graphic-printed-slim-fit-cotton-track-pants/17176870/buy</t>
  </si>
  <si>
    <t>jack--jones-men-black-graphic-printed-slim-fit-cotton-track-pants</t>
  </si>
  <si>
    <t>jackets/leather-retail/leather-retail-men-black-solid-leather-jacket/14028424/buy</t>
  </si>
  <si>
    <t>watches/titan/titan-men-white-analogue-watch-90100wl01/10052677/buy</t>
  </si>
  <si>
    <t>titan-men-white-analogue-watch-90100wl01</t>
  </si>
  <si>
    <t>Burgundy Georgette Swirling Volume Kurta</t>
  </si>
  <si>
    <t>kurtas/kvsfab/kvsfab-women-burgundy-georgette-swirling-volume-kurta/15071534/buy</t>
  </si>
  <si>
    <t>kvsfab-women-burgundy-georgette-swirling-volume-kurta</t>
  </si>
  <si>
    <t>Men Three-Piece Formal Suit</t>
  </si>
  <si>
    <t>suits/peter-england-elite/peter-england-elite-men-navy-blue-checked-slim-fit-single-breasted-three-piece-formal-suit/15501666/buy</t>
  </si>
  <si>
    <t>peter-england-elite-men-navy-blue-checked-slim-fit-single-breasted-three-piece-formal-suit</t>
  </si>
  <si>
    <t>Men Solid Leather Belt</t>
  </si>
  <si>
    <t>33,37,41</t>
  </si>
  <si>
    <t>belts/jack--jones/jack--jones-men-gold-toned-solid-leather-belt/17493526/buy</t>
  </si>
  <si>
    <t>jack--jones-men-gold-toned-solid-leather-belt</t>
  </si>
  <si>
    <t>Mukaish-Work Dupatta</t>
  </si>
  <si>
    <t>dupatta/w/w-pink-mukaish-work-dupatta/1639789/buy</t>
  </si>
  <si>
    <t>w-pink-mukaish-work-dupatta</t>
  </si>
  <si>
    <t>Men Solid Driving Shoes</t>
  </si>
  <si>
    <t>casual-shoes/carlton-london/carlton-london-men-tan-brown--navy-blue-solid-driving-shoes/15282014/buy</t>
  </si>
  <si>
    <t>carlton-london-men-tan-brown--navy-blue-solid-driving-shoes</t>
  </si>
  <si>
    <t>Woven Design Winter Kurta</t>
  </si>
  <si>
    <t>kurtas/biba/biba-women-blue-ethnic-woven-design-winter-kurta/15313252/buy</t>
  </si>
  <si>
    <t>biba-women-blue-ethnic-woven-design-winter-kurta</t>
  </si>
  <si>
    <t>Women Sports Shorts</t>
  </si>
  <si>
    <t>shorts/nike/nike-women-blue-tempo-running-shorts/16850038/buy</t>
  </si>
  <si>
    <t>nike-women-blue-tempo-running-shorts</t>
  </si>
  <si>
    <t>40,42,44,47</t>
  </si>
  <si>
    <t>shirts/abof/abof-men-blue--white-checked-slim-fit-pure-cotton-casual-shirt/15300034/buy</t>
  </si>
  <si>
    <t>abof-men-blue--white-checked-slim-fit-pure-cotton-casual-shirt</t>
  </si>
  <si>
    <t>Men Woven Design Nehru Jacket</t>
  </si>
  <si>
    <t>nehru-jackets/kisah/kisah-men-cream-coloured-woven-design-nehru-jacket/10771726/buy</t>
  </si>
  <si>
    <t>kisah-men-cream-coloured-woven-design-nehru-jacket</t>
  </si>
  <si>
    <t>Solid Straight Kurta</t>
  </si>
  <si>
    <t>kurtas/w/w-women-peach-coloured-solid-straight-kurta/11369362/buy</t>
  </si>
  <si>
    <t>w-women-peach-coloured-solid-straight-kurta</t>
  </si>
  <si>
    <t>handbags/lino-perros/lino-perros-pink-solid-shoulder-bag/8376895/buy</t>
  </si>
  <si>
    <t>Boys Blue Comfort Sandals</t>
  </si>
  <si>
    <t>Yellow Bee</t>
  </si>
  <si>
    <t>1-1.5Y,2-2.5Y,2.5-3Y,3-3.5Y,4-4.5Y,5-5.5Y</t>
  </si>
  <si>
    <t>sandals/yellow-bee/yellow-bee-boys-blue--red-bee-magic-brick-comfort-sandals/15358892/buy</t>
  </si>
  <si>
    <t>yellow-bee</t>
  </si>
  <si>
    <t>yellow-bee-boys-blue--red-bee-magic-brick-comfort-sandals</t>
  </si>
  <si>
    <t>Classic Drop Earrings</t>
  </si>
  <si>
    <t>earrings/rubans/rubans-silver-plated--white-american-diamond-classic-drop-earrings/11515172/buy</t>
  </si>
  <si>
    <t>rubans-silver-plated--white-american-diamond-classic-drop-earrings</t>
  </si>
  <si>
    <t>dresses/aurelia/aurelia-women-blue--pink-printed-a-line-dress/11612000/buy</t>
  </si>
  <si>
    <t>aurelia-women-blue--pink-printed-a-line-dress</t>
  </si>
  <si>
    <t>Men Blue Heavy Fade Jeans</t>
  </si>
  <si>
    <t>John Pride</t>
  </si>
  <si>
    <t>40,42,44,46,48,50</t>
  </si>
  <si>
    <t>jeans/john-pride/john-pride-men-blue-heavy-fade-stretchable-plus-size-jeans/16532476/buy</t>
  </si>
  <si>
    <t>john-pride</t>
  </si>
  <si>
    <t>john-pride-men-blue-heavy-fade-stretchable-plus-size-jeans</t>
  </si>
  <si>
    <t>Plus Size Cotton A-Line Dress</t>
  </si>
  <si>
    <t>dresses/revolution/revolution-plus-size-black-cotton-solid-a-line-midi-dress/13993818/buy</t>
  </si>
  <si>
    <t>revolution-plus-size-black-cotton-solid-a-line-midi-dress</t>
  </si>
  <si>
    <t>casual-shoes/roadster/roadster-women-nude-coloured--black-woven-design-chunky-sneakers/14033264/buy</t>
  </si>
  <si>
    <t>roadster-women-nude-coloured--black-woven-design-chunky-sneakers</t>
  </si>
  <si>
    <t>Women Printed Dhoti Pants</t>
  </si>
  <si>
    <t>dhotis/anouk/anouk-women-navy-blue-conversational-printed-dhoti-pants/17469032/buy</t>
  </si>
  <si>
    <t>anouk-women-navy-blue-conversational-printed-dhoti-pants</t>
  </si>
  <si>
    <t>Girls Flared Above Knee Skirt</t>
  </si>
  <si>
    <t>11-12Y,12-14Y,14-16Y</t>
  </si>
  <si>
    <t>skirts/cutiekins/cutiekins-girls-grey--white-printed-flared-above-knee-skirt/17276278/buy</t>
  </si>
  <si>
    <t>cutiekins-girls-grey--white-printed-flared-above-knee-skirt</t>
  </si>
  <si>
    <t>sports-shoes/clymb/clymb-men-black--gold-coloured-mesh-running-shoes/15755018/buy</t>
  </si>
  <si>
    <t>clymb-men-black--gold-coloured-mesh-running-shoes</t>
  </si>
  <si>
    <t>Gold-Plated Matha Patti</t>
  </si>
  <si>
    <t>head-jewellery/priyaasi/priyaasi-gold-plated-white-kundan-studded-matha-patti/16646652/buy</t>
  </si>
  <si>
    <t>head-jewellery</t>
  </si>
  <si>
    <t>priyaasi-gold-plated-white-kundan-studded-matha-patti</t>
  </si>
  <si>
    <t>Cotton Slim French Cuff Shirt</t>
  </si>
  <si>
    <t>shirts/hancock/hancock-men-sky-blue-slim-fit-french-cuff-formal-shirt/14947476/buy</t>
  </si>
  <si>
    <t>hancock-men-sky-blue-slim-fit-french-cuff-formal-shirt</t>
  </si>
  <si>
    <t>Men Printed Sliders</t>
  </si>
  <si>
    <t>flip-flops/highlander/highlander-men-black--white-printed-sliders/13700192/buy</t>
  </si>
  <si>
    <t>highlander-men-black--white-printed-sliders</t>
  </si>
  <si>
    <t>Boys Embroidered Kurta with Pyjamas</t>
  </si>
  <si>
    <t>kurta-sets/vastramay/vastramay-boys-white-embroidered-regular-kurta-with-pyjamas/15189730/buy</t>
  </si>
  <si>
    <t>vastramay-boys-white-embroidered-regular-kurta-with-pyjamas</t>
  </si>
  <si>
    <t>Women Gowalk 7/8 Tights</t>
  </si>
  <si>
    <t>tights/skechers/skechers-women-burgundy-solid-high-waist-gowalk-78-tights/15893840/buy</t>
  </si>
  <si>
    <t>skechers-women-burgundy-solid-high-waist-gowalk-78-tights</t>
  </si>
  <si>
    <t>Wedge Peep Toes</t>
  </si>
  <si>
    <t>heels/shezone/shezone-lavender-wedge-peep-toes/16582568/buy</t>
  </si>
  <si>
    <t>shezone-lavender-wedge-peep-toes</t>
  </si>
  <si>
    <t>Pack Of 2 Padded T-Shirt Bra</t>
  </si>
  <si>
    <t>32B,32C,34B,34C,36B,36C,38B,40B</t>
  </si>
  <si>
    <t>bra/clovia/clovia-pack-of-2-bra/4445957/buy</t>
  </si>
  <si>
    <t>clovia-pack-of-2-bra</t>
  </si>
  <si>
    <t>Striped Straight Kurta</t>
  </si>
  <si>
    <t>kurtas/global-desi/global-desi-women-white--black-striped-straight-kurta/11283232/buy</t>
  </si>
  <si>
    <t>global-desi-women-white--black-striped-straight-kurta</t>
  </si>
  <si>
    <t>Men Typography Printed T-Shirt</t>
  </si>
  <si>
    <t>tshirts/alcis/alcis-men-teal--black-typography-printed-training-or-gym-t-shirt/9181697/buy</t>
  </si>
  <si>
    <t>alcis-men-teal--black-typography-printed-training-or-gym-t-shirt</t>
  </si>
  <si>
    <t>Women Solid Double-Breasted Trench Coat</t>
  </si>
  <si>
    <t>coats/style-quotient/style-quotient-women-black-solid-double-breasted-trench-coat/14148554/buy</t>
  </si>
  <si>
    <t>style-quotient-women-black-solid-double-breasted-trench-coat</t>
  </si>
  <si>
    <t>bra/amante/amante-pink-floral-lightly-padded-non-wired-t-shirt-bra-bra10202/17471718/buy</t>
  </si>
  <si>
    <t>amante-pink-floral-lightly-padded-non-wired-t-shirt-bra-bra10202</t>
  </si>
  <si>
    <t>Women Solid Pure Cotton Kurta</t>
  </si>
  <si>
    <t>kurtas/anouk/anouk-women-black-solid-pleated-round-neck-pure-cotton-kurta/17093788/buy</t>
  </si>
  <si>
    <t>anouk-women-black-solid-pleated-round-neck-pure-cotton-kurta</t>
  </si>
  <si>
    <t>sweatshirts/difference-of-opinion/difference-of-opinion-men-olive-green-printed-hooded-sweatshirt/10972172/buy</t>
  </si>
  <si>
    <t>difference-of-opinion-men-olive-green-printed-hooded-sweatshirt</t>
  </si>
  <si>
    <t>Extreme Eau De Parfum</t>
  </si>
  <si>
    <t>Azzaro</t>
  </si>
  <si>
    <t>perfume-and-body-mist/azzaro/azzaro-men-chrome-extreme-eau-de-parfum-100ml/15600106/buy</t>
  </si>
  <si>
    <t>azzaro</t>
  </si>
  <si>
    <t>azzaro-men-chrome-extreme-eau-de-parfum-100ml</t>
  </si>
  <si>
    <t>Floral Fringed Georgette Regular Top</t>
  </si>
  <si>
    <t>tops/street-9/street-9-women-yellow--white-floral-fringed-georgette-regular-crop-top/15310692/buy</t>
  </si>
  <si>
    <t>street-9-women-yellow--white-floral-fringed-georgette-regular-crop-top</t>
  </si>
  <si>
    <t>Embroidered Cable Knit Top</t>
  </si>
  <si>
    <t>tops/mango/mango-yellow--pink-embroidered-cable-knit-crop-top/15274388/buy</t>
  </si>
  <si>
    <t>mango-yellow--pink-embroidered-cable-knit-crop-top</t>
  </si>
  <si>
    <t>casual-shoes/allen-solly/allen-solly-women-beige--green-sneakers/10310875/buy</t>
  </si>
  <si>
    <t>allen-solly-women-beige--green-sneakers</t>
  </si>
  <si>
    <t>Men T-shirt and Shorts Set</t>
  </si>
  <si>
    <t>co-ords/griffel/griffel-men-grey-basic-solid-oversized-loose-fit-t-shirt-and-shorts-set/17554030/buy</t>
  </si>
  <si>
    <t>griffel-men-grey-basic-solid-oversized-loose-fit-t-shirt-and-shorts-set</t>
  </si>
  <si>
    <t>tshirts/roadster/roadster-men-olive-green-solid-round-neck-t-shirt/11544886/buy</t>
  </si>
  <si>
    <t>roadster-men-olive-green-solid-round-neck-t-shirt</t>
  </si>
  <si>
    <t>shirts/the-indian-garage-co/the-indian-garage-co-men-red--grey-slim-fit-checked-casual-shirt/11677888/buy</t>
  </si>
  <si>
    <t>the-indian-garage-co-men-red--grey-slim-fit-checked-casual-shirt</t>
  </si>
  <si>
    <t>innerwear-vests/damensch/damensch-men-pack-of-2-anti-microbial-neo-bamboo-round-neck-vest-dam-vest-nbl-cg-pack-2-mix/11978534/buy</t>
  </si>
  <si>
    <t>damensch-men-pack-of-2-anti-microbial-neo-bamboo-round-neck-vest-dam-vest-nbl-cg-pack-2-mix</t>
  </si>
  <si>
    <t>Self Design Pullover</t>
  </si>
  <si>
    <t>sweaters/dressberry/dressberry-women-pink--off-white-self-design-pullover/12960542/buy</t>
  </si>
  <si>
    <t>dressberry-women-pink--off-white-self-design-pullover</t>
  </si>
  <si>
    <t>Solid Sling Bag with Strap</t>
  </si>
  <si>
    <t>handbags/caprese/caprese-olive-green-solid-sling-bag-with-detachable-sling-strap/14036052/buy</t>
  </si>
  <si>
    <t>caprese-olive-green-solid-sling-bag-with-detachable-sling-strap</t>
  </si>
  <si>
    <t>Set of 6 Cups and Saucers</t>
  </si>
  <si>
    <t>CLAY CRAFT</t>
  </si>
  <si>
    <t>cups-and-mugs/clay-craft/clay-craft-white-set-of-6-bone-china-cups-and-saucers/10556016/buy</t>
  </si>
  <si>
    <t>clay-craft</t>
  </si>
  <si>
    <t>clay-craft-white-set-of-6-bone-china-cups-and-saucers</t>
  </si>
  <si>
    <t>tops/roadster/roadster-women-navy-blue--mustard-yellow-checked-top/11987102/buy</t>
  </si>
  <si>
    <t>roadster-women-navy-blue--mustard-yellow-checked-top</t>
  </si>
  <si>
    <t>Men Cotton Solid Shorts</t>
  </si>
  <si>
    <t>shorts/indian-terrain/indian-terrain-men-blue-solid-above-knee-pure-cotton-shorts/17245614/buy</t>
  </si>
  <si>
    <t>indian-terrain-men-blue-solid-above-knee-pure-cotton-shorts</t>
  </si>
  <si>
    <t>Printed Sheath Dress</t>
  </si>
  <si>
    <t>dresses/vero-moda/vero-moda-green--white-printed-sheath-dress/15927508/buy</t>
  </si>
  <si>
    <t>vero-moda-green--white-printed-sheath-dress</t>
  </si>
  <si>
    <t>Women Colourblocked Tracksuits</t>
  </si>
  <si>
    <t>tracksuits/alcis/alcis-women-black--orange-colourblocked-tracksuits/15246256/buy</t>
  </si>
  <si>
    <t>alcis-women-black--orange-colourblocked-tracksuits</t>
  </si>
  <si>
    <t>Men Clogs</t>
  </si>
  <si>
    <t>flip-flops/walkway/walkway-men-green-clogs/17111412/buy</t>
  </si>
  <si>
    <t>walkway-men-green-clogs</t>
  </si>
  <si>
    <t>belts/tommy-hilfiger/tommy-hilfiger-men-black--brown-reversible-belt/2175290/buy</t>
  </si>
  <si>
    <t>tommy-hilfiger-men-black--brown-reversible-belt</t>
  </si>
  <si>
    <t>Men Solid Slim Fit Track Pants</t>
  </si>
  <si>
    <t>track-pants/sports52-wear/sports52-wear-men-blue-solid-slim-fit-track-pants/14190682/buy</t>
  </si>
  <si>
    <t>sports52-wear-men-blue-solid-slim-fit-track-pants</t>
  </si>
  <si>
    <t>Pure Cotton Printed Night suit</t>
  </si>
  <si>
    <t>Anubhutee</t>
  </si>
  <si>
    <t>night-suits/anubhutee/anubhutee-women-coral-pink--yellow-pure-cotton-printed-night-suit/13592712/buy</t>
  </si>
  <si>
    <t>anubhutee</t>
  </si>
  <si>
    <t>anubhutee-women-coral-pink--yellow-pure-cotton-printed-night-suit</t>
  </si>
  <si>
    <t>Makeup Remover Cleanser 250 ml</t>
  </si>
  <si>
    <t>BIODERMA</t>
  </si>
  <si>
    <t>makeup-remover/bioderma/bioderma-sensibio-h2o---makeup-remover--cleanser-250-ml/2052298/buy</t>
  </si>
  <si>
    <t>makeup-remover</t>
  </si>
  <si>
    <t>bioderma</t>
  </si>
  <si>
    <t>bioderma-sensibio-h2o---makeup-remover--cleanser-250-ml</t>
  </si>
  <si>
    <t>Women Pack of 2 Lounge Shorts</t>
  </si>
  <si>
    <t>zebu</t>
  </si>
  <si>
    <t>lounge-shorts/zebu/zebu-women-pack-of-2-printed-lounge-shorts/12253792/buy</t>
  </si>
  <si>
    <t>zebu-women-pack-of-2-printed-lounge-shorts</t>
  </si>
  <si>
    <t>Unisex Natreal Face Wash</t>
  </si>
  <si>
    <t>face-wash-and-cleanser/taavi/taavi-unisex-natreal-purifying-charcoal-face-wash-210-ml/13454612/buy</t>
  </si>
  <si>
    <t>taavi-unisex-natreal-purifying-charcoal-face-wash-210-ml</t>
  </si>
  <si>
    <t>Set of 6 Abstract Printed Chair Cove</t>
  </si>
  <si>
    <t>chair-cover/cortina/cortina-set-of-6-peach-coloured--maroon-abstract-printed-chair-covers-/13995836/buy</t>
  </si>
  <si>
    <t>chair-cover</t>
  </si>
  <si>
    <t>cortina-set-of-6-peach-coloured--maroon-abstract-printed-chair-covers-</t>
  </si>
  <si>
    <t>Women Printed Ballerinas</t>
  </si>
  <si>
    <t>flats/zapatoz/zapatoz-women-white--pink-printed-ballerinas/14617398/buy</t>
  </si>
  <si>
    <t>zapatoz-women-white--pink-printed-ballerinas</t>
  </si>
  <si>
    <t>casual-shoes/sparx/sparx-men-navy-blue--white-sneakers/10927848/buy</t>
  </si>
  <si>
    <t>sparx-men-navy-blue--white-sneakers</t>
  </si>
  <si>
    <t>backpacks/dressberry/dressberry-women-olive-green-tasselled-backpack/13350098/buy</t>
  </si>
  <si>
    <t>dressberry-women-olive-green-tasselled-backpack</t>
  </si>
  <si>
    <t>Men Valentine watch</t>
  </si>
  <si>
    <t>watches/fastrack/fastrack-valentine-men-silver-analogue-watch-3236sl01/11472384/buy</t>
  </si>
  <si>
    <t>fastrack-valentine-men-silver-analogue-watch-3236sl01</t>
  </si>
  <si>
    <t>Printed Slim Fit Casual Shirt</t>
  </si>
  <si>
    <t>shirts/the-indian-garage-co/the-indian-garage-co-men-blue--white-printed-slim-fit-casual-shirt/15000726/buy</t>
  </si>
  <si>
    <t>the-indian-garage-co-men-blue--white-printed-slim-fit-casual-shirt</t>
  </si>
  <si>
    <t>Mini Lipstick - All Fired Up</t>
  </si>
  <si>
    <t>lipstick/mac/mac-mini-satin-lipstick---all-fired-up-701-18-g/13216192/buy</t>
  </si>
  <si>
    <t>mac-mini-satin-lipstick---all-fired-up-701-18-g</t>
  </si>
  <si>
    <t>Women Stone-Studded Potli</t>
  </si>
  <si>
    <t>Forever New</t>
  </si>
  <si>
    <t>clutches/forever-new/forever-new-silver-toned-stone-studded-potli/11457450/buy</t>
  </si>
  <si>
    <t>forever-new</t>
  </si>
  <si>
    <t>forever-new-silver-toned-stone-studded-potli</t>
  </si>
  <si>
    <t>kurta-sets/kalini/kalini-women-yellow-striped-empire-kurta-with-palazzos--with-dupatta/18119952/buy</t>
  </si>
  <si>
    <t>kalini-women-yellow-striped-empire-kurta-with-palazzos--with-dupatta</t>
  </si>
  <si>
    <t>EURO37,EURO38,EURO39,EURO40,EURO41,EURO42</t>
  </si>
  <si>
    <t>flats/shezone/shezone-women-black-open-toe-flats-with-buckles/14558640/buy</t>
  </si>
  <si>
    <t>shezone-women-black-open-toe-flats-with-buckles</t>
  </si>
  <si>
    <t>Men Regular Fit Track Pants</t>
  </si>
  <si>
    <t>track-pants/highlander/highlander-men-red-solid-regular-fit-track-pants/16337144/buy</t>
  </si>
  <si>
    <t>highlander-men-red-solid-regular-fit-track-pants</t>
  </si>
  <si>
    <t>Pack of 3 Striped Socks</t>
  </si>
  <si>
    <t>11-13Y,14-16Y</t>
  </si>
  <si>
    <t>socks/hrx-by-hrithik-roshan/hrx-by-hrithik-roshan-pack-of-3-ankle-length-socks/15329124/buy</t>
  </si>
  <si>
    <t>hrx-by-hrithik-roshan-pack-of-3-ankle-length-socks</t>
  </si>
  <si>
    <t>Floral Scarf Scrunchie</t>
  </si>
  <si>
    <t>BELLEZIYA</t>
  </si>
  <si>
    <t>hair-accessory/belleziya/belleziya-women-white-floral-patterned-scarf-scrunchie/16160006/buy</t>
  </si>
  <si>
    <t>belleziya</t>
  </si>
  <si>
    <t>belleziya-women-white-floral-patterned-scarf-scrunchie</t>
  </si>
  <si>
    <t>Men Polo Collar Cotton T-shirt</t>
  </si>
  <si>
    <t>Alan Jones</t>
  </si>
  <si>
    <t>tshirts/alan-jones/alan-jones-men-grey-polo-collar-slim-fit-cotton-t-shirt/17396752/buy</t>
  </si>
  <si>
    <t>alan-jones</t>
  </si>
  <si>
    <t>alan-jones-men-grey-polo-collar-slim-fit-cotton-t-shirt</t>
  </si>
  <si>
    <t>Women Navy Blue Sports Shoes</t>
  </si>
  <si>
    <t>Action</t>
  </si>
  <si>
    <t>sports-shoes/action/action-women-navy-blue-running-slip-on-sports-shoes/15420790/buy</t>
  </si>
  <si>
    <t>action</t>
  </si>
  <si>
    <t>action-women-navy-blue-running-slip-on-sports-shoes</t>
  </si>
  <si>
    <t>Skin Revival Face Wash</t>
  </si>
  <si>
    <t>face-wash-and-cleanser/plum/plum-chamomile-white-tea-range-skin-revival-face-wash---120-ml/14088438/buy</t>
  </si>
  <si>
    <t>plum-chamomile-white-tea-range-skin-revival-face-wash---120-ml</t>
  </si>
  <si>
    <t>dresses/pantaloons-baby/pantaloons-baby-navy-blue--pink-floral-dress/17302126/buy</t>
  </si>
  <si>
    <t>pantaloons-baby-navy-blue--pink-floral-dress</t>
  </si>
  <si>
    <t>sweatshirts/jack--jones/jack--jones-men-blue--black-colourblocked-sweatshirt/14818814/buy</t>
  </si>
  <si>
    <t>jack--jones-men-blue--black-colourblocked-sweatshirt</t>
  </si>
  <si>
    <t>Women Cotton Tank Top</t>
  </si>
  <si>
    <t>tops/jockey/jockey-women-black-pure-cotton-solid-tank-top/14846678/buy</t>
  </si>
  <si>
    <t>jockey-women-black-pure-cotton-solid-tank-top</t>
  </si>
  <si>
    <t>Girls Running Shoes</t>
  </si>
  <si>
    <t>sports-shoes/pantaloons-junior/pantaloons-junior-girls-blue-textile-running-non-marking-shoes/16911564/buy</t>
  </si>
  <si>
    <t>pantaloons-junior-girls-blue-textile-running-non-marking-shoes</t>
  </si>
  <si>
    <t>Men Polo Collar Cotton Pure Cotton T-shirt</t>
  </si>
  <si>
    <t>ManQ CASUAL</t>
  </si>
  <si>
    <t>tshirts/manq-casual/manq-casual-men-black--red-solid-pure-cotton-polo-collar-slim-fit-pure-cotton-t-shirt/14141602/buy</t>
  </si>
  <si>
    <t>manq-casual</t>
  </si>
  <si>
    <t>manq-casual-men-black--red-solid-pure-cotton-polo-collar-slim-fit-pure-cotton-t-shirt</t>
  </si>
  <si>
    <t>tshirts/herenow/herenow-boys-blue--white-typography-printed-pure-cotton-t-shirt/15431796/buy</t>
  </si>
  <si>
    <t>herenow-boys-blue--white-typography-printed-pure-cotton-t-shirt</t>
  </si>
  <si>
    <t>flip-flops/adda/adda-men-white--black-striped-rubber-sliders/16620762/buy</t>
  </si>
  <si>
    <t>adda-men-white--black-striped-rubber-sliders</t>
  </si>
  <si>
    <t>kurtas/biba/biba-women-maroon--black-printed-straight-kurta/12642788/buy</t>
  </si>
  <si>
    <t>biba-women-maroon--black-printed-straight-kurta</t>
  </si>
  <si>
    <t>track-pants/herenow/herenow-men-grey-straight-fit-solid-joggers-with-side-stripe/13472408/buy</t>
  </si>
  <si>
    <t>herenow-men-grey-straight-fit-solid-joggers-with-side-stripe</t>
  </si>
  <si>
    <t>Flounce-Trimmed Cotton Top</t>
  </si>
  <si>
    <t>tops/hm/hm-white-flounce-trimmed-cotton-top/17611584/buy</t>
  </si>
  <si>
    <t>hm-white-flounce-trimmed-cotton-top</t>
  </si>
  <si>
    <t>Printed Pinafore Dress</t>
  </si>
  <si>
    <t>dresses/street-9/street-9-women-black-printed-cotton-pinafore-dress/13762334/buy</t>
  </si>
  <si>
    <t>street-9-women-black-printed-cotton-pinafore-dress</t>
  </si>
  <si>
    <t>Embroidered Chikankari Kurta</t>
  </si>
  <si>
    <t>kurtas/house-of-pataudi/house-of-pataudi-men-red-authentic-hand-embroidered-chikankari-yoke-design-kurta/13172378/buy</t>
  </si>
  <si>
    <t>house-of-pataudi-men-red-authentic-hand-embroidered-chikankari-yoke-design-kurta</t>
  </si>
  <si>
    <t>Tummy Thigh Shapewear</t>
  </si>
  <si>
    <t>shapewear/triumph/triumph-shape-sensation-33-with-high-waist-tummy--and-thigh-control-maximum-support-shapewear/362896/buy</t>
  </si>
  <si>
    <t>triumph-shape-sensation-33-with-high-waist-tummy--and-thigh-control-maximum-support-shapewear</t>
  </si>
  <si>
    <t>Floral Printed Top</t>
  </si>
  <si>
    <t>tops/purys/purys-women-peach-coloured--printed-top/13004470/buy</t>
  </si>
  <si>
    <t>purys-women-peach-coloured--printed-top</t>
  </si>
  <si>
    <t>Sequinned Block Heels</t>
  </si>
  <si>
    <t>heels/house-of-pataudi/house-of-pataudi-gold-toned-sequinned-block-heels/16246936/buy</t>
  </si>
  <si>
    <t>house-of-pataudi-gold-toned-sequinned-block-heels</t>
  </si>
  <si>
    <t>tshirts/herenow/herenow-men-black--white-typography-printed-t-shirt/17929724/buy</t>
  </si>
  <si>
    <t>herenow-men-black--white-typography-printed-t-shirt</t>
  </si>
  <si>
    <t>Embellished Three Fold Wallet</t>
  </si>
  <si>
    <t>wallets/baggit/baggit-women-black-embellished-synthetic-three-fold-wallet/15773882/buy</t>
  </si>
  <si>
    <t>baggit-women-black-embellished-synthetic-three-fold-wallet</t>
  </si>
  <si>
    <t>TC Queen 2 Pillow Covers</t>
  </si>
  <si>
    <t>bedsheets/dream-weaverz/dream-weaverz-cream-coloured--blue-floral-queen-bedsheet-with-2-pillow-covers/15668408/buy</t>
  </si>
  <si>
    <t>dream-weaverz-cream-coloured--blue-floral-queen-bedsheet-with-2-pillow-covers</t>
  </si>
  <si>
    <t>wallets/tommy-hilfiger/tommy-hilfiger-men-black-leather-textured-two-fold-wallet/9153259/buy</t>
  </si>
  <si>
    <t>tommy-hilfiger-men-black-leather-textured-two-fold-wallet</t>
  </si>
  <si>
    <t>Kurta with Palazzo &amp; Dupatta</t>
  </si>
  <si>
    <t>kurta-sets/vishudh/vishudh-women-red-embroidered-straight-kurta-with-palazzo--dupatta/16197798/buy</t>
  </si>
  <si>
    <t>vishudh-women-red-embroidered-straight-kurta-with-palazzo--dupatta</t>
  </si>
  <si>
    <t>Embellished Pumps</t>
  </si>
  <si>
    <t>heels/flat-n-heels/flat-n-heels-black-embellished-pumps/16365616/buy</t>
  </si>
  <si>
    <t>flat-n-heels-black-embellished-pumps</t>
  </si>
  <si>
    <t>Kanjeevaram Art Silk Saree</t>
  </si>
  <si>
    <t>MIMOSA</t>
  </si>
  <si>
    <t>sarees/mimosa/mimosa-pink--purple-ethnic-motifs-zari-art-silk-kanjeevaram-saree/15588466/buy</t>
  </si>
  <si>
    <t>mimosa</t>
  </si>
  <si>
    <t>mimosa-pink--purple-ethnic-motifs-zari-art-silk-kanjeevaram-saree</t>
  </si>
  <si>
    <t>39,42</t>
  </si>
  <si>
    <t>shirts/louis-philippe-jeans/louis-philippe-jeans-men-green-slim-fit-casual-shirt/14869172/buy</t>
  </si>
  <si>
    <t>louis-philippe-jeans-men-green-slim-fit-casual-shirt</t>
  </si>
  <si>
    <t>Solid Playsuit</t>
  </si>
  <si>
    <t>jumpsuit/sassafras/sassafras-women-enchanting-sea-green-solid-playsuit/16990020/buy</t>
  </si>
  <si>
    <t>sassafras-women-enchanting-sea-green-solid-playsuit</t>
  </si>
  <si>
    <t>kurta-sets/swagg-india/swagg-india-women-maroon-ethnic-motifs-embroidered-sequinned-kurta-with-trousers--with-dupatta/16186520/buy</t>
  </si>
  <si>
    <t>swagg-india-women-maroon-ethnic-motifs-embroidered-sequinned-kurta-with-trousers--with-dupatta</t>
  </si>
  <si>
    <t>Banarasi Silk Cotton Saree</t>
  </si>
  <si>
    <t>sarees/saree-mall/saree-mall-black--gold-toned-silk-cotton-banarasi-saree/16287712/buy</t>
  </si>
  <si>
    <t>saree-mall-black--gold-toned-silk-cotton-banarasi-saree</t>
  </si>
  <si>
    <t>Floral Regular Top</t>
  </si>
  <si>
    <t>tops/dressberry/dressberry-yellow--pink-floral-regular-top/14220006/buy</t>
  </si>
  <si>
    <t>dressberry-yellow--pink-floral-regular-top</t>
  </si>
  <si>
    <t>Trendyol</t>
  </si>
  <si>
    <t>tshirts/trendyol/trendyol-men-off-white--navy-blue-printed-t-shirt/17817010/buy</t>
  </si>
  <si>
    <t>trendyol</t>
  </si>
  <si>
    <t>trendyol-men-off-white--navy-blue-printed-t-shirt</t>
  </si>
  <si>
    <t>Men Pack of Two Boxer Briefs</t>
  </si>
  <si>
    <t>briefs/jockey/jockey-men-grey-melange-pack-of-two-solid-boxer-briefs-1017-0205-mm-cm/13347038/buy</t>
  </si>
  <si>
    <t>jockey-men-grey-melange-pack-of-two-solid-boxer-briefs-1017-0205-mm-cm</t>
  </si>
  <si>
    <t>kurtas/fashor/fashor-women-mustard-yellow-bandhani-printed-kurta/16620004/buy</t>
  </si>
  <si>
    <t>fashor-women-mustard-yellow-bandhani-printed-kurta</t>
  </si>
  <si>
    <t>bedsheets/arrabi/arrabi-grey--yellow-300-tc-super-king-geometric-bedsheet-with-2-pillow-covers/17029520/buy</t>
  </si>
  <si>
    <t>arrabi-grey--yellow-300-tc-super-king-geometric-bedsheet-with-2-pillow-covers</t>
  </si>
  <si>
    <t>sweatshirts/roadster/roadster-men-mustard-yellow-colourblocked-sweatshirt/10099655/buy</t>
  </si>
  <si>
    <t>roadster-men-mustard-yellow-colourblocked-sweatshirt</t>
  </si>
  <si>
    <t>Gold-Plated Jewellery Set</t>
  </si>
  <si>
    <t>AccessHer</t>
  </si>
  <si>
    <t>jewellery-set/accessher/accessher-green--white-kundan-studded-gold-plated-meenakari-jewellery-set/11270902/buy</t>
  </si>
  <si>
    <t>accessher</t>
  </si>
  <si>
    <t>accessher-green--white-kundan-studded-gold-plated-meenakari-jewellery-set</t>
  </si>
  <si>
    <t>tshirts/hrx-by-hrithik-roshan/hrx-by-hrithik-roshan-men-neon-green-brand-logo-printed-running-t-shirt-with-side-stripes/15289666/buy</t>
  </si>
  <si>
    <t>hrx-by-hrithik-roshan-men-neon-green-brand-logo-printed-running-t-shirt-with-side-stripes</t>
  </si>
  <si>
    <t>Solid Anti-Slip Yoga Mat</t>
  </si>
  <si>
    <t>Medium</t>
  </si>
  <si>
    <t>yoga-mats/boldfit/boldfit-black-solid-anti-slip-yoga-mat/17435594/buy</t>
  </si>
  <si>
    <t>boldfit-black-solid-anti-slip-yoga-mat</t>
  </si>
  <si>
    <t>flats/shezone/shezone-women-grey-embellished-leather-party-ballerinas-/15847828/buy</t>
  </si>
  <si>
    <t>shezone-women-grey-embellished-leather-party-ballerinas-</t>
  </si>
  <si>
    <t>PU Structured Shoulder Bag</t>
  </si>
  <si>
    <t>handbags/caprese/caprese-pink-pu-structured-shoulder-bag/14035942/buy</t>
  </si>
  <si>
    <t>caprese-pink-pu-structured-shoulder-bag</t>
  </si>
  <si>
    <t>Men Solid Deo-Cotton Deodorizing Trunk</t>
  </si>
  <si>
    <t>trunk/damensch/damensch-men-blue-solid-deo-cotton-deodorizing-trunk-dam-cts-t-peb/13417016/buy</t>
  </si>
  <si>
    <t>damensch-men-blue-solid-deo-cotton-deodorizing-trunk-dam-cts-t-peb</t>
  </si>
  <si>
    <t>Floral Print Everyday Bra</t>
  </si>
  <si>
    <t>bra/dressberry/dressberry-blue--pink-floral-print-everyday-bra/14713576/buy</t>
  </si>
  <si>
    <t>dressberry-blue--pink-floral-print-everyday-bra</t>
  </si>
  <si>
    <t>Almond &amp; Honey Shower Cream</t>
  </si>
  <si>
    <t>body-wash-and-scrub/the-body-shop/the-body-shop-soothing--caring-sustainable-shower-cream---almond-milk--honey-250-ml/6629275/buy</t>
  </si>
  <si>
    <t>the-body-shop-soothing--caring-sustainable-shower-cream---almond-milk--honey-250-ml</t>
  </si>
  <si>
    <t>Men Solid Briefs</t>
  </si>
  <si>
    <t>briefs/calvin-klein-underwear/calvin-klein-underwear-men-white-solid-briefs--nb3033100/16503236/buy</t>
  </si>
  <si>
    <t>calvin-klein-underwear-men-white-solid-briefs--nb3033100</t>
  </si>
  <si>
    <t>jeans/roadster/roadster-men-navy-blue-skinny-fit-mid-rise-clean-look-stretchable-jeans/12358484/buy</t>
  </si>
  <si>
    <t>roadster-men-navy-blue-skinny-fit-mid-rise-clean-look-stretchable-jeans</t>
  </si>
  <si>
    <t>tops/only/only-pink-regular-crop-top/15702436/buy</t>
  </si>
  <si>
    <t>only-pink-regular-crop-top</t>
  </si>
  <si>
    <t>Women Colourblocked Bomber Jacket</t>
  </si>
  <si>
    <t>jackets/her-by-invictus/her-by-invictus-women-bright-yellow-colourblocked-bomber-jacket/14338332/buy</t>
  </si>
  <si>
    <t>her-by-invictus-women-bright-yellow-colourblocked-bomber-jacket</t>
  </si>
  <si>
    <t>Pink Solid Fit and Flare Dress</t>
  </si>
  <si>
    <t>dresses/tokyo-talkies/tokyo-talkies-pink-solid-fit-and-flare-dress/17822146/buy</t>
  </si>
  <si>
    <t>tokyo-talkies-pink-solid-fit-and-flare-dress</t>
  </si>
  <si>
    <t>kurtas/w/w-women-beige-ethnic-motifs-printed-anarkali-cotton-kurta/15388188/buy</t>
  </si>
  <si>
    <t>w-women-beige-ethnic-motifs-printed-anarkali-cotton-kurta</t>
  </si>
  <si>
    <t>kurtas/vishudh/vishudh-women-blue--white-geometric-printed-kurta/16123924/buy</t>
  </si>
  <si>
    <t>vishudh-women-blue--white-geometric-printed-kurta</t>
  </si>
  <si>
    <t>Women Solid Ballerinas</t>
  </si>
  <si>
    <t>flats/her-by-invictus/her-by-invictus-women-peach-coloured-solid-ballerinas-with-bow/13566702/buy</t>
  </si>
  <si>
    <t>her-by-invictus-women-peach-coloured-solid-ballerinas-with-bow</t>
  </si>
  <si>
    <t>TRYST</t>
  </si>
  <si>
    <t>watches/tryst/tryst-manufactured--serviced-by-fossil-women-navy-blue-watch/7738427/buy</t>
  </si>
  <si>
    <t>tryst</t>
  </si>
  <si>
    <t>tryst-manufactured--serviced-by-fossil-women-navy-blue-watch</t>
  </si>
  <si>
    <t>Navy Blue Slim Fit Trousers</t>
  </si>
  <si>
    <t>trousers/peter-england-casuals/peter-england-casuals-men-navy-blue-slim-fit-trousers/15835498/buy</t>
  </si>
  <si>
    <t>peter-england-casuals-men-navy-blue-slim-fit-trousers</t>
  </si>
  <si>
    <t>Men Cotton Lounge T-Shirt</t>
  </si>
  <si>
    <t>lounge-tshirts/us-polo-assn/us-polo-assn-men-blue--white-printed-sleeveless-cotton-lounge-t-shirt/14230470/buy</t>
  </si>
  <si>
    <t>us-polo-assn-men-blue--white-printed-sleeveless-cotton-lounge-t-shirt</t>
  </si>
  <si>
    <t>watches/lois-caron/lois-caron-unisex-black-dial--black-straps-digital-watch-mlc-1015/16608740/buy</t>
  </si>
  <si>
    <t>lois-caron-unisex-black-dial--black-straps-digital-watch-mlc-1015</t>
  </si>
  <si>
    <t>Slim Fit Checked Casual Shirt</t>
  </si>
  <si>
    <t>shirts/herenow/herenow-men-navy-blue-slim-fit-checked-casual-shirt/17134184/buy</t>
  </si>
  <si>
    <t>herenow-men-navy-blue-slim-fit-checked-casual-shirt</t>
  </si>
  <si>
    <t>Solid Baseball Cap</t>
  </si>
  <si>
    <t>caps/fabseasons/fabseasons-men-grey-solid-baseball-cap/12286868/buy</t>
  </si>
  <si>
    <t>fabseasons-men-grey-solid-baseball-cap</t>
  </si>
  <si>
    <t>Women Embellished Potli Clutch</t>
  </si>
  <si>
    <t>clutches/lavie/lavie-off-white--orange-embroidered-potli/15843366/buy</t>
  </si>
  <si>
    <t>lavie-off-white--orange-embroidered-potli</t>
  </si>
  <si>
    <t>sports-shoes/four-star-truck-sales/four-star-truck-sales-men-black-mesh-running-shoes/16684944/buy</t>
  </si>
  <si>
    <t>four-star-truck-sales-men-black-mesh-running-shoes</t>
  </si>
  <si>
    <t>jeans/red-tape/red-tape-men-blue-skinny-fit-heavy-fade-stretchable-jeans/16417914/buy</t>
  </si>
  <si>
    <t>red-tape-men-blue-skinny-fit-heavy-fade-stretchable-jeans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</si>
  <si>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</si>
  <si>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</si>
  <si>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</si>
  <si>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</si>
  <si>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neobaby</t>
  </si>
  <si>
    <t>neobaby-unisex-kids-blue-sneakers</t>
  </si>
  <si>
    <t>Embroidered Yoke Kurta</t>
  </si>
  <si>
    <t>kurtas/biba/biba-women-navy-blue--golden-embroidered-yoke-straight-kurta/16305412/buy</t>
  </si>
  <si>
    <t>biba-women-navy-blue--golden-embroidered-yoke-straight-kurta</t>
  </si>
  <si>
    <t>kurtas/anouk/anouk-women-navy-blue--blue-bandhani-printed-extended-sleeves-kurta/17093866/buy</t>
  </si>
  <si>
    <t>anouk-women-navy-blue--blue-bandhani-printed-extended-sleeves-kurta</t>
  </si>
  <si>
    <t>3 Seater Quilted Sofa Cover</t>
  </si>
  <si>
    <t>sofa-covers/rajasthan-decor/rajasthan-decor-pink--off-white-screen-print-3-seater-quilted-sofa-cover/12562246/buy</t>
  </si>
  <si>
    <t>rajasthan-decor-pink--off-white-screen-print-3-seater-quilted-sofa-cover</t>
  </si>
  <si>
    <t>Men Slim Fit Chinos</t>
  </si>
  <si>
    <t>trousers/highlander/highlander-men-brown-slim-fit-solid-chinos/13137722/buy</t>
  </si>
  <si>
    <t>highlander-men-brown-slim-fit-solid-chinos</t>
  </si>
  <si>
    <t>shirts/wrogn/wrogn-men-navy--red-slim-fit-checked-casual-shirt/2338698/buy</t>
  </si>
  <si>
    <t>wrogn-men-navy--red-slim-fit-checked-casual-shirt</t>
  </si>
  <si>
    <t>Men Solid Cotton Dry-Fit Track Pants</t>
  </si>
  <si>
    <t>Gallus</t>
  </si>
  <si>
    <t>track-pants/gallus/gallus-men-grey-solid-cotton-dry-fit-track-pants/17294818/buy</t>
  </si>
  <si>
    <t>gallus</t>
  </si>
  <si>
    <t>gallus-men-grey-solid-cotton-dry-fit-track-pants</t>
  </si>
  <si>
    <t>kurta-sets/ishin/ishin-women-black-floral-embroidered-regular-gotta-patti-kurta-with-sharara--with-dupatta/16004054/buy</t>
  </si>
  <si>
    <t>ishin-women-black-floral-embroidered-regular-gotta-patti-kurta-with-sharara--with-dupatta</t>
  </si>
  <si>
    <t>tshirts/puma/puma-men-blue--black-active-big-logo--drycell-printed-round-neck-t-shirt/13502678/buy</t>
  </si>
  <si>
    <t>puma-men-blue--black-active-big-logo--drycell-printed-round-neck-t-shirt</t>
  </si>
  <si>
    <t>Mandarin Collar Roll-Up Sleeves Shirt Style Top</t>
  </si>
  <si>
    <t>tops/fablestreet/fablestreet-women-blue-mandarin-collar-roll-up-sleeves-shirt-style-top/15269492/buy</t>
  </si>
  <si>
    <t>fablestreet-women-blue-mandarin-collar-roll-up-sleeves-shirt-style-top</t>
  </si>
  <si>
    <t>jeans/abof/abof-men-blue-slim-fit-highly-distressed-light-fade-mid-rise-jeans-with-side-stripes/16005472/buy</t>
  </si>
  <si>
    <t>abof-men-blue-slim-fit-highly-distressed-light-fade-mid-rise-jeans-with-side-stripes</t>
  </si>
  <si>
    <t>Cotton Checked Casual Shirt</t>
  </si>
  <si>
    <t>shirts/pepe-jeans/pepe-jeans-men-olive-green--white-regular-fit-pure-cotton-checked-casual-shirt/11247808/buy</t>
  </si>
  <si>
    <t>pepe-jeans-men-olive-green--white-regular-fit-pure-cotton-checked-casual-shirt</t>
  </si>
  <si>
    <t>Midi Fit &amp; Flare Dress</t>
  </si>
  <si>
    <t>dresses/deebaco/deebaco-pink-printed-midi-fit--flare-dress/14483838/buy</t>
  </si>
  <si>
    <t>deebaco-pink-printed-midi-fit--flare-dress</t>
  </si>
  <si>
    <t>Animal Printed Vacay Attire</t>
  </si>
  <si>
    <t>dresses/pluss/pluss-women-beige-animal-printed-vacay-attire/17843080/buy</t>
  </si>
  <si>
    <t>pluss-women-beige-animal-printed-vacay-attire</t>
  </si>
  <si>
    <t>shirts/roadster/roadster-men-charcoal-grey-solid-casual-shirt/14878012/buy</t>
  </si>
  <si>
    <t>roadster-men-charcoal-grey-solid-casual-shirt</t>
  </si>
  <si>
    <t>Women Solid Denim Trucker Jacket</t>
  </si>
  <si>
    <t>jackets/roadster/roadster-women-blue-solid-denim-trucker-jacket/14536042/buy</t>
  </si>
  <si>
    <t>roadster-women-blue-solid-denim-trucker-jacket</t>
  </si>
  <si>
    <t>Men Yoga Organic Cotton Jogger</t>
  </si>
  <si>
    <t>track-pants/hrx-by-hrithik-roshan/hrx-by-hrithik-roshan-yoga-men-tandoori-spice-organic-cotton--sustainable-joggers/14703772/buy</t>
  </si>
  <si>
    <t>hrx-by-hrithik-roshan-yoga-men-tandoori-spice-organic-cotton--sustainable-joggers</t>
  </si>
  <si>
    <t>wallets/roadster/the-roadster-lifestyle-co-men-black--blue-colourblocked-leather-two-fold-wallet/9886429/buy</t>
  </si>
  <si>
    <t>the-roadster-lifestyle-co-men-black--blue-colourblocked-leather-two-fold-wallet</t>
  </si>
  <si>
    <t>jewellery-set/rubans/rubans-gold-toned--white-gold-plated-studded-jewellery-set/16059246/buy</t>
  </si>
  <si>
    <t>rubans-gold-toned--white-gold-plated-studded-jewellery-set</t>
  </si>
  <si>
    <t>Women Slim Fit Denim Shorts</t>
  </si>
  <si>
    <t>shorts/hypernation/hypernation-women-white-solid-slim-fit-denim-shorts/14135980/buy</t>
  </si>
  <si>
    <t>hypernation-women-white-solid-slim-fit-denim-shorts</t>
  </si>
  <si>
    <t>Women Cotton Loose Pure Cotton T-shirt</t>
  </si>
  <si>
    <t>tshirts/difference-of-opinion/difference-of-opinion-women-grey-graphic-printed-pure-cotton-loose-pure-cotton-t-shirt/15326120/buy</t>
  </si>
  <si>
    <t>difference-of-opinion-women-grey-graphic-printed-pure-cotton-loose-pure-cotton-t-shirt</t>
  </si>
  <si>
    <t>Boys Cotton Chino Shorts</t>
  </si>
  <si>
    <t>9-12M,12-18M,18-24M,2-3Y,3-4Y,4-5Y,5-6Y,6-7Y,7-8Y,9-10Y,11-12Y,13-14Y</t>
  </si>
  <si>
    <t>shorts/cherry-crumble/cherry-crumble-boys-brown-pure-cotton-chino-shorts/17606330/buy</t>
  </si>
  <si>
    <t>cherry-crumble-boys-brown-pure-cotton-chino-shorts</t>
  </si>
  <si>
    <t>shorts/hrx-by-hrithik-roshan/hrx-by-hrithik-roshan-u-17-lifestyle-girls-anthra-melange-bio-wash-typography-shorts/14701744/buy</t>
  </si>
  <si>
    <t>hrx-by-hrithik-roshan-u-17-lifestyle-girls-anthra-melange-bio-wash-typography-shorts</t>
  </si>
  <si>
    <t>Women Yoke Design Kurta with Palazzos</t>
  </si>
  <si>
    <t>kurta-sets/varanga/varanga-women-mauve--silver-yoke-design-kurta-with-palazzos/10483698/buy</t>
  </si>
  <si>
    <t>varanga-women-mauve--silver-yoke-design-kurta-with-palazzos</t>
  </si>
  <si>
    <t>Women Longline Tailored Jacket</t>
  </si>
  <si>
    <t>jackets/mango/mango-women-olive-green--beige-typography-print-longline-tailored-jacket/15962230/buy</t>
  </si>
  <si>
    <t>mango-women-olive-green--beige-typography-print-longline-tailored-jacket</t>
  </si>
  <si>
    <t>shirts/highlander/highlander-men-white-slim-fit-printed-casual-shirt/17705906/buy</t>
  </si>
  <si>
    <t>highlander-men-white-slim-fit-printed-casual-shirt</t>
  </si>
  <si>
    <t>Boys Polo Collar T-shirt</t>
  </si>
  <si>
    <t>12M,24M,36M,4-5Y,6-7Y,8-9Y,9-10Y,10-11Y,11-12Y,13-14Y</t>
  </si>
  <si>
    <t>tshirts/us-polo-assn-kids/us-polo-assn-kids-boys-olive-green-striped-polo-collar-full-sleeve-t-shirt/16181820/buy</t>
  </si>
  <si>
    <t>us-polo-assn-kids-boys-olive-green-striped-polo-collar-full-sleeve-t-shirt</t>
  </si>
  <si>
    <t>kurtas/indo-era/indo-era-women-black--gold-toned-ethnic-motifs-yoke-design-kurta/15649932/buy</t>
  </si>
  <si>
    <t>indo-era-women-black--gold-toned-ethnic-motifs-yoke-design-kurta</t>
  </si>
  <si>
    <t>Jhumkas Earrings</t>
  </si>
  <si>
    <t>Shining Diva</t>
  </si>
  <si>
    <t>earrings/shining-diva/shining-diva-silver-toned-oxidised-classic-pearl-drops-earrings/15818360/buy</t>
  </si>
  <si>
    <t>shining-diva</t>
  </si>
  <si>
    <t>shining-diva-silver-toned-oxidised-classic-pearl-drops-earrings</t>
  </si>
  <si>
    <t>Women Solid Regular Trousers</t>
  </si>
  <si>
    <t>trousers/all-about-you/all-about-you-women-olive-green-solid-mid-rise-regular-fit-pure-cotton-casual-trousers/14297812/buy</t>
  </si>
  <si>
    <t>all-about-you-women-olive-green-solid-mid-rise-regular-fit-pure-cotton-casual-trousers</t>
  </si>
  <si>
    <t>Ethnic Patterned  Slim Heels</t>
  </si>
  <si>
    <t>heels/house-of-pataudi/house-of-pataudi-peach-coloured--gold-toned-ethnic-patterned-open-toe-slim-heels-/15204114/buy</t>
  </si>
  <si>
    <t>house-of-pataudi-peach-coloured--gold-toned-ethnic-patterned-open-toe-slim-heels-</t>
  </si>
  <si>
    <t>Tracksuit With Reflector Tapes</t>
  </si>
  <si>
    <t>Laabha</t>
  </si>
  <si>
    <t>tracksuits/laabha/laabha--women-black-tracksuit-with-reflector-tapes/15444170/buy</t>
  </si>
  <si>
    <t>laabha</t>
  </si>
  <si>
    <t>laabha--women-black-tracksuit-with-reflector-tapes</t>
  </si>
  <si>
    <t>Sustainable Straight Skirt</t>
  </si>
  <si>
    <t>skirts/mango/mango-blue-knitted-sustainable-straight-skirt-with-gathers/14210916/buy</t>
  </si>
  <si>
    <t>mango-blue-knitted-sustainable-straight-skirt-with-gathers</t>
  </si>
  <si>
    <t>A-Line Maternity Dress</t>
  </si>
  <si>
    <t>dresses/momtobe/momtobe-women-yellow--off-white-floral-printed-a-line-maternity-dress/14241836/buy</t>
  </si>
  <si>
    <t>momtobe-women-yellow--off-white-floral-printed-a-line-maternity-dress</t>
  </si>
  <si>
    <t>Polo T-shirt</t>
  </si>
  <si>
    <t>Kappa</t>
  </si>
  <si>
    <t>tshirts/kappa/kappa-maroon-polo-t-shirt/1122487/buy</t>
  </si>
  <si>
    <t>kappa</t>
  </si>
  <si>
    <t>kappa-maroon-polo-t-shirt</t>
  </si>
  <si>
    <t>Women Mermaid Saree Shapewear</t>
  </si>
  <si>
    <t>shapewear/zivame/zivame-off-whte-mermaid-saree-shapewear/5916539/buy</t>
  </si>
  <si>
    <t>zivame-off-whte-mermaid-saree-shapewear</t>
  </si>
  <si>
    <t>Women Solid Bomber</t>
  </si>
  <si>
    <t>jackets/campus-sutra/campus-sutra-women-black-solid-windcheater-jacket/10934336/buy</t>
  </si>
  <si>
    <t>campus-sutra-women-black-solid-windcheater-jacket</t>
  </si>
  <si>
    <t>Women Printed Cotton Bath Robe</t>
  </si>
  <si>
    <t>GOLDSTROMS</t>
  </si>
  <si>
    <t>bath-robe/goldstroms/goldstroms-women-grey--black-printed-cotton-bath-robe/15639258/buy</t>
  </si>
  <si>
    <t>goldstroms</t>
  </si>
  <si>
    <t>goldstroms-women-grey--black-printed-cotton-bath-robe</t>
  </si>
  <si>
    <t>Romantic Florals Top</t>
  </si>
  <si>
    <t>tops/sangria/sangria-women-stunning-blue-romantic-florals-top/16630098/buy</t>
  </si>
  <si>
    <t>sangria-women-stunning-blue-romantic-florals-top</t>
  </si>
  <si>
    <t>tshirts/herenow/herenow-men-maroon-colourblocked--typographical-casual-t-shirt/16610948/buy</t>
  </si>
  <si>
    <t>herenow-men-maroon-colourblocked--typographical-casual-t-shirt</t>
  </si>
  <si>
    <t>Send Noods 4 Eyeshadow Kit- 4g</t>
  </si>
  <si>
    <t>eyeshadow/myglamm/myglamm--popxo-makeup-collection--4-eyeshadow-kit-send-noods-4g/15754556/buy</t>
  </si>
  <si>
    <t>myglamm--popxo-makeup-collection--4-eyeshadow-kit-send-noods-4g</t>
  </si>
  <si>
    <t>Printed Kurta with Palazzos &amp; Dupatta</t>
  </si>
  <si>
    <t>kurta-sets/yuris/yuris-women-grey--white-pure-cotton-printed-kurta-with-palazzos--dupatta/14036824/buy</t>
  </si>
  <si>
    <t>yuris-women-grey--white-pure-cotton-printed-kurta-with-palazzos--dupatta</t>
  </si>
  <si>
    <t>watches/fastrack/fastrack-women-maroon-analogue-watch-6163kl01/10961048/buy</t>
  </si>
  <si>
    <t>fastrack-women-maroon-analogue-watch-6163kl01</t>
  </si>
  <si>
    <t>Floral Anarkai Maxi Dress</t>
  </si>
  <si>
    <t>Globon Impex</t>
  </si>
  <si>
    <t>dresses/globon-impex/globon-impex-pink-floral-cotton-anarkai-maxi-dress/15589210/buy</t>
  </si>
  <si>
    <t>globon-impex</t>
  </si>
  <si>
    <t>globon-impex-pink-floral-cotton-anarkai-maxi-dress</t>
  </si>
  <si>
    <t>watches/roadster/the-roadster-lifestyle-co-men-navy-blue-dial--grey-straps-analogue-watch-rd-aw21-7a/15958898/buy</t>
  </si>
  <si>
    <t>the-roadster-lifestyle-co-men-navy-blue-dial--grey-straps-analogue-watch-rd-aw21-7a</t>
  </si>
  <si>
    <t>kurta-sets/all-about-you/all-about-you-women-red-floral-printed-regular-kurta-with-trousers/14381200/buy</t>
  </si>
  <si>
    <t>all-about-you-women-red-floral-printed-regular-kurta-with-trousers</t>
  </si>
  <si>
    <t>Women Party Shirt</t>
  </si>
  <si>
    <t>shirts/bitterlime/bitterlime-women-teal-blue-comfort-party-shirt/16854084/buy</t>
  </si>
  <si>
    <t>bitterlime-women-teal-blue-comfort-party-shirt</t>
  </si>
  <si>
    <t>Textured ReversibleLeatherBelt</t>
  </si>
  <si>
    <t>belts/louis-philippe/louis-philippe-men-brown-textured-reversible-leather-belt/13207136/buy</t>
  </si>
  <si>
    <t>louis-philippe-men-brown-textured-reversible-leather-belt</t>
  </si>
  <si>
    <t>nightdress/klamotten/klamotten-maroon-printed-nightdress/11065990/buy</t>
  </si>
  <si>
    <t>klamotten-maroon-printed-nightdress</t>
  </si>
  <si>
    <t>Refreshing Intimate Wash-90 ml</t>
  </si>
  <si>
    <t>EveCare</t>
  </si>
  <si>
    <t>feminine-hygiene/evecare/evecare-refreshing-floral-intimate-wash-with-ph-35--24-hr-odour-protection---90-ml/16680694/buy</t>
  </si>
  <si>
    <t>evecare</t>
  </si>
  <si>
    <t>evecare-refreshing-floral-intimate-wash-with-ph-35--24-hr-odour-protection---90-ml</t>
  </si>
  <si>
    <t>sarees/vastranand/vastranand-white-floral-beads-and-stones-organza-saree/16630850/buy</t>
  </si>
  <si>
    <t>vastranand-white-floral-beads-and-stones-organza-saree</t>
  </si>
  <si>
    <t>Floral Print Empire Top</t>
  </si>
  <si>
    <t>tops/women-touch/women-touch-blue-floral-print-empire-top/17203362/buy</t>
  </si>
  <si>
    <t>women-touch-blue-floral-print-empire-top</t>
  </si>
  <si>
    <t>Slim Fit Checked Casual Cotton Linen Shirt</t>
  </si>
  <si>
    <t>shirts/mast--harbour/mast--harbour-men-pink--white-slim-fit-checked-cotton-linen-casual-shirt/16284320/buy</t>
  </si>
  <si>
    <t>mast--harbour-men-pink--white-slim-fit-checked-cotton-linen-casual-shirt</t>
  </si>
  <si>
    <t>flip-flops/london-steps/london-steps-men-white-printed-sliders/13918622/buy</t>
  </si>
  <si>
    <t>london-steps-men-white-printed-sliders</t>
  </si>
  <si>
    <t>26,27,28,29,30,32,34,36</t>
  </si>
  <si>
    <t>jeans/allen-solly-woman/allen-solly-woman-women-grey-skinny-fit-heavy-fade-jeans/17444222/buy</t>
  </si>
  <si>
    <t>allen-solly-woman-women-grey-skinny-fit-heavy-fade-jeans</t>
  </si>
  <si>
    <t>Women Printed Kurta &amp;Trousers</t>
  </si>
  <si>
    <t>kurta-sets/sangria/sangria-women-mustard-yellow--golden-ethnic-motifs-print-straight-kurta-with-trousers/14989658/buy</t>
  </si>
  <si>
    <t>sangria-women-mustard-yellow--golden-ethnic-motifs-print-straight-kurta-with-trousers</t>
  </si>
  <si>
    <t>Women Floral Embellished Kurta</t>
  </si>
  <si>
    <t>kurtas/varanga/varanga-women-mustard-yellow--red-floral-embellished-kurta/17776616/buy</t>
  </si>
  <si>
    <t>varanga-women-mustard-yellow--red-floral-embellished-kurta</t>
  </si>
  <si>
    <t>dresses/vishudh/vishudh-pink-ethnic-motifs-maxi-dress/14983838/buy</t>
  </si>
  <si>
    <t>vishudh-pink-ethnic-motifs-maxi-dress</t>
  </si>
  <si>
    <t>Women Blooming Neroli EDP</t>
  </si>
  <si>
    <t>40-50 ML</t>
  </si>
  <si>
    <t>perfume-and-body-mist/fogg/fogg-purelady-women-blooming-neroli-eau-de-parfum-50-ml/16575388/buy</t>
  </si>
  <si>
    <t>fogg-purelady-women-blooming-neroli-eau-de-parfum-50-ml</t>
  </si>
  <si>
    <t>casual-shoes/mast--harbour/mast--harbour-women-blue--green-printed-slip-on-sneakers/16290476/buy</t>
  </si>
  <si>
    <t>mast--harbour-women-blue--green-printed-slip-on-sneakers</t>
  </si>
  <si>
    <t>Men Perforated Sneakers</t>
  </si>
  <si>
    <t>casual-shoes/roadster/roadster-men-navy-blue-perforated-sneakers/15458822/buy</t>
  </si>
  <si>
    <t>roadster-men-navy-blue-perforated-sneakers</t>
  </si>
  <si>
    <t>Printed Maxi Nightdress</t>
  </si>
  <si>
    <t>Secret Wish</t>
  </si>
  <si>
    <t>nightdress/secret-wish/secret-wish-navy-printed-maxi-nightdress-nt-136/1081753/buy</t>
  </si>
  <si>
    <t>secret-wish</t>
  </si>
  <si>
    <t>secret-wish-navy-printed-maxi-nightdress-nt-136</t>
  </si>
  <si>
    <t>Boys Pack of 3 Printed Boxers</t>
  </si>
  <si>
    <t>2-3Y,4-5Y,6-8Y,8-10Y,10-12Y,12-14Y,14-16Y</t>
  </si>
  <si>
    <t>boxers/mackly/mackly-boys-pack-of-3-printed-boxers/17617750/buy</t>
  </si>
  <si>
    <t>mackly-boys-pack-of-3-printed-boxers</t>
  </si>
  <si>
    <t>Solid Open Front Jacket</t>
  </si>
  <si>
    <t>jackets/one8-x-puma/one8-x-puma-men-black-solid-open-front-jacket/12351240/buy</t>
  </si>
  <si>
    <t>one8-x-puma-men-black-solid-open-front-jacket</t>
  </si>
  <si>
    <t>kurta-sets/yufta/yufta-women-black--beige-yoke-design-kurta-with-trousers--dupatta/13883640/buy</t>
  </si>
  <si>
    <t>yufta-women-black--beige-yoke-design-kurta-with-trousers--dupatta</t>
  </si>
  <si>
    <t>A-Line Midi Dress</t>
  </si>
  <si>
    <t>dresses/jc-collection/jc-collection-red--black-a-line-midi-dress/15540246/buy</t>
  </si>
  <si>
    <t>jc-collection-red--black-a-line-midi-dress</t>
  </si>
  <si>
    <t>Women Ethnic Motifs Embroidered Kurta</t>
  </si>
  <si>
    <t>kurtas/moda-rapido/moda-rapido-women-green-ethnic-motifs-embroidered-pure-cotton-kurta/14430946/buy</t>
  </si>
  <si>
    <t>moda-rapido-women-green-ethnic-motifs-embroidered-pure-cotton-kurta</t>
  </si>
  <si>
    <t>6 PCs Freshwater Pearl Studs</t>
  </si>
  <si>
    <t>earrings/zaveri-pearls/zaveri-pearls-set-of-6-freshwater-pearl-spherical-studs/14319090/buy</t>
  </si>
  <si>
    <t>zaveri-pearls-set-of-6-freshwater-pearl-spherical-studs</t>
  </si>
  <si>
    <t>bedsheets/sej-by-nisha-gupta/sej-by-nisha-gupta-white--blue-144-tc-cotton-king-bedsheet-with-2-pillow-covers/2178105/buy</t>
  </si>
  <si>
    <t>sej-by-nisha-gupta-white--blue-144-tc-cotton-king-bedsheet-with-2-pillow-covers</t>
  </si>
  <si>
    <t>Women Ribbed Tank Crop Top</t>
  </si>
  <si>
    <t>tops/dressberry/dressberry-women-blue-solid-ribbed-tank-crop-top/16771128/buy</t>
  </si>
  <si>
    <t>dressberry-women-blue-solid-ribbed-tank-crop-top</t>
  </si>
  <si>
    <t>tshirts/ether/ether-women-off-white-solid-high-neck-t-shirt/11900364/buy</t>
  </si>
  <si>
    <t>ether-women-off-white-solid-high-neck-t-shirt</t>
  </si>
  <si>
    <t>White Lace Mini Dress</t>
  </si>
  <si>
    <t>dresses/tokyo-talkies/tokyo-talkies-white-white-lace-mini-dress/17143526/buy</t>
  </si>
  <si>
    <t>tokyo-talkies-white-white-lace-mini-dress</t>
  </si>
  <si>
    <t>Printed Tie-Up Neck Tiered Top</t>
  </si>
  <si>
    <t>tops/herenow/herenow-white--blue-printed-tie-up-neck-tiered-top/16590252/buy</t>
  </si>
  <si>
    <t>herenow-white--blue-printed-tie-up-neck-tiered-top</t>
  </si>
  <si>
    <t>flats/roadster/roadster-women-black-open-toe-flats/14636664/buy</t>
  </si>
  <si>
    <t>roadster-women-black-open-toe-flats</t>
  </si>
  <si>
    <t>Women Flared Jeans</t>
  </si>
  <si>
    <t>jeans/herenow/herenow-women-blue-high-rise-flare--3-flared-stretchable-jeans/16266996/buy</t>
  </si>
  <si>
    <t>herenow-women-blue-high-rise-flare--3-flared-stretchable-jeans</t>
  </si>
  <si>
    <t>Floral Smocked A-Line Top</t>
  </si>
  <si>
    <t>XXS,XS,S,M,XXL</t>
  </si>
  <si>
    <t>tops/only/only-blue--maroon-floral-smocked-a-line-top/15881286/buy</t>
  </si>
  <si>
    <t>only-blue--maroon-floral-smocked-a-line-top</t>
  </si>
  <si>
    <t>Girls Gladiators Flats</t>
  </si>
  <si>
    <t>10Y,11Y,12Y,12-13Y,13-14Y</t>
  </si>
  <si>
    <t>flats/shoetopia/shoetopia-girls-pink-embellished-gladiators-with-buckles-flats/16263524/buy</t>
  </si>
  <si>
    <t>shoetopia-girls-pink-embellished-gladiators-with-buckles-flats</t>
  </si>
  <si>
    <t>shirts/wrogn/wrogn-men-blue--yellow-slim-fit-opaque-checked-casual-shirt/15965370/buy</t>
  </si>
  <si>
    <t>wrogn-men-blue--yellow-slim-fit-opaque-checked-casual-shirt</t>
  </si>
  <si>
    <t>Men Colourblocked Sneakers</t>
  </si>
  <si>
    <t>casual-shoes/power/power-men-brown-sneakers/12750986/buy</t>
  </si>
  <si>
    <t>power-men-brown-sneakers</t>
  </si>
  <si>
    <t>jeans/spykar/spykar-men-blue-skinny-fit-jeans/14219256/buy</t>
  </si>
  <si>
    <t>trousers/peter-england-casuals/peter-england-casuals-men-grey-slim-fit-trousers/16528814/buy</t>
  </si>
  <si>
    <t>peter-england-casuals-men-grey-slim-fit-trousers</t>
  </si>
  <si>
    <t>Embellished Box Clutch</t>
  </si>
  <si>
    <t>clutches/lavie/lavie-pink--gold-toned-embellished-box-clutch/17629622/buy</t>
  </si>
  <si>
    <t>lavie-pink--gold-toned-embellished-box-clutch</t>
  </si>
  <si>
    <t>Women Solid Leggings</t>
  </si>
  <si>
    <t>leggings/herenow/herenow-women-coral-red-solid-leggings/17768650/buy</t>
  </si>
  <si>
    <t>herenow-women-coral-red-solid-leggings</t>
  </si>
  <si>
    <t>Two Fold Wallet</t>
  </si>
  <si>
    <t>wallets/baggit/baggit-women-red-two-fold-wallet/14974256/buy</t>
  </si>
  <si>
    <t>baggit-women-red-two-fold-wallet</t>
  </si>
  <si>
    <t>bath-robe/elevanto/elevanto-women-blue-solid-bath-robe/11938858/buy</t>
  </si>
  <si>
    <t>Floral Printed Maxi Dress</t>
  </si>
  <si>
    <t>dresses/inddus/inddus-pink--green-floral-printed-maxi-dress/16758826/buy</t>
  </si>
  <si>
    <t>inddus-pink--green-floral-printed-maxi-dress</t>
  </si>
  <si>
    <t>tshirts/jack--jones/jack--jones-men-navy-blue--green-printed-slim-fit-pure-cotton-t-shirt/16698462/buy</t>
  </si>
  <si>
    <t>jack--jones-men-navy-blue--green-printed-slim-fit-pure-cotton-t-shirt</t>
  </si>
  <si>
    <t>Packable Running Sporty Jacket</t>
  </si>
  <si>
    <t>jackets/slazenger/slazenger-men-black-packable-running-packable-ultra-dry-sporty-jacket/15789120/buy</t>
  </si>
  <si>
    <t>slazenger-men-black-packable-running-packable-ultra-dry-sporty-jacket</t>
  </si>
  <si>
    <t>Men Ultra Soft Trunks</t>
  </si>
  <si>
    <t>trunk/jockey/jockey-international-collection-men-maroon-solid-trunks-ic28/11863526/buy</t>
  </si>
  <si>
    <t>jockey-international-collection-men-maroon-solid-trunks-ic28</t>
  </si>
  <si>
    <t>night-suits/clovia/clovia-women-blue-printed-night-suit/12272092/buy</t>
  </si>
  <si>
    <t>clovia-women-blue-printed-night-suit</t>
  </si>
  <si>
    <t>Women Striped Shorts Set</t>
  </si>
  <si>
    <t>night-suits/etc/etc-women-grey--white-striped-shorts-set/14887018/buy</t>
  </si>
  <si>
    <t>etc-women-grey--white-striped-shorts-set</t>
  </si>
  <si>
    <t>tshirts/roadster/the-roadster-lifestyle-co-women-teal-blue--white-printed-drop-shoulder-sleeves-pure-cotton--t-shirt/16902582/buy</t>
  </si>
  <si>
    <t>the-roadster-lifestyle-co-women-teal-blue--white-printed-drop-shoulder-sleeves-pure-cotton--t-shirt</t>
  </si>
  <si>
    <t>casual-shoes/asian/asian-women-black-woven-design-sneakers/17710660/buy</t>
  </si>
  <si>
    <t>asian-women-black-woven-design-sneakers</t>
  </si>
  <si>
    <t>Girls Embroidered Kurti with Sharara</t>
  </si>
  <si>
    <t>kurta-sets/cutecumber/cutecumber-girls-green--pink-embroidered-kurti-with-sharara/13593964/buy</t>
  </si>
  <si>
    <t>cutecumber-girls-green--pink-embroidered-kurti-with-sharara</t>
  </si>
  <si>
    <t>kurta-sets/nayo/nayo-women-pink-floral-printed-pure-cotton-kurta-with-trousers--with-dupatta/16915882/buy</t>
  </si>
  <si>
    <t>nayo-women-pink-floral-printed-pure-cotton-kurta-with-trousers--with-dupatta</t>
  </si>
  <si>
    <t>jeans/louis-philippe-jeans/louis-philippe-jeans-men-navy-blue-slim-fit-low-rise-stretchable-casual-jeans/16868478/buy</t>
  </si>
  <si>
    <t>louis-philippe-jeans-men-navy-blue-slim-fit-low-rise-stretchable-casual-jeans</t>
  </si>
  <si>
    <t>KISAH PLUS</t>
  </si>
  <si>
    <t>XL,XXL,3XL,4XL,5XL,6XL,7XL</t>
  </si>
  <si>
    <t>kurtas/kisah-plus/kisah-plus-men-peach-coloured--off-white-printed-straight-kurta/13311914/buy</t>
  </si>
  <si>
    <t>kisah-plus</t>
  </si>
  <si>
    <t>kisah-plus-men-peach-coloured--off-white-printed-straight-kurta</t>
  </si>
  <si>
    <t>All Day Comfort T-Shirt Bra</t>
  </si>
  <si>
    <t>34C,34D,34E,34F,36C,36D,36E,36F,38C,38D,38E,38F</t>
  </si>
  <si>
    <t>bra/triumph/triumph-zigzag-spotlight-padded-wired-seamless-t-shirt--bra/15101016/buy</t>
  </si>
  <si>
    <t>triumph-zigzag-spotlight-padded-wired-seamless-t-shirt--bra</t>
  </si>
  <si>
    <t>heels/shoetopia/shoetopia-women-black-solid-block-heels/11128602/buy</t>
  </si>
  <si>
    <t>shoetopia-women-black-solid-block-heels</t>
  </si>
  <si>
    <t>Men Track Pants</t>
  </si>
  <si>
    <t>track-pants/jockey/jockey-men-black-slim-fit-track-pants/1999150/buy</t>
  </si>
  <si>
    <t>jockey-men-black-slim-fit-track-pants</t>
  </si>
  <si>
    <t>kurtas/biba/biba-women-blue--grey-striped-straight-kurta/12950936/buy</t>
  </si>
  <si>
    <t>biba-women-blue--grey-striped-straight-kurta</t>
  </si>
  <si>
    <t>Floral Silk Blend Saree</t>
  </si>
  <si>
    <t>sarees/mitera/mitera-pink-floral-zari-silk-blend-saree/18135462/buy</t>
  </si>
  <si>
    <t>mitera-pink-floral-zari-silk-blend-saree</t>
  </si>
  <si>
    <t>Men Printed Lounge Tshirts</t>
  </si>
  <si>
    <t>lounge-tshirts/jockey/jockey-men-teal-printed-cotton-lounge-tshirts/17418506/buy</t>
  </si>
  <si>
    <t>jockey-men-teal-printed-cotton-lounge-tshirts</t>
  </si>
  <si>
    <t>jeans/roadster/roadster-men-blue-slim-fit-mid-rise-clean-look-stretchable-jeans/12303742/buy</t>
  </si>
  <si>
    <t>roadster-men-blue-slim-fit-mid-rise-clean-look-stretchable-jeans</t>
  </si>
  <si>
    <t>shirts/highlander/highlander-men-green--black-slim-fit-solid-casual-shirt/12666416/buy</t>
  </si>
  <si>
    <t>highlander-men-green--black-slim-fit-solid-casual-shirt</t>
  </si>
  <si>
    <t>Men Textured Formal Loafers</t>
  </si>
  <si>
    <t>mr.wonker</t>
  </si>
  <si>
    <t>formal-shoes/mrwonker/mrwonker-men-brown-textured-formal-loafers/14620748/buy</t>
  </si>
  <si>
    <t>mrwonker</t>
  </si>
  <si>
    <t>mrwonker-men-brown-textured-formal-loafers</t>
  </si>
  <si>
    <t>Men Slim Tapered Fit Jeans</t>
  </si>
  <si>
    <t>jeans/flying-machine/flying-machine-men-blue-michael-slim-tapered-fit-stretchable-jeans/1821532/buy</t>
  </si>
  <si>
    <t>flying-machine-men-blue-michael-slim-tapered-fit-stretchable-jeans</t>
  </si>
  <si>
    <t>Masha</t>
  </si>
  <si>
    <t>night-suits/masha/masha-women-grey--black-printed-night-suit/11966618/buy</t>
  </si>
  <si>
    <t>masha</t>
  </si>
  <si>
    <t>masha-women-grey--black-printed-night-suit</t>
  </si>
  <si>
    <t>Men Black Polo Collar T-shirt</t>
  </si>
  <si>
    <t>tshirts/bushirt/bushirt-men-black-polo-collar-applique-t-shirt/16907194/buy</t>
  </si>
  <si>
    <t>bushirt-men-black-polo-collar-applique-t-shirt</t>
  </si>
  <si>
    <t>jewellery-set/rubans/rubans-women-gold-plated-handcrafted-pearl-mutltistrand-jewellery-set/10616786/buy</t>
  </si>
  <si>
    <t>rubans-women-gold-plated-handcrafted-pearl-mutltistrand-jewellery-set</t>
  </si>
  <si>
    <t>kurta-sets/indo-era/indo-era-women-blue-printed-regular-gotta-patti-kurta-with-trousers--dupatta/15178570/buy</t>
  </si>
  <si>
    <t>indo-era-women-blue-printed-regular-gotta-patti-kurta-with-trousers--dupatta</t>
  </si>
  <si>
    <t>tshirts/us-polo-assn/u-s-polo-assn-men-white--blue-printed-slim-fit-t-shirt/15148716/buy</t>
  </si>
  <si>
    <t>u-s-polo-assn-men-white--blue-printed-slim-fit-t-shirt</t>
  </si>
  <si>
    <t>Park Avenue</t>
  </si>
  <si>
    <t>shirts/park-avenue/park-avenue-men-orange-slim-fit-pure-cotton-formal-shirt/17775464/buy</t>
  </si>
  <si>
    <t>park-avenue</t>
  </si>
  <si>
    <t>park-avenue-men-orange-slim-fit-pure-cotton-formal-shirt</t>
  </si>
  <si>
    <t>Engage</t>
  </si>
  <si>
    <t>perfume-and-body-mist/engage/engage-men-set-of-2-deodorants/7100084/buy</t>
  </si>
  <si>
    <t>engage</t>
  </si>
  <si>
    <t>engage-men-set-of-2-deodorants</t>
  </si>
  <si>
    <t>flip-flops/carlton-london/carlton-london-men-brown-striped-sliders/13548760/buy</t>
  </si>
  <si>
    <t>carlton-london-men-brown-striped-sliders</t>
  </si>
  <si>
    <t>Infinity Heart Bracelet</t>
  </si>
  <si>
    <t>SWAROVSKI</t>
  </si>
  <si>
    <t>bracelet/swarovski/swarovski-white-rhodium-plated-infinity-heart-bracelet/11224968/buy</t>
  </si>
  <si>
    <t>swarovski</t>
  </si>
  <si>
    <t>swarovski-white-rhodium-plated-infinity-heart-bracelet</t>
  </si>
  <si>
    <t>Striped Top</t>
  </si>
  <si>
    <t>tops/bossini/bossini-lavender-striped-top/17086968/buy</t>
  </si>
  <si>
    <t>bossini-lavender-striped-top</t>
  </si>
  <si>
    <t>kurta-sets/biba/biba-women-off-white--maroon-floral-print-kurta-with-churidar--dupatta/11620506/buy</t>
  </si>
  <si>
    <t>biba-women-off-white--maroon-floral-print-kurta-with-churidar--dupatta</t>
  </si>
  <si>
    <t>shirts/mufti/mufti-men-navy-blue-slim-fit-solid-casual-shirt/14195258/buy</t>
  </si>
  <si>
    <t>mufti-men-navy-blue-slim-fit-solid-casual-shirt</t>
  </si>
  <si>
    <t>Textured Sling Bag</t>
  </si>
  <si>
    <t>handbags/lavie/lavie-red-textured-sling-bag/12665846/buy</t>
  </si>
  <si>
    <t>lavie-red-textured-sling-bag</t>
  </si>
  <si>
    <t>kurtas/popnetic/popnetic-women-teal--gold-toned-ethnic-motifs-printed-kurta/15107688/buy</t>
  </si>
  <si>
    <t>popnetic-women-teal--gold-toned-ethnic-motifs-printed-kurta</t>
  </si>
  <si>
    <t>tshirts/mast--harbour/mast--harbour-men-navy-blue--maroon-striped-polo-collar-pure-cotton-t-shirt/14847384/buy</t>
  </si>
  <si>
    <t>mast--harbour-men-navy-blue--maroon-striped-polo-collar-pure-cotton-t-shirt</t>
  </si>
  <si>
    <t>tshirts/jack--jones/jack--jones-men-purple--white-printed-pure-cotton-slim-fit-t-shirt/16698138/buy</t>
  </si>
  <si>
    <t>jack--jones-men-purple--white-printed-pure-cotton-slim-fit-t-shirt</t>
  </si>
  <si>
    <t>Embroidered Straight Kurta</t>
  </si>
  <si>
    <t>kurtas/libas/libas-women-black--white-embroidered-straight-kurta/12741996/buy</t>
  </si>
  <si>
    <t>libas-women-black--white-embroidered-straight-kurta</t>
  </si>
  <si>
    <t>Women Striped Zoom Friendly Collar Tshirt</t>
  </si>
  <si>
    <t>tshirts/sassafras/sassafras-women-gorgeous-red-striped-zoom-friendly-collar-tshirt/17511714/buy</t>
  </si>
  <si>
    <t>sassafras-women-gorgeous-red-striped-zoom-friendly-collar-tshirt</t>
  </si>
  <si>
    <t>dresses/harpa/harpa-women-pink-printed-a-line-dress/7578940/buy</t>
  </si>
  <si>
    <t>harpa-women-pink-printed-a-line-dress</t>
  </si>
  <si>
    <t>EURO35,EURO36,EURO37,EURO38,EURO39,EURO40,EURO41,EURO42</t>
  </si>
  <si>
    <t>heels/inc-5/inc-5-women-silver-toned-solid-sandals/14169898/buy</t>
  </si>
  <si>
    <t>inc-5-women-silver-toned-solid-sandals</t>
  </si>
  <si>
    <t>Maternity Midi Dress</t>
  </si>
  <si>
    <t>Aaruvi Ruchi Verma</t>
  </si>
  <si>
    <t>dresses/aaruvi-ruchi-verma/aaruvi-ruchi-verma-pink-ethnic-motifs-maternity-midi-dress/16834476/buy</t>
  </si>
  <si>
    <t>aaruvi-ruchi-verma</t>
  </si>
  <si>
    <t>aaruvi-ruchi-verma-pink-ethnic-motifs-maternity-midi-dress</t>
  </si>
  <si>
    <t>Women Embellished Slim Heels</t>
  </si>
  <si>
    <t>heels/dressberry/dressberry-women-silver-toned-embellished-slim-heels/13116824/buy</t>
  </si>
  <si>
    <t>dressberry-women-silver-toned-embellished-slim-heels</t>
  </si>
  <si>
    <t>Applique Detail A-Line Dress</t>
  </si>
  <si>
    <t>dresses/dressberry/dressberry-black-solid-applique-detail-a-line-dress/15083208/buy</t>
  </si>
  <si>
    <t>dressberry-black-solid-applique-detail-a-line-dress</t>
  </si>
  <si>
    <t>Boys Solid Anti-Static T-shirt</t>
  </si>
  <si>
    <t>4-5Y,6-7Y,8-9Y,10-11Y</t>
  </si>
  <si>
    <t>tshirts/indian-terrain/indian-terrain-boys-blue-solid-polo-collar-t-shirt-engineered-with-anti-static/17385204/buy</t>
  </si>
  <si>
    <t>indian-terrain-boys-blue-solid-polo-collar-t-shirt-engineered-with-anti-static</t>
  </si>
  <si>
    <t>kurta-sets/ahika/ahika-women-navy-blue-regular-pure-cotton-kurta-with-trousers/15987880/buy</t>
  </si>
  <si>
    <t>ahika-women-navy-blue-regular-pure-cotton-kurta-with-trousers</t>
  </si>
  <si>
    <t>bedsheets/storyhome/storyhome-blue--grey-geometric-210-tc-cotton-1-king-bedsheet-with-2-pillow-covers/10017401/buy</t>
  </si>
  <si>
    <t>storyhome-blue--grey-geometric-210-tc-cotton-1-king-bedsheet-with-2-pillow-covers</t>
  </si>
  <si>
    <t>kurta-sets/sangria/sangria-women-red--golden-ethnic-motifs-printed-with-trousers/14989758/buy</t>
  </si>
  <si>
    <t>sangria-women-red--golden-ethnic-motifs-printed-with-trousers</t>
  </si>
  <si>
    <t>kurta-sets/indo-era/indo-era-women-lime-green--off-white-embroidered-kurta-with-trousers--dupatta/13515836/buy</t>
  </si>
  <si>
    <t>indo-era-women-lime-green--off-white-embroidered-kurta-with-trousers--dupatta</t>
  </si>
  <si>
    <t>Textured Structured Sling Bag</t>
  </si>
  <si>
    <t>handbags/van-heusen/van-heusen-tan-brown-textured-structured-sling-bag/16784636/buy</t>
  </si>
  <si>
    <t>van-heusen-tan-brown-textured-structured-sling-bag</t>
  </si>
  <si>
    <t>track-pants/hrx-by-hrithik-roshan/hrx-by-hrithik-roshan-lifestyle-men-jet-black-bio-wash-typography-track-pants/14703864/buy</t>
  </si>
  <si>
    <t>Boys Tapered Fit Jeans</t>
  </si>
  <si>
    <t>jeans/pantaloons-junior/pantaloons-junior-boys-blue-tapered-fit-jeans/17656654/buy</t>
  </si>
  <si>
    <t>pantaloons-junior-boys-blue-tapered-fit-jeans</t>
  </si>
  <si>
    <t>Women Printed Shrug</t>
  </si>
  <si>
    <t>shrug/shaye/shaye-women-white--pink-printed-longline-shrug/16920736/buy</t>
  </si>
  <si>
    <t>shaye-women-white--pink-printed-longline-shrug</t>
  </si>
  <si>
    <t>Dream Length Shampoo 396 ml</t>
  </si>
  <si>
    <t>shampoo-and-conditioner/loreal/loreal-paris-women-dream-length-restoring-shampoo-with-vegetal-keratin-castor-oil-396-ml/13701906/buy</t>
  </si>
  <si>
    <t>loreal-paris-women-dream-length-restoring-shampoo-with-vegetal-keratin-castor-oil-396-ml</t>
  </si>
  <si>
    <t>kurta-sets/herenow/herenow-women-blue--white-ethnic-motifs-printed-kurta-with-palazzos/15886962/buy</t>
  </si>
  <si>
    <t>herenow-women-blue--white-ethnic-motifs-printed-kurta-with-palazzos</t>
  </si>
  <si>
    <t>tshirts/herenow/herenow-men-yellow--red-typography-printed-t-shirt/17929786/buy</t>
  </si>
  <si>
    <t>herenow-men-yellow--red-typography-printed-t-shirt</t>
  </si>
  <si>
    <t>Structured Sling Bag with Quilted</t>
  </si>
  <si>
    <t>handbags/accessorize/accessorize-red-structured-sling-bag-with-quilted/15422556/buy</t>
  </si>
  <si>
    <t>accessorize-red-structured-sling-bag-with-quilted</t>
  </si>
  <si>
    <t>Cotton Solid Casual Shirt</t>
  </si>
  <si>
    <t>46,48,50,52,56</t>
  </si>
  <si>
    <t>shirts/sztori/sztori-men-plus-size-coral-pure-cotton-solid-casual-shirt/17287860/buy</t>
  </si>
  <si>
    <t>sztori-men-plus-size-coral-pure-cotton-solid-casual-shirt</t>
  </si>
  <si>
    <t>Women Embroidered Kurta Set</t>
  </si>
  <si>
    <t>kurta-sets/anouk/anouk-women-blue-yoke-embroidered-panelled-asymmetric-kurta-with-trousers--dupatta/14223988/buy</t>
  </si>
  <si>
    <t>anouk-women-blue-yoke-embroidered-panelled-asymmetric-kurta-with-trousers--dupatta</t>
  </si>
  <si>
    <t>Solid Structured Sling Bag</t>
  </si>
  <si>
    <t>handbags/mast--harbour/mast--harbour-tan-solid-synthetic-leather-regular-structured-sling-bag/14980646/buy</t>
  </si>
  <si>
    <t>mast--harbour-tan-solid-synthetic-leather-regular-structured-sling-bag</t>
  </si>
  <si>
    <t>casual-shoes/mast--harbour/mast--harbour-women-white-printed-slip-on-sneakers/16290466/buy</t>
  </si>
  <si>
    <t>mast--harbour-women-white-printed-slip-on-sneakers</t>
  </si>
  <si>
    <t>kurta-sets/indo-era/indo-era-women-pink-printed-sequinned-pure-cotton-kurta-with-palazzos--with-dupatta/15838010/buy</t>
  </si>
  <si>
    <t>indo-era-women-pink-printed-sequinned-pure-cotton-kurta-with-palazzos--with-dupatta</t>
  </si>
  <si>
    <t>jeans/high-star/high-star-women-blue-slim-fit-high-rise-clean-look-stretchable-jeans/6941496/buy</t>
  </si>
  <si>
    <t>high-star-women-blue-slim-fit-high-rise-clean-look-stretchable-jeans</t>
  </si>
  <si>
    <t>Textured Purse Clutch</t>
  </si>
  <si>
    <t>clutches/mango/mango-taupe-croc-textured-coin-purse/14779010/buy</t>
  </si>
  <si>
    <t>mango-taupe-croc-textured-coin-purse</t>
  </si>
  <si>
    <t>Women Solid Chanderi Dupatta</t>
  </si>
  <si>
    <t>dupatta/vishudh/vishudh-women-cream-coloured-solid-chanderi-dupatta/13380454/buy</t>
  </si>
  <si>
    <t>vishudh-women-cream-coloured-solid-chanderi-dupatta</t>
  </si>
  <si>
    <t>Boys Checked Shirt with Shorts</t>
  </si>
  <si>
    <t>Kidling</t>
  </si>
  <si>
    <t>clothing-set/kidling/kidling-boys-mustard--blue-checked-shirt-with-denim-shorts/14206898/buy</t>
  </si>
  <si>
    <t>kidling</t>
  </si>
  <si>
    <t>kidling-boys-mustard--blue-checked-shirt-with-denim-shorts</t>
  </si>
  <si>
    <t>trousers/chemistry/chemistry-women-black-regular-fit-solid-joggers/13724886/buy</t>
  </si>
  <si>
    <t>chemistry-women-black-regular-fit-solid-joggers</t>
  </si>
  <si>
    <t>jeans/harvard/harvard-men-blue-slim-tapered-fit-stretchable-jeans/15045688/buy</t>
  </si>
  <si>
    <t>harvard-men-blue-slim-tapered-fit-stretchable-jeans</t>
  </si>
  <si>
    <t>Men Solid Single-Breasted Cotton Linen Casual Blazer</t>
  </si>
  <si>
    <t>blazers/highlander/highlander-men-pink-solid-single-breasted-casual-blazer/14250300/buy</t>
  </si>
  <si>
    <t>highlander-men-pink-solid-single-breasted-casual-blazer</t>
  </si>
  <si>
    <t>Women Relaxed Fit High-Rise Jeans</t>
  </si>
  <si>
    <t>24,26,28</t>
  </si>
  <si>
    <t>jeans/urbanic/urbanic-women-blue-relaxed-fit-high-rise-highly-distressed-jeans/15852544/buy</t>
  </si>
  <si>
    <t>urbanic-women-blue-relaxed-fit-high-rise-highly-distressed-jeans</t>
  </si>
  <si>
    <t>Women High-Rise Jogger Jeans</t>
  </si>
  <si>
    <t>jeans/roadster/women-blue-high-rise-pure-cotton-jogger-stretchable-jeans/14925790/buy</t>
  </si>
  <si>
    <t>women-blue-high-rise-pure-cotton-jogger-stretchable-jeans</t>
  </si>
  <si>
    <t>tshirts/wrogn/wrogn-men-blue-printed-round-neck-t-shirt/2478313/buy</t>
  </si>
  <si>
    <t>wrogn-men-blue-printed-round-neck-t-shirt</t>
  </si>
  <si>
    <t>Kids Air+ Sports Shoes</t>
  </si>
  <si>
    <t>sports-shoes/red-tape/red-tape-kids-silver-toned--blue-air--sports-shoes/14595638/buy</t>
  </si>
  <si>
    <t>red-tape-kids-silver-toned--blue-air--sports-shoes</t>
  </si>
  <si>
    <t>handbags/baggit/baggit-vintage-blue-structured-shoulder-bag/15767080/buy</t>
  </si>
  <si>
    <t>baggit-vintage-blue-structured-shoulder-bag</t>
  </si>
  <si>
    <t>THE NKS PLUS</t>
  </si>
  <si>
    <t>dresses/the-nks-plus/the-nks-plus-white-ethnic-motifs-printed-a-line-cotton-midi-dress/17467668/buy</t>
  </si>
  <si>
    <t>the-nks-plus</t>
  </si>
  <si>
    <t>the-nks-plus-white-ethnic-motifs-printed-a-line-cotton-midi-dress</t>
  </si>
  <si>
    <t>tshirts/mast--harbour/mast--harbour-men-blue--white-striped-t-shirt/17571312/buy</t>
  </si>
  <si>
    <t>mast--harbour-men-blue--white-striped-t-shirt</t>
  </si>
  <si>
    <t>bra/dressberry/dressberry-women-magenta-lightly-padded-t-shirt-bra-/14713488/buy</t>
  </si>
  <si>
    <t>dressberry-women-magenta-lightly-padded-t-shirt-bra-</t>
  </si>
  <si>
    <t>Women Mojaris Flats</t>
  </si>
  <si>
    <t>flats/the-desi-dulhan/the-desi-dulhan-women-brown-mojaris-with-embroidered-flats/14658680/buy</t>
  </si>
  <si>
    <t>the-desi-dulhan-women-brown-mojaris-with-embroidered-flats</t>
  </si>
  <si>
    <t>3 Anti-Microbial Trunks</t>
  </si>
  <si>
    <t>Man Matters</t>
  </si>
  <si>
    <t>trunk/man-matters/man-matters-pack-of-3-solid-trunk-with-anti-microbial-and-micro-modal-finish/16517894/buy</t>
  </si>
  <si>
    <t>man-matters</t>
  </si>
  <si>
    <t>man-matters-pack-of-3-solid-trunk-with-anti-microbial-and-micro-modal-finish</t>
  </si>
  <si>
    <t>bedsheets/aura/aura-white--purple-floral-144-tc-120-gsm-queen-bedsheet-with-2-pillow-covers/15155166/buy</t>
  </si>
  <si>
    <t>aura-white--purple-floral-144-tc-120-gsm-queen-bedsheet-with-2-pillow-covers</t>
  </si>
  <si>
    <t>Floral Tie-Up A-Line Dress</t>
  </si>
  <si>
    <t>dresses/berrylush/berrylush-brown--white-floral-tie-up-neck-a-line-dress/15907884/buy</t>
  </si>
  <si>
    <t>berrylush-brown--white-floral-tie-up-neck-a-line-dress</t>
  </si>
  <si>
    <t>Ready to Wear Lehenga &amp; Blouse</t>
  </si>
  <si>
    <t>3-4Y,4-5Y,5-6Y,6-7Y,7-8Y</t>
  </si>
  <si>
    <t>lehenga-choli/bitiya-by-bhama/bitiya-by-bhama-blue--white-ready-to-wear-lehenga-with-blouse/11139204/buy</t>
  </si>
  <si>
    <t>bitiya-by-bhama-blue--white-ready-to-wear-lehenga-with-blouse</t>
  </si>
  <si>
    <t>Set Of Henna &amp; Hair Color</t>
  </si>
  <si>
    <t>hair-colour/kama-ayurveda/kama-ayurveda-set-of-organic-henna-powder--organic-indigo-powder-hair-color/13274532/buy</t>
  </si>
  <si>
    <t>hair-colour</t>
  </si>
  <si>
    <t>kama-ayurveda-set-of-organic-henna-powder--organic-indigo-powder-hair-color</t>
  </si>
  <si>
    <t>Women Striped Asymmetric Skirt</t>
  </si>
  <si>
    <t>skirts/and/and-women-yellow--white-striped-asymmetric-a-line-skirt/13243406/buy</t>
  </si>
  <si>
    <t>and-women-yellow--white-striped-asymmetric-a-line-skirt</t>
  </si>
  <si>
    <t>kurtas/anouk/anouk-women-pink--white-ethnic-motifs-printed-kurta/17647590/buy</t>
  </si>
  <si>
    <t>anouk-women-pink--white-ethnic-motifs-printed-kurta</t>
  </si>
  <si>
    <t>Girls Pure Cotton Dress</t>
  </si>
  <si>
    <t>dresses/stylo-bug/stylo-bug-girls-pink--white-floral-pure-cotton-dress/17299826/buy</t>
  </si>
  <si>
    <t>stylo-bug-girls-pink--white-floral-pure-cotton-dress</t>
  </si>
  <si>
    <t>Floral Bustier Dress</t>
  </si>
  <si>
    <t>dresses/herenow/herenow-women-pretty-pink-floral-bustier-dress/16600410/buy</t>
  </si>
  <si>
    <t>herenow-women-pretty-pink-floral-bustier-dress</t>
  </si>
  <si>
    <t>kurtas/biba/biba-women-black--off-white-printed-a-line-kurta/13446658/buy</t>
  </si>
  <si>
    <t>biba-women-black--off-white-printed-a-line-kurta</t>
  </si>
  <si>
    <t>shirts/locomotive/locomotive-men-red-slim-fit-printed-casual-shirt/17279120/buy</t>
  </si>
  <si>
    <t>locomotive-men-red-slim-fit-printed-casual-shirt</t>
  </si>
  <si>
    <t>tshirts/abof/abof-men-blue--white-printed-polo-collar-t-shirt/16060002/buy</t>
  </si>
  <si>
    <t>abof-men-blue--white-printed-polo-collar-t-shirt</t>
  </si>
  <si>
    <t>Floral Print Sheath Dress</t>
  </si>
  <si>
    <t>dresses/mango/mango-women-black--beige-floral-print-tie-up-neck-sheath-dress/15315304/buy</t>
  </si>
  <si>
    <t>mango-women-black--beige-floral-print-tie-up-neck-sheath-dress</t>
  </si>
  <si>
    <t>Women Slim Fit Cargos Trousers</t>
  </si>
  <si>
    <t>trousers/roadster/the-roadster-lifestyle-co-women-beige-slim-fit-cargos-trousers/14504116/buy</t>
  </si>
  <si>
    <t>the-roadster-lifestyle-co-women-beige-slim-fit-cargos-trousers</t>
  </si>
  <si>
    <t>Kalista</t>
  </si>
  <si>
    <t>sarees/kalista/kalista-pink--white-printed-bandhani-saree/12828428/buy</t>
  </si>
  <si>
    <t>kalista</t>
  </si>
  <si>
    <t>kalista-pink--white-printed-bandhani-saree</t>
  </si>
  <si>
    <t>Boys Pure Cotton Night Suit</t>
  </si>
  <si>
    <t>night-suits/herenow/herenow-boys-blue-printed-pure-cotton-night-suit/15912068/buy</t>
  </si>
  <si>
    <t>herenow-boys-blue-printed-pure-cotton-night-suit</t>
  </si>
  <si>
    <t>Girls Printed Fit and Flare Dress</t>
  </si>
  <si>
    <t>dresses/bitiya-by-bhama/bitiya-by-bhama-girls-navy-blue-printed-fit-and-flare-dress/11981896/buy</t>
  </si>
  <si>
    <t>bitiya-by-bhama-girls-navy-blue-printed-fit-and-flare-dress</t>
  </si>
  <si>
    <t>sweatshirts/athena/athena-women-white-solid-sweatshirt/11035298/buy</t>
  </si>
  <si>
    <t>athena-women-white-solid-sweatshirt</t>
  </si>
  <si>
    <t>night-suits/dressberry/dressberry-women-violet-printed-night-suit/15083366/buy</t>
  </si>
  <si>
    <t>dressberry-women-violet-printed-night-suit</t>
  </si>
  <si>
    <t>Boys Colourblocked Sweatshirt</t>
  </si>
  <si>
    <t>sweatshirts/nautica/nautica-boys-yellow--navy-pure-cotton-colourblocked-hooded-sweatshirt/14610160/buy</t>
  </si>
  <si>
    <t>nautica-boys-yellow--navy-pure-cotton-colourblocked-hooded-sweatshirt</t>
  </si>
  <si>
    <t>Women Printed Kurta &amp; Palazzos</t>
  </si>
  <si>
    <t>kurta-sets/anouk/anouk-women-green--brown-floral-print-straight-kurta-with-palazzos/14884682/buy</t>
  </si>
  <si>
    <t>anouk-women-green--brown-floral-print-straight-kurta-with-palazzos</t>
  </si>
  <si>
    <t>Boys Cotton Hooded T-shirt</t>
  </si>
  <si>
    <t>tshirts/uth-by-roadster/uth-by-roadster-boys-white--maroon-striped-cotton-hooded-t-shirt/17279288/buy</t>
  </si>
  <si>
    <t>uth-by-roadster-boys-white--maroon-striped-cotton-hooded-t-shirt</t>
  </si>
  <si>
    <t>Advanced Night Repair Eye 15ml</t>
  </si>
  <si>
    <t>Estee Lauder</t>
  </si>
  <si>
    <t>eye-cream/estee-lauder/estee-lauder-advanced-night-repair-eye-supercharged-complex-synchronized-recovery-15-ml/9589391/buy</t>
  </si>
  <si>
    <t>estee-lauder</t>
  </si>
  <si>
    <t>estee-lauder-advanced-night-repair-eye-supercharged-complex-synchronized-recovery-15-ml</t>
  </si>
  <si>
    <t>S,XS,XXS,XL,L,M</t>
  </si>
  <si>
    <t>dresses/van-heusen-woman/van-heusen-woman-white-floral-dress/17109814/buy</t>
  </si>
  <si>
    <t>van-heusen-woman-white-floral-dress</t>
  </si>
  <si>
    <t>Women Cropped Cut-Out Top</t>
  </si>
  <si>
    <t>tops/hm/hm-women-black-cropped-cut-out-top/17124562/buy</t>
  </si>
  <si>
    <t>hm-women-black-cropped-cut-out-top</t>
  </si>
  <si>
    <t>Boys Tropical Cotton T-shirt</t>
  </si>
  <si>
    <t>tshirts/nautica/nautica-boys-navy-blue--white-conversational-print-tropical-pure-cotton-t-shirt/17116632/buy</t>
  </si>
  <si>
    <t>nautica-boys-navy-blue--white-conversational-print-tropical-pure-cotton-t-shirt</t>
  </si>
  <si>
    <t>shorts/flying-machine/flying-machine-men-beige-solid-slim-fit-regular-shorts/12546654/buy</t>
  </si>
  <si>
    <t>flying-machine-men-beige-solid-slim-fit-regular-shorts</t>
  </si>
  <si>
    <t>Men Solid Bomber Jacket</t>
  </si>
  <si>
    <t>jackets/mast--harbour/mast--harbour-men-maroon-solid-bomber-jacket/9297881/buy</t>
  </si>
  <si>
    <t>mast--harbour-men-maroon-solid-bomber-jacket</t>
  </si>
  <si>
    <t>dresses/kook-n-keech/kook-n-keech-women-blue-a-line-dress/14005898/buy</t>
  </si>
  <si>
    <t>kook-n-keech-women-blue-a-line-dress</t>
  </si>
  <si>
    <t>flip-flops/london-steps/london-steps-men-white-solid-sliders/14254308/buy</t>
  </si>
  <si>
    <t>london-steps-men-white-solid-sliders</t>
  </si>
  <si>
    <t>Unisex Colossal Backpack</t>
  </si>
  <si>
    <t>backpacks/wildcraft/wildcraft-unisex-black--orange-graphic-printed-colossal-backpack/11086336/buy</t>
  </si>
  <si>
    <t>wildcraft-unisex-black--orange-graphic-printed-colossal-backpack</t>
  </si>
  <si>
    <t>trousers/peter-england/peter-england-men-black-solid-neo-slim-fit-formal-trousers/17736160/buy</t>
  </si>
  <si>
    <t>peter-england-men-black-solid-neo-slim-fit-formal-trousers</t>
  </si>
  <si>
    <t>tshirts/moda-rapido/moda-rapido-men-blue-typography-printed-pure-cotton-casual-t-shirt/17113036/buy</t>
  </si>
  <si>
    <t>moda-rapido-men-blue-typography-printed-pure-cotton-casual-t-shirt</t>
  </si>
  <si>
    <t>Solid Polo Collar T-shirt</t>
  </si>
  <si>
    <t>tshirts/marks--spencer/marks--spencer-men-green-solid-polo-collar-t-shirt/13932528/buy</t>
  </si>
  <si>
    <t>marks--spencer-men-green-solid-polo-collar-t-shirt</t>
  </si>
  <si>
    <t>Women Cotton Smocked Top</t>
  </si>
  <si>
    <t>tops/mango/mango-women-white-solid-pure-cotton-top-with-schiffli-detail/15035370/buy</t>
  </si>
  <si>
    <t>mango-women-white-solid-pure-cotton-top-with-schiffli-detail</t>
  </si>
  <si>
    <t>Solid Foam Yoga Mat</t>
  </si>
  <si>
    <t>Long</t>
  </si>
  <si>
    <t>yoga-mats/domyos-by-decathlon/domyos-by-decathlon-unisex-green-solid-anti-skid-5mm-xl-yoga-mat/13033076/buy</t>
  </si>
  <si>
    <t>domyos-by-decathlon-unisex-green-solid-anti-skid-5mm-xl-yoga-mat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</si>
  <si>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</si>
  <si>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</si>
  <si>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</si>
  <si>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kazarmax-girls-pink--white-printed-slip-on-sneakers</t>
  </si>
  <si>
    <t>Men Musk Deodorant - 150ml</t>
  </si>
  <si>
    <t>Aramusk</t>
  </si>
  <si>
    <t>140-160 ML</t>
  </si>
  <si>
    <t>deodorant/aramusk/aramusk-men-musk-deodorant---150ml/18264738/buy</t>
  </si>
  <si>
    <t>aramusk</t>
  </si>
  <si>
    <t>aramusk-men-musk-deodorant---150ml</t>
  </si>
  <si>
    <t>Handheld Bag with Sling Strap</t>
  </si>
  <si>
    <t>handbags/lino-perros/lino-perros-off-white-solid-handheld-bag-with-detachable-sling-strap/8920657/buy</t>
  </si>
  <si>
    <t>lino-perros-off-white-solid-handheld-bag-with-detachable-sling-strap</t>
  </si>
  <si>
    <t>ROYAL SON</t>
  </si>
  <si>
    <t>sunglasses/royal-son/royal-son-unisex-aviator-sunglasses-rs0026dp-sf/11003928/buy</t>
  </si>
  <si>
    <t>royal-son</t>
  </si>
  <si>
    <t>royal-son-unisex-aviator-sunglasses-rs0026dp-sf</t>
  </si>
  <si>
    <t>Woven Design Wedge Heels</t>
  </si>
  <si>
    <t>heels/bata/bata-beige-woven-design-wedge-heels/17328890/buy</t>
  </si>
  <si>
    <t>bata-beige-woven-design-wedge-heels</t>
  </si>
  <si>
    <t>Shampoo For Hair Fall Control</t>
  </si>
  <si>
    <t>300ml</t>
  </si>
  <si>
    <t>shampoo-and-conditioner/marie-claire/marie-claire-shampoo-for-hair-fall-control-300-ml/15768308/buy</t>
  </si>
  <si>
    <t>marie-claire-shampoo-for-hair-fall-control-300-ml</t>
  </si>
  <si>
    <t>Women Printed Top with Palazzos</t>
  </si>
  <si>
    <t>kurta-sets/anouk/anouk-women-yellow-ethnic-motifs-printed-pleated-pure-cotton-top-with-palazzos/17423878/buy</t>
  </si>
  <si>
    <t>anouk-women-yellow-ethnic-motifs-printed-pleated-pure-cotton-top-with-palazzos</t>
  </si>
  <si>
    <t>kurta-sets/biba/biba-women-white--blue-printed-kurta-with-palazzos/13946878/buy</t>
  </si>
  <si>
    <t>biba-women-white--blue-printed-kurta-with-palazzos</t>
  </si>
  <si>
    <t>Floral Semi-Sheer Peplum Top</t>
  </si>
  <si>
    <t>tops/20dresses/20dresses-women-dusty-pink--blue-floral-printed-semi-sheer-peplum-top/12290196/buy</t>
  </si>
  <si>
    <t>20dresses-women-dusty-pink--blue-floral-printed-semi-sheer-peplum-top</t>
  </si>
  <si>
    <t>Tribal Bralette Top</t>
  </si>
  <si>
    <t>InWeave</t>
  </si>
  <si>
    <t>tops/inweave/inweave-green-tribal-bralette-crop-top/15760830/buy</t>
  </si>
  <si>
    <t>inweave</t>
  </si>
  <si>
    <t>inweave-green-tribal-bralette-crop-top</t>
  </si>
  <si>
    <t>PUMA Hoops</t>
  </si>
  <si>
    <t>tshirts/puma-hoops/puma-hoops-women-black--yellow-typography-printed-drop-shoulder-sleeves-t-shirt/16767486/buy</t>
  </si>
  <si>
    <t>puma-hoops</t>
  </si>
  <si>
    <t>puma-hoops-women-black--yellow-typography-printed-drop-shoulder-sleeves-t-shirt</t>
  </si>
  <si>
    <t>Women Solid Culottes Trousers</t>
  </si>
  <si>
    <t>trousers/mango/mango-women-navy-blue-solid-culottes-trousers/15035450/buy</t>
  </si>
  <si>
    <t>mango-women-navy-blue-solid-culottes-trousers</t>
  </si>
  <si>
    <t>Animal Printed Dress</t>
  </si>
  <si>
    <t>dresses/inweave/inweave-women-lovely-red-animal-printed-dress/16818610/buy</t>
  </si>
  <si>
    <t>inweave-women-lovely-red-animal-printed-dress</t>
  </si>
  <si>
    <t>Pack Of 2 Printed Stoles</t>
  </si>
  <si>
    <t>stoles/shae-by-sassafras/shae-by-sassafras-women-pack-of-2-printed-stoles/11636180/buy</t>
  </si>
  <si>
    <t>shae-by-sassafras-women-pack-of-2-printed-stoles</t>
  </si>
  <si>
    <t>trousers/tokyo-talkies/tokyo-talkies-women-white-high-rise-pleated-trousers/15428204/buy</t>
  </si>
  <si>
    <t>tokyo-talkies-women-white-high-rise-pleated-trousers</t>
  </si>
  <si>
    <t>Hydro Makeup Remover</t>
  </si>
  <si>
    <t>makeup-remover/faces-canada/faces-canada-hydro-makeup-remover/1452979/buy</t>
  </si>
  <si>
    <t>faces-canada-hydro-makeup-remover</t>
  </si>
  <si>
    <t>Gotta Patti High Slit Kurta</t>
  </si>
  <si>
    <t>kurtas/indya/indya-mustard-yellow-yoke-design-gotta-patti-high-slit-kurta/17475890/buy</t>
  </si>
  <si>
    <t>indya-mustard-yellow-yoke-design-gotta-patti-high-slit-kurta</t>
  </si>
  <si>
    <t>Animal Half Moon Sling Bag</t>
  </si>
  <si>
    <t>handbags/united-colors-of-benetton/united-colors-of-benetton-blue-animal-printed-half-moon-sling-bag/14313014/buy</t>
  </si>
  <si>
    <t>united-colors-of-benetton-blue-animal-printed-half-moon-sling-bag</t>
  </si>
  <si>
    <t>Skinny Fit High-Rise Jeans</t>
  </si>
  <si>
    <t>26,27,28,29,30,31,32,33,34</t>
  </si>
  <si>
    <t>jeans/vero-moda/vero-moda-women-blue-skinny-fit-high-rise-mildly-distressed-light-fade-jeans/16683630/buy</t>
  </si>
  <si>
    <t>vero-moda-women-blue-skinny-fit-high-rise-mildly-distressed-light-fade-jeans</t>
  </si>
  <si>
    <t>Women Printed Open Toe Flats</t>
  </si>
  <si>
    <t>flats/taavi/taavi-women-red--beige-elephant-print-open-toe-flats/15156500/buy</t>
  </si>
  <si>
    <t>taavi-women-red--beige-elephant-print-open-toe-flats</t>
  </si>
  <si>
    <t>32B,32C,32D,34B,34C,34D,36B,36C,36D,38B,38C,38D,40B,40C,40D,42B,42C</t>
  </si>
  <si>
    <t>bra/enamor/enamor-pink-non-wired-non-padded-high-coverage-everyday-bra-a042-/650557/buy</t>
  </si>
  <si>
    <t>enamor-pink-non-wired-non-padded-high-coverage-everyday-bra-a042-</t>
  </si>
  <si>
    <t>Boys Solid Cotton Shirt</t>
  </si>
  <si>
    <t>shirts/yk/yk-boys-navy-blue-solid-pure-cotton-opaque-casual-shirt/14801788/buy</t>
  </si>
  <si>
    <t>yk-boys-navy-blue-solid-pure-cotton-opaque-casual-shirt</t>
  </si>
  <si>
    <t>Women Black Leather Wallet</t>
  </si>
  <si>
    <t>wallets/teakwood-leathers/teakwood-leathers-women-black--red-leather-two-fold-wallet/15228514/buy</t>
  </si>
  <si>
    <t>teakwood-leathers-women-black--red-leather-two-fold-wallet</t>
  </si>
  <si>
    <t>Non Padded contour T-shirt Bra</t>
  </si>
  <si>
    <t>32B,32C,34B,34C,36B,36C,38B,38C</t>
  </si>
  <si>
    <t>bra/van-heusen/van-heusen-red-solid-non-wired-non-padded-contour-t-shirt-bra/12825050/buy</t>
  </si>
  <si>
    <t>van-heusen-red-solid-non-wired-non-padded-contour-t-shirt-bra</t>
  </si>
  <si>
    <t>Embroidered Baseball Cap</t>
  </si>
  <si>
    <t>caps/roadster/roadster-unisex-charcoal-embroidered-baseball-cap/7277328/buy</t>
  </si>
  <si>
    <t>roadster-unisex-charcoal-embroidered-baseball-cap</t>
  </si>
  <si>
    <t>Girls Lehenga &amp; Blouse</t>
  </si>
  <si>
    <t>lehenga-choli/house-of-pataudi/house-of-pataudi-girls-blue-rozana-ornated-gold-print-cotton-lehenga-with-blouse/13282346/buy</t>
  </si>
  <si>
    <t>house-of-pataudi-girls-blue-rozana-ornated-gold-print-cotton-lehenga-with-blouse</t>
  </si>
  <si>
    <t>sports-shoes/action/action-women-navy-blue-mesh-running-shoes/15420770/buy</t>
  </si>
  <si>
    <t>action-women-navy-blue-mesh-running-shoes</t>
  </si>
  <si>
    <t>Asymmetrical Hem Plus Size Top</t>
  </si>
  <si>
    <t>tops/revolution/revolution-women-black--white-polka-dots-print-asymmetrical-hem-longline-plus-size-top/12688900/buy</t>
  </si>
  <si>
    <t>revolution-women-black--white-polka-dots-print-asymmetrical-hem-longline-plus-size-top</t>
  </si>
  <si>
    <t>LOUIS CARON</t>
  </si>
  <si>
    <t>backpacks/louis-caron/louis-caron-unisex-navy-blue--grey-colourblocked-backpack/12196886/buy</t>
  </si>
  <si>
    <t>louis-caron</t>
  </si>
  <si>
    <t>louis-caron-unisex-navy-blue--grey-colourblocked-backpack</t>
  </si>
  <si>
    <t>Women Turtle Neck Pullover</t>
  </si>
  <si>
    <t>sweaters/vero-moda/vero-moda-women-black--white-speckled-turtle-neck-pullover/16252780/buy</t>
  </si>
  <si>
    <t>vero-moda-women-black--white-speckled-turtle-neck-pullover</t>
  </si>
  <si>
    <t>V TRADITION</t>
  </si>
  <si>
    <t>kurta-sets/v-tradition/v-tradition-women-pink-thread-work-kurta-with-trousers--with-dupatta/17679126/buy</t>
  </si>
  <si>
    <t>v-tradition</t>
  </si>
  <si>
    <t>v-tradition-women-pink-thread-work-kurta-with-trousers--with-dupatta</t>
  </si>
  <si>
    <t>CZ-Studded Adjustable Finger Ring</t>
  </si>
  <si>
    <t>ring/rubans/rubans-women-gold-plated--white-cz-studded-adjustable-finger-ring/10499110/buy</t>
  </si>
  <si>
    <t>rubans-women-gold-plated--white-cz-studded-adjustable-finger-ring</t>
  </si>
  <si>
    <t>tshirts/wrogn/wrogn-men-black--yellow-slim-fit-printed-round-neck-t-shirt/12423242/buy</t>
  </si>
  <si>
    <t>wrogn-men-black--yellow-slim-fit-printed-round-neck-t-shirt</t>
  </si>
  <si>
    <t>Oils of Life Sleeping Sustainable Cream</t>
  </si>
  <si>
    <t>80ML</t>
  </si>
  <si>
    <t>face-moisturisers/the-body-shop/the-body-shop-oils-of-life-intensely-revitalising-sustainable-sleeping-cream-80-ml/1677309/buy</t>
  </si>
  <si>
    <t>the-body-shop-oils-of-life-intensely-revitalising-sustainable-sleeping-cream-80-ml</t>
  </si>
  <si>
    <t>SPF 30 Body Lotion with Vitamin E -150 g</t>
  </si>
  <si>
    <t>Minimalist</t>
  </si>
  <si>
    <t>body-lotion/minimalist/minimalist-spf-30-body-lotion-with-green-tea-extracts-vitamin-e--glycerin---150-g/17173212/buy</t>
  </si>
  <si>
    <t>minimalist</t>
  </si>
  <si>
    <t>minimalist-spf-30-body-lotion-with-green-tea-extracts-vitamin-e--glycerin---150-g</t>
  </si>
  <si>
    <t>Pure Cotton Maternity Dress</t>
  </si>
  <si>
    <t>dresses/anayna/anayna-women-mustard-yellow--off-white-printed-pure-cotton-maternity-a-line-dress/13264590/buy</t>
  </si>
  <si>
    <t>anayna-women-mustard-yellow--off-white-printed-pure-cotton-maternity-a-line-dress</t>
  </si>
  <si>
    <t>Men Printed Polo Pure Cotton T-shirt</t>
  </si>
  <si>
    <t>tshirts/beat-london-by-pepe-jeans/beat-london-by-pepe-jeans-men-white-printed-polo-collar-pure-cotton-casual-pure-cotton-t-shirt/15698716/buy</t>
  </si>
  <si>
    <t>beat-london-by-pepe-jeans-men-white-printed-polo-collar-pure-cotton-casual-pure-cotton-t-shirt</t>
  </si>
  <si>
    <t>Set Of 6 Storage Bags</t>
  </si>
  <si>
    <t>organisers/kuber-industries/kuber-industries-set-of-6-white--pink-flower-printed-storage-bags-with-transparent-window/12377406/buy</t>
  </si>
  <si>
    <t>kuber-industries-set-of-6-white--pink-flower-printed-storage-bags-with-transparent-window</t>
  </si>
  <si>
    <t>Women Lifestyle Socks</t>
  </si>
  <si>
    <t>socks/hrx-by-hrithik-roshan/hrx-by-hrithik-roshan-women-pack-of-3-loafershoeliner-socks/2510295/buy</t>
  </si>
  <si>
    <t>hrx-by-hrithik-roshan-women-pack-of-3-loafershoeliner-socks</t>
  </si>
  <si>
    <t>Men Solid Casual Shirt</t>
  </si>
  <si>
    <t>shirts/arrow/arrow-men-grey-solid-casual-pure-cotton-shirt/16320830/buy</t>
  </si>
  <si>
    <t>arrow-men-grey-solid-casual-pure-cotton-shirt</t>
  </si>
  <si>
    <t>BUCIK</t>
  </si>
  <si>
    <t>sports-shoes/bucik/bucik-men-white-mesh-running-shoes/14042444/buy</t>
  </si>
  <si>
    <t>bucik</t>
  </si>
  <si>
    <t>bucik-men-white-mesh-running-shoes</t>
  </si>
  <si>
    <t>I like me</t>
  </si>
  <si>
    <t>night-suits/i-like-me/i-like-me-women-pink--navy-blue-printed-night-suit/12971764/buy</t>
  </si>
  <si>
    <t>i-like-me</t>
  </si>
  <si>
    <t>i-like-me-women-pink--navy-blue-printed-night-suit</t>
  </si>
  <si>
    <t>trousers/rare-rabbit/rare-rabbit-men-pink-slim-fit-chinos-trousers/16592928/buy</t>
  </si>
  <si>
    <t>rare-rabbit-men-pink-slim-fit-chinos-trousers</t>
  </si>
  <si>
    <t>Polka Dots Crop Top</t>
  </si>
  <si>
    <t>tops/sassafras/sassafras-grey--white-polka-dots-printed-puff-sleeve-crop-top/14087448/buy</t>
  </si>
  <si>
    <t>sassafras-grey--white-polka-dots-printed-puff-sleeve-crop-top</t>
  </si>
  <si>
    <t>handbags/lavie/lavie-navy-blue-textured-sling-bag/7192653/buy</t>
  </si>
  <si>
    <t>lavie-navy-blue-textured-sling-bag</t>
  </si>
  <si>
    <t>Embroidered Detail Top</t>
  </si>
  <si>
    <t>tops/all-about-you/all-about-you-maroon-solid-regular-top-with-embroidered-detail/13650316/buy</t>
  </si>
  <si>
    <t>all-about-you-maroon-solid-regular-top-with-embroidered-detail</t>
  </si>
  <si>
    <t>tshirts/herenow/herenow-men-teal--black-typography-printed-casual-t-shirt/15609876/buy</t>
  </si>
  <si>
    <t>herenow-men-teal--black-typography-printed-casual-t-shirt</t>
  </si>
  <si>
    <t>Men Cotton Printed T-shirt</t>
  </si>
  <si>
    <t>XS,M,L,XL,3XL</t>
  </si>
  <si>
    <t>tshirts/marks--spencer/marks--spencer-men-olive-green-cotton-printed-t-shirt/16217082/buy</t>
  </si>
  <si>
    <t>marks--spencer-men-olive-green-cotton-printed-t-shirt</t>
  </si>
  <si>
    <t>A-Line Top</t>
  </si>
  <si>
    <t>tops/vero-moda/vero-moda-green--white-a-line-top/15975288/buy</t>
  </si>
  <si>
    <t>vero-moda-green--white-a-line-top</t>
  </si>
  <si>
    <t>kurtas/divyank/divyank-women-black-ethnic-motifs-printed-gotta-patti-anarkali-kurta/15561084/buy</t>
  </si>
  <si>
    <t>divyank-women-black-ethnic-motifs-printed-gotta-patti-anarkali-kurta</t>
  </si>
  <si>
    <t>Men Solid Comfort Sandals</t>
  </si>
  <si>
    <t>sandals/roadster/roadster-men-brown-solid-comfort-sandals/14403588/buy</t>
  </si>
  <si>
    <t>roadster-men-brown-solid-comfort-sandals</t>
  </si>
  <si>
    <t>tshirts/jockey/jockey-men-blue-solid-round-neck-t-shirt/11279346/buy</t>
  </si>
  <si>
    <t>jockey-men-blue-solid-round-neck-t-shirt</t>
  </si>
  <si>
    <t>Men Printed Back T-shirt</t>
  </si>
  <si>
    <t>tshirts/roadster/roadster-men-mustard-yellow--black-printed-back-round-neck-t-shirt/11545168/buy</t>
  </si>
  <si>
    <t>roadster-men-mustard-yellow--black-printed-back-round-neck-t-shirt</t>
  </si>
  <si>
    <t>Men Solid Quilted Jacket</t>
  </si>
  <si>
    <t>jackets/puma/puma-men-black-solid-lightweight-quilted-jacket/15119134/buy</t>
  </si>
  <si>
    <t>puma-men-black-solid-lightweight-quilted-jacket</t>
  </si>
  <si>
    <t>Printed Basic Jumpsuit with Ruffles</t>
  </si>
  <si>
    <t>jumpsuit/slenor/slenor-multicoloured-printed-smocked-basic-jumpsuit-with-ruffles/15584284/buy</t>
  </si>
  <si>
    <t>slenor-multicoloured-printed-smocked-basic-jumpsuit-with-ruffles</t>
  </si>
  <si>
    <t>Set of EDT &amp; Deodorant</t>
  </si>
  <si>
    <t>perfume-and-body-mist/guess/guess-men-set-of-pour-homme-eau-de-toilette--night-deodorant/15565062/buy</t>
  </si>
  <si>
    <t>guess-men-set-of-pour-homme-eau-de-toilette--night-deodorant</t>
  </si>
  <si>
    <t>Women Ethnic Motifs Midi Dress</t>
  </si>
  <si>
    <t>aarke Ritu Kumar</t>
  </si>
  <si>
    <t>dresses/aarke-ritu-kumar/aarke-ritu-kumar-women-red--off-white-ethnic-motifs-keyhole-neck-a-line-midi-dress/15495022/buy</t>
  </si>
  <si>
    <t>aarke-ritu-kumar</t>
  </si>
  <si>
    <t>aarke-ritu-kumar-women-red--off-white-ethnic-motifs-keyhole-neck-a-line-midi-dress</t>
  </si>
  <si>
    <t>Bandhani A-Line Pure Cotton Top</t>
  </si>
  <si>
    <t>tops/fabric-fitoor/fabric-fitoor-pink--white-bandhani-a-line-pure-cotton-top/12103838/buy</t>
  </si>
  <si>
    <t>fabric-fitoor-pink--white-bandhani-a-line-pure-cotton-top</t>
  </si>
  <si>
    <t>Ethnic Motifs Georgette Empire Midi Dress</t>
  </si>
  <si>
    <t>dresses/the-pink-moon/the-pink-moon-maroon-ethnic-motifs-georgette-empire-midi-dress/16154602/buy</t>
  </si>
  <si>
    <t>the-pink-moon-maroon-ethnic-motifs-georgette-empire-midi-dress</t>
  </si>
  <si>
    <t>watches/timex/timex-men-blue-analogue-watch---tw000u310/1822611/buy</t>
  </si>
  <si>
    <t>timex-men-blue-analogue-watch---tw000u310</t>
  </si>
  <si>
    <t>3-4Y,4-5Y,5-6Y,6-7Y,7-8Y,9-10Y,11-12Y</t>
  </si>
  <si>
    <t>dresses/naughty-ninos/naughty-ninos-girls-teal-printed-fit-and-flare-dress/7744112/buy</t>
  </si>
  <si>
    <t>naughty-ninos-girls-teal-printed-fit-and-flare-dress</t>
  </si>
  <si>
    <t>tops/sassafras/sassafras-women-stylish-black-sleek-top/14994856/buy</t>
  </si>
  <si>
    <t>sassafras-women-stylish-black-sleek-top</t>
  </si>
  <si>
    <t>Women Blouson Top</t>
  </si>
  <si>
    <t>tops/vero-moda/vero-moda-blue-blouson-top/16836074/buy</t>
  </si>
  <si>
    <t>vero-moda-blue-blouson-top</t>
  </si>
  <si>
    <t>Men Self-Design Slim-Fit Single-Breasted 3-Piece Formal Suit</t>
  </si>
  <si>
    <t>suits/blackberrys/blackberrys-men-purple-self-design-slim-fit-single-breasted-3-piece-formal-suit/15714036/buy</t>
  </si>
  <si>
    <t>blackberrys-men-purple-self-design-slim-fit-single-breasted-3-piece-formal-suit</t>
  </si>
  <si>
    <t>Men Printed Chino Shorts</t>
  </si>
  <si>
    <t>Parx</t>
  </si>
  <si>
    <t>shorts/parx/parx-men-dark-brown-printed-cotton-chino-shorts/17369352/buy</t>
  </si>
  <si>
    <t>parx</t>
  </si>
  <si>
    <t>parx-men-dark-brown-printed-cotton-chino-shorts</t>
  </si>
  <si>
    <t>Women Solid Denim Jacket</t>
  </si>
  <si>
    <t>jackets/tokyo-talkies/tokyo-talkies-women-olive-green-solid-denim-jacket/10946032/buy</t>
  </si>
  <si>
    <t>tokyo-talkies-women-olive-green-solid-denim-jacket</t>
  </si>
  <si>
    <t>Women Printed Leather Sneakers</t>
  </si>
  <si>
    <t>FILA</t>
  </si>
  <si>
    <t>casual-shoes/fila/fila-women-white-printed-leather-sneakers/16782196/buy</t>
  </si>
  <si>
    <t>fila</t>
  </si>
  <si>
    <t>fila-women-white-printed-leather-sneakers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</si>
  <si>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</si>
  <si>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</si>
  <si>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</si>
  <si>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van-heusen-peach--beige-floral-seamless-antibacterial-everyday-bra-ilibracspw17011001</t>
  </si>
  <si>
    <t>Shopper Tote Bag</t>
  </si>
  <si>
    <t>handbags/baggit/baggit-brown-shopper-tote-bag/14619310/buy</t>
  </si>
  <si>
    <t>baggit-brown-shopper-tote-bag</t>
  </si>
  <si>
    <t>Men Woven Design Trekking Shoes</t>
  </si>
  <si>
    <t>Weinbrenner</t>
  </si>
  <si>
    <t>casual-shoes/weinbrenner/weinbrenner-men-black-woven-design-trekking-shoes/16251596/buy</t>
  </si>
  <si>
    <t>weinbrenner</t>
  </si>
  <si>
    <t>weinbrenner-men-black-woven-design-trekking-shoes</t>
  </si>
  <si>
    <t>handbags/hidesign/hidesign-blue--green-leather-textured-shoulder-bag/10421112/buy</t>
  </si>
  <si>
    <t>hidesign-blue--green-leather-textured-shoulder-bag</t>
  </si>
  <si>
    <t>Training Elitage Track Pants</t>
  </si>
  <si>
    <t>track-pants/reebok/reebok-men-grey-solid-training-workout-ready-elitage-track-pants/11573848/buy</t>
  </si>
  <si>
    <t>reebok-men-grey-solid-training-workout-ready-elitage-track-pants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</si>
  <si>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</si>
  <si>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</si>
  <si>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</si>
  <si>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aadita-gold-plated-black--white-ad-studded--beaded-mangalsutra-with-earrings</t>
  </si>
  <si>
    <t>Lightly Padded Lace Bra</t>
  </si>
  <si>
    <t>32B,32C,32D,34B,34C,34D,34DD,36B,36C,36D,36DD,38C,38D,38DD</t>
  </si>
  <si>
    <t>bra/amante/amante-blue-floral-lace-lightly-padded-bra/16691876/buy</t>
  </si>
  <si>
    <t>amante-blue-floral-lace-lightly-padded-bra</t>
  </si>
  <si>
    <t>jeans/spykar/spykar-men-blue-skinny-fit-low-rise-light-fade-stretchable-jeans/17302706/buy</t>
  </si>
  <si>
    <t>spykar-men-blue-skinny-fit-low-rise-light-fade-stretchable-jeans</t>
  </si>
  <si>
    <t>Pack of 3 Applique T-shirt</t>
  </si>
  <si>
    <t>tshirts/hellcat/hellcat-boys-green-pack-of-3-cotton-striped-bio-finish-applique-t-shirt/17132462/buy</t>
  </si>
  <si>
    <t>hellcat-boys-green-pack-of-3-cotton-striped-bio-finish-applique-t-shirt</t>
  </si>
  <si>
    <t>jackets/allen-solly/allen-solly-men-maroon-solid-lightweight-bomber-jacket/10646138/buy</t>
  </si>
  <si>
    <t>allen-solly-men-maroon-solid-lightweight-bomber-jacket</t>
  </si>
  <si>
    <t>Checked Casual Shirt</t>
  </si>
  <si>
    <t>shirts/ether/ether-men-black--white-checked-casual-shirt/15787442/buy</t>
  </si>
  <si>
    <t>ether-men-black--white-checked-casual-shirt</t>
  </si>
  <si>
    <t>jeans/highlander/highlander-men-blue-slim-fit-low-distress-light-fade-stretchable-jeans/15731094/buy</t>
  </si>
  <si>
    <t>highlander-men-blue-slim-fit-low-distress-light-fade-stretchable-jeans</t>
  </si>
  <si>
    <t>heels/shezone/shezone-blue-block-sandals/17317032/buy</t>
  </si>
  <si>
    <t>shezone-blue-block-sandals</t>
  </si>
  <si>
    <t>kurta-sets/indo-era/indo-era-women-blue-ethnic-motifs-printed-regular-kurta-with-palazzos--with-dupatta/15508968/buy</t>
  </si>
  <si>
    <t>indo-era-women-blue-ethnic-motifs-printed-regular-kurta-with-palazzos--with-dupatta</t>
  </si>
  <si>
    <t>Men Lux Luther Analogue Watch</t>
  </si>
  <si>
    <t>watches/fossil/fossil-men-navy-blue-dial--silver-toned-straps-lux-luther-analogue-watch-bq2463/14872858/buy</t>
  </si>
  <si>
    <t>fossil-men-navy-blue-dial--silver-toned-straps-lux-luther-analogue-watch-bq2463</t>
  </si>
  <si>
    <t>Women Abstract Indie Fusion Lounge Set</t>
  </si>
  <si>
    <t>night-suits/bannos-swagger/bannos-swagger-women-mustard-abstract-indie-fusion-lounge-set/17563298/buy</t>
  </si>
  <si>
    <t>bannos-swagger-women-mustard-abstract-indie-fusion-lounge-set</t>
  </si>
  <si>
    <t>Classic Country Pendant Light</t>
  </si>
  <si>
    <t>wall-lamps/homesake/homesake-bronze-toned-solid-classic-country-pendant-light/13742322/buy</t>
  </si>
  <si>
    <t>homesake-bronze-toned-solid-classic-country-pendant-light</t>
  </si>
  <si>
    <t>Satin Finish Fit &amp; Flare Dress</t>
  </si>
  <si>
    <t>dresses/chemistry/chemistry-teal-green-satin-finish-solid-fit--flare-dress/17011336/buy</t>
  </si>
  <si>
    <t>chemistry-teal-green-satin-finish-solid-fit--flare-dress</t>
  </si>
  <si>
    <t>sweatshirts/max/max-boys-yellow-printed-sweatshirt/15480866/buy</t>
  </si>
  <si>
    <t>max-boys-yellow-printed-sweatshirt</t>
  </si>
  <si>
    <t>Men Trekking Shoes</t>
  </si>
  <si>
    <t>sports-shoes/mrwonker/mr-wonker-men-black--white-high-top-trekking-non-marking-shoes/15763156/buy</t>
  </si>
  <si>
    <t>mr-wonker-men-black--white-high-top-trekking-non-marking-shoes</t>
  </si>
  <si>
    <t>shirts/herenow/herenow-men-multicoloured-slim-fit-grid-tattersall-checked-pure-cotton-casual-shirt/15678000/buy</t>
  </si>
  <si>
    <t>herenow-men-multicoloured-slim-fit-grid-tattersall-checked-pure-cotton-casual-shirt</t>
  </si>
  <si>
    <t>Women Bootcut Jeans</t>
  </si>
  <si>
    <t>jeans/high-star/high-star-women-blue-bootcut-jeans/13919946/buy</t>
  </si>
  <si>
    <t>high-star-women-blue-bootcut-jeans</t>
  </si>
  <si>
    <t>jeans/sassafras/sassafras-women-navy-blue-slim-fit-high-rise-clean-look-stretchable-jeans/13000550/buy</t>
  </si>
  <si>
    <t>sassafras-women-navy-blue-slim-fit-high-rise-clean-look-stretchable-jeans</t>
  </si>
  <si>
    <t>Men Brogues</t>
  </si>
  <si>
    <t>casual-shoes/el-paso/el-paso-men-black-brogues/11119638/buy</t>
  </si>
  <si>
    <t>el-paso-men-black-brogues</t>
  </si>
  <si>
    <t>Women Sustainable Cami Top and Shorts</t>
  </si>
  <si>
    <t>lounge-pants/hm/hm-women-sustainable-black-pyjama-cami-top-and-shorts/13311714/buy</t>
  </si>
  <si>
    <t>hm-women-sustainable-black-pyjama-cami-top-and-shorts</t>
  </si>
  <si>
    <t>Women Self Design Open Front Shrug</t>
  </si>
  <si>
    <t>shrug/athena/athena-women-pink-self-design-open-front-shrug/10753684/buy</t>
  </si>
  <si>
    <t>athena-women-pink-self-design-open-front-shrug</t>
  </si>
  <si>
    <t>Women Floral Georgette Dress</t>
  </si>
  <si>
    <t>dresses/carlton-london/carlton-london-women-multicoloured-floral-georgette-mini-dress/15973204/buy</t>
  </si>
  <si>
    <t>carlton-london-women-multicoloured-floral-georgette-mini-dress</t>
  </si>
  <si>
    <t>KAEZRI</t>
  </si>
  <si>
    <t>belts/kaezri/kaezri-men-black-leather-formal-belt/17600936/buy</t>
  </si>
  <si>
    <t>kaezri</t>
  </si>
  <si>
    <t>kaezri-men-black-leather-formal-belt</t>
  </si>
  <si>
    <t>Women Slim Fit Capris</t>
  </si>
  <si>
    <t>capris/kryptic/kryptic-women-black-printed-slim-fit-capris/13742370/buy</t>
  </si>
  <si>
    <t>kryptic-women-black-printed-slim-fit-capris</t>
  </si>
  <si>
    <t>kurta-sets/vishudh/vishudh-women-navy-blue--off-white-striped-kurta-with-palazzos/10913804/buy</t>
  </si>
  <si>
    <t>vishudh-women-navy-blue--off-white-striped-kurta-with-palazzos</t>
  </si>
  <si>
    <t>Snakeskin Handheld Bag</t>
  </si>
  <si>
    <t>handbags/lino-perros/lino-perros-coffee-brown-snakeskin-textured-structured-handheld-bag/15861548/buy</t>
  </si>
  <si>
    <t>lino-perros-coffee-brown-snakeskin-textured-structured-handheld-bag</t>
  </si>
  <si>
    <t>trousers/the-indian-garage-co/the-indian-garage-co-men-navy-blue-slim-fit-trousers/15201100/buy</t>
  </si>
  <si>
    <t>the-indian-garage-co-men-navy-blue-slim-fit-trousers</t>
  </si>
  <si>
    <t>Outdoor Rapid-Dry Jackets</t>
  </si>
  <si>
    <t>jackets/hrx-by-hrithik-roshan/hrx-by-hrithik-roshan-men-outdoor-wet-weather-rapid-dry-solid-jackets/14281704/buy</t>
  </si>
  <si>
    <t>hrx-by-hrithik-roshan-men-outdoor-wet-weather-rapid-dry-solid-jackets</t>
  </si>
  <si>
    <t>JOKER &amp; WITCH</t>
  </si>
  <si>
    <t>watches/joker--witch/joker--witch-women-black-analogue-watch/13441922/buy</t>
  </si>
  <si>
    <t>joker--witch</t>
  </si>
  <si>
    <t>joker--witch-women-black-analogue-watch</t>
  </si>
  <si>
    <t>Women Crystal-Studded Watch</t>
  </si>
  <si>
    <t>watches/titan/titan-raga-crystals-women-gold-toned-dial-watch-nf9710ym01e/1453611/buy</t>
  </si>
  <si>
    <t>titan-raga-crystals-women-gold-toned-dial-watch-nf9710ym01e</t>
  </si>
  <si>
    <t>Women Printed A-Line Skirt</t>
  </si>
  <si>
    <t>skirts/w/w-women-cream-coloured--maroon-printed-maxi-a-line-skirt/11453442/buy</t>
  </si>
  <si>
    <t>w-women-cream-coloured--maroon-printed-maxi-a-line-skirt</t>
  </si>
  <si>
    <t>Breakbounce</t>
  </si>
  <si>
    <t>trousers/breakbounce/breakbounce-men-teal-slim-fit-cargos-trousers/15219608/buy</t>
  </si>
  <si>
    <t>breakbounce</t>
  </si>
  <si>
    <t>breakbounce-men-teal-slim-fit-cargos-trousers</t>
  </si>
  <si>
    <t>jeans/van-heusen-woman/van-heusen-woman-blue-skinny-fit-jeans/17687178/buy</t>
  </si>
  <si>
    <t>van-heusen-woman-blue-skinny-fit-jeans</t>
  </si>
  <si>
    <t>Anti-Slip Reversible Yoga Mat</t>
  </si>
  <si>
    <t>yoga-mats/puma/puma-unisex-black-solid-anti-slip-reversible-yoga-mat/13224956/buy</t>
  </si>
  <si>
    <t>puma-unisex-black-solid-anti-slip-reversible-yoga-mat</t>
  </si>
  <si>
    <t>trousers/jaipur-kurti/jaipur-kurti-women-beige-regular-fit-solid-cigarette-trousers/12347194/buy</t>
  </si>
  <si>
    <t>jaipur-kurti-women-beige-regular-fit-solid-cigarette-trousers</t>
  </si>
  <si>
    <t>Animal A-Line Dress</t>
  </si>
  <si>
    <t>dresses/chemistry/chemistry-pink--brown-animal-ethnic-a-line-dress/17011480/buy</t>
  </si>
  <si>
    <t>chemistry-pink--brown-animal-ethnic-a-line-dress</t>
  </si>
  <si>
    <t>Men Black Tuxedo Blazer</t>
  </si>
  <si>
    <t>blazers/hangup/hangup-men-black-tuxedo-blazer/14614574/buy</t>
  </si>
  <si>
    <t>hangup-men-black-tuxedo-blazer</t>
  </si>
  <si>
    <t>Women Solid Pullover</t>
  </si>
  <si>
    <t>sweaters/mango/mango-women-black-solid-pullover/15274178/buy</t>
  </si>
  <si>
    <t>mango-women-black-solid-pullover</t>
  </si>
  <si>
    <t>Men Traveler Analogue Watch</t>
  </si>
  <si>
    <t>Lacoste</t>
  </si>
  <si>
    <t>watches/lacoste/lacoste-men-cream-coloured-traveler-analogue-watch-2011107/14128714/buy</t>
  </si>
  <si>
    <t>lacoste</t>
  </si>
  <si>
    <t>lacoste-men-cream-coloured-traveler-analogue-watch-2011107</t>
  </si>
  <si>
    <t>Men Slim Fit Formal Trousers</t>
  </si>
  <si>
    <t>trousers/louis-philippe/louis-philippe-men-grey-slim-fit-winter-formal-trousers/17244780/buy</t>
  </si>
  <si>
    <t>louis-philippe-men-grey-slim-fit-winter-formal-trousers</t>
  </si>
  <si>
    <t>Men Blue Slim Fit Jeans</t>
  </si>
  <si>
    <t>jeans/rare-rabbit/rare-rabbit-men-blue-slim-fit-jeans/16348466/buy</t>
  </si>
  <si>
    <t>rare-rabbit-men-blue-slim-fit-jeans</t>
  </si>
  <si>
    <t>trunk/jockey/jockey-men-navy-blue-solid-trunks/14981120/buy</t>
  </si>
  <si>
    <t>jockey-men-navy-blue-solid-trunks</t>
  </si>
  <si>
    <t>Patch Work Midi Dress</t>
  </si>
  <si>
    <t>dresses/deebaco/deebaco-black-patch-work-midi-dress/14483870/buy</t>
  </si>
  <si>
    <t>deebaco-black-patch-work-midi-dress</t>
  </si>
  <si>
    <t>Floral Lace A-Line Dress</t>
  </si>
  <si>
    <t>dresses/sassafras/sassafras-beige--black-floral-lace-a-line-dress/14087508/buy</t>
  </si>
  <si>
    <t>sassafras-beige--black-floral-lace-a-line-dress</t>
  </si>
  <si>
    <t>Printed Round Neck Black T-shirt</t>
  </si>
  <si>
    <t>tshirts/kook-n-keech-marvel/kook-n-keech-marvel-men-black-printed-round-neck-t-shirt/5816915/buy</t>
  </si>
  <si>
    <t>kook-n-keech-marvel-men-black-printed-round-neck-t-shirt</t>
  </si>
  <si>
    <t>Women Skinny Fit Casual Shirt</t>
  </si>
  <si>
    <t>Indietoga</t>
  </si>
  <si>
    <t>shirts/indietoga/indietoga-women-black--white-skinny-fit-checked-casual-shirt/8001831/buy</t>
  </si>
  <si>
    <t>indietoga</t>
  </si>
  <si>
    <t>indietoga-women-black--white-skinny-fit-checked-casual-shirt</t>
  </si>
  <si>
    <t>Women Printed</t>
  </si>
  <si>
    <t>sarees/kalini/kalini-women-pink--brown-printed-poly-chiffon-saree/16999456/buy</t>
  </si>
  <si>
    <t>kalini-women-pink--brown-printed-poly-chiffon-saree</t>
  </si>
  <si>
    <t>Regular Fit Casual Denim Shirt</t>
  </si>
  <si>
    <t>shirts/roadster/roadster-men-blue-regular-fit-solid-casual-denim-shirt/12919392/buy</t>
  </si>
  <si>
    <t>roadster-men-blue-regular-fit-solid-casual-denim-shirt</t>
  </si>
  <si>
    <t>shirts/ketch/ketch-men-maroon-slim-fit-opaque-checked-casual-shirt/15770188/buy</t>
  </si>
  <si>
    <t>ketch-men-maroon-slim-fit-opaque-checked-casual-shirt</t>
  </si>
  <si>
    <t>Girls Solid Leggings</t>
  </si>
  <si>
    <t>leggings/marks--spencer/marks--spencer-girls-lavender-solid-leggings/16692930/buy</t>
  </si>
  <si>
    <t>marks--spencer-girls-lavender-solid-leggings</t>
  </si>
  <si>
    <t>Printed Midi A-Line Dress</t>
  </si>
  <si>
    <t>Madame</t>
  </si>
  <si>
    <t>dresses/madame/madame-women-off-white--purple-printed-midi-a-line-dress/14245476/buy</t>
  </si>
  <si>
    <t>madame</t>
  </si>
  <si>
    <t>madame-women-off-white--purple-printed-midi-a-line-dress</t>
  </si>
  <si>
    <t>flats/allen-solly/allen-solly-women-rose-gold-toned-solid-ballerinas-/17284046/buy</t>
  </si>
  <si>
    <t>allen-solly-women-rose-gold-toned-solid-ballerinas-</t>
  </si>
  <si>
    <t>OsaiZ</t>
  </si>
  <si>
    <t>handbags/osaiz/osaiz-brown-solid-sling-bag/11178992/buy</t>
  </si>
  <si>
    <t>osaiz</t>
  </si>
  <si>
    <t>osaiz-brown-solid-sling-bag</t>
  </si>
  <si>
    <t>shirts/herenow/herenow-men-blue-slim-fit-checked-casual-shirt/13942958/buy</t>
  </si>
  <si>
    <t>herenow-men-blue-slim-fit-checked-casual-shirt</t>
  </si>
  <si>
    <t>Girls Printed Night suit</t>
  </si>
  <si>
    <t>night-suits/pantaloons-junior/pantaloons-junior-girls-white--red-printed-pure-cotton-night-suit/16751162/buy</t>
  </si>
  <si>
    <t>pantaloons-junior-girls-white--red-printed-pure-cotton-night-suit</t>
  </si>
  <si>
    <t>Women Typography Boxy Fit</t>
  </si>
  <si>
    <t>tshirts/roadster/the-roadster-lifestyle-co-women-peach-pink-typography-print-drop-shoulder-sleeves-boxy-fit-t-shirt/16961512/buy</t>
  </si>
  <si>
    <t>the-roadster-lifestyle-co-women-peach-pink-typography-print-drop-shoulder-sleeves-boxy-fit-t-shirt</t>
  </si>
  <si>
    <t>tshirts/herenow/herenow-men-black-graphic-printed-round-neck-pure-cotton-t-shirt/16260886/buy</t>
  </si>
  <si>
    <t>herenow-men-black-graphic-printed-round-neck-pure-cotton-t-shirt</t>
  </si>
  <si>
    <t>kurtas/sangria/sangria-women-pink-chevron-printed-pure-cotton-kurta/16844754/buy</t>
  </si>
  <si>
    <t>sangria-women-pink-chevron-printed-pure-cotton-kurta</t>
  </si>
  <si>
    <t>Women Training or Gym Shoes</t>
  </si>
  <si>
    <t>sports-shoes/power/power-women-black-mesh-training-or-gym-shoes/17019540/buy</t>
  </si>
  <si>
    <t>power-women-black-mesh-training-or-gym-shoes</t>
  </si>
  <si>
    <t>Hello Aloe Caring Day Moisturizer 60 ml</t>
  </si>
  <si>
    <t>60ML</t>
  </si>
  <si>
    <t>face-moisturisers/plum/plum-hello-aloe-vitamin-e-caring-day-sustainable-moisturizer-60ml/8904185/buy</t>
  </si>
  <si>
    <t>plum-hello-aloe-vitamin-e-caring-day-sustainable-moisturizer-60ml</t>
  </si>
  <si>
    <t>Men Solid Biker Jacket</t>
  </si>
  <si>
    <t>jackets/the-indian-garage-co/the-indian-garage-co-men-brown-solid-biker-jacket/7272154/buy</t>
  </si>
  <si>
    <t>the-indian-garage-co-men-brown-solid-biker-jacket</t>
  </si>
  <si>
    <t>Tiered Flared Maxi Skirt</t>
  </si>
  <si>
    <t>skirts/all-about-you/all-about-you-red-tiered-flared-maxi-skirt/13205200/buy</t>
  </si>
  <si>
    <t>all-about-you-red-tiered-flared-maxi-skirt</t>
  </si>
  <si>
    <t>Men Colourblocked Shorts</t>
  </si>
  <si>
    <t>shorts/highlander/highlander-men-navy-blue--red-colourblocked-slim-fit-shorts/15102036/buy</t>
  </si>
  <si>
    <t>highlander-men-navy-blue--red-colourblocked-slim-fit-shorts</t>
  </si>
  <si>
    <t>tshirts/roadster/roadster-men-blue-typography-printed-pure-cotton-t-shirt/17334038/buy</t>
  </si>
  <si>
    <t>roadster-men-blue-typography-printed-pure-cotton-t-shirt</t>
  </si>
  <si>
    <t>Men Jackson Skinny Fit Jeans</t>
  </si>
  <si>
    <t>jeans/flying-machine/flying-machine-men-black-jackson-skinny-fit-low-rise-light-fade-stretchable-jeans/16050414/buy</t>
  </si>
  <si>
    <t>flying-machine-men-black-jackson-skinny-fit-low-rise-light-fade-stretchable-jeans</t>
  </si>
  <si>
    <t>Women T-Shirt &amp; Shorts</t>
  </si>
  <si>
    <t>co-ords/the-souled-store/the-souled-store-women-blue--pink-tie--dye-t-shirt--shorts-/17631734/buy</t>
  </si>
  <si>
    <t>the-souled-store-women-blue--pink-tie--dye-t-shirt--shorts-</t>
  </si>
  <si>
    <t>Butterfly Pendant</t>
  </si>
  <si>
    <t>Ferosh</t>
  </si>
  <si>
    <t>pendant/ferosh/ferosh-gold-toned-butterfly-pendant/15471382/buy</t>
  </si>
  <si>
    <t>ferosh</t>
  </si>
  <si>
    <t>ferosh-gold-toned-butterfly-pendant</t>
  </si>
  <si>
    <t>tops/forever-21/forever-21-grey-tank-crop-top/17471670/buy</t>
  </si>
  <si>
    <t>forever-21-grey-tank-crop-top</t>
  </si>
  <si>
    <t>Textured Embellished Box Clutches</t>
  </si>
  <si>
    <t>Anekaant</t>
  </si>
  <si>
    <t>clutches/anekaant/anekaant-multicoloured-textured-clutch/10073959/buy</t>
  </si>
  <si>
    <t>anekaant</t>
  </si>
  <si>
    <t>anekaant-multicoloured-textured-clutch</t>
  </si>
  <si>
    <t>shirts/mast--harbour/mast--harbour-men-blue--green-checked-casual-shirt/15269470/buy</t>
  </si>
  <si>
    <t>mast--harbour-men-blue--green-checked-casual-shirt</t>
  </si>
  <si>
    <t>Ubtan Tan Removal Face Mask</t>
  </si>
  <si>
    <t>JOY</t>
  </si>
  <si>
    <t>mask-and-peel/joy/joy-revivify-ubtan-tan-removal--blemish-minimising-face-mask---250-g/18151362/buy</t>
  </si>
  <si>
    <t>joy</t>
  </si>
  <si>
    <t>joy-revivify-ubtan-tan-removal--blemish-minimising-face-mask---250-g</t>
  </si>
  <si>
    <t>Unisex Hopper 2 Backpack</t>
  </si>
  <si>
    <t>backpacks/wildcraft/wildcraft-unisex-grey--orange-colourblocked-hopper-2-laptop-backpack/6943302/buy</t>
  </si>
  <si>
    <t>wildcraft-unisex-grey--orange-colourblocked-hopper-2-laptop-backpack</t>
  </si>
  <si>
    <t>Underwired Balconette Bra</t>
  </si>
  <si>
    <t>30B,32B,34B,34C,38B,38C</t>
  </si>
  <si>
    <t>bra/prettycat/prettycat-grey-solid-balconette-bra---underwired-lightly-padded/16348264/buy</t>
  </si>
  <si>
    <t>prettycat-grey-solid-balconette-bra---underwired-lightly-padded</t>
  </si>
  <si>
    <t>Tinted Skin Veil-Fair 1114060E</t>
  </si>
  <si>
    <t>bb-and-cc-cream/wet-n-wild/wet-n-wild-bare-focus-tinted-hydrator-tinted-skin-veil-fair-1114060e/15237016/buy</t>
  </si>
  <si>
    <t>bb-and-cc-cream</t>
  </si>
  <si>
    <t>wet-n-wild-bare-focus-tinted-hydrator-tinted-skin-veil-fair-1114060e</t>
  </si>
  <si>
    <t>tshirts/moda-rapido/moda-rapido-men-black--red-printed-t-shirt/15822018/buy</t>
  </si>
  <si>
    <t>moda-rapido-men-black--red-printed-t-shirt</t>
  </si>
  <si>
    <t>heels/flat-n-heels/flat-n-heels-women-white-solid-block-heels/11971544/buy</t>
  </si>
  <si>
    <t>flat-n-heels-women-white-solid-block-heels</t>
  </si>
  <si>
    <t>FIONA Leather Shoulder Bag</t>
  </si>
  <si>
    <t>handbags/caprese/caprese-taupe-fiona-leather-shoulder-bag/14035898/buy</t>
  </si>
  <si>
    <t>caprese-taupe-fiona-leather-shoulder-bag</t>
  </si>
  <si>
    <t>casual-shoes/roadster/the-roadster-lifestyle-co-women-white-solid-sneakers/10333357/buy</t>
  </si>
  <si>
    <t>the-roadster-lifestyle-co-women-white-solid-sneakers</t>
  </si>
  <si>
    <t>Women Rose Gold-Plated CZ-Studded Handcrafted Clip-On Nosepin</t>
  </si>
  <si>
    <t>nosepin/rubans/rubans-women-rose-gold-plated-white-cz-studded-handcrafted-clip-on-nosepin/12925152/buy</t>
  </si>
  <si>
    <t>rubans-women-rose-gold-plated-white-cz-studded-handcrafted-clip-on-nosepin</t>
  </si>
  <si>
    <t>Women Solid Ruched Fitted Top</t>
  </si>
  <si>
    <t>tops/mango/mango-women-pink-solid-ruched-fitted-top/15722318/buy</t>
  </si>
  <si>
    <t>mango-women-pink-solid-ruched-fitted-top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</si>
  <si>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</si>
  <si>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</si>
  <si>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</si>
  <si>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</si>
  <si>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bodycare-kids</t>
  </si>
  <si>
    <t>bodycare-kids-boys-pack-of-3-assorted-cotton-innerwear-vests-kia9304-pk001</t>
  </si>
  <si>
    <t>heels/anouk/anouk-women-gold-toned-woven-design-sandals/10639348/buy</t>
  </si>
  <si>
    <t>anouk-women-gold-toned-woven-design-sandals</t>
  </si>
  <si>
    <t>Men Cotton Lounge Shorts</t>
  </si>
  <si>
    <t>lounge-shorts/etc/etc-men-green-solid-pure-cotton-lounge-shorts/15674748/buy</t>
  </si>
  <si>
    <t>etc-men-green-solid-pure-cotton-lounge-shorts</t>
  </si>
  <si>
    <t>Men Charcoal Face Wash</t>
  </si>
  <si>
    <t>face-wash-and-cleanser/nivea/nivea-men-all-in-1-10x-vitamin-c-effect-charcoal-face-wash--100-g/2273961/buy</t>
  </si>
  <si>
    <t>nivea-men-all-in-1-10x-vitamin-c-effect-charcoal-face-wash--100-g</t>
  </si>
  <si>
    <t>Men Slim Track Pants</t>
  </si>
  <si>
    <t>track-pants/hubberholme/hubberholme-white-slim-fit-track-pants/1757662/buy</t>
  </si>
  <si>
    <t>hubberholme-white-slim-fit-track-pants</t>
  </si>
  <si>
    <t>kurtas/yash-gallery/yash-gallery-women-black-printed-a-line-kurta/10089303/buy</t>
  </si>
  <si>
    <t>yash-gallery-women-black-printed-a-line-kurta</t>
  </si>
  <si>
    <t>shirts/herenow/herenow-men-grey-printed-casual-shirt/17134186/buy</t>
  </si>
  <si>
    <t>herenow-men-grey-printed-casual-shirt</t>
  </si>
  <si>
    <t>SPF 50+ Glow Stick Sunscreen - 13 gm</t>
  </si>
  <si>
    <t>SOTRUE</t>
  </si>
  <si>
    <t>sunscreen/sotrue/sotrue-spf-50-glow-stick-sunscreen---13-gm/17960510/buy</t>
  </si>
  <si>
    <t>sotrue</t>
  </si>
  <si>
    <t>sotrue-spf-50-glow-stick-sunscreen---13-gm</t>
  </si>
  <si>
    <t>jackets/louis-philippe/louis-philippe-men-grey--black-solid-bomber-jacket/15926384/buy</t>
  </si>
  <si>
    <t>louis-philippe-men-grey--black-solid-bomber-jacket</t>
  </si>
  <si>
    <t>Baseball Tricot Tracksuit</t>
  </si>
  <si>
    <t>tracksuits/puma/puma-men-black-solid-baseball-tricot-tracksuit/13736956/buy</t>
  </si>
  <si>
    <t>puma-men-black-solid-baseball-tricot-tracksuit</t>
  </si>
  <si>
    <t>trousers/allen-solly/allen-solly-men-khaki-slim-fit-trousers/17205082/buy</t>
  </si>
  <si>
    <t>allen-solly-men-khaki-slim-fit-trousers</t>
  </si>
  <si>
    <t>Striped Regular Top</t>
  </si>
  <si>
    <t>tops/fablestreet/fablestreet-sea-green-striped-pure-cotton-regular-top/13917708/buy</t>
  </si>
  <si>
    <t>fablestreet-sea-green-striped-pure-cotton-regular-top</t>
  </si>
  <si>
    <t>Velvet Dress</t>
  </si>
  <si>
    <t>dresses/kassually/kassually-green-velvet-dress/16007260/buy</t>
  </si>
  <si>
    <t>kassually-green-velvet-dress</t>
  </si>
  <si>
    <t>ParaFeet</t>
  </si>
  <si>
    <t>sports-shoes/parafeet/parafeet-men-grey-running-non-marking-shoes/16316304/buy</t>
  </si>
  <si>
    <t>parafeet</t>
  </si>
  <si>
    <t>parafeet-men-grey-running-non-marking-shoes</t>
  </si>
  <si>
    <t>Colourblocked Pure Cotton Saree</t>
  </si>
  <si>
    <t>sarees/suta/suta-grey--maroon-colourblocked-pure-cotton-saree/15511808/buy</t>
  </si>
  <si>
    <t>suta-grey--maroon-colourblocked-pure-cotton-saree</t>
  </si>
  <si>
    <t>handbags/baggit/baggit-tan-solid-structured-handheld-bag/14974176/buy</t>
  </si>
  <si>
    <t>baggit-tan-solid-structured-handheld-bag</t>
  </si>
  <si>
    <t>heels/shezone/shezone-blue-block-heels/16582582/buy</t>
  </si>
  <si>
    <t>shezone-blue-block-heels</t>
  </si>
  <si>
    <t>Schiffli Cotton Buttoned Skirt</t>
  </si>
  <si>
    <t>skirts/sassafras/sassafras-olive-green-schiffli-buttoned-skirt/11549456/buy</t>
  </si>
  <si>
    <t>sassafras-olive-green-schiffli-buttoned-skirt</t>
  </si>
  <si>
    <t>Women Colourblocked Sweatshirt</t>
  </si>
  <si>
    <t>sweatshirts/mast--harbour/mast--harbour-women-white--peach-colourblocked-sweatshirt/14362598/buy</t>
  </si>
  <si>
    <t>mast--harbour-women-white--peach-colourblocked-sweatshirt</t>
  </si>
  <si>
    <t>Lipstick- Change Is Good</t>
  </si>
  <si>
    <t>Maybelline</t>
  </si>
  <si>
    <t>lipstick/maybelline/maybelline-new-york-superstay-ink-crayon-lipstick---change-is-good-85/11752640/buy</t>
  </si>
  <si>
    <t>maybelline</t>
  </si>
  <si>
    <t>maybelline-new-york-superstay-ink-crayon-lipstick---change-is-good-85</t>
  </si>
  <si>
    <t>Wild Animal Courage Eyeshadow</t>
  </si>
  <si>
    <t>eyeshadow/makeup-revolution-london/makeup-revolution-london-wild-animal-courage-eyeshadow-palette/11866714/buy</t>
  </si>
  <si>
    <t>makeup-revolution-london-wild-animal-courage-eyeshadow-palette</t>
  </si>
  <si>
    <t>Men Striped Cotton Kurta Set</t>
  </si>
  <si>
    <t>kurta-sets/anouk/anouk-men-grey--olive-green-striped-pure-cotton-kurta-with-trousers/15582384/buy</t>
  </si>
  <si>
    <t>anouk-men-grey--olive-green-striped-pure-cotton-kurta-with-trousers</t>
  </si>
  <si>
    <t>One Shoulder Fitted Top</t>
  </si>
  <si>
    <t>tops/mango/mango-black-solid-one-shoulder-fitted-top/15274280/buy</t>
  </si>
  <si>
    <t>mango-black-solid-one-shoulder-fitted-top</t>
  </si>
  <si>
    <t>Set of 2 Door Curtains</t>
  </si>
  <si>
    <t>curtains-and-sheers/cortina/cortina-purple-set-of-2-door-curtains/12376618/buy</t>
  </si>
  <si>
    <t>cortina-purple-set-of-2-door-curtains</t>
  </si>
  <si>
    <t>Tights</t>
  </si>
  <si>
    <t>Softrose</t>
  </si>
  <si>
    <t>tights/softrose/softrose-nude-coloured-tights/1164703/buy</t>
  </si>
  <si>
    <t>softrose</t>
  </si>
  <si>
    <t>softrose-nude-coloured-tights</t>
  </si>
  <si>
    <t>Women Straight Solid Palazzos</t>
  </si>
  <si>
    <t>palazzos/pluss/pluss-women-white-solid-straight-palazzos/11034888/buy</t>
  </si>
  <si>
    <t>pluss-women-white-solid-straight-palazzos</t>
  </si>
  <si>
    <t>Men Woven Design Skinny Tie</t>
  </si>
  <si>
    <t>ties/van-heusen/van-heusen-men-navy-blue-woven-design-skinny-tie/17076398/buy</t>
  </si>
  <si>
    <t>van-heusen-men-navy-blue-woven-design-skinny-tie</t>
  </si>
  <si>
    <t>Women Slim Fit Joggers Trousers</t>
  </si>
  <si>
    <t>trousers/tokyo-talkies/tokyo-talkies-women-lavender-slim-fit-easy-wash-joggers-trousers/15454240/buy</t>
  </si>
  <si>
    <t>tokyo-talkies-women-lavender-slim-fit-easy-wash-joggers-trousers</t>
  </si>
  <si>
    <t>Solid Structured Shoulder Bag</t>
  </si>
  <si>
    <t>handbags/caprese/caprese-beige-solid-autumn-structured-shoulder-bag/16123320/buy</t>
  </si>
  <si>
    <t>caprese-beige-solid-autumn-structured-shoulder-bag</t>
  </si>
  <si>
    <t>Men Solid Cotton Pyjama</t>
  </si>
  <si>
    <t>pyjamas/neudis/neudis-men-white-solid-cotton-pyjama/10710284/buy</t>
  </si>
  <si>
    <t>neudis-men-white-solid-cotton-pyjama</t>
  </si>
  <si>
    <t>Floral Print Peter Pan Collar Crepe Peplum Top</t>
  </si>
  <si>
    <t>tops/cutiekins/cutiekins-black--pink-floral-print-peter-pan-collar-crepe-peplum-top/17173270/buy</t>
  </si>
  <si>
    <t>cutiekins-black--pink-floral-print-peter-pan-collar-crepe-peplum-top</t>
  </si>
  <si>
    <t>shirts/arrow-sport/arrow-sport-men-white--green-slim-fit-striped-casual-shirt/14358476/buy</t>
  </si>
  <si>
    <t>arrow-sport-men-white--green-slim-fit-striped-casual-shirt</t>
  </si>
  <si>
    <t>tshirts/park-avenue/park-avenue-men-sea-green--navy-blue-striped-polo-collar-slim-fit-t-shirt/16752942/buy</t>
  </si>
  <si>
    <t>park-avenue-men-sea-green--navy-blue-striped-polo-collar-slim-fit-t-shirt</t>
  </si>
  <si>
    <t>bra/zivame/zivame-maroon-solid-underwired-lightly-padded-t-shirt-bra/8093579/buy</t>
  </si>
  <si>
    <t>zivame-maroon-solid-underwired-lightly-padded-t-shirt-bra</t>
  </si>
  <si>
    <t>watches/french-connection/french-connection-women-pink-mother-of-pearl-dial--pink-leather-straps-analogue-watch-fc27p/15800908/buy</t>
  </si>
  <si>
    <t>french-connection-women-pink-mother-of-pearl-dial--pink-leather-straps-analogue-watch-fc27p</t>
  </si>
  <si>
    <t>tshirts/ether/ether-men-off-white-solid-round-neck-pure-cotton-t-shirt/11920056/buy</t>
  </si>
  <si>
    <t>ether-men-off-white-solid-round-neck-pure-cotton-t-shirt</t>
  </si>
  <si>
    <t>Geometric Print Nightdress</t>
  </si>
  <si>
    <t>nightdress/dressberry/dressberry-pink--yellow-geometric-print-nightdress/15084270/buy</t>
  </si>
  <si>
    <t>dressberry-pink--yellow-geometric-print-nightdress</t>
  </si>
  <si>
    <t>shirts/herenow/herenow-men-green-slim-fit-checked-casual-shirt/15976042/buy</t>
  </si>
  <si>
    <t>herenow-men-green-slim-fit-checked-casual-shirt</t>
  </si>
  <si>
    <t>sports-shoes/yuuki/yuuki-men-grey-mesh-walking-non-marking-shoes/17316432/buy</t>
  </si>
  <si>
    <t>yuuki-men-grey-mesh-walking-non-marking-shoes</t>
  </si>
  <si>
    <t>jackets/herenow/herenow-women-black--solid-tailored-jacket/14462864/buy</t>
  </si>
  <si>
    <t>herenow-women-black--solid-tailored-jacket</t>
  </si>
  <si>
    <t>2-4Y,4-6Y,6-8Y,8-10Y</t>
  </si>
  <si>
    <t>dresses/pspeaches/pspeaches-green--pink-floral-dress/16901564/buy</t>
  </si>
  <si>
    <t>pspeaches-green--pink-floral-dress</t>
  </si>
  <si>
    <t>Men Pack of 2 Midrise Trunks</t>
  </si>
  <si>
    <t>trunk/pepe-jeans/pepe-jeans-men-black-pack-of-2-midrise-trunks-8904311301172/8937049/buy</t>
  </si>
  <si>
    <t>pepe-jeans-men-black-pack-of-2-midrise-trunks-8904311301172</t>
  </si>
  <si>
    <t>Gold-Plated Jhumkas Earrings</t>
  </si>
  <si>
    <t>earrings/aadita/aadita-gold-plated--green-dome-shaped-jhumkas-earrings/14450870/buy</t>
  </si>
  <si>
    <t>aadita-gold-plated--green-dome-shaped-jhumkas-earrings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</si>
  <si>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</si>
  <si>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</si>
  <si>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</si>
  <si>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</si>
  <si>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kiddeo</t>
  </si>
  <si>
    <t>kiddeo-girls-pack-of-5-multicoloured-printed-round-neck-pure-cotton-t-shirts</t>
  </si>
  <si>
    <t>Women Slim-Fit Track Pants</t>
  </si>
  <si>
    <t>track-pants/jockey/jockey-women-black-solid-slim-fit-track-pants/15036238/buy</t>
  </si>
  <si>
    <t>jockey-women-black-solid-slim-fit-track-pants</t>
  </si>
  <si>
    <t>tops/only/only-yellow-embroidered-top/17062864/buy</t>
  </si>
  <si>
    <t>only-yellow-embroidered-top</t>
  </si>
  <si>
    <t>Women Embroidered Kurta Sets</t>
  </si>
  <si>
    <t>kurta-sets/kvsfab/kvsfab-women-navy-blue-embroidered-top-with-skirt--with-dupatta/16385604/buy</t>
  </si>
  <si>
    <t>kvsfab-women-navy-blue-embroidered-top-with-skirt--with-dupatta</t>
  </si>
  <si>
    <t>Women Rib-Knit Jumper</t>
  </si>
  <si>
    <t>sweaters/hm/hm-women-grey-rib-knit-jumper/16604986/buy</t>
  </si>
  <si>
    <t>hm-women-grey-rib-knit-jumper</t>
  </si>
  <si>
    <t>Men Straight Fit Joggers Trousers</t>
  </si>
  <si>
    <t>28,30,32,33,34,36</t>
  </si>
  <si>
    <t>trousers/celio/celio-men-olive-green-straight-fit-joggers-trousers/15115264/buy</t>
  </si>
  <si>
    <t>celio-men-olive-green-straight-fit-joggers-trousers</t>
  </si>
  <si>
    <t>Ribbed Column Dress</t>
  </si>
  <si>
    <t>dresses/ether/ether-orange--white-ribbed-stretchable-column-dress/14596430/buy</t>
  </si>
  <si>
    <t>ether-orange--white-ribbed-stretchable-column-dress</t>
  </si>
  <si>
    <t>watches/esprit/esprit-women-silver-toned-analogue-watch-es1l165m0075/12510796/buy</t>
  </si>
  <si>
    <t>esprit-women-silver-toned-analogue-watch-es1l165m0075</t>
  </si>
  <si>
    <t>Scalloped Hem Layered Top</t>
  </si>
  <si>
    <t>tops/rare/rare-women-burgundy-solid-scalloped-hem-layered-top/1567184/buy</t>
  </si>
  <si>
    <t>rare-women-burgundy-solid-scalloped-hem-layered-top</t>
  </si>
  <si>
    <t>Men Sporty Jacket</t>
  </si>
  <si>
    <t>jackets/one8-x-puma/one8-x-puma-men-black--orange-colourblocked-virat-kohli-sporty-jacket/15119174/buy</t>
  </si>
  <si>
    <t>one8-x-puma-men-black--orange-colourblocked-virat-kohli-sporty-jacket</t>
  </si>
  <si>
    <t>leggings/pantaloons-junior/pantaloons-junior-girls-navy-blue-solid-ankle-length-cotton-sustainable-leggings/13658964/buy</t>
  </si>
  <si>
    <t>pantaloons-junior-girls-navy-blue-solid-ankle-length-cotton-sustainable-leggings</t>
  </si>
  <si>
    <t>Women Quilted Open Toe Flats</t>
  </si>
  <si>
    <t>flats/corsica/corsica-women-mint-green-quilted-open-toe-flats/13928426/buy</t>
  </si>
  <si>
    <t>corsica-women-mint-green-quilted-open-toe-flats</t>
  </si>
  <si>
    <t>Set of 2 Beaded Mangalsutra</t>
  </si>
  <si>
    <t>mangalsutra/brandsoon/brandsoon-set-of-2-black--gold-toned-brass-gold-plated-beaded-mangalsutra/15862182/buy</t>
  </si>
  <si>
    <t>brandsoon-set-of-2-black--gold-toned-brass-gold-plated-beaded-mangalsutra</t>
  </si>
  <si>
    <t>Men Kurta Pyjamas with Jacket</t>
  </si>
  <si>
    <t>kurta-sets/kisah/kisah-men-maroon-regular-kurta-pyjamas-with-jacket/15583218/buy</t>
  </si>
  <si>
    <t>kisah-men-maroon-regular-kurta-pyjamas-with-jacket</t>
  </si>
  <si>
    <t>Plus Size Polka Dot Print Top</t>
  </si>
  <si>
    <t>Qurvii</t>
  </si>
  <si>
    <t>tops/qurvii/qurvii-plus-size-women-black-polka-dot-print-top/7678314/buy</t>
  </si>
  <si>
    <t>qurvii</t>
  </si>
  <si>
    <t>qurvii-plus-size-women-black-polka-dot-print-top</t>
  </si>
  <si>
    <t>Women Brown Square Sunglasses</t>
  </si>
  <si>
    <t>AISLIN</t>
  </si>
  <si>
    <t>sunglasses/aislin/aislin-women-brown-uv-protected-square-sunglasses/15037270/buy</t>
  </si>
  <si>
    <t>aislin</t>
  </si>
  <si>
    <t>aislin-women-brown-uv-protected-square-sunglasses</t>
  </si>
  <si>
    <t>jeans/ducati/ducati-men-dark-blue-skinny-fit-light-fade-stretchable-jeans/16300778/buy</t>
  </si>
  <si>
    <t>ducati-men-dark-blue-skinny-fit-light-fade-stretchable-jeans</t>
  </si>
  <si>
    <t>Plus Size Polo Collar T-shirt</t>
  </si>
  <si>
    <t>tshirts/sztori/sztori-men-plus-size-green-solid--polo-collar-t-shirt/16045782/buy</t>
  </si>
  <si>
    <t>sztori-men-plus-size-green-solid--polo-collar-t-shirt</t>
  </si>
  <si>
    <t>sarees/mitera/mitera-maroon--silver-toned-woven-design-silk-blend-banarasi-saree/14850330/buy</t>
  </si>
  <si>
    <t>mitera-maroon--silver-toned-woven-design-silk-blend-banarasi-saree</t>
  </si>
  <si>
    <t>night-suits/herenow/herenow-women-white--black-printed-night-suit/16557490/buy</t>
  </si>
  <si>
    <t>herenow-women-white--black-printed-night-suit</t>
  </si>
  <si>
    <t>dresses/urbanic/urbanic-green--white-floral-a-line-midi-dress/15846808/buy</t>
  </si>
  <si>
    <t>urbanic-green--white-floral-a-line-midi-dress</t>
  </si>
  <si>
    <t>Set Of 2 Solid 450 GSM Bath Towels</t>
  </si>
  <si>
    <t>L/XL</t>
  </si>
  <si>
    <t>bath-towels/storyhome/storyhome-set-of-2-navy-blue--grey-solid-450-gsm-bath-towels/13972310/buy</t>
  </si>
  <si>
    <t>storyhome-set-of-2-navy-blue--grey-solid-450-gsm-bath-towels</t>
  </si>
  <si>
    <t>Full-Coverage Minimiser Bra</t>
  </si>
  <si>
    <t>34C,34D,36C,36D,38C,38D,40C,40D</t>
  </si>
  <si>
    <t>bra/amante/amante-nude-full-coverage-non-padded-minimiser-bra10426/1775435/buy</t>
  </si>
  <si>
    <t>amante-nude-full-coverage-non-padded-minimiser-bra10426</t>
  </si>
  <si>
    <t>kurta-sets/all-about-you/all-about-you-women-red-floral-printed-regular-long-sleeves-kurta-with-trousers/14708162/buy</t>
  </si>
  <si>
    <t>all-about-you-women-red-floral-printed-regular-long-sleeves-kurta-with-trousers</t>
  </si>
  <si>
    <t>handbags/anouk/anouk-beige-textured-structured-handheld-bag/16069924/buy</t>
  </si>
  <si>
    <t>anouk-beige-textured-structured-handheld-bag</t>
  </si>
  <si>
    <t>shirts/locomotive/locomotive-men-navy-blue-slim-fit-printed-casual-shirt/14492092/buy</t>
  </si>
  <si>
    <t>locomotive-men-navy-blue-slim-fit-printed-casual-shirt</t>
  </si>
  <si>
    <t>Layered Regular Top</t>
  </si>
  <si>
    <t>tops/flying-machine/flying-machine-yellow-layered-regular-top/14785120/buy</t>
  </si>
  <si>
    <t>flying-machine-yellow-layered-regular-top</t>
  </si>
  <si>
    <t>Women Bootcut High-Rise Jeans</t>
  </si>
  <si>
    <t>River Of Design Jeans</t>
  </si>
  <si>
    <t>jeans/river-of-design-jeans/river-of-design-jeans-women-blue-bootcut-high-rise-jeans/15182754/buy</t>
  </si>
  <si>
    <t>river-of-design-jeans</t>
  </si>
  <si>
    <t>river-of-design-jeans-women-blue-bootcut-high-rise-jeans</t>
  </si>
  <si>
    <t>Women T-shirt Dress</t>
  </si>
  <si>
    <t>dresses/hm/hm-women-cotton-t-shirt-dress/12039040/buy</t>
  </si>
  <si>
    <t>hm-women-cotton-t-shirt-dress</t>
  </si>
  <si>
    <t>Men 2 Cotton Basic Briefs</t>
  </si>
  <si>
    <t>DIXCY SCOTT MAXIMUS</t>
  </si>
  <si>
    <t>briefs/dixcy-scott-maximus/dixcy-scott-maximus-men-pack-of-2-pure-cotton-basic-briefs-maxb-002-rapid-brief-p2/16359642/buy</t>
  </si>
  <si>
    <t>dixcy-scott-maximus</t>
  </si>
  <si>
    <t>dixcy-scott-maximus-men-pack-of-2-pure-cotton-basic-briefs-maxb-002-rapid-brief-p2</t>
  </si>
  <si>
    <t>Women Cotton A-Line Mini Dress</t>
  </si>
  <si>
    <t>dresses/urbanic/urbanic-women-black-cotton-solid-a-line-mini-dress-with-tie-up-detail/15847104/buy</t>
  </si>
  <si>
    <t>urbanic-women-black-cotton-solid-a-line-mini-dress-with-tie-up-detail</t>
  </si>
  <si>
    <t>Unisex Honolulu EVA Flip-Flops</t>
  </si>
  <si>
    <t>Birkenstock</t>
  </si>
  <si>
    <t>UK2.5,UK3.5,UK4.5,UK5,UK5.5,UK7,UK7.5,UK8,UK9,UK9.5,UK10.5,UK11.5</t>
  </si>
  <si>
    <t>flip-flops/birkenstock/birkenstock-unisex-white-honolulu-eva-solid-thong-regular-width-flip-flops/11689294/buy</t>
  </si>
  <si>
    <t>birkenstock</t>
  </si>
  <si>
    <t>birkenstock-unisex-white-honolulu-eva-solid-thong-regular-width-flip-flops</t>
  </si>
  <si>
    <t>Clear Face Cleansing Bar</t>
  </si>
  <si>
    <t>Sebamed</t>
  </si>
  <si>
    <t>face-serum-and-gel/sebamed/sebamed-unisex-clear-face-cleansing-bar-100-g/10390057/buy</t>
  </si>
  <si>
    <t>sebamed</t>
  </si>
  <si>
    <t>sebamed-unisex-clear-face-cleansing-bar-100-g</t>
  </si>
  <si>
    <t>30B,32B,34B,38B,38C</t>
  </si>
  <si>
    <t>bra/prettycat/prettycat-beige-bra-underwired-lightly-padded/16348208/buy</t>
  </si>
  <si>
    <t>prettycat-beige-bra-underwired-lightly-padded</t>
  </si>
  <si>
    <t>The Fab10 Combo Lipstick</t>
  </si>
  <si>
    <t>lipstick/renee/renee-the-fab10-combo-lipstick-75g-each/14269682/buy</t>
  </si>
  <si>
    <t>renee-the-fab10-combo-lipstick-75g-each</t>
  </si>
  <si>
    <t>shirts/highlander/highlander-men-blue-slim-fit-checked-casual-shirt/8988457/buy</t>
  </si>
  <si>
    <t>highlander-men-blue-slim-fit-checked-casual-shirt</t>
  </si>
  <si>
    <t>Men Formal Oxfords</t>
  </si>
  <si>
    <t>formal-shoes/invictus/invictus-men-black-formal-oxfords/2393322/buy</t>
  </si>
  <si>
    <t>invictus-men-black-formal-oxfords</t>
  </si>
  <si>
    <t>jeans/max/max-boys-blue-heavy-fade-jeans/17431644/buy</t>
  </si>
  <si>
    <t>max-boys-blue-heavy-fade-jeans</t>
  </si>
  <si>
    <t>Women Mandarin Collar Tunic</t>
  </si>
  <si>
    <t>tunics/bitterlime/bitterlime-women-blue-mandarin-collar-tunic/17277900/buy</t>
  </si>
  <si>
    <t>bitterlime-women-blue-mandarin-collar-tunic</t>
  </si>
  <si>
    <t>shirts/ketch/ketch-men-grey-slim-fit-opaque-casual-shirt/15770262/buy</t>
  </si>
  <si>
    <t>ketch-men-grey-slim-fit-opaque-casual-shirt</t>
  </si>
  <si>
    <t>Unisex Colorblocked Medium Duffle Bag</t>
  </si>
  <si>
    <t>NOVEX</t>
  </si>
  <si>
    <t>duffel-bag/novex/novex-unisex-green--black-colorblocked-medium-duffle-bag/13839680/buy</t>
  </si>
  <si>
    <t>novex</t>
  </si>
  <si>
    <t>novex-unisex-green--black-colorblocked-medium-duffle-bag</t>
  </si>
  <si>
    <t>Women Assorted Lounge Pants</t>
  </si>
  <si>
    <t>lounge-pants/jockey/jockey-relax-women-assorted-checked-lounge-pants/15036246/buy</t>
  </si>
  <si>
    <t>jockey-relax-women-assorted-checked-lounge-pants</t>
  </si>
  <si>
    <t>Pack of 3 Cotton Bikini Briefs</t>
  </si>
  <si>
    <t>briefs/mast--harbour/mast--harbour-women-pack-of-3-pure-cotton-bikini-briefs-mnh-prt-bik-new-003/14885276/buy</t>
  </si>
  <si>
    <t>mast--harbour-women-pack-of-3-pure-cotton-bikini-briefs-mnh-prt-bik-new-003</t>
  </si>
  <si>
    <t>T-shirt</t>
  </si>
  <si>
    <t>tshirts/kappa/kappa-charcoal-grey-t-shirt/1752399/buy</t>
  </si>
  <si>
    <t>kappa-charcoal-grey-t-shirt</t>
  </si>
  <si>
    <t>Blue 210 TC 2 Pillow Covers</t>
  </si>
  <si>
    <t>bedsheets/klotthe/klotthe-blue-210-tc-striped-cotton-blend-double-bed-sheet-with-2-pillow-covers/15671516/buy</t>
  </si>
  <si>
    <t>klotthe-blue-210-tc-striped-cotton-blend-double-bed-sheet-with-2-pillow-covers</t>
  </si>
  <si>
    <t>LEGAL BRIBE</t>
  </si>
  <si>
    <t>handbags/legal-bribe/legal-bribe-grey-solid-handheld-bag/5795621/buy</t>
  </si>
  <si>
    <t>legal-bribe</t>
  </si>
  <si>
    <t>legal-bribe-grey-solid-handheld-bag</t>
  </si>
  <si>
    <t>Bamboo Sheet Mask 25gm</t>
  </si>
  <si>
    <t>mask-and-peel/mamaearth/mamaearth-niacinamide--ginger-bamboo-sheet-mask-25gm/13253566/buy</t>
  </si>
  <si>
    <t>mamaearth-niacinamide--ginger-bamboo-sheet-mask-25gm</t>
  </si>
  <si>
    <t>Men Cotton Solid Trunks</t>
  </si>
  <si>
    <t>trunk/jockey/jockey-men-navy-blue-pure-cotton-solid-trunks-fp03-0105/12903012/buy</t>
  </si>
  <si>
    <t>jockey-men-navy-blue-pure-cotton-solid-trunks-fp03-0105</t>
  </si>
  <si>
    <t>sweatshirts/kook-n-keech/kook-n-keech-men-red--white-colourblocked-sweatshirt/2118953/buy</t>
  </si>
  <si>
    <t>kook-n-keech-men-red--white-colourblocked-sweatshirt</t>
  </si>
  <si>
    <t>Ombre Satin Saree</t>
  </si>
  <si>
    <t>Havida Sarees</t>
  </si>
  <si>
    <t>sarees/havida-sarees/havida-sarees-brown--beige-ombre-satin-saree/17314600/buy</t>
  </si>
  <si>
    <t>havida-sarees</t>
  </si>
  <si>
    <t>havida-sarees-brown--beige-ombre-satin-saree</t>
  </si>
  <si>
    <t>shirts/jack--jones/jack--jones-men-multicoloured-slim-fit-opaque-printed-casual-shirt/15133342/buy</t>
  </si>
  <si>
    <t>jack--jones-men-multicoloured-slim-fit-opaque-printed-casual-shirt</t>
  </si>
  <si>
    <t>Unisex Hygiene Body Wash</t>
  </si>
  <si>
    <t>Dettol</t>
  </si>
  <si>
    <t>body-wash-and-scrub/dettol/dettol-unisex-honey--shea-butter-nourish-long-lasting-moisture-hygiene-body-wash-250-ml/11819456/buy</t>
  </si>
  <si>
    <t>dettol</t>
  </si>
  <si>
    <t>dettol-unisex-honey--shea-butter-nourish-long-lasting-moisture-hygiene-body-wash-250-ml</t>
  </si>
  <si>
    <t>watches/scuderia-ferrari/scuderia-ferrari-men-black-analogue-watch-0830815/13113052/buy</t>
  </si>
  <si>
    <t>scuderia-ferrari-men-black-analogue-watch-0830815</t>
  </si>
  <si>
    <t>Pure Cotton Printed Pure Cotton T-shirt</t>
  </si>
  <si>
    <t>tshirts/roadster/roadster-men-black-pure-cotton-printed-pure-cotton-t-shirt/13744494/buy</t>
  </si>
  <si>
    <t>roadster-men-black-pure-cotton-printed-pure-cotton-t-shirt</t>
  </si>
  <si>
    <t>handbags/mochi/mochi-green-textured-pu-structured-shoulder-bag/15637906/buy</t>
  </si>
  <si>
    <t>mochi-green-textured-pu-structured-shoulder-bag</t>
  </si>
  <si>
    <t>palazzos/clora-creation/clora-creation-women-off-white-solid-straight-palazzos/9791971/buy</t>
  </si>
  <si>
    <t>clora-creation-women-off-white-solid-straight-palazzos</t>
  </si>
  <si>
    <t>Men Slim Solid Jogger</t>
  </si>
  <si>
    <t>track-pants/herenow/herenow-men-maroon-solid-slim-fit-jogger-with-printed-detail/12669658/buy</t>
  </si>
  <si>
    <t>herenow-men-maroon-solid-slim-fit-jogger-with-printed-detail</t>
  </si>
  <si>
    <t>Woman Grey Bomber Jacket</t>
  </si>
  <si>
    <t>jackets/vero-moda/vero-moda-woman-grey-bomber-jacket/16380656/buy</t>
  </si>
  <si>
    <t>vero-moda-woman-grey-bomber-jacket</t>
  </si>
  <si>
    <t>Solid Boxy Fit Casual Shirt</t>
  </si>
  <si>
    <t>shirts/her-by-invictus/her-by-invictus-women-mustard-yellow-solid-boxy-fit-casual-shirt/15253642/buy</t>
  </si>
  <si>
    <t>her-by-invictus-women-mustard-yellow-solid-boxy-fit-casual-shirt</t>
  </si>
  <si>
    <t>pH-Balanced Hand Wash 1.5 L</t>
  </si>
  <si>
    <t>1.5L</t>
  </si>
  <si>
    <t>hand-wash-and-sanitizer/dettol/dettol-unisex-skincare-ph-balanced-liquid-hand-wash-15-l/11819472/buy</t>
  </si>
  <si>
    <t>hand-wash-and-sanitizer</t>
  </si>
  <si>
    <t>dettol-unisex-skincare-ph-balanced-liquid-hand-wash-15-l</t>
  </si>
  <si>
    <t>bedsheets/spaces/spaces-atrium-geometric-coral-1-queen-size-fitted-sheets-with-2-pillow-cover/12485752/buy</t>
  </si>
  <si>
    <t>spaces-atrium-geometric-coral-1-queen-size-fitted-sheets-with-2-pillow-cover</t>
  </si>
  <si>
    <t>kurta-sets/anouk/anouk-women-black--red-ethnic-motifs-print-straight-kurta-with-palazzos/14884674/buy</t>
  </si>
  <si>
    <t>anouk-women-black--red-ethnic-motifs-print-straight-kurta-with-palazzos</t>
  </si>
  <si>
    <t>Women Pack of 3 Cotton Briefs</t>
  </si>
  <si>
    <t>briefs/dressberry/dressberry-women-pack-of-3-pure-cotton-solid-basic-briefs-db-3xs-sol-brf-005/14917902/buy</t>
  </si>
  <si>
    <t>dressberry-women-pack-of-3-pure-cotton-solid-basic-briefs-db-3xs-sol-brf-005</t>
  </si>
  <si>
    <t>Rose Graphic Printed Leggings</t>
  </si>
  <si>
    <t>tights/nike/nike-womens-rose-dri-fit-78-length-mid-rise-running-leggings/17115124/buy</t>
  </si>
  <si>
    <t>nike-womens-rose-dri-fit-78-length-mid-rise-running-leggings</t>
  </si>
  <si>
    <t>Charcoal Nose Strips-6 Strips</t>
  </si>
  <si>
    <t>HipHop Skincare</t>
  </si>
  <si>
    <t>beauty-accessory/hiphop-skincare/hiphop-skincare-cleansing-charcoal-nose-strips---6-strips/16844854/buy</t>
  </si>
  <si>
    <t>beauty-accessory</t>
  </si>
  <si>
    <t>hiphop-skincare</t>
  </si>
  <si>
    <t>hiphop-skincare-cleansing-charcoal-nose-strips---6-strips</t>
  </si>
  <si>
    <t>Solid Lounge Pant</t>
  </si>
  <si>
    <t>lounge-pants/dreamz-by-pantaloons/-dreamz-by-pantaloons-women-pink-solid-lounge-pant/16361276/buy</t>
  </si>
  <si>
    <t>sweatshirts/allen-solly/allen-solly-men-grey--white-printed-hooded-sweatshirt/16487512/buy</t>
  </si>
  <si>
    <t>allen-solly-men-grey--white-printed-hooded-sweatshirt</t>
  </si>
  <si>
    <t>30B,32B,32C,34B,34C,36B,36C,38B</t>
  </si>
  <si>
    <t>bra/jockey/jockey-black-solid-non-wired-lightly-padded-t-shirt-bra/9314625/buy</t>
  </si>
  <si>
    <t>jockey-black-solid-non-wired-lightly-padded-t-shirt-bra</t>
  </si>
  <si>
    <t>shirts/ketch/ketch-men-black-slim-fit-opaque-striped-casual-shirt/15767142/buy</t>
  </si>
  <si>
    <t>ketch-men-black-slim-fit-opaque-striped-casual-shirt</t>
  </si>
  <si>
    <t>heels/shoetopia/shoetopia-women-brown--gold-toned-colourblocked-sandals/12122432/buy</t>
  </si>
  <si>
    <t>shoetopia-women-brown--gold-toned-colourblocked-sandals</t>
  </si>
  <si>
    <t>Women Cotton Lounge Pants</t>
  </si>
  <si>
    <t>lounge-pants/max/max-women-pink-abstract-print-cotton-lounge-pants/18074780/buy</t>
  </si>
  <si>
    <t>max-women-pink-abstract-print-cotton-lounge-pants</t>
  </si>
  <si>
    <t>Embellished Block Heels</t>
  </si>
  <si>
    <t>heels/anouk/anouk-rose-gold-toned-embellished-block-heels/16247440/buy</t>
  </si>
  <si>
    <t>anouk-rose-gold-toned-embellished-block-heels</t>
  </si>
  <si>
    <t>flats/mochi/mochi-women-black-solid-synthetic-t-strap-flats/6765833/buy</t>
  </si>
  <si>
    <t>mochi-women-black-solid-synthetic-t-strap-flats</t>
  </si>
  <si>
    <t>handbags/allen-solly/allen-solly-red-pu-structured-handheld-bag/16203978/buy</t>
  </si>
  <si>
    <t>allen-solly-red-pu-structured-handheld-bag</t>
  </si>
  <si>
    <t>Set Of 12 Solid 380 GSM Hand Towels</t>
  </si>
  <si>
    <t>hand-towels/core-designed-by-spaces/core-designed-by-spaces-set-of-12-solid-380-gsm-hand-towels-/13644518/buy</t>
  </si>
  <si>
    <t>hand-towels</t>
  </si>
  <si>
    <t>core-designed-by-spaces-set-of-12-solid-380-gsm-hand-towels-</t>
  </si>
  <si>
    <t>handbags/lafille/lafille-blue-structured-sling-bag/16561908/buy</t>
  </si>
  <si>
    <t>lafille-blue-structured-sling-bag</t>
  </si>
  <si>
    <t>Men Slim Fit Party Shirt</t>
  </si>
  <si>
    <t>shirts/byford-by-pantaloons/byford-by-pantaloons-men-maroon-slim-fit-horizontal-stripes-striped-cotton-party-shirt/17406602/buy</t>
  </si>
  <si>
    <t>byford-by-pantaloons-men-maroon-slim-fit-horizontal-stripes-striped-cotton-party-shirt</t>
  </si>
  <si>
    <t>Yarn Dyed A-Line Dress</t>
  </si>
  <si>
    <t>dresses/aurelia/aurelia-women-yellow--white-striped-yarn-dyed-a-line-dress/11434968/buy</t>
  </si>
  <si>
    <t>aurelia-women-yellow--white-striped-yarn-dyed-a-line-dress</t>
  </si>
  <si>
    <t>Women Printed Kurti with Palazzos</t>
  </si>
  <si>
    <t>kurta-sets/vishudh/vishudh-women-peach-coloured--orange-printed-kurti-with-palazzos/8255335/buy</t>
  </si>
  <si>
    <t>vishudh-women-peach-coloured--orange-printed-kurti-with-palazzos</t>
  </si>
  <si>
    <t>Gold-Plated Chain Necklace</t>
  </si>
  <si>
    <t>necklace-and-chains/shining-diva-fashion/shining-diva-fashion-gold-plated-layered-chain-necklace/14944318/buy</t>
  </si>
  <si>
    <t>shining-diva-fashion-gold-plated-layered-chain-necklace</t>
  </si>
  <si>
    <t>Absolute Foundation</t>
  </si>
  <si>
    <t>foundation-and-primer/lakme/lakme-absolute-9-to-5-beige-vanilla-weightless-mousse-foundation-02/1142796/buy</t>
  </si>
  <si>
    <t>lakme-absolute-9-to-5-beige-vanilla-weightless-mousse-foundation-02</t>
  </si>
  <si>
    <t>Set of 2 Voyage Deodorants</t>
  </si>
  <si>
    <t>deodorant/nautica/nautica-men-set-of-2-voyage-sport-deodorants/12551040/buy</t>
  </si>
  <si>
    <t>nautica-men-set-of-2-voyage-sport-deodorants</t>
  </si>
  <si>
    <t>shirts/louis-philippe-jeans/louis-philippe-jeans-men-teal-green-and-navy-blue-slim-fit-checked-pure-cotton-shirt/17578588/buy</t>
  </si>
  <si>
    <t>louis-philippe-jeans-men-teal-green-and-navy-blue-slim-fit-checked-pure-cotton-shirt</t>
  </si>
  <si>
    <t>Accordion Pleat Basic Jumpsuit</t>
  </si>
  <si>
    <t>jumpsuit/uf/uf-women-purple-solid-accordion-pleated-smocked-basic-jumpsuit/13792348/buy</t>
  </si>
  <si>
    <t>uf-women-purple-solid-accordion-pleated-smocked-basic-jumpsuit</t>
  </si>
  <si>
    <t>Pack of 2 Perfume &amp; Deodorant</t>
  </si>
  <si>
    <t>Envy</t>
  </si>
  <si>
    <t>perfume-and-body-mist/envy/envy-men-pack-of-2-perfume--deodorant/15063160/buy</t>
  </si>
  <si>
    <t>envy</t>
  </si>
  <si>
    <t>envy-men-pack-of-2-perfume--deodorant</t>
  </si>
  <si>
    <t>Black Embroidered Dress</t>
  </si>
  <si>
    <t>dresses/dressberry/dressberry-black--white-embroidered-sustainable-fit-and-flare-dress/16770968/buy</t>
  </si>
  <si>
    <t>dressberry-black--white-embroidered-sustainable-fit-and-flare-dress</t>
  </si>
  <si>
    <t>Embroidered Dupatta</t>
  </si>
  <si>
    <t>dupatta/w/w-red--golden-embroidered-dupatta/13078428/buy</t>
  </si>
  <si>
    <t>w-red--golden-embroidered-dupatta</t>
  </si>
  <si>
    <t>Men Solid Padded Jacket</t>
  </si>
  <si>
    <t>jackets/the-indian-garage-co/the-indian-garage-co-men-black-solid-padded-jacket/10484046/buy</t>
  </si>
  <si>
    <t>the-indian-garage-co-men-black-solid-padded-jacket</t>
  </si>
  <si>
    <t>kurta-sets/yuris/yuris-women-teal-blue--white-printed-kurta-with-palazzos/13027820/buy</t>
  </si>
  <si>
    <t>yuris-women-teal-blue--white-printed-kurta-with-palazzos</t>
  </si>
  <si>
    <t>Printed Tunic</t>
  </si>
  <si>
    <t>tunics/nayo/nayo-women-olive-green--red-floral-printed-tunic/16441618/buy</t>
  </si>
  <si>
    <t>nayo-women-olive-green--red-floral-printed-tunic</t>
  </si>
  <si>
    <t>Pure Linen Saree</t>
  </si>
  <si>
    <t>sarees/suta/suta-pink--gold-toned-solid-zari-pure-linen-saree/15243848/buy</t>
  </si>
  <si>
    <t>suta-pink--gold-toned-solid-zari-pure-linen-saree</t>
  </si>
  <si>
    <t>handbags/dressberry/dressberry-black-solid-shoulder-bag/2237164/buy</t>
  </si>
  <si>
    <t>dressberry-black-solid-shoulder-bag</t>
  </si>
  <si>
    <t>kurta-sets/biba/biba-women-mint-green--pink-yoke-design-straight-kurti-with-sharara-dupatta/13446150/buy</t>
  </si>
  <si>
    <t>biba-women-mint-green--pink-yoke-design-straight-kurti-with-sharara-dupatta</t>
  </si>
  <si>
    <t>Solid Sporty Jacket</t>
  </si>
  <si>
    <t>jackets/kalenji-by-decathlon/kalenji-by-decathlon-women-white-solid-windcheater-and-water-resistant-sporty-jacket/12929820/buy</t>
  </si>
  <si>
    <t>kalenji-by-decathlon-women-white-solid-windcheater-and-water-resistant-sporty-jacket</t>
  </si>
  <si>
    <t>shirts/locomotive/locomotive-men-green-slim-fit-cotton--casual-shirt/17434960/buy</t>
  </si>
  <si>
    <t>locomotive-men-green-slim-fit-cotton--casual-shirt</t>
  </si>
  <si>
    <t>Polka Dots A-Line Dress</t>
  </si>
  <si>
    <t>dresses/urbanic/urbanic-orange--white-polka-dots-a-line-dress/15629630/buy</t>
  </si>
  <si>
    <t>urbanic-orange--white-polka-dots-a-line-dress</t>
  </si>
  <si>
    <t>Boys Cotton Lounge T-shirt</t>
  </si>
  <si>
    <t>lounge-tshirts/us-polo-assn-kids/us-polo-assn-kids-boys-navy-blue--yellow-cotton-brand-logo-print-lounge-t-shirt/14078552/buy</t>
  </si>
  <si>
    <t>us-polo-assn-kids-boys-navy-blue--yellow-cotton-brand-logo-print-lounge-t-shirt</t>
  </si>
  <si>
    <t>Women Printed Nighty</t>
  </si>
  <si>
    <t>nightdress/secret-wish/secret-wish-women-grey-printed-hosiery-nighty/14026714/buy</t>
  </si>
  <si>
    <t>secret-wish-women-grey-printed-hosiery-nighty</t>
  </si>
  <si>
    <t>UK5,UK6,UK7,UK8,UK9,UK10,UK11</t>
  </si>
  <si>
    <t>sandals/metro/metro-men-brown--black-comfort-sandals/15904250/buy</t>
  </si>
  <si>
    <t>metro-men-brown--black-comfort-sandals</t>
  </si>
  <si>
    <t>Men Colourblocked Playful Splicing Tshirt</t>
  </si>
  <si>
    <t>tshirts/moda-rapido/moda-rapido-men-bright-coral-colourblocked-playful-splicing-tshirt/15606756/buy</t>
  </si>
  <si>
    <t>moda-rapido-men-bright-coral-colourblocked-playful-splicing-tshirt</t>
  </si>
  <si>
    <t>Women Solid Bodycon Dress</t>
  </si>
  <si>
    <t>dresses/veni-vidi-vici/veni-vidi-vici-women-white-solid-off-shoulder-bodycon-dress/7484635/buy</t>
  </si>
  <si>
    <t>veni-vidi-vici-women-white-solid-off-shoulder-bodycon-dress</t>
  </si>
  <si>
    <t>tshirts/jack--jones/jack--jones-men-sage-green--brown-printed-pure-cotton-slim-fit-t-shirt/16698226/buy</t>
  </si>
  <si>
    <t>jack--jones-men-sage-green--brown-printed-pure-cotton-slim-fit-t-shirt</t>
  </si>
  <si>
    <t>Set Of Masque &amp; Shampoo</t>
  </si>
  <si>
    <t>LOreal Professionnel</t>
  </si>
  <si>
    <t>hair-cream-and-mask/loreal-professionnel/loreal-professionnel-set-of-masque--shampoo/13538796/buy</t>
  </si>
  <si>
    <t>loreal-professionnel</t>
  </si>
  <si>
    <t>loreal-professionnel-set-of-masque--shampoo</t>
  </si>
  <si>
    <t>Women Lacer Cuts One Toe Flats</t>
  </si>
  <si>
    <t>flats/carlton-london/carlton-london-women-grey--gold-toned-lacer-cuts-one-toe-flats/13298298/buy</t>
  </si>
  <si>
    <t>carlton-london-women-grey--gold-toned-lacer-cuts-one-toe-flats</t>
  </si>
  <si>
    <t>Women Skinny Fit High-Rise Jeans</t>
  </si>
  <si>
    <t>jeans/moda-rapido/moda-rapido-women-charcoal-grey-skinny-fit-high-rise-stretchable-jeans/16266814/buy</t>
  </si>
  <si>
    <t>moda-rapido-women-charcoal-grey-skinny-fit-high-rise-stretchable-jeans</t>
  </si>
  <si>
    <t>Ethnic Motifs Dress</t>
  </si>
  <si>
    <t>dresses/sangria/sangria-women-stunning-blue-ethnic-motifs-dress/15172450/buy</t>
  </si>
  <si>
    <t>sangria-women-stunning-blue-ethnic-motifs-dress</t>
  </si>
  <si>
    <t>Solid Tasselled Backpack</t>
  </si>
  <si>
    <t>backpacks/allen-solly/allen-solly-women-white-solid-tasselled-backpack-with-lace-detailing/16614420/buy</t>
  </si>
  <si>
    <t>allen-solly-women-white-solid-tasselled-backpack-with-lace-detailing</t>
  </si>
  <si>
    <t>Men Pack of 2 Trunks</t>
  </si>
  <si>
    <t>trunk/pepe-jeans/pepe-jeans-men-pack-of-2-charcoal-grey-solid-trunks-8904311301738/8937059/buy</t>
  </si>
  <si>
    <t>pepe-jeans-men-pack-of-2-charcoal-grey-solid-trunks-8904311301738</t>
  </si>
  <si>
    <t>Bath Brush with Long Handle</t>
  </si>
  <si>
    <t>GUBB</t>
  </si>
  <si>
    <t>bath-accessories/gubb/gubb-bath-brush-with-long-handle/17449486/buy</t>
  </si>
  <si>
    <t>bath-accessories</t>
  </si>
  <si>
    <t>gubb</t>
  </si>
  <si>
    <t>gubb-bath-brush-with-long-handle</t>
  </si>
  <si>
    <t>Fit &amp; Flared Crepe Dress</t>
  </si>
  <si>
    <t>dresses/flambeur/flambeur-multicoloured-printed-fit--flared-crepe-dress/16543932/buy</t>
  </si>
  <si>
    <t>flambeur-multicoloured-printed-fit--flared-crepe-dress</t>
  </si>
  <si>
    <t>Men Joggers</t>
  </si>
  <si>
    <t>track-pants/herenow/herenow-men-black-joggers/17111086/buy</t>
  </si>
  <si>
    <t>herenow-men-black-joggers</t>
  </si>
  <si>
    <t>flip-flops/adda/adda-women-navy-blue--grey-printed-thong-flip-flops/13272318/buy</t>
  </si>
  <si>
    <t>adda-women-navy-blue--grey-printed-thong-flip-flops</t>
  </si>
  <si>
    <t>Men Camouflage Tailored Jacket</t>
  </si>
  <si>
    <t>jackets/highlander/highlander-men-olive-green-camouflage-tailored-jacket/16317778/buy</t>
  </si>
  <si>
    <t>highlander-men-olive-green-camouflage-tailored-jacket</t>
  </si>
  <si>
    <t>Pink Striped Formal Shirt</t>
  </si>
  <si>
    <t>shirts/louis-philippe/louis-philippe-permapress-men-pink-vertical-striped-formal-shirt/16880410/buy</t>
  </si>
  <si>
    <t>louis-philippe-permapress-men-pink-vertical-striped-formal-shirt</t>
  </si>
  <si>
    <t>Men Indigo Printed Shirt</t>
  </si>
  <si>
    <t>shirts/taavi/taavi-men-blue--white-indigo-printed-casual-pure-cotton-shirt-with-spread-collar/17789454/buy</t>
  </si>
  <si>
    <t>taavi-men-blue--white-indigo-printed-casual-pure-cotton-shirt-with-spread-collar</t>
  </si>
  <si>
    <t>Tie and Dye Top</t>
  </si>
  <si>
    <t>tops/street-9/street-9-women-gorgeous-red-tie-and-dye-top/17300536/buy</t>
  </si>
  <si>
    <t>street-9-women-gorgeous-red-tie-and-dye-top</t>
  </si>
  <si>
    <t>Women Solid Tracksuit</t>
  </si>
  <si>
    <t>tracksuits/laabha/laabha-women-yellow-solid-tracksuit-with-cutout-detail/13941406/buy</t>
  </si>
  <si>
    <t>laabha-women-yellow-solid-tracksuit-with-cutout-detail</t>
  </si>
  <si>
    <t>Men Panel Knitted Sweat Shorts</t>
  </si>
  <si>
    <t>shorts/puma/puma-men-black-solid-panel-knitted-sweat-shorts/14918618/buy</t>
  </si>
  <si>
    <t>puma-men-black-solid-panel-knitted-sweat-shorts</t>
  </si>
  <si>
    <t>bedsheets/arrabi/arrabi-maroon-ethnic-motifs-300-tc-king-bedsheet-with-2-pillow-covers/15171558/buy</t>
  </si>
  <si>
    <t>arrabi-maroon-ethnic-motifs-300-tc-king-bedsheet-with-2-pillow-covers</t>
  </si>
  <si>
    <t>Non Padded Minimizer Bra</t>
  </si>
  <si>
    <t>PRETTYBOLD</t>
  </si>
  <si>
    <t>32C,32D,34C,34D,36C,36D,38C,38D,40C,40D,42C,42D,44C,44D</t>
  </si>
  <si>
    <t>bra/prettybold/prettybold-black-solid-non-wired-non-padded-minimizer-bra-pb-16-black-c20/12011610/buy</t>
  </si>
  <si>
    <t>prettybold</t>
  </si>
  <si>
    <t>prettybold-black-solid-non-wired-non-padded-minimizer-bra-pb-16-black-c20</t>
  </si>
  <si>
    <t>watches/casio/casio-women-black-analogue-watch/14207986/buy</t>
  </si>
  <si>
    <t>casio-women-black-analogue-watch</t>
  </si>
  <si>
    <t>kurta-sets/biba/biba-women-black--grey-ethnic-printed-regular-kurta-with-palazzos--dupatta/13446308/buy</t>
  </si>
  <si>
    <t>biba-women-black--grey-ethnic-printed-regular-kurta-with-palazzos--dupatta</t>
  </si>
  <si>
    <t>Printed Flock Pure Cotton T-shirt</t>
  </si>
  <si>
    <t>tshirts/puma/puma-men-black-pure-cotton-printed-round-neck-flock-pure-cotton-t-shirt/12352320/buy</t>
  </si>
  <si>
    <t>puma-men-black-pure-cotton-printed-round-neck-flock-pure-cotton-t-shirt</t>
  </si>
  <si>
    <t>Women Printed Tiered Dress</t>
  </si>
  <si>
    <t>dresses/juniper/juniper-women-blue-floral-printed-ethnic-a-line-tiered-dress-with-tie-up-dori/17060726/buy</t>
  </si>
  <si>
    <t>juniper-women-blue-floral-printed-ethnic-a-line-tiered-dress-with-tie-up-dori</t>
  </si>
  <si>
    <t>Boys Cotton Lounge Shorts</t>
  </si>
  <si>
    <t>5-6Y,7-8Y</t>
  </si>
  <si>
    <t>lounge-shorts/us-polo-assn-kids/us-polo-assn-kids-boys-navy-blue-cotton-solid-lounge-shorts/14082134/buy</t>
  </si>
  <si>
    <t>us-polo-assn-kids-boys-navy-blue-cotton-solid-lounge-shorts</t>
  </si>
  <si>
    <t>Boys Pack of 5 Vest Tops</t>
  </si>
  <si>
    <t>tshirts/hm/hm-boys-pack-of-5-solid-cotton-vest-tops/17133588/buy</t>
  </si>
  <si>
    <t>hm-boys-pack-of-5-solid-cotton-vest-tops</t>
  </si>
  <si>
    <t>Floral Embroidered Net Saree</t>
  </si>
  <si>
    <t>sarees/all-about-you/all-about-you-navy-blue-floral-embroidered-stone-embellished-net-saree/16311570/buy</t>
  </si>
  <si>
    <t>all-about-you-navy-blue-floral-embroidered-stone-embellished-net-saree</t>
  </si>
  <si>
    <t>Boys Solid Cotton Polo T-shirt</t>
  </si>
  <si>
    <t>Lil Tomatoes</t>
  </si>
  <si>
    <t>3-4Y,5-6Y,7-8Y,9-10Y,11-12Y,13-14Y,14-15Y,15-16Y</t>
  </si>
  <si>
    <t>tshirts/lil-tomatoes/lil-tomatoes-boys-navy-blue-solid-cotton-polo-collar-t-shirt/15859856/buy</t>
  </si>
  <si>
    <t>lil-tomatoes</t>
  </si>
  <si>
    <t>lil-tomatoes-boys-navy-blue-solid-cotton-polo-collar-t-shirt</t>
  </si>
  <si>
    <t>tshirts/slazenger/slazenger-men-olive-green-solid-t-shirt/14347394/buy</t>
  </si>
  <si>
    <t>slazenger-men-olive-green-solid-t-shirt</t>
  </si>
  <si>
    <t>Women Floral A-Line Dress</t>
  </si>
  <si>
    <t>dresses/chemistry/chemistry-women-yellow--green-textured-floral-print-fit--flare-dress/15059036/buy</t>
  </si>
  <si>
    <t>chemistry-women-yellow--green-textured-floral-print-fit--flare-dress</t>
  </si>
  <si>
    <t>German Silver Layered Necklace</t>
  </si>
  <si>
    <t>Binnis Wardrobe</t>
  </si>
  <si>
    <t>necklace-and-chains/binnis-wardrobe/binnis-wardrobe-green-german-silver-layered-necklace/15004748/buy</t>
  </si>
  <si>
    <t>binnis-wardrobe</t>
  </si>
  <si>
    <t>binnis-wardrobe-green-german-silver-layered-necklace</t>
  </si>
  <si>
    <t>Women Silver-plated Oxidized Long Necklace Set</t>
  </si>
  <si>
    <t>jewellery-set/yellow-chimes/yellow-chimes-women-silver-plated-oxidized-long-necklace-set/12986786/buy</t>
  </si>
  <si>
    <t>yellow-chimes-women-silver-plated-oxidized-long-necklace-set</t>
  </si>
  <si>
    <t>Women Shopper Handheld Bags</t>
  </si>
  <si>
    <t>handbags/hm/hm-black-solid-small-shopper-handheld-bags/16718208/buy</t>
  </si>
  <si>
    <t>hm-black-solid-small-shopper-handheld-bags</t>
  </si>
  <si>
    <t>jewellery-set/zaveri-pearls/zaveri-pearls-white--gold-toned-multistranded-jewellery-set/13328352/buy</t>
  </si>
  <si>
    <t>zaveri-pearls-white--gold-toned-multistranded-jewellery-set</t>
  </si>
  <si>
    <t>S,M,XL,XXL</t>
  </si>
  <si>
    <t>tshirts/beat-london-by-pepe-jeans/beat-london-by-pepe-jeans-men-multicoloured-printed-pure-cotton-slim-fit-t-shirt/16971940/buy</t>
  </si>
  <si>
    <t>beat-london-by-pepe-jeans-men-multicoloured-printed-pure-cotton-slim-fit-t-shirt</t>
  </si>
  <si>
    <t>PU Block Sandals with Buckles</t>
  </si>
  <si>
    <t>Monrow</t>
  </si>
  <si>
    <t>heels/monrow/monrow-cream-coloured-pu-party-block-sandals-with-buckles/14962154/buy</t>
  </si>
  <si>
    <t>monrow</t>
  </si>
  <si>
    <t>monrow-cream-coloured-pu-party-block-sandals-with-buckles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</si>
  <si>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</si>
  <si>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</si>
  <si>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</si>
  <si>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the-aab-studio</t>
  </si>
  <si>
    <t>the-aab-studio-gold-plated-black-beaded--white-american-diamond-studded-mangaulsutra</t>
  </si>
  <si>
    <t>Women Printed Kurta with Salwar With Dupatta</t>
  </si>
  <si>
    <t>kurta-sets/yuris/yuris-women-peach-floral-printed-pure-cotton-kurta-with-salwar--with-dupatta/14398730/buy</t>
  </si>
  <si>
    <t>yuris-women-peach-floral-printed-pure-cotton-kurta-with-salwar--with-dupatta</t>
  </si>
  <si>
    <t>DAVINCHI</t>
  </si>
  <si>
    <t>formal-shoes/davinchi/davinchi-men-brown-leather-textured-formal-loafers/13220668/buy</t>
  </si>
  <si>
    <t>davinchi</t>
  </si>
  <si>
    <t>davinchi-men-brown-leather-textured-formal-loafers</t>
  </si>
  <si>
    <t>LOOKNBOOK ART</t>
  </si>
  <si>
    <t>lehenga-choli/looknbook-art/looknbook-art-yellow--cream-coloured-sequin-semi-stitched-lehenga--unstitched-blouse/16877382/buy</t>
  </si>
  <si>
    <t>looknbook-art</t>
  </si>
  <si>
    <t>looknbook-art-yellow--cream-coloured-sequin-semi-stitched-lehenga--unstitched-blouse</t>
  </si>
  <si>
    <t>lehenga-choli/readiprint-fashions/readiprint-fashions-navy-blue--gold-toned-embroidered-semi-stitched-lehenga--unstitched-blouse-with-dupatta/13994506/buy</t>
  </si>
  <si>
    <t>readiprint-fashions-navy-blue--gold-toned-embroidered-semi-stitched-lehenga--unstitched-blouse-with-dupatta</t>
  </si>
  <si>
    <t>Ruched Mini Bodycon Dress</t>
  </si>
  <si>
    <t>dresses/urbanic/urbanic-pink--blue-ruched-mini-bodycon-dress/15847112/buy</t>
  </si>
  <si>
    <t>urbanic-pink--blue-ruched-mini-bodycon-dress</t>
  </si>
  <si>
    <t>Embellished Slim Heels</t>
  </si>
  <si>
    <t>heels/anouk/anouk-beige-embellished-slim-heels/15120936/buy</t>
  </si>
  <si>
    <t>anouk-beige-embellished-slim-heels</t>
  </si>
  <si>
    <t>kurta-sets/biba/biba-women-turquoise-blue--pink-ethnic-printed-pure-cotton-kurta-with-trousers--dupatta/13446354/buy</t>
  </si>
  <si>
    <t>biba-women-turquoise-blue--pink-ethnic-printed-pure-cotton-kurta-with-trousers--dupatta</t>
  </si>
  <si>
    <t>Unisex Solid Large Trolley Bag</t>
  </si>
  <si>
    <t>trolley-bag/wildcraft/wildcraft-unisex-black-solid-large-trolley-bag/13481212/buy</t>
  </si>
  <si>
    <t>wildcraft-unisex-black-solid-large-trolley-bag</t>
  </si>
  <si>
    <t>Men Slim Fit Linen Blazer</t>
  </si>
  <si>
    <t>blazers/louis-philippe/louis-philippe-men-blue--white-slim-fit-micro-checked-single-breasted-linen-blazer/12643414/buy</t>
  </si>
  <si>
    <t>louis-philippe-men-blue--white-slim-fit-micro-checked-single-breasted-linen-blazer</t>
  </si>
  <si>
    <t>sports-shoes/afrojack/afrojack-men-white--black-mesh-running-non-marking-shoes/14734298/buy</t>
  </si>
  <si>
    <t>afrojack-men-white--black-mesh-running-non-marking-shoes</t>
  </si>
  <si>
    <t>jeans/herenow/herenow-men-blue-slim-fit-mid-rise-light-fade-stretchable-jeans/16611748/buy</t>
  </si>
  <si>
    <t>herenow-men-blue-slim-fit-mid-rise-light-fade-stretchable-jeans</t>
  </si>
  <si>
    <t>Pure Cotton Bolero Jacket</t>
  </si>
  <si>
    <t>jackets/popnetic/popnetic-women-black-solid-pure-cotton-bolero-jacket/13287880/buy</t>
  </si>
  <si>
    <t>popnetic-women-black-solid-pure-cotton-bolero-jacket</t>
  </si>
  <si>
    <t>300 TC 1  King Bedsheet with 2 Pillow Covers</t>
  </si>
  <si>
    <t>bedsheets/storyhome/storyhome-white--grey-self-striped-300-tc-cotton-1--king-bedsheet-with-2-pillow-covers/12617648/buy</t>
  </si>
  <si>
    <t>storyhome-white--grey-self-striped-300-tc-cotton-1--king-bedsheet-with-2-pillow-covers</t>
  </si>
  <si>
    <t>Women Flared Applique Palazzos</t>
  </si>
  <si>
    <t>palazzos/clora-creation/clora-creation-women-off-white--golden-applique-flared-palazzos/11607640/buy</t>
  </si>
  <si>
    <t>clora-creation-women-off-white--golden-applique-flared-palazzos</t>
  </si>
  <si>
    <t>track-pants/ether/ether-women-navy-melange-solid-joggers/1270790/buy</t>
  </si>
  <si>
    <t>ether-women-navy-melange-solid-joggers</t>
  </si>
  <si>
    <t>Women Plus Size 2 T-shirts</t>
  </si>
  <si>
    <t>L,XL,XXL,3XL,4XL</t>
  </si>
  <si>
    <t>tshirts/hm/hm-women-plus-size-pack-of-2-black-solid-t-shirts/17186106/buy</t>
  </si>
  <si>
    <t>hm-women-plus-size-pack-of-2-black-solid-t-shirts</t>
  </si>
  <si>
    <t>tshirts/hm/hm-girls-white-oversized-sponge-bob-printed-cotton-t-shirt/18376750/buy</t>
  </si>
  <si>
    <t>hm-girls-white-oversized-sponge-bob-printed-cotton-t-shirt</t>
  </si>
  <si>
    <t>Metallic Cold Shoulder Top</t>
  </si>
  <si>
    <t>tops/sassafras/sassafras-blue-metallic-cold-shoulder-strappy-top/15940154/buy</t>
  </si>
  <si>
    <t>sassafras-blue-metallic-cold-shoulder-strappy-top</t>
  </si>
  <si>
    <t>kurta-sets/anouk/anouk-women-pink--white-floral-printed-regular-kurta-with-trousers/16245682/buy</t>
  </si>
  <si>
    <t>anouk-women-pink--white-floral-printed-regular-kurta-with-trousers</t>
  </si>
  <si>
    <t>Men Solid Hood Padded Jacket</t>
  </si>
  <si>
    <t>jackets/louis-philippe/louis-philippe-men-olive-green-solid-concealed-hooded-padded-jacket/15926432/buy</t>
  </si>
  <si>
    <t>louis-philippe-men-olive-green-solid-concealed-hooded-padded-jacket</t>
  </si>
  <si>
    <t>jackets/tokyo-talkies/tokyo-talkies-women-white-solid-denim-jacket/10573158/buy</t>
  </si>
  <si>
    <t>tokyo-talkies-women-white-solid-denim-jacket</t>
  </si>
  <si>
    <t>Solid Puffer Jacket</t>
  </si>
  <si>
    <t>jackets/french-connection/french-connection-men-black-solid-puffer-jacket/15032504/buy</t>
  </si>
  <si>
    <t>french-connection-men-black-solid-puffer-jacket</t>
  </si>
  <si>
    <t>Men Solid Open Front Jacket</t>
  </si>
  <si>
    <t>jackets/single/single-men-white-solid-open-front-jacket/12572968/buy</t>
  </si>
  <si>
    <t>single-men-white-solid-open-front-jacket</t>
  </si>
  <si>
    <t>wallets/baggit/baggit-women-green-two-fold-wallet/14974260/buy</t>
  </si>
  <si>
    <t>baggit-women-green-two-fold-wallet</t>
  </si>
  <si>
    <t>casual-shoes/ducati/ducati-men-grey-solid-lace-ups-sneakers/15565888/buy</t>
  </si>
  <si>
    <t>ducati-men-grey-solid-lace-ups-sneakers</t>
  </si>
  <si>
    <t>Pack of 3 Ribbed Vest</t>
  </si>
  <si>
    <t>innerwear-vests/xyxx/xyxx-men-pack-of-3-anti-microbial-super-combed-cotton-round-neck-ribbed-vest/18051352/buy</t>
  </si>
  <si>
    <t>xyxx-men-pack-of-3-anti-microbial-super-combed-cotton-round-neck-ribbed-vest</t>
  </si>
  <si>
    <t>Women Floral A-line Midi Skirt</t>
  </si>
  <si>
    <t>skirts/mast--harbour/mast--harbour-women-brown--blue-floral-print-a-line-midi-skirt/15977568/buy</t>
  </si>
  <si>
    <t>mast--harbour-women-brown--blue-floral-print-a-line-midi-skirt</t>
  </si>
  <si>
    <t>Regular Fit Solid Shirt</t>
  </si>
  <si>
    <t>shirts/roadster/the-roadster-lifestyle-co-men-blue-regular-fit-solid-sustainable-casual-shirt/10832830/buy</t>
  </si>
  <si>
    <t>the-roadster-lifestyle-co-men-blue-regular-fit-solid-sustainable-casual-shirt</t>
  </si>
  <si>
    <t>shirts/hancock/hancock-men-green--black-slim-fit-striped-cotton-formal-shirt/15132596/buy</t>
  </si>
  <si>
    <t>hancock-men-green--black-slim-fit-striped-cotton-formal-shirt</t>
  </si>
  <si>
    <t>Floral Printed Casual Shirt</t>
  </si>
  <si>
    <t>shirts/us-polo-assn-denim-co/u-s-polo-assn-denim-co-men-blue--white-floral-printed-casual-shirt/16604616/buy</t>
  </si>
  <si>
    <t>u-s-polo-assn-denim-co-men-blue--white-floral-printed-casual-shirt</t>
  </si>
  <si>
    <t>Men Textured Formal Belt</t>
  </si>
  <si>
    <t>belts/kastner/kastner-men-brown-textured-artificial-leather-formal-belt/17490548/buy</t>
  </si>
  <si>
    <t>kastner-men-brown-textured-artificial-leather-formal-belt</t>
  </si>
  <si>
    <t>Men Cotton Casual Shirt</t>
  </si>
  <si>
    <t>36,40,42,44,47</t>
  </si>
  <si>
    <t>shirts/marks--spencer/marks--spencer-men-blue-opaque-pure-cotton-casual-shirt/15441942/buy</t>
  </si>
  <si>
    <t>marks--spencer-men-blue-opaque-pure-cotton-casual-shirt</t>
  </si>
  <si>
    <t>Unisex UV Protected Sunglasses</t>
  </si>
  <si>
    <t>sunglasses/voyage/voyage-unisex-uv-protected-lens-cateye-sunglasses-b80491mg3435/13097788/buy</t>
  </si>
  <si>
    <t>voyage-unisex-uv-protected-lens-cateye-sunglasses-b80491mg3435</t>
  </si>
  <si>
    <t>trousers/van-heusen/van-heusen-men-beige-checked-slim-fit-regular-trousers/17161876/buy</t>
  </si>
  <si>
    <t>van-heusen-men-beige-checked-slim-fit-regular-trousers</t>
  </si>
  <si>
    <t>Striped Round Neck Pure Cotton T-shirt</t>
  </si>
  <si>
    <t>tshirts/roadster/the-roadster-lifestyle-co-men-mustard-yellow-striped-round-neck-pure-cotton-t-shirt/10940678/buy</t>
  </si>
  <si>
    <t>the-roadster-lifestyle-co-men-mustard-yellow-striped-round-neck-pure-cotton-t-shirt</t>
  </si>
  <si>
    <t>lehenga-choli/bitiya-by-bhama/bitiya-by-bhama-pink-ready-to-wear-lehenga-with-blouse/14432236/buy</t>
  </si>
  <si>
    <t>bitiya-by-bhama-pink-ready-to-wear-lehenga-with-blouse</t>
  </si>
  <si>
    <t>Necklace</t>
  </si>
  <si>
    <t>necklace-and-chains/forever-21/forever-21-green-necklace/17191454/buy</t>
  </si>
  <si>
    <t>forever-21-green-necklace</t>
  </si>
  <si>
    <t>Multi Peptides Night Serum</t>
  </si>
  <si>
    <t>face-serum-and-gel/minimalist/minimalist-multi-peptides-anti-aging-night-serum---30-ml/14197732/buy</t>
  </si>
  <si>
    <t>minimalist-multi-peptides-anti-aging-night-serum---30-ml</t>
  </si>
  <si>
    <t>kurta-sets/yuris/yuris-women-burgundy--coral-red-printed-kurta-with-palazzos--dupatta/13095370/buy</t>
  </si>
  <si>
    <t>yuris-women-burgundy--coral-red-printed-kurta-with-palazzos--dupatta</t>
  </si>
  <si>
    <t>handbags/lino-perros/lino-perros-blue-solid-sling-bag/11632634/buy</t>
  </si>
  <si>
    <t>lino-perros-blue-solid-sling-bag</t>
  </si>
  <si>
    <t>trousers/louis-philippe/louis-philippe-men-white-slim-fit-trousers/16902886/buy</t>
  </si>
  <si>
    <t>louis-philippe-men-white-slim-fit-trousers</t>
  </si>
  <si>
    <t>Men Typography Printed Loose T-shirt</t>
  </si>
  <si>
    <t>tshirts/difference-of-opinion/difference-of-opinion-men-brown--black-cotton-printed-drop-shoulder-sleeves-loose-t-shirt/17149972/buy</t>
  </si>
  <si>
    <t>difference-of-opinion-men-brown--black-cotton-printed-drop-shoulder-sleeves-loose-t-shirt</t>
  </si>
  <si>
    <t>Striped Belted Wrap Dress</t>
  </si>
  <si>
    <t>dresses/mango/mango-off-white-striped-belted-wrap-dress/15396762/buy</t>
  </si>
  <si>
    <t>mango-off-white-striped-belted-wrap-dress</t>
  </si>
  <si>
    <t>Maxi Dress with a Belt</t>
  </si>
  <si>
    <t>dresses/dressberry/dressberry-pink--black-maxi-dress-with-a-belt/16950684/buy</t>
  </si>
  <si>
    <t>dressberry-pink--black-maxi-dress-with-a-belt</t>
  </si>
  <si>
    <t>Solid Cropped T-shirt</t>
  </si>
  <si>
    <t>tshirts/roadster/roadster-women-mustard-yellow-solid-round-neck-cropped-t-shirt-with-embroidered-detail/11701778/buy</t>
  </si>
  <si>
    <t>roadster-women-mustard-yellow-solid-round-neck-cropped-t-shirt-with-embroidered-detail</t>
  </si>
  <si>
    <t>flats/her-by-invictus/her-by-invictus-women-olive-green-solid-ballerinas-/14560054/buy</t>
  </si>
  <si>
    <t>her-by-invictus-women-olive-green-solid-ballerinas-</t>
  </si>
  <si>
    <t>night-suits/clovia/clovia-women-green-butterfly-printed-cotton-night-suit/14250548/buy</t>
  </si>
  <si>
    <t>clovia-women-green-butterfly-printed-cotton-night-suit</t>
  </si>
  <si>
    <t>Romantic Florals Dress</t>
  </si>
  <si>
    <t>dresses/pluss/pluss-women-blue-romantic-florals-dress/17012410/buy</t>
  </si>
  <si>
    <t>pluss-women-blue-romantic-florals-dress</t>
  </si>
  <si>
    <t>Men Casual Nehru Jacket</t>
  </si>
  <si>
    <t>nehru-jackets/anouk/anouk-men-black-and-grey-colourblocked-nehru-jackets/15578024/buy</t>
  </si>
  <si>
    <t>anouk-men-black-and-grey-colourblocked-nehru-jackets</t>
  </si>
  <si>
    <t>Viscose Rayon Printed Tunic</t>
  </si>
  <si>
    <t>tunics/vishudh/vishudh-green-viscose-rayon-mandarin-collar-printed-tunic/14370142/buy</t>
  </si>
  <si>
    <t>vishudh-green-viscose-rayon-mandarin-collar-printed-tunic</t>
  </si>
  <si>
    <t>kurtas/biba/biba-women-blue--yellow-ethnic-motifs-printed-sequined-kurta/13913148/buy</t>
  </si>
  <si>
    <t>biba-women-blue--yellow-ethnic-motifs-printed-sequined-kurta</t>
  </si>
  <si>
    <t>V-neck Tie-belt Dress</t>
  </si>
  <si>
    <t>dresses/hm/hm-blue-v-neck-tie-belt-dress/17268300/buy</t>
  </si>
  <si>
    <t>hm-blue-v-neck-tie-belt-dress</t>
  </si>
  <si>
    <t>Lifestyle Antimicrobial Briefs</t>
  </si>
  <si>
    <t>briefs/hrx-by-hrithik-roshan/hrx-by-hrithik-roshan-women-solid--printed-antimicrobial-lifestyle-briefs-pack-of-3/14097506/buy</t>
  </si>
  <si>
    <t>hrx-by-hrithik-roshan-women-solid--printed-antimicrobial-lifestyle-briefs-pack-of-3</t>
  </si>
  <si>
    <t>Striped Pure Cotton T-shirt</t>
  </si>
  <si>
    <t>M&amp;H Easy</t>
  </si>
  <si>
    <t>tshirts/mh-easy/mh-easy-women-sea-green--white-striped-pure-cotton-t-shirt/17728378/buy</t>
  </si>
  <si>
    <t>mh-easy</t>
  </si>
  <si>
    <t>mh-easy-women-sea-green--white-striped-pure-cotton-t-shirt</t>
  </si>
  <si>
    <t>Pack of 3 Cotton Socks</t>
  </si>
  <si>
    <t>socks/peter-england/peter-england-men-black-pack-of-3-cotton-no-show-socks-/16646128/buy</t>
  </si>
  <si>
    <t>peter-england-men-black-pack-of-3-cotton-no-show-socks-</t>
  </si>
  <si>
    <t>Slim Fit Hooded Sporty Jacket</t>
  </si>
  <si>
    <t>jackets/wrogn-active/wrogn-active-men-red-slim-fit-hooded-sporty-jacket/15131018/buy</t>
  </si>
  <si>
    <t>wrogn-active-men-red-slim-fit-hooded-sporty-jacket</t>
  </si>
  <si>
    <t>sarees/libas/libas-pink--off-white-printed-saree/13175278/buy</t>
  </si>
  <si>
    <t>libas-pink--off-white-printed-saree</t>
  </si>
  <si>
    <t>heels/mochi/mochi-women-grey-woven-design-sandals/14286314/buy</t>
  </si>
  <si>
    <t>Men Self Design Slip-On</t>
  </si>
  <si>
    <t>Azzaro Black</t>
  </si>
  <si>
    <t>flip-flops/azzaro-black/azzaro-black-men-brown-self-design-slip-on/13555868/buy</t>
  </si>
  <si>
    <t>azzaro-black</t>
  </si>
  <si>
    <t>azzaro-black-men-brown-self-design-slip-on</t>
  </si>
  <si>
    <t>RFID Leather Two Fold Wallet</t>
  </si>
  <si>
    <t>wallets/wildhorn/wildhorn-men-brown-solid-rfid-leather-two-fold-wallet/14370440/buy</t>
  </si>
  <si>
    <t>wildhorn-men-brown-solid-rfid-leather-two-fold-wallet</t>
  </si>
  <si>
    <t>Essential Facial Oils Set</t>
  </si>
  <si>
    <t>beauty-gift-set/taavi/taavi-skincare-essential-handpicked-facial-oils-set--90ml/15840468/buy</t>
  </si>
  <si>
    <t>taavi-skincare-essential-handpicked-facial-oils-set--90ml</t>
  </si>
  <si>
    <t>Men Tapered Fit Trousers</t>
  </si>
  <si>
    <t>trousers/highlander/highlander-men-blue-tapered-fit-trousers/16606924/buy</t>
  </si>
  <si>
    <t>highlander-men-blue-tapered-fit-trousers</t>
  </si>
  <si>
    <t>Women Solid A-Line Dress</t>
  </si>
  <si>
    <t>dresses/rare/rare-women-navy-blue-solid-a-line-dress/6743809/buy</t>
  </si>
  <si>
    <t>rare-women-navy-blue-solid-a-line-dress</t>
  </si>
  <si>
    <t>casual-shoes/anouk/anouk-men-navy-blue-solid-slip-on-sneakers/15874686/buy</t>
  </si>
  <si>
    <t>anouk-men-navy-blue-solid-slip-on-sneakers</t>
  </si>
  <si>
    <t>tshirts/mast--harbour/mast--harbour-women-white-solid-round-neck-pure-cotton-t-shirt/11144370/buy</t>
  </si>
  <si>
    <t>mast--harbour-women-white-solid-round-neck-pure-cotton-t-shirt</t>
  </si>
  <si>
    <t>Wedge Pumps</t>
  </si>
  <si>
    <t>Denill</t>
  </si>
  <si>
    <t>heels/denill/denill-brown-wedge-pumps/14740958/buy</t>
  </si>
  <si>
    <t>denill</t>
  </si>
  <si>
    <t>denill-brown-wedge-pumps</t>
  </si>
  <si>
    <t>Men Nash Ville Track Pants</t>
  </si>
  <si>
    <t>track-pants/jack--jones/jack--jones-men-navy-blue-nash-ville-self-design-track-pants/8875241/buy</t>
  </si>
  <si>
    <t>jack--jones-men-navy-blue-nash-ville-self-design-track-pants</t>
  </si>
  <si>
    <t>tshirts/mast--harbour/mast--harbour-men-peach-typography-printed-pure-cotton-t-shirt/14847460/buy</t>
  </si>
  <si>
    <t>mast--harbour-men-peach-typography-printed-pure-cotton-t-shirt</t>
  </si>
  <si>
    <t>jackets/louis-philippe/louis-philippe-men-red-solid-concealed-hooded-padded-jacket/15926430/buy</t>
  </si>
  <si>
    <t>louis-philippe-men-red-solid-concealed-hooded-padded-jacket</t>
  </si>
  <si>
    <t>Women Embellished Mojaris</t>
  </si>
  <si>
    <t>flats/anouk/anouk-women-grey--green-ethnic-peacock-embellished-leather-mojaris/15276212/buy</t>
  </si>
  <si>
    <t>anouk-women-grey--green-ethnic-peacock-embellished-leather-mojaris</t>
  </si>
  <si>
    <t>Men Comfort Leather Sandals</t>
  </si>
  <si>
    <t>Ventoland</t>
  </si>
  <si>
    <t>sandals/ventoland/ventoland-men-black-leather-sandals/13734104/buy</t>
  </si>
  <si>
    <t>ventoland</t>
  </si>
  <si>
    <t>ventoland-men-black-leather-sandals</t>
  </si>
  <si>
    <t>shirts/highlander/highlander-men-black-slim-fit-opaque-printed-casual-shirt/16090656/buy</t>
  </si>
  <si>
    <t>highlander-men-black-slim-fit-opaque-printed-casual-shirt</t>
  </si>
  <si>
    <t>kurtas/anouk/anouk-women-red--off-white-floral-printed-floral-regular-kurta/16190804/buy</t>
  </si>
  <si>
    <t>anouk-women-red--off-white-floral-printed-floral-regular-kurta</t>
  </si>
  <si>
    <t>sweatshirts/roadster/roadster-women-pink-solid-sweatshirt/15158920/buy</t>
  </si>
  <si>
    <t>roadster-women-pink-solid-sweatshirt</t>
  </si>
  <si>
    <t>Men Puffer Jacket</t>
  </si>
  <si>
    <t>Woodland</t>
  </si>
  <si>
    <t>jackets/woodland/woodland-men-olive-green-water-resistant-longline-puffer-jacket/16829114/buy</t>
  </si>
  <si>
    <t>woodland</t>
  </si>
  <si>
    <t>woodland-men-olive-green-water-resistant-longline-puffer-jacket</t>
  </si>
  <si>
    <t>VEIRDO</t>
  </si>
  <si>
    <t>tshirts/veirdo/veirdo-men-navy-blue--white-colourblocked-round-neck-t-shirt/11925890/buy</t>
  </si>
  <si>
    <t>veirdo</t>
  </si>
  <si>
    <t>veirdo-men-navy-blue--white-colourblocked-round-neck-t-shirt</t>
  </si>
  <si>
    <t>Floral Crepe A-Line Dress</t>
  </si>
  <si>
    <t>dresses/berrylush/berrylush-red-floral-crepe-a-line-dress/17190868/buy</t>
  </si>
  <si>
    <t>berrylush-red-floral-crepe-a-line-dress</t>
  </si>
  <si>
    <t>kurtas/sangria/sangria-women-navy-blue--golden-striped-kurta/16872394/buy</t>
  </si>
  <si>
    <t>sangria-women-navy-blue--golden-striped-kurta</t>
  </si>
  <si>
    <t>Sheath Dress</t>
  </si>
  <si>
    <t>dresses/tokyo-talkies/tokyo-talkies-blue-sheath-dress/18207448/buy</t>
  </si>
  <si>
    <t>tokyo-talkies-blue-sheath-dress</t>
  </si>
  <si>
    <t>Women Leather Shoulder Bag</t>
  </si>
  <si>
    <t>handbags/hidesign/hidesign-women-brown--red-croc-textured-leather-shoulder-bag/14171682/buy</t>
  </si>
  <si>
    <t>hidesign-women-brown--red-croc-textured-leather-shoulder-bag</t>
  </si>
  <si>
    <t>Women Striped Pure Cotton T-shirt</t>
  </si>
  <si>
    <t>tshirts/levis/levis-women-white--blue-striped-pure-cotton-t-shirt/14860366/buy</t>
  </si>
  <si>
    <t>levis-women-white--blue-striped-pure-cotton-t-shirt</t>
  </si>
  <si>
    <t>dresses/and/and-women-pink-solid-formal-a-line-dress/15138504/buy</t>
  </si>
  <si>
    <t>and-women-pink-solid-formal-a-line-dress</t>
  </si>
  <si>
    <t>tshirts/ether/ether-women-grey-solid-round-neck-t-shirt/16586258/buy</t>
  </si>
  <si>
    <t>ether-women-grey-solid-round-neck-t-shirt</t>
  </si>
  <si>
    <t>Solid V-Neck Cardigan</t>
  </si>
  <si>
    <t>sweaters/hm/hm-women-grey-solid-v-neck-cardigan/16893050/buy</t>
  </si>
  <si>
    <t>hm-women-grey-solid-v-neck-cardigan</t>
  </si>
  <si>
    <t>210 TC King Bedsheet</t>
  </si>
  <si>
    <t>LIVING ROOTS</t>
  </si>
  <si>
    <t>bedsheets/living-roots/living-roots-blue--green-jaipur-printed-210-tc-king-bedsheet-with-2-pillow-covers/16946962/buy</t>
  </si>
  <si>
    <t>living-roots</t>
  </si>
  <si>
    <t>living-roots-blue--green-jaipur-printed-210-tc-king-bedsheet-with-2-pillow-covers</t>
  </si>
  <si>
    <t>watches/titan/titan-women-blue-analogue-watch-2606sm01/10052201/buy</t>
  </si>
  <si>
    <t>titan-women-blue-analogue-watch-2606sm01</t>
  </si>
  <si>
    <t>Lightly Padded Bralette</t>
  </si>
  <si>
    <t>32A,32B,32C,32D,34A,34B,34C,36A,36B</t>
  </si>
  <si>
    <t>bra/da-intimo/da-intimo-black-self-design-non-wired-lightly-padded-styled-back-bralette-di-1205/9171443/buy</t>
  </si>
  <si>
    <t>da-intimo-black-self-design-non-wired-lightly-padded-styled-back-bralette-di-1205</t>
  </si>
  <si>
    <t>Kurta with Palazzos</t>
  </si>
  <si>
    <t>kurta-sets/bhama-couture/bhama-couture-women-pink-embroidered-kurta-with-palazzos/10356755/buy</t>
  </si>
  <si>
    <t>bhama-couture-women-pink-embroidered-kurta-with-palazzos</t>
  </si>
  <si>
    <t>Men Solid Rapid Dry Track Pants</t>
  </si>
  <si>
    <t>track-pants/bigbanana/bigbanana-men-teal-green-solid-rapid-dry-track-pants/13064606/buy</t>
  </si>
  <si>
    <t>bigbanana-men-teal-green-solid-rapid-dry-track-pants</t>
  </si>
  <si>
    <t>dresses/berrylush/berrylush-women-pink-floral-printed-one-shoulder-fit-and-flare-dress/13724182/buy</t>
  </si>
  <si>
    <t>berrylush-women-pink-floral-printed-one-shoulder-fit-and-flare-dress</t>
  </si>
  <si>
    <t>sarees/house-of-pataudi/house-of-pataudi-black--brown-ethnic-motifs-beads-and-stones-jashn-saree/16575896/buy</t>
  </si>
  <si>
    <t>house-of-pataudi-black--brown-ethnic-motifs-beads-and-stones-jashn-saree</t>
  </si>
  <si>
    <t>handbags/dressberry/dressberry-nude-pink-structured-shoulder-bag/12387940/buy</t>
  </si>
  <si>
    <t>dressberry-nude-pink-structured-shoulder-bag</t>
  </si>
  <si>
    <t>Boys Pack Of 4 Shorts</t>
  </si>
  <si>
    <t>shorts/bumzee/bumzee-boys-pack-of-4-printed-shorts/16623834/buy</t>
  </si>
  <si>
    <t>bumzee-boys-pack-of-4-printed-shorts</t>
  </si>
  <si>
    <t>Men Multi Briefs</t>
  </si>
  <si>
    <t>briefs/us-polo-assn/us-polo-assn-men-multi-solid-cotton-briefs-pack-of-3-i615-bib-p3/15823082/buy</t>
  </si>
  <si>
    <t>us-polo-assn-men-multi-solid-cotton-briefs-pack-of-3-i615-bib-p3</t>
  </si>
  <si>
    <t>Slim Fit Cotton Checked Shirt</t>
  </si>
  <si>
    <t>shirts/invictus/invictus-men-navy-blue--white-slim-fit-cotton-tartan-checked-casual-shirt/15964272/buy</t>
  </si>
  <si>
    <t>invictus-men-navy-blue--white-slim-fit-cotton-tartan-checked-casual-shirt</t>
  </si>
  <si>
    <t>Women Printed Shirt Dress</t>
  </si>
  <si>
    <t>StyleStone</t>
  </si>
  <si>
    <t>dresses/stylestone/stylestone-women-navy-blue-printed-shirt-dress/2091638/buy</t>
  </si>
  <si>
    <t>stylestone</t>
  </si>
  <si>
    <t>stylestone-women-navy-blue-printed-shirt-dress</t>
  </si>
  <si>
    <t>watches/giordano/giordano-women-silver-toned-analogue-watch-a2068-66/2256214/buy</t>
  </si>
  <si>
    <t>giordano-women-silver-toned-analogue-watch-a2068-66</t>
  </si>
  <si>
    <t>Men Innerwear Navy &amp; White Vests</t>
  </si>
  <si>
    <t>Yogue Activewear</t>
  </si>
  <si>
    <t>innerwear-vests/yogue-activewear/-yogue-activewear-mennavy--white-innerwear-vests/18123060/buy</t>
  </si>
  <si>
    <t>yogue-activewear</t>
  </si>
  <si>
    <t>shirts/allen-solly-sport/allen-solly-sport-men-green--black-checked-regular-fit-pure-cotton-casual-shirt/16898774/buy</t>
  </si>
  <si>
    <t>allen-solly-sport-men-green--black-checked-regular-fit-pure-cotton-casual-shirt</t>
  </si>
  <si>
    <t>Women Embroidered Kurta with Salwar With Dupatta</t>
  </si>
  <si>
    <t>kurta-sets/ahika/ahika-women-grey-floral-embroidered-regular-pure-cotton-kurta-with-salwar--with-dupatta/15987904/buy</t>
  </si>
  <si>
    <t>ahika-women-grey-floral-embroidered-regular-pure-cotton-kurta-with-salwar--with-dupatta</t>
  </si>
  <si>
    <t>handbags/mochi/mochi-black-textured-sling-bag/13679906/buy</t>
  </si>
  <si>
    <t>mochi-black-textured-sling-bag</t>
  </si>
  <si>
    <t>shirts/park-avenue/park-avenue-men-light-purple-self-design-slim-fit-pure-cotton-formal-shirt/17201650/buy</t>
  </si>
  <si>
    <t>park-avenue-men-light-purple-self-design-slim-fit-pure-cotton-formal-shirt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</si>
  <si>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</si>
  <si>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</si>
  <si>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</si>
  <si>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</si>
  <si>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parfait</t>
  </si>
  <si>
    <t>parfait-plus-size-black-solid-underwired-non-padded-workout-bra-p58522</t>
  </si>
  <si>
    <t>Men Typography Printed Pure Cotton T-shirt</t>
  </si>
  <si>
    <t>tshirts/flying-machine/flying-machine-men-white-typography-printed-pure-cotton-t-shirt/15396540/buy</t>
  </si>
  <si>
    <t>flying-machine-men-white-typography-printed-pure-cotton-t-shirt</t>
  </si>
  <si>
    <t>Men Woven Design Espadrilles</t>
  </si>
  <si>
    <t>casual-shoes/mast--harbour/mast--harbour-men-red-woven-design-espadrilles/15280386/buy</t>
  </si>
  <si>
    <t>mast--harbour-men-red-woven-design-espadrilles</t>
  </si>
  <si>
    <t>kurta-sets/biba/biba-women-yellow-printed-regular-kurta-with-palazzos--with-dupatta/14848486/buy</t>
  </si>
  <si>
    <t>biba-women-yellow-printed-regular-kurta-with-palazzos--with-dupatta</t>
  </si>
  <si>
    <t>Men Austin Trim Fit Trousers</t>
  </si>
  <si>
    <t>trousers/us-polo-assn/u-s-polo-assn-men-navy-blue-austin-trim-fit-textured-trousers/17428040/buy</t>
  </si>
  <si>
    <t>u-s-polo-assn-men-navy-blue-austin-trim-fit-textured-trousers</t>
  </si>
  <si>
    <t>Men Activ Eau De Parfum 100 ml</t>
  </si>
  <si>
    <t>perfume-and-body-mist/carlton-london/carlton-london-men-activ-eau-de-parfum--100-ml/17376576/buy</t>
  </si>
  <si>
    <t>carlton-london-men-activ-eau-de-parfum--100-ml</t>
  </si>
  <si>
    <t>Men Regular Fit Cotton Shorts</t>
  </si>
  <si>
    <t>ARISE</t>
  </si>
  <si>
    <t>shorts/arise/arise-men-charcoal-grey-solid-regular-fit-pure-cotton-shorts/13846252/buy</t>
  </si>
  <si>
    <t>arise</t>
  </si>
  <si>
    <t>arise-men-charcoal-grey-solid-regular-fit-pure-cotton-shorts</t>
  </si>
  <si>
    <t>Smoked Bodice Basic Jumpsuit</t>
  </si>
  <si>
    <t>jumpsuit/uf/uf-women-black-smoked-bodice-solid-basic-jumpsuit/12762086/buy</t>
  </si>
  <si>
    <t>uf-women-black-smoked-bodice-solid-basic-jumpsuit</t>
  </si>
  <si>
    <t>Unisex Graphic Backpack</t>
  </si>
  <si>
    <t>backpacks/lavie-sport/lavie-sport-unisex-red--blue-graphic-backpack/10831184/buy</t>
  </si>
  <si>
    <t>lavie-sport-unisex-red--blue-graphic-backpack</t>
  </si>
  <si>
    <t>tights/hrx-by-hrithik-roshan/hrx-by-hrithik-roshan-edge-lifestyle-women-vixen-rapid-dry-solid-tights/14703120/buy</t>
  </si>
  <si>
    <t>hrx-by-hrithik-roshan-edge-lifestyle-women-vixen-rapid-dry-solid-tights</t>
  </si>
  <si>
    <t>flats/mast--harbour/mast--harbour-women-white-solid-open-toe-flats/13929828/buy</t>
  </si>
  <si>
    <t>mast--harbour-women-white-solid-open-toe-flats</t>
  </si>
  <si>
    <t>Hair Clipper Razor</t>
  </si>
  <si>
    <t>Skmei</t>
  </si>
  <si>
    <t>trimmer/skmei/skmei-unisex-rechargeable-hair-clipper-razor-/14970256/buy</t>
  </si>
  <si>
    <t>skmei</t>
  </si>
  <si>
    <t>skmei-unisex-rechargeable-hair-clipper-razor-</t>
  </si>
  <si>
    <t>Men Solid Leather Boots</t>
  </si>
  <si>
    <t>formal-shoes/metro/metro-men-black-solid-leather-boots/13166682/buy</t>
  </si>
  <si>
    <t>metro-men-black-solid-leather-boots</t>
  </si>
  <si>
    <t>kurtas/anouk/anouk-women-olive-green--purple-floral-printed-kurta-with-a-styled-back/16234886/buy</t>
  </si>
  <si>
    <t>anouk-women-olive-green--purple-floral-printed-kurta-with-a-styled-back</t>
  </si>
  <si>
    <t>Bodycon Mini Dress</t>
  </si>
  <si>
    <t>dresses/tokyo-talkies/tokyo-talkies-pink-bodycon-mini-dress/18207444/buy</t>
  </si>
  <si>
    <t>tokyo-talkies-pink-bodycon-mini-dress</t>
  </si>
  <si>
    <t>Women Solid Zip Around Wallet</t>
  </si>
  <si>
    <t>wallets/lino-perros/lino-perros-women-black-solid-zip-around-wallet/9483485/buy</t>
  </si>
  <si>
    <t>lino-perros-women-black-solid-zip-around-wallet</t>
  </si>
  <si>
    <t>sports-shoes/mengler/mengler-men-navy-blue-textile-walking-shoes/11431564/buy</t>
  </si>
  <si>
    <t>mengler-men-navy-blue-textile-walking-shoes</t>
  </si>
  <si>
    <t>Puffer Jacket</t>
  </si>
  <si>
    <t>jackets/mango/mango-women-cream-coloured-puffer-jacket/15274284/buy</t>
  </si>
  <si>
    <t>mango-women-cream-coloured-puffer-jacket</t>
  </si>
  <si>
    <t>Unisex Embroidered Baseball Cap</t>
  </si>
  <si>
    <t>caps/wrogn/wrogn-unisex-yellow-embroidered-baseball-cap/12666438/buy</t>
  </si>
  <si>
    <t>wrogn-unisex-yellow-embroidered-baseball-cap</t>
  </si>
  <si>
    <t>shirts/hancock/hancock-men-black-slim-fit-solid-formal-shirt/9005421/buy</t>
  </si>
  <si>
    <t>hancock-men-black-slim-fit-solid-formal-shirt</t>
  </si>
  <si>
    <t>Stylum</t>
  </si>
  <si>
    <t>kurtas/stylum/stylum-women-beige-floral-printed-thread-work-kurta/15437624/buy</t>
  </si>
  <si>
    <t>stylum</t>
  </si>
  <si>
    <t>stylum-women-beige-floral-printed-thread-work-kurta</t>
  </si>
  <si>
    <t>Cotton Top</t>
  </si>
  <si>
    <t>tops/herenow/herenow-white-cotton-top/16608978/buy</t>
  </si>
  <si>
    <t>herenow-white-cotton-top</t>
  </si>
  <si>
    <t>Ethnic A-Line Maxi Dress</t>
  </si>
  <si>
    <t>dresses/nayo/nayo-navy-blue--green-ethnic-motifs-printed-ethnic-a-line-maxi-dress/15230566/buy</t>
  </si>
  <si>
    <t>nayo-navy-blue--green-ethnic-motifs-printed-ethnic-a-line-maxi-dress</t>
  </si>
  <si>
    <t>Bandhani Cotton Blend Saree</t>
  </si>
  <si>
    <t>sarees/anouk/anouk-mustard-bandhani-cotton-blend-saree/16846646/buy</t>
  </si>
  <si>
    <t>anouk-mustard-bandhani-cotton-blend-saree</t>
  </si>
  <si>
    <t>Men Cotton Polo Collar T-shirt</t>
  </si>
  <si>
    <t>tshirts/monte-carlo/monte-carlo-men-white--rose-striped-polo-collar-pure-cotton-t-shirt/16937840/buy</t>
  </si>
  <si>
    <t>monte-carlo-men-white--rose-striped-polo-collar-pure-cotton-t-shirt</t>
  </si>
  <si>
    <t>Women Leather Pumps</t>
  </si>
  <si>
    <t>heels/metro/metro-women-black-solid-leather-pumps/11560814/buy</t>
  </si>
  <si>
    <t>metro-women-black-solid-leather-pumps</t>
  </si>
  <si>
    <t>Men Bubblegum Lip Balm -7 g</t>
  </si>
  <si>
    <t>BEARDO</t>
  </si>
  <si>
    <t>lip-care/beardo/beardo-men-bubblegum-lip-balm--7-g/13936658/buy</t>
  </si>
  <si>
    <t>beardo</t>
  </si>
  <si>
    <t>beardo-men-bubblegum-lip-balm--7-g</t>
  </si>
  <si>
    <t>Striped Round Neck T-shirt</t>
  </si>
  <si>
    <t>tshirts/harvard/harvard-women-white--red-striped-round-neck-t-shirt/11109630/buy</t>
  </si>
  <si>
    <t>harvard-women-white--red-striped-round-neck-t-shirt</t>
  </si>
  <si>
    <t>flats/iconics/iconics-women-brown-one-toe-flats/16619448/buy</t>
  </si>
  <si>
    <t>iconics-women-brown-one-toe-flats</t>
  </si>
  <si>
    <t>Women Kurta with Salwar With Dupatta</t>
  </si>
  <si>
    <t>kurta-sets/seerat/seerat-women-mustard-yellow-ethnic-motifs-regular-pure-silk-kurta-with-salwar--with-dupatta/16179648/buy</t>
  </si>
  <si>
    <t>seerat-women-mustard-yellow-ethnic-motifs-regular-pure-silk-kurta-with-salwar--with-dupatta</t>
  </si>
  <si>
    <t>Women Solid Kurta with Sharara</t>
  </si>
  <si>
    <t>kurta-sets/yufta/yufta-women-teal-blue--grey-solid-kurta-with-sharara/8566957/buy</t>
  </si>
  <si>
    <t>yufta-women-teal-blue--grey-solid-kurta-with-sharara</t>
  </si>
  <si>
    <t>Unisex Beanie</t>
  </si>
  <si>
    <t>Gajraj</t>
  </si>
  <si>
    <t>caps/gajraj/gajraj-unisex-black-beanie/14814782/buy</t>
  </si>
  <si>
    <t>gajraj</t>
  </si>
  <si>
    <t>gajraj-unisex-black-beanie</t>
  </si>
  <si>
    <t>Slim Fit Knitted Casual Shirt</t>
  </si>
  <si>
    <t>shirts/manq-casual/manq-casual-men-olive-green-slim-fit-solid-knitted-casual-shirt/11752884/buy</t>
  </si>
  <si>
    <t>manq-casual-men-olive-green-slim-fit-solid-knitted-casual-shirt</t>
  </si>
  <si>
    <t>Solid Structured Hobo Bag</t>
  </si>
  <si>
    <t>handbags/baggit/baggit-olive-green-solid-regular-structured-hobo-bag-with-checked-detail/16676780/buy</t>
  </si>
  <si>
    <t>baggit-olive-green-solid-regular-structured-hobo-bag-with-checked-detail</t>
  </si>
  <si>
    <t>Men Nehru Jacket</t>
  </si>
  <si>
    <t>nehru-jackets/kisah/kisah-men-green-woven-design-nehru-jacket/9872281/buy</t>
  </si>
  <si>
    <t>kisah-men-green-woven-design-nehru-jacket</t>
  </si>
  <si>
    <t>Block Mules</t>
  </si>
  <si>
    <t>heels/shoetopia/shoetopia-blue--white-block-mules/15682042/buy</t>
  </si>
  <si>
    <t>shoetopia-blue--white-block-mules</t>
  </si>
  <si>
    <t>Eco Vero Solid A-Line Tunic</t>
  </si>
  <si>
    <t>tunics/global-desi/global-desi-eco-vero-women-coral-orange-solid-a-line-tunic/13463970/buy</t>
  </si>
  <si>
    <t>global-desi-eco-vero-women-coral-orange-solid-a-line-tunic</t>
  </si>
  <si>
    <t>Men Embellished Brooch Pin</t>
  </si>
  <si>
    <t>brooch/alvaro-castagnino/alvaro-castagnino-men-copper-toned--embellished-brooch-pin/17426654/buy</t>
  </si>
  <si>
    <t>alvaro-castagnino-men-copper-toned--embellished-brooch-pin</t>
  </si>
  <si>
    <t>Midi A-Line Skirt</t>
  </si>
  <si>
    <t>Karmic Vision</t>
  </si>
  <si>
    <t>skirts/karmic-vision/karmic-vision-black-midi-a-line-skirt/10167165/buy</t>
  </si>
  <si>
    <t>karmic-vision</t>
  </si>
  <si>
    <t>karmic-vision-black-midi-a-line-skirt</t>
  </si>
  <si>
    <t>jeans/kook-n-keech/kook-n-keech-men-black-slim-fit-embellished-stretchable-jeans/14931912/buy</t>
  </si>
  <si>
    <t>kook-n-keech-men-black-slim-fit-embellished-stretchable-jeans</t>
  </si>
  <si>
    <t>tshirts/roadster/the-roadster-lifestyle-co-women-black-typography-printed-extended-sleeves-pure-cotton-t-shirt/16962302/buy</t>
  </si>
  <si>
    <t>the-roadster-lifestyle-co-women-black-typography-printed-extended-sleeves-pure-cotton-t-shirt</t>
  </si>
  <si>
    <t>Unisex Printed Leather Belt</t>
  </si>
  <si>
    <t>belts/tommy-hilfiger/tommy-hilfiger-unisex-black-printed-leather-belt/12071676/buy</t>
  </si>
  <si>
    <t>tommy-hilfiger-unisex-black-printed-leather-belt</t>
  </si>
  <si>
    <t>Boys Pack of 2 Solid Joggers</t>
  </si>
  <si>
    <t>track-pants/yk/yk-boys-pack-of-2-solid-joggers/15267456/buy</t>
  </si>
  <si>
    <t>yk-boys-pack-of-2-solid-joggers</t>
  </si>
  <si>
    <t>shirts/highlander/highlander-men-olive-green-slim-fit-opaque-printed-cotton-casual-shirt/15896542/buy</t>
  </si>
  <si>
    <t>highlander-men-olive-green-slim-fit-opaque-printed-cotton-casual-shirt</t>
  </si>
  <si>
    <t>leggings/tag-7/tag-7-women-white-solid-ankle-length-leggings/17706158/buy</t>
  </si>
  <si>
    <t>tag-7-women-white-solid-ankle-length-leggings</t>
  </si>
  <si>
    <t>Floral Jhumkas Earrings</t>
  </si>
  <si>
    <t>SOHI</t>
  </si>
  <si>
    <t>earrings/sohi/sohi-women-gold-plated-yellow-floral-meenakari-designer-jhumkas/16974376/buy</t>
  </si>
  <si>
    <t>sohi</t>
  </si>
  <si>
    <t>sohi-women-gold-plated-yellow-floral-meenakari-designer-jhumkas</t>
  </si>
  <si>
    <t>Ribbed Jersey Dress</t>
  </si>
  <si>
    <t>dresses/hm/hm-women-blue-ribbed-jersey-dress/16530842/buy</t>
  </si>
  <si>
    <t>hm-women-blue-ribbed-jersey-dress</t>
  </si>
  <si>
    <t>Women Solid Lounge Tshirts</t>
  </si>
  <si>
    <t>lounge-tshirts/jockey/jockey-women-black-v-neck-solid-lounge-tshirts-1359/15039164/buy</t>
  </si>
  <si>
    <t>jockey-women-black-v-neck-solid-lounge-tshirts-1359</t>
  </si>
  <si>
    <t>Women Cateye Sunglasses</t>
  </si>
  <si>
    <t>sunglasses/dressberry/dressberry-women-mirrored-cateye-sunglasses-mfb-pn-ry-87315/5595600/buy</t>
  </si>
  <si>
    <t>dressberry-women-mirrored-cateye-sunglasses-mfb-pn-ry-87315</t>
  </si>
  <si>
    <t>Women Crystal Studded Brooch</t>
  </si>
  <si>
    <t>brooch/yellow-chimes/yellow-chimes-women-rose-gold-toned-white-crystal-studded-brooch/17015884/buy</t>
  </si>
  <si>
    <t>yellow-chimes-women-rose-gold-toned-white-crystal-studded-brooch</t>
  </si>
  <si>
    <t>shirts/pepe-jeans/pepe-jeans-women-red--navy-blue-regular-fit-checked-casual-shirt/12513566/buy</t>
  </si>
  <si>
    <t>pepe-jeans-women-red--navy-blue-regular-fit-checked-casual-shirt</t>
  </si>
  <si>
    <t>EDGE Men Track Pants</t>
  </si>
  <si>
    <t>track-pants/hrx-by-hrithik-roshan/hrx-by-hrithik-roshan-edge-lifestyle-men-jet-black-bio-wash-solid-track-pants/14646054/buy</t>
  </si>
  <si>
    <t>hrx-by-hrithik-roshan-edge-lifestyle-men-jet-black-bio-wash-solid-track-pants</t>
  </si>
  <si>
    <t>Women Mules Flats</t>
  </si>
  <si>
    <t>DEAS</t>
  </si>
  <si>
    <t>flats/deas/deas-women-red-mule-flats-with-backstrap/14869308/buy</t>
  </si>
  <si>
    <t>deas</t>
  </si>
  <si>
    <t>deas-women-red-mule-flats-with-backstrap</t>
  </si>
  <si>
    <t>bedsheets/rajasthan-decor/rajasthan-decor-off-white--green-floral-flat-144-tc-cotton-1-king-bedsheet-with-2-pillow-covers/4320535/buy</t>
  </si>
  <si>
    <t>rajasthan-decor-off-white--green-floral-flat-144-tc-cotton-1-king-bedsheet-with-2-pillow-covers</t>
  </si>
  <si>
    <t>shirts/us-polo-assn-denim-co/us-polo-assn-denim-co-men-blue-regular-fit-striped-casual-shirt/13838404/buy</t>
  </si>
  <si>
    <t>us-polo-assn-denim-co-men-blue-regular-fit-striped-casual-shirt</t>
  </si>
  <si>
    <t>Set Of 12 Artificial Rose Flowers</t>
  </si>
  <si>
    <t>artificial-flowers-and-plants/tied-ribbons/tied-ribbons-set-of-12-pink--white-artificial-rose-flowers/16586360/buy</t>
  </si>
  <si>
    <t>tied-ribbons-set-of-12-pink--white-artificial-rose-flowers</t>
  </si>
  <si>
    <t>curtains-and-sheers/cortina/cortina-set-of-2-white-long-door-curtains/12376628/buy</t>
  </si>
  <si>
    <t>cortina-set-of-2-white-long-door-curtains</t>
  </si>
  <si>
    <t>Men Sport No 2 Deodorant 175ml</t>
  </si>
  <si>
    <t>deodorant/beverly-hills-polo-club/beverly-hills-polo-club-men-sport-no-2-deodorant-175-ml/1300569/buy</t>
  </si>
  <si>
    <t>beverly-hills-polo-club-men-sport-no-2-deodorant-175-ml</t>
  </si>
  <si>
    <t>Shea Butter Conditioner</t>
  </si>
  <si>
    <t>shampoo-and-conditioner/the-body-shop/the-body-shop-shea-butter-richly-replenishing-conditioner-250ml/9441885/buy</t>
  </si>
  <si>
    <t>the-body-shop-shea-butter-richly-replenishing-conditioner-250ml</t>
  </si>
  <si>
    <t>sandals/mast--harbour/mast--harbour-men-brown-comfort-sandals/9594119/buy</t>
  </si>
  <si>
    <t>mast--harbour-men-brown-comfort-sandals</t>
  </si>
  <si>
    <t>kurtas/jompers/jompers-men-green--gold-coloured-printed-straight-kurta/13434420/buy</t>
  </si>
  <si>
    <t>jompers-men-green--gold-coloured-printed-straight-kurta</t>
  </si>
  <si>
    <t>tops/cation/cation-women-black-solid-pure-cotton-top/8066413/buy</t>
  </si>
  <si>
    <t>cation-women-black-solid-pure-cotton-top</t>
  </si>
  <si>
    <t>Ethnic Motifs Saree</t>
  </si>
  <si>
    <t>sarees/kalini/kalini-red--gold-toned-ethnic-motifs-saree/16848436/buy</t>
  </si>
  <si>
    <t>kalini-red--gold-toned-ethnic-motifs-saree</t>
  </si>
  <si>
    <t>tshirts/roadster/the-roadster-lifestyle-co-women-pink-self-design-detail-round-neck-pure-cotton-t-shirt/13126970/buy</t>
  </si>
  <si>
    <t>the-roadster-lifestyle-co-women-pink-self-design-detail-round-neck-pure-cotton-t-shirt</t>
  </si>
  <si>
    <t>watches/mast--harbour/mast--harbour-unisex-charcoal-grey-analogue-watch-mfb-pn-lb-80432/8353459/buy</t>
  </si>
  <si>
    <t>mast--harbour-unisex-charcoal-grey-analogue-watch-mfb-pn-lb-80432</t>
  </si>
  <si>
    <t>Textured Wedge Heels</t>
  </si>
  <si>
    <t>heels/walkway/walkway-black-textured-wedge-heels-with-backstrap/17174238/buy</t>
  </si>
  <si>
    <t>walkway-black-textured-wedge-heels-with-backstrap</t>
  </si>
  <si>
    <t>Vitamin C Under Eye Cream</t>
  </si>
  <si>
    <t>eye-cream/mamaearth/mamaearth-vitamin-c-under-eye-cream-for-dark-circles--for-illuminated-under-eyes---20-ml/16103666/buy</t>
  </si>
  <si>
    <t>mamaearth-vitamin-c-under-eye-cream-for-dark-circles--for-illuminated-under-eyes---20-ml</t>
  </si>
  <si>
    <t>handbags/caprese/caprese-black-solid-handheld-bag/11153836/buy</t>
  </si>
  <si>
    <t>caprese-black-solid-handheld-bag</t>
  </si>
  <si>
    <t>Three Seater Sofa Cover</t>
  </si>
  <si>
    <t>sofa-covers/cortina/cortina-grey-solid-jacquard-three-seater-sofa-cover/16574634/buy</t>
  </si>
  <si>
    <t>cortina-grey-solid-jacquard-three-seater-sofa-cover</t>
  </si>
  <si>
    <t>Black Running Sports Shoes</t>
  </si>
  <si>
    <t>sports-shoes/forever-glam-by-pantaloons/forever-glam-by-pantaloons-women-black-running-sports-shoes/16279682/buy</t>
  </si>
  <si>
    <t>forever-glam-by-pantaloons-women-black-running-sports-shoes</t>
  </si>
  <si>
    <t>Cotton Linen Top</t>
  </si>
  <si>
    <t>Saffron Threads</t>
  </si>
  <si>
    <t>tops/saffron-threads/saffron-threads-off-white-cotton-linen-top/17179820/buy</t>
  </si>
  <si>
    <t>saffron-threads</t>
  </si>
  <si>
    <t>saffron-threads-off-white-cotton-linen-top</t>
  </si>
  <si>
    <t>PU Structured Satchel</t>
  </si>
  <si>
    <t>Luvoksi</t>
  </si>
  <si>
    <t>handbags/luvoksi/luvoksi-black-pu-structured-satchel-with-detachable-strap/16207656/buy</t>
  </si>
  <si>
    <t>luvoksi</t>
  </si>
  <si>
    <t>luvoksi-black-pu-structured-satchel-with-detachable-strap</t>
  </si>
  <si>
    <t>heels/mochi/mochi-women-brown-solid-pumps/9533789/buy</t>
  </si>
  <si>
    <t>mochi-women-brown-solid-pumps</t>
  </si>
  <si>
    <t>casual-shoes/fentacia/fentacia-men-black-driving-shoes/11120994/buy</t>
  </si>
  <si>
    <t>fentacia-men-black-driving-shoes</t>
  </si>
  <si>
    <t>Contemporary Jhumkas</t>
  </si>
  <si>
    <t>earrings/priyaasi/priyaasi-green-contemporary-jhumkas/13330332/buy</t>
  </si>
  <si>
    <t>priyaasi-green-contemporary-jhumkas</t>
  </si>
  <si>
    <t>Pack of Thermal Set</t>
  </si>
  <si>
    <t>thermal-set/kanvin/kanvin-black-pack-of-thermal-set-new2150bk2180/2330066/buy</t>
  </si>
  <si>
    <t>kanvin-black-pack-of-thermal-set-new2150bk2180</t>
  </si>
  <si>
    <t>Embellished Block Mules</t>
  </si>
  <si>
    <t>heels/shezone/shezone-rose-gold-embellished-block-mules/15868218/buy</t>
  </si>
  <si>
    <t>shezone-rose-gold-embellished-block-mules</t>
  </si>
  <si>
    <t>Women Hot Pants Shorts</t>
  </si>
  <si>
    <t>shorts/tokyo-talkies/tokyo-talkies-women-white-hot-pants-shorts/16200770/buy</t>
  </si>
  <si>
    <t>tokyo-talkies-women-white-hot-pants-shorts</t>
  </si>
  <si>
    <t>AC Room 210 GSM Double Bed Comforter</t>
  </si>
  <si>
    <t>Sasimo</t>
  </si>
  <si>
    <t>blankets-quilts-and-dohars/sasimo/sasimo-teal--grey-striped-ac-room-210-gsm-double-bed-comforter/17059178/buy</t>
  </si>
  <si>
    <t>sasimo</t>
  </si>
  <si>
    <t>sasimo-teal--grey-striped-ac-room-210-gsm-double-bed-comforter</t>
  </si>
  <si>
    <t>Women Printed Anarkali Skirt</t>
  </si>
  <si>
    <t>skirts/shae-by-sassafras/shae-by-sassafras-women-blue-foil-printed-anarkali-maxi-skirt/15980896/buy</t>
  </si>
  <si>
    <t>shae-by-sassafras-women-blue-foil-printed-anarkali-maxi-skirt</t>
  </si>
  <si>
    <t>Women Training &amp; Gym T-shirt</t>
  </si>
  <si>
    <t>tshirts/armisto/armisto-women-black-slim-fit-antimicrobial-gym-t-shirt/14891076/buy</t>
  </si>
  <si>
    <t>armisto-women-black-slim-fit-antimicrobial-gym-t-shirt</t>
  </si>
  <si>
    <t>Women Printed Kurta with Churidar With Dupatta</t>
  </si>
  <si>
    <t>kurta-sets/kalini/kalini-women-blue-ethnic-motifs-printed-pure-cotton-kurta-with-churidar--with-dupatta/17171682/buy</t>
  </si>
  <si>
    <t>kalini-women-blue-ethnic-motifs-printed-pure-cotton-kurta-with-churidar--with-dupatta</t>
  </si>
  <si>
    <t>Hair Care Kit &amp; Face Wash</t>
  </si>
  <si>
    <t>hair-care-kit/wow-skin-science/wow-skin-science-set-of-red-onion-shampoo--conditioner-with-hair-oil--face-wash/14466084/buy</t>
  </si>
  <si>
    <t>hair-care-kit</t>
  </si>
  <si>
    <t>wow-skin-science-set-of-red-onion-shampoo--conditioner-with-hair-oil--face-wash</t>
  </si>
  <si>
    <t>Pleated Solid Kurta Set</t>
  </si>
  <si>
    <t>kurta-sets/biba/biba-women-off-white--olive-green-pleated-solid-kurta-with-palazzos--dupatta/12185588/buy</t>
  </si>
  <si>
    <t>biba-women-off-white--olive-green-pleated-solid-kurta-with-palazzos--dupatta</t>
  </si>
  <si>
    <t>jackets/woodland/woodland-women-navy-blue-water-resistant-longline-tailored-jacket/16838268/buy</t>
  </si>
  <si>
    <t>woodland-women-navy-blue-water-resistant-longline-tailored-jacket</t>
  </si>
  <si>
    <t>kurtas/sojanya/sojanya-men-maroon-woven-design-straight-kurta/7486542/buy</t>
  </si>
  <si>
    <t>sojanya-men-maroon-woven-design-straight-kurta</t>
  </si>
  <si>
    <t>Men Solid Hooded Padded Jacket</t>
  </si>
  <si>
    <t>jackets/louis-philippe/louis-philippe-men-green-solid-foldable-hood-padded-jacket/15926416/buy</t>
  </si>
  <si>
    <t>louis-philippe-men-green-solid-foldable-hood-padded-jacket</t>
  </si>
  <si>
    <t>Crepe Shirt Dress</t>
  </si>
  <si>
    <t>dresses/flambeur/flambeur-purple-crepe-shirt-dress/14098034/buy</t>
  </si>
  <si>
    <t>flambeur-purple-crepe-shirt-dress</t>
  </si>
  <si>
    <t>Pack Of 2 Solid Solid Tailored-Fit Shimmer Ankle Legging</t>
  </si>
  <si>
    <t>TWIN BIRDS</t>
  </si>
  <si>
    <t>leggings/twin-birds/twin-birds-women-pack-of-2-solid-tailored-fit-shimmer-ankle-legging/15412498/buy</t>
  </si>
  <si>
    <t>twin-birds</t>
  </si>
  <si>
    <t>twin-birds-women-pack-of-2-solid-tailored-fit-shimmer-ankle-legging</t>
  </si>
  <si>
    <t>Women Regular Fit Parallel Trousers</t>
  </si>
  <si>
    <t>trousers/global-desi/global-desi-women-white--blue-regular-fit-striped-cropped-parallel-trousers/11576464/buy</t>
  </si>
  <si>
    <t>global-desi-women-white--blue-regular-fit-striped-cropped-parallel-trousers</t>
  </si>
  <si>
    <t>Women Solid Kurta</t>
  </si>
  <si>
    <t>kurtas/vishudh/vishudh-women-purple-solid-kurta/17284624/buy</t>
  </si>
  <si>
    <t>vishudh-women-purple-solid-kurta</t>
  </si>
  <si>
    <t>Kids 2-Pcs 6 Ply Reusable Protective Outdoor Masks</t>
  </si>
  <si>
    <t>Chicco</t>
  </si>
  <si>
    <t>3-6Y</t>
  </si>
  <si>
    <t>outdoor-masks/chicco/chicco-unisex-kids-pack-of-2-6-ply-reusable-protective-outdoor-masks/15764208/buy</t>
  </si>
  <si>
    <t>chicco</t>
  </si>
  <si>
    <t>chicco-unisex-kids-pack-of-2-6-ply-reusable-protective-outdoor-masks</t>
  </si>
  <si>
    <t>Plus Size Anarkali Kurta</t>
  </si>
  <si>
    <t>kurtas/yash-gallery/yash-gallery-women-plus-size-navy-blue-printed-thread-work-cotton-panelled-anarkali-kurta/14071270/buy</t>
  </si>
  <si>
    <t>yash-gallery-women-plus-size-navy-blue-printed-thread-work-cotton-panelled-anarkali-kurta</t>
  </si>
  <si>
    <t>Men Slim Fit Casual Cotton Linen Shirt</t>
  </si>
  <si>
    <t>shirts/mast--harbour/mast--harbour-men-green--white-slim-fit-checked-casual-cotton-linen-shirt/16284306/buy</t>
  </si>
  <si>
    <t>mast--harbour-men-green--white-slim-fit-checked-casual-cotton-linen-shirt</t>
  </si>
  <si>
    <t>Men Double Breasted Blazer</t>
  </si>
  <si>
    <t>blazers/hangup/hangup-men-black-solid-double-breasted-blazer/14635008/buy</t>
  </si>
  <si>
    <t>hangup-men-black-solid-double-breasted-blazer</t>
  </si>
  <si>
    <t>Woven Design Chanderi Saree</t>
  </si>
  <si>
    <t>sarees/inddus/inddus-maroon-cotton-blend-woven-design-chanderi-saree/11423194/buy</t>
  </si>
  <si>
    <t>inddus-maroon-cotton-blend-woven-design-chanderi-saree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</si>
  <si>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</si>
  <si>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</si>
  <si>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</si>
  <si>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</si>
  <si>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woods</t>
  </si>
  <si>
    <t>woods-men-solid-coffee-brown-leather-solid-formal-derbys</t>
  </si>
  <si>
    <t>Essentials Padded Jacket</t>
  </si>
  <si>
    <t>jackets/puma/puma-women-black-solid-essentials-padded-jacket/13132772/buy</t>
  </si>
  <si>
    <t>puma-women-black-solid-essentials-padded-jacket</t>
  </si>
  <si>
    <t>Camoflauge Print Joggers</t>
  </si>
  <si>
    <t>JUNEBERRY</t>
  </si>
  <si>
    <t>track-pants/juneberry/-juneberry-women-yellow--navy-blue-camoflauge-print-joggers/14912550/buy</t>
  </si>
  <si>
    <t>juneberry</t>
  </si>
  <si>
    <t>CES 135 Nude Eyeshadow Palette</t>
  </si>
  <si>
    <t>L.A colors</t>
  </si>
  <si>
    <t>eyeshadow/la-colors/la-colors-women-ces-135-nude-10-color-eyeshadow-palette/6534798/buy</t>
  </si>
  <si>
    <t>la-colors</t>
  </si>
  <si>
    <t>la-colors-women-ces-135-nude-10-color-eyeshadow-palette</t>
  </si>
  <si>
    <t>Cotton Solid V-Neck T-shirt</t>
  </si>
  <si>
    <t>tops/roadster/the-roadster-lifestyle-co-women-navy-blue-pure-cotton-solid-v-neck-t-shirt/13482650/buy</t>
  </si>
  <si>
    <t>the-roadster-lifestyle-co-women-navy-blue-pure-cotton-solid-v-neck-t-shirt</t>
  </si>
  <si>
    <t>Women Striped Slip-On Sneakers</t>
  </si>
  <si>
    <t>casual-shoes/forever-glam-by-pantaloons/forever-glam-by-pantaloons-women-green-striped-slip-on-sneakers/17665440/buy</t>
  </si>
  <si>
    <t>forever-glam-by-pantaloons-women-green-striped-slip-on-sneakers</t>
  </si>
  <si>
    <t>Women Wide Leg Solid Palazzos</t>
  </si>
  <si>
    <t>palazzos/juniper/juniper-women-navy-blue-solid-wide-leg-palazzos/11123722/buy</t>
  </si>
  <si>
    <t>juniper-women-navy-blue-solid-wide-leg-palazzos</t>
  </si>
  <si>
    <t>Hooded Running Jacket</t>
  </si>
  <si>
    <t>jackets/slazenger/slazenger-men-navy-blue-camouflage-print-hooded-running-rapid-dry-jacket/15789254/buy</t>
  </si>
  <si>
    <t>slazenger-men-navy-blue-camouflage-print-hooded-running-rapid-dry-jacket</t>
  </si>
  <si>
    <t>Men Solid Basic Briefs</t>
  </si>
  <si>
    <t>briefs/jockey/jockey-men-grey-melange-solid-basic-briefs-us14-0205/11863260/buy</t>
  </si>
  <si>
    <t>jockey-men-grey-melange-solid-basic-briefs-us14-0205</t>
  </si>
  <si>
    <t>Women Schifli Top</t>
  </si>
  <si>
    <t>tops/levis/levis-women-pink-self-design-schifili-high-neck-puff-sleeves-pure-cotton-top/16781576/buy</t>
  </si>
  <si>
    <t>levis-women-pink-self-design-schifili-high-neck-puff-sleeves-pure-cotton-top</t>
  </si>
  <si>
    <t>Printed Scoop Neck T-shirt</t>
  </si>
  <si>
    <t>tshirts/huetrap/huetrap-men-blue-printed-scoop-neck-t-shirt/7645132/buy</t>
  </si>
  <si>
    <t>huetrap-men-blue-printed-scoop-neck-t-shirt</t>
  </si>
  <si>
    <t>kurtas/inddus/inddus-women-mustard-yoke-design-kurta/14267212/buy</t>
  </si>
  <si>
    <t>inddus-women-mustard-yoke-design-kurta</t>
  </si>
  <si>
    <t>Men Iron Man Printed T-shirt</t>
  </si>
  <si>
    <t>tshirts/the-souled-store/the-souled-store-men-maroon--yellow-iron-man-printed-t-shirt/15248406/buy</t>
  </si>
  <si>
    <t>the-souled-store-men-maroon--yellow-iron-man-printed-t-shirt</t>
  </si>
  <si>
    <t>Twisted Fitted Crop Top</t>
  </si>
  <si>
    <t>tops/sassafras/sassafras-navy-blue-twisted-pure-cotton-fitted-crop-top/13843226/buy</t>
  </si>
  <si>
    <t>sassafras-navy-blue-twisted-pure-cotton-fitted-crop-top</t>
  </si>
  <si>
    <t>flip-flops/carlton-london/carlton-london-women-grey--black-rubber-thong-flip-flops/16597004/buy</t>
  </si>
  <si>
    <t>carlton-london-women-grey--black-rubber-thong-flip-flops</t>
  </si>
  <si>
    <t>tshirts/wrogn/wrogn-blue-printed-slim-fit-pure-cotton-t-shirt/1428047/buy</t>
  </si>
  <si>
    <t>wrogn-blue-printed-slim-fit-pure-cotton-t-shirt</t>
  </si>
  <si>
    <t>jeans/only/only-women-maroon-slim-fit-jeans/16547634/buy</t>
  </si>
  <si>
    <t>only-women-maroon-slim-fit-jeans</t>
  </si>
  <si>
    <t>Women Pure Cotton Kurta</t>
  </si>
  <si>
    <t>kurtas/all-about-you/all-about-you-women-peach-coloured-yoke-design-pure-cotton-kurta/17894604/buy</t>
  </si>
  <si>
    <t>all-about-you-women-peach-coloured-yoke-design-pure-cotton-kurta</t>
  </si>
  <si>
    <t>VIMAL JONNEY</t>
  </si>
  <si>
    <t>shorts/vimal-jonney/vimal-jonney-men-black-training-or-gym-sports-shorts/17654340/buy</t>
  </si>
  <si>
    <t>vimal-jonney</t>
  </si>
  <si>
    <t>vimal-jonney-men-black-training-or-gym-sports-shorts</t>
  </si>
  <si>
    <t>Men Lifestyle Lycra Shorts</t>
  </si>
  <si>
    <t>shorts/hrx-by-hrithik-roshan/hrx-by-hrithik-roshan-lifestyle-men-optic-white-lycra-solid-shorts/15308874/buy</t>
  </si>
  <si>
    <t>hrx-by-hrithik-roshan-lifestyle-men-optic-white-lycra-solid-shorts</t>
  </si>
  <si>
    <t>Men Jogger Trousers</t>
  </si>
  <si>
    <t>trousers/ether/ether-men-navy-blue-solid-jogger-trousers/15439972/buy</t>
  </si>
  <si>
    <t>ether-men-navy-blue-solid-jogger-trousers</t>
  </si>
  <si>
    <t>Women Printed Cotton Lounge Shorts</t>
  </si>
  <si>
    <t>lounge-shorts/dreamz-by-pantaloons/dreamz-by-pantaloons-women-pink-conversational-printed-cotton-lounge-shorts/16486166/buy</t>
  </si>
  <si>
    <t>dreamz-by-pantaloons-women-pink-conversational-printed-cotton-lounge-shorts</t>
  </si>
  <si>
    <t>Women Watch Gift Set</t>
  </si>
  <si>
    <t>Daniel Wellington</t>
  </si>
  <si>
    <t>watch-gift-set/daniel-wellington/daniel-wellington-women-petite-rosewater--petite-melrose-strap-watch-gift-set-dw00500863/11915282/buy</t>
  </si>
  <si>
    <t>watch-gift-set</t>
  </si>
  <si>
    <t>daniel-wellington</t>
  </si>
  <si>
    <t>daniel-wellington-women-petite-rosewater--petite-melrose-strap-watch-gift-set-dw00500863</t>
  </si>
  <si>
    <t>Cotton Printed Kurta</t>
  </si>
  <si>
    <t>Karigari</t>
  </si>
  <si>
    <t>kurtas/karigari/karigari-women-pink-ethnic-motifs-printed-cotton-kurta/17213814/buy</t>
  </si>
  <si>
    <t>karigari</t>
  </si>
  <si>
    <t>karigari-women-pink-ethnic-motifs-printed-cotton-kurta</t>
  </si>
  <si>
    <t>Women Cotton Cropped Trousers</t>
  </si>
  <si>
    <t>trousers/popnetic/popnetic-women-olive-green-cotton-cropped-parallel-trousers/15107686/buy</t>
  </si>
  <si>
    <t>popnetic-women-olive-green-cotton-cropped-parallel-trousers</t>
  </si>
  <si>
    <t>Waist Tie-Ups Formal Dress</t>
  </si>
  <si>
    <t>dresses/and/and-blue--white-printed-waist-tie-ups-detail-fit-and-flare-formal-dress/14948266/buy</t>
  </si>
  <si>
    <t>and-blue--white-printed-waist-tie-ups-detail-fit-and-flare-formal-dress</t>
  </si>
  <si>
    <t>Lagashi</t>
  </si>
  <si>
    <t>kurtas/lagashi/lagashi-women-black-geometric-kurta/18163628/buy</t>
  </si>
  <si>
    <t>lagashi</t>
  </si>
  <si>
    <t>lagashi-women-black-geometric-kurta</t>
  </si>
  <si>
    <t>Women Cotton Lifestyle Top</t>
  </si>
  <si>
    <t>tops/hrx-by-hrithik-roshan/hrx-by-hrithik-roshan-lifestyle-women-black--grey-pure-cotton-bio-wash-tie--dye-top/14703334/buy</t>
  </si>
  <si>
    <t>hrx-by-hrithik-roshan-lifestyle-women-black--grey-pure-cotton-bio-wash-tie--dye-top</t>
  </si>
  <si>
    <t>shirts/mufti/mufti-men-white-slim-fit-printed-casual-shirt/14041022/buy</t>
  </si>
  <si>
    <t>mufti-men-white-slim-fit-printed-casual-shirt</t>
  </si>
  <si>
    <t>Ed Hardy</t>
  </si>
  <si>
    <t>shirts/ed-hardy/ed-hardy-men-blue-regular-fit-striped-casual-shirt/11778864/buy</t>
  </si>
  <si>
    <t>ed-hardy</t>
  </si>
  <si>
    <t>ed-hardy-men-blue-regular-fit-striped-casual-shirt</t>
  </si>
  <si>
    <t>flats/roadster/roadster-women-tan-brown-solid-open-toe-flats/11259362/buy</t>
  </si>
  <si>
    <t>roadster-women-tan-brown-solid-open-toe-flats</t>
  </si>
  <si>
    <t>heels/mochi/mochi-women-khaki-woven-design-mules/12691518/buy</t>
  </si>
  <si>
    <t>mochi-women-khaki-woven-design-mules</t>
  </si>
  <si>
    <t>Women Solid Wrap Midi Skirt</t>
  </si>
  <si>
    <t>skirts/smarty-pants/smarty-pants-women-magenta-solid-wrap-midi-skirt/16465200/buy</t>
  </si>
  <si>
    <t>smarty-pants-women-magenta-solid-wrap-midi-skirt</t>
  </si>
  <si>
    <t>handbags/dressberry/dressberry-brown-solid-shoulder-bag/8311807/buy</t>
  </si>
  <si>
    <t>dressberry-brown-solid-shoulder-bag</t>
  </si>
  <si>
    <t>Women Printed Handheld Bag</t>
  </si>
  <si>
    <t>handbags/allen-solly/allen-solly-white--pink-printed-handheld-bag/17331742/buy</t>
  </si>
  <si>
    <t>allen-solly-white--pink-printed-handheld-bag</t>
  </si>
  <si>
    <t>belts/louis-philippe/louis-philippe-men-brown-solid-reversible-leather-belt/13207144/buy</t>
  </si>
  <si>
    <t>louis-philippe-men-brown-solid-reversible-leather-belt</t>
  </si>
  <si>
    <t>kurta-sets/indo-era/indo-era-women-coral-floral-embroidered-raw-silk-kurta-with-trousers--dupatta/16652624/buy</t>
  </si>
  <si>
    <t>indo-era-women-coral-floral-embroidered-raw-silk-kurta-with-trousers--dupatta</t>
  </si>
  <si>
    <t>38,40,42,44,46,48,50</t>
  </si>
  <si>
    <t>shirts/rare-rabbit/rare-rabbit-men-blue-slim-fit-tartan-checks-opaque-checked-casual-shirt/15887538/buy</t>
  </si>
  <si>
    <t>rare-rabbit-men-blue-slim-fit-tartan-checks-opaque-checked-casual-shirt</t>
  </si>
  <si>
    <t>Boys Active Track Pants</t>
  </si>
  <si>
    <t>track-pants/hrx-by-hrithik-roshan/hrx-by-hrithik-roshan-u-17-boys-green-active-track-pants/15337330/buy</t>
  </si>
  <si>
    <t>hrx-by-hrithik-roshan-u-17-boys-green-active-track-pants</t>
  </si>
  <si>
    <t>Floral Print Shirt Dress</t>
  </si>
  <si>
    <t>dresses/hancock/hancock-women-white--red-floral-print-shirt-dress/12864648/buy</t>
  </si>
  <si>
    <t>hancock-women-white--red-floral-print-shirt-dress</t>
  </si>
  <si>
    <t>Flounce-Trimmed Romper Suit</t>
  </si>
  <si>
    <t>6M,6-9M,9-12M,12-18M,18-24M,2-3Y,3-4Y</t>
  </si>
  <si>
    <t>bodysuit/hm/hm-infants-girls-blue-striped-pure-cotton-flounce-trimmed-romper-suit/17674480/buy</t>
  </si>
  <si>
    <t>hm-infants-girls-blue-striped-pure-cotton-flounce-trimmed-romper-suit</t>
  </si>
  <si>
    <t>Men Watch</t>
  </si>
  <si>
    <t>watches/lois-caron/lois-caron-men-silver-toned-dial--black-textured-straps-analogue-watch-mlc-4213/14448082/buy</t>
  </si>
  <si>
    <t>lois-caron-men-silver-toned-dial--black-textured-straps-analogue-watch-mlc-4213</t>
  </si>
  <si>
    <t>100 M Wired Earphones</t>
  </si>
  <si>
    <t>boAt</t>
  </si>
  <si>
    <t>headphones/boat/boat-bassheads-100-m-mint-orange-wired-earphones-with-hawk-inspired-design--mic/13408066/buy</t>
  </si>
  <si>
    <t>boat</t>
  </si>
  <si>
    <t>boat-bassheads-100-m-mint-orange-wired-earphones-with-hawk-inspired-design--mic</t>
  </si>
  <si>
    <t>Men Outdoor Cap</t>
  </si>
  <si>
    <t>caps/hrx-by-hrithik-roshan/hrx-by-hrithik-roshan-men-white-solid-outdoor-dry-fit-with-sweatband-cap/10595196/buy</t>
  </si>
  <si>
    <t>hrx-by-hrithik-roshan-men-white-solid-outdoor-dry-fit-with-sweatband-cap</t>
  </si>
  <si>
    <t>Superman Printed T-shirt</t>
  </si>
  <si>
    <t>tshirts/the-souled-store/the-souled-store-unisex-white-superman-printed-round-neck-t-shirt/13160732/buy</t>
  </si>
  <si>
    <t>the-souled-store-unisex-white-superman-printed-round-neck-t-shirt</t>
  </si>
  <si>
    <t>backpacks/puma/puma-unisex-grey-brand-logo-backpack/10716172/buy</t>
  </si>
  <si>
    <t>puma-unisex-grey-brand-logo-backpack</t>
  </si>
  <si>
    <t>tshirts/roadster/roadster-women-black--white-printed-round-neck-pure-cotton-t-shirt/11401734/buy</t>
  </si>
  <si>
    <t>roadster-women-black--white-printed-round-neck-pure-cotton-t-shirt</t>
  </si>
  <si>
    <t>jeans/high-star/high-star-women-blue-slim-fit-high-rise-clean-look-stretchable-jeans/7243701/buy</t>
  </si>
  <si>
    <t>Women Solid Shoulder Bag</t>
  </si>
  <si>
    <t>handbags/baggit/baggit-blue-solid-shoulder-bag/16577748/buy</t>
  </si>
  <si>
    <t>baggit-blue-solid-shoulder-bag</t>
  </si>
  <si>
    <t>kurta-sets/sangria/sangria-women-green--golden-printed-kurta-with-trousers--dupatta/13321232/buy</t>
  </si>
  <si>
    <t>sangria-women-green--golden-printed-kurta-with-trousers--dupatta</t>
  </si>
  <si>
    <t>tshirts/roadster/roadster-men-mustard-brown--sea-green-striped-polo-collar-pure-cotton-t-shirt/13334550/buy</t>
  </si>
  <si>
    <t>roadster-men-mustard-brown--sea-green-striped-polo-collar-pure-cotton-t-shirt</t>
  </si>
  <si>
    <t>Crepe A-Line Dress</t>
  </si>
  <si>
    <t>dresses/street-9/street-9-black-crepe-a-line-dress/14495676/buy</t>
  </si>
  <si>
    <t>street-9-black-crepe-a-line-dress</t>
  </si>
  <si>
    <t>AC Room Reversible Comforter</t>
  </si>
  <si>
    <t>blankets-quilts-and-dohars/clasiko/clasiko-pink--grey-solid-ac-room-233-gsm-double-bed-reversible-comforter/11501682/buy</t>
  </si>
  <si>
    <t>clasiko-pink--grey-solid-ac-room-233-gsm-double-bed-reversible-comforter</t>
  </si>
  <si>
    <t>Mild Winter 150 GSM Double Bed Comforter</t>
  </si>
  <si>
    <t>blankets-quilts-and-dohars/aura/aura-grey--pink-geometric-print-mild-winter-144-tc-150-gsm-double-bed-comforter/15416764/buy</t>
  </si>
  <si>
    <t>aura-grey--pink-geometric-print-mild-winter-144-tc-150-gsm-double-bed-comforter</t>
  </si>
  <si>
    <t>Set Of 2 Lipstick Organiser</t>
  </si>
  <si>
    <t>NFI essentials</t>
  </si>
  <si>
    <t>organisers/nfi-essentials/nfi-essentials-multicoloured-set-of-2-floral-printed-lipstick-organiser-with-mirror/17984704/buy</t>
  </si>
  <si>
    <t>nfi-essentials</t>
  </si>
  <si>
    <t>nfi-essentials-multicoloured-set-of-2-floral-printed-lipstick-organiser-with-mirror</t>
  </si>
  <si>
    <t>Jewellery Set</t>
  </si>
  <si>
    <t>jewellery-set/zaveri-pearls/zaveri-pearls-gold-toned--white-austrian-diamonds--pearls-jewellery-set/9013349/buy</t>
  </si>
  <si>
    <t>zaveri-pearls-gold-toned--white-austrian-diamonds--pearls-jewellery-set</t>
  </si>
  <si>
    <t>kurta-sets/anouk/anouk-women-black-bandhani-printed-kurta-with-palazzos/14884750/buy</t>
  </si>
  <si>
    <t>anouk-women-black-bandhani-printed-kurta-with-palazzos</t>
  </si>
  <si>
    <t>Non Padded Beginners Cami Bra</t>
  </si>
  <si>
    <t>30B,30C,32B,32C,34B,34C,36B,36C</t>
  </si>
  <si>
    <t>bra/van-heusen/van-heusen-pink-solid-non-wired-non-padded-beginners-cami-bra/12825018/buy</t>
  </si>
  <si>
    <t>van-heusen-pink-solid-non-wired-non-padded-beginners-cami-bra</t>
  </si>
  <si>
    <t>Floral Mini A-Line Dress</t>
  </si>
  <si>
    <t>dresses/urbanic/urbanic-white--lavender-floral-print-mini-pleated-detail-a-line-dress/15846774/buy</t>
  </si>
  <si>
    <t>urbanic-white--lavender-floral-print-mini-pleated-detail-a-line-dress</t>
  </si>
  <si>
    <t>casual-shoes/kook-n-keech/kook-n-keech-women-pink--black-printed-slip-on-sneakers/15648644/buy</t>
  </si>
  <si>
    <t>kook-n-keech-women-pink--black-printed-slip-on-sneakers</t>
  </si>
  <si>
    <t>track-pants/tokyo-talkies/tokyo-talkies-women-green-solid-slim-fit-track-pants/16181552/buy</t>
  </si>
  <si>
    <t>tokyo-talkies-women-green-solid-slim-fit-track-pants</t>
  </si>
  <si>
    <t>tops/inweave/inweave-off-white-floral-printed-top/13718888/buy</t>
  </si>
  <si>
    <t>inweave-off-white-floral-printed-top</t>
  </si>
  <si>
    <t>kurtas/anouk/anouk-women-pink--white-pure-cotton-geometric-print-kurta/17276000/buy</t>
  </si>
  <si>
    <t>anouk-women-pink--white-pure-cotton-geometric-print-kurta</t>
  </si>
  <si>
    <t>Floral Cotton A-Line Dress</t>
  </si>
  <si>
    <t>dresses/herenow/herenow-women-mustard-yellow--white-floral-pure-cotton-a-line-midi-dress/16595606/buy</t>
  </si>
  <si>
    <t>herenow-women-mustard-yellow--white-floral-pure-cotton-a-line-midi-dress</t>
  </si>
  <si>
    <t>Printed Maternity Nightdress</t>
  </si>
  <si>
    <t>nightdress/beebelle/beebelle-navy-blue--pink-floral-printed-maternity--feeding-nightdress/16616172/buy</t>
  </si>
  <si>
    <t>beebelle-navy-blue--pink-floral-printed-maternity--feeding-nightdress</t>
  </si>
  <si>
    <t>Men Regular Shorts</t>
  </si>
  <si>
    <t>shorts/mast--harbour/mast--harbour-men-black-shorts/14445530/buy</t>
  </si>
  <si>
    <t>mast--harbour-men-black-shorts</t>
  </si>
  <si>
    <t>Set of 4 Mini Lipstick</t>
  </si>
  <si>
    <t>lipstick/sugar/sugar-women-set-of-4-9-to-5-classics-mini-lipstick/14704396/buy</t>
  </si>
  <si>
    <t>sugar-women-set-of-4-9-to-5-classics-mini-lipstick</t>
  </si>
  <si>
    <t>Women Slim Fit High-Rise Jeans</t>
  </si>
  <si>
    <t>jeans/freakins/freakins-women-blue-slim-fit-high-rise-highly-distressed-heavy-fade-jeans/16939658/buy</t>
  </si>
  <si>
    <t>freakins-women-blue-slim-fit-high-rise-highly-distressed-heavy-fade-jeans</t>
  </si>
  <si>
    <t>wallets/tommy-hilfiger/tommy-hilfiger-men-blue-solid-leather-two-fold-wallet/12882004/buy</t>
  </si>
  <si>
    <t>tommy-hilfiger-men-blue-solid-leather-two-fold-wallet</t>
  </si>
  <si>
    <t>Men Le Male EDT 200 ml</t>
  </si>
  <si>
    <t>Jean Paul Gaultier</t>
  </si>
  <si>
    <t>perfume-and-body-mist/jean-paul-gaultier/jean-paul-gaultier-men-le-male-eau-de-toilette-200-ml/7669497/buy</t>
  </si>
  <si>
    <t>jean-paul-gaultier</t>
  </si>
  <si>
    <t>jean-paul-gaultier-men-le-male-eau-de-toilette-200-ml</t>
  </si>
  <si>
    <t>Workout Ready Compression</t>
  </si>
  <si>
    <t>tshirts/reebok/reebok-men-black-workout-ready-compression-speedwick-t-shirt/11573948/buy</t>
  </si>
  <si>
    <t>reebok-men-black-workout-ready-compression-speedwick-t-shirt</t>
  </si>
  <si>
    <t>Superstay Matte Ink Crayon 50</t>
  </si>
  <si>
    <t>lipstick/maybelline/maybelline-new-york-superstay-matte-ink-crayon-lipstick--own-your-empire-50-12-g/11000008/buy</t>
  </si>
  <si>
    <t>maybelline-new-york-superstay-matte-ink-crayon-lipstick--own-your-empire-50-12-g</t>
  </si>
  <si>
    <t>handbags/baggit/baggit-black-solid-regular-structured-sling-bag-with-printed-applique-detail/17489292/buy</t>
  </si>
  <si>
    <t>baggit-black-solid-regular-structured-sling-bag-with-printed-applique-detail</t>
  </si>
  <si>
    <t>tshirts/vero-moda/vero-moda-women-pink-typography-printed-t-shirt/17665264/buy</t>
  </si>
  <si>
    <t>vero-moda-women-pink-typography-printed-t-shirt</t>
  </si>
  <si>
    <t>bra/enamor/enamor-skin-non-wired-non-padded-full-coverage-full-support-bra-a014-/2295490/buy</t>
  </si>
  <si>
    <t>enamor-skin-non-wired-non-padded-full-coverage-full-support-bra-a014-</t>
  </si>
  <si>
    <t>Women Embroidered Kurta with Churidar With Dupatta</t>
  </si>
  <si>
    <t>kurta-sets/ziva-fashion/ziva-fashion-women-maroon-ethnic-motifs-embroidered-panelled-kurta-with-churidar--with-dupatta/17972212/buy</t>
  </si>
  <si>
    <t>ziva-fashion-women-maroon-ethnic-motifs-embroidered-panelled-kurta-with-churidar--with-dupatta</t>
  </si>
  <si>
    <t>shirts/louis-philippe-jeans/louis-philippe-jeans-men-pink-regular-fit-solid-casual-shirt/12848626/buy</t>
  </si>
  <si>
    <t>louis-philippe-jeans-men-pink-regular-fit-solid-casual-shirt</t>
  </si>
  <si>
    <t>Women Sequinned Saree Blouse</t>
  </si>
  <si>
    <t>saree-blouse/inddus/inddus-women-pink--golden-sequinned-stretchableslip-on-saree-blouse/17535092/buy</t>
  </si>
  <si>
    <t>inddus-women-pink--golden-sequinned-stretchableslip-on-saree-blouse</t>
  </si>
  <si>
    <t>Slim Checked Shirt</t>
  </si>
  <si>
    <t>shirts/the-indian-garage-co/the-indian-garage-co-men-black--peach-coloured-slim-fit-checked-casual-shirt/12182240/buy</t>
  </si>
  <si>
    <t>the-indian-garage-co-men-black--peach-coloured-slim-fit-checked-casual-shirt</t>
  </si>
  <si>
    <t>Colourblocked Satin Top</t>
  </si>
  <si>
    <t>tops/street-9/street-9-women-fuchsia-colourblocked-satin-top/15884818/buy</t>
  </si>
  <si>
    <t>street-9-women-fuchsia-colourblocked-satin-top</t>
  </si>
  <si>
    <t>tshirts/flying-machine/flying-machine-men-green-slim-fit-t-shirt/16746312/buy</t>
  </si>
  <si>
    <t>flying-machine-men-green-slim-fit-t-shirt</t>
  </si>
  <si>
    <t>jackets/the-indian-garage-co/the-indian-garage-co-men-olive-green-solid-biker-jacket/7272191/buy</t>
  </si>
  <si>
    <t>the-indian-garage-co-men-olive-green-solid-biker-jacket</t>
  </si>
  <si>
    <t>Kids Set of Bodywash &amp; Shampoo</t>
  </si>
  <si>
    <t>body-wash-and-scrub/mamaearth/mamaearth-kids-set-of-sustainable-deeply-nourishing-body-wash--cleansing-shampoo/13566986/buy</t>
  </si>
  <si>
    <t>mamaearth-kids-set-of-sustainable-deeply-nourishing-body-wash--cleansing-shampoo</t>
  </si>
  <si>
    <t>bedsheets/florida/florida-green--brown-geometric-144-tc-polycotton-1-king-bedsheet-with-2-pillow-covers/13782486/buy</t>
  </si>
  <si>
    <t>florida-green--brown-geometric-144-tc-polycotton-1-king-bedsheet-with-2-pillow-covers</t>
  </si>
  <si>
    <t>sports-shoes/campus/campus-women-purple-mesh-running-shoes/16807270/buy</t>
  </si>
  <si>
    <t>campus-women-purple-mesh-running-shoes</t>
  </si>
  <si>
    <t>Men Leather Textured Belt</t>
  </si>
  <si>
    <t>belts/tommy-hilfiger/tommy-hilfiger-men-tan-brown-leather-textured-belt/9146085/buy</t>
  </si>
  <si>
    <t>tommy-hilfiger-men-tan-brown-leather-textured-belt</t>
  </si>
  <si>
    <t>Solid One-Shoulder Dress</t>
  </si>
  <si>
    <t>dresses/inddus/inddus-women-alluring-grey-solid-one-shoulder-dress/15916416/buy</t>
  </si>
  <si>
    <t>inddus-women-alluring-grey-solid-one-shoulder-dress</t>
  </si>
  <si>
    <t>HRX-U-17 Active T-shirt</t>
  </si>
  <si>
    <t>tshirts/hrx-by-hrithik-roshan/hrx-by-hrithik-roshan-girls-hrx-u-17-lime-green-active-typography-printed-t-shirt/14701892/buy</t>
  </si>
  <si>
    <t>hrx-by-hrithik-roshan-girls-hrx-u-17-lime-green-active-typography-printed-t-shirt</t>
  </si>
  <si>
    <t>Women Empire Midi Dress</t>
  </si>
  <si>
    <t>dresses/imara/imara-black--gold-ethnic-motifs-embroidered-liva-empire-midi-dress/15271626/buy</t>
  </si>
  <si>
    <t>imara-black--gold-ethnic-motifs-embroidered-liva-empire-midi-dress</t>
  </si>
  <si>
    <t>Women Pink Sandals</t>
  </si>
  <si>
    <t>heels/zapatoz/zapatoz-women-pink-embellished-platform-sandals/14961996/buy</t>
  </si>
  <si>
    <t>zapatoz-women-pink-embellished-platform-sandals</t>
  </si>
  <si>
    <t>GERUA</t>
  </si>
  <si>
    <t>kurta-sets/gerua/gerua-women-burgundy-floral-printed-gotta-patti-pure-cotton-kurta-with-palazzos--dupatta/17627614/buy</t>
  </si>
  <si>
    <t>gerua</t>
  </si>
  <si>
    <t>gerua-women-burgundy-floral-printed-gotta-patti-pure-cotton-kurta-with-palazzos--dupatta</t>
  </si>
  <si>
    <t>Solid Twisted Crop Top</t>
  </si>
  <si>
    <t>tops/roadster/roadster-white-solid-twisted-crop-top/16961238/buy</t>
  </si>
  <si>
    <t>roadster-white-solid-twisted-crop-top</t>
  </si>
  <si>
    <t>Women Self Design Sling Bag</t>
  </si>
  <si>
    <t>handbags/dressberry/dressberry-green-self-design-sling-bag/15322810/buy</t>
  </si>
  <si>
    <t>dressberry-green-self-design-sling-bag</t>
  </si>
  <si>
    <t>Women Floral Shorts</t>
  </si>
  <si>
    <t>shorts/only/only-women-purple--white-floral-printed-cotton-shorts/17628492/buy</t>
  </si>
  <si>
    <t>only-women-purple--white-floral-printed-cotton-shorts</t>
  </si>
  <si>
    <t>High-Low Top</t>
  </si>
  <si>
    <t>tops/van-heusen-woman/van-heusen-woman-white-high-low-top/17152546/buy</t>
  </si>
  <si>
    <t>van-heusen-woman-white-high-low-top</t>
  </si>
  <si>
    <t>Printed kaftan Maxi Nightdress</t>
  </si>
  <si>
    <t>JISORA</t>
  </si>
  <si>
    <t>nightdress/jisora/jisora-peach-coloured-printed-pure-cotton-kaftan-maxi-nightdress/16513244/buy</t>
  </si>
  <si>
    <t>jisora</t>
  </si>
  <si>
    <t>jisora-peach-coloured-printed-pure-cotton-kaftan-maxi-nightdress</t>
  </si>
  <si>
    <t>heels/metro/metro-women-gold-toned-embellished-wedges/14058398/buy</t>
  </si>
  <si>
    <t>metro-women-gold-toned-embellished-wedges</t>
  </si>
  <si>
    <t>palazzos/tag-7/tag-7-women-off-white-solid-flared-palazzos/11942780/buy</t>
  </si>
  <si>
    <t>tag-7-women-off-white-solid-flared-palazzos</t>
  </si>
  <si>
    <t>Yoga Organic Cotton T-shirt</t>
  </si>
  <si>
    <t>tshirts/hrx-by-hrithik-roshan/hrx-by-hrithik-roshan-yoga-women-shell-pink-organic-cotton-typography-organic-cotton--sustainable-t-shirt/14703248/buy</t>
  </si>
  <si>
    <t>hrx-by-hrithik-roshan-yoga-women-shell-pink-organic-cotton-typography-organic-cotton--sustainable-t-shirt</t>
  </si>
  <si>
    <t>Women Solid Lounge Pants</t>
  </si>
  <si>
    <t>lounge-pants/abelino/abelino-women-black-solid-lounge-pants/14076350/buy</t>
  </si>
  <si>
    <t>abelino-women-black-solid-lounge-pants</t>
  </si>
  <si>
    <t>Men Textured Mules</t>
  </si>
  <si>
    <t>casual-shoes/fausto/fausto-men-brown-mules/13638194/buy</t>
  </si>
  <si>
    <t>fausto-men-brown-mules</t>
  </si>
  <si>
    <t>Women Short Linen-Blend Skirt</t>
  </si>
  <si>
    <t>23,25,27,28,30,31,33,34</t>
  </si>
  <si>
    <t>skirts/hm/hm-women-black-short-linen-blend-skirt/17722654/buy</t>
  </si>
  <si>
    <t>hm-women-black-short-linen-blend-skirt</t>
  </si>
  <si>
    <t>Printed Sheer Jumpsuit</t>
  </si>
  <si>
    <t>jumpsuit/ahalyaa/ahalyaa-women-stunning-blue-printed-sheer-jumpsuit/17101392/buy</t>
  </si>
  <si>
    <t>ahalyaa-women-stunning-blue-printed-sheer-jumpsuit</t>
  </si>
  <si>
    <t>watches/fastrack/fastrack-men-grey-analogue-watch-3199nm03/9869697/buy</t>
  </si>
  <si>
    <t>fastrack-men-grey-analogue-watch-3199nm03</t>
  </si>
  <si>
    <t>Printed Training T-shirt</t>
  </si>
  <si>
    <t>tshirts/hrx-by-hrithik-roshan/hrx-by-hrithik-roshan-women-deep-teal-typographic-rapid-dry-antimicrobial-training-tshirt/13101044/buy</t>
  </si>
  <si>
    <t>hrx-by-hrithik-roshan-women-deep-teal-typographic-rapid-dry-antimicrobial-training-tshirt</t>
  </si>
  <si>
    <t>tunics/myshka/myshka-women-yellow--pink-printed-tunic/15829558/buy</t>
  </si>
  <si>
    <t>myshka-women-yellow--pink-printed-tunic</t>
  </si>
  <si>
    <t>Velvet Sheath Mini Dress</t>
  </si>
  <si>
    <t>Selvia</t>
  </si>
  <si>
    <t>dresses/selvia/selvia-maroon-velvet-sheath-mini-dress/17312870/buy</t>
  </si>
  <si>
    <t>selvia</t>
  </si>
  <si>
    <t>selvia-maroon-velvet-sheath-mini-dress</t>
  </si>
  <si>
    <t>Checked Night suit</t>
  </si>
  <si>
    <t>Pretty Awesome</t>
  </si>
  <si>
    <t>night-suits/pretty-awesome/pretty-awesome-women-navy-blue--beige-checked-night-suit/14127906/buy</t>
  </si>
  <si>
    <t>pretty-awesome</t>
  </si>
  <si>
    <t>pretty-awesome-women-navy-blue--beige-checked-night-suit</t>
  </si>
  <si>
    <t>Printed Straight Fit Kurta</t>
  </si>
  <si>
    <t>kurtas/sangria/sangria-women-red--orange-printed-straight-fit-kurta/8350233/buy</t>
  </si>
  <si>
    <t>sangria-women-red--orange-printed-straight-fit-kurta</t>
  </si>
  <si>
    <t>Velour Tailored Jacket</t>
  </si>
  <si>
    <t>jackets/athena/athena-women-brown-velour-tailored-jacket/15980664/buy</t>
  </si>
  <si>
    <t>athena-women-brown-velour-tailored-jacket</t>
  </si>
  <si>
    <t>Thermoregulating Polo T-shirt</t>
  </si>
  <si>
    <t>tshirts/damensch/damensch-men-olive-green-constant-all-weather-regular-fit-zipper-polo-collar-t-shirt/17164646/buy</t>
  </si>
  <si>
    <t>damensch-men-olive-green-constant-all-weather-regular-fit-zipper-polo-collar-t-shirt</t>
  </si>
  <si>
    <t>night-suits/vero-moda/vero-moda-women-yellow--grey-printed-night-suit/15358160/buy</t>
  </si>
  <si>
    <t>vero-moda-women-yellow--grey-printed-night-suit</t>
  </si>
  <si>
    <t>jeans/vero-moda/vero-moda-women-blue-skinny-fit-mildly-distressed-heavy-fade-jeans/16517994/buy</t>
  </si>
  <si>
    <t>vero-moda-women-blue-skinny-fit-mildly-distressed-heavy-fade-jeans</t>
  </si>
  <si>
    <t>tshirts/roadster/the-roadster-lifestyle-co-women-lavender-graphic-printed-extended-sleeves-pure-cotton-t-shirt/16961724/buy</t>
  </si>
  <si>
    <t>the-roadster-lifestyle-co-women-lavender-graphic-printed-extended-sleeves-pure-cotton-t-shirt</t>
  </si>
  <si>
    <t>Corsica Textured Peacock Figurine</t>
  </si>
  <si>
    <t>Home Centre</t>
  </si>
  <si>
    <t>showpieces/home-centre/home-centre-blue--green-corsica-textured-peacock-figurine/14530262/buy</t>
  </si>
  <si>
    <t>home-centre</t>
  </si>
  <si>
    <t>home-centre-blue--green-corsica-textured-peacock-figurine</t>
  </si>
  <si>
    <t>Women Cotton Printed Kurta Set</t>
  </si>
  <si>
    <t>kurta-sets/anouk/anouk-women-mustard-yellow-printed-pure-cotton-kurta-with-trousers/17104804/buy</t>
  </si>
  <si>
    <t>anouk-women-mustard-yellow-printed-pure-cotton-kurta-with-trousers</t>
  </si>
  <si>
    <t>Floral Printed A-Line Dress</t>
  </si>
  <si>
    <t>dresses/faballey/faballey-women-purple-floral-printed-a-line-dress-with-attatched-belt/12429954/buy</t>
  </si>
  <si>
    <t>faballey-women-purple-floral-printed-a-line-dress-with-attatched-belt</t>
  </si>
  <si>
    <t>jeans/flying-machine/flying-machine-men-blue-jackson-skinny-fit-low-rise-light-fade-stretchable-jeans/17098026/buy</t>
  </si>
  <si>
    <t>flying-machine-men-blue-jackson-skinny-fit-low-rise-light-fade-stretchable-jeans</t>
  </si>
  <si>
    <t>Turtle Neck Sweater Dress</t>
  </si>
  <si>
    <t>dresses/mango/mango-off-white-turtle-neck-sweater-dress/16124664/buy</t>
  </si>
  <si>
    <t>mango-off-white-turtle-neck-sweater-dress</t>
  </si>
  <si>
    <t>Girls Layered Maxi Dress</t>
  </si>
  <si>
    <t>3-4Y,4-5Y,5-6Y,6-7Y,7-8Y,8-9Y</t>
  </si>
  <si>
    <t>dresses/aarika/aarika-girls-sea-green--navy-blue-embroidered-layered-maxi-dress/12275372/buy</t>
  </si>
  <si>
    <t>aarika-girls-sea-green--navy-blue-embroidered-layered-maxi-dress</t>
  </si>
  <si>
    <t>Light Pad NonWired Tshirt Bra</t>
  </si>
  <si>
    <t>32B,32C,32D,34B,34C,34D,36B,36C,36D,38B,38C,40B,40C</t>
  </si>
  <si>
    <t>bra/clovia/clovia-non-wired-t-shirt-bra-with-layered-cups/2004659/buy</t>
  </si>
  <si>
    <t>clovia-non-wired-t-shirt-bra-with-layered-cups</t>
  </si>
  <si>
    <t>Semi-Stitched Lehenga Choli</t>
  </si>
  <si>
    <t>lehenga-choli/readiprint-fashions/readiprint-fashions-green--pink-sequinned-semi-stitched-lehenga-choli/13369080/buy</t>
  </si>
  <si>
    <t>readiprint-fashions-green--pink-sequinned-semi-stitched-lehenga-choli</t>
  </si>
  <si>
    <t>Set Of 6 Ceramic Cups</t>
  </si>
  <si>
    <t>The Decor Mart</t>
  </si>
  <si>
    <t>cups-and-mugs/the-decor-mart/the-decor-mart-set-of-6-multicoloured-printed-ceramic-matte-cups-/16237050/buy</t>
  </si>
  <si>
    <t>the-decor-mart</t>
  </si>
  <si>
    <t>the-decor-mart-set-of-6-multicoloured-printed-ceramic-matte-cups-</t>
  </si>
  <si>
    <t>Women Kurti with Dhoti Pants</t>
  </si>
  <si>
    <t>kurta-sets/ahalyaa/ahalyaa-women-black--golden-yoke-design-kurti-with-dhoti-pants-/9088423/buy</t>
  </si>
  <si>
    <t>ahalyaa-women-black--golden-yoke-design-kurti-with-dhoti-pants-</t>
  </si>
  <si>
    <t>Women Purple Sporty Jacket</t>
  </si>
  <si>
    <t>jackets/kappa/kappa-women-purple-striped-sporty-jacket/15863560/buy</t>
  </si>
  <si>
    <t>kappa-women-purple-striped-sporty-jacket</t>
  </si>
  <si>
    <t>Boys Pack Of 2 Cotton T-shirts</t>
  </si>
  <si>
    <t>tshirts/hellcat/hellcat-boys-pack-of-2-cotton-t-shirts/15362118/buy</t>
  </si>
  <si>
    <t>hellcat-boys-pack-of-2-cotton-t-shirts</t>
  </si>
  <si>
    <t>300 TC Queen 2 Pillow Covers</t>
  </si>
  <si>
    <t>JAIPUR FABRIC</t>
  </si>
  <si>
    <t>bedsheets/jaipur-fabric/jaipur-fabric-blue--mustard-ethnic-motifs-300-tc-queen-bedsheet-with-2-pillow-covers/15970676/buy</t>
  </si>
  <si>
    <t>jaipur-fabric</t>
  </si>
  <si>
    <t>jaipur-fabric-blue--mustard-ethnic-motifs-300-tc-queen-bedsheet-with-2-pillow-covers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</si>
  <si>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</si>
  <si>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</si>
  <si>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</si>
  <si>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frames</t>
  </si>
  <si>
    <t>peter-jones-eyewear</t>
  </si>
  <si>
    <t>peter-jones-eyewear-women-black--red-solid-cateye-anti-glare-reading-glasses-6138i</t>
  </si>
  <si>
    <t>Men Striped Thermal Set</t>
  </si>
  <si>
    <t>Dollar Ultra</t>
  </si>
  <si>
    <t>thermal-set/dollar-ultra/dollar-ultra-men-charcoal-grey--black-striped-thermal-set/16112274/buy</t>
  </si>
  <si>
    <t>dollar-ultra</t>
  </si>
  <si>
    <t>dollar-ultra-men-charcoal-grey--black-striped-thermal-set</t>
  </si>
  <si>
    <t>Solid Sauve Toilet Kit</t>
  </si>
  <si>
    <t>Gear</t>
  </si>
  <si>
    <t>travel-accessory/gear/gear-unisex-black-solid-sauve-toilet-kit/13883910/buy</t>
  </si>
  <si>
    <t>gear</t>
  </si>
  <si>
    <t>gear-unisex-black-solid-sauve-toilet-kit</t>
  </si>
  <si>
    <t>Men Pack of 3 Cotton T-shirts</t>
  </si>
  <si>
    <t>tshirts/arrow/arrow-men-pack-of-3-pure-cotton-solid-t-shirts/17442034/buy</t>
  </si>
  <si>
    <t>arrow-men-pack-of-3-pure-cotton-solid-t-shirts</t>
  </si>
  <si>
    <t>shirts/allen-solly/allen-solly-men-navy-blue-slim-fit-windowpane-checks-checked-casual-shirt/17446854/buy</t>
  </si>
  <si>
    <t>allen-solly-men-navy-blue-slim-fit-windowpane-checks-checked-casual-shirt</t>
  </si>
  <si>
    <t>Women Brass Cubic Zirconia Silver-Plated Wraparound Bracelet</t>
  </si>
  <si>
    <t>bracelet/ami/ami-women-silver-plated--white-brass-cubic-zirconia-wraparound-bracelet/16579202/buy</t>
  </si>
  <si>
    <t>ami-women-silver-plated--white-brass-cubic-zirconia-wraparound-bracelet</t>
  </si>
  <si>
    <t>Animal Textured Handheld Bag</t>
  </si>
  <si>
    <t>handbags/dressberry/dressberry-burgundy-animal-textured-structured-handheld-bag/15322824/buy</t>
  </si>
  <si>
    <t>dressberry-burgundy-animal-textured-structured-handheld-bag</t>
  </si>
  <si>
    <t>Women Printed Maxi Dress</t>
  </si>
  <si>
    <t>dresses/the-vanca/the-vanca-women-yellow-printed-maxi-dress/8362587/buy</t>
  </si>
  <si>
    <t>the-vanca-women-yellow-printed-maxi-dress</t>
  </si>
  <si>
    <t>Blue Checked Casual Shirt</t>
  </si>
  <si>
    <t>shirts/us-polo-assn-denim-co/u-s-polo-assn-denim-co-men-blue-tartan-checks-checked-pure-cotton-casual-shirt/16342410/buy</t>
  </si>
  <si>
    <t>u-s-polo-assn-denim-co-men-blue-tartan-checks-checked-pure-cotton-casual-shirt</t>
  </si>
  <si>
    <t>kurtas/rangmanch-by-pantaloons/rangmanch-by-pantaloons-women-teal-floral-printed-kurta/17657922/buy</t>
  </si>
  <si>
    <t>rangmanch-by-pantaloons-women-teal-floral-printed-kurta</t>
  </si>
  <si>
    <t>Women Slip-On Sneakers</t>
  </si>
  <si>
    <t>casual-shoes/roadster/the-roadster-lifestyle-co-women-white-slip-on-sneakers/10333383/buy</t>
  </si>
  <si>
    <t>the-roadster-lifestyle-co-women-white-slip-on-sneakers</t>
  </si>
  <si>
    <t>Liquid Lip Color</t>
  </si>
  <si>
    <t>lipstick/lakme/lakme-absolute-matte-melt-liquid-lip-color--nude-sensation-334/15157550/buy</t>
  </si>
  <si>
    <t>lakme-absolute-matte-melt-liquid-lip-color--nude-sensation-334</t>
  </si>
  <si>
    <t>sandals/louis-philippe/louis-philippe-men-brown-leather-comfort-sandals/14311330/buy</t>
  </si>
  <si>
    <t>louis-philippe-men-brown-leather-comfort-sandals</t>
  </si>
  <si>
    <t>Men Mid-Rise Sports Shorts</t>
  </si>
  <si>
    <t>TOM BURG</t>
  </si>
  <si>
    <t>28,32,34,36,38</t>
  </si>
  <si>
    <t>shorts/tom-burg/tom-burg-men-navy-blue-mid-rise-sports-shorts/14382898/buy</t>
  </si>
  <si>
    <t>tom-burg</t>
  </si>
  <si>
    <t>tom-burg-men-navy-blue-mid-rise-sports-shorts</t>
  </si>
  <si>
    <t>Men Striped V-Neck T-shirt</t>
  </si>
  <si>
    <t>tshirts/adidas/adidas-men-white--black-striped-juventus-aeroready-football-sustainable-t-shirt/14790310/buy</t>
  </si>
  <si>
    <t>adidas-men-white--black-striped-juventus-aeroready-football-sustainable-t-shirt</t>
  </si>
  <si>
    <t>Men Solid Track Pants</t>
  </si>
  <si>
    <t>XL,L,M,S</t>
  </si>
  <si>
    <t>track-pants/herenow/herenow-men-black-solid-track-pants-/17111058/buy</t>
  </si>
  <si>
    <t>herenow-men-black-solid-track-pants-</t>
  </si>
  <si>
    <t>shirts/park-avenue/park-avenue-men-black--white-slim-fit-checked-formal-shirt/11376522/buy</t>
  </si>
  <si>
    <t>park-avenue-men-black--white-slim-fit-checked-formal-shirt</t>
  </si>
  <si>
    <t>Colourblocked Track Pants</t>
  </si>
  <si>
    <t>track-pants/puma/puma-men-grey-typography-printed-mid-rise-colourblocked-dry-cell-tapered-track-pants/17174320/buy</t>
  </si>
  <si>
    <t>puma-men-grey-typography-printed-mid-rise-colourblocked-dry-cell-tapered-track-pants</t>
  </si>
  <si>
    <t>nightdress/slumber-jill/slumber-jill-women-green-printed-nightdress/16440106/buy</t>
  </si>
  <si>
    <t>slumber-jill-women-green-printed-nightdress</t>
  </si>
  <si>
    <t>Pack of 2 Everyday Bra</t>
  </si>
  <si>
    <t>bra/dressberry/dressberry-women-pack-of-2-non-padded-everyday-bra-pm-db-mr-01/14347014/buy</t>
  </si>
  <si>
    <t>dressberry-women-pack-of-2-non-padded-everyday-bra-pm-db-mr-01</t>
  </si>
  <si>
    <t>Girls 2-Piece Ribbed Set</t>
  </si>
  <si>
    <t>0Y,0-3M,3M,6M,6-9M,9-12M,12-18M,18-24M,2-3Y,3-4Y</t>
  </si>
  <si>
    <t>clothing-set/hm/hm-girls-purple--grey-printed-2-piece-ribbed-set/17607274/buy</t>
  </si>
  <si>
    <t>hm-girls-purple--grey-printed-2-piece-ribbed-set</t>
  </si>
  <si>
    <t>shirts/wrogn/wrogn-men-white--navy-blue-slim-fit-tartan-checked-pure-cotton-casual-shirt/16106810/buy</t>
  </si>
  <si>
    <t>wrogn-men-white--navy-blue-slim-fit-tartan-checked-pure-cotton-casual-shirt</t>
  </si>
  <si>
    <t>Choker Jewellery Set</t>
  </si>
  <si>
    <t>jewellery-set/zaveri-pearls/zaveri-pearls-women-gold-plated-kundan--pearls-studded-choker-jewellery-set-/16946370/buy</t>
  </si>
  <si>
    <t>zaveri-pearls-women-gold-plated-kundan--pearls-studded-choker-jewellery-set-</t>
  </si>
  <si>
    <t>flats/carlton-london-sports/carlton-london-sports-women-navy-blue-ballerinas-flats/16954388/buy</t>
  </si>
  <si>
    <t>carlton-london-sports-women-navy-blue-ballerinas-flats</t>
  </si>
  <si>
    <t>dresses/all-about-you/all-about-you-black--white-ethnic-motifs-maxi-dress/13649836/buy</t>
  </si>
  <si>
    <t>all-about-you-black--white-ethnic-motifs-maxi-dress</t>
  </si>
  <si>
    <t>Men Solid Kurta with Patiala</t>
  </si>
  <si>
    <t>kurta-sets/deyann/deyann-men-black--silver-toned-solid-kurta-with-patiala/10590136/buy</t>
  </si>
  <si>
    <t>deyann-men-black--silver-toned-solid-kurta-with-patiala</t>
  </si>
  <si>
    <t>Georgette Sequined Midi Dress</t>
  </si>
  <si>
    <t>dresses/miss-chase/miss-chase-mustard-yellow-georgette-sequined-midi-dress/15864786/buy</t>
  </si>
  <si>
    <t>miss-chase-mustard-yellow-georgette-sequined-midi-dress</t>
  </si>
  <si>
    <t>Women Colourblocked Sling Bag</t>
  </si>
  <si>
    <t>handbags/baggit/baggit-brown--beige-colourblocked-sling-bag/16058410/buy</t>
  </si>
  <si>
    <t>baggit-brown--beige-colourblocked-sling-bag</t>
  </si>
  <si>
    <t>Heavily Padded Workout ESS Bra</t>
  </si>
  <si>
    <t>bra/reebok/reebok-women-rust-workout-ess-bra-heavily-padded-hi3861-rhodon/16761920/buy</t>
  </si>
  <si>
    <t>reebok-women-rust-workout-ess-bra-heavily-padded-hi3861-rhodon</t>
  </si>
  <si>
    <t>Smocked Back Crop Top</t>
  </si>
  <si>
    <t>tops/kassually/kassually-women-pink-solid-crop-top-with-smocked-back/10728554/buy</t>
  </si>
  <si>
    <t>kassually-women-pink-solid-crop-top-with-smocked-back</t>
  </si>
  <si>
    <t>ORTANGE</t>
  </si>
  <si>
    <t>kurta-sets/ortange/ortange-women-blue-ethnic-motifs-printed-kurta-with-palazzos--dupatta/18140446/buy</t>
  </si>
  <si>
    <t>ortange</t>
  </si>
  <si>
    <t>ortange-women-blue-ethnic-motifs-printed-kurta-with-palazzos--dupatta</t>
  </si>
  <si>
    <t>kurtas/w/w-women-pink--white-ethnic-motifs-sequins-printed-cotton-kurta/16931146/buy</t>
  </si>
  <si>
    <t>w-women-pink--white-ethnic-motifs-sequins-printed-cotton-kurta</t>
  </si>
  <si>
    <t>Pure Cotton Night Suit</t>
  </si>
  <si>
    <t>night-suits/bushirt/bushirt-men-blue-printed-pure-cotton-night-suit/16298174/buy</t>
  </si>
  <si>
    <t>bushirt-men-blue-printed-pure-cotton-night-suit</t>
  </si>
  <si>
    <t>dresses/chemistry/chemistry-women-navy-blue-pure-cotton-a-line-dress-with-a-belt/17011340/buy</t>
  </si>
  <si>
    <t>chemistry-women-navy-blue-pure-cotton-a-line-dress-with-a-belt</t>
  </si>
  <si>
    <t>flip-flops/jack--jones/jack--jones-men-blue--white-printed-thong-flip-flops/16831528/buy</t>
  </si>
  <si>
    <t>jack--jones-men-blue--white-printed-thong-flip-flops</t>
  </si>
  <si>
    <t>Women Colourblocked Two Fold Wallet</t>
  </si>
  <si>
    <t>wallets/lavie/lavie-women-blue--pink-colourblocked-two-fold-wallet/11132524/buy</t>
  </si>
  <si>
    <t>lavie-women-blue--pink-colourblocked-two-fold-wallet</t>
  </si>
  <si>
    <t>tshirts/slazenger/slazenger-men-white--red-brand-logo-printed-rapid-dry--t-shirt/16115624/buy</t>
  </si>
  <si>
    <t>slazenger-men-white--red-brand-logo-printed-rapid-dry--t-shirt</t>
  </si>
  <si>
    <t>Fitted Top</t>
  </si>
  <si>
    <t>tops/tokyo-talkies/tokyo-talkies-beige-fitted-top/15953902/buy</t>
  </si>
  <si>
    <t>tokyo-talkies-beige-fitted-top</t>
  </si>
  <si>
    <t>Men Straight-Fit Track Pants</t>
  </si>
  <si>
    <t>track-pants/dixcy-scott/dixcy-scott-men-navy-blue-straight-fit-cotton-track-pants/15186260/buy</t>
  </si>
  <si>
    <t>dixcy-scott-men-navy-blue-straight-fit-cotton-track-pants</t>
  </si>
  <si>
    <t>Solid PU Structured Hobo Bag</t>
  </si>
  <si>
    <t>handbags/van-heusen/van-heusen-blue-solid-pu-regular-structured-hobo-bag/16784528/buy</t>
  </si>
  <si>
    <t>van-heusen-blue-solid-pu-regular-structured-hobo-bag</t>
  </si>
  <si>
    <t>Marbling Hand Dyed Jumpsuit</t>
  </si>
  <si>
    <t>jumpsuit/taavi/taavi-women-yellow--grey-hand-dyed-marbling-hand-dyed-basic-jumpsuit-with-waist-tie-ups/15888544/buy</t>
  </si>
  <si>
    <t>taavi-women-yellow--grey-hand-dyed-marbling-hand-dyed-basic-jumpsuit-with-waist-tie-ups</t>
  </si>
  <si>
    <t>Women Solid Crop Joggers</t>
  </si>
  <si>
    <t>track-pants/harvard/harvard-women-maroon-solid-cropped-joggers/14714780/buy</t>
  </si>
  <si>
    <t>harvard-women-maroon-solid-cropped-joggers</t>
  </si>
  <si>
    <t>Grey Woven Design Wedges</t>
  </si>
  <si>
    <t>heels/zapatoz/zapatoz-women-grey-woven-design-wedges/14479262/buy</t>
  </si>
  <si>
    <t>zapatoz-women-grey-woven-design-wedges</t>
  </si>
  <si>
    <t>Men Mid-Top Flat Boots</t>
  </si>
  <si>
    <t>casual-shoes/roadster/roadster-men-black-mid-top-flat-boots/14254266/buy</t>
  </si>
  <si>
    <t>roadster-men-black-mid-top-flat-boots</t>
  </si>
  <si>
    <t>Women Colourblocked Loose Fit Sports Shorts</t>
  </si>
  <si>
    <t>shorts/puma/puma-women-blue--pink-colourblocked-loose-fit-sports-shorts/16756024/buy</t>
  </si>
  <si>
    <t>puma-women-blue--pink-colourblocked-loose-fit-sports-shorts</t>
  </si>
  <si>
    <t>tshirts/sztori/sztori-men-plus-size-maroon-polo-collar-pure-cotton-t-shirt/15258232/buy</t>
  </si>
  <si>
    <t>sztori-men-plus-size-maroon-polo-collar-pure-cotton-t-shirt</t>
  </si>
  <si>
    <t>Textured Wedge Sandals</t>
  </si>
  <si>
    <t>heels/mochi/mochi-gold-toned-textured-wedge-sandals/17122062/buy</t>
  </si>
  <si>
    <t>mochi-gold-toned-textured-wedge-sandals</t>
  </si>
  <si>
    <t>jeans/mast--harbour/mast--harbour-men-black-skinny-fit-light-fade-stretchable-jeans/15922012/buy</t>
  </si>
  <si>
    <t>mast--harbour-men-black-skinny-fit-light-fade-stretchable-jeans</t>
  </si>
  <si>
    <t>tshirts/locomotive/locomotive-men-black--white-printed-slim-fit-t-shirt/16659584/buy</t>
  </si>
  <si>
    <t>locomotive-men-black--white-printed-slim-fit-t-shirt</t>
  </si>
  <si>
    <t>Women Cable Knit Pullover</t>
  </si>
  <si>
    <t>sweaters/vero-moda/vero-moda-women-olive-green-cable-knit-pullover/15453616/buy</t>
  </si>
  <si>
    <t>vero-moda-women-olive-green-cable-knit-pullover</t>
  </si>
  <si>
    <t>Women Solid Cropped Joggers</t>
  </si>
  <si>
    <t>track-pants/kook-n-keech/kook-n-keech-women-navy-blue-solid-joggers/18119068/buy</t>
  </si>
  <si>
    <t>kook-n-keech-women-navy-blue-solid-joggers</t>
  </si>
  <si>
    <t>Corduroy Tailored Jacket</t>
  </si>
  <si>
    <t>jackets/pluss/pluss-women-mustard-yellow-solid-corduroy-tailored-jacket/12916582/buy</t>
  </si>
  <si>
    <t>pluss-women-mustard-yellow-solid-corduroy-tailored-jacket</t>
  </si>
  <si>
    <t>watches/wrogn/wrogn-men-blue-analogue-watch-wrg00103c/16109452/buy</t>
  </si>
  <si>
    <t>wrogn-men-blue-analogue-watch-wrg00103c</t>
  </si>
  <si>
    <t>Cotton Colourblocked T-shirt</t>
  </si>
  <si>
    <t>tshirts/roadster/roadster-men-blue--yellow-pure-cotton-colourblocked-t-shirt/16997950/buy</t>
  </si>
  <si>
    <t>roadster-men-blue--yellow-pure-cotton-colourblocked-t-shirt</t>
  </si>
  <si>
    <t>Printed Khadi Saree</t>
  </si>
  <si>
    <t>Satrani</t>
  </si>
  <si>
    <t>sarees/satrani/satrani-navy-blue-pure-cotton-printed-khadi-saree/11561972/buy</t>
  </si>
  <si>
    <t>satrani</t>
  </si>
  <si>
    <t>satrani-navy-blue-pure-cotton-printed-khadi-saree</t>
  </si>
  <si>
    <t>flip-flops/carlton-london-sports/carlton-london-sports-women-navy-blue--grey-rubber-sliders/15201808/buy</t>
  </si>
  <si>
    <t>carlton-london-sports-women-navy-blue--grey-rubber-sliders</t>
  </si>
  <si>
    <t>Boys Pack Of 3 Assorted Innerwear Vests</t>
  </si>
  <si>
    <t>innerwear-vests/bodycare-kids/bodycare-kids-boys-pack-of-3-assorted-innerwear-vests/17886366/buy</t>
  </si>
  <si>
    <t>bodycare-kids-boys-pack-of-3-assorted-innerwear-vests</t>
  </si>
  <si>
    <t>Unisex Sports Sunglasses with UV Protected Lens</t>
  </si>
  <si>
    <t>sunglasses/hrx-by-hrithik-roshan/hrx-by-hrithik-roshan-unisex-mirrored-uv-protected-sports-sunglasses-mfb-pn-cy-59184-c1/14319836/buy</t>
  </si>
  <si>
    <t>hrx-by-hrithik-roshan-unisex-mirrored-uv-protected-sports-sunglasses-mfb-pn-cy-59184-c1</t>
  </si>
  <si>
    <t>Women Black Running Shoes</t>
  </si>
  <si>
    <t>sports-shoes/action/action-women-black-mesh-running-shoes/15420788/buy</t>
  </si>
  <si>
    <t>action-women-black-mesh-running-shoes</t>
  </si>
  <si>
    <t>Flared Mini Skirt</t>
  </si>
  <si>
    <t>28,30,32</t>
  </si>
  <si>
    <t>skirts/rigo/rigo-black-flared-mini-skirt/7078933/buy</t>
  </si>
  <si>
    <t>rigo-black-flared-mini-skirt</t>
  </si>
  <si>
    <t>tshirts/herenow/herenow-men-taupe-typography-printed-pure-cotton-t-shirt/15804640/buy</t>
  </si>
  <si>
    <t>herenow-men-taupe-typography-printed-pure-cotton-t-shirt</t>
  </si>
  <si>
    <t>Pink Sugar Matte Lipstick 04</t>
  </si>
  <si>
    <t>lipstick/faces-canada/faces-canada-weightless-matte-finish-lipstick-pink-sugar-04-4gm/8890341/buy</t>
  </si>
  <si>
    <t>faces-canada-weightless-matte-finish-lipstick-pink-sugar-04-4gm</t>
  </si>
  <si>
    <t>Women Puff-Sleeved Top</t>
  </si>
  <si>
    <t>tops/hm/hm-women-white-solid-puff-sleeved-top/16219068/buy</t>
  </si>
  <si>
    <t>hm-women-white-solid-puff-sleeved-top</t>
  </si>
  <si>
    <t>tshirts/united-colors-of-benetton/united-colors-of-benetton-men-burgundy--white-striped-t-shirt-with-brand-logo-detail/16235904/buy</t>
  </si>
  <si>
    <t>united-colors-of-benetton-men-burgundy--white-striped-t-shirt-with-brand-logo-detail</t>
  </si>
  <si>
    <t>Men Pack of 2 Boxer Briefs</t>
  </si>
  <si>
    <t>briefs/jockey/men-jockey-pack-of-2-grey-boxer-briefs-8009-0201-dpslt/14600856/buy</t>
  </si>
  <si>
    <t>men-jockey-pack-of-2-grey-boxer-briefs-8009-0201-dpslt</t>
  </si>
  <si>
    <t>belts/levis/levis-men-blue-solid-leather-belt/6787012/buy</t>
  </si>
  <si>
    <t>levis-men-blue-solid-leather-belt</t>
  </si>
  <si>
    <t>Women Solid Mules</t>
  </si>
  <si>
    <t>flats/mast--harbour/mast--harbour-women-blue-solid-mules/14617492/buy</t>
  </si>
  <si>
    <t>mast--harbour-women-blue-solid-mules</t>
  </si>
  <si>
    <t>jeans/allen-solly-woman/allen-solly-woman-women-black-skinny-fit-jeans/16835450/buy</t>
  </si>
  <si>
    <t>allen-solly-woman-women-black-skinny-fit-jeans</t>
  </si>
  <si>
    <t>Women Colourblock Track Pants</t>
  </si>
  <si>
    <t>track-pants/laabha/laabha-women-black--rust-orange-colourblocked-track-pants/13000798/buy</t>
  </si>
  <si>
    <t>laabha-women-black--rust-orange-colourblocked-track-pants</t>
  </si>
  <si>
    <t>Checked Smocked Peplum Top</t>
  </si>
  <si>
    <t>tops/roadster/the-roadster-lifestyle-co-black--yellow-checked-smocked-plaid-bell-sleeve-peplum-top/10962300/buy</t>
  </si>
  <si>
    <t>the-roadster-lifestyle-co-black--yellow-checked-smocked-plaid-bell-sleeve-peplum-top</t>
  </si>
  <si>
    <t>Pure Cotton Ethnic Print Saree</t>
  </si>
  <si>
    <t>sarees/libas/libas-blue--yellow-pure-cotton-ethnic-motifs-print-saree/13419000/buy</t>
  </si>
  <si>
    <t>libas-blue--yellow-pure-cotton-ethnic-motifs-print-saree</t>
  </si>
  <si>
    <t>27,28,29,30</t>
  </si>
  <si>
    <t>jeggings/go-colors/go-colors-women-charcoal-grey-solid-treggings/10907264/buy</t>
  </si>
  <si>
    <t>go-colors-women-charcoal-grey-solid-treggings</t>
  </si>
  <si>
    <t>curtains-and-sheers/cortina/cortina-green-set-of-2-window-curtains/12376598/buy</t>
  </si>
  <si>
    <t>cortina-green-set-of-2-window-curtains</t>
  </si>
  <si>
    <t>handbags/allen-solly/allen-solly-dusty-pink-solid-structured-sling-bag/18037522/buy</t>
  </si>
  <si>
    <t>allen-solly-dusty-pink-solid-structured-sling-bag</t>
  </si>
  <si>
    <t>Men Pack of 6 Pure Cotton T-shirts</t>
  </si>
  <si>
    <t>tshirts/roadster/roadster-men-pack-of-6-pure-cotton-t-shirts/7851877/buy</t>
  </si>
  <si>
    <t>roadster-men-pack-of-6-pure-cotton-t-shirts</t>
  </si>
  <si>
    <t>Women Block Pumps</t>
  </si>
  <si>
    <t>Get Glamr</t>
  </si>
  <si>
    <t>heels/get-glamr/get-glamr-women-black-block-pumps/15684460/buy</t>
  </si>
  <si>
    <t>get-glamr</t>
  </si>
  <si>
    <t>get-glamr-women-black-block-pumps</t>
  </si>
  <si>
    <t>ESS Track Sporty Jacket</t>
  </si>
  <si>
    <t>jackets/puma/puma-men-grey-ess-track-sporty-jacket/13501268/buy</t>
  </si>
  <si>
    <t>puma-men-grey-ess-track-sporty-jacket</t>
  </si>
  <si>
    <t>jackets/urbano-fashion/urbano-fashion-men-blue-washed-denim-jacket/12974228/buy</t>
  </si>
  <si>
    <t>urbano-fashion-men-blue-washed-denim-jacket</t>
  </si>
  <si>
    <t>Solid A-Line Midi Dress</t>
  </si>
  <si>
    <t>dresses/mango/mango-women-blue-solid-a-line-midi-dress/15315744/buy</t>
  </si>
  <si>
    <t>mango-women-blue-solid-a-line-midi-dress</t>
  </si>
  <si>
    <t>Women Running Rapid-Dry Shorts</t>
  </si>
  <si>
    <t>shorts/hrx-by-hrithik-roshan/hrx-by-hrithik-roshan-women-black--grey-running-designer-to-comment-rapid-dry-aop-shorts/15308852/buy</t>
  </si>
  <si>
    <t>hrx-by-hrithik-roshan-women-black--grey-running-designer-to-comment-rapid-dry-aop-shorts</t>
  </si>
  <si>
    <t>jackets/louis-philippe/louis-philippe-men-maroon-solid-bomber-jacket/15926414/buy</t>
  </si>
  <si>
    <t>louis-philippe-men-maroon-solid-bomber-jacket</t>
  </si>
  <si>
    <t>Floral Crepe Maxi Dress</t>
  </si>
  <si>
    <t>dresses/berrylush/berrylush-yellow-floral-lace-up-crepe-maxi-dress/15227528/buy</t>
  </si>
  <si>
    <t>berrylush-yellow-floral-lace-up-crepe-maxi-dress</t>
  </si>
  <si>
    <t>Floral Cotton Lounge Pants</t>
  </si>
  <si>
    <t>lounge-pants/etc/etc-women-blue--white-floral-print-cotton-lounge-pants/14691542/buy</t>
  </si>
  <si>
    <t>etc-women-blue--white-floral-print-cotton-lounge-pants</t>
  </si>
  <si>
    <t>Rapid-Dry Training T-shirt</t>
  </si>
  <si>
    <t>tshirts/hrx-by-hrithik-roshan/hrx-by-hrithik-roshan-women-charlock-camouflage-rapid-dry-antimicrobial-training-tshirt/13100958/buy</t>
  </si>
  <si>
    <t>hrx-by-hrithik-roshan-women-charlock-camouflage-rapid-dry-antimicrobial-training-tshirt</t>
  </si>
  <si>
    <t>Men Reversible Formal Belt</t>
  </si>
  <si>
    <t>32,36,40,44,48</t>
  </si>
  <si>
    <t>belts/peter-england/peter-england-men-brown-reversible-formal-belt/14881694/buy</t>
  </si>
  <si>
    <t>peter-england-men-brown-reversible-formal-belt</t>
  </si>
  <si>
    <t>tshirts/moda-rapido/moda-rapido-men-off-white-graphic-printed-casual-t-shirt/16589842/buy</t>
  </si>
  <si>
    <t>moda-rapido-men-off-white-graphic-printed-casual-t-shirt</t>
  </si>
  <si>
    <t>flip-flops/pampy-angel/pampy-angel-men-white--black-printed-sliders/13117512/buy</t>
  </si>
  <si>
    <t>pampy-angel-men-white--black-printed-sliders</t>
  </si>
  <si>
    <t>Girls Printed Capri Jumpsuit</t>
  </si>
  <si>
    <t>jumpsuit/stylo-bug/stylo-bug-girls-white--pink-printed-capri-jumpsuit/13702072/buy</t>
  </si>
  <si>
    <t>stylo-bug-girls-white--pink-printed-capri-jumpsuit</t>
  </si>
  <si>
    <t>watches/fossil/fossil-men-brown-analogue-watch-fs5525/9036607/buy</t>
  </si>
  <si>
    <t>fossil-men-brown-analogue-watch-fs5525</t>
  </si>
  <si>
    <t>jeans/louis-philippe-jeans/louis-philippe-jeans-men-blue-slim-fit-low-rise-heavy-fade-stretchable-jeans/16597528/buy</t>
  </si>
  <si>
    <t>louis-philippe-jeans-men-blue-slim-fit-low-rise-heavy-fade-stretchable-jeans</t>
  </si>
  <si>
    <t>Floral Shirt Dress</t>
  </si>
  <si>
    <t>dresses/fablestreet/fablestreet-black-floral-cotton-shirt-dress/17257598/buy</t>
  </si>
  <si>
    <t>fablestreet-black-floral-cotton-shirt-dress</t>
  </si>
  <si>
    <t>Girls Solid Top with Shorts</t>
  </si>
  <si>
    <t>clothing-set/stylo-bug/stylo-bug-girls-green-solid-top-with-shorts/13625876/buy</t>
  </si>
  <si>
    <t>stylo-bug-girls-green-solid-top-with-shorts</t>
  </si>
  <si>
    <t>Solid Net Dress</t>
  </si>
  <si>
    <t>dresses/pluss/pluss-women-stylish-maroon-solid-net-dress/16406914/buy</t>
  </si>
  <si>
    <t>pluss-women-stylish-maroon-solid-net-dress</t>
  </si>
  <si>
    <t>Shoulder Bag with Pouch</t>
  </si>
  <si>
    <t>handbags/mast--harbour/mast--harbour-teal-green-structured-shoulder-bag-with-pouch/15322862/buy</t>
  </si>
  <si>
    <t>mast--harbour-teal-green-structured-shoulder-bag-with-pouch</t>
  </si>
  <si>
    <t>shirts/mast--harbour/mast--harbour-men-navy-blue--orange-pure-cotton-tartan-checks-checked-casual-shirt/14695584/buy</t>
  </si>
  <si>
    <t>mast--harbour-men-navy-blue--orange-pure-cotton-tartan-checks-checked-casual-shirt</t>
  </si>
  <si>
    <t>Men Forest Spice Perfume</t>
  </si>
  <si>
    <t>perfume-and-body-mist/wild-stone/wild-stone-men-forest-spice-perfume-100-ml/6925135/buy</t>
  </si>
  <si>
    <t>wild-stone-men-forest-spice-perfume-100-ml</t>
  </si>
  <si>
    <t>Embellished Dress</t>
  </si>
  <si>
    <t>dresses/tokyo-talkies/tokyo-talkies-women-charming-purple-embellished-dress/16831888/buy</t>
  </si>
  <si>
    <t>tokyo-talkies-women-charming-purple-embellished-dress</t>
  </si>
  <si>
    <t>Unisex Imprint 2.0 Backpack</t>
  </si>
  <si>
    <t>backpacks/wildcraft/wildcraft-unisex-blue-solid-imprint-20-plus-backpack/11086112/buy</t>
  </si>
  <si>
    <t>wildcraft-unisex-blue-solid-imprint-20-plus-backpack</t>
  </si>
  <si>
    <t>Men Self Design Slim-Fit Tuxedo Formal Suit</t>
  </si>
  <si>
    <t>suits/louis-philippe/louis-philippe-men-black-self-design-slim-fit-tuxedo-formal-suit/12072246/buy</t>
  </si>
  <si>
    <t>louis-philippe-men-black-self-design-slim-fit-tuxedo-formal-suit</t>
  </si>
  <si>
    <t>Pure Cotton Regular Crop Top</t>
  </si>
  <si>
    <t>tops/sassafras/sassafras-navy-blue-pure-cotton-regular-crop-top/13843262/buy</t>
  </si>
  <si>
    <t>sassafras-navy-blue-pure-cotton-regular-crop-top</t>
  </si>
  <si>
    <t>Striped A-Line Midi Dress</t>
  </si>
  <si>
    <t>dresses/mast--harbour/mast--harbour-women-pink--white-striped-a-line-midi-dress-comes-with-a-belt/17189028/buy</t>
  </si>
  <si>
    <t>mast--harbour-women-pink--white-striped-a-line-midi-dress-comes-with-a-belt</t>
  </si>
  <si>
    <t>Unisex Derma Roller</t>
  </si>
  <si>
    <t>beauty-accessory/sotrue/sotrue-unisex-derma-roller-with-540-titanium-needles---black/17283188/buy</t>
  </si>
  <si>
    <t>sotrue-unisex-derma-roller-with-540-titanium-needles---black</t>
  </si>
  <si>
    <t>Structured Satchel</t>
  </si>
  <si>
    <t>Apsis</t>
  </si>
  <si>
    <t>handbags/apsis/apsis-maroon-structured-satchel/16184128/buy</t>
  </si>
  <si>
    <t>apsis</t>
  </si>
  <si>
    <t>apsis-maroon-structured-satchel</t>
  </si>
  <si>
    <t>Forca</t>
  </si>
  <si>
    <t>casual-shoes/forca/forca-men-navy-blue-colourblocked-sneakers/17601836/buy</t>
  </si>
  <si>
    <t>forca</t>
  </si>
  <si>
    <t>forca-men-navy-blue-colourblocked-sneakers</t>
  </si>
  <si>
    <t>casual-shoes/highlander/highlander-men-beige-loafers/14487358/buy</t>
  </si>
  <si>
    <t>highlander-men-beige-loafers</t>
  </si>
  <si>
    <t>dresses/urbanic/urbanic-navy-blue--white-floral-dress/15628976/buy</t>
  </si>
  <si>
    <t>urbanic-navy-blue--white-floral-dress</t>
  </si>
  <si>
    <t>kurta-sets/indo-era/indo-era-women-pink--cream-coloured-foil-print-kurta-with-palazzos--dupatta/13407624/buy</t>
  </si>
  <si>
    <t>indo-era-women-pink--cream-coloured-foil-print-kurta-with-palazzos--dupatta</t>
  </si>
  <si>
    <t>Leather Crop Biker Jacket</t>
  </si>
  <si>
    <t>jackets/tokyo-talkies/tokyo-talkies-women-black-leather-crop-biker-jacket/15953988/buy</t>
  </si>
  <si>
    <t>tokyo-talkies-women-black-leather-crop-biker-jacket</t>
  </si>
  <si>
    <t>watches/timex/timex-men-black-analogue-watch-tweg17104/7478273/buy</t>
  </si>
  <si>
    <t>timex-men-black-analogue-watch-tweg17104</t>
  </si>
  <si>
    <t>Structured Mobile Pouch</t>
  </si>
  <si>
    <t>handbags/dressberry/dressberry-tan-brown-textured-structured-mobile-pouch/15322900/buy</t>
  </si>
  <si>
    <t>dressberry-tan-brown-textured-structured-mobile-pouch</t>
  </si>
  <si>
    <t>tshirts/bushirt/bushirt-men-maroon-solid-round-neck-pure-cotton-t-shirt/11616676/buy</t>
  </si>
  <si>
    <t>bushirt-men-maroon-solid-round-neck-pure-cotton-t-shirt</t>
  </si>
  <si>
    <t>Men Polo Collar Slim Fit T-shirt</t>
  </si>
  <si>
    <t>tshirts/flying-machine/flying-machine-men-brown-solid-polo-collar-slim-fit-t-shirt/16746332/buy</t>
  </si>
  <si>
    <t>flying-machine-men-brown-solid-polo-collar-slim-fit-t-shirt</t>
  </si>
  <si>
    <t>STALK</t>
  </si>
  <si>
    <t>tops/stalk/stalk-yellow--white-checked-puff-sleeve-top/16822628/buy</t>
  </si>
  <si>
    <t>stalk</t>
  </si>
  <si>
    <t>stalk-yellow--white-checked-puff-sleeve-top</t>
  </si>
  <si>
    <t>tshirts/the-souled-store/the-souled-store-men-peach-coloured-tie--dye-printed-t-shirt/16654280/buy</t>
  </si>
  <si>
    <t>the-souled-store-men-peach-coloured-tie--dye-printed-t-shirt</t>
  </si>
  <si>
    <t>Checked Slim Fit Casual Shirt</t>
  </si>
  <si>
    <t>shirts/invictus/invictus-men-green--navy-blue-checked-slim-fit-casual-cotton-shirt/14740194/buy</t>
  </si>
  <si>
    <t>invictus-men-green--navy-blue-checked-slim-fit-casual-cotton-shirt</t>
  </si>
  <si>
    <t>handbags/baggit/baggit-teal-green-solid-shoulder-bag/16577770/buy</t>
  </si>
  <si>
    <t>baggit-teal-green-solid-shoulder-bag</t>
  </si>
  <si>
    <t>tshirts/herenow/herenow-men-navy-blue-printed-t-shirt/17929670/buy</t>
  </si>
  <si>
    <t>herenow-men-navy-blue-printed-t-shirt</t>
  </si>
  <si>
    <t>Men Sliders</t>
  </si>
  <si>
    <t>flip-flops/ajile-by-pantaloons/ajile-by-pantaloons-men-navy-blue-sliders/14643922/buy</t>
  </si>
  <si>
    <t>ajile-by-pantaloons-men-navy-blue-sliders</t>
  </si>
  <si>
    <t>Men Printed Pure Cotton Lounge Pants</t>
  </si>
  <si>
    <t>lounge-pants/urban-scottish/urban-scottish-men-blue--white-printed-pure-cotton-lounge-pants/14631392/buy</t>
  </si>
  <si>
    <t>urban-scottish-men-blue--white-printed-pure-cotton-lounge-pants</t>
  </si>
  <si>
    <t>Solid Lightly Padded Bra</t>
  </si>
  <si>
    <t>bra/rosaline-by-zivame/rosaline-by-zivame-blue-solid-underwired-lightly-padded-bra-/16952504/buy</t>
  </si>
  <si>
    <t>rosaline-by-zivame-blue-solid-underwired-lightly-padded-bra-</t>
  </si>
  <si>
    <t>Men Printed Pure Cotton T-shirt</t>
  </si>
  <si>
    <t>tshirts/roadster/the-roadster-lifestyle-co-men-magenta--off-white-printed-pure-cotton-t-shirt/13621050/buy</t>
  </si>
  <si>
    <t>the-roadster-lifestyle-co-men-magenta--off-white-printed-pure-cotton-t-shirt</t>
  </si>
  <si>
    <t>Solid Feminine Frills Top</t>
  </si>
  <si>
    <t>tops/athena/athena-women-elegant-lavender-solid-feminine-frills-top/17721888/buy</t>
  </si>
  <si>
    <t>athena-women-elegant-lavender-solid-feminine-frills-top</t>
  </si>
  <si>
    <t>WHITE HEART</t>
  </si>
  <si>
    <t>shirts/white-heart/white-heart-men-white-opaque-casual-shirt/16252404/buy</t>
  </si>
  <si>
    <t>white-heart</t>
  </si>
  <si>
    <t>white-heart-men-white-opaque-casual-shirt</t>
  </si>
  <si>
    <t>Men Solid Denim Jacket</t>
  </si>
  <si>
    <t>jackets/highlander/highlander-men-blue-solid-denim-jacket-jacket/11009086/buy</t>
  </si>
  <si>
    <t>highlander-men-blue-solid-denim-jacket-jacket</t>
  </si>
  <si>
    <t>Men Solid Espadrilles</t>
  </si>
  <si>
    <t>casual-shoes/mast--harbour/mast--harbour-men-beige-solid-espadrilles/15280398/buy</t>
  </si>
  <si>
    <t>mast--harbour-men-beige-solid-espadrilles</t>
  </si>
  <si>
    <t>tshirts/veirdo/veirdo-men-purple-typography-printed-t-shirt/18191290/buy</t>
  </si>
  <si>
    <t>veirdo-men-purple-typography-printed-t-shirt</t>
  </si>
  <si>
    <t>Cole Haan</t>
  </si>
  <si>
    <t>formal-shoes/cole-haan/cole-haan-men-brown-solid--leather-formal-derbys/11801932/buy</t>
  </si>
  <si>
    <t>cole-haan</t>
  </si>
  <si>
    <t>cole-haan-men-brown-solid--leather-formal-derbys</t>
  </si>
  <si>
    <t>Ethnic Motifs Banarasi Linen Blend Saree</t>
  </si>
  <si>
    <t>sarees/saree-mall/saree-mall-brown-ethnic-motifs-linen-blend-banarasi-saree/16287770/buy</t>
  </si>
  <si>
    <t>saree-mall-brown-ethnic-motifs-linen-blend-banarasi-saree</t>
  </si>
  <si>
    <t>Croc Textured Handheld Bag</t>
  </si>
  <si>
    <t>handbags/mast--harbour/mast--harbour-navy-blue-croc-textured-handheld-bag/15322596/buy</t>
  </si>
  <si>
    <t>mast--harbour-navy-blue-croc-textured-handheld-bag</t>
  </si>
  <si>
    <t>shirts/park-avenue/park-avenue-men-navy-blue--red-slim-fit-checked-pure-cotton-casual-shirt/16742000/buy</t>
  </si>
  <si>
    <t>park-avenue-men-navy-blue--red-slim-fit-checked-pure-cotton-casual-shirt</t>
  </si>
  <si>
    <t>Prakhya</t>
  </si>
  <si>
    <t>kurta-sets/prakhya/prakhya-women-orange-ethnic-motifs-embroidered-kurta-with-trousers--with-dupatta/16625644/buy</t>
  </si>
  <si>
    <t>prakhya</t>
  </si>
  <si>
    <t>prakhya-women-orange-ethnic-motifs-embroidered-kurta-with-trousers--with-dupatta</t>
  </si>
  <si>
    <t>Men Flat Boots</t>
  </si>
  <si>
    <t>casual-shoes/delize/delize-men-black-solid-lightweight-high-top-flat-boots/11241320/buy</t>
  </si>
  <si>
    <t>delize-men-black-solid-lightweight-high-top-flat-boots</t>
  </si>
  <si>
    <t>Men Suede Comfort Sandals</t>
  </si>
  <si>
    <t>sandals/mengler/mengler-men-grey-suede-comfort-sandals/15000330/buy</t>
  </si>
  <si>
    <t>mengler-men-grey-suede-comfort-sandals</t>
  </si>
  <si>
    <t>jeans/ducati/ducati-men-blue-slim-fit-low-distress-heavy-fade-stretchable-jeans/16300774/buy</t>
  </si>
  <si>
    <t>ducati-men-blue-slim-fit-low-distress-heavy-fade-stretchable-jeans</t>
  </si>
  <si>
    <t>Floral Ruffles Regular Top</t>
  </si>
  <si>
    <t>tops/zink-london/zink-london-yellow-floral-printed-ruffles-regular-top/15246688/buy</t>
  </si>
  <si>
    <t>zink-london-yellow-floral-printed-ruffles-regular-top</t>
  </si>
  <si>
    <t>Women Leather Wallet</t>
  </si>
  <si>
    <t>wallets/hidesign/hidesign-women-navy-blue--brown-croc-textured-zip-around-leather-wallet/11254732/buy</t>
  </si>
  <si>
    <t>hidesign-women-navy-blue--brown-croc-textured-zip-around-leather-wallet</t>
  </si>
  <si>
    <t>Men Cotton Sweatshirt</t>
  </si>
  <si>
    <t>sweatshirts/mast--harbour/mast--harbour-men-off-white-typography-embroidered-hooded-pure-cotton-sweatshirt/15635478/buy</t>
  </si>
  <si>
    <t>mast--harbour-men-off-white-typography-embroidered-hooded-pure-cotton-sweatshirt</t>
  </si>
  <si>
    <t>heels/mast--harbour/mast--harbour-navy-blue-solid-block-heels/15123310/buy</t>
  </si>
  <si>
    <t>mast--harbour-navy-blue-solid-block-heels</t>
  </si>
  <si>
    <t>Women Lip Liner</t>
  </si>
  <si>
    <t>lip-liner/sugar/sugar-cosmetics-lipping-on-the-edge-lip-liner---07-fiery-berry---12-g/11893212/buy</t>
  </si>
  <si>
    <t>lip-liner</t>
  </si>
  <si>
    <t>sugar-cosmetics-lipping-on-the-edge-lip-liner---07-fiery-berry---12-g</t>
  </si>
  <si>
    <t>Women Open Front Shrug</t>
  </si>
  <si>
    <t>Ira Soleil</t>
  </si>
  <si>
    <t>shrug/ira-soleil/ira-soleil-women-white--gold-toned-floral-printed-open-front-shrug-/16019362/buy</t>
  </si>
  <si>
    <t>ira-soleil</t>
  </si>
  <si>
    <t>ira-soleil-women-white--gold-toned-floral-printed-open-front-shrug-</t>
  </si>
  <si>
    <t>Set of 6 Resin Coasters Coasters</t>
  </si>
  <si>
    <t>DULI</t>
  </si>
  <si>
    <t>coasters/duli/-duli-blue-set-of-6-resin-coasters-/17963534/buy</t>
  </si>
  <si>
    <t>coasters</t>
  </si>
  <si>
    <t>duli</t>
  </si>
  <si>
    <t>-duli-blue-set-of-6-resin-coasters-</t>
  </si>
  <si>
    <t>Cotton Embroidered Kurta Set</t>
  </si>
  <si>
    <t>kurta-sets/anubhutee/anubhutee-women-rust-red-embroidered-pure-cotton-kurta-with-trousers--dupatta/17413140/buy</t>
  </si>
  <si>
    <t>anubhutee-women-rust-red-embroidered-pure-cotton-kurta-with-trousers--dupatta</t>
  </si>
  <si>
    <t>track-pants/allen-solly-sport/allen-solly-sport-men-green-solid-joggers/16129138/buy</t>
  </si>
  <si>
    <t>allen-solly-sport-men-green-solid-joggers</t>
  </si>
  <si>
    <t>dresses/tokyo-talkies/tokyo-talkies-black--red-floral-maxi-dress/16337734/buy</t>
  </si>
  <si>
    <t>tokyo-talkies-black--red-floral-maxi-dress</t>
  </si>
  <si>
    <t>Pack Of 6 Cotton Handkerchief</t>
  </si>
  <si>
    <t>18"X18"</t>
  </si>
  <si>
    <t>handkerchief/louis-philippe/louis-philippe-men-pack-of-6-white-striped-cotton-handkerchief/17387618/buy</t>
  </si>
  <si>
    <t>louis-philippe-men-pack-of-6-white-striped-cotton-handkerchief</t>
  </si>
  <si>
    <t>jeans/street-9/street-9-women-blue-jogger-mid-rise-low-distress-stretchable-jeans/12682002/buy</t>
  </si>
  <si>
    <t>street-9-women-blue-jogger-mid-rise-low-distress-stretchable-jeans</t>
  </si>
  <si>
    <t>Solid Formal Derbys</t>
  </si>
  <si>
    <t>Sir Corbett</t>
  </si>
  <si>
    <t>UK10,UK11,UK12,UK13</t>
  </si>
  <si>
    <t>formal-shoes/sir-corbett/sir-corbett-men-black-solid-formal-derbys/13893224/buy</t>
  </si>
  <si>
    <t>sir-corbett</t>
  </si>
  <si>
    <t>sir-corbett-men-black-solid-formal-derbys</t>
  </si>
  <si>
    <t>Ombre Tailored Jacket</t>
  </si>
  <si>
    <t>jackets/herenow/herenow-men-red-black-ombre-tailored-jacket/14462928/buy</t>
  </si>
  <si>
    <t>herenow-men-red-black-ombre-tailored-jacket</t>
  </si>
  <si>
    <t>shirts/moda-rapido/moda-rapido-men-green-slim-fit-checked-casual-shirt/17134206/buy</t>
  </si>
  <si>
    <t>moda-rapido-men-green-slim-fit-checked-casual-shirt</t>
  </si>
  <si>
    <t>skirts/tokyo-talkies/tokyo-talkies-women-green-solid-a-line-midi-skirt-with-belt/15026840/buy</t>
  </si>
  <si>
    <t>tokyo-talkies-women-green-solid-a-line-midi-skirt-with-belt</t>
  </si>
  <si>
    <t>flats/corsica/corsica-women-green-solid-open-toe-flats/15483086/buy</t>
  </si>
  <si>
    <t>corsica-women-green-solid-open-toe-flats</t>
  </si>
  <si>
    <t>Dabu Print Slim Cotton Kurta</t>
  </si>
  <si>
    <t>Fabindia</t>
  </si>
  <si>
    <t>kurtas/fabindia/fabindia-men-red-dabu-print-slim-fit-pure-cotton-straight-kurta/17592232/buy</t>
  </si>
  <si>
    <t>fabindia</t>
  </si>
  <si>
    <t>fabindia-men-red-dabu-print-slim-fit-pure-cotton-straight-kurta</t>
  </si>
  <si>
    <t>tops/harpa/harpa-women-mustard-yellow-solid-top/13417584/buy</t>
  </si>
  <si>
    <t>harpa-women-mustard-yellow-solid-top</t>
  </si>
  <si>
    <t>Set of 2 24K Gold-Plated Stone-Studded Handcrafted Bangles</t>
  </si>
  <si>
    <t>bangle/adwitiya-collection/adwitiya-collection-set-of-2-24k-gold-plated-green--pink-stone-studded-handcrafted-bangles/11883902/buy</t>
  </si>
  <si>
    <t>adwitiya-collection-set-of-2-24k-gold-plated-green--pink-stone-studded-handcrafted-bangles</t>
  </si>
  <si>
    <t>kurta-sets/vishudh/vishudh-women-purple--grey-printed-kurta-with-checked-palazzos/11862442/buy</t>
  </si>
  <si>
    <t>vishudh-women-purple--grey-printed-kurta-with-checked-palazzos</t>
  </si>
  <si>
    <t>Women Washed Denim Skirt</t>
  </si>
  <si>
    <t>skirts/roadster/roadster-women-blue-washed-denim-skirt/10058323/buy</t>
  </si>
  <si>
    <t>roadster-women-blue-washed-denim-skirt</t>
  </si>
  <si>
    <t>kurtas/varanga/varanga-women-mustard-yellow--magenta-printed-straight-kurta/9236601/buy</t>
  </si>
  <si>
    <t>varanga-women-mustard-yellow--magenta-printed-straight-kurta</t>
  </si>
  <si>
    <t>Kids Walking Shoes</t>
  </si>
  <si>
    <t>1-1.5Y,1.5-2Y,2-2.5Y,2-3Y,3-4Y,3.5-4Y</t>
  </si>
  <si>
    <t>sports-shoes/campus/campus-kids-beige-mesh-walking-shoes/17366008/buy</t>
  </si>
  <si>
    <t>campus-kids-beige-mesh-walking-shoes</t>
  </si>
  <si>
    <t>Men Cotton Regular Shorts</t>
  </si>
  <si>
    <t>shorts/harvard/harvard-men-green-floral-printed-mid-rise-cotton-regular-shorts/13753374/buy</t>
  </si>
  <si>
    <t>harvard-men-green-floral-printed-mid-rise-cotton-regular-shorts</t>
  </si>
  <si>
    <t>jackets/high-star/high-star-men-rust-open-front-jacket/15649596/buy</t>
  </si>
  <si>
    <t>high-star-men-rust-open-front-jacket</t>
  </si>
  <si>
    <t>Women Solid Plus Ankle-Length Leggings</t>
  </si>
  <si>
    <t>XL,XXL,3XL</t>
  </si>
  <si>
    <t>leggings/twin-birds/twin-birds-women-black-solid-plus-ankle-length-leggings/11902218/buy</t>
  </si>
  <si>
    <t>twin-birds-women-black-solid-plus-ankle-length-leggings</t>
  </si>
  <si>
    <t>Ethnic Motifs Ethnic Motifs Dress</t>
  </si>
  <si>
    <t>dresses/sangria/sangria-green-ethnic-motifs-ethnic-motifs-dress/14685196/buy</t>
  </si>
  <si>
    <t>sangria-green-ethnic-motifs-ethnic-motifs-dress</t>
  </si>
  <si>
    <t>jeans/people/people-men-grey-skinny-fit-low-distress-light-fade-jeans/15912344/buy</t>
  </si>
  <si>
    <t>people-men-grey-skinny-fit-low-distress-light-fade-jeans</t>
  </si>
  <si>
    <t>Women Checked Trench Coat</t>
  </si>
  <si>
    <t>FABNEST</t>
  </si>
  <si>
    <t>coats/fabnest/fabnest-women-black--white-checked-trench-coat/12478346/buy</t>
  </si>
  <si>
    <t>fabnest</t>
  </si>
  <si>
    <t>fabnest-women-black--white-checked-trench-coat</t>
  </si>
  <si>
    <t>kurta-sets/anouk/anouk-women-teal-blue--white-ethnic-motifs-printed-kurta-with-trousers/16271682/buy</t>
  </si>
  <si>
    <t>anouk-women-teal-blue--white-ethnic-motifs-printed-kurta-with-trousers</t>
  </si>
  <si>
    <t>Geometric Ruffle Top</t>
  </si>
  <si>
    <t>tops/kassually/kassually-multicoloured-geometric-ruffle-top/11942258/buy</t>
  </si>
  <si>
    <t>kassually-multicoloured-geometric-ruffle-top</t>
  </si>
  <si>
    <t>Multi-Pocket Travel Bag</t>
  </si>
  <si>
    <t>travel-accessory/forclaz-by-decathlon/forclaz-by-decathlon-brown--grey-multi-pocket-travel-bag/14467930/buy</t>
  </si>
  <si>
    <t>forclaz-by-decathlon-brown--grey-multi-pocket-travel-bag</t>
  </si>
  <si>
    <t>Slim Fit Checked Shirt</t>
  </si>
  <si>
    <t>shirts/invictus/invictus-men-navy-blue-slim-fit-windowpane-checks-smart-casual-shirt/16954402/buy</t>
  </si>
  <si>
    <t>invictus-men-navy-blue-slim-fit-windowpane-checks-smart-casual-shirt</t>
  </si>
  <si>
    <t>tshirts/herenow/herenow-men-white--olive-green-colourblocked-t-shirt/17106992/buy</t>
  </si>
  <si>
    <t>herenow-men-white--olive-green-colourblocked-t-shirt</t>
  </si>
  <si>
    <t>tshirts/pantaloons-junior/pantaloons-junior-boys-grey-melange-polo-collar-t-shirt/18024480/buy</t>
  </si>
  <si>
    <t>pantaloons-junior-boys-grey-melange-polo-collar-t-shirt</t>
  </si>
  <si>
    <t>tops/max/max-women-pink-striped-regular-top/16161626/buy</t>
  </si>
  <si>
    <t>max-women-pink-striped-regular-top</t>
  </si>
  <si>
    <t>shirts/van-heusen-sport/van-heusen-sport-men-orange--black-slim-fit-checked-casual-shirt/17151614/buy</t>
  </si>
  <si>
    <t>van-heusen-sport-men-orange--black-slim-fit-checked-casual-shirt</t>
  </si>
  <si>
    <t>Solid Blazer Dress</t>
  </si>
  <si>
    <t>dresses/kassually/kassually-women-bright-yellow-solid-blazer-dress/16007192/buy</t>
  </si>
  <si>
    <t>kassually-women-bright-yellow-solid-blazer-dress</t>
  </si>
  <si>
    <t>jeans/mast--harbour/mast--harbour-men-navy-blue-skinny-fit-light-fade-stretchable-jeans/15719436/buy</t>
  </si>
  <si>
    <t>mast--harbour-men-navy-blue-skinny-fit-light-fade-stretchable-jeans</t>
  </si>
  <si>
    <t>Men Silver-Plated Necklace</t>
  </si>
  <si>
    <t>necklace-and-chains/roadster/the-roadster-lifestyle-co-men-black-silver-plated-cz-pendant-necklace/15785490/buy</t>
  </si>
  <si>
    <t>the-roadster-lifestyle-co-men-black-silver-plated-cz-pendant-necklace</t>
  </si>
  <si>
    <t>Women Brass Silver-Plated Bangle-Style Bracelet</t>
  </si>
  <si>
    <t>bracelet/priyaasi/priyaasi-women-silver-toned-brass-silver-plated-bangle-style-bracelet/17609006/buy</t>
  </si>
  <si>
    <t>priyaasi-women-silver-toned-brass-silver-plated-bangle-style-bracelet</t>
  </si>
  <si>
    <t>Rose Eau de Toilette 50ml</t>
  </si>
  <si>
    <t>50-60 ML</t>
  </si>
  <si>
    <t>perfume-and-body-mist/united-colors-of-benetton/united-colors-of-benetton-women-colors-rose-eau-de-toilette-50ml/10492684/buy</t>
  </si>
  <si>
    <t>united-colors-of-benetton-women-colors-rose-eau-de-toilette-50ml</t>
  </si>
  <si>
    <t>Women Very GoodGirl EDP 10Ml</t>
  </si>
  <si>
    <t>Carolina Herrera</t>
  </si>
  <si>
    <t>perfume-and-body-mist/carolina-herrera/carolina-herrera-very-good-girl-eau-de-parfum-rollerball-10ml/14378352/buy</t>
  </si>
  <si>
    <t>carolina-herrera</t>
  </si>
  <si>
    <t>carolina-herrera-very-good-girl-eau-de-parfum-rollerball-10ml</t>
  </si>
  <si>
    <t>jeans/allen-solly-woman/allen-solly-woman-women-navy-blue-skinny-fit-light-fade-jeans/15774990/buy</t>
  </si>
  <si>
    <t>allen-solly-woman-women-navy-blue-skinny-fit-light-fade-jeans</t>
  </si>
  <si>
    <t>tshirts/abof/abof-men-black--grey-colourblocked-polo-collar-t-shirt/16060024/buy</t>
  </si>
  <si>
    <t>abof-men-black--grey-colourblocked-polo-collar-t-shirt</t>
  </si>
  <si>
    <t>Men Rozana Kurta Set</t>
  </si>
  <si>
    <t>kurta-sets/house-of-pataudi/house-of-pataudi-men-white-authentic-hand-embroidered-chikankari-rozana-kurta-set/13172286/buy</t>
  </si>
  <si>
    <t>house-of-pataudi-men-white-authentic-hand-embroidered-chikankari-rozana-kurta-set</t>
  </si>
  <si>
    <t>sweatshirts/pause-sport/pause-sport-men-black-hooded-sweatshirt/14571304/buy</t>
  </si>
  <si>
    <t>pause-sport-men-black-hooded-sweatshirt</t>
  </si>
  <si>
    <t>handbags/fastrack/fastrack-brown-solid-sling-bag/16205118/buy</t>
  </si>
  <si>
    <t>fastrack-brown-solid-sling-bag</t>
  </si>
  <si>
    <t>Leather Structured Shoulder Bag</t>
  </si>
  <si>
    <t>handbags/mango/mango-camel-brown--black-solid-leather-structured-shoulder-bag/16892444/buy</t>
  </si>
  <si>
    <t>mango-camel-brown--black-solid-leather-structured-shoulder-bag</t>
  </si>
  <si>
    <t>Bandhani Printed Kurta Set</t>
  </si>
  <si>
    <t>kurta-sets/anayna/anayna-women-maroon--beige-bandhani-printed-kurta-with-salwar/13932892/buy</t>
  </si>
  <si>
    <t>anayna-women-maroon--beige-bandhani-printed-kurta-with-salwar</t>
  </si>
  <si>
    <t>tshirts/jack--jones/jack--jones-men-black-printed-cotton-t-shirt/17533852/buy</t>
  </si>
  <si>
    <t>jack--jones-men-black-printed-cotton-t-shirt</t>
  </si>
  <si>
    <t>Men Cotton Printed Track Pants</t>
  </si>
  <si>
    <t>track-pants/united-colors-of-benetton/united-colors-of-benetton-men-grey-melange-pure-cotton-brand-logo-printed-track-pants-/15337122/buy</t>
  </si>
  <si>
    <t>united-colors-of-benetton-men-grey-melange-pure-cotton-brand-logo-printed-track-pants-</t>
  </si>
  <si>
    <t>Tshirts</t>
  </si>
  <si>
    <t>tshirts/hypernation/hypernation-white-slim-fit-pure-cotton-t-shirt/1308791/buy</t>
  </si>
  <si>
    <t>hypernation-white-slim-fit-pure-cotton-t-shirt</t>
  </si>
  <si>
    <t>dresses/honey-by-pantaloons/honey-by-pantaloons-mustard-yellow-floral-a-line-midi-dress/16183384/buy</t>
  </si>
  <si>
    <t>honey-by-pantaloons-mustard-yellow-floral-a-line-midi-dress</t>
  </si>
  <si>
    <t>Floral Flared Dress</t>
  </si>
  <si>
    <t>2-3Y,3-4Y,4-5Y,5-6Y,6-7Y,7-8Y,8-9Y,9-10Y,10-12Y,12-14Y</t>
  </si>
  <si>
    <t>dresses/pspeaches/pspeaches-white--blue-floral-print-fit--flared-dress/16626732/buy</t>
  </si>
  <si>
    <t>pspeaches-white--blue-floral-print-fit--flared-dress</t>
  </si>
  <si>
    <t>formal-shoes/liberty/liberty-men-brown-solid-formal-shoes/14810100/buy</t>
  </si>
  <si>
    <t>liberty-men-brown-solid-formal-shoes</t>
  </si>
  <si>
    <t>Antimicrobial Basic Briefs</t>
  </si>
  <si>
    <t>briefs/xyxx/xyxx-men-grey-solid-ultra-soft-antimicrobial-basic-briefs-xybrf56/13889998/buy</t>
  </si>
  <si>
    <t>xyxx-men-grey-solid-ultra-soft-antimicrobial-basic-briefs-xybrf56</t>
  </si>
  <si>
    <t>handbags/baggit/baggit-maroon-textured-sling-bag/17542624/buy</t>
  </si>
  <si>
    <t>baggit-maroon-textured-sling-bag</t>
  </si>
  <si>
    <t>Girls Tropical Print Sliders</t>
  </si>
  <si>
    <t>4-5Y,5-6Y,7Y,8Y,8-9Y,9Y,9-10Y</t>
  </si>
  <si>
    <t>flip-flops/yk/yk-girls-white--coffee-brown-tropical-print-sliders-with-velcro/14651192/buy</t>
  </si>
  <si>
    <t>yk-girls-white--coffee-brown-tropical-print-sliders-with-velcro</t>
  </si>
  <si>
    <t>tshirts/park-avenue/park-avenue-men-red--pink-colourblocked-polo-collar-t-shirt/16094868/buy</t>
  </si>
  <si>
    <t>park-avenue-men-red--pink-colourblocked-polo-collar-t-shirt</t>
  </si>
  <si>
    <t>Kraus Jeans</t>
  </si>
  <si>
    <t>shorts/kraus-jeans/kraus-jeans-women-blue-slim-fit-high-rise-denim-shorts/17936430/buy</t>
  </si>
  <si>
    <t>kraus-jeans</t>
  </si>
  <si>
    <t>kraus-jeans-women-blue-slim-fit-high-rise-denim-shorts</t>
  </si>
  <si>
    <t>Women Printed One Toe Flats</t>
  </si>
  <si>
    <t>flats/taavi/taavi-women-navy-blue--white-ethnic-motifs-print-handcrafted-one-toe-flats/16040828/buy</t>
  </si>
  <si>
    <t>taavi-women-navy-blue--white-ethnic-motifs-print-handcrafted-one-toe-flats</t>
  </si>
  <si>
    <t>dresses/tokyo-talkies/tokyo-talkies-women-pink-solid-dress/17923970/buy</t>
  </si>
  <si>
    <t>tokyo-talkies-women-pink-solid-dress</t>
  </si>
  <si>
    <t>shirts/gritstones/gritstones-men-black-solid-casual-shirt/12414826/buy</t>
  </si>
  <si>
    <t>gritstones-men-black-solid-casual-shirt</t>
  </si>
  <si>
    <t>2 Disposable Stand &amp; Pee</t>
  </si>
  <si>
    <t>MILDCARES</t>
  </si>
  <si>
    <t>feminine-hygiene/mildcares/mildcares-pink-set-of-2-disposable-stand--pee/16276416/buy</t>
  </si>
  <si>
    <t>mildcares</t>
  </si>
  <si>
    <t>mildcares-pink-set-of-2-disposable-stand--pee</t>
  </si>
  <si>
    <t>Checked Kaftan Kurta Set</t>
  </si>
  <si>
    <t>kurta-sets/anouk/anouk-kaamkaaj-women-magenta--navy-blue-pure-cotton-checked-gamusa-kaftan-kurta-set/16235354/buy</t>
  </si>
  <si>
    <t>anouk-kaamkaaj-women-magenta--navy-blue-pure-cotton-checked-gamusa-kaftan-kurta-set</t>
  </si>
  <si>
    <t>kurtas/jompers/jompers-women-coffee-brown-solid-straight-kurta/8840365/buy</t>
  </si>
  <si>
    <t>jompers-women-coffee-brown-solid-straight-kurta</t>
  </si>
  <si>
    <t>Woman Knee Length Sleep Shirt</t>
  </si>
  <si>
    <t>nightdress/dressberry/dressberry-womans-blue-solid-knee-length-sleep-shirt/12187060/buy</t>
  </si>
  <si>
    <t>dressberry-womans-blue-solid-knee-length-sleep-shirt</t>
  </si>
  <si>
    <t>Net Solid Fit &amp; Flare Dress</t>
  </si>
  <si>
    <t>dresses/uf/uf-women-red-net-solid-fit--flare-dress/1715418/buy</t>
  </si>
  <si>
    <t>uf-women-red-net-solid-fit--flare-dress</t>
  </si>
  <si>
    <t>sports-shoes/power/power-women-pink--grey-running-shoes/12872264/buy</t>
  </si>
  <si>
    <t>power-women-pink--grey-running-shoes</t>
  </si>
  <si>
    <t>clutches/lavie/lavie-grey-textured-purse-clutch/17503278/buy</t>
  </si>
  <si>
    <t>lavie-grey-textured-purse-clutch</t>
  </si>
  <si>
    <t>trousers/roadster/roadster-women-lavender-solid-joggers/15089162/buy</t>
  </si>
  <si>
    <t>roadster-women-lavender-solid-joggers</t>
  </si>
  <si>
    <t>dresses/la-zoire/la-zoire-women-navy-blue-solid-maxi-dress/2337103/buy</t>
  </si>
  <si>
    <t>la-zoire-women-navy-blue-solid-maxi-dress</t>
  </si>
  <si>
    <t>dresses/athena/athena-women-mauve-solid-maxi-dress/11919446/buy</t>
  </si>
  <si>
    <t>athena-women-mauve-solid-maxi-dress</t>
  </si>
  <si>
    <t>tshirts/mast--harbour/mast--harbour-men-lime-green--white-striped-t-shirt/17572616/buy</t>
  </si>
  <si>
    <t>mast--harbour-men-lime-green--white-striped-t-shirt</t>
  </si>
  <si>
    <t>wallets/hidesign/hidesign-men-brown-solid-leather-two-fold-wallet/12070648/buy</t>
  </si>
  <si>
    <t>hidesign-men-brown-solid-leather-two-fold-wallet</t>
  </si>
  <si>
    <t>sarees/shaily/shaily-green-printed-pure-chiffon-saree/2495895/buy</t>
  </si>
  <si>
    <t>shaily-green-printed-pure-chiffon-saree</t>
  </si>
  <si>
    <t>0-1Y,1-2Y,2Y,3-4Y,4-5Y,6-7Y,7-8Y,8-9Y,10-11Y,11-12Y,12-13Y</t>
  </si>
  <si>
    <t>tshirts/united-colors-of-benetton/united-colors-of-benetton-girls-green-printed-cotton-t-shirt/17651994/buy</t>
  </si>
  <si>
    <t>united-colors-of-benetton-girls-green-printed-cotton-t-shirt</t>
  </si>
  <si>
    <t>heels/corsica/corsica-women-blue-solid-block-heels/15144012/buy</t>
  </si>
  <si>
    <t>corsica-women-blue-solid-block-heels</t>
  </si>
  <si>
    <t>Men Handcrafted Comfort Sandal</t>
  </si>
  <si>
    <t>sandals/anouk/anouk-men-tan-brow-solid-one-toe-handcrafted-comfort-sandals/15910860/buy</t>
  </si>
  <si>
    <t>anouk-men-tan-brow-solid-one-toe-handcrafted-comfort-sandals</t>
  </si>
  <si>
    <t>Paisley Summer Sheer Palazzos</t>
  </si>
  <si>
    <t>palazzos/zola/zola-women-beautiful-off-white-paisley-summer-sheer-palazzos/17066492/buy</t>
  </si>
  <si>
    <t>zola-women-beautiful-off-white-paisley-summer-sheer-palazzos</t>
  </si>
  <si>
    <t>Women Loose Fit High-Rise Parallel Trousers</t>
  </si>
  <si>
    <t>trousers/kraus-jeans/kraus-jeans-women-pink-loose-fit-high-rise-parallel-trousers/15073350/buy</t>
  </si>
  <si>
    <t>kraus-jeans-women-pink-loose-fit-high-rise-parallel-trousers</t>
  </si>
  <si>
    <t>flats/bata/bata-women-black-colourblocked-pu-one-toe-flats/12687046/buy</t>
  </si>
  <si>
    <t>bata-women-black-colourblocked-pu-one-toe-flats</t>
  </si>
  <si>
    <t>Women Trendy Belt</t>
  </si>
  <si>
    <t>belts/kastner/kastner-women-black-trendy-belt/16502688/buy</t>
  </si>
  <si>
    <t>kastner-women-black-trendy-belt</t>
  </si>
  <si>
    <t>jeans/flying-machine/flying-machine-women-blue-veronica-skinny-fit-high-rise-clean-look-jeans/14030704/buy</t>
  </si>
  <si>
    <t>flying-machine-women-blue-veronica-skinny-fit-high-rise-clean-look-jeans</t>
  </si>
  <si>
    <t>Cucumber Aloe Vera Gel 200 g</t>
  </si>
  <si>
    <t>face-serum-and-gel/taavi/taavi-sustainable-cucumber-aloe-vera-gel-for-all-skin-types-200-g/14834710/buy</t>
  </si>
  <si>
    <t>taavi-sustainable-cucumber-aloe-vera-gel-for-all-skin-types-200-g</t>
  </si>
  <si>
    <t>Set of 6 Eyeconic Kajal</t>
  </si>
  <si>
    <t>kajal-and-eyeliner/lakme/lakme-set-of-6-eyeconic-kajal---deep-black/16917760/buy</t>
  </si>
  <si>
    <t>lakme-set-of-6-eyeconic-kajal---deep-black</t>
  </si>
  <si>
    <t>Cotton Floral Print Shorts Set</t>
  </si>
  <si>
    <t>night-suits/etc/etc-women-white--blue-pure-cotton-floral-print-shorts-set/14691536/buy</t>
  </si>
  <si>
    <t>etc-women-white--blue-pure-cotton-floral-print-shorts-set</t>
  </si>
  <si>
    <t>UNISETS</t>
  </si>
  <si>
    <t>kurta-sets/unisets/unisets-women-turquoise-blue-floral-embroidered-regular-kurta-with-trousers/16181136/buy</t>
  </si>
  <si>
    <t>unisets</t>
  </si>
  <si>
    <t>unisets-women-turquoise-blue-floral-embroidered-regular-kurta-with-trousers</t>
  </si>
  <si>
    <t>Solid Tiered Dress</t>
  </si>
  <si>
    <t>dresses/pluss/pluss-blue-solid-tiered-dress/16587820/buy</t>
  </si>
  <si>
    <t>pluss-blue-solid-tiered-dress</t>
  </si>
  <si>
    <t>curtains-and-sheers/home-sizzler/home-sizzler-red--white-set-of-2-window-curtains/11570842/buy</t>
  </si>
  <si>
    <t>home-sizzler-red--white-set-of-2-window-curtains</t>
  </si>
  <si>
    <t>kurta-sets/aurelia/aurelia---the-aure-collection-women-green-ethnic-motifs-printed-panelled-kurta-with-trousers/15627558/buy</t>
  </si>
  <si>
    <t>aurelia---the-aure-collection-women-green-ethnic-motifs-printed-panelled-kurta-with-trousers</t>
  </si>
  <si>
    <t>Womens Cotton Long Tee</t>
  </si>
  <si>
    <t>lounge-tshirts/enamor/enamor-womens-navy-blue-short-sleeve-cotton-long-tee/15127176/buy</t>
  </si>
  <si>
    <t>enamor-womens-navy-blue-short-sleeve-cotton-long-tee</t>
  </si>
  <si>
    <t>FLYING BERRY</t>
  </si>
  <si>
    <t>handbags/flying-berry/flying-berry-blue-solid-sling-bag/11732078/buy</t>
  </si>
  <si>
    <t>flying-berry</t>
  </si>
  <si>
    <t>flying-berry-blue-solid-sling-bag</t>
  </si>
  <si>
    <t>dresses/vishudh/vishudh-women-grey-printed-fit-and-flare-dress/12822660/buy</t>
  </si>
  <si>
    <t>vishudh-women-grey-printed-fit-and-flare-dress</t>
  </si>
  <si>
    <t>Big Fox</t>
  </si>
  <si>
    <t>sandals/big-fox/big-fox-men-navy-blue--brown-suede-comfort-sandals/15665904/buy</t>
  </si>
  <si>
    <t>big-fox</t>
  </si>
  <si>
    <t>big-fox-men-navy-blue--brown-suede-comfort-sandals</t>
  </si>
  <si>
    <t>tshirts/nike/nike-men-white--sea-green-colourblocked-sleevelss-dry-fit-t-shirt/17111670/buy</t>
  </si>
  <si>
    <t>nike-men-white--sea-green-colourblocked-sleevelss-dry-fit-t-shirt</t>
  </si>
  <si>
    <t>briefs/dressberry/dressberry-pack-of-3-printed-cotton-bikini-briefs-db-prt-bik-new-010/14917798/buy</t>
  </si>
  <si>
    <t>dressberry-pack-of-3-printed-cotton-bikini-briefs-db-prt-bik-new-010</t>
  </si>
  <si>
    <t>caps/roadster/roadster-unisex-black-embroidered-baseball-cap/12561168/buy</t>
  </si>
  <si>
    <t>roadster-unisex-black-embroidered-baseball-cap</t>
  </si>
  <si>
    <t>tops/the-pink-moon/the-pink-moon-women-burgundy-solid-top/13115056/buy</t>
  </si>
  <si>
    <t>the-pink-moon-women-burgundy-solid-top</t>
  </si>
  <si>
    <t>Puff Sleeve Peplum Top</t>
  </si>
  <si>
    <t>tops/only/only-pink-puff-sleeve-peplum-top/14081650/buy</t>
  </si>
  <si>
    <t>only-pink-puff-sleeve-peplum-top</t>
  </si>
  <si>
    <t>Floral Print Bardot Top</t>
  </si>
  <si>
    <t>tops/vero-moda/vero-moda-black--brown-floral-print-bardot-top/15927130/buy</t>
  </si>
  <si>
    <t>vero-moda-black--brown-floral-print-bardot-top</t>
  </si>
  <si>
    <t>Slim Fit Anti Bacterial Shirt</t>
  </si>
  <si>
    <t>Bene Kleed</t>
  </si>
  <si>
    <t>shirts/bene-kleed/bene-kleed-men-white--yellow-slim-fit-multi-stripes-striped-anti-bacterial-finish-shirt/15050732/buy</t>
  </si>
  <si>
    <t>bene-kleed</t>
  </si>
  <si>
    <t>bene-kleed-men-white--yellow-slim-fit-multi-stripes-striped-anti-bacterial-finish-shirt</t>
  </si>
  <si>
    <t>Beginners Bra</t>
  </si>
  <si>
    <t>bra/enamor/enamor-beige-beginners-bra---full-coverage/13370856/buy</t>
  </si>
  <si>
    <t>enamor-beige-beginners-bra---full-coverage</t>
  </si>
  <si>
    <t>Girls Printed T-shirt</t>
  </si>
  <si>
    <t>tshirts/max/max-girls-black-printed-extended-sleeves-t-shirt/18128458/buy</t>
  </si>
  <si>
    <t>max-girls-black-printed-extended-sleeves-t-shirt</t>
  </si>
  <si>
    <t>Women Solid Camisole</t>
  </si>
  <si>
    <t>camisoles/marks--spencer/marks--spencer-women-beige-solid-camisole-/16216238/buy</t>
  </si>
  <si>
    <t>camisoles</t>
  </si>
  <si>
    <t>marks--spencer-women-beige-solid-camisole-</t>
  </si>
  <si>
    <t>shirts/campus-sutra/campus-sutra-men-black-opaque-striped-casual-shirt/16205696/buy</t>
  </si>
  <si>
    <t>campus-sutra-men-black-opaque-striped-casual-shirt</t>
  </si>
  <si>
    <t>Women Striped Sliders</t>
  </si>
  <si>
    <t>flip-flops/carlton-london-sports/carlton-london-sports-women-white--black-striped-sliders/12761068/buy</t>
  </si>
  <si>
    <t>carlton-london-sports-women-white--black-striped-sliders</t>
  </si>
  <si>
    <t>bedsheets/spaces/spaces-blue-ethnic-motifs-144-tc-cotton-1-queen-bedsheet-with-2-pillow-covers/11103738/buy</t>
  </si>
  <si>
    <t>spaces-blue-ethnic-motifs-144-tc-cotton-1-queen-bedsheet-with-2-pillow-covers</t>
  </si>
  <si>
    <t>Men Slim Fit Joggers Trousers</t>
  </si>
  <si>
    <t>trousers/breakbounce/breakbounce-men-navy-blue-slim-fit-cotton-joggers-trousers/16266044/buy</t>
  </si>
  <si>
    <t>breakbounce-men-navy-blue-slim-fit-cotton-joggers-trousers</t>
  </si>
  <si>
    <t>Women Checked Shirt Dress</t>
  </si>
  <si>
    <t>dresses/tokyo-talkies/tokyo-talkies-women-mustard-yellow--black-shirt-dress/10513776/buy</t>
  </si>
  <si>
    <t>tokyo-talkies-women-mustard-yellow--black-shirt-dress</t>
  </si>
  <si>
    <t>watches/wrogn/wrogn-men-navy-blue-dial--leather-straps-analogue-watch-wrg00100c/16109464/buy</t>
  </si>
  <si>
    <t>wrogn-men-navy-blue-dial--leather-straps-analogue-watch-wrg00100c</t>
  </si>
  <si>
    <t>Women Shirt Style Top</t>
  </si>
  <si>
    <t>tops/fablestreet/fablestreet-women-blue-geometric-print-shirt-style-top/15132606/buy</t>
  </si>
  <si>
    <t>fablestreet-women-blue-geometric-print-shirt-style-top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</si>
  <si>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</si>
  <si>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</si>
  <si>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</si>
  <si>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marks--spencer-black-solid-non-wired-lightly-padded-lounge-t-shirt-bra</t>
  </si>
  <si>
    <t>tshirts/red-tape/red-tape-men-peach-coloured-polo-collar-cotton-t-shirt/17193662/buy</t>
  </si>
  <si>
    <t>red-tape-men-peach-coloured-polo-collar-cotton-t-shirt</t>
  </si>
  <si>
    <t>Men Solid Casual Cotton Linen Shirt</t>
  </si>
  <si>
    <t>shirts/mast--harbour/mast--harbour-men-peach-coloured-solid-casual-cotton-linen-shirt/17353066/buy</t>
  </si>
  <si>
    <t>mast--harbour-men-peach-coloured-solid-casual-cotton-linen-shirt</t>
  </si>
  <si>
    <t>Striped Ikat Casual Shirt</t>
  </si>
  <si>
    <t>shirts/taavi/taavi-men-blue-and-white-ikat-woven-design-regular-fit-casual-shirt/16908058/buy</t>
  </si>
  <si>
    <t>taavi-men-blue-and-white-ikat-woven-design-regular-fit-casual-shirt</t>
  </si>
  <si>
    <t>Women Solid Slip-On</t>
  </si>
  <si>
    <t>flip-flops/mast--harbour/mast--harbour-women-transparent--green-solid-slip-on/15688490/buy</t>
  </si>
  <si>
    <t>mast--harbour-women-transparent--green-solid-slip-on</t>
  </si>
  <si>
    <t>dresses/mango/mango-yellow--white-printed-a-line-dress/14779030/buy</t>
  </si>
  <si>
    <t>mango-yellow--white-printed-a-line-dress</t>
  </si>
  <si>
    <t>Women Solid Track Pants</t>
  </si>
  <si>
    <t>track-pants/stylestone/stylestone-women-navy-blue-solid-track-pants/12767052/buy</t>
  </si>
  <si>
    <t>stylestone-women-navy-blue-solid-track-pants</t>
  </si>
  <si>
    <t>flip-flops/us-polo-assn/us-polo-assn-men-black--red-printed-sliders/17713158/buy</t>
  </si>
  <si>
    <t>us-polo-assn-men-black--red-printed-sliders</t>
  </si>
  <si>
    <t>Women Typography Printed Boxy T-shirt</t>
  </si>
  <si>
    <t>tshirts/roadster/roadster-women-sage-green-typography-printed-boxy-t-shirt/16961814/buy</t>
  </si>
  <si>
    <t>roadster-women-sage-green-typography-printed-boxy-t-shirt</t>
  </si>
  <si>
    <t>Women Solid Pure Linen T-Shirt</t>
  </si>
  <si>
    <t>XS,S,M</t>
  </si>
  <si>
    <t>tshirts/mango/mango-women-coral-red-solid-pure-linen-t-shirt/14779118/buy</t>
  </si>
  <si>
    <t>mango-women-coral-red-solid-pure-linen-t-shirt</t>
  </si>
  <si>
    <t>sofa-covers/cortina/cortina-blue--white-printed-3-seater-sofa-covers/15108920/buy</t>
  </si>
  <si>
    <t>cortina-blue--white-printed-3-seater-sofa-covers</t>
  </si>
  <si>
    <t>tshirts/bullmer/bullmer-men-yellow-colourblocked-polo-collar-t-shirt/13837284/buy</t>
  </si>
  <si>
    <t>bullmer-men-yellow-colourblocked-polo-collar-t-shirt</t>
  </si>
  <si>
    <t>kurta-sets/anouk/anouk-women-off-white--yellow-ethnic-motifs-printed-pure-cotton-kurta-with-trousers/16235344/buy</t>
  </si>
  <si>
    <t>anouk-women-off-white--yellow-ethnic-motifs-printed-pure-cotton-kurta-with-trousers</t>
  </si>
  <si>
    <t>jeans/river-of-design-jeans/river-of-design-jeans-women-dark-blue-bootcut-low-distressed-high-rise-stretchable-jeans/15182752/buy</t>
  </si>
  <si>
    <t>river-of-design-jeans-women-dark-blue-bootcut-low-distressed-high-rise-stretchable-jeans</t>
  </si>
  <si>
    <t>tshirts/locomotive/locomotive-men-white--yellow-slim-fit-cotton-t-shirt/15753082/buy</t>
  </si>
  <si>
    <t>locomotive-men-white--yellow-slim-fit-cotton-t-shirt</t>
  </si>
  <si>
    <t>dresses/anouk/anouk-black--yellow-ethnic-motifs-pure-cotton-puff-sleeves-dress/16190634/buy</t>
  </si>
  <si>
    <t>anouk-black--yellow-ethnic-motifs-pure-cotton-puff-sleeves-dress</t>
  </si>
  <si>
    <t>track-pants/harvard/harvard-women-pink-solid-side-striped-cropped-joggers/15363008/buy</t>
  </si>
  <si>
    <t>harvard-women-pink-solid-side-striped-cropped-joggers</t>
  </si>
  <si>
    <t>Aquaholic Water Boost Mask</t>
  </si>
  <si>
    <t>mask-and-peel/sugar/sugar-cosmetics-aquaholic-water-boost-mask-24g-worth-149/11933452/buy</t>
  </si>
  <si>
    <t>sugar-cosmetics-aquaholic-water-boost-mask-24g-worth-149</t>
  </si>
  <si>
    <t>sarees/anouk/anouk-women-navy-blue--rust-orange-ethnic-motifs-pure-georgette-bhagalpuri-saree/14444606/buy</t>
  </si>
  <si>
    <t>anouk-women-navy-blue--rust-orange-ethnic-motifs-pure-georgette-bhagalpuri-saree</t>
  </si>
  <si>
    <t>KIMAYRA</t>
  </si>
  <si>
    <t>kurta-sets/kimayra/kimayra-women-fuchsia-ethnic-motifs-printed-pleated-pure-cotton-kurta-set/17654624/buy</t>
  </si>
  <si>
    <t>kimayra</t>
  </si>
  <si>
    <t>kimayra-women-fuchsia-ethnic-motifs-printed-pleated-pure-cotton-kurta-set</t>
  </si>
  <si>
    <t>tshirts/red-tape/red-tape-men-pink-solid-polo-collar-t-shirt/17193632/buy</t>
  </si>
  <si>
    <t>red-tape-men-pink-solid-polo-collar-t-shirt</t>
  </si>
  <si>
    <t>MVMT</t>
  </si>
  <si>
    <t>watches/mvmt/mvmt-women-white-analogue-watch/11860126/buy</t>
  </si>
  <si>
    <t>mvmt</t>
  </si>
  <si>
    <t>mvmt-women-white-analogue-watch</t>
  </si>
  <si>
    <t>Women Plus Size Tunic</t>
  </si>
  <si>
    <t>4XL,5XL,6XL,7XL</t>
  </si>
  <si>
    <t>tunics/nayo/nayo-women-black-solid-pleated-plus-size-tunic/14867634/buy</t>
  </si>
  <si>
    <t>nayo-women-black-solid-pleated-plus-size-tunic</t>
  </si>
  <si>
    <t>OverTime Long Last Spray 20 g</t>
  </si>
  <si>
    <t>noTTy Boy</t>
  </si>
  <si>
    <t>condoms/notty-boy/notty-boy-overtime-non-transferable-long-last-spray-20-g/18052326/buy</t>
  </si>
  <si>
    <t>condoms</t>
  </si>
  <si>
    <t>notty-boy</t>
  </si>
  <si>
    <t>notty-boy-overtime-non-transferable-long-last-spray-20-g</t>
  </si>
  <si>
    <t>Women Bootcut Cropped Jeans</t>
  </si>
  <si>
    <t>Nifty</t>
  </si>
  <si>
    <t>jeans/nifty/nifty-women-black-bootcut-high-rise-clean-look-stretchable-cropped-jeans/14172608/buy</t>
  </si>
  <si>
    <t>nifty</t>
  </si>
  <si>
    <t>nifty-women-black-bootcut-high-rise-clean-look-stretchable-cropped-jeans</t>
  </si>
  <si>
    <t>dresses/roadster/roadster-women-black--orange-printed-a-line-dress/13298868/buy</t>
  </si>
  <si>
    <t>roadster-women-black--orange-printed-a-line-dress</t>
  </si>
  <si>
    <t>Pure Cotton Relaxed-Fit Pyjama</t>
  </si>
  <si>
    <t>pyjamas/vastramay/vastramay-men-white-solid-pure-cotton-relaxed-fit-pyjama/16581350/buy</t>
  </si>
  <si>
    <t>vastramay-men-white-solid-pure-cotton-relaxed-fit-pyjama</t>
  </si>
  <si>
    <t>USA Originals Men Briefs</t>
  </si>
  <si>
    <t>briefs/jockey/jockey-usa-originals-men-blue-briefs-us59/1254801/buy</t>
  </si>
  <si>
    <t>jockey-usa-originals-men-blue-briefs-us59</t>
  </si>
  <si>
    <t>Brand Logo Slim Fit T-shirt</t>
  </si>
  <si>
    <t>tshirts/tommy-hilfiger/tommy-hilfiger-women-white-brand-logo-printed-slim-fit-t-shirt/17332780/buy</t>
  </si>
  <si>
    <t>tommy-hilfiger-women-white-brand-logo-printed-slim-fit-t-shirt</t>
  </si>
  <si>
    <t>Plus Size Polka Dot Print A-Line Dress</t>
  </si>
  <si>
    <t>dresses/qurvii/qurvii-plus-size-women-black--white-polka-dot-print-a-line-dress/11401276/buy</t>
  </si>
  <si>
    <t>qurvii-plus-size-women-black--white-polka-dot-print-a-line-dress</t>
  </si>
  <si>
    <t>flats/zebba/zebba-women-white-colourblocked-open-toe-flats-with-buckles/15465526/buy</t>
  </si>
  <si>
    <t>zebba-women-white-colourblocked-open-toe-flats-with-buckles</t>
  </si>
  <si>
    <t>Women Solid Block Sandals</t>
  </si>
  <si>
    <t>heels/zapatoz/zapatoz-black-solid-party-block-sandals-/16358426/buy</t>
  </si>
  <si>
    <t>zapatoz-black-solid-party-block-sandals-</t>
  </si>
  <si>
    <t>kurta-sets/yuris/yuris-women-white-ethnic-motifs-printed-gotta-patti-pure-cotton-kurta-with-trousers--with-dupatta/14855528/buy</t>
  </si>
  <si>
    <t>yuris-women-white-ethnic-motifs-printed-gotta-patti-pure-cotton-kurta-with-trousers--with-dupatta</t>
  </si>
  <si>
    <t>Men Brand Logo Cotton T-shirt</t>
  </si>
  <si>
    <t>tshirts/jack--jones/jack--jones-men-white--navy-blue-brand-logo-printed-cotton-t-shirt/17014530/buy</t>
  </si>
  <si>
    <t>jack--jones-men-white--navy-blue-brand-logo-printed-cotton-t-shirt</t>
  </si>
  <si>
    <t>Women Straight Embroidered Palazzos</t>
  </si>
  <si>
    <t>palazzos/clora-creation/clora-creation-women-white-embroidered-straight-palazzos/10428810/buy</t>
  </si>
  <si>
    <t>clora-creation-women-white-embroidered-straight-palazzos</t>
  </si>
  <si>
    <t>Embellished Top</t>
  </si>
  <si>
    <t>tops/vero-moda/vero-moda-blue-embellished-top/16429516/buy</t>
  </si>
  <si>
    <t>vero-moda-blue-embellished-top</t>
  </si>
  <si>
    <t>Printed  Denim Jacket</t>
  </si>
  <si>
    <t>jackets/sassafras/sassafras-women-blue-follow-dreams-print-denim-jacket/15301266/buy</t>
  </si>
  <si>
    <t>sassafras-women-blue-follow-dreams-print-denim-jacket</t>
  </si>
  <si>
    <t>Training Rapid Dry Jacket</t>
  </si>
  <si>
    <t>jackets/hrx-by-hrithik-roshan/hrx-by-hrithik-roshan-women-teal-green-training-rapid-dry-hooded-printed-jacket/9965747/buy</t>
  </si>
  <si>
    <t>hrx-by-hrithik-roshan-women-teal-green-training-rapid-dry-hooded-printed-jacket</t>
  </si>
  <si>
    <t>Women Rib-Knit Cardigan</t>
  </si>
  <si>
    <t>sweaters/hm/hm-women-black-rib-knit-cardigan/17124544/buy</t>
  </si>
  <si>
    <t>hm-women-black-rib-knit-cardigan</t>
  </si>
  <si>
    <t>Lifestyle Bio-Wash Tshirt</t>
  </si>
  <si>
    <t>tshirts/hrx-by-hrithik-roshan/hrx-by-hrithik-roshan-women-mimosa-solid-bio-wash---lifestyle-tshirt/13697878/buy</t>
  </si>
  <si>
    <t>hrx-by-hrithik-roshan-women-mimosa-solid-bio-wash---lifestyle-tshirt</t>
  </si>
  <si>
    <t>track-pants/laabha/laabha-women-black-solid-joggers/13000782/buy</t>
  </si>
  <si>
    <t>laabha-women-black-solid-joggers</t>
  </si>
  <si>
    <t>Girls Ballerinas Flats</t>
  </si>
  <si>
    <t>flats/sangria/sangria-girls-rose-gold-ballerinas-flats-with-bows-/15143816/buy</t>
  </si>
  <si>
    <t>sangria-girls-rose-gold-ballerinas-flats-with-bows-</t>
  </si>
  <si>
    <t>Water Fit Rose Pink Lip Tint</t>
  </si>
  <si>
    <t>lipstick/the-face-shop/the-face-shop-water-fit-lip-tint---01-rose-pink/10583250/buy</t>
  </si>
  <si>
    <t>the-face-shop-water-fit-lip-tint---01-rose-pink</t>
  </si>
  <si>
    <t>kurtas/nayo/nayo-women-red-ethnic-motifs-printed-kurta/16877612/buy</t>
  </si>
  <si>
    <t>nayo-women-red-ethnic-motifs-printed-kurta</t>
  </si>
  <si>
    <t>shirts/invictus/invictus-men-green-gingham-checked-pure-cotton-casual-shirt/14740162/buy</t>
  </si>
  <si>
    <t>invictus-men-green-gingham-checked-pure-cotton-casual-shirt</t>
  </si>
  <si>
    <t>24K Gold Plated Handcrafted Stone Studded Temple Necklace Set</t>
  </si>
  <si>
    <t>jewellery-set/rubans/rubans-24k-gold-plated-handcrafted-red--green-stone-studded-temple-necklace-set/15440192/buy</t>
  </si>
  <si>
    <t>rubans-24k-gold-plated-handcrafted-red--green-stone-studded-temple-necklace-set</t>
  </si>
  <si>
    <t>Textured PU Party Stiletto Heeled Boots</t>
  </si>
  <si>
    <t>London Rag</t>
  </si>
  <si>
    <t>boots/london-rag/london-rag-burgundy-textured-pu-party-stiletto-heeled-boots/15774132/buy</t>
  </si>
  <si>
    <t>london-rag</t>
  </si>
  <si>
    <t>london-rag-burgundy-textured-pu-party-stiletto-heeled-boots</t>
  </si>
  <si>
    <t>Men Slim-Fit Cotton Joggers</t>
  </si>
  <si>
    <t>track-pants/dixcy-scott/dixcy-scott-men-blue-solid-slim-fit-cotton-joggers/15186272/buy</t>
  </si>
  <si>
    <t>dixcy-scott-men-blue-solid-slim-fit-cotton-joggers</t>
  </si>
  <si>
    <t>handbags/accessorize/accessorize-brown-solid-shoulder-bag/9058213/buy</t>
  </si>
  <si>
    <t>accessorize-brown-solid-shoulder-bag</t>
  </si>
  <si>
    <t>dresses/emmyrobe/emmyrobe-green-self-design-sheath-midi-dress/15568568/buy</t>
  </si>
  <si>
    <t>emmyrobe-green-self-design-sheath-midi-dress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</si>
  <si>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</si>
  <si>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</si>
  <si>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</si>
  <si>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</si>
  <si>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biotique</t>
  </si>
  <si>
    <t>biotique-unisex-bio-vera-75-spf-uvauvb-sunscreen-ultra-soothing-body-lotion-190-ml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</si>
  <si>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</si>
  <si>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</si>
  <si>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</si>
  <si>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</si>
  <si>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innisfree</t>
  </si>
  <si>
    <t>innisfree-unisex-jeju-cherry-blossom-tone-up-cream-with-cocamide-mea--glycerin-50ml</t>
  </si>
  <si>
    <t>tshirts/tommy-hilfiger/tommy-hilfiger-men-white-typography-printed-pure-cotton-t-shirt/16364486/buy</t>
  </si>
  <si>
    <t>tommy-hilfiger-men-white-typography-printed-pure-cotton-t-shirt</t>
  </si>
  <si>
    <t>Solid Pinafore Dress</t>
  </si>
  <si>
    <t>dresses/street-9/street-9-women-fluorescent-green-solid-pinafore-dress/13041490/buy</t>
  </si>
  <si>
    <t>street-9-women-fluorescent-green-solid-pinafore-dress</t>
  </si>
  <si>
    <t>Men Printed Pure Cotton Boxers</t>
  </si>
  <si>
    <t>boxers/us-polo-assn/us-polo-assn-men-blue-printed-pure-cotton-boxers-iyac-aaj-pr/15246404/buy</t>
  </si>
  <si>
    <t>us-polo-assn-men-blue-printed-pure-cotton-boxers-iyac-aaj-pr</t>
  </si>
  <si>
    <t>kurta-sets/extra-love-by-libas/extra-love-by-libas-women-plus-size-peach-coloured-kurta-with-palazzos--dupatta/14157550/buy</t>
  </si>
  <si>
    <t>extra-love-by-libas-women-plus-size-peach-coloured-kurta-with-palazzos--dupatta</t>
  </si>
  <si>
    <t>Women Mirror Work Jashn Kurta</t>
  </si>
  <si>
    <t>kurtas/house-of-pataudi/house-of-pataudi-women-purple--gold-toned-ethnic-motifs-printed-mirror-work-jashn-kurta/14769434/buy</t>
  </si>
  <si>
    <t>house-of-pataudi-women-purple--gold-toned-ethnic-motifs-printed-mirror-work-jashn-kurta</t>
  </si>
  <si>
    <t>Unisex Camper Large Duffel bag</t>
  </si>
  <si>
    <t>duffel-bag/wildcraft/wildcraft-unisex-blue-camper-large-duffel-bag/11086096/buy</t>
  </si>
  <si>
    <t>wildcraft-unisex-blue-camper-large-duffel-bag</t>
  </si>
  <si>
    <t>A-Line Dress</t>
  </si>
  <si>
    <t>dresses/and/and-purple-solid-a-line-party-dress/15138622/buy</t>
  </si>
  <si>
    <t>and-purple-solid-a-line-party-dress</t>
  </si>
  <si>
    <t>Set of 6 Printed Chair Seat Covers</t>
  </si>
  <si>
    <t>chair-cover/cortina/cortina-set-of-6-blue--white-printed-chair-seat-covers/12927282/buy</t>
  </si>
  <si>
    <t>cortina-set-of-6-blue--white-printed-chair-seat-covers</t>
  </si>
  <si>
    <t>Wedge Mules</t>
  </si>
  <si>
    <t>Rubeezz</t>
  </si>
  <si>
    <t>heels/rubeezz/rubeezz-blue-wedge-mules/16676606/buy</t>
  </si>
  <si>
    <t>rubeezz</t>
  </si>
  <si>
    <t>rubeezz-blue-wedge-mules</t>
  </si>
  <si>
    <t>Printed 210 TC Cotton Double King Bedsheet With 2 Pillow Covers</t>
  </si>
  <si>
    <t>bedsheets/klotthe/klotthe-blue--purple-printed-210-tc-cotton-double-king-bedsheet-with-2-pillow-covers/13300548/buy</t>
  </si>
  <si>
    <t>klotthe-blue--purple-printed-210-tc-cotton-double-king-bedsheet-with-2-pillow-covers</t>
  </si>
  <si>
    <t>Roadster Fast and Furious</t>
  </si>
  <si>
    <t>jeans/roadster-fast-and-furious/roadster-fast-and-furious-men-blue-slim-fit-low-rise-clean-look-stretchable-jeans/4451372/buy</t>
  </si>
  <si>
    <t>roadster-fast-and-furious</t>
  </si>
  <si>
    <t>roadster-fast-and-furious-men-blue-slim-fit-low-rise-clean-look-stretchable-jeans</t>
  </si>
  <si>
    <t>track-pants/slazenger/slazenger-men-white-brand-logo-printed-joggers/15800228/buy</t>
  </si>
  <si>
    <t>slazenger-men-white-brand-logo-printed-joggers</t>
  </si>
  <si>
    <t>kurta-sets/yufta/yufta-women-black--pink-floral-printed-angrakha-pure-cotton-kurta-with-palazzos--dupatta/16543842/buy</t>
  </si>
  <si>
    <t>yufta-women-black--pink-floral-printed-angrakha-pure-cotton-kurta-with-palazzos--dupatta</t>
  </si>
  <si>
    <t>Basic Jumpsuit</t>
  </si>
  <si>
    <t>jumpsuit/only/only-teal-blue-basic-jumpsuit/16372442/buy</t>
  </si>
  <si>
    <t>only-teal-blue-basic-jumpsuit</t>
  </si>
  <si>
    <t>shirts/louis-philippe-sport/louis-philippe-sport-men-navy-blue-slim-fit-checked-casual-shirt/17439222/buy</t>
  </si>
  <si>
    <t>louis-philippe-sport-men-navy-blue-slim-fit-checked-casual-shirt</t>
  </si>
  <si>
    <t>Women Cotton Pleated Trousers</t>
  </si>
  <si>
    <t>trousers/mast--harbour/mast--harbour-women-peach-coloured-pure-cotton-pleated-trousers/16233410/buy</t>
  </si>
  <si>
    <t>mast--harbour-women-peach-coloured-pure-cotton-pleated-trousers</t>
  </si>
  <si>
    <t>Women Printed Feminine Nightdress</t>
  </si>
  <si>
    <t>nightdress/dressberry/dressberry-women-grey-printed-feminine-nightdress/13179608/buy</t>
  </si>
  <si>
    <t>dressberry-women-grey-printed-feminine-nightdress</t>
  </si>
  <si>
    <t>jeans/high-star/high-star-women-blue-slim-fit-mid-rise-clean-look-stretchable-jeans/11110226/buy</t>
  </si>
  <si>
    <t>Men Sandals</t>
  </si>
  <si>
    <t>sandals/mast--harbour/mast--harbour-men-brown-sandals/10178711/buy</t>
  </si>
  <si>
    <t>mast--harbour-men-brown-sandals</t>
  </si>
  <si>
    <t>Formal Shirt</t>
  </si>
  <si>
    <t>DON VINO</t>
  </si>
  <si>
    <t>shirts/don-vino/don-vino-men-blue-relaxed-gingham-checks-checked-formal-shirt/17310776/buy</t>
  </si>
  <si>
    <t>don-vino</t>
  </si>
  <si>
    <t>don-vino-men-blue-relaxed-gingham-checks-checked-formal-shirt</t>
  </si>
  <si>
    <t>briefs/marks--spencer/marks--spencer-women-pack-of-3-bikini-briefs-t614671pnavy-mix/16824348/buy</t>
  </si>
  <si>
    <t>marks--spencer-women-pack-of-3-bikini-briefs-t614671pnavy-mix</t>
  </si>
  <si>
    <t>Printed A-Line Tiered Kurta</t>
  </si>
  <si>
    <t>kurtas/biba/biba-women-red--yellow-printed-a-line-tiered-kurta/12413348/buy</t>
  </si>
  <si>
    <t>biba-women-red--yellow-printed-a-line-tiered-kurta</t>
  </si>
  <si>
    <t>handbags/mast--harbour/mast--harbour-navy-blue-solid-shoulder-bag/8311809/buy</t>
  </si>
  <si>
    <t>mast--harbour-navy-blue-solid-shoulder-bag</t>
  </si>
  <si>
    <t>Floral Printed Kurti</t>
  </si>
  <si>
    <t>MALHAAR</t>
  </si>
  <si>
    <t>kurtis/malhaar/malhaar-blue-floral-printed-pleated-cotton-flex-kurti/17156626/buy</t>
  </si>
  <si>
    <t>malhaar</t>
  </si>
  <si>
    <t>malhaar-blue-floral-printed-pleated-cotton-flex-kurti</t>
  </si>
  <si>
    <t>jeans/roadster/roadster-men-blue-slim-tapered-fit-light-fade-stretchable-jeans/14637874/buy</t>
  </si>
  <si>
    <t>roadster-men-blue-slim-tapered-fit-light-fade-stretchable-jeans</t>
  </si>
  <si>
    <t>Pour Femme Dylan Blue EDP</t>
  </si>
  <si>
    <t>30-40 ML</t>
  </si>
  <si>
    <t>perfume-and-body-mist/versace/versace-pour-femme-dylan-blue-eau-de-parfum-30-ml/7120183/buy</t>
  </si>
  <si>
    <t>versace-pour-femme-dylan-blue-eau-de-parfum-30-ml</t>
  </si>
  <si>
    <t>Plus Size Men Solid Polo Collar Pure Cotton T-shirt</t>
  </si>
  <si>
    <t>tshirts/bigbanana/bigbanana-plus-size-men-black-solid-polo-collar-pure-cotton-t-shirt/7768846/buy</t>
  </si>
  <si>
    <t>bigbanana-plus-size-men-black-solid-polo-collar-pure-cotton-t-shirt</t>
  </si>
  <si>
    <t>kurtas/anouk/anouk-women-peach-coloured--solid--tie--up-neck-kurta-with-pleated-yoke/17090600/buy</t>
  </si>
  <si>
    <t>anouk-women-peach-coloured--solid--tie--up-neck-kurta-with-pleated-yoke</t>
  </si>
  <si>
    <t>handbags/baggit/baggit-beige--blue-solid-regular-structured-handheld-bag-with-polka-dots-print-applique/17267684/buy</t>
  </si>
  <si>
    <t>baggit-beige--blue-solid-regular-structured-handheld-bag-with-polka-dots-print-applique</t>
  </si>
  <si>
    <t>Animal Leather Structured Sling Bag</t>
  </si>
  <si>
    <t>handbags/hidesign/hidesign-tan-animal-textured-leather-structured-sling-bag/17774656/buy</t>
  </si>
  <si>
    <t>hidesign-tan-animal-textured-leather-structured-sling-bag</t>
  </si>
  <si>
    <t>wallets/levis/levis-men-brown-textured-genuine-leather-two-fold-wallet/11902024/buy</t>
  </si>
  <si>
    <t>levis-men-brown-textured-genuine-leather-two-fold-wallet</t>
  </si>
  <si>
    <t>Camouflage Cargo Joggers</t>
  </si>
  <si>
    <t>track-pants/ivoc/ivoc-men-black--grey-camouflage-printed-slim-fit-cargo-joggers/16787064/buy</t>
  </si>
  <si>
    <t>ivoc-men-black--grey-camouflage-printed-slim-fit-cargo-joggers</t>
  </si>
  <si>
    <t>shirts/wrogn/wrogn-men-green--navy-blue-slim-fit-tartan-checks-checked-casual-shirt/16217518/buy</t>
  </si>
  <si>
    <t>wrogn-men-green--navy-blue-slim-fit-tartan-checks-checked-casual-shirt</t>
  </si>
  <si>
    <t>shirts/being-human/being-human-men-brown-standard-slim-fit-striped-pure-cotton-casual-shirt/17139846/buy</t>
  </si>
  <si>
    <t>being-human-men-brown-standard-slim-fit-striped-pure-cotton-casual-shirt</t>
  </si>
  <si>
    <t>Men Solid Waffle T-shirt</t>
  </si>
  <si>
    <t>tshirts/roadster/the-roadster-lifestyle-co-men-blue--waffle-texture-t-shirt/16998598/buy</t>
  </si>
  <si>
    <t>the-roadster-lifestyle-co-men-blue--waffle-texture-t-shirt</t>
  </si>
  <si>
    <t>Ready to Wear Lehenga Choli with Dupatta</t>
  </si>
  <si>
    <t>lehenga-choli/tikhi-imli/tikhi-imli-gorgeous-red-embellished-ready-to-wear-lehenga-choli-with-dupatta/15330444/buy</t>
  </si>
  <si>
    <t>tikhi-imli-gorgeous-red-embellished-ready-to-wear-lehenga-choli-with-dupatta</t>
  </si>
  <si>
    <t>Women Leather Loafers</t>
  </si>
  <si>
    <t>casual-shoes/nautica/nautica-women-navy-blue-leather-loafers/17186448/buy</t>
  </si>
  <si>
    <t>nautica-women-navy-blue-leather-loafers</t>
  </si>
  <si>
    <t>Printed Shirt Style Top</t>
  </si>
  <si>
    <t>tops/mayra/mayra-women-pink-printed-shirt-style-top/13244594/buy</t>
  </si>
  <si>
    <t>mayra-women-pink-printed-shirt-style-top</t>
  </si>
  <si>
    <t>Handcrafted Studs Earrings</t>
  </si>
  <si>
    <t>earrings/ami/ami-white-rose-gold-plated-contemporary-studs-earrings/14574632/buy</t>
  </si>
  <si>
    <t>ami-white-rose-gold-plated-contemporary-studs-earrings</t>
  </si>
  <si>
    <t>kurtas/anouk/anouk-women-brown--white-pure-cotton-printed-a-line-kurta/15578010/buy</t>
  </si>
  <si>
    <t>anouk-women-brown--white-pure-cotton-printed-a-line-kurta</t>
  </si>
  <si>
    <t>Linty 45 Nail Enamel 8 ml</t>
  </si>
  <si>
    <t>nail-polish/faces-canada/faces-canada-linty-45-nail-enamel-8-ml/7670920/buy</t>
  </si>
  <si>
    <t>faces-canada-linty-45-nail-enamel-8-ml</t>
  </si>
  <si>
    <t>solid sling bag</t>
  </si>
  <si>
    <t>handbags/dressberry/dressberry-pink-solid-sling-bag/2237283/buy</t>
  </si>
  <si>
    <t>dressberry-pink-solid-sling-bag</t>
  </si>
  <si>
    <t>tshirts/herenow/herenow-men-purple-typography-printed-pure-cotton-t-shirt/16610952/buy</t>
  </si>
  <si>
    <t>herenow-men-purple-typography-printed-pure-cotton-t-shirt</t>
  </si>
  <si>
    <t>Floral Embroidered Puff Sleeves A-Line Top</t>
  </si>
  <si>
    <t>tops/winered/winered-green-floral-embroidered-puff-sleeves-a-line-top/13962172/buy</t>
  </si>
  <si>
    <t>winered-green-floral-embroidered-puff-sleeves-a-line-top</t>
  </si>
  <si>
    <t>Infant Girls Top with Skirt</t>
  </si>
  <si>
    <t>clothing-set/yk/yk-infant-girls-white--burgundy-top-with-printed-skirt/13654912/buy</t>
  </si>
  <si>
    <t>yk-infant-girls-white--burgundy-top-with-printed-skirt</t>
  </si>
  <si>
    <t>flats/mochi/mochi-women-tan-solid-ballerinas/13816026/buy</t>
  </si>
  <si>
    <t>mochi-women-tan-solid-ballerinas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</si>
  <si>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</si>
  <si>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</si>
  <si>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</si>
  <si>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house-of-pataudi-boys-red-ethnic-motifs-yoke-design-regular-kurta-with-pyjamas</t>
  </si>
  <si>
    <t>Women Floral Chanderi Silk Kurta</t>
  </si>
  <si>
    <t>kurtas/extra-love-by-libas/extra-love-by-libas-plus-size-women-pink-floral-thread-work-chanderi-silk-kurta/15021310/buy</t>
  </si>
  <si>
    <t>extra-love-by-libas-plus-size-women-pink-floral-thread-work-chanderi-silk-kurta</t>
  </si>
  <si>
    <t>Cotton Blend Salwar</t>
  </si>
  <si>
    <t>salwar/vastramay/vastramay-men-white-cotton-blend-salwar-/14643434/buy</t>
  </si>
  <si>
    <t>salwar</t>
  </si>
  <si>
    <t>vastramay-men-white-cotton-blend-salwar-</t>
  </si>
  <si>
    <t>Heavily Padded Push-Up Bra</t>
  </si>
  <si>
    <t>30A,30B,32A,32B,34A,34B</t>
  </si>
  <si>
    <t>bra/prettycat/prettycat-mustard-solid-non-wired-heavily-padded-push-up-bra-pc-br-6000/11209226/buy</t>
  </si>
  <si>
    <t>prettycat-mustard-solid-non-wired-heavily-padded-push-up-bra-pc-br-6000</t>
  </si>
  <si>
    <t>Men Slim Fit Mid-Rise Regular Shorts</t>
  </si>
  <si>
    <t>shorts/highlander/highlander-men-pink-printed-slim-fit-mid-rise-regular-shorts/14441208/buy</t>
  </si>
  <si>
    <t>highlander-men-pink-printed-slim-fit-mid-rise-regular-shorts</t>
  </si>
  <si>
    <t>PU Structured Sling Bag with Quilted</t>
  </si>
  <si>
    <t>handbags/allen-solly/allen-solly-black-textured-pu-structured-sling-bag-with-quilted/17985780/buy</t>
  </si>
  <si>
    <t>allen-solly-black-textured-pu-structured-sling-bag-with-quilted</t>
  </si>
  <si>
    <t>Women Printed Kurta Trouser With Dupatta</t>
  </si>
  <si>
    <t>kurta-sets/vishudh/vishudh-women-turquoise-blue-floral-printed-kurta-trouser-with-dupatta/17656860/buy</t>
  </si>
  <si>
    <t>vishudh-women-turquoise-blue-floral-printed-kurta-trouser-with-dupatta</t>
  </si>
  <si>
    <t>Geometric Pure Cotton Swirling Volume Kurta Set</t>
  </si>
  <si>
    <t>kurta-sets/sangria/sangria-geometric-pure-cotton-swirling-volume-kurta-set/15172560/buy</t>
  </si>
  <si>
    <t>sangria-geometric-pure-cotton-swirling-volume-kurta-set</t>
  </si>
  <si>
    <t>Ultra-Dry Running Track Pants</t>
  </si>
  <si>
    <t>track-pants/slazenger/slazenger-women-navy-blue-solid-ultra-dry-running-track-pants/15800598/buy</t>
  </si>
  <si>
    <t>slazenger-women-navy-blue-solid-ultra-dry-running-track-pants</t>
  </si>
  <si>
    <t>Men Slim Fit Track Pants</t>
  </si>
  <si>
    <t>track-pants/one8-x-puma/one8-x-puma-men-black-slim-fit-virat-kohli-knitted-track-pants/15118676/buy</t>
  </si>
  <si>
    <t>one8-x-puma-men-black-slim-fit-virat-kohli-knitted-track-pants</t>
  </si>
  <si>
    <t>Women Solid New Neckline Tshirt</t>
  </si>
  <si>
    <t>tshirts/sassafras/sassafras-women-stylish-black-solid-new-neckline-tshirt/17511554/buy</t>
  </si>
  <si>
    <t>sassafras-women-stylish-black-solid-new-neckline-tshirt</t>
  </si>
  <si>
    <t>Women V-neck Top</t>
  </si>
  <si>
    <t>tops/hm/hm-women-black-v-neck-top-/16929936/buy</t>
  </si>
  <si>
    <t>hm-women-black-v-neck-top-</t>
  </si>
  <si>
    <t>Women Blue Denim Shorts</t>
  </si>
  <si>
    <t>shorts/people/people-women-blue-washed-high-rise-denim-shorts/15912198/buy</t>
  </si>
  <si>
    <t>people-women-blue-washed-high-rise-denim-shorts</t>
  </si>
  <si>
    <t>Women Striped Off-Shoulder Bardot Top</t>
  </si>
  <si>
    <t>tops/vero-moda/vero-moda-women-pink-striped-off-shoulder-bardot-top/17437600/buy</t>
  </si>
  <si>
    <t>vero-moda-women-pink-striped-off-shoulder-bardot-top</t>
  </si>
  <si>
    <t>watches/guess/guess-women-gold-toned-embellished-dial-analogue-watch-gw0111l2/14806634/buy</t>
  </si>
  <si>
    <t>guess-women-gold-toned-embellished-dial-analogue-watch-gw0111l2</t>
  </si>
  <si>
    <t>Geometric Embroidered Fitted Top</t>
  </si>
  <si>
    <t>tops/shae-by-sassafras/shae-by-sassafras-black--golden-geometric-embroidered-liva-fitted-crop-top/13845844/buy</t>
  </si>
  <si>
    <t>shae-by-sassafras-black--golden-geometric-embroidered-liva-fitted-crop-top</t>
  </si>
  <si>
    <t>Women Pure Cotton T-shirt</t>
  </si>
  <si>
    <t>tshirts/mast--harbour/mast--harbour-women-beige-pure-cotton-t-shirt/15288012/buy</t>
  </si>
  <si>
    <t>mast--harbour-women-beige-pure-cotton-t-shirt</t>
  </si>
  <si>
    <t>sandals/roadster/the-roadster-lifestyle-co-men-black--brown-solid-comfort-sandals/13242232/buy</t>
  </si>
  <si>
    <t>the-roadster-lifestyle-co-men-black--brown-solid-comfort-sandals</t>
  </si>
  <si>
    <t>Men Smart Fit Formal Trousers</t>
  </si>
  <si>
    <t>trousers/sojanya/sojanya-men-black-solid-smart-regular-fit-formal-trousers/13799188/buy</t>
  </si>
  <si>
    <t>sojanya-men-black-solid-smart-regular-fit-formal-trousers</t>
  </si>
  <si>
    <t>wallets/tommy-hilfiger/tommy-hilfiger-men-navy-blue-solid-two-fold-leather-wallet/2241276/buy</t>
  </si>
  <si>
    <t>tommy-hilfiger-men-navy-blue-solid-two-fold-leather-wallet</t>
  </si>
  <si>
    <t>Men Youth Digital watch</t>
  </si>
  <si>
    <t>watches/casio/casio-youth-digital-men-black-analogue-and-digital-watch-d179-hdc-700-3a3vdf/10527614/buy</t>
  </si>
  <si>
    <t>casio-youth-digital-men-black-analogue-and-digital-watch-d179-hdc-700-3a3vdf</t>
  </si>
  <si>
    <t>watches/dressberry/dressberry-women-grey-analogue-watch-mfb-pn-pf-dk2657c/11249378/buy</t>
  </si>
  <si>
    <t>dressberry-women-grey-analogue-watch-mfb-pn-pf-dk2657c</t>
  </si>
  <si>
    <t>kurta-sets/vishudh/vishudh-women-yellow--red-floral-printed-regular-kurta-with-palazzos/15637700/buy</t>
  </si>
  <si>
    <t>vishudh-women-yellow--red-floral-printed-regular-kurta-with-palazzos</t>
  </si>
  <si>
    <t>palazzos/tag-7/tag-7-women-white-solid-straight-palazzos/10297875/buy</t>
  </si>
  <si>
    <t>tag-7-women-white-solid-straight-palazzos</t>
  </si>
  <si>
    <t>V-Neck Solid Top</t>
  </si>
  <si>
    <t>tops/dressberry/dressberry-black-v-neck-asymmetric-mock-buttons-top/14219986/buy</t>
  </si>
  <si>
    <t>dressberry-black-v-neck-asymmetric-mock-buttons-top</t>
  </si>
  <si>
    <t>Men Beige Casual Shirt</t>
  </si>
  <si>
    <t>shirts/khadio/khadio-men-beige-casual-shirt/16355020/buy</t>
  </si>
  <si>
    <t>khadio-men-beige-casual-shirt</t>
  </si>
  <si>
    <t>shirts/highlander/highlander-men-black-slim-fit-opaque-printed-cotton-casual-shirt/16196668/buy</t>
  </si>
  <si>
    <t>highlander-men-black-slim-fit-opaque-printed-cotton-casual-shirt</t>
  </si>
  <si>
    <t>kurtas/w/w-women-pink--green-floral-printed-kurta/15388226/buy</t>
  </si>
  <si>
    <t>w-women-pink--green-floral-printed-kurta</t>
  </si>
  <si>
    <t>Empire Midi Dress</t>
  </si>
  <si>
    <t>dresses/tokyo-talkies/tokyo-talkies-fluorescent-green-empire-midi-dress/16483808/buy</t>
  </si>
  <si>
    <t>tokyo-talkies-fluorescent-green-empire-midi-dress</t>
  </si>
  <si>
    <t>120 TC Single 1 Pillow Covers</t>
  </si>
  <si>
    <t>bedsheets/florida/florida-mauve--white-floral-120-tc-single-bedsheet-with-1-pillow-covers/18292456/buy</t>
  </si>
  <si>
    <t>florida-mauve--white-floral-120-tc-single-bedsheet-with-1-pillow-covers</t>
  </si>
  <si>
    <t>wallets/woodland/woodland-men-olive-green-leather-two-fold-wallet/17781140/buy</t>
  </si>
  <si>
    <t>woodland-men-olive-green-leather-two-fold-wallet</t>
  </si>
  <si>
    <t>Girls Mid-Top Ballerinas</t>
  </si>
  <si>
    <t>4-5Y,5-6Y,7Y,8Y,8-9Y</t>
  </si>
  <si>
    <t>flats/yk/yk-girls-white-heart-shaped-textured-mid-top-ballerinas/12789448/buy</t>
  </si>
  <si>
    <t>yk-girls-white-heart-shaped-textured-mid-top-ballerinas</t>
  </si>
  <si>
    <t>shirts/jainish/jainish-men-beige--white-pure-cotton-smart-fit-striped-formal-shirt/16588502/buy</t>
  </si>
  <si>
    <t>jainish-men-beige--white-pure-cotton-smart-fit-striped-formal-shirt</t>
  </si>
  <si>
    <t>Printed Pure Cotton Tank Top</t>
  </si>
  <si>
    <t>tops/puma/puma-women-black-brand-logo-printed-pure-cotton-tank-top/16756874/buy</t>
  </si>
  <si>
    <t>puma-women-black-brand-logo-printed-pure-cotton-tank-top</t>
  </si>
  <si>
    <t>tshirts/herenow/herenow-men-red--navy-blue-striped-polo-collar-t-shirt/16260772/buy</t>
  </si>
  <si>
    <t>herenow-men-red--navy-blue-striped-polo-collar-t-shirt</t>
  </si>
  <si>
    <t>Floral Print Crop Top</t>
  </si>
  <si>
    <t>tops/20dresses/20dresses-women-yellow-floral-print-crop-top/12290182/buy</t>
  </si>
  <si>
    <t>20dresses-women-yellow-floral-print-crop-top</t>
  </si>
  <si>
    <t>Women Floral Cotton Pyjama Set</t>
  </si>
  <si>
    <t>night-suits/laado---pamper-yourself/laado---pamper-yourself-women-purple--white-floral-printed-cotton-pyjama-set/16339856/buy</t>
  </si>
  <si>
    <t>laado---pamper-yourself-women-purple--white-floral-printed-cotton-pyjama-set</t>
  </si>
  <si>
    <t>shirts/spykar/spykar-men-white-printed-casual-shirt/16457574/buy</t>
  </si>
  <si>
    <t>spykar-men-white-printed-casual-shirt</t>
  </si>
  <si>
    <t>Tasselled Drop Earrings</t>
  </si>
  <si>
    <t>earrings/youbella/youbella-black--grey-stone-studded-tasselled-floral-drop-earrings/13241584/buy</t>
  </si>
  <si>
    <t>youbella-black--grey-stone-studded-tasselled-floral-drop-earrings</t>
  </si>
  <si>
    <t>Men Skinny Fit Chinos</t>
  </si>
  <si>
    <t>trousers/dennison/dennison-men-green-smart-skinny-fit-solid-chinos/13453218/buy</t>
  </si>
  <si>
    <t>dennison-men-green-smart-skinny-fit-solid-chinos</t>
  </si>
  <si>
    <t>Birds Printed A-Line Dress</t>
  </si>
  <si>
    <t>dresses/imara/imara-women-white--green-birds-printed-a-line-dress/11329598/buy</t>
  </si>
  <si>
    <t>imara-women-white--green-birds-printed-a-line-dress</t>
  </si>
  <si>
    <t>Men Checked Smart Fit Trousers</t>
  </si>
  <si>
    <t>trousers/park-avenue/park-avenue-men-navy-blue-checked-smart-trousers/17769372/buy</t>
  </si>
  <si>
    <t>park-avenue-men-navy-blue-checked-smart-trousers</t>
  </si>
  <si>
    <t>Women Loose Fit Culottes Trousers</t>
  </si>
  <si>
    <t>trousers/de-moza/de-moza-women-blue-relaxed-straight-leg-loose-fit-culottes-trousers/17859042/buy</t>
  </si>
  <si>
    <t>de-moza-women-blue-relaxed-straight-leg-loose-fit-culottes-trousers</t>
  </si>
  <si>
    <t>shirts/wrogn/wrogn-men-white-pure-cotton-slim-fit-casual-shirt/14455338/buy</t>
  </si>
  <si>
    <t>wrogn-men-white-pure-cotton-slim-fit-casual-shirt</t>
  </si>
  <si>
    <t>Pinafore Dress</t>
  </si>
  <si>
    <t>VASTRADO</t>
  </si>
  <si>
    <t>dresses/vastrado/vastrado-purple-pinafore-dress/18304010/buy</t>
  </si>
  <si>
    <t>vastrado</t>
  </si>
  <si>
    <t>vastrado-purple-pinafore-dress</t>
  </si>
  <si>
    <t>shirts/louis-philippe/louis-philippe-men-maroon-slim-fit-gingham-checks-pure-cotton-formal-shirt/18218302/buy</t>
  </si>
  <si>
    <t>louis-philippe-men-maroon-slim-fit-gingham-checks-pure-cotton-formal-shirt</t>
  </si>
  <si>
    <t>Unisex World Cup Cap</t>
  </si>
  <si>
    <t>caps/puma/puma-unisex-blue-world-cup-cap/15905654/buy</t>
  </si>
  <si>
    <t>puma-unisex-blue-world-cup-cap</t>
  </si>
  <si>
    <t>tshirts/dressberry/dressberry-women-burgundy-solid-t-shirt/15424856/buy</t>
  </si>
  <si>
    <t>dressberry-women-burgundy-solid-t-shirt</t>
  </si>
  <si>
    <t>Vertical Striped Top</t>
  </si>
  <si>
    <t>tops/style-quotient/style-quotient-blue-vertical-striped-top/5294230/buy</t>
  </si>
  <si>
    <t>style-quotient-blue-vertical-striped-top</t>
  </si>
  <si>
    <t>Boys Printed Slim Fit T-shirt</t>
  </si>
  <si>
    <t>4-5Y,5-6Y,6-7Y,7-8Y,9-10Y,11-12Y,13-14Y</t>
  </si>
  <si>
    <t>tshirts/jack--jones/jack--jones-boys-black-printed-slim-fit-t-shirt/13546248/buy</t>
  </si>
  <si>
    <t>jack--jones-boys-black-printed-slim-fit-t-shirt</t>
  </si>
  <si>
    <t>Non Padded Maternity Bra</t>
  </si>
  <si>
    <t>Bruchi CLUB</t>
  </si>
  <si>
    <t>bra/bruchi-club/bruchi-club-black-solid-non-padded-maternity-bra/17852270/buy</t>
  </si>
  <si>
    <t>bruchi-club</t>
  </si>
  <si>
    <t>bruchi-club-black-solid-non-padded-maternity-bra</t>
  </si>
  <si>
    <t>JUSTICE</t>
  </si>
  <si>
    <t>tshirts/justice/justice-girls-black-typography-printed-round-neck-pure-cotton-t-shirt/15592648/buy</t>
  </si>
  <si>
    <t>justice</t>
  </si>
  <si>
    <t>justice-girls-black-typography-printed-round-neck-pure-cotton-t-shirt</t>
  </si>
  <si>
    <t>dresses/tokyo-talkies/tokyo-talkies-green-sheath-midi-dress/16569530/buy</t>
  </si>
  <si>
    <t>tokyo-talkies-green-sheath-midi-dress</t>
  </si>
  <si>
    <t>trousers/ethnicity/ethnicity-women-white-trousers/17354228/buy</t>
  </si>
  <si>
    <t>ethnicity-women-white-trousers</t>
  </si>
  <si>
    <t>WEAVERS VILLA</t>
  </si>
  <si>
    <t>stoles/weavers-villa/weavers-villa-women-off-white--pink-printed-stole/17239618/buy</t>
  </si>
  <si>
    <t>weavers-villa</t>
  </si>
  <si>
    <t>weavers-villa-women-off-white--pink-printed-stole</t>
  </si>
  <si>
    <t>Men Checked Single-Breasted Casual Blazer</t>
  </si>
  <si>
    <t>blazers/hangup/hangup-men-pink-checked-single-breasted-casual-blazer/13828032/buy</t>
  </si>
  <si>
    <t>hangup-men-pink-checked-single-breasted-casual-blazer</t>
  </si>
  <si>
    <t>210 TC 1 King Bedsheet with 2 Pillow Covers</t>
  </si>
  <si>
    <t>bedsheets/storyhome/storyhome-peach-coloured--cream-coloured-floral-210-tc-cotton-1-king-bedsheet-with-2-pillow-covers/14375814/buy</t>
  </si>
  <si>
    <t>storyhome-peach-coloured--cream-coloured-floral-210-tc-cotton-1-king-bedsheet-with-2-pillow-covers</t>
  </si>
  <si>
    <t>shirts/herenow/herenow-men-maroon-pure-cotton-micro-ditsy-printed-slim-fit-casual-shirt/16877204/buy</t>
  </si>
  <si>
    <t>herenow-men-maroon-pure-cotton-micro-ditsy-printed-slim-fit-casual-shirt</t>
  </si>
  <si>
    <t>bra/rosaline-by-zivame/rosaline-by-zivame-peach-coloured-underwired-lightly-padded-bra-/17391968/buy</t>
  </si>
  <si>
    <t>rosaline-by-zivame-peach-coloured-underwired-lightly-padded-bra-</t>
  </si>
  <si>
    <t>Men Solid Sports Sandals</t>
  </si>
  <si>
    <t>sports-sandals/campus/campus-men-charcoal-grey-solid-sports-sandals/14074948/buy</t>
  </si>
  <si>
    <t>campus-men-charcoal-grey-solid-sports-sandals</t>
  </si>
  <si>
    <t>Boys Printed Pure Cotton Shirt</t>
  </si>
  <si>
    <t>shirts/us-polo-assn-kids/us-polo-assn-kids-boys-pink-printed-pure-cotton-casual-shirt/16686436/buy</t>
  </si>
  <si>
    <t>us-polo-assn-kids-boys-pink-printed-pure-cotton-casual-shirt</t>
  </si>
  <si>
    <t>Women Printed Passport Holder</t>
  </si>
  <si>
    <t>wallets/dailyobjects/dailyobjects-women-multicoloured-printed-passport-holder/7723929/buy</t>
  </si>
  <si>
    <t>dailyobjects-women-multicoloured-printed-passport-holder</t>
  </si>
  <si>
    <t>blankets-quilts-and-dohars/aura/aura-grey--green-floral-print-mild-winter-144-tc-150-gsm-quilted-double-bed-comforter/15416748/buy</t>
  </si>
  <si>
    <t>aura-grey--green-floral-print-mild-winter-144-tc-150-gsm-quilted-double-bed-comforter</t>
  </si>
  <si>
    <t>dresses/uf/uf-women-red-floral-printed-tiered-a-line-dress/13839786/buy</t>
  </si>
  <si>
    <t>uf-women-red-floral-printed-tiered-a-line-dress</t>
  </si>
  <si>
    <t>shirts/hubberholme/hubberholme-men-navy-blue-regular-fit-solid-casual-shirt/11304612/buy</t>
  </si>
  <si>
    <t>hubberholme-men-navy-blue-regular-fit-solid-casual-shirt</t>
  </si>
  <si>
    <t>dresses/juniper/juniper-red-floral-printed-liva-ethnic-maxi-tiered-dress/16287548/buy</t>
  </si>
  <si>
    <t>juniper-red-floral-printed-liva-ethnic-maxi-tiered-dress</t>
  </si>
  <si>
    <t>Men Chronograph Watch</t>
  </si>
  <si>
    <t>watches/fossil/fossil-men-coffee-brown-chronograph-watch-fs4682sor/9037395/buy</t>
  </si>
  <si>
    <t>fossil-men-coffee-brown-chronograph-watch-fs4682sor</t>
  </si>
  <si>
    <t>sweatshirts/only/only-women-pink-sweatshirt/16010930/buy</t>
  </si>
  <si>
    <t>only-women-pink-sweatshirt</t>
  </si>
  <si>
    <t>backpacks/dressberry/dressberry-women-maroon-solid-backpack/13350230/buy</t>
  </si>
  <si>
    <t>dressberry-women-maroon-solid-backpack</t>
  </si>
  <si>
    <t>Women Cotton Joggers</t>
  </si>
  <si>
    <t>trousers/street-9/street-9-women-fuchsia-pure-cotton-joggers/13038852/buy</t>
  </si>
  <si>
    <t>street-9-women-fuchsia-pure-cotton-joggers</t>
  </si>
  <si>
    <t>track-pants/slazenger/slazenger-women-burgundy-solid-ultra-dry-running-track-pants/15800428/buy</t>
  </si>
  <si>
    <t>slazenger-women-burgundy-solid-ultra-dry-running-track-pants</t>
  </si>
  <si>
    <t>casual-shoes/zapatoz/zapatoz-women-white-sneakers/14487356/buy</t>
  </si>
  <si>
    <t>zapatoz-women-white-sneakers</t>
  </si>
  <si>
    <t>Raymond</t>
  </si>
  <si>
    <t>shirts/raymond/raymond-men-medium-blue-slim-fit-micro-checked-formal-shirt/16070544/buy</t>
  </si>
  <si>
    <t>raymond</t>
  </si>
  <si>
    <t>raymond-men-medium-blue-slim-fit-micro-checked-formal-shirt</t>
  </si>
  <si>
    <t>Men Embellished Mojaris</t>
  </si>
  <si>
    <t>PANAHI</t>
  </si>
  <si>
    <t>casual-shoes/panahi/panahi-men-cream--beige-embellished-mojaris/14138122/buy</t>
  </si>
  <si>
    <t>panahi</t>
  </si>
  <si>
    <t>panahi-men-cream--beige-embellished-mojaris</t>
  </si>
  <si>
    <t>night-suits/juneberry/juneberry-women-mustard-yellow-printed-night-suit/13503020/buy</t>
  </si>
  <si>
    <t>juneberry-women-mustard-yellow-printed-night-suit</t>
  </si>
  <si>
    <t>Women Pathani Kurta</t>
  </si>
  <si>
    <t>kurtas/anouk/anouk-women-mustard-yellow-pathani-kurta/17090522/buy</t>
  </si>
  <si>
    <t>anouk-women-mustard-yellow-pathani-kurta</t>
  </si>
  <si>
    <t>Performace AOP Printed T-shirt</t>
  </si>
  <si>
    <t>tshirts/puma/puma-women-black-animal-printed-performace-aop-drop-shoulder-sleeves-t-shirt/15029950/buy</t>
  </si>
  <si>
    <t>puma-women-black-animal-printed-performace-aop-drop-shoulder-sleeves-t-shirt</t>
  </si>
  <si>
    <t>Gold-Plated Kundan-Studded &amp; Beaded Jewellery Set</t>
  </si>
  <si>
    <t>jewellery-set/zaveri-pearls/zaveri-pearls-gold-plated-pink--green-kundan-studded--beaded-jewellery-set/15550126/buy</t>
  </si>
  <si>
    <t>zaveri-pearls-gold-plated-pink--green-kundan-studded--beaded-jewellery-set</t>
  </si>
  <si>
    <t>Men Regular Fit Cargo Shorts</t>
  </si>
  <si>
    <t>shorts/hypernation/hypernation-men-black-solid-regular-fit-cargo-shorts/13492224/buy</t>
  </si>
  <si>
    <t>hypernation-men-black-solid-regular-fit-cargo-shorts</t>
  </si>
  <si>
    <t>jeans/roadster/roadster-men-charcoal-grey-slim-fit-mid-rise-low-distress-stretchable-jeans/11274664/buy</t>
  </si>
  <si>
    <t>roadster-men-charcoal-grey-slim-fit-mid-rise-low-distress-stretchable-jeans</t>
  </si>
  <si>
    <t>Probus Eau De Toilette 30 ml</t>
  </si>
  <si>
    <t>perfume-and-body-mist/the-man-company/the-man-company-probus-eau-de-toilette-perfume-30-ml/11556668/buy</t>
  </si>
  <si>
    <t>the-man-company-probus-eau-de-toilette-perfume-30-ml</t>
  </si>
  <si>
    <t>Women Cotton Lounge T-shirt</t>
  </si>
  <si>
    <t>lounge-tshirts/ether/ether-women-yellow-pure-cotton-solid-lounge-t-shirt/16121194/buy</t>
  </si>
  <si>
    <t>ether-women-yellow-pure-cotton-solid-lounge-t-shirt</t>
  </si>
  <si>
    <t>Women Textured Backpack</t>
  </si>
  <si>
    <t>backpacks/baggit/baggit-women-black-textured-backpack/16058396/buy</t>
  </si>
  <si>
    <t>baggit-women-black-textured-backpack</t>
  </si>
  <si>
    <t>Plus Size Shirt Style Top</t>
  </si>
  <si>
    <t>tops/revolution/revolution-plus-size-women-black-pure-cotton-colourblocked-shirt-style-top/12975542/buy</t>
  </si>
  <si>
    <t>revolution-plus-size-women-black-pure-cotton-colourblocked-shirt-style-top</t>
  </si>
  <si>
    <t>jeans/louis-philippe-jeans/louis-philippe-jeans-men-olive-green-solid-slim-fit-jeans/15996050/buy</t>
  </si>
  <si>
    <t>louis-philippe-jeans-men-olive-green-solid-slim-fit-jeans</t>
  </si>
  <si>
    <t>Boys 2-Pack Cotton Shorts</t>
  </si>
  <si>
    <t>shorts/hm/hm-boys-black--green-2-pack-cotton-shorts/17810264/buy</t>
  </si>
  <si>
    <t>hm-boys-black--green-2-pack-cotton-shorts</t>
  </si>
  <si>
    <t>dresses/fablestreet/fablestreet-women-black-solid-fit-and-flare-dress/11631634/buy</t>
  </si>
  <si>
    <t>fablestreet-women-black-solid-fit-and-flare-dress</t>
  </si>
  <si>
    <t>Yoke Design Kurta with Trousers &amp; Dupatta</t>
  </si>
  <si>
    <t>kurta-sets/gerua/gerua-women-black--gold-toned-yoke-design-kurta-with-trousers--dupatta/13764872/buy</t>
  </si>
  <si>
    <t>gerua-women-black--gold-toned-yoke-design-kurta-with-trousers--dupatta</t>
  </si>
  <si>
    <t>shirts/locomotive/locomotive-men-white--black-slim-fit-printed-casual-shirt/13780144/buy</t>
  </si>
  <si>
    <t>locomotive-men-white--black-slim-fit-printed-casual-shirt</t>
  </si>
  <si>
    <t>Quilted Open Toe Flats</t>
  </si>
  <si>
    <t>flats/kook-n-keech/kook-n-keech-women-white-quilted-open-toe-flats/15972218/buy</t>
  </si>
  <si>
    <t>kook-n-keech-women-white-quilted-open-toe-flats</t>
  </si>
  <si>
    <t>Ace Of Face Foundation Stick</t>
  </si>
  <si>
    <t>foundation-and-primer/sugar/sugar-cosmetics-ace-of-face-foundation-stick-47-borgia-12-g/11209952/buy</t>
  </si>
  <si>
    <t>sugar-cosmetics-ace-of-face-foundation-stick-47-borgia-12-g</t>
  </si>
  <si>
    <t>cushion-covers/home-centre/home-centre-blue--white-set-of-5-floral-square-cushion-covers/14498952/buy</t>
  </si>
  <si>
    <t>home-centre-blue--white-set-of-5-floral-square-cushion-covers</t>
  </si>
  <si>
    <t>dresses/berrylush/berrylush-yellow--white-polka-dot-print-asymmetrical-midi-fit--flare-dress/15235060/buy</t>
  </si>
  <si>
    <t>berrylush-yellow--white-polka-dot-print-asymmetrical-midi-fit--flare-dress</t>
  </si>
  <si>
    <t>Women Solid Camisole 1487-0110</t>
  </si>
  <si>
    <t>camisoles/jockey/jockey-women-white-solid-camisole-1487-0110/9902009/buy</t>
  </si>
  <si>
    <t>jockey-women-white-solid-camisole-1487-0110</t>
  </si>
  <si>
    <t>shirts/harvard/harvard-men-navy--red-slim-fit-striped-casual-shirt/2358033/buy</t>
  </si>
  <si>
    <t>harvard-men-navy--red-slim-fit-striped-casual-shirt</t>
  </si>
  <si>
    <t>Women Pack of 2 Solid Track Pants</t>
  </si>
  <si>
    <t>track-pants/stylestone/stylestone-women-pack-of-2-black--grey-melange-solid-track-pants/12953176/buy</t>
  </si>
  <si>
    <t>stylestone-women-pack-of-2-black--grey-melange-solid-track-pants</t>
  </si>
  <si>
    <t>Solid Maxi Nightdress</t>
  </si>
  <si>
    <t>nightdress/etc/etc-mustard-yellow-solid-maxi-nightdress/15674540/buy</t>
  </si>
  <si>
    <t>etc-mustard-yellow-solid-maxi-nightdress</t>
  </si>
  <si>
    <t>handbags/dailyobjects/dailyobjects-blue--green-printed-sling-bag/12472992/buy</t>
  </si>
  <si>
    <t>dailyobjects-blue--green-printed-sling-bag</t>
  </si>
  <si>
    <t>Girls Floral Kurta &amp; Leggings</t>
  </si>
  <si>
    <t>kurta-sets/biba/biba-girls-yellow--pink-floral-print-pleated-gotta-patti-detail-straight-kurta--legging/15126760/buy</t>
  </si>
  <si>
    <t>biba-girls-yellow--pink-floral-print-pleated-gotta-patti-detail-straight-kurta--legging</t>
  </si>
  <si>
    <t>Solid Kurta with Trousers &amp; Dupatta</t>
  </si>
  <si>
    <t>kurta-sets/anouk/anouk-women-red-solid-kurta-with-trousers--dupatta/13237858/buy</t>
  </si>
  <si>
    <t>anouk-women-red-solid-kurta-with-trousers--dupatta</t>
  </si>
  <si>
    <t>Men Cotton Straight Kurta</t>
  </si>
  <si>
    <t>kurtas/kryptic/kryptic-men-burgundy-solid-cotton-straight-kurta/17206902/buy</t>
  </si>
  <si>
    <t>kryptic-men-burgundy-solid-cotton-straight-kurta</t>
  </si>
  <si>
    <t>Men Typography Slim T-shirt</t>
  </si>
  <si>
    <t>tshirts/jack--jones/jack--jones-men-green--white-typography-printed-slim-fit-t-shirt/15803982/buy</t>
  </si>
  <si>
    <t>jack--jones-men-green--white-typography-printed-slim-fit-t-shirt</t>
  </si>
  <si>
    <t>Solid Satin Night Suit</t>
  </si>
  <si>
    <t>night-suits/bannos-swagger/bannos-swagger-women-pretty-pink-solid-satin-night-suit/16854890/buy</t>
  </si>
  <si>
    <t>bannos-swagger-women-pretty-pink-solid-satin-night-suit</t>
  </si>
  <si>
    <t>Hair Mask &amp; Shampoo Set</t>
  </si>
  <si>
    <t>hair-care-kit/man-matters/man-matters-set-of-deep-nourishing-hair-mask-100g--anti-dandruff-shampoo-100ml/18204066/buy</t>
  </si>
  <si>
    <t>man-matters-set-of-deep-nourishing-hair-mask-100g--anti-dandruff-shampoo-100ml</t>
  </si>
  <si>
    <t>Ethnic Motifs Celebrity Saree</t>
  </si>
  <si>
    <t>sarees/vastranand/vastranand-red-ethnic-motifs-embroidered-net-celebrity-saree/16244130/buy</t>
  </si>
  <si>
    <t>vastranand-red-ethnic-motifs-embroidered-net-celebrity-saree</t>
  </si>
  <si>
    <t>kurta-sets/anayna/anayna-women-green--white-bandhani-printed-kurta-with-palazzos/13932918/buy</t>
  </si>
  <si>
    <t>anayna-women-green--white-bandhani-printed-kurta-with-palazzos</t>
  </si>
  <si>
    <t>Open Front Jacket with Embroidered</t>
  </si>
  <si>
    <t>jackets/vero-moda/vero-moda-women-black-open-front-jacket-with-embroidered/16102438/buy</t>
  </si>
  <si>
    <t>vero-moda-women-black-open-front-jacket-with-embroidered</t>
  </si>
  <si>
    <t>Envelope Wallet</t>
  </si>
  <si>
    <t>wallets/caprese/caprese-women-off-white-textured-envelope-wallet/18036034/buy</t>
  </si>
  <si>
    <t>caprese-women-off-white-textured-envelope-wallet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</si>
  <si>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</si>
  <si>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</si>
  <si>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</si>
  <si>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</si>
  <si>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fast-trax</t>
  </si>
  <si>
    <t>fast-trax-unisex-kids-navy-blue-woven-design-slip-on-sneakers</t>
  </si>
  <si>
    <t>Boys Typography Printed Applique T-shirt</t>
  </si>
  <si>
    <t>tshirts/max/max-boys-black-typography-printed-pure-cotton-applique-t-shirt/18314826/buy</t>
  </si>
  <si>
    <t>max-boys-black-typography-printed-pure-cotton-applique-t-shirt</t>
  </si>
  <si>
    <t>Self Design Top</t>
  </si>
  <si>
    <t>tops/tokyo-talkies/tokyo-talkies-women-rust-orange-self-design-top/11685392/buy</t>
  </si>
  <si>
    <t>tokyo-talkies-women-rust-orange-self-design-top</t>
  </si>
  <si>
    <t>shirts/ether/ether-men-black-casual-shirt/15787458/buy</t>
  </si>
  <si>
    <t>ether-men-black-casual-shirt</t>
  </si>
  <si>
    <t>Boys Pack of 3 Printed T-shirt</t>
  </si>
  <si>
    <t>tshirts/hellcat/hellcat-boys-pack-of-3-green--grey-printed-bio-finish-t-shirt/17132458/buy</t>
  </si>
  <si>
    <t>hellcat-boys-pack-of-3-green--grey-printed-bio-finish-t-shirt</t>
  </si>
  <si>
    <t>Men Checked Casual Shirt</t>
  </si>
  <si>
    <t>shirts/mufti/mufti-men-white--red-slim-fit-checked-cotton-casual-shirt/15010092/buy</t>
  </si>
  <si>
    <t>mufti-men-white--red-slim-fit-checked-cotton-casual-shirt</t>
  </si>
  <si>
    <t>Basket Weave Handheld Bag</t>
  </si>
  <si>
    <t>handbags/united-colors-of-benetton/united-colors-of-benetton-blue-basket-weave-handheld-bag/14312986/buy</t>
  </si>
  <si>
    <t>united-colors-of-benetton-blue-basket-weave-handheld-bag</t>
  </si>
  <si>
    <t>kurta-sets/imara/imara-women-pink-ethnic-motifs-printed-kurta-with-palazzos--with-dupatta/14977322/buy</t>
  </si>
  <si>
    <t>imara-women-pink-ethnic-motifs-printed-kurta-with-palazzos--with-dupatta</t>
  </si>
  <si>
    <t>kurtas/imfashini/imfashini-women-pink-flared-sleeves-chikankari-kurta/15990910/buy</t>
  </si>
  <si>
    <t>imfashini-women-pink-flared-sleeves-chikankari-kurta</t>
  </si>
  <si>
    <t>flip-flops/solethreads/solethreads-men-navy-blue--grey-thong-flip-flops/15142308/buy</t>
  </si>
  <si>
    <t>solethreads-men-navy-blue--grey-thong-flip-flops</t>
  </si>
  <si>
    <t>jeans/high-star/high-star-men-plus-size-black-slim-fit-mid-rise-clean-look-stretchable-jeans/12336336/buy</t>
  </si>
  <si>
    <t>high-star-men-plus-size-black-slim-fit-mid-rise-clean-look-stretchable-jeans</t>
  </si>
  <si>
    <t>Printed Satin Nightdress</t>
  </si>
  <si>
    <t>Apratim</t>
  </si>
  <si>
    <t>nightdress/apratim/apratim-blue-printed-satin-maxi-nightdress/17957362/buy</t>
  </si>
  <si>
    <t>apratim</t>
  </si>
  <si>
    <t>apratim-blue-printed-satin-maxi-nightdress</t>
  </si>
  <si>
    <t>Pure Cotton Slim Fit T-shirt</t>
  </si>
  <si>
    <t>tshirts/jack--jones/jack--jones-men-navy-blue--pink-brand-logo-printed-pure-cotton-slim-fit-t-shirt/16698072/buy</t>
  </si>
  <si>
    <t>jack--jones-men-navy-blue--pink-brand-logo-printed-pure-cotton-slim-fit-t-shirt</t>
  </si>
  <si>
    <t>jeans/nifty/nifty-women-blue-bootcut-mid-rise-clean-look-stretchable-jeans/11609870/buy</t>
  </si>
  <si>
    <t>nifty-women-blue-bootcut-mid-rise-clean-look-stretchable-jeans</t>
  </si>
  <si>
    <t>Men Genuine Leather Sandals</t>
  </si>
  <si>
    <t>Amster</t>
  </si>
  <si>
    <t>sandals/amster/amster-men-black-genuine-leather-sandals/1735316/buy</t>
  </si>
  <si>
    <t>amster</t>
  </si>
  <si>
    <t>amster-men-black-genuine-leather-sandals</t>
  </si>
  <si>
    <t>Girl Cologne Spray 50 ml</t>
  </si>
  <si>
    <t>perfume-and-body-mist/tommy-hilfiger/tommy-hilfiger-girl-cologne-eau-de-toilette-spray-vaporisateur-50-ml/10893318/buy</t>
  </si>
  <si>
    <t>tommy-hilfiger-girl-cologne-eau-de-toilette-spray-vaporisateur-50-ml</t>
  </si>
  <si>
    <t>Men Colourblocked Pure Cotton T-shirt</t>
  </si>
  <si>
    <t>tshirts/moda-rapido/moda-rapido-men-charcoal-grey--mustard-yellow-colourblocked-round-neck-pure-cotton-t-shirt/10287471/buy</t>
  </si>
  <si>
    <t>moda-rapido-men-charcoal-grey--mustard-yellow-colourblocked-round-neck-pure-cotton-t-shirt</t>
  </si>
  <si>
    <t>18-24M,2-3Y,3-4Y,4-5Y,5-6Y,6-7Y,7-8Y,8-9Y,9-10Y</t>
  </si>
  <si>
    <t>leggings/hm/hm-girls-navy-blue-solid-leggings/17123800/buy</t>
  </si>
  <si>
    <t>hm-girls-navy-blue-solid-leggings</t>
  </si>
  <si>
    <t>Coffee Anti-Pollution Kit</t>
  </si>
  <si>
    <t>face-scrub-and-exfoliator/mcaffeine/mcaffeine-sustainable-anti-pollution-kit-set-of-2/11069926/buy</t>
  </si>
  <si>
    <t>mcaffeine-sustainable-anti-pollution-kit-set-of-2</t>
  </si>
  <si>
    <t>Men Slim Fit Low-Rise Regular Trousers</t>
  </si>
  <si>
    <t>trousers/louis-philippe-sport/louis-philippe-sport-men-beige-textured-slim-fit-low-rise-regular-trousers/14571952/buy</t>
  </si>
  <si>
    <t>louis-philippe-sport-men-beige-textured-slim-fit-low-rise-regular-trousers</t>
  </si>
  <si>
    <t>Zebra Print Resort Shirt</t>
  </si>
  <si>
    <t>shirts/hancock/hancock-men-black--red-relaxed-zebra-print-resort-shirt/15132598/buy</t>
  </si>
  <si>
    <t>hancock-men-black--red-relaxed-zebra-print-resort-shirt</t>
  </si>
  <si>
    <t>Daily Shine Shampoo 650 ml</t>
  </si>
  <si>
    <t>Dove</t>
  </si>
  <si>
    <t>shampoo-and-conditioner/dove/dove-daily-shine-shampoo-with-glycerin-650-ml/1954369/buy</t>
  </si>
  <si>
    <t>dove</t>
  </si>
  <si>
    <t>dove-daily-shine-shampoo-with-glycerin-650-ml</t>
  </si>
  <si>
    <t>sarees/suta/suta-teal-blue--gold-toned-woven-design-zari-saree/16053836/buy</t>
  </si>
  <si>
    <t>suta-teal-blue--gold-toned-woven-design-zari-saree</t>
  </si>
  <si>
    <t>tshirts/wrogn/wrogn-men-blue-tie-and-dye-dyed-pure-cotton--t-shirt/17253386/buy</t>
  </si>
  <si>
    <t>wrogn-men-blue-tie-and-dye-dyed-pure-cotton--t-shirt</t>
  </si>
  <si>
    <t>Women Printed Lunch Bag</t>
  </si>
  <si>
    <t>travel-accessory/nfi-essentials/-nfi-essentials-women-blue--white-printed-lunch-bag/17984762/buy</t>
  </si>
  <si>
    <t>Print Tie-Up Neck Top</t>
  </si>
  <si>
    <t>tops/marks--spencer/marks--spencer-white--coral-print-tie-up-neck-top/17036156/buy</t>
  </si>
  <si>
    <t>marks--spencer-white--coral-print-tie-up-neck-top</t>
  </si>
  <si>
    <t>Solid Raglan Sleeves Top</t>
  </si>
  <si>
    <t>tops/dressberry/dressberry-women-orange-solid-ribbed-boat-neck-raglan-sleeves-top/16184020/buy</t>
  </si>
  <si>
    <t>dressberry-women-orange-solid-ribbed-boat-neck-raglan-sleeves-top</t>
  </si>
  <si>
    <t>tshirts/max/max-girls-multicoloured-5-printed-t-shirt/15545060/buy</t>
  </si>
  <si>
    <t>max-girls-multicoloured-5-printed-t-shirt</t>
  </si>
  <si>
    <t>Embroidered Tunic</t>
  </si>
  <si>
    <t>tunics/max/max-women-pink--green-embroidered-tunic/17624802/buy</t>
  </si>
  <si>
    <t>max-women-pink--green-embroidered-tunic</t>
  </si>
  <si>
    <t>TOKYO TALKIES X rubans FASHION ACCESSORIES</t>
  </si>
  <si>
    <t>earrings/tokyo-talkies-x-rubans-fashion-accessories/tokyo-talkies-x-rubans-fashion-accessories-white-gold-plated-circular-drop-earrings/12939126/buy</t>
  </si>
  <si>
    <t>tokyo-talkies-x-rubans-fashion-accessories</t>
  </si>
  <si>
    <t>tokyo-talkies-x-rubans-fashion-accessories-white-gold-plated-circular-drop-earrings</t>
  </si>
  <si>
    <t>Printed Pure Cotton Kurta</t>
  </si>
  <si>
    <t>XS,S,XL,XXL</t>
  </si>
  <si>
    <t>kurtas/w/w-women-black--white-printed-pure-cotton-straight-kurta/13078316/buy</t>
  </si>
  <si>
    <t>w-women-black--white-printed-pure-cotton-straight-kurta</t>
  </si>
  <si>
    <t>jumpsuit/berrylush/berrylush-women-yellow-solid-playsuit/13846604/buy</t>
  </si>
  <si>
    <t>berrylush-women-yellow-solid-playsuit</t>
  </si>
  <si>
    <t>Girls Floral Embroidered Top</t>
  </si>
  <si>
    <t>tops/cherry-crumble/cherry-crumble-girls-cream-coloured-floral-embroidered-top/17606304/buy</t>
  </si>
  <si>
    <t>cherry-crumble-girls-cream-coloured-floral-embroidered-top</t>
  </si>
  <si>
    <t>trousers/van-heusen/van-heusen-men-beige-slim-fit-cottontrousers/16744940/buy</t>
  </si>
  <si>
    <t>van-heusen-men-beige-slim-fit-cottontrousers</t>
  </si>
  <si>
    <t>lehenga-choli/anouk/anouk-gorgeous-green-printed-ready-to-wear-lehenga-choli-with-dupatta/14225098/buy</t>
  </si>
  <si>
    <t>anouk-gorgeous-green-printed-ready-to-wear-lehenga-choli-with-dupatta</t>
  </si>
  <si>
    <t>Regular Fit Opaque Casual</t>
  </si>
  <si>
    <t>shirts/invictus/invictus-men-maroon-regular-fit-tartan-checks-opaque-casual-shirt/15964354/buy</t>
  </si>
  <si>
    <t>invictus-men-maroon-regular-fit-tartan-checks-opaque-casual-shirt</t>
  </si>
  <si>
    <t>Men Teddy Zip-Through Hoodie</t>
  </si>
  <si>
    <t>sweatshirts/hm/hm-men-beige-solid-relaxed-fit-teddy-zip-through-hoodie/16652164/buy</t>
  </si>
  <si>
    <t>hm-men-beige-solid-relaxed-fit-teddy-zip-through-hoodie</t>
  </si>
  <si>
    <t>Men Foil Printed Kurta</t>
  </si>
  <si>
    <t>kurtas/anouk/anouk-men-green--gold-toned-foil-printed-kurta/14122444/buy</t>
  </si>
  <si>
    <t>anouk-men-green--gold-toned-foil-printed-kurta</t>
  </si>
  <si>
    <t>Boys Solid Sneakers</t>
  </si>
  <si>
    <t>8Y,9Y,10-11Y,11-12Y</t>
  </si>
  <si>
    <t>casual-shoes/bata/bata-boys-white-sneakers/12794956/buy</t>
  </si>
  <si>
    <t>bata-boys-white-sneakers</t>
  </si>
  <si>
    <t>jeans/spykar/spykar-men-blue-slim-fit-low-rise-jeans/15163352/buy</t>
  </si>
  <si>
    <t>spykar-men-blue-slim-fit-low-rise-jeans</t>
  </si>
  <si>
    <t>Kurti Set with Potli Bag</t>
  </si>
  <si>
    <t>kurta-sets/libas/libas-floral-poly-georgette-short-kurti--flared-pants-with-potli-bag/16575932/buy</t>
  </si>
  <si>
    <t>libas-floral-poly-georgette-short-kurti--flared-pants-with-potli-bag</t>
  </si>
  <si>
    <t>Women Styled Back Top</t>
  </si>
  <si>
    <t>tops/forever-21/forever-21-women-red-solid-styled-back-top/16935784/buy</t>
  </si>
  <si>
    <t>forever-21-women-red-solid-styled-back-top</t>
  </si>
  <si>
    <t>tshirts/herenow/herenow-men-black--grey-typography-printed-t-shirt/17107078/buy</t>
  </si>
  <si>
    <t>herenow-men-black--grey-typography-printed-t-shirt</t>
  </si>
  <si>
    <t>Boys Sequined Logo T-shirt</t>
  </si>
  <si>
    <t>2-3Y,4-5Y,6-7Y,8-9Y,9-10Y,10-11Y,11-12Y,13-14Y</t>
  </si>
  <si>
    <t>tshirts/us-polo-assn-kids/us-polo-assn-kids-boys-blue-sequined-logo-round-neck-t-shirt/13948958/buy</t>
  </si>
  <si>
    <t>us-polo-assn-kids-boys-blue-sequined-logo-round-neck-t-shirt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</si>
  <si>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</si>
  <si>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</si>
  <si>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</si>
  <si>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saraf-rs-jewellery</t>
  </si>
  <si>
    <t>saraf-rs-jewellery-rose-gold-plated-white-ad-studded-handcrafted-jewellery-set</t>
  </si>
  <si>
    <t>Set of 2 Roll-On Deodorants</t>
  </si>
  <si>
    <t>deodorant/nivea/nivea-men-set-of-2-roll-on-deodorants/13538842/buy</t>
  </si>
  <si>
    <t>nivea-men-set-of-2-roll-on-deodorants</t>
  </si>
  <si>
    <t>tshirts/roadster/the-roadster-lifestyle-co-women-black-solid-polo-collar-t-shirt-with-contrast-rib-detail/14936752/buy</t>
  </si>
  <si>
    <t>the-roadster-lifestyle-co-women-black-solid-polo-collar-t-shirt-with-contrast-rib-detail</t>
  </si>
  <si>
    <t>Superdry</t>
  </si>
  <si>
    <t>watches/superdry/superdry-men-white--blue-analogue-watch-syg164u/13666902/buy</t>
  </si>
  <si>
    <t>superdry</t>
  </si>
  <si>
    <t>superdry-men-white--blue-analogue-watch-syg164u</t>
  </si>
  <si>
    <t>Men Slim Fit Crop Track Pants</t>
  </si>
  <si>
    <t>track-pants/mast--harbour/mast--harbour-men-charcoal-grey-slim-fit-solid-knitted-cropped-track-pants/13392032/buy</t>
  </si>
  <si>
    <t>mast--harbour-men-charcoal-grey-slim-fit-solid-knitted-cropped-track-pants</t>
  </si>
  <si>
    <t>Men Solid Formal Derbys</t>
  </si>
  <si>
    <t>formal-shoes/el-paso/el-paso-men-brown-solid-formal-derbys/13418088/buy</t>
  </si>
  <si>
    <t>el-paso-men-brown-solid-formal-derbys</t>
  </si>
  <si>
    <t>sarees/mitera/mitera-orange--navy-blue-pure-georgette-printed-bandhani-saree-with-kutchi-embroidery/12679528/buy</t>
  </si>
  <si>
    <t>mitera-orange--navy-blue-pure-georgette-printed-bandhani-saree-with-kutchi-embroidery</t>
  </si>
  <si>
    <t>Men Plus Size T-shirt</t>
  </si>
  <si>
    <t>tshirts/sztori/sztori-plus-size-men-mustard-yellow-solid-pure-cotton-polo-collar-t-shirt/14545834/buy</t>
  </si>
  <si>
    <t>sztori-plus-size-men-mustard-yellow-solid-pure-cotton-polo-collar-t-shirt</t>
  </si>
  <si>
    <t>Infant Boys 3 Cotton Bodysuits</t>
  </si>
  <si>
    <t>Newborn,Tiny Baby,0-3M,3-6M,6-9M,9-12M</t>
  </si>
  <si>
    <t>bodysuit/mothercare/mothercare-infant-boys-set-of-3-pure-cotton-bodysuits/17328364/buy</t>
  </si>
  <si>
    <t>mothercare-infant-boys-set-of-3-pure-cotton-bodysuits</t>
  </si>
  <si>
    <t>Women Embroidered Crop Top</t>
  </si>
  <si>
    <t>tops/vastrado/vastrado-women-white-ss22-sweetheart-neck-cotton-embroidered-crop-top/18360898/buy</t>
  </si>
  <si>
    <t>vastrado-women-white-ss22-sweetheart-neck-cotton-embroidered-crop-top</t>
  </si>
  <si>
    <t>Printed Pure Cotton Kurti</t>
  </si>
  <si>
    <t>XS,S,L,XL,XXL</t>
  </si>
  <si>
    <t>kurtis/biba/biba-brown-printed-pure-cotton-dobby-pleated-kurti/17030220/buy</t>
  </si>
  <si>
    <t>biba-brown-printed-pure-cotton-dobby-pleated-kurti</t>
  </si>
  <si>
    <t>tshirts/locomotive/locomotive-men-white-colourblocked-slim-fit-t-shirt/15745720/buy</t>
  </si>
  <si>
    <t>locomotive-men-white-colourblocked-slim-fit-t-shirt</t>
  </si>
  <si>
    <t>casual-shoes/panahi/panahi-men-cream-woven-design-mojaris-/14138046/buy</t>
  </si>
  <si>
    <t>panahi-men-cream-woven-design-mojaris-</t>
  </si>
  <si>
    <t>Men Printed Woven Nehru Jacket</t>
  </si>
  <si>
    <t>nehru-jackets/deyann/deyann-men-copper-coloured--black-printed-woven-nehru-jacket/11817102/buy</t>
  </si>
  <si>
    <t>deyann-men-copper-coloured--black-printed-woven-nehru-jacket</t>
  </si>
  <si>
    <t>Silver-Plated Jhumkas Earrings</t>
  </si>
  <si>
    <t>earrings/rubans/rubans-silver-plated-oxidised-dome-shaped-jhumkas-earrings/17491062/buy</t>
  </si>
  <si>
    <t>rubans-silver-plated-oxidised-dome-shaped-jhumkas-earrings</t>
  </si>
  <si>
    <t>kurtas/house-of-pataudi/house-of-pataudi-men-pink-woven-design-kurta/14595620/buy</t>
  </si>
  <si>
    <t>house-of-pataudi-men-pink-woven-design-kurta</t>
  </si>
  <si>
    <t>Kids Striped Espadrilles</t>
  </si>
  <si>
    <t>1.5-2Y,2Y,2.5Y,3Y,3.5Y,4Y</t>
  </si>
  <si>
    <t>casual-shoes/zebba/zebba-kids-navy-blue--white-striped-espadrilles/11641306/buy</t>
  </si>
  <si>
    <t>zebba-kids-navy-blue--white-striped-espadrilles</t>
  </si>
  <si>
    <t>Women Solid Pyjamas Set</t>
  </si>
  <si>
    <t>night-suits/the-dry-state/the-dry-state-women-black--white-solid-pyjamas-set/14776816/buy</t>
  </si>
  <si>
    <t>the-dry-state-women-black--white-solid-pyjamas-set</t>
  </si>
  <si>
    <t>Women Polka Dotted Tiered Dress</t>
  </si>
  <si>
    <t>dresses/sassafras/sassafras-women-mustard-polka-dotted-tiered-dress/14994822/buy</t>
  </si>
  <si>
    <t>sassafras-women-mustard-polka-dotted-tiered-dress</t>
  </si>
  <si>
    <t>kurta-sets/bhama-couture/bhama-couture-women-blue--golden-block-print-kurta-with-palazzos/11419250/buy</t>
  </si>
  <si>
    <t>bhama-couture-women-blue--golden-block-print-kurta-with-palazzos</t>
  </si>
  <si>
    <t>Women Linen Embroidered Kurta</t>
  </si>
  <si>
    <t>Saadgi</t>
  </si>
  <si>
    <t>kurtas/saadgi/saadgi-women-blue--white-linen-embroidered-straight-kurta/14159346/buy</t>
  </si>
  <si>
    <t>saadgi</t>
  </si>
  <si>
    <t>saadgi-women-blue--white-linen-embroidered-straight-kurta</t>
  </si>
  <si>
    <t>tshirts/roadster/roadster-women-orange--grey-printed-round-neck-pure-cotton-t-shirt-with-contrast-sleeves/11701732/buy</t>
  </si>
  <si>
    <t>roadster-women-orange--grey-printed-round-neck-pure-cotton-t-shirt-with-contrast-sleeves</t>
  </si>
  <si>
    <t>Men Printed Denim Jacket</t>
  </si>
  <si>
    <t>jackets/locomotive/locomotive-men-black-printed-jacket/10843048/buy</t>
  </si>
  <si>
    <t>locomotive-men-black-printed-jacket</t>
  </si>
  <si>
    <t>shirts/hancock/hancock-men-grey-slim-fit-printed-formal-shirt/15635830/buy</t>
  </si>
  <si>
    <t>hancock-men-grey-slim-fit-printed-formal-shirt</t>
  </si>
  <si>
    <t>Men Classic Regular Fit Shirt</t>
  </si>
  <si>
    <t>shirts/sojanya/sojanya-men-charcoal-grey-classic-regular-fit-solid-formal-shirt/11397834/buy</t>
  </si>
  <si>
    <t>sojanya-men-charcoal-grey-classic-regular-fit-solid-formal-shirt</t>
  </si>
  <si>
    <t>Men PU Shoe-Style Sandals</t>
  </si>
  <si>
    <t>UK6,UK7,UK8,UK9,UK10,UK11,UK12</t>
  </si>
  <si>
    <t>sandals/mactree/mactree-men-brown-pu-shoe-style-sandals/15658112/buy</t>
  </si>
  <si>
    <t>mactree-men-brown-pu-shoe-style-sandals</t>
  </si>
  <si>
    <t>Unisex Set Of 2 Solid 380 GSM Pure Cotton Super-Soft Terry Face Towels</t>
  </si>
  <si>
    <t>face-towels/bianca/bianca-lorena-unisex-set-of-2-solid-380-gsm-pure-cotton-super-soft-terry-face-towels/14329210/buy</t>
  </si>
  <si>
    <t>face-towels</t>
  </si>
  <si>
    <t>bianca-lorena-unisex-set-of-2-solid-380-gsm-pure-cotton-super-soft-terry-face-towels</t>
  </si>
  <si>
    <t>Printed Kurta with Skirt</t>
  </si>
  <si>
    <t>kurta-sets/ishin/ishin-women-red-printed-a-line-kurta-with-skirt/13747566/buy</t>
  </si>
  <si>
    <t>ishin-women-red-printed-a-line-kurta-with-skirt</t>
  </si>
  <si>
    <t>Printed Basic Jumpsuit</t>
  </si>
  <si>
    <t>jumpsuit/faballey/faballey-women-purple-printed-basic-jumpsuit/13836160/buy</t>
  </si>
  <si>
    <t>faballey-women-purple-printed-basic-jumpsuit</t>
  </si>
  <si>
    <t>kurtas/zola/zola-women-pink-ethnic-motifs-embroidered-chikankari-kurta/15033310/buy</t>
  </si>
  <si>
    <t>zola-women-pink-ethnic-motifs-embroidered-chikankari-kurta</t>
  </si>
  <si>
    <t>Solid Training Sweatshirt</t>
  </si>
  <si>
    <t>sweatshirts/alcis/alcis-men-navy-blue-solid-training-sweatshirt/11102260/buy</t>
  </si>
  <si>
    <t>alcis-men-navy-blue-solid-training-sweatshirt</t>
  </si>
  <si>
    <t>Pack of 2 T-shirt Bras</t>
  </si>
  <si>
    <t>30B,32B,34B,36B,38B</t>
  </si>
  <si>
    <t>bra/floret/floret-pack-of-2-magenta--nude-coloured-solid-non-wired-non-padded-t-shirt-bras/7485687/buy</t>
  </si>
  <si>
    <t>floret-pack-of-2-magenta--nude-coloured-solid-non-wired-non-padded-t-shirt-bras</t>
  </si>
  <si>
    <t>tshirts/huetrap/huetrap-men-black--blue-printed-round-neck-glow-in-the-dark-pure-cotton-t-shirt/7783111/buy</t>
  </si>
  <si>
    <t>huetrap-men-black--blue-printed-round-neck-glow-in-the-dark-pure-cotton-t-shirt</t>
  </si>
  <si>
    <t>bra/prettycat/prettycat-beige-printed-underwired-lightly-padded-push-up-bra-pc-br-5120/6912889/buy</t>
  </si>
  <si>
    <t>prettycat-beige-printed-underwired-lightly-padded-push-up-bra-pc-br-5120</t>
  </si>
  <si>
    <t>sweaters/roadster/roadster-men-olive-green--navy-blue-colourblocked-pullover/1900948/buy</t>
  </si>
  <si>
    <t>roadster-men-olive-green--navy-blue-colourblocked-pullover</t>
  </si>
  <si>
    <t>Non Wired Everyday Bra</t>
  </si>
  <si>
    <t>32D,32E,34D,34E,36D,36E,38D,38E,40D,40E</t>
  </si>
  <si>
    <t>bra/rosaline-by-zivame/rosaline-by-zivame-blue-solid-non-padded-non-wired-everyday-bra/17317176/buy</t>
  </si>
  <si>
    <t>rosaline-by-zivame-blue-solid-non-padded-non-wired-everyday-bra</t>
  </si>
  <si>
    <t>jeans/harvard/harvard-men-black-slim-tapered-fit-stretchable-jeans/15045724/buy</t>
  </si>
  <si>
    <t>harvard-men-black-slim-tapered-fit-stretchable-jeans</t>
  </si>
  <si>
    <t>jewellery-set/justpeachy/justpeachy-green--white-rhodium-plated-ad-studded-jewellery-set/13916576/buy</t>
  </si>
  <si>
    <t>justpeachy-green--white-rhodium-plated-ad-studded-jewellery-set</t>
  </si>
  <si>
    <t>Self Design Tote Bag</t>
  </si>
  <si>
    <t>handbags/alii-and-aliizey/alii-and-aliizey-green-self-design-tote-bag/10465770/buy</t>
  </si>
  <si>
    <t>alii-and-aliizey-green-self-design-tote-bag</t>
  </si>
  <si>
    <t>Solid Zip Around Wallet</t>
  </si>
  <si>
    <t>wallets/caprese/caprese-women-pink-solid-zip-around-wallet/14036004/buy</t>
  </si>
  <si>
    <t>caprese-women-pink-solid-zip-around-wallet</t>
  </si>
  <si>
    <t>Women Naturelle Sustainable EDT 75 ml</t>
  </si>
  <si>
    <t>YVES ROCHER</t>
  </si>
  <si>
    <t>perfume-and-body-mist/yves-rocher/yves-rocher-naturelle-sustainable-eau-de-toilette-75-ml/2424990/buy</t>
  </si>
  <si>
    <t>yves-rocher</t>
  </si>
  <si>
    <t>yves-rocher-naturelle-sustainable-eau-de-toilette-75-ml</t>
  </si>
  <si>
    <t>Set of 2 Cotton Lounge Pants</t>
  </si>
  <si>
    <t>lounge-pants/kryptic/kryptic-women-set-of-2-multi-cotton-printed-lounge-pants/15939326/buy</t>
  </si>
  <si>
    <t>kryptic-women-set-of-2-multi-cotton-printed-lounge-pants</t>
  </si>
  <si>
    <t>Embellished Potli Clutch</t>
  </si>
  <si>
    <t>clutches/lavie/lavie-gold-toned-embellished-potli-clutch/15843370/buy</t>
  </si>
  <si>
    <t>lavie-gold-toned-embellished-potli-clutch</t>
  </si>
  <si>
    <t>Set Of 4 Solid Chair Covers</t>
  </si>
  <si>
    <t>chair-cover/cortina/cortina-set-of-4-yellow-solid-chair-covers/14133052/buy</t>
  </si>
  <si>
    <t>cortina-set-of-4-yellow-solid-chair-covers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</si>
  <si>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</si>
  <si>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</si>
  <si>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</si>
  <si>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kazarmax-kids-navy--green-printed-comfort-sandals</t>
  </si>
  <si>
    <t>Men Pack of 6 Handkerchief</t>
  </si>
  <si>
    <t>17" X 17"</t>
  </si>
  <si>
    <t>handkerchief/bonjour/bonjour-men-white-pack-of-6-handkerchief-with-initials/12869708/buy</t>
  </si>
  <si>
    <t>bonjour-men-white-pack-of-6-handkerchief-with-initials</t>
  </si>
  <si>
    <t>boxers/urban-scottish/urban-scottish-men-white--red-printed-pure-cotton-boxers-usbx2178/14631416/buy</t>
  </si>
  <si>
    <t>urban-scottish-men-white--red-printed-pure-cotton-boxers-usbx2178</t>
  </si>
  <si>
    <t>Rose Gold-Plated AD-Studded Handcrafted Adjustable Finger Ring</t>
  </si>
  <si>
    <t>ring/saraf-rs-jewellery/saraf-rs-jewellery-rose-gold-plated-pink--white-ad-studded-handcrafted-adjustable-finger-ring/14135776/buy</t>
  </si>
  <si>
    <t>saraf-rs-jewellery-rose-gold-plated-pink--white-ad-studded-handcrafted-adjustable-finger-ring</t>
  </si>
  <si>
    <t>Women Solid Basic Jumpsuit</t>
  </si>
  <si>
    <t>jumpsuit/roadster/roadster-women-white-solid-padded-shoulder-basic-jumpsuit/14935156/buy</t>
  </si>
  <si>
    <t>roadster-women-white-solid-padded-shoulder-basic-jumpsuit</t>
  </si>
  <si>
    <t>lounge-pants/etc/etc-women-yellow--navy-blue-pure-cotton-striped-lounge-pants/13428010/buy</t>
  </si>
  <si>
    <t>etc-women-yellow--navy-blue-pure-cotton-striped-lounge-pants</t>
  </si>
  <si>
    <t>kurtas/gerua/gerua-women-maroon-geometric-keyhole-neck-gotta-patti-kurta/14550094/buy</t>
  </si>
  <si>
    <t>gerua-women-maroon-geometric-keyhole-neck-gotta-patti-kurta</t>
  </si>
  <si>
    <t>Women Orange Flip Flops</t>
  </si>
  <si>
    <t>flip-flops/paragon/paragon-women-orange-multi-casual-flip-flops/15108450/buy</t>
  </si>
  <si>
    <t>paragon-women-orange-multi-casual-flip-flops</t>
  </si>
  <si>
    <t>flip-flops/kook-n-keech/kook-n-keech-women-black--orange-printed-thong-flip-flops/14991358/buy</t>
  </si>
  <si>
    <t>kook-n-keech-women-black--orange-printed-thong-flip-flops</t>
  </si>
  <si>
    <t>Women Embellished Flared Palazzos</t>
  </si>
  <si>
    <t>palazzos/clora-creation/clora-creation-women-off-white--gold-toned-embellished-gota-patti-flared-knitted-palazzos/15200380/buy</t>
  </si>
  <si>
    <t>clora-creation-women-off-white--gold-toned-embellished-gota-patti-flared-knitted-palazzos</t>
  </si>
  <si>
    <t>Embellished Semi-Stitched Dress Material</t>
  </si>
  <si>
    <t>JATRIQQ</t>
  </si>
  <si>
    <t>dress-material/jatriqq/jatriqq-brown--silver-toned-embellished-semi-stitched-dress-material/15996266/buy</t>
  </si>
  <si>
    <t>jatriqq</t>
  </si>
  <si>
    <t>jatriqq-brown--silver-toned-embellished-semi-stitched-dress-material</t>
  </si>
  <si>
    <t>40,42</t>
  </si>
  <si>
    <t>trousers/louis-philippe/louis-philippe-men-black-slim-fit-solid-formal-trousers/10809362/buy</t>
  </si>
  <si>
    <t>louis-philippe-men-black-slim-fit-solid-formal-trousers</t>
  </si>
  <si>
    <t>Women Palazzos</t>
  </si>
  <si>
    <t>Souchii</t>
  </si>
  <si>
    <t>palazzos/souchii/souchii-women-olive-green-knitted-ethnic-palazzos/16829690/buy</t>
  </si>
  <si>
    <t>souchii</t>
  </si>
  <si>
    <t>souchii-women-olive-green-knitted-ethnic-palazzos</t>
  </si>
  <si>
    <t>bra/da-intimo/da-intimo-white-self-design-non-wired-lightly-padded-bralette-di-1210/9171445/buy</t>
  </si>
  <si>
    <t>da-intimo-white-self-design-non-wired-lightly-padded-bralette-di-1210</t>
  </si>
  <si>
    <t>Women Sequined Open Toe Flats</t>
  </si>
  <si>
    <t>flats/catwalk/catwalk-women-black-sequined-open-toe-flats/15059538/buy</t>
  </si>
  <si>
    <t>catwalk-women-black-sequined-open-toe-flats</t>
  </si>
  <si>
    <t>flats/metro/metro-women-black-striped-open-toe-flats/13158448/buy</t>
  </si>
  <si>
    <t>metro-women-black-striped-open-toe-flats</t>
  </si>
  <si>
    <t>Ubtan Face Wash</t>
  </si>
  <si>
    <t>100-350 ML,100-350 ML</t>
  </si>
  <si>
    <t>face-wash-and-cleanser/wow-skin-science/wow-skin-science-unisex-ubtan-face-wash-200-ml/12688212/buy</t>
  </si>
  <si>
    <t>wow-skin-science-unisex-ubtan-face-wash-200-ml</t>
  </si>
  <si>
    <t>Men Floral Printed Asymmetric Silk Sherwani With Dhoti Pants</t>
  </si>
  <si>
    <t>sherwani/vastramay/vastramay-men-blue--grey-floral-printed-asymmetric-silk-sherwani-with-dhoti-pants/10996092/buy</t>
  </si>
  <si>
    <t>vastramay-men-blue--grey-floral-printed-asymmetric-silk-sherwani-with-dhoti-pants</t>
  </si>
  <si>
    <t>kurta-sets/seerat/seerat-women-pink-printed-kurta-with-trousers/14255294/buy</t>
  </si>
  <si>
    <t>seerat-women-pink-printed-kurta-with-trousers</t>
  </si>
  <si>
    <t>Women Pack Of 2 Shrugs</t>
  </si>
  <si>
    <t>Espresso</t>
  </si>
  <si>
    <t>shrug/espresso/espresso-women-pack-of-2-shrugs/4629171/buy</t>
  </si>
  <si>
    <t>espresso</t>
  </si>
  <si>
    <t>espresso-women-pack-of-2-shrugs</t>
  </si>
  <si>
    <t>nightdress/xin/xin-grey-printed-maxi-nightdress/16695488/buy</t>
  </si>
  <si>
    <t>xin-grey-printed-maxi-nightdress</t>
  </si>
  <si>
    <t>Pack of 2 Kimono Shrug</t>
  </si>
  <si>
    <t>shrug/get-wrapped/get-wrapped-women-pack-of-2-multicoloured-printed-kimono-shrug-women-with-pom-pom/13586680/buy</t>
  </si>
  <si>
    <t>get-wrapped-women-pack-of-2-multicoloured-printed-kimono-shrug-women-with-pom-pom</t>
  </si>
  <si>
    <t>Women Printed Bikini Briefs</t>
  </si>
  <si>
    <t>briefs/jockey/jockey-women-navy-blue-printed-bikini-briefs-ul53-0105-bludp/17435370/buy</t>
  </si>
  <si>
    <t>jockey-women-navy-blue-printed-bikini-briefs-ul53-0105-bludp</t>
  </si>
  <si>
    <t>bra/abelino/abelino-blue-lace-non-wired-heavily-padded-push-up-bra-leoblueskin/13498720/buy</t>
  </si>
  <si>
    <t>abelino-blue-lace-non-wired-heavily-padded-push-up-bra-leoblueskin</t>
  </si>
  <si>
    <t>Ribbed A-Line Maxi Dress</t>
  </si>
  <si>
    <t>dresses/sassafras/sassafras-green-ribbed-a-line-maxi-dress/16044094/buy</t>
  </si>
  <si>
    <t>sassafras-green-ribbed-a-line-maxi-dress</t>
  </si>
  <si>
    <t>Kids Pack Of 4 Hipster Briefs</t>
  </si>
  <si>
    <t>18-24M,3-4Y,4-5Y</t>
  </si>
  <si>
    <t>briefs/bodycare-kids/bodycare-kids-kids-pack-of-4-assorted-pure-cotton-hipster-briefs/15127064/buy</t>
  </si>
  <si>
    <t>bodycare-kids-kids-pack-of-4-assorted-pure-cotton-hipster-briefs</t>
  </si>
  <si>
    <t>kurtas/janasya/janasya-women-green--gold-coloured-gotta-patti-printed-a-line-kurta/11909008/buy</t>
  </si>
  <si>
    <t>janasya-women-green--gold-coloured-gotta-patti-printed-a-line-kurta</t>
  </si>
  <si>
    <t>shirts/the-indian-garage-co/the-indian-garage-co-men-yellow-casual-shirt/14519402/buy</t>
  </si>
  <si>
    <t>the-indian-garage-co-men-yellow-casual-shirt</t>
  </si>
  <si>
    <t>tshirts/roadster/roadster-men-rust-brown--white-pure-cotton-striped-t-shirt/14804056/buy</t>
  </si>
  <si>
    <t>roadster-men-rust-brown--white-pure-cotton-striped-t-shirt</t>
  </si>
  <si>
    <t>tshirts/mast--harbour/mast--harbour-women-coral-pink-printed-round-neck-pure-cotton-t-shirt/13321082/buy</t>
  </si>
  <si>
    <t>mast--harbour-women-coral-pink-printed-round-neck-pure-cotton-t-shirt</t>
  </si>
  <si>
    <t>Walkfree</t>
  </si>
  <si>
    <t>flats/walkfree/walkfree-women-pink-one-toe-flats-with-buckles/15642744/buy</t>
  </si>
  <si>
    <t>walkfree</t>
  </si>
  <si>
    <t>walkfree-women-pink-one-toe-flats-with-buckles</t>
  </si>
  <si>
    <t>RapidBox</t>
  </si>
  <si>
    <t>casual-shoes/rapidbox/rapidbox-men-blue--white-woven-design-sneakers/16023940/buy</t>
  </si>
  <si>
    <t>rapidbox</t>
  </si>
  <si>
    <t>rapidbox-men-blue--white-woven-design-sneakers</t>
  </si>
  <si>
    <t>Women Striped Cosmetic Pouch</t>
  </si>
  <si>
    <t>travel-accessory/mango/mango-women-off-white--navy-blue-cotton-striped-cosmetic-pouch/15315182/buy</t>
  </si>
  <si>
    <t>mango-women-off-white--navy-blue-cotton-striped-cosmetic-pouch</t>
  </si>
  <si>
    <t>backpacks/wildcraft/wildcraft-unisex-black-solid-backpack/11552198/buy</t>
  </si>
  <si>
    <t>wildcraft-unisex-black-solid-backpack</t>
  </si>
  <si>
    <t>Women Solid Patiala &amp; Dupatta</t>
  </si>
  <si>
    <t>fabGLOBAL</t>
  </si>
  <si>
    <t>patiala-and-dupatta/fabglobal/fabglobal-women-white-solid-patiala--dupatta/13933740/buy</t>
  </si>
  <si>
    <t>patiala-and-dupatta</t>
  </si>
  <si>
    <t>fabglobal</t>
  </si>
  <si>
    <t>fabglobal-women-white-solid-patiala--dupatta</t>
  </si>
  <si>
    <t>AC Room 150 GSM Dohar</t>
  </si>
  <si>
    <t>blankets-quilts-and-dohars/storyhome/storyhome-blue--white-abstract-ac-room-150-gsm-single-bed-dohar/14403450/buy</t>
  </si>
  <si>
    <t>storyhome-blue--white-abstract-ac-room-150-gsm-single-bed-dohar</t>
  </si>
  <si>
    <t>SAPPER</t>
  </si>
  <si>
    <t>trousers/sapper/sapper-men-multicoloured-camouflage-printed-cotton-slim-fit-easy-wash-cargos-trousers/16454358/buy</t>
  </si>
  <si>
    <t>sapper</t>
  </si>
  <si>
    <t>sapper-men-multicoloured-camouflage-printed-cotton-slim-fit-easy-wash-cargos-trousers</t>
  </si>
  <si>
    <t>sarees/libas/libas-green--red-pure-cotton-printed-saree/13419130/buy</t>
  </si>
  <si>
    <t>libas-green--red-pure-cotton-printed-saree</t>
  </si>
  <si>
    <t>Styled Back Waist Tie-Up Top</t>
  </si>
  <si>
    <t>tops/urbanic/urbanic-white--red-floral-styled-back-waist-tie-up-top/15630706/buy</t>
  </si>
  <si>
    <t>urbanic-white--red-floral-styled-back-waist-tie-up-top</t>
  </si>
  <si>
    <t>3XL,4XL,5XL,6XL,7XL</t>
  </si>
  <si>
    <t>kurtas/divena/sbo-fashion-women-navy-blue--red-printed-thread-work-indigo-straight-kurta/13824688/buy</t>
  </si>
  <si>
    <t>sbo-fashion-women-navy-blue--red-printed-thread-work-indigo-straight-kurta</t>
  </si>
  <si>
    <t>Women Solid Crop Top</t>
  </si>
  <si>
    <t>tops/mast--harbour/mast--harbour-women-peach-coloured-solid-crop-top/16234062/buy</t>
  </si>
  <si>
    <t>mast--harbour-women-peach-coloured-solid-crop-top</t>
  </si>
  <si>
    <t>Women Chambray Shorts</t>
  </si>
  <si>
    <t>shorts/roadster/roadster-women-blue-solid-regular-fit-pure-cotton-chambray-shorts/13722948/buy</t>
  </si>
  <si>
    <t>roadster-women-blue-solid-regular-fit-pure-cotton-chambray-shorts</t>
  </si>
  <si>
    <t>Women Striped Lounge Shorts</t>
  </si>
  <si>
    <t>Mystere Paris</t>
  </si>
  <si>
    <t>lounge-shorts/mystere-paris/mystere-paris-women-blue-striped-lounge-shorts/15744578/buy</t>
  </si>
  <si>
    <t>mystere-paris</t>
  </si>
  <si>
    <t>mystere-paris-women-blue-striped-lounge-shorts</t>
  </si>
  <si>
    <t>Men Solid Slim Fit Cotton Track Pants</t>
  </si>
  <si>
    <t>track-pants/jack--jones/jack--jones-men-black-solid-slim-fit-cotton-track-pants/17176872/buy</t>
  </si>
  <si>
    <t>jack--jones-men-black-solid-slim-fit-cotton-track-pants</t>
  </si>
  <si>
    <t>bedsheets/rajasthan-decor/rajasthan-decor-brown-floral-144-tc-cotton-1-king-bedsheet-with-2-pillow-covers/12034654/buy</t>
  </si>
  <si>
    <t>rajasthan-decor-brown-floral-144-tc-cotton-1-king-bedsheet-with-2-pillow-covers</t>
  </si>
  <si>
    <t>briefs/damensch/damensch-men-deo-soft-deodorizing-micro-modal-solid-briefs-dam-dc-b-obwrsb-pack-3-mix/9599107/buy</t>
  </si>
  <si>
    <t>damensch-men-deo-soft-deodorizing-micro-modal-solid-briefs-dam-dc-b-obwrsb-pack-3-mix</t>
  </si>
  <si>
    <t>Women Beige Solid Tummy And Thigh Shaper</t>
  </si>
  <si>
    <t>shapewear/da-intimo/da-intimo-women-beige-solid-tummy-and-thigh-shaper-dia-198-beige-c20/11386728/buy</t>
  </si>
  <si>
    <t>da-intimo-women-beige-solid-tummy-and-thigh-shaper-dia-198-beige-c20</t>
  </si>
  <si>
    <t>Pack Of 6 Straight Kurtas</t>
  </si>
  <si>
    <t>kurtas/7threads/7threads-women-pack-of-6-multicoloured-printed-straight-kurtas/13247340/buy</t>
  </si>
  <si>
    <t>7threads-women-pack-of-6-multicoloured-printed-straight-kurtas</t>
  </si>
  <si>
    <t>Shaftesbury London</t>
  </si>
  <si>
    <t>shirts/shaftesbury-london/shaftesbury-london-men-cream-coloured-smart-slim-fit-solid-formal-shirt/2494353/buy</t>
  </si>
  <si>
    <t>shaftesbury-london</t>
  </si>
  <si>
    <t>shaftesbury-london-men-cream-coloured-smart-slim-fit-solid-formal-shirt</t>
  </si>
  <si>
    <t>flats/denill/denill-women-black-pointed-toe-ballerinas-flats/15052178/buy</t>
  </si>
  <si>
    <t>denill-women-black-pointed-toe-ballerinas-flats</t>
  </si>
  <si>
    <t>Aqua Rich Gel Sunscreen</t>
  </si>
  <si>
    <t>Biore</t>
  </si>
  <si>
    <t>50-100 ML</t>
  </si>
  <si>
    <t>sunscreen/biore/biore-uv-aqua-rich-watery-gel-sunscreen---90-g/17269718/buy</t>
  </si>
  <si>
    <t>biore</t>
  </si>
  <si>
    <t>biore-uv-aqua-rich-watery-gel-sunscreen---90-g</t>
  </si>
  <si>
    <t>Metal Temple Necklace</t>
  </si>
  <si>
    <t>necklace-and-chains/rubans/rubans-silver-toned-metal-temple-necklace/6935160/buy</t>
  </si>
  <si>
    <t>rubans-silver-toned-metal-temple-necklace</t>
  </si>
  <si>
    <t>Colourblocked Messenger Bag</t>
  </si>
  <si>
    <t>messenger-bag/adamson/adamson-men-tan-colourblocked-messenger-bag/17574990/buy</t>
  </si>
  <si>
    <t>adamson-men-tan-colourblocked-messenger-bag</t>
  </si>
  <si>
    <t>lehenga-choli/sangria/sangria-pink--gold-toned-embroidered-sequinned-semi-stitched-lehenga--unstitched-blouse-with-dupatta/16316686/buy</t>
  </si>
  <si>
    <t>sangria-pink--gold-toned-embroidered-sequinned-semi-stitched-lehenga--unstitched-blouse-with-dupatta</t>
  </si>
  <si>
    <t>Men Solid Rozana Kurta</t>
  </si>
  <si>
    <t>kurtas/ode-by-house-of-pataudi/ode-by-house-of-pataudi-men-red-solid-rozana-kurta/15434726/buy</t>
  </si>
  <si>
    <t>ode-by-house-of-pataudi-men-red-solid-rozana-kurta</t>
  </si>
  <si>
    <t>Printed Trolley Cover</t>
  </si>
  <si>
    <t>travel-accessory/cortina/cortina-black--blue-printed-trolley-cover/15526118/buy</t>
  </si>
  <si>
    <t>cortina-black--blue-printed-trolley-cover</t>
  </si>
  <si>
    <t>Printed Stretchable Gym Tights</t>
  </si>
  <si>
    <t>tights/chkokko/chkokko-women-black--pink-printed-stretchable-gym-tights/16810026/buy</t>
  </si>
  <si>
    <t>chkokko-women-black--pink-printed-stretchable-gym-tights</t>
  </si>
  <si>
    <t>Unisex Kids Blue Running Shoes</t>
  </si>
  <si>
    <t>7-8Y,8-9Y,8-9.5Y,10-11Y</t>
  </si>
  <si>
    <t>sports-shoes/campus/campus-unisex-kids-blue--black-running-shoes/15335644/buy</t>
  </si>
  <si>
    <t>campus-unisex-kids-blue--black-running-shoes</t>
  </si>
  <si>
    <t>4 Pieces Ceramic Coffee Mugs</t>
  </si>
  <si>
    <t>cups-and-mugs/clay-craft/clay-craft-multicoloured-4-pieces-printed-ceramic-coffee-mugs/9275761/buy</t>
  </si>
  <si>
    <t>clay-craft-multicoloured-4-pieces-printed-ceramic-coffee-mugs</t>
  </si>
  <si>
    <t>tshirts/locomotive/locomotive-men-blue-printed-round-neck-t-shirt/14227666/buy</t>
  </si>
  <si>
    <t>locomotive-men-blue-printed-round-neck-t-shirt</t>
  </si>
  <si>
    <t>Women Acrylic Pullover</t>
  </si>
  <si>
    <t>sweaters/roadster/roadster-women-green--off-white-acrylic-typography-pullover/14331252/buy</t>
  </si>
  <si>
    <t>roadster-women-green--off-white-acrylic-typography-pullover</t>
  </si>
  <si>
    <t>flats/mochi/mochi-women-black-embellished-one-toe-flats/11205066/buy</t>
  </si>
  <si>
    <t>mochi-women-black-embellished-one-toe-flats</t>
  </si>
  <si>
    <t>Men Set of 2 Body Sprays</t>
  </si>
  <si>
    <t>deodorant/the-man-company/the-man-company-men-set-of-2-privilege-body-sprays---bold--active---150-ml-each/17199532/buy</t>
  </si>
  <si>
    <t>the-man-company-men-set-of-2-privilege-body-sprays---bold--active---150-ml-each</t>
  </si>
  <si>
    <t>Men 212 VIP EDT 200ml</t>
  </si>
  <si>
    <t>perfume-and-body-mist/carolina-herrera/carolina-herrera-men-212-vip-eau-de-toilette-200ml/7322585/buy</t>
  </si>
  <si>
    <t>carolina-herrera-men-212-vip-eau-de-toilette-200ml</t>
  </si>
  <si>
    <t>Leather Zip Around Wallet</t>
  </si>
  <si>
    <t>wallets/hidesign/hidesign-women-maroon-reptile-textured-leather-handcrafted-zip-around-wallet-with-rfid/14171472/buy</t>
  </si>
  <si>
    <t>hidesign-women-maroon-reptile-textured-leather-handcrafted-zip-around-wallet-with-rfid</t>
  </si>
  <si>
    <t>Low-Rise Hipster Brief</t>
  </si>
  <si>
    <t>briefs/triumph/triumph-beauty-full-idol-seamless-low-rise-hipster-brief/14653338/buy</t>
  </si>
  <si>
    <t>triumph-beauty-full-idol-seamless-low-rise-hipster-brief</t>
  </si>
  <si>
    <t>Men Vaporisateur</t>
  </si>
  <si>
    <t>perfume-and-body-mist/beverly-hills-polo-club/beverly-hills-polo-club-sport-men-eau-de-toilette-no-8-natural-spray-vaporisateur/1300588/buy</t>
  </si>
  <si>
    <t>beverly-hills-polo-club-sport-men-eau-de-toilette-no-8-natural-spray-vaporisateur</t>
  </si>
  <si>
    <t>belts/kastner/kastner-women-white-belt/16162094/buy</t>
  </si>
  <si>
    <t>kastner-women-white-belt</t>
  </si>
  <si>
    <t>Dobby Weave Blouson Top</t>
  </si>
  <si>
    <t>tops/global-desi/global-desi-black-dobby-weave-cold-shoulder-sleeves-smocked-blouson-top/13466452/buy</t>
  </si>
  <si>
    <t>global-desi-black-dobby-weave-cold-shoulder-sleeves-smocked-blouson-top</t>
  </si>
  <si>
    <t>Kurti</t>
  </si>
  <si>
    <t>Pistaa</t>
  </si>
  <si>
    <t>kurtis/pistaa/pistaa-pink-kurti/18436014/buy</t>
  </si>
  <si>
    <t>pistaa</t>
  </si>
  <si>
    <t>pistaa-pink-kurti</t>
  </si>
  <si>
    <t>Satin Finish Casual Shirt</t>
  </si>
  <si>
    <t>shirts/ives/ives-women-sea-green-regular-fit-solid-satin-finish-casual-shirt/13515102/buy</t>
  </si>
  <si>
    <t>ives-women-sea-green-regular-fit-solid-satin-finish-casual-shirt</t>
  </si>
  <si>
    <t>Women Black Sports Capris</t>
  </si>
  <si>
    <t>capris/jockey/jockey-women-black-printed-knitted-sports-capris/17065774/buy</t>
  </si>
  <si>
    <t>jockey-women-black-printed-knitted-sports-capris</t>
  </si>
  <si>
    <t>Women Pack of 2 Solid Trousers</t>
  </si>
  <si>
    <t>trousers/kryptic/kryptic-women-pack-of-2-solid-trousers/16369726/buy</t>
  </si>
  <si>
    <t>kryptic-women-pack-of-2-solid-trousers</t>
  </si>
  <si>
    <t>kurtas/vbuyz/vbuyz-women-off-white-embroidered-straight-kurta/11978366/buy</t>
  </si>
  <si>
    <t>vbuyz-women-off-white-embroidered-straight-kurta</t>
  </si>
  <si>
    <t>Girls Net Dress</t>
  </si>
  <si>
    <t>1-2Y,2-3Y</t>
  </si>
  <si>
    <t>dresses/pink-chick/pink-chick-girls-blue-net-dress/15348622/buy</t>
  </si>
  <si>
    <t>pink-chick-girls-blue-net-dress</t>
  </si>
  <si>
    <t>boxers/jack--jones/jack--jones-men-turquoise-blue--yellow-printed-pure-cotton-boxers-144873701/16883692/buy</t>
  </si>
  <si>
    <t>jack--jones-men-turquoise-blue--yellow-printed-pure-cotton-boxers-144873701</t>
  </si>
  <si>
    <t>shorts/zola/zola-women-blue-slim-fit-mid-rise-denim-shorts/14579960/buy</t>
  </si>
  <si>
    <t>zola-women-blue-slim-fit-mid-rise-denim-shorts</t>
  </si>
  <si>
    <t>handbags/exotic/exotic-blue-pu-structured-sling-bag/16298150/buy</t>
  </si>
  <si>
    <t>exotic-blue-pu-structured-sling-bag</t>
  </si>
  <si>
    <t>Printed Midi Dress</t>
  </si>
  <si>
    <t>dresses/w/w-women-brown-printed-fit--flared-midi-dress/15418672/buy</t>
  </si>
  <si>
    <t>w-women-brown-printed-fit--flared-midi-dress</t>
  </si>
  <si>
    <t>track-pants/mast--harbour/mast--harbour-men-charcoal-grey-solid-joggers/15506034/buy</t>
  </si>
  <si>
    <t>mast--harbour-men-charcoal-grey-solid-joggers</t>
  </si>
  <si>
    <t>Allen Solly Tribe</t>
  </si>
  <si>
    <t>tshirts/allen-solly-tribe/allen-solly-tribe-men-red--black-typography-printed--t-shirt/17184630/buy</t>
  </si>
  <si>
    <t>allen-solly-tribe</t>
  </si>
  <si>
    <t>allen-solly-tribe-men-red--black-typography-printed--t-shirt</t>
  </si>
  <si>
    <t>Chiffon Dupatta</t>
  </si>
  <si>
    <t>Dupatta Bazaar</t>
  </si>
  <si>
    <t>dupatta/dupatta-bazaar/dupatta-bazaar-white-chiffon-dupatta/1087788/buy</t>
  </si>
  <si>
    <t>dupatta-bazaar</t>
  </si>
  <si>
    <t>dupatta-bazaar-white-chiffon-dupatta</t>
  </si>
  <si>
    <t>Women Solid Button Shrug</t>
  </si>
  <si>
    <t>shrug/style-quotient/style-quotient-women-navy-blue-solid-button-shrug/11305014/buy</t>
  </si>
  <si>
    <t>style-quotient-women-navy-blue-solid-button-shrug</t>
  </si>
  <si>
    <t>jackets/mast--harbour/mast--harbour-men-olive-green-solid-padded-jacket/14485178/buy</t>
  </si>
  <si>
    <t>mast--harbour-men-olive-green-solid-padded-jacket</t>
  </si>
  <si>
    <t>Kurta &amp; Trousers With Dupatta</t>
  </si>
  <si>
    <t>kurta-sets/yuris/yuris-women-teal-ethnic-motifs-panelled-pure-cotton-kurta-with-trousers--dupatta/14390996/buy</t>
  </si>
  <si>
    <t>yuris-women-teal-ethnic-motifs-panelled-pure-cotton-kurta-with-trousers--dupatta</t>
  </si>
  <si>
    <t>tshirts/being-human/being-human-men-blue--black-typography-printed-slim-fit-pure-cotton-casual-t-shirt/16176890/buy</t>
  </si>
  <si>
    <t>being-human-men-blue--black-typography-printed-slim-fit-pure-cotton-casual-t-shirt</t>
  </si>
  <si>
    <t>tshirts/urbanic/urbanic-women-pink-printed-t-shirt/15848816/buy</t>
  </si>
  <si>
    <t>urbanic-women-pink-printed-t-shirt</t>
  </si>
  <si>
    <t>Men Colourblocked Slim Fit T-shirt</t>
  </si>
  <si>
    <t>tshirts/rigo/rigo-men-black-colourblocked-slim-fit-t-shirt/14441340/buy</t>
  </si>
  <si>
    <t>rigo-men-black-colourblocked-slim-fit-t-shirt</t>
  </si>
  <si>
    <t>Unisex Solid Waist Pouch</t>
  </si>
  <si>
    <t>waist-pouch/hrx-by-hrithik-roshan/-hrx-by-hrithik-roshan-unisex-blue-solid-waist-pouch/15587540/buy</t>
  </si>
  <si>
    <t>Boys Checked Shirt with Trousers</t>
  </si>
  <si>
    <t>Aj DEZInES</t>
  </si>
  <si>
    <t>11-12Y,13-14Y,15-16Y</t>
  </si>
  <si>
    <t>suits/aj-dezines/aj-dezines-boys-brown--grey-checked-shirt-with-trousers/8665031/buy</t>
  </si>
  <si>
    <t>aj-dezines</t>
  </si>
  <si>
    <t>aj-dezines-boys-brown--grey-checked-shirt-with-trousers</t>
  </si>
  <si>
    <t>Unisex Solid Tandrum Backpack</t>
  </si>
  <si>
    <t>backpacks/f-gear/f-gear-unisex-black-solid-tandrum-v2-backpack/2028781/buy</t>
  </si>
  <si>
    <t>f-gear-unisex-black-solid-tandrum-v2-backpack</t>
  </si>
  <si>
    <t>Solid Regular Top</t>
  </si>
  <si>
    <t>tops/vero-moda/vero-moda-women-pink-solid-regular-top-with-twisted-detail/11488034/buy</t>
  </si>
  <si>
    <t>vero-moda-women-pink-solid-regular-top-with-twisted-detail</t>
  </si>
  <si>
    <t>Women Cropped Mesh Gym Tights</t>
  </si>
  <si>
    <t>tights/urbanic/urbanic-women-black-solid-cropped-mesh-gym-tights/15849546/buy</t>
  </si>
  <si>
    <t>urbanic-women-black-solid-cropped-mesh-gym-tights</t>
  </si>
  <si>
    <t>Brand Logo Tie-Ups Regular Top</t>
  </si>
  <si>
    <t>tops/forever-21/forever-21-black-brand-logo-print-round-neck-regular-sleeves-tie-ups-regular-top/16515380/buy</t>
  </si>
  <si>
    <t>forever-21-black-brand-logo-print-round-neck-regular-sleeves-tie-ups-regular-top</t>
  </si>
  <si>
    <t>Printed Cropped Regular Top</t>
  </si>
  <si>
    <t>tops/varanga/varanga-women-black--gold-coloured-printed-cropped-regular-top-with-embroidered-detail/12317110/buy</t>
  </si>
  <si>
    <t>varanga-women-black--gold-coloured-printed-cropped-regular-top-with-embroidered-detail</t>
  </si>
  <si>
    <t>HELLO DESIGN</t>
  </si>
  <si>
    <t>dresses/hello-design/hello-design-pink-georgette-net-maxi-dress/17635890/buy</t>
  </si>
  <si>
    <t>hello-design</t>
  </si>
  <si>
    <t>hello-design-pink-georgette-net-maxi-dress</t>
  </si>
  <si>
    <t>Churidar</t>
  </si>
  <si>
    <t>churidar/melange-by-lifestyle/melange-by-lifestyle-off-white-churidar/1011624/buy</t>
  </si>
  <si>
    <t>melange-by-lifestyle-off-white-churidar</t>
  </si>
  <si>
    <t>Men Printed Cotton Basic Briefs</t>
  </si>
  <si>
    <t>briefs/jack--jones/jack--jones-men-blue--orange-printed-cotton-basic-briefs/17096664/buy</t>
  </si>
  <si>
    <t>jack--jones-men-blue--orange-printed-cotton-basic-briefs</t>
  </si>
  <si>
    <t>Men Solid Churidar</t>
  </si>
  <si>
    <t>churidar/deyann/deyann-men-off-white-solid-churidar/7415288/buy</t>
  </si>
  <si>
    <t>deyann-men-off-white-solid-churidar</t>
  </si>
  <si>
    <t>Boys Pack-2 Printed Trunks</t>
  </si>
  <si>
    <t>Charm n Cherish</t>
  </si>
  <si>
    <t>trunk/charm-n-cherish/charm-n-cherish-boys-pack-of-2-hulk-printed-trunks-bdtr3/15324584/buy</t>
  </si>
  <si>
    <t>charm-n-cherish</t>
  </si>
  <si>
    <t>charm-n-cherish-boys-pack-of-2-hulk-printed-trunks-bdtr3</t>
  </si>
  <si>
    <t>Women Geometric Yoke Design Kurta</t>
  </si>
  <si>
    <t>kurtas/indo-era/indo-era-women-navy-blue-geometric-yoke-design-kurta/15098572/buy</t>
  </si>
  <si>
    <t>indo-era-women-navy-blue-geometric-yoke-design-kurta</t>
  </si>
  <si>
    <t>Women Beaded One Toe Flats</t>
  </si>
  <si>
    <t>flats/carlton-london/carlton-london-women-gold-toned--yellow-beaded-ethnic-one-toe-flats/15027362/buy</t>
  </si>
  <si>
    <t>carlton-london-women-gold-toned--yellow-beaded-ethnic-one-toe-flats</t>
  </si>
  <si>
    <t>flats/shoetopia/shoetopia-women-peach-coloured-solid-open-toe-flats/13282790/buy</t>
  </si>
  <si>
    <t>shoetopia-women-peach-coloured-solid-open-toe-flats</t>
  </si>
  <si>
    <t>FREECO</t>
  </si>
  <si>
    <t>flip-flops/freeco/freeco-women-multicoloured-butterfly-printed-sliders/12926060/buy</t>
  </si>
  <si>
    <t>freeco</t>
  </si>
  <si>
    <t>freeco-women-multicoloured-butterfly-printed-sliders</t>
  </si>
  <si>
    <t>Kiss Lipstick - Sultriness 304</t>
  </si>
  <si>
    <t>lipstick/mac/mac-powder-kiss-lipstick---sultriness-304/9590469/buy</t>
  </si>
  <si>
    <t>mac-powder-kiss-lipstick---sultriness-304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</si>
  <si>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</si>
  <si>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</si>
  <si>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</si>
  <si>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wella-professionals</t>
  </si>
  <si>
    <t>wella-professionals-unisex-invigo-color-brilliance-vibrant-color-hair-mask-150ml</t>
  </si>
  <si>
    <t>24K Gold-Plated Stone Studded Handcrafted Jewellery Set</t>
  </si>
  <si>
    <t>jewellery-set/rubans/rubans-24k-gold-plated-white--green-stone-studded-handcrafted-jewellery-set/13186454/buy</t>
  </si>
  <si>
    <t>rubans-24k-gold-plated-white--green-stone-studded-handcrafted-jewellery-set</t>
  </si>
  <si>
    <t>Solid High Neck Sweatshirt</t>
  </si>
  <si>
    <t>sweatshirts/urbanic/urbanic-women-brown-solid-high-neck-sweatshirt/16107476/buy</t>
  </si>
  <si>
    <t>urbanic-women-brown-solid-high-neck-sweatshirt</t>
  </si>
  <si>
    <t>cushion-covers/aerohaven/aerohaven-blue--green-set-of-5-quirky-printed-velvet-square-cushion-covers/16914060/buy</t>
  </si>
  <si>
    <t>aerohaven-blue--green-set-of-5-quirky-printed-velvet-square-cushion-covers</t>
  </si>
  <si>
    <t>Women Ethnic Motifs Kurta</t>
  </si>
  <si>
    <t>kurtas/rangmanch-by-pantaloons/rangmanch-by-pantaloons-women-mustard-yellow--beige-ethnic-motifs-kurta/15994228/buy</t>
  </si>
  <si>
    <t>rangmanch-by-pantaloons-women-mustard-yellow--beige-ethnic-motifs-kurta</t>
  </si>
  <si>
    <t>Studio Fix Fluid - NC16</t>
  </si>
  <si>
    <t>foundation-and-primer/mac/mac-studio-fix-fluid-broad-spectrum-foundation-with-spf-15---nc16/9590181/buy</t>
  </si>
  <si>
    <t>mac-studio-fix-fluid-broad-spectrum-foundation-with-spf-15---nc16</t>
  </si>
  <si>
    <t>Ethnic Motifs Banarasi Organza Saree</t>
  </si>
  <si>
    <t>Saree Swarg</t>
  </si>
  <si>
    <t>sarees/saree-swarg/saree-swarg-pink--gold-toned-ethnic-motifs-zari-organza-banarasi-sarees/17314460/buy</t>
  </si>
  <si>
    <t>saree-swarg</t>
  </si>
  <si>
    <t>saree-swarg-pink--gold-toned-ethnic-motifs-zari-organza-banarasi-sarees</t>
  </si>
  <si>
    <t>Pack of 2 Plus Size Pants</t>
  </si>
  <si>
    <t>TAG 7 PLUS</t>
  </si>
  <si>
    <t>leggings/tag-7-plus/tag-7-plus-women-pack-of-2-plus-size-navy-blue--black-solid-kurti-pants/15451308/buy</t>
  </si>
  <si>
    <t>tag-7-plus</t>
  </si>
  <si>
    <t>tag-7-plus-women-pack-of-2-plus-size-navy-blue--black-solid-kurti-pants</t>
  </si>
  <si>
    <t>True Wear Nail Polish - 404</t>
  </si>
  <si>
    <t>nail-polish/lakme/lakme-true-wear-nail-polish---404-siren-red-9-ml/55158/buy</t>
  </si>
  <si>
    <t>lakme-true-wear-nail-polish---404-siren-red-9-ml</t>
  </si>
  <si>
    <t>Pack Of 2 T-shirt Bra</t>
  </si>
  <si>
    <t>bra/floret/floret-black--beige-solid-non-wired-pack-of-2-t-shirt-bra-katrinablack-skin40b/8259887/buy</t>
  </si>
  <si>
    <t>floret-black--beige-solid-non-wired-pack-of-2-t-shirt-bra-katrinablack-skin40b</t>
  </si>
  <si>
    <t>shirts/gritstones/gritstones-men-green--blue-regular-fit-colourblocked-casual-shirt/12414838/buy</t>
  </si>
  <si>
    <t>gritstones-men-green--blue-regular-fit-colourblocked-casual-shirt</t>
  </si>
  <si>
    <t>T-shirt Peter Pan Collar Dress</t>
  </si>
  <si>
    <t>dresses/rigo/rigo-black-peter-pan-collar-t-shirt-mini-dress/16010098/buy</t>
  </si>
  <si>
    <t>rigo-black-peter-pan-collar-t-shirt-mini-dress</t>
  </si>
  <si>
    <t>Brand Logo Round Neck T-shirt</t>
  </si>
  <si>
    <t>Louis Philippe ATHPLAY</t>
  </si>
  <si>
    <t>tshirts/louis-philippe-athplay/louis-philippe-athplay-men-black-brand-logo-print-round-neck-t-shirt/14282726/buy</t>
  </si>
  <si>
    <t>louis-philippe-athplay</t>
  </si>
  <si>
    <t>louis-philippe-athplay-men-black-brand-logo-print-round-neck-t-shirt</t>
  </si>
  <si>
    <t>shorts/puma/puma-men-grey-9-medium-heathe-mid-rise-sports-shorts/13887424/buy</t>
  </si>
  <si>
    <t>puma-men-grey-9-medium-heathe-mid-rise-sports-shorts</t>
  </si>
  <si>
    <t>Mameraa</t>
  </si>
  <si>
    <t>lehenga-choli/mameraa/mameraa-yellow-printed-thread-work-semi-stitched-lehenga--unstitched-blouse-with-dupatta/16420650/buy</t>
  </si>
  <si>
    <t>mameraa</t>
  </si>
  <si>
    <t>mameraa-yellow-printed-thread-work-semi-stitched-lehenga--unstitched-blouse-with-dupatta</t>
  </si>
  <si>
    <t>Women Solid Trumpet Denim Mini Skirt</t>
  </si>
  <si>
    <t>skirts/miss-chase/miss-chase-women-blue-solid-trumpet-denim-mini-skirt/10909940/buy</t>
  </si>
  <si>
    <t>miss-chase-women-blue-solid-trumpet-denim-mini-skirt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</si>
  <si>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</si>
  <si>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</si>
  <si>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</si>
  <si>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hrx-by-hrithik-roshan-u-17-girls-pink-solid-skinny-antimicrobial-rapid-dry-active-tights</t>
  </si>
  <si>
    <t>FASHION DEPTH</t>
  </si>
  <si>
    <t>kurtas/fashion-depth/fashion-depth-women-black-ethnic-motifs-embroidered-thread-work-kurta/16188136/buy</t>
  </si>
  <si>
    <t>fashion-depth</t>
  </si>
  <si>
    <t>fashion-depth-women-black-ethnic-motifs-embroidered-thread-work-kurta</t>
  </si>
  <si>
    <t>tshirts/mh-our-water/mh-our-water-women-blue-typography-printed-pure-cotton-t-shirt/14820146/buy</t>
  </si>
  <si>
    <t>mh-our-water-women-blue-typography-printed-pure-cotton-t-shirt</t>
  </si>
  <si>
    <t>EURO37,EURO38,EURO39,EURO40,EURO41</t>
  </si>
  <si>
    <t>flats/bella-toes/bella-toes-women-black-ballerinas-with-bows-flats/16964676/buy</t>
  </si>
  <si>
    <t>bella-toes-women-black-ballerinas-with-bows-flats</t>
  </si>
  <si>
    <t>Men Regular Fit Regular Trousers</t>
  </si>
  <si>
    <t>trousers/domyos-by-decathlon/domyos-by-decathlon-men-black-solid-organic-cotton-regular-yoga-trousers/12965926/buy</t>
  </si>
  <si>
    <t>domyos-by-decathlon-men-black-solid-organic-cotton-regular-yoga-trousers</t>
  </si>
  <si>
    <t>Set of 2 Flat Serving Bowl</t>
  </si>
  <si>
    <t>MIAH Decor</t>
  </si>
  <si>
    <t>dinnerware/miah-decor/miah-decor-off-white-set-of-2-handcrafted-ceramic-flat-serving-bowl/2109896/buy</t>
  </si>
  <si>
    <t>miah-decor</t>
  </si>
  <si>
    <t>miah-decor-off-white-set-of-2-handcrafted-ceramic-flat-serving-bowl</t>
  </si>
  <si>
    <t>Printed Dupatta</t>
  </si>
  <si>
    <t>dupatta/aurelia/aurelia-sea-green--blue-printed-dupatta/13358250/buy</t>
  </si>
  <si>
    <t>aurelia-sea-green--blue-printed-dupatta</t>
  </si>
  <si>
    <t>Solid Net Ready To Wear Saree</t>
  </si>
  <si>
    <t>sarees/tikhi-imli/tikhi-imli-red-solid-sequinned-net-ready-to-wear-saree/13737664/buy</t>
  </si>
  <si>
    <t>tikhi-imli-red-solid-sequinned-net-ready-to-wear-saree</t>
  </si>
  <si>
    <t>Women Pack Of 2 Solid Three-Fourth Length Leggings</t>
  </si>
  <si>
    <t>Tulsattva</t>
  </si>
  <si>
    <t>leggings/tulsattva/tulsattva-women-pack-of-2-solid-three-fourth-length-leggings-/12441350/buy</t>
  </si>
  <si>
    <t>tulsattva</t>
  </si>
  <si>
    <t>tulsattva-women-pack-of-2-solid-three-fourth-length-leggings-</t>
  </si>
  <si>
    <t>Kids Black Running Shoes</t>
  </si>
  <si>
    <t>1-1.5Y,1.5-2Y,2-2.5Y,2.5-3Y,3-3.5Y,3.5-4Y</t>
  </si>
  <si>
    <t>sports-shoes/campus/campus-unisex-kids-brown--grey-slip-on-running-shoes/14961684/buy</t>
  </si>
  <si>
    <t>campus-unisex-kids-brown--grey-slip-on-running-shoes</t>
  </si>
  <si>
    <t>Plagg</t>
  </si>
  <si>
    <t>tshirts/plagg/plagg-women-sea-green-extended-sleeves-t-shirt/15666182/buy</t>
  </si>
  <si>
    <t>plagg</t>
  </si>
  <si>
    <t>plagg-women-sea-green-extended-sleeves-t-shirt</t>
  </si>
  <si>
    <t>dresses/ethnovogue/ethnovogue-women-white--blue-dyed-made-to-measure-maxi-dress/11311978/buy</t>
  </si>
  <si>
    <t>ethnovogue-women-white--blue-dyed-made-to-measure-maxi-dress</t>
  </si>
  <si>
    <t>Layer Damini Maang Tika</t>
  </si>
  <si>
    <t>head-jewellery/accessher/accessher-women-gold-plated--white-jadau-kundan-and-pearl-layer-damini-maang-tika/15427522/buy</t>
  </si>
  <si>
    <t>accessher-women-gold-plated--white-jadau-kundan-and-pearl-layer-damini-maang-tika</t>
  </si>
  <si>
    <t>Floral A-Line Dress</t>
  </si>
  <si>
    <t>2-3Y,3-4Y,5-6Y,7-8Y,9-10Y,11-12Y,13-14Y,15-16Y</t>
  </si>
  <si>
    <t>dresses/allen-solly-junior/allen-solly-junior-cream-coloured--blue-floral-a-line-dress/17112022/buy</t>
  </si>
  <si>
    <t>allen-solly-junior-cream-coloured--blue-floral-a-line-dress</t>
  </si>
  <si>
    <t>kurta-sets/yuris/yuris-women-blue-printed-regular-gotta-patti-pure-cotton-kurta-with-palazzos--dupatta/16043172/buy</t>
  </si>
  <si>
    <t>yuris-women-blue-printed-regular-gotta-patti-pure-cotton-kurta-with-palazzos--dupatta</t>
  </si>
  <si>
    <t>dresses/myshka/myshka-women-blue--mustard-yellow-floral-printed-a-line-dress/10453098/buy</t>
  </si>
  <si>
    <t>myshka-women-blue--mustard-yellow-floral-printed-a-line-dress</t>
  </si>
  <si>
    <t>Men Mid-Rise Regular Shorts</t>
  </si>
  <si>
    <t>shorts/urban-dog/urban-dog-men-grey-melange-mid-rise-regular-shorts/14572650/buy</t>
  </si>
  <si>
    <t>urban-dog-men-grey-melange-mid-rise-regular-shorts</t>
  </si>
  <si>
    <t>hangup trend</t>
  </si>
  <si>
    <t>jeans/hangup-trend/hangup-trend-men-blue-slim-fit-mid-rise-clean-look-jeans/13459872/buy</t>
  </si>
  <si>
    <t>hangup-trend</t>
  </si>
  <si>
    <t>hangup-trend-men-blue-slim-fit-mid-rise-clean-look-jeans</t>
  </si>
  <si>
    <t>flats/max/max-women-beige-textured-open-toe-flats/17490180/buy</t>
  </si>
  <si>
    <t>max-women-beige-textured-open-toe-flats</t>
  </si>
  <si>
    <t>Pure Cotton Casual Pure Cotton Blazer</t>
  </si>
  <si>
    <t>blazers/popnetic/popnetic-women-red-solid-single-breasted-casual-pure-cotton-blazer/7779633/buy</t>
  </si>
  <si>
    <t>popnetic-women-red-solid-single-breasted-casual-pure-cotton-blazer</t>
  </si>
  <si>
    <t>Trench Coat</t>
  </si>
  <si>
    <t>coats/belle-fille/belle-fille-red-trench-coat/2091915/buy</t>
  </si>
  <si>
    <t>belle-fille-red-trench-coat</t>
  </si>
  <si>
    <t>Women Amalfi Bleu Deo 150ml</t>
  </si>
  <si>
    <t>SKINN</t>
  </si>
  <si>
    <t>deodorant/skinn/skinn-by-titan-women-amalfi-bleu-deodorant-150-ml/10452752/buy</t>
  </si>
  <si>
    <t>skinn</t>
  </si>
  <si>
    <t>skinn-by-titan-women-amalfi-bleu-deodorant-150-ml</t>
  </si>
  <si>
    <t>Classy Sheffield Watch</t>
  </si>
  <si>
    <t>watches/daniel-wellington/daniel-wellington-women-white-classy-sheffield-rose-gold-analogue-watch-dw00100060/2352904/buy</t>
  </si>
  <si>
    <t>daniel-wellington-women-white-classy-sheffield-rose-gold-analogue-watch-dw00100060</t>
  </si>
  <si>
    <t>Pack of 3 Ankle-Length Socks</t>
  </si>
  <si>
    <t>socks/adidas/adidas-men-pack-of-3-grey--charcoal-solid-ankle-length-socks/17145756/buy</t>
  </si>
  <si>
    <t>adidas-men-pack-of-3-grey--charcoal-solid-ankle-length-socks</t>
  </si>
  <si>
    <t>Lehenga Blouse With Dupatta</t>
  </si>
  <si>
    <t>RedRound</t>
  </si>
  <si>
    <t>lehenga-choli/redround/redround-purple--silver-toned-dyed-sequinned-ready-to-wear-lehenga--unstitched-blouse-with-dupatta/14780506/buy</t>
  </si>
  <si>
    <t>redround</t>
  </si>
  <si>
    <t>redround-purple--silver-toned-dyed-sequinned-ready-to-wear-lehenga--unstitched-blouse-with-dupatta</t>
  </si>
  <si>
    <t>Women  Textured  Wallet</t>
  </si>
  <si>
    <t>wallets/forever-glam-by-pantaloons/forever-glam-by-pantaloons-women-purple-textured--wallet-/15526716/buy</t>
  </si>
  <si>
    <t>forever-glam-by-pantaloons-women-purple-textured--wallet-</t>
  </si>
  <si>
    <t>Women Self-Design Bra Top and Vest</t>
  </si>
  <si>
    <t>tshirts/roadster/roadster-women-elegant-purple-self-design-bra-top-and-vest/16902154/buy</t>
  </si>
  <si>
    <t>roadster-women-elegant-purple-self-design-bra-top-and-vest</t>
  </si>
  <si>
    <t>Lifestyle Bio-Wash Tshirts</t>
  </si>
  <si>
    <t>tshirts/hrx-by-hrithik-roshan/hrx-by-hrithik-roshan-lifestyle-men-white--red-bio-wash-graphic-pure-cotton-tshirts/14702522/buy</t>
  </si>
  <si>
    <t>hrx-by-hrithik-roshan-lifestyle-men-white--red-bio-wash-graphic-pure-cotton-tshirts</t>
  </si>
  <si>
    <t>Women Printed Kurti with Dhoti Pants</t>
  </si>
  <si>
    <t>kurta-sets/jaipuri-bunaai/jaipuri-bunaai-women-purple--white-ethnic-motifs-printed-pleated-kurti-with-dhoti-pants/17000540/buy</t>
  </si>
  <si>
    <t>jaipuri-bunaai-women-purple--white-ethnic-motifs-printed-pleated-kurti-with-dhoti-pants</t>
  </si>
  <si>
    <t>Women Ribbed Jumper Dress</t>
  </si>
  <si>
    <t>dresses/jump-usa/jump-usa-women-beige-ribbed-jumper-dress/13078816/buy</t>
  </si>
  <si>
    <t>jump-usa-women-beige-ribbed-jumper-dress</t>
  </si>
  <si>
    <t>BharatSthali</t>
  </si>
  <si>
    <t>sarees/bharatsthali/bharatsthali-purple--gold-toned-woven-design-zari-art-silk-banarasi-saree/16589942/buy</t>
  </si>
  <si>
    <t>bharatsthali</t>
  </si>
  <si>
    <t>bharatsthali-purple--gold-toned-woven-design-zari-art-silk-banarasi-saree</t>
  </si>
  <si>
    <t>Gift Pack of Lowcut Socks</t>
  </si>
  <si>
    <t>socks/balenzia/balenzia-women-harry-potter-gift-pack-of-lowcut-socks/12854506/buy</t>
  </si>
  <si>
    <t>balenzia-women-harry-potter-gift-pack-of-lowcut-socks</t>
  </si>
  <si>
    <t>Gold-Plated Meenakari Lotus Design Jewellery Set</t>
  </si>
  <si>
    <t>jewellery-set/zaveri-pearls/zaveri-pearls-gold-plated-multicolor-meenakari-lotus-design-jewellery-set/18097642/buy</t>
  </si>
  <si>
    <t>zaveri-pearls-gold-plated-multicolor-meenakari-lotus-design-jewellery-set</t>
  </si>
  <si>
    <t>Set Of 6 Hanging Flowers</t>
  </si>
  <si>
    <t>artificial-flowers-and-plants/tied-ribbons/tied-ribbons-set-of-6-pink--green-artificial-hanging-wisteria-flower-strings/15880894/buy</t>
  </si>
  <si>
    <t>tied-ribbons-set-of-6-pink--green-artificial-hanging-wisteria-flower-strings</t>
  </si>
  <si>
    <t>Women Striped Top</t>
  </si>
  <si>
    <t>tops/bossini/bossini-women-magenta-striped-top/17133418/buy</t>
  </si>
  <si>
    <t>bossini-women-magenta-striped-top</t>
  </si>
  <si>
    <t>Mickey Mouse Printed Crop Top</t>
  </si>
  <si>
    <t>tops/ginger-by-lifestyle/ginger-by-lifestyle-olive-green-mickey-mouse-printed-crop-top/17160778/buy</t>
  </si>
  <si>
    <t>ginger-by-lifestyle-olive-green-mickey-mouse-printed-crop-top</t>
  </si>
  <si>
    <t>trousers/breakbounce/breakbounce-men-beige-slim-fit-cargos-trousers/14436774/buy</t>
  </si>
  <si>
    <t>breakbounce-men-beige-slim-fit-cargos-trousers</t>
  </si>
  <si>
    <t>Women Cotton Capris</t>
  </si>
  <si>
    <t>capris/ajile-by-pantaloons/ajile-by-pantaloons-women-pink-striped-cotton-capris/15390942/buy</t>
  </si>
  <si>
    <t>ajile-by-pantaloons-women-pink-striped-cotton-capris</t>
  </si>
  <si>
    <t>Women Net Maxi Dress</t>
  </si>
  <si>
    <t>dresses/just-wow/just-wow-women-yellow-net-maxi-dress/16400340/buy</t>
  </si>
  <si>
    <t>just-wow-women-yellow-net-maxi-dress</t>
  </si>
  <si>
    <t>Strawberry Kids Body Wash</t>
  </si>
  <si>
    <t>280-300 ML</t>
  </si>
  <si>
    <t>body-wash-and-scrub/mamaearth/mamaearth-strawberry--oat-protein-kids-body-wash/16103718/buy</t>
  </si>
  <si>
    <t>mamaearth-strawberry--oat-protein-kids-body-wash</t>
  </si>
  <si>
    <t>Solid Smocked Crop Top</t>
  </si>
  <si>
    <t>tops/kassually/kassually-calm-white-solid-smocked-crop-top/14114822/buy</t>
  </si>
  <si>
    <t>kassually-calm-white-solid-smocked-crop-top</t>
  </si>
  <si>
    <t>skin-care-gift-set/wow-skin-science/wow-skin-science-set-of-face-serum--face-wash-with-argan-conditioner--onion-shampoo/14466096/buy</t>
  </si>
  <si>
    <t>wow-skin-science-set-of-face-serum--face-wash-with-argan-conditioner--onion-shampoo</t>
  </si>
  <si>
    <t>Printed Cropped T-shirt</t>
  </si>
  <si>
    <t>tshirts/urbanic/urbanic-women-charcoal-grey--purple-typography-printed-v-neck-cropped-t-shirt/15850356/buy</t>
  </si>
  <si>
    <t>urbanic-women-charcoal-grey--purple-typography-printed-v-neck-cropped-t-shirt</t>
  </si>
  <si>
    <t>shirts/campus-sutra/campus-sutra-men-grey-tartan-checks-checked-casual-shirt/16592610/buy</t>
  </si>
  <si>
    <t>campus-sutra-men-grey-tartan-checks-checked-casual-shirt</t>
  </si>
  <si>
    <t>Women Straight Fit Regular Trousers</t>
  </si>
  <si>
    <t>trousers/tokyo-talkies/tokyo-talkies-women-off-white--black-straight-fit-striped-regular-trousers/12072504/buy</t>
  </si>
  <si>
    <t>tokyo-talkies-women-off-white--black-straight-fit-striped-regular-trousers</t>
  </si>
  <si>
    <t>watches/casio/casio-women-navy-blue--rose-gold-toned-analogue-watch-sh219/12224244/buy</t>
  </si>
  <si>
    <t>casio-women-navy-blue--rose-gold-toned-analogue-watch-sh219</t>
  </si>
  <si>
    <t>Embellished Net Maxi One Shoulder Dress</t>
  </si>
  <si>
    <t>dresses/just-wow/just-wow-black--gold-toned-embellished-one-shoulder-net-maxi-dress/16400356/buy</t>
  </si>
  <si>
    <t>just-wow-black--gold-toned-embellished-one-shoulder-net-maxi-dress</t>
  </si>
  <si>
    <t>Fab Flat Hair Straightener</t>
  </si>
  <si>
    <t>hair-appliance/vega/vega-fab-flat-hair-straightener-vhsh-15/5910866/buy</t>
  </si>
  <si>
    <t>vega-fab-flat-hair-straightener-vhsh-15</t>
  </si>
  <si>
    <t>Women Slim Fit 3/4th Tights</t>
  </si>
  <si>
    <t>Lady Lyka</t>
  </si>
  <si>
    <t>tights/lady-lyka/lady-lyka-women-black-solid-slim-fit-34th-tights/13453120/buy</t>
  </si>
  <si>
    <t>lady-lyka</t>
  </si>
  <si>
    <t>lady-lyka-women-black-solid-slim-fit-34th-tights</t>
  </si>
  <si>
    <t>shrug/street-9/street-9-women-teal-green--off-white-floral-printed-open-front-shrug/15302832/buy</t>
  </si>
  <si>
    <t>street-9-women-teal-green--off-white-floral-printed-open-front-shrug</t>
  </si>
  <si>
    <t>A-Line Maxi Halter Neck Dress</t>
  </si>
  <si>
    <t>dresses/urbanic/urbanic-rust-orange-halter-neck-a-line-maxi-dress/15286834/buy</t>
  </si>
  <si>
    <t>urbanic-rust-orange-halter-neck-a-line-maxi-dress</t>
  </si>
  <si>
    <t>Men Solid Silk Pyjamas</t>
  </si>
  <si>
    <t>Kaifoo</t>
  </si>
  <si>
    <t>pyjamas/kaifoo/-kaifoo-men-white-solid-silk-pyjamas/18386156/buy</t>
  </si>
  <si>
    <t>kaifoo</t>
  </si>
  <si>
    <t>tshirts/wild-west/wild-west-men-red--navy-blue-colourblocked-polo-collar-t-shirt/15325732/buy</t>
  </si>
  <si>
    <t>wild-west-men-red--navy-blue-colourblocked-polo-collar-t-shirt</t>
  </si>
  <si>
    <t>kurtas/biba/biba-women-pink--white-embroidered-layered-a-line-kurta/12267918/buy</t>
  </si>
  <si>
    <t>biba-women-pink--white-embroidered-layered-a-line-kurta</t>
  </si>
  <si>
    <t>kurta-sets/street-9/street-9-women-cream-coloured--green-printed-kurta-with-palazzos/9781835/buy</t>
  </si>
  <si>
    <t>street-9-women-cream-coloured--green-printed-kurta-with-palazzos</t>
  </si>
  <si>
    <t>Women Floral Yoke Design Kurta</t>
  </si>
  <si>
    <t>kurtas/nayo/nayo-women-peach-coloured-floral-yoke-design-thread-work-kurta/15579916/buy</t>
  </si>
  <si>
    <t>nayo-women-peach-coloured-floral-yoke-design-thread-work-kurta</t>
  </si>
  <si>
    <t>Boys Checked Casual Shirt</t>
  </si>
  <si>
    <t>shirts/us-polo-assn-kids/us-polo-assn-kids-boys-red-checked-casual-shirt/17038584/buy</t>
  </si>
  <si>
    <t>us-polo-assn-kids-boys-red-checked-casual-shirt</t>
  </si>
  <si>
    <t>Men Straight Fit Chino Shorts</t>
  </si>
  <si>
    <t>shorts/jockey/jockey-men-khaki-solid-straight-fit-chino-shorts/10799434/buy</t>
  </si>
  <si>
    <t>jockey-men-khaki-solid-straight-fit-chino-shorts</t>
  </si>
  <si>
    <t>LA VERNE</t>
  </si>
  <si>
    <t>cushion-covers/la-verne/la-verne-beige--turquoise-blue-set-of-5-ethnic-motifs-square-cushion-covers/16884666/buy</t>
  </si>
  <si>
    <t>la-verne</t>
  </si>
  <si>
    <t>la-verne-beige--turquoise-blue-set-of-5-ethnic-motifs-square-cushion-covers</t>
  </si>
  <si>
    <t>Women Solid Shrug</t>
  </si>
  <si>
    <t>shrug/hypernation/hypernation-women-burgundy-solid-shrug/13493840/buy</t>
  </si>
  <si>
    <t>hypernation-women-burgundy-solid-shrug</t>
  </si>
  <si>
    <t>night-suits/clovia/clovia-women-grey-cotton-night-suit/16526832/buy</t>
  </si>
  <si>
    <t>clovia-women-grey-cotton-night-suit</t>
  </si>
  <si>
    <t>Boys Striped Polo Collar T-shirt</t>
  </si>
  <si>
    <t>tshirts/uth-by-roadster/uth-by-roadster-boys-off-white--black-striped-polo-collar-pure-cotton-t-shirt/17280176/buy</t>
  </si>
  <si>
    <t>uth-by-roadster-boys-off-white--black-striped-polo-collar-pure-cotton-t-shirt</t>
  </si>
  <si>
    <t>Jasmine Print A-Line Dress</t>
  </si>
  <si>
    <t>dresses/yk-disney/yk-disney-girls-pink-disney-princess-jasmine-print-t-shirt-dress/12968212/buy</t>
  </si>
  <si>
    <t>yk-disney-girls-pink-disney-princess-jasmine-print-t-shirt-dress</t>
  </si>
  <si>
    <t>Men Mandarin Collar Kurta</t>
  </si>
  <si>
    <t>kurtas/ode-by-house-of-pataudi/ode-by-house-of-pataudi-men-green-mandarin-collar-kurta/14503668/buy</t>
  </si>
  <si>
    <t>ode-by-house-of-pataudi-men-green-mandarin-collar-kurta</t>
  </si>
  <si>
    <t>Paisley Pochampally Saree</t>
  </si>
  <si>
    <t>sarees/saree-mall/saree-mall-sea-green--orange-paisley-pochampally-sarees/14192582/buy</t>
  </si>
  <si>
    <t>saree-mall-sea-green--orange-paisley-pochampally-sarees</t>
  </si>
  <si>
    <t>Girls Pure Cotton Joggers</t>
  </si>
  <si>
    <t>track-pants/ed-a-mamma/ed-a-mamma-girls-grey-solid-pure-cotton-joggers/15951794/buy</t>
  </si>
  <si>
    <t>ed-a-mamma-girls-grey-solid-pure-cotton-joggers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</si>
  <si>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</si>
  <si>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</si>
  <si>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</si>
  <si>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stylestone-girls-white--pink-printed-basic-jumpsuit</t>
  </si>
  <si>
    <t>Striped Anti-Viral T-shirt</t>
  </si>
  <si>
    <t>tshirts/campus-sutra/campus-sutra-men-green-striped-mandarin-collar-anti-viral-t-shirt/12735292/buy</t>
  </si>
  <si>
    <t>campus-sutra-men-green-striped-mandarin-collar-anti-viral-t-shirt</t>
  </si>
  <si>
    <t>Women Crop Sherpa Jacket</t>
  </si>
  <si>
    <t>jackets/roadster/roadster-women-black-beige-crop-sherpajacket/14356244/buy</t>
  </si>
  <si>
    <t>roadster-women-black-beige-crop-sherpajacket</t>
  </si>
  <si>
    <t>Women Quilted Sneakers</t>
  </si>
  <si>
    <t>UK2</t>
  </si>
  <si>
    <t>casual-shoes/max/max-women-white-quilted-sneakers/17484430/buy</t>
  </si>
  <si>
    <t>max-women-white-quilted-sneakers</t>
  </si>
  <si>
    <t>Men Lightweight Flat Boots</t>
  </si>
  <si>
    <t>SHENCES</t>
  </si>
  <si>
    <t>casual-shoes/shences/shences-men-black-solid-synthetic-leather-lightweight-high-top-flat-boots/11212660/buy</t>
  </si>
  <si>
    <t>shences</t>
  </si>
  <si>
    <t>shences-men-black-solid-synthetic-leather-lightweight-high-top-flat-boots</t>
  </si>
  <si>
    <t>Overnight Face Serum</t>
  </si>
  <si>
    <t>face-serum-and-gel/the-body-shop/the-body-shop-vitamin-e-overnight-face-serum-in-oil-28-ml/1777427/buy</t>
  </si>
  <si>
    <t>the-body-shop-vitamin-e-overnight-face-serum-in-oil-28-ml</t>
  </si>
  <si>
    <t>Men Solid Lounge Shorts</t>
  </si>
  <si>
    <t>lounge-shorts/max/max-men-grey-melange-solid-mid-rise-lounge-shorts/17464120/buy</t>
  </si>
  <si>
    <t>max-men-grey-melange-solid-mid-rise-lounge-shorts</t>
  </si>
  <si>
    <t>kurta-sets/kisah-plus/kisah-plus-men-pink-regular-kurta-with-pyjamas/13432858/buy</t>
  </si>
  <si>
    <t>kisah-plus-men-pink-regular-kurta-with-pyjamas</t>
  </si>
  <si>
    <t>Single Curtain Curtain</t>
  </si>
  <si>
    <t>curtains-and-sheers/ddecor/ddecor-beige-single-curtain-curtain/13169710/buy</t>
  </si>
  <si>
    <t>ddecor-beige-single-curtain-curtain</t>
  </si>
  <si>
    <t>Solid Saree</t>
  </si>
  <si>
    <t>sarees/mitera/mitera-solid-saree/16615808/buy</t>
  </si>
  <si>
    <t>mitera-solid-saree</t>
  </si>
  <si>
    <t>Women Pack Of 3 Solid Ankle-Length Leggings</t>
  </si>
  <si>
    <t>leggings/dollar-missy/dollar-missy-women-pack-of-3-solid-ankle-length-leggings/13626008/buy</t>
  </si>
  <si>
    <t>dollar-missy-women-pack-of-3-solid-ankle-length-leggings</t>
  </si>
  <si>
    <t>Striped Henley Neck Pure Cotton T-shirt</t>
  </si>
  <si>
    <t>tshirts/pepe-jeans/pepe-jeans-men-navy-blue--white-striped-henley-neck-pure-cotton-t-shirt/8340905/buy</t>
  </si>
  <si>
    <t>pepe-jeans-men-navy-blue--white-striped-henley-neck-pure-cotton-t-shirt</t>
  </si>
  <si>
    <t>30A,30B,32A,32B,34A,34B,36A,36B,38A,38B</t>
  </si>
  <si>
    <t>bra/rosaline-by-zivame/rosaline-by-zivame-pink-bra---underwired-lightly-padded/16429968/buy</t>
  </si>
  <si>
    <t>rosaline-by-zivame-pink-bra---underwired-lightly-padded</t>
  </si>
  <si>
    <t>Women Black Solid Sneakers</t>
  </si>
  <si>
    <t>casual-shoes/kook-n-keech/kook-n-keech-women-black-solid-sneakers/13871664/buy</t>
  </si>
  <si>
    <t>kook-n-keech-women-black-solid-sneakers</t>
  </si>
  <si>
    <t>watches/fossil/fossil-women-silver-toned--white-dial-watch-es3284-147827/147827/buy</t>
  </si>
  <si>
    <t>fossil-women-silver-toned--white-dial-watch-es3284-147827</t>
  </si>
  <si>
    <t>Men GW CHIMES Two Fold Wallet</t>
  </si>
  <si>
    <t>wallets/baggit/baggit-men-brown-colourblocked-gw-chimes-two-fold-wallet/14670266/buy</t>
  </si>
  <si>
    <t>baggit-men-brown-colourblocked-gw-chimes-two-fold-wallet</t>
  </si>
  <si>
    <t>Women Embroidered Midi Dress</t>
  </si>
  <si>
    <t>dresses/jc-collection/jc-collection-women-peach-coloured--black-embroidered-midi-dress/14879650/buy</t>
  </si>
  <si>
    <t>jc-collection-women-peach-coloured--black-embroidered-midi-dress</t>
  </si>
  <si>
    <t>Men 42k Roll On Deo 50 ml</t>
  </si>
  <si>
    <t>deodorant/nivea/nivea-men-42k-roll-on-deodorant-50-ml/12413250/buy</t>
  </si>
  <si>
    <t>nivea-men-42k-roll-on-deodorant-50-ml</t>
  </si>
  <si>
    <t>Solid Layered Wrap Dress</t>
  </si>
  <si>
    <t>dresses/faballey/faballey-women-burgundy-solid-layered-wrap-dress/14238028/buy</t>
  </si>
  <si>
    <t>faballey-women-burgundy-solid-layered-wrap-dress</t>
  </si>
  <si>
    <t>Embellished Tiered Maxi Skirt</t>
  </si>
  <si>
    <t>skirts/shae-by-sassafras/shae-by-sassafras-grey-sequinned-embellished-tiered-maxi-skirt/17449654/buy</t>
  </si>
  <si>
    <t>shae-by-sassafras-grey-sequinned-embellished-tiered-maxi-skirt</t>
  </si>
  <si>
    <t>Girls Floral Corduroy Trousers</t>
  </si>
  <si>
    <t>trousers/cherry-crumble/cherry-crumble-girls-black-floral-embroidered-corduroy-trousers/17606306/buy</t>
  </si>
  <si>
    <t>cherry-crumble-girls-black-floral-embroidered-corduroy-trousers</t>
  </si>
  <si>
    <t>kurta-sets/house-of-pataudi/house-of-pataudi-women-peach-coloured-embroidered-regular-kurta-with-trousers--dupatta/13720990/buy</t>
  </si>
  <si>
    <t>house-of-pataudi-women-peach-coloured-embroidered-regular-kurta-with-trousers--dupatta</t>
  </si>
  <si>
    <t>Cotton Linen Crop Blazer Top</t>
  </si>
  <si>
    <t>tops/sassafras/sassafras-women-maroon-cotton-linen-solid-crop-wrap-blazer-top/14487142/buy</t>
  </si>
  <si>
    <t>sassafras-women-maroon-cotton-linen-solid-crop-wrap-blazer-top</t>
  </si>
  <si>
    <t>Solid Mini Bodycon Dress</t>
  </si>
  <si>
    <t>dresses/urbanic/urbanic-red-solid-mini-bodycon-dress-with-lace-up-neckline/15846884/buy</t>
  </si>
  <si>
    <t>urbanic-red-solid-mini-bodycon-dress-with-lace-up-neckline</t>
  </si>
  <si>
    <t>Boys Printed T-shirt with Shorts</t>
  </si>
  <si>
    <t>TINYO</t>
  </si>
  <si>
    <t>clothing-set/tinyo/tinyo-boys-charcoal-grey--brown-printed-t-shirt-with-shorts/17396576/buy</t>
  </si>
  <si>
    <t>tinyo</t>
  </si>
  <si>
    <t>tinyo-boys-charcoal-grey--brown-printed-t-shirt-with-shorts</t>
  </si>
  <si>
    <t>flats/tokyo-talkies/tokyo-talkies-women-white-open-toe-flats/15052202/buy</t>
  </si>
  <si>
    <t>tokyo-talkies-women-white-open-toe-flats</t>
  </si>
  <si>
    <t>Girls Motif-Detail Hoodie</t>
  </si>
  <si>
    <t>18-24M,2-4Y,4-6Y,6-8Y,8-10Y</t>
  </si>
  <si>
    <t>sweatshirts/hm/hm-girls-black--multicoloured-motif-detail-hoodie/16570572/buy</t>
  </si>
  <si>
    <t>hm-girls-black--multicoloured-motif-detail-hoodie</t>
  </si>
  <si>
    <t>Girls Dress with Tulle Skirt</t>
  </si>
  <si>
    <t>Gini and Jony</t>
  </si>
  <si>
    <t>9-12M,12-18M,18-24M</t>
  </si>
  <si>
    <t>dresses/gini-and-jony/gini-and-jony-girls-peach-coloured-floral-pattern-fit--flare-dress-with-net-tulle-skirt/12535910/buy</t>
  </si>
  <si>
    <t>gini-and-jony</t>
  </si>
  <si>
    <t>gini-and-jony-girls-peach-coloured-floral-pattern-fit--flare-dress-with-net-tulle-skirt</t>
  </si>
  <si>
    <t>Set of Just Gel &amp; Toner</t>
  </si>
  <si>
    <t>face-serum-and-gel/plum/plum-set-of-hello-aloe-99-natural-just-gel--bulgarian-valley-rose-water-toner/15330726/buy</t>
  </si>
  <si>
    <t>plum-set-of-hello-aloe-99-natural-just-gel--bulgarian-valley-rose-water-toner</t>
  </si>
  <si>
    <t>Men Harry Potter T-shirt</t>
  </si>
  <si>
    <t>Free Authority</t>
  </si>
  <si>
    <t>tshirts/free-authority/free-authority-men-white-harry-potter-printed-cotton-t-shirt/17348070/buy</t>
  </si>
  <si>
    <t>free-authority</t>
  </si>
  <si>
    <t>free-authority-men-white-harry-potter-printed-cotton-t-shirt</t>
  </si>
  <si>
    <t>shirts/mast--harbour/mast--harbour-men-orange--white-slim-fit-printed-pure-cotton-casual-shirt/15759706/buy</t>
  </si>
  <si>
    <t>mast--harbour-men-orange--white-slim-fit-printed-pure-cotton-casual-shirt</t>
  </si>
  <si>
    <t>Set Of 2 Printed Door Curtains</t>
  </si>
  <si>
    <t>curtains-and-sheers/home-sizzler/home-sizzler-set-of-2-brown-geometric-printed-door-curtains/16809324/buy</t>
  </si>
  <si>
    <t>home-sizzler-set-of-2-brown-geometric-printed-door-curtains</t>
  </si>
  <si>
    <t>kurtas/pluss/pluss-women-beige-ethnic-motifs-yoke-design-thread-work-kurta/15824022/buy</t>
  </si>
  <si>
    <t>pluss-women-beige-ethnic-motifs-yoke-design-thread-work-kurta</t>
  </si>
  <si>
    <t>Solid Ruched Crop Top</t>
  </si>
  <si>
    <t>tops/roadster/roadster-peach-coloured--solid-crop-top-with-ruched-details/14935466/buy</t>
  </si>
  <si>
    <t>roadster-peach-coloured--solid-crop-top-with-ruched-details</t>
  </si>
  <si>
    <t>Women Solid Stretchable Saree Blouse</t>
  </si>
  <si>
    <t>Vami</t>
  </si>
  <si>
    <t>saree-blouse/vami/vami-women-pink-solid-stretchable-saree-blouse/13913910/buy</t>
  </si>
  <si>
    <t>vami</t>
  </si>
  <si>
    <t>vami-women-pink-solid-stretchable-saree-blouse</t>
  </si>
  <si>
    <t>Women Regular Fit Jeans</t>
  </si>
  <si>
    <t>Darzi</t>
  </si>
  <si>
    <t>jeans/darzi/darzi-women-navy-blue-regular-fit-mid-rise-mildly-distressed-printed-stretchable-jeans/12638942/buy</t>
  </si>
  <si>
    <t>darzi</t>
  </si>
  <si>
    <t>darzi-women-navy-blue-regular-fit-mid-rise-mildly-distressed-printed-stretchable-jeans</t>
  </si>
  <si>
    <t>Classics - Men Deodorants</t>
  </si>
  <si>
    <t>JAGUAR</t>
  </si>
  <si>
    <t>deodorant/jaguar/jaguar-men-classic-black---classic---men-deodorants-150-ml-each/1801374/buy</t>
  </si>
  <si>
    <t>jaguar</t>
  </si>
  <si>
    <t>jaguar-men-classic-black---classic---men-deodorants-150-ml-each</t>
  </si>
  <si>
    <t>handbags/lavie/lavie-tan-brown-solid-sling-bag/10993158/buy</t>
  </si>
  <si>
    <t>lavie-tan-brown-solid-sling-bag</t>
  </si>
  <si>
    <t>lehenga-choli/looknbook-art/looknbook-art-multicoloured-printed-sequinned-semi-stitched-lehenga--unstitched-blouse-with-dupatta/16877358/buy</t>
  </si>
  <si>
    <t>looknbook-art-multicoloured-printed-sequinned-semi-stitched-lehenga--unstitched-blouse-with-dupatta</t>
  </si>
  <si>
    <t>Men Grey Angarakha Style Kurta</t>
  </si>
  <si>
    <t>kurtas/ode-by-house-of-pataudi/ode-by-house-of-pataudi-men-grey-solid-angarakha-styled-ethnic-kurta/15434822/buy</t>
  </si>
  <si>
    <t>ode-by-house-of-pataudi-men-grey-solid-angarakha-styled-ethnic-kurta</t>
  </si>
  <si>
    <t>bedsheets/florida/florida-burgundy--grey-striped-144-tc-cotton-1-queen-bedsheet-with-2-pillow-covers/13754948/buy</t>
  </si>
  <si>
    <t>florida-burgundy--grey-striped-144-tc-cotton-1-queen-bedsheet-with-2-pillow-covers</t>
  </si>
  <si>
    <t>Pack of 2 Lightly Padded Bras</t>
  </si>
  <si>
    <t>30B,32B,32C,34B,34C,36C</t>
  </si>
  <si>
    <t>bra/max/max-pack-of-2-lightly-padded-bras-sp22tnpd102orange/17798270/buy</t>
  </si>
  <si>
    <t>max-pack-of-2-lightly-padded-bras-sp22tnpd102orange</t>
  </si>
  <si>
    <t>track-pants/herenow/herenow-men-grey-melange-solid-joggers-with-printed-detailing/16040290/buy</t>
  </si>
  <si>
    <t>herenow-men-grey-melange-solid-joggers-with-printed-detailing</t>
  </si>
  <si>
    <t>Lace Sheer Top</t>
  </si>
  <si>
    <t>tops/sassafras/sassafras-women-sea-green-lace-sheer-top/8643245/buy</t>
  </si>
  <si>
    <t>sassafras-women-sea-green-lace-sheer-top</t>
  </si>
  <si>
    <t>Lovely Lady</t>
  </si>
  <si>
    <t>trousers/lovely-lady/lovely-lady-women-cream-slim-fit-regular-trousers/14537574/buy</t>
  </si>
  <si>
    <t>lovely-lady</t>
  </si>
  <si>
    <t>lovely-lady-women-cream-slim-fit-regular-trousers</t>
  </si>
  <si>
    <t>Cotton Printed Cropped T-shirt</t>
  </si>
  <si>
    <t>tshirts/urbanic/urbanic-women-mint-green-cotton-printed-v-neck-cropped-t-shirt/15850676/buy</t>
  </si>
  <si>
    <t>urbanic-women-mint-green-cotton-printed-v-neck-cropped-t-shirt</t>
  </si>
  <si>
    <t>Women Cropped Trousers</t>
  </si>
  <si>
    <t>trousers/shae-by-sassafras/shae-by-sassafras-women-green--white-striped-paper-bag-waist-cropped-trousers/13845612/buy</t>
  </si>
  <si>
    <t>shae-by-sassafras-women-green--white-striped-paper-bag-waist-cropped-trousers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</si>
  <si>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</si>
  <si>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</si>
  <si>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</si>
  <si>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kook-n-keech-looney-tunes-teens</t>
  </si>
  <si>
    <t>kook-n-keech-looney-tunes-teens-boys-black--white-daffy-duck-print-cotton-t-shirt</t>
  </si>
  <si>
    <t>Mens Shaving Cream 180 g</t>
  </si>
  <si>
    <t>shaving-essentials/the-body-shop/the-body-shop--men-maca-root--aloe-softening-sustainable-shaving-cream-180-g/7085756/buy</t>
  </si>
  <si>
    <t>shaving-essentials</t>
  </si>
  <si>
    <t>the-body-shop--men-maca-root--aloe-softening-sustainable-shaving-cream-180-g</t>
  </si>
  <si>
    <t>belts/20dresses/20dresses-women-black--gold-toned-textured-belt/14179160/buy</t>
  </si>
  <si>
    <t>20dresses-women-black--gold-toned-textured-belt</t>
  </si>
  <si>
    <t>Suede Finish Open Front Shrug</t>
  </si>
  <si>
    <t>shrug/dodo--moa/dodo--moa-women-black-suede-finish-solid-open-front-shrug/13011488/buy</t>
  </si>
  <si>
    <t>dodo--moa-women-black-suede-finish-solid-open-front-shrug</t>
  </si>
  <si>
    <t>sweatshirts/only/only-women-green-pure-cotton-printed-sweatshirt/15881226/buy</t>
  </si>
  <si>
    <t>only-women-green-pure-cotton-printed-sweatshirt</t>
  </si>
  <si>
    <t>30A,30B,32A,32B,34A,34B,36A</t>
  </si>
  <si>
    <t>bra/prettycat/prettycat-red-bra---underwired-lightly-padded/16348218/buy</t>
  </si>
  <si>
    <t>prettycat-red-bra---underwired-lightly-padded</t>
  </si>
  <si>
    <t>28,32,33,37</t>
  </si>
  <si>
    <t>trousers/max/max-women-olive-green-loose-fit-parallel-trousers/15094494/buy</t>
  </si>
  <si>
    <t>max-women-olive-green-loose-fit-parallel-trousers</t>
  </si>
  <si>
    <t>Women Solid Lounge Shorts</t>
  </si>
  <si>
    <t>lounge-shorts/zebu/zebu-women-black-solid-lounge-shorts/12673290/buy</t>
  </si>
  <si>
    <t>zebu-women-black-solid-lounge-shorts</t>
  </si>
  <si>
    <t>jewellery-set/priyaasi/priyaasi-rose-gold-plated-ad--cz-studded-jewellery-set/10653534/buy</t>
  </si>
  <si>
    <t>priyaasi-rose-gold-plated-ad--cz-studded-jewellery-set</t>
  </si>
  <si>
    <t>Pack of 9 Makeup Brush Set</t>
  </si>
  <si>
    <t>ALLURE</t>
  </si>
  <si>
    <t>makeup-brushes/allure/allure-pack-of-9-classic-makeup-brush-set---ack-09/14384420/buy</t>
  </si>
  <si>
    <t>allure</t>
  </si>
  <si>
    <t>allure-pack-of-9-classic-makeup-brush-set---ack-09</t>
  </si>
  <si>
    <t>Men Solid Pure Cotton Boxers</t>
  </si>
  <si>
    <t>boxers/us-polo-assn/us-polo-assn-men-blue-solid-pure-cotton-boxers-iyaa-008-pl/15246434/buy</t>
  </si>
  <si>
    <t>us-polo-assn-men-blue-solid-pure-cotton-boxers-iyaa-008-pl</t>
  </si>
  <si>
    <t>Printed Kurta with Sharara &amp; Dupatta</t>
  </si>
  <si>
    <t>kurta-sets/yuris/yuris-women-blue--white-printed-kurta-with-sharara--dupatta/13361954/buy</t>
  </si>
  <si>
    <t>yuris-women-blue--white-printed-kurta-with-sharara--dupatta</t>
  </si>
  <si>
    <t>kurta-sets/jompers/jompers-women-pink-solid-kurta-with-trousers--dupatta/12096476/buy</t>
  </si>
  <si>
    <t>jompers-women-pink-solid-kurta-with-trousers--dupatta</t>
  </si>
  <si>
    <t>Men Plus Size Sweatshirt</t>
  </si>
  <si>
    <t>sweatshirts/sztori/sztori-men-plus-size-black-camouflage-paneled-hooded-sweatshirt/14312476/buy</t>
  </si>
  <si>
    <t>sztori-men-plus-size-black-camouflage-paneled-hooded-sweatshirt</t>
  </si>
  <si>
    <t>Women Solid Quilted Jacket</t>
  </si>
  <si>
    <t>jackets/sassafras/sassafras-women-black-solid-jacket/10856124/buy</t>
  </si>
  <si>
    <t>sassafras-women-black-solid-jacket</t>
  </si>
  <si>
    <t>jewellery-set/peora/peora-gold-toned--red-embellished-jewellery-set/13468620/buy</t>
  </si>
  <si>
    <t>peora-gold-toned--red-embellished-jewellery-set</t>
  </si>
  <si>
    <t>Raga Women Dial Watch</t>
  </si>
  <si>
    <t>watches/titan/titan-raga-women-black-dial-watch-ne9743sm02j/229211/buy</t>
  </si>
  <si>
    <t>titan-raga-women-black-dial-watch-ne9743sm02j</t>
  </si>
  <si>
    <t>Solid Leather Envelope</t>
  </si>
  <si>
    <t>wallets/hidesign/hidesign-women-black-solid-leather-envelope/13102386/buy</t>
  </si>
  <si>
    <t>hidesign-women-black-solid-leather-envelope</t>
  </si>
  <si>
    <t>briefs/tommy-hilfiger/tommy-hilfiger-men-charcoal-grey-solid-briefs-a9ab1125/10815764/buy</t>
  </si>
  <si>
    <t>tommy-hilfiger-men-charcoal-grey-solid-briefs-a9ab1125</t>
  </si>
  <si>
    <t>Printed Shower Curtain</t>
  </si>
  <si>
    <t>shower-curtains/aura/aura-white--blue-printed-shower-curtain/16467150/buy</t>
  </si>
  <si>
    <t>shower-curtains</t>
  </si>
  <si>
    <t>aura-white--blue-printed-shower-curtain</t>
  </si>
  <si>
    <t>Women Solid Lace Top</t>
  </si>
  <si>
    <t>tops/la-zoire/la-zoire-women-maroon-solid-lace-top/17346114/buy</t>
  </si>
  <si>
    <t>la-zoire-women-maroon-solid-lace-top</t>
  </si>
  <si>
    <t>tshirts/jockey/jockey-women-grey-melange-solid-v-neck-t-shirt/1865644/buy</t>
  </si>
  <si>
    <t>jockey-women-grey-melange-solid-v-neck-t-shirt</t>
  </si>
  <si>
    <t>Striped A-Line Top</t>
  </si>
  <si>
    <t>Globus</t>
  </si>
  <si>
    <t>tops/globus/globus-pink--white-striped-a-line-top/14226292/buy</t>
  </si>
  <si>
    <t>globus</t>
  </si>
  <si>
    <t>globus-pink--white-striped-a-line-top</t>
  </si>
  <si>
    <t>Women Printed Rozana Kurta Set</t>
  </si>
  <si>
    <t>kurta-sets/ode-by-house-of-pataudi/ode-by-house-of-pataudi-women-yellow-ethnic-motifs-printed-rozana-kurta-with-trousers/15177310/buy</t>
  </si>
  <si>
    <t>ode-by-house-of-pataudi-women-yellow-ethnic-motifs-printed-rozana-kurta-with-trousers</t>
  </si>
  <si>
    <t>tshirts/roadster/the-roadster-lifestyle-co-women-off-white-typography-printed-pure-cotton-t-shirt/16961618/buy</t>
  </si>
  <si>
    <t>the-roadster-lifestyle-co-women-off-white-typography-printed-pure-cotton-t-shirt</t>
  </si>
  <si>
    <t>Grancy</t>
  </si>
  <si>
    <t>L,XL</t>
  </si>
  <si>
    <t>sarees/grancy/grancy-blue-embellished-ready-to-wear-saree/17355328/buy</t>
  </si>
  <si>
    <t>grancy</t>
  </si>
  <si>
    <t>grancy-blue-embellished-ready-to-wear-saree</t>
  </si>
  <si>
    <t>5-Clips Hair Extension</t>
  </si>
  <si>
    <t>VOGUE PANASH</t>
  </si>
  <si>
    <t>beauty-accessory/vogue-panash/vogue-panash-women-black-5-clips-hair-extension/17015648/buy</t>
  </si>
  <si>
    <t>vogue-panash</t>
  </si>
  <si>
    <t>vogue-panash-women-black-5-clips-hair-extension</t>
  </si>
  <si>
    <t>trousers/us-polo-assn/us-polo-assn-men-beige-self-design-austin-trim-fit-regular-trousers/15148624/buy</t>
  </si>
  <si>
    <t>us-polo-assn-men-beige-self-design-austin-trim-fit-regular-trousers</t>
  </si>
  <si>
    <t>Women Solid Knitted Saree Shapewear</t>
  </si>
  <si>
    <t>shapewear/clovia/clovia-women-brown-solid-knitted-saree-shapewear-/11558792/buy</t>
  </si>
  <si>
    <t>clovia-women-brown-solid-knitted-saree-shapewear-</t>
  </si>
  <si>
    <t>Kalt</t>
  </si>
  <si>
    <t>tshirts/kalt/kalt-men-black--green-colourblocked-polo-collar-t-shirt/9950015/buy</t>
  </si>
  <si>
    <t>kalt</t>
  </si>
  <si>
    <t>kalt-men-black--green-colourblocked-polo-collar-t-shirt</t>
  </si>
  <si>
    <t>Kids Set of 5 Printed Bibs</t>
  </si>
  <si>
    <t>MiArcus</t>
  </si>
  <si>
    <t>bibs/miarcus/miarcus-kids-set-of-5-printed-bibs/15765414/buy</t>
  </si>
  <si>
    <t>bibs</t>
  </si>
  <si>
    <t>miarcus</t>
  </si>
  <si>
    <t>miarcus-kids-set-of-5-printed-bibs</t>
  </si>
  <si>
    <t>Pack of 4 Patterned Socks</t>
  </si>
  <si>
    <t>6-8Y</t>
  </si>
  <si>
    <t>socks/bonjour/bonjour-girls-pack-of-4-patterned-socks/16831766/buy</t>
  </si>
  <si>
    <t>bonjour-girls-pack-of-4-patterned-socks</t>
  </si>
  <si>
    <t>Women Embellished Maxi Dress</t>
  </si>
  <si>
    <t>PANIT</t>
  </si>
  <si>
    <t>dresses/panit/panit-women-embellished-teal-maxi-dress/10760330/buy</t>
  </si>
  <si>
    <t>panit</t>
  </si>
  <si>
    <t>panit-women-embellished-teal-maxi-dress</t>
  </si>
  <si>
    <t>Hoop Earrings</t>
  </si>
  <si>
    <t>earrings/ami/ami-silver-toned-contemporary-hoop-earrings/17682836/buy</t>
  </si>
  <si>
    <t>ami-silver-toned-contemporary-hoop-earrings</t>
  </si>
  <si>
    <t>tshirts/being-human/being-human-men-green-printed-round-neck-t-shirt/13578606/buy</t>
  </si>
  <si>
    <t>being-human-men-green-printed-round-neck-t-shirt</t>
  </si>
  <si>
    <t>Jib Earbuds</t>
  </si>
  <si>
    <t>Skullcandy</t>
  </si>
  <si>
    <t>headphones/skullcandy/skullcandy-yellow-jib-earbuds/1369328/buy</t>
  </si>
  <si>
    <t>skullcandy</t>
  </si>
  <si>
    <t>skullcandy-yellow-jib-earbuds</t>
  </si>
  <si>
    <t>tshirts/mast--harbour/mast--harbour-men-green--white-striped-pure-cotton-t-shirt/15058674/buy</t>
  </si>
  <si>
    <t>mast--harbour-men-green--white-striped-pure-cotton-t-shirt</t>
  </si>
  <si>
    <t>tshirts/max/max-boys-yellow-printed-pure-cotton-t-shirt/17425464/buy</t>
  </si>
  <si>
    <t>max-boys-yellow-printed-pure-cotton-t-shirt</t>
  </si>
  <si>
    <t>Pack Of 2 Lounge Shorts</t>
  </si>
  <si>
    <t>lounge-shorts/etc/etc-women-pack-of-2-printed-lounge-shorts/13719672/buy</t>
  </si>
  <si>
    <t>etc-women-pack-of-2-printed-lounge-shorts</t>
  </si>
  <si>
    <t>Boys Pack of 2 Red &amp; White Printed Trunks</t>
  </si>
  <si>
    <t>trunk/charm-n-cherish/charm-n-cherish-boys-pack-of-2-red--white-printed-trunks-bdtr2/15324580/buy</t>
  </si>
  <si>
    <t>charm-n-cherish-boys-pack-of-2-red--white-printed-trunks-bdtr2</t>
  </si>
  <si>
    <t>Women Kitten Heeled Pumps</t>
  </si>
  <si>
    <t>heels/get-glamr/get-glamr-women-beige-solid-kitten-heeled-pumps/13751802/buy</t>
  </si>
  <si>
    <t>get-glamr-women-beige-solid-kitten-heeled-pumps</t>
  </si>
  <si>
    <t>Sequinned Ready to Wear Saree</t>
  </si>
  <si>
    <t>sarees/mitera/mitera-burgundy--silver-sequinned-embellished-ready-to-wear-saree/16189274/buy</t>
  </si>
  <si>
    <t>mitera-burgundy--silver-sequinned-embellished-ready-to-wear-saree</t>
  </si>
  <si>
    <t>Microfiber AC Room 150 GSM Double Bed Comforter</t>
  </si>
  <si>
    <t>blankets-quilts-and-dohars/bianca/bianca-beige--white-floral-microfiber-ac-room-150-gsm-double-bed-comforter/15659706/buy</t>
  </si>
  <si>
    <t>bianca-beige--white-floral-microfiber-ac-room-150-gsm-double-bed-comforter</t>
  </si>
  <si>
    <t>Crease-front Stirrup Leggings</t>
  </si>
  <si>
    <t>leggings/hm/hm-women-black-solid-high-waist-crease-front-stirrup-leggings/15611316/buy</t>
  </si>
  <si>
    <t>hm-women-black-solid-high-waist-crease-front-stirrup-leggings</t>
  </si>
  <si>
    <t>shirts/the-bear-house/the-bear-house-men-navy-blue--red-slim-fit-checked-pure-cotton-casual-shirt/13517554/buy</t>
  </si>
  <si>
    <t>the-bear-house-men-navy-blue--red-slim-fit-checked-pure-cotton-casual-shirt</t>
  </si>
  <si>
    <t>shirts/mast--harbour/mast--harbour-men-peach-beige-slim-fit-geometric-printed-opaque-pure-cotton-casual-shirt/14885732/buy</t>
  </si>
  <si>
    <t>mast--harbour-men-peach-beige-slim-fit-geometric-printed-opaque-pure-cotton-casual-shirt</t>
  </si>
  <si>
    <t>Striped Gathered Boxy Pure Cotton Top</t>
  </si>
  <si>
    <t>tops/vero-moda/vero-moda-women-navy-blue--silver-toned-striped-gathered-boxy-pure-cotton-top/12669160/buy</t>
  </si>
  <si>
    <t>vero-moda-women-navy-blue--silver-toned-striped-gathered-boxy-pure-cotton-top</t>
  </si>
  <si>
    <t>Women Flatforms</t>
  </si>
  <si>
    <t>heels/shoetopia/shoetopia-women-black-woven-design-flatforms/12856708/buy</t>
  </si>
  <si>
    <t>shoetopia-women-black-woven-design-flatforms</t>
  </si>
  <si>
    <t>Women Solid Formal Top</t>
  </si>
  <si>
    <t>tops/and/and-women-black-solid-formal-top/15138710/buy</t>
  </si>
  <si>
    <t>and-women-black-solid-formal-top</t>
  </si>
  <si>
    <t>Embellished A-Line Dress</t>
  </si>
  <si>
    <t>BRINNS</t>
  </si>
  <si>
    <t>dresses/brinns/brinns-black-embellished-a-line-dress/15957046/buy</t>
  </si>
  <si>
    <t>brinns</t>
  </si>
  <si>
    <t>brinns-black-embellished-a-line-dress</t>
  </si>
  <si>
    <t>tshirts/vero-moda/vero-moda-women-grey-typography-printed-t-shirt/16120638/buy</t>
  </si>
  <si>
    <t>vero-moda-women-grey-typography-printed-t-shirt</t>
  </si>
  <si>
    <t>Men Printed V-Neck Applique Slim Fit T-shirt</t>
  </si>
  <si>
    <t>tshirts/highlander/highlander-men-white-printed-v-neck-applique-slim-fit-t-shirt/17280322/buy</t>
  </si>
  <si>
    <t>highlander-men-white-printed-v-neck-applique-slim-fit-t-shirt</t>
  </si>
  <si>
    <t>Floral PU Half Moon Sling Bag</t>
  </si>
  <si>
    <t>handbags/caprese/caprese-cream-floral-pu-half-moon-sling-bag/14035858/buy</t>
  </si>
  <si>
    <t>caprese-cream-floral-pu-half-moon-sling-bag</t>
  </si>
  <si>
    <t>Men NT3650/16 Nose Trimmer</t>
  </si>
  <si>
    <t>Philips</t>
  </si>
  <si>
    <t>trimmer/philips/philips-men-nt365016-nose---ear---eyebrow-trimmer---black--grey/12886062/buy</t>
  </si>
  <si>
    <t>philips</t>
  </si>
  <si>
    <t>philips-men-nt365016-nose---ear---eyebrow-trimmer---black--grey</t>
  </si>
  <si>
    <t>Striped Polo T-shirt</t>
  </si>
  <si>
    <t>American Crew</t>
  </si>
  <si>
    <t>tshirts/american-crew/american-crew-men-grey--blue-striped-polo-t-shirt/1549663/buy</t>
  </si>
  <si>
    <t>american-crew</t>
  </si>
  <si>
    <t>american-crew-men-grey--blue-striped-polo-t-shirt</t>
  </si>
  <si>
    <t>bedsheets/aura/aura-grey--black-floral-144-tc-120-gsm-cotton-queen-bedsheet-with-2-pillow-covers/13803204/buy</t>
  </si>
  <si>
    <t>aura-grey--black-floral-144-tc-120-gsm-cotton-queen-bedsheet-with-2-pillow-covers</t>
  </si>
  <si>
    <t>watches/casio/casio-edifice-men-black-analogue-watch-ed436-ef-558d-1avdf/37313/buy</t>
  </si>
  <si>
    <t>casio-edifice-men-black-analogue-watch-ed436-ef-558d-1avdf</t>
  </si>
  <si>
    <t>Statement Necklace</t>
  </si>
  <si>
    <t>RICHEERA</t>
  </si>
  <si>
    <t>necklace-and-chains/richeera/richeera-pink--purple-beaded-statement-necklace/15509838/buy</t>
  </si>
  <si>
    <t>richeera</t>
  </si>
  <si>
    <t>richeera-pink--purple-beaded-statement-necklace</t>
  </si>
  <si>
    <t>Women Striped Sequinned Saree</t>
  </si>
  <si>
    <t>sarees/kvsfab/kvsfab-women-burgundy-striped-sequinned-saree/16707336/buy</t>
  </si>
  <si>
    <t>kvsfab-women-burgundy-striped-sequinned-saree</t>
  </si>
  <si>
    <t>dresses/uf/uf-women-pretty-pink-solid-sweetheart-neck-dress/15226932/buy</t>
  </si>
  <si>
    <t>uf-women-pretty-pink-solid-sweetheart-neck-dress</t>
  </si>
  <si>
    <t>Unisex Printed Snapback Cap</t>
  </si>
  <si>
    <t>caps/roadster/roadster-unisex-black-printed-snapback-cap/15354628/buy</t>
  </si>
  <si>
    <t>roadster-unisex-black-printed-snapback-cap</t>
  </si>
  <si>
    <t>Ear Cuff Earrings</t>
  </si>
  <si>
    <t>earrings/urbanic/urbanic-silver-toned-crescent-shaped-ear-cuff-earrings/15832310/buy</t>
  </si>
  <si>
    <t>urbanic-silver-toned-crescent-shaped-ear-cuff-earrings</t>
  </si>
  <si>
    <t>jeans/pepe-jeans/pepe-jeans-men-black-skinny-fit-low-rise-light-fade-jeans/15870788/buy</t>
  </si>
  <si>
    <t>pepe-jeans-men-black-skinny-fit-low-rise-light-fade-jeans</t>
  </si>
  <si>
    <t>shirts/roadster/roadster-men-blue-regular-fit-checked-casual-shirt/11958040/buy</t>
  </si>
  <si>
    <t>roadster-men-blue-regular-fit-checked-casual-shirt</t>
  </si>
  <si>
    <t>Men Cotton Slim-Fit Joggers</t>
  </si>
  <si>
    <t>track-pants/pause-sport/pause-sport-men-navy-blue--red-antimicrobial-cotton-slim-fit-joggers/14589248/buy</t>
  </si>
  <si>
    <t>pause-sport-men-navy-blue--red-antimicrobial-cotton-slim-fit-joggers</t>
  </si>
  <si>
    <t>Gold-Toned Kamdhenu Cow With Calf Decorative Showpiece</t>
  </si>
  <si>
    <t>CraftVatika</t>
  </si>
  <si>
    <t>showpieces/craftvatika/craftvatika-gold-toned-kamdhenu-cow-with-calf-decorative-showpiece/11836856/buy</t>
  </si>
  <si>
    <t>craftvatika</t>
  </si>
  <si>
    <t>craftvatika-gold-toned-kamdhenu-cow-with-calf-decorative-showpiece</t>
  </si>
  <si>
    <t>Men Clean Look Jogger Jeans</t>
  </si>
  <si>
    <t>jeans/urbano-fashion/urbano-fashion-men-blue-jogger-mid-rise-clean-look-stretchable-jogger-jeans/13823720/buy</t>
  </si>
  <si>
    <t>urbano-fashion-men-blue-jogger-mid-rise-clean-look-stretchable-jogger-jeans</t>
  </si>
  <si>
    <t>shirts/shaftesbury-london/shaftesbury-london-men-white-smart-slim-fit-solid-formal-shirt/7224069/buy</t>
  </si>
  <si>
    <t>shaftesbury-london-men-white-smart-slim-fit-solid-formal-shirt</t>
  </si>
  <si>
    <t>shorts/highlander/highlander-men-black--green-printed-shorts/17657032/buy</t>
  </si>
  <si>
    <t>highlander-men-black--green-printed-shorts</t>
  </si>
  <si>
    <t>Women Sleek Jumpsuit</t>
  </si>
  <si>
    <t>jumpsuit/berrylush/berrylush-women-attractive-peach-sleek-jumpsuit/15249736/buy</t>
  </si>
  <si>
    <t>berrylush-women-attractive-peach-sleek-jumpsuit</t>
  </si>
  <si>
    <t>shirts/us-polo-assn-denim-co/us-polo-assn-denim-co-men-mustard--grey-regular-fit-checked-cotton-casual-shirt/14101678/buy</t>
  </si>
  <si>
    <t>us-polo-assn-denim-co-men-mustard--grey-regular-fit-checked-cotton-casual-shirt</t>
  </si>
  <si>
    <t>dresses/flambeur/flambeur-women-black-printed-maxi-dress/13345874/buy</t>
  </si>
  <si>
    <t>flambeur-women-black-printed-maxi-dress</t>
  </si>
  <si>
    <t>Men Belt</t>
  </si>
  <si>
    <t>belts/kastner/kastner-men-green-belt/15998594/buy</t>
  </si>
  <si>
    <t>kastner-men-green-belt</t>
  </si>
  <si>
    <t>jeans/tokyo-talkies/tokyo-talkies-women-blue-super-skinny-fit-mid-rise-clean-look-jeans/10841128/buy</t>
  </si>
  <si>
    <t>tokyo-talkies-women-blue-super-skinny-fit-mid-rise-clean-look-jeans</t>
  </si>
  <si>
    <t>casual-shoes/roadster/the-roadster-lifestyle-co-men-brown-flat-boots/17229200/buy</t>
  </si>
  <si>
    <t>the-roadster-lifestyle-co-men-brown-flat-boots</t>
  </si>
  <si>
    <t>Khadims</t>
  </si>
  <si>
    <t>casual-shoes/khadims/khadims-men-olive-green-sneakers/12525942/buy</t>
  </si>
  <si>
    <t>khadims</t>
  </si>
  <si>
    <t>khadims-men-olive-green-sneakers</t>
  </si>
  <si>
    <t>handbags/mast--harbour/mast--harbour-tan-brown-solid-handheld-bag/12387878/buy</t>
  </si>
  <si>
    <t>mast--harbour-tan-brown-solid-handheld-bag</t>
  </si>
  <si>
    <t>Boys Pack of 3 Briefs</t>
  </si>
  <si>
    <t>4-6Y,6-8Y,8-10Y,10-12Y</t>
  </si>
  <si>
    <t>briefs/us-polo-assn-kids/us-polo-assn-kids-boys-pack-of-3-briefs-ikbaas4p3s/12757916/buy</t>
  </si>
  <si>
    <t>us-polo-assn-kids-boys-pack-of-3-briefs-ikbaas4p3s</t>
  </si>
  <si>
    <t>Lee</t>
  </si>
  <si>
    <t>shirts/lee/lee-men-beige-slim-fit-opaque-checked-casual-shirt/15653154/buy</t>
  </si>
  <si>
    <t>lee</t>
  </si>
  <si>
    <t>lee-men-beige-slim-fit-opaque-checked-casual-shirt</t>
  </si>
  <si>
    <t>handbags/lafille/lafille-beige-solid-handheld-bag/14093708/buy</t>
  </si>
  <si>
    <t>lafille-beige-solid-handheld-bag</t>
  </si>
  <si>
    <t>Tie and Dye Denim Jacket</t>
  </si>
  <si>
    <t>jackets/herenow/herenow-men-khaki-olive-green-tie-and-dye-denim-jacket/14275354/buy</t>
  </si>
  <si>
    <t>herenow-men-khaki-olive-green-tie-and-dye-denim-jacket</t>
  </si>
  <si>
    <t>shirts/campus-sutra/campus-sutra-men-black--red-regular-fit-checked-casual-shirt/11582854/buy</t>
  </si>
  <si>
    <t>campus-sutra-men-black--red-regular-fit-checked-casual-shirt</t>
  </si>
  <si>
    <t>Men Solid Formal Oxfords</t>
  </si>
  <si>
    <t>formal-shoes/bata/bata-men-black-solid-formal-oxfords/16441700/buy</t>
  </si>
  <si>
    <t>bata-men-black-solid-formal-oxfords</t>
  </si>
  <si>
    <t>Men Slim Fit Formal Suit</t>
  </si>
  <si>
    <t>MANQ</t>
  </si>
  <si>
    <t>34,36,38,40,42,44,46</t>
  </si>
  <si>
    <t>suits/manq/manq-men-black-solid-slim-fit-formal-suit/10777776/buy</t>
  </si>
  <si>
    <t>manq</t>
  </si>
  <si>
    <t>manq-men-black-solid-slim-fit-formal-suit</t>
  </si>
  <si>
    <t>Men T-shirt</t>
  </si>
  <si>
    <t>tshirts/abof/abof-men-purple--solid-regular-fit-round-neck--pure-cotton-t-shirt/14423708/buy</t>
  </si>
  <si>
    <t>abof-men-purple--solid-regular-fit-round-neck--pure-cotton-t-shirt</t>
  </si>
  <si>
    <t>Aayna</t>
  </si>
  <si>
    <t>kurtas/aayna/aayna-women-green-embroidered-a-line-kurta/11627950/buy</t>
  </si>
  <si>
    <t>aayna</t>
  </si>
  <si>
    <t>aayna-women-green-embroidered-a-line-kurta</t>
  </si>
  <si>
    <t>Men Pack of 2 Printed Pure Cotton Boxers</t>
  </si>
  <si>
    <t>boxers/urban-scottish/urban-scottish-men-pack-of-2-printed-pure-cotton-boxers/12515920/buy</t>
  </si>
  <si>
    <t>urban-scottish-men-pack-of-2-printed-pure-cotton-boxers</t>
  </si>
  <si>
    <t>tops/dressberry/dressberry-women-pretty-pink-solid-cropped-top/14775210/buy</t>
  </si>
  <si>
    <t>dressberry-women-pretty-pink-solid-cropped-top</t>
  </si>
  <si>
    <t>kurta-sets/ishin/ishin-women-green-yoke-design-empire-kurta-with-trousers--with-dupatta/14520626/buy</t>
  </si>
  <si>
    <t>ishin-women-green-yoke-design-empire-kurta-with-trousers--with-dupatta</t>
  </si>
  <si>
    <t>bedsheets/dream-weaverz/dream-weaverz-blue--white-floral-220-tc-king-bedsheet-with-2-pillow-covers/14601550/buy</t>
  </si>
  <si>
    <t>dream-weaverz-blue--white-floral-220-tc-king-bedsheet-with-2-pillow-covers</t>
  </si>
  <si>
    <t>dresses/street-9/street-9-women-lovely-rose-solid-dress/17300488/buy</t>
  </si>
  <si>
    <t>street-9-women-lovely-rose-solid-dress</t>
  </si>
  <si>
    <t>tops/tokyo-talkies/tokyo-talkies-women-mustard-solid-top-with-embroidered-detail/7211065/buy</t>
  </si>
  <si>
    <t>tokyo-talkies-women-mustard-solid-top-with-embroidered-detail</t>
  </si>
  <si>
    <t>Men Yoke Design Kurta</t>
  </si>
  <si>
    <t>kurtas/anouk/anouk-men-lavender-yoke-design--mandarian-collar-pure-cotton-kurta/16236122/buy</t>
  </si>
  <si>
    <t>anouk-men-lavender-yoke-design--mandarian-collar-pure-cotton-kurta</t>
  </si>
  <si>
    <t>Women Sheath Midi Ribbed Dress</t>
  </si>
  <si>
    <t>dresses/mango/mango-women-black-sheath-midi-ribbed-dress-with-a-belt/17019280/buy</t>
  </si>
  <si>
    <t>mango-women-black-sheath-midi-ribbed-dress-with-a-belt</t>
  </si>
  <si>
    <t>shirts/mr-bowerbird/mr-bowerbird-men-blue-solid-tailored-fit-casual-shirt/11149370/buy</t>
  </si>
  <si>
    <t>mr-bowerbird-men-blue-solid-tailored-fit-casual-shirt</t>
  </si>
  <si>
    <t>Cotton Solid Innerwear Vest</t>
  </si>
  <si>
    <t>innerwear-vests/damensch/damensch-men-olive-green-solid-pure-cotton-neo-skin-anti-microbial-basic-innerwear-vest/14983414/buy</t>
  </si>
  <si>
    <t>damensch-men-olive-green-solid-pure-cotton-neo-skin-anti-microbial-basic-innerwear-vest</t>
  </si>
  <si>
    <t>Men Neutra Analogue Watch</t>
  </si>
  <si>
    <t>watches/fossil/fossil-men-blue-neutra-analogue-watch-fs5792/13759368/buy</t>
  </si>
  <si>
    <t>fossil-men-blue-neutra-analogue-watch-fs5792</t>
  </si>
  <si>
    <t>Women Striped Tunic</t>
  </si>
  <si>
    <t>tunics/vishudh/vishudh-women-white--grey-striped-tunic/13481978/buy</t>
  </si>
  <si>
    <t>vishudh-women-white--grey-striped-tunic</t>
  </si>
  <si>
    <t>kurtas/biba/biba-women-beige--off-white-printed-straight-layered-kurta/11432076/buy</t>
  </si>
  <si>
    <t>biba-women-beige--off-white-printed-straight-layered-kurta</t>
  </si>
  <si>
    <t>Women High Neck T-shirt</t>
  </si>
  <si>
    <t>tshirts/herenow/herenow-women-maroon-solid-high-neck-t-shirt/14549132/buy</t>
  </si>
  <si>
    <t>herenow-women-maroon-solid-high-neck-t-shirt</t>
  </si>
  <si>
    <t>Solid Pullover Sweater</t>
  </si>
  <si>
    <t>98 Degree North</t>
  </si>
  <si>
    <t>sweaters/98-degree-north/98-degree-north-men-black-solid-marino-wool-pullover-sweater/13013318/buy</t>
  </si>
  <si>
    <t>98-degree-north</t>
  </si>
  <si>
    <t>98-degree-north-men-black-solid-marino-wool-pullover-sweater</t>
  </si>
  <si>
    <t>Unstitched Dress Material</t>
  </si>
  <si>
    <t>Iris</t>
  </si>
  <si>
    <t>dress-material/iris/iris-beige--maroon-woven-design-banarasi-jacquard-unstitched-dress-material/15216882/buy</t>
  </si>
  <si>
    <t>iris</t>
  </si>
  <si>
    <t>iris-beige--maroon-woven-design-banarasi-jacquard-unstitched-dress-material</t>
  </si>
  <si>
    <t>Women Fit &amp; Flare Dress</t>
  </si>
  <si>
    <t>dresses/forever-21/forever-21-women-burgundy-solid-fit--flare-dress/16935762/buy</t>
  </si>
  <si>
    <t>forever-21-women-burgundy-solid-fit--flare-dress</t>
  </si>
  <si>
    <t>Girls Cotton Denim Jeggings</t>
  </si>
  <si>
    <t>jeggings/naughty-ninos/naughty-ninos-girls-blue-pure-cotton-denim-jeggings/15715626/buy</t>
  </si>
  <si>
    <t>naughty-ninos-girls-blue-pure-cotton-denim-jeggings</t>
  </si>
  <si>
    <t>Women Texture Flatform Sneaker</t>
  </si>
  <si>
    <t>casual-shoes/mast--harbour/mast--harbour-women-lavender-textured-suede-finish-flatform-sneakers-perforated-detail/15202120/buy</t>
  </si>
  <si>
    <t>mast--harbour-women-lavender-textured-suede-finish-flatform-sneakers-perforated-detail</t>
  </si>
  <si>
    <t>shirts/moda-rapido/moda-rapido-men-camel-brown-slim-fit-windowpane-checked-opaque-casual-shirt/15677386/buy</t>
  </si>
  <si>
    <t>moda-rapido-men-camel-brown-slim-fit-windowpane-checked-opaque-casual-shirt</t>
  </si>
  <si>
    <t>WISHFUL</t>
  </si>
  <si>
    <t>kurta-sets/wishful/wishful-women-red-ethnic-motifs-embroidered-kurta-with-sharara--with-dupatta/17009964/buy</t>
  </si>
  <si>
    <t>wishful</t>
  </si>
  <si>
    <t>wishful-women-red-ethnic-motifs-embroidered-kurta-with-sharara--with-dupatta</t>
  </si>
  <si>
    <t>Women Pack Of 3 Ankle Length</t>
  </si>
  <si>
    <t>socks/honey-by-pantaloons/honey-by-pantaloons-women-assorted-pack-of-3-knitted-stretchable-ankle-length-socks/17302180/buy</t>
  </si>
  <si>
    <t>honey-by-pantaloons-women-assorted-pack-of-3-knitted-stretchable-ankle-length-socks</t>
  </si>
  <si>
    <t>Women Top with Cullotes</t>
  </si>
  <si>
    <t>co-ords/biba/biba-women-rust-orange--off-white-solid-top-with-cullotes/10452602/buy</t>
  </si>
  <si>
    <t>biba-women-rust-orange--off-white-solid-top-with-cullotes</t>
  </si>
  <si>
    <t>Animal Print Bralette Top</t>
  </si>
  <si>
    <t>tops/deebaco/deebaco-brown-animal-print-bralette-crop-top/16350262/buy</t>
  </si>
  <si>
    <t>deebaco-brown-animal-print-bralette-crop-top</t>
  </si>
  <si>
    <t>Non Padded T-shirt Bra</t>
  </si>
  <si>
    <t>32B,32C,32D,34B,34C,34D,36B,36C,36D,38B,38C</t>
  </si>
  <si>
    <t>bra/enamor/enamor-white-non-wired-non-padded-high-coverage-everyday-tshirt-bra-a025-/11818378/buy</t>
  </si>
  <si>
    <t>enamor-white-non-wired-non-padded-high-coverage-everyday-tshirt-bra-a025-</t>
  </si>
  <si>
    <t>Real Nature Ginseng Face Mask</t>
  </si>
  <si>
    <t>mask-and-peel/the-face-shop/the-face-shop-real-nature-red-ginseng-face-mask-20-g/7979573/buy</t>
  </si>
  <si>
    <t>the-face-shop-real-nature-red-ginseng-face-mask-20-g</t>
  </si>
  <si>
    <t>jeans/urbanic/urbanic-women-blue-cotton-slim-fit-high-rise-stretchable-jeans/15852546/buy</t>
  </si>
  <si>
    <t>urbanic-women-blue-cotton-slim-fit-high-rise-stretchable-jeans</t>
  </si>
  <si>
    <t>Lightly Padded Everyday Bra</t>
  </si>
  <si>
    <t>bra/lebami/lebami-magenta-solid-non-wired-lightly-padded-everyday-bra/13775518/buy</t>
  </si>
  <si>
    <t>lebami-magenta-solid-non-wired-lightly-padded-everyday-bra</t>
  </si>
  <si>
    <t>Women Printed Slim Fit T-shirt</t>
  </si>
  <si>
    <t>tshirts/roadster/roadster-women-navy-blue-printed-slim-fit-pure-cotton-casual-t-shirt/16962216/buy</t>
  </si>
  <si>
    <t>roadster-women-navy-blue-printed-slim-fit-pure-cotton-casual-t-shirt</t>
  </si>
  <si>
    <t>tops/ajile-by-pantaloons/ajile-by-pantaloons-pink--off-white-print-top/16768208/buy</t>
  </si>
  <si>
    <t>ajile-by-pantaloons-pink--off-white-print-top</t>
  </si>
  <si>
    <t>Girls Highly Distressed Jeans</t>
  </si>
  <si>
    <t>jeans/uth-by-roadster/uth-by-roadster-girls-blue-highly-distressed-light-fade-mid-rise-stretchable-jeans/14929844/buy</t>
  </si>
  <si>
    <t>uth-by-roadster-girls-blue-highly-distressed-light-fade-mid-rise-stretchable-jeans</t>
  </si>
  <si>
    <t>Men Set of 2 Deodorant &amp; 1 EDT</t>
  </si>
  <si>
    <t>perfume-and-body-mist/jaguar/jaguar-men-set-of-2-deodorants--1-classic-black-eau-de-toilette/13537952/buy</t>
  </si>
  <si>
    <t>jaguar-men-set-of-2-deodorants--1-classic-black-eau-de-toilette</t>
  </si>
  <si>
    <t>SPF 15 Fluid Foundation - NC35</t>
  </si>
  <si>
    <t>foundation-and-primer/mac/mac-studio-fix-spf-15-fluid-foundation---nc35-30ml/9590489/buy</t>
  </si>
  <si>
    <t>mac-studio-fix-spf-15-fluid-foundation---nc35-30ml</t>
  </si>
  <si>
    <t>Off-Shoulder Printed Capri Jumpsuit</t>
  </si>
  <si>
    <t>jumpsuit/mayra/mayra-blue-off-shoulder-printed-capri-jumpsuit/15029234/buy</t>
  </si>
  <si>
    <t>mayra-blue-off-shoulder-printed-capri-jumpsuit</t>
  </si>
  <si>
    <t>Concentrated Floral Perfume</t>
  </si>
  <si>
    <t>perfume-and-body-mist/ajmal/unisex-mukhallat-raaqi-floral-attar-free-from-alcohol-10-ml/11239952/buy</t>
  </si>
  <si>
    <t>unisex-mukhallat-raaqi-floral-attar-free-from-alcohol-10-ml</t>
  </si>
  <si>
    <t>Women Slim Fit Washed Jeggings</t>
  </si>
  <si>
    <t>30,32,34,36,38,40,42,44,46</t>
  </si>
  <si>
    <t>jeggings/adbucks/adbucks-women-blue-slim-fit-washed-stretchable-denim-jeggings/13096342/buy</t>
  </si>
  <si>
    <t>adbucks-women-blue-slim-fit-washed-stretchable-denim-jeggings</t>
  </si>
  <si>
    <t>Men Black &amp; Blue Casual Shirt</t>
  </si>
  <si>
    <t>shirts/ketch/ketch-men-black--blue-slim-fit-floral-printed-casual-shirt/16711234/buy</t>
  </si>
  <si>
    <t>ketch-men-black--blue-slim-fit-floral-printed-casual-shirt</t>
  </si>
  <si>
    <t>Coconut Hair Oil 300 ml</t>
  </si>
  <si>
    <t>Parachute</t>
  </si>
  <si>
    <t>hair-oil/parachute/parachute-advansed-ayurvedic-coconut-hair-oil-controls-hairfall---300-ml/11806922/buy</t>
  </si>
  <si>
    <t>parachute</t>
  </si>
  <si>
    <t>parachute-advansed-ayurvedic-coconut-hair-oil-controls-hairfall---300-ml</t>
  </si>
  <si>
    <t>trousers/sassafras/sassafras-women-black-high-rise-velvet-trousers/15301248/buy</t>
  </si>
  <si>
    <t>sassafras-women-black-high-rise-velvet-trousers</t>
  </si>
  <si>
    <t>sarees/rajnandini/rajnandini-beige--red-cotton-blend-woven-design-saree/11165236/buy</t>
  </si>
  <si>
    <t>rajnandini-beige--red-cotton-blend-woven-design-saree</t>
  </si>
  <si>
    <t>jeans/us-polo-assn-denim-co/us-polo-assn-denim-co-men-blue-slim-fit-light-fade-jeans/17912786/buy</t>
  </si>
  <si>
    <t>us-polo-assn-denim-co-men-blue-slim-fit-light-fade-jeans</t>
  </si>
  <si>
    <t>Cotton Ruched Dress</t>
  </si>
  <si>
    <t>dresses/urbanic/urbanic-blue-cotton-off-shoulder-ruched-fit--flare-dress/15847424/buy</t>
  </si>
  <si>
    <t>urbanic-blue-cotton-off-shoulder-ruched-fit--flare-dress</t>
  </si>
  <si>
    <t>Men Cotton Mickey Mouse Tshirt</t>
  </si>
  <si>
    <t>tshirts/kook-n-keech-disney/kook-n-keech-disney-men-white-cotton-mickey-mouse-print-polo-collar-t-shirt/14848102/buy</t>
  </si>
  <si>
    <t>kook-n-keech-disney-men-white-cotton-mickey-mouse-print-polo-collar-t-shirt</t>
  </si>
  <si>
    <t>Everyday Bra</t>
  </si>
  <si>
    <t>bra/dressberry/dressberry-camel-brown-everyday-bra-db-fl-newlc-2pk8-002/15104092/buy</t>
  </si>
  <si>
    <t>dressberry-camel-brown-everyday-bra-db-fl-newlc-2pk8-002</t>
  </si>
  <si>
    <t>Printed Wrap Dress</t>
  </si>
  <si>
    <t>dresses/tokyo-talkies/tokyo-talkies-women-red--navy-blue-printed-wrap-dress/13776586/buy</t>
  </si>
  <si>
    <t>tokyo-talkies-women-red--navy-blue-printed-wrap-dress</t>
  </si>
  <si>
    <t>kurta-sets/yufta/yufta-women-green--beige-floral-printed-pure-cotton-kurta-with-palazzos--with-dupatta/16109154/buy</t>
  </si>
  <si>
    <t>yufta-women-green--beige-floral-printed-pure-cotton-kurta-with-palazzos--with-dupatta</t>
  </si>
  <si>
    <t>Men Checked Track Pants</t>
  </si>
  <si>
    <t>MKH</t>
  </si>
  <si>
    <t>track-pants/mkh/mkh-men-grey-melange--black-checked-track-pants/16377962/buy</t>
  </si>
  <si>
    <t>mkh</t>
  </si>
  <si>
    <t>mkh-men-grey-melange--black-checked-track-pants</t>
  </si>
  <si>
    <t>kurtas/nayo/nayo-women-grey-yoke-design-embroidered-kurta/16877600/buy</t>
  </si>
  <si>
    <t>nayo-women-grey-yoke-design-embroidered-kurta</t>
  </si>
  <si>
    <t>Women Beige T-shirt Bra</t>
  </si>
  <si>
    <t>mod &amp; shy</t>
  </si>
  <si>
    <t>30A,30B,32A,32B,34A</t>
  </si>
  <si>
    <t>bra/mod--shy/mod--shy-women-beige-underwired-lightly-padded-t-shirt-bra---ms159a/15259734/buy</t>
  </si>
  <si>
    <t>mod--shy</t>
  </si>
  <si>
    <t>mod--shy-women-beige-underwired-lightly-padded-t-shirt-bra---ms159a</t>
  </si>
  <si>
    <t>Men Tailored Fit Trousers</t>
  </si>
  <si>
    <t>trousers/arrow/arrow-men-black-solid-tailored-fit-foraml-trousers/16053970/buy</t>
  </si>
  <si>
    <t>arrow-men-black-solid-tailored-fit-foraml-trousers</t>
  </si>
  <si>
    <t>Dennis Lingo</t>
  </si>
  <si>
    <t>shirts/dennis-lingo/dennis-lingo-men-green-comfort-slim-fit-solid-pure-cotton-casual-shirt/14167046/buy</t>
  </si>
  <si>
    <t>dennis-lingo</t>
  </si>
  <si>
    <t>dennis-lingo-men-green-comfort-slim-fit-solid-pure-cotton-casual-shirt</t>
  </si>
  <si>
    <t>flats/shezone/shezone-women-cream-coloured-solid-open-toe-flats/13564846/buy</t>
  </si>
  <si>
    <t>shezone-women-cream-coloured-solid-open-toe-flats</t>
  </si>
  <si>
    <t>Solid Cotton Lounge T-shirt</t>
  </si>
  <si>
    <t>lounge-tshirts/quarantine/quarantine-men-black-solid-round-neck-cotton-lounge-t-shirt/12998556/buy</t>
  </si>
  <si>
    <t>quarantine-men-black-solid-round-neck-cotton-lounge-t-shirt</t>
  </si>
  <si>
    <t>tshirts/herenow/herenow-men-maroon--white-colourblocked-pure-cotton-t-shirt/16610982/buy</t>
  </si>
  <si>
    <t>herenow-men-maroon--white-colourblocked-pure-cotton-t-shirt</t>
  </si>
  <si>
    <t>Men Suede Driving Shoes</t>
  </si>
  <si>
    <t>casual-shoes/louis-stitch/louis-stitch-men-brown-suede-driving-shoes/15723740/buy</t>
  </si>
  <si>
    <t>louis-stitch-men-brown-suede-driving-shoes</t>
  </si>
  <si>
    <t>Men Flat Chelsea Boots</t>
  </si>
  <si>
    <t>casual-shoes/fentacia/fentacia-men-brown-flat-chelsea-boots/14962650/buy</t>
  </si>
  <si>
    <t>fentacia-men-brown-flat-chelsea-boots</t>
  </si>
  <si>
    <t>Two Fold Leather Wallet</t>
  </si>
  <si>
    <t>wallets/hidesign/hidesign-men-brown-crocodile-skin-textured-two-fold-leather-wallet/12071864/buy</t>
  </si>
  <si>
    <t>hidesign-men-brown-crocodile-skin-textured-two-fold-leather-wallet</t>
  </si>
  <si>
    <t>Polka Dot Puff-Sleeved Dress</t>
  </si>
  <si>
    <t>4,6,8,10,14,12,18,16</t>
  </si>
  <si>
    <t>dresses/hm/hm-women-beige-polka-dot-fit--flare-puff-sleeved-dress/16395218/buy</t>
  </si>
  <si>
    <t>hm-women-beige-polka-dot-fit--flare-puff-sleeved-dress</t>
  </si>
  <si>
    <t>Striped Kurta Set</t>
  </si>
  <si>
    <t>kurta-sets/biba/biba-women-red--golden-striped-kurta-with-palazzos--dupatta/12413366/buy</t>
  </si>
  <si>
    <t>biba-women-red--golden-striped-kurta-with-palazzos--dupatta</t>
  </si>
  <si>
    <t>night-suits/herenow/herenow-women-navy-blue--white-printed-night-suit/16557492/buy</t>
  </si>
  <si>
    <t>herenow-women-navy-blue--white-printed-night-suit</t>
  </si>
  <si>
    <t>Dasapushpadi Hair Body Baby Wash</t>
  </si>
  <si>
    <t>180-200 ML</t>
  </si>
  <si>
    <t>body-wash-and-scrub/forest-essentials/forest-essentials-baby-hair--body-wash-dasapushpadi-200ml/13508718/buy</t>
  </si>
  <si>
    <t>forest-essentials-baby-hair--body-wash-dasapushpadi-200ml</t>
  </si>
  <si>
    <t>wallets/peter-england/peter-england-men-black--navy-blue-striped-leather-two-fold-wallet/13886592/buy</t>
  </si>
  <si>
    <t>peter-england-men-black--navy-blue-striped-leather-two-fold-wallet</t>
  </si>
  <si>
    <t>tshirts/peter-england/peter-england-men-black-graphic-printed-casual-t-shirt/17256084/buy</t>
  </si>
  <si>
    <t>peter-england-men-black-graphic-printed-casual-t-shirt</t>
  </si>
  <si>
    <t>Striped Nightdress</t>
  </si>
  <si>
    <t>nightdress/secret-wish/secret-wish-peach-coloured--blue-striped-hosiery-nightdress/14026628/buy</t>
  </si>
  <si>
    <t>secret-wish-peach-coloured--blue-striped-hosiery-nightdress</t>
  </si>
  <si>
    <t>Women Solid Pinafore Dress</t>
  </si>
  <si>
    <t>dresses/street-9/street-9-women-mustard-yellow-solid-pinafore-dress/11234412/buy</t>
  </si>
  <si>
    <t>street-9-women-mustard-yellow-solid-pinafore-dress</t>
  </si>
  <si>
    <t>sweatshirts/slazenger/slazenger-men-red-printed-sweatshirt/15789296/buy</t>
  </si>
  <si>
    <t>slazenger-men-red-printed-sweatshirt</t>
  </si>
  <si>
    <t>Women Straight Fit Culottes</t>
  </si>
  <si>
    <t>Camey</t>
  </si>
  <si>
    <t>trousers/camey/camey-women-navy-blue-straight-fit-solid-culottes/8897257/buy</t>
  </si>
  <si>
    <t>camey</t>
  </si>
  <si>
    <t>camey-women-navy-blue-straight-fit-solid-culottes</t>
  </si>
  <si>
    <t>flats/ginger-by-lifestyle/ginger-by-lifestyle-women-olive-green-solid-open-toe-flats/13751642/buy</t>
  </si>
  <si>
    <t>ginger-by-lifestyle-women-olive-green-solid-open-toe-flats</t>
  </si>
  <si>
    <t>tshirts/roadster/roadster-women-olive-green-printed-drop-shoulder-sleeves-pure-cotton-t-shirt/16901962/buy</t>
  </si>
  <si>
    <t>roadster-women-olive-green-printed-drop-shoulder-sleeves-pure-cotton-t-shirt</t>
  </si>
  <si>
    <t>kurtas/anouk/anouk-women-pink--yellow-floral-printed-kurta/15582358/buy</t>
  </si>
  <si>
    <t>anouk-women-pink--yellow-floral-printed-kurta</t>
  </si>
  <si>
    <t>jeans/tokyo-talkies/tokyo-talkies-women-blue-super-skinny-fit-mid-rise-slash-knee-stretchable-jeans/2243377/buy</t>
  </si>
  <si>
    <t>tokyo-talkies-women-blue-super-skinny-fit-mid-rise-slash-knee-stretchable-jeans</t>
  </si>
  <si>
    <t>Men Solid Cotton Tracksuit</t>
  </si>
  <si>
    <t>tracksuits/rigo/rigo-men-navy-blue-solid-cotton-athleisure-tracksuit/17040342/buy</t>
  </si>
  <si>
    <t>rigo-men-navy-blue-solid-cotton-athleisure-tracksuit</t>
  </si>
  <si>
    <t>watches/esprit/esprit-women-grey-analogue-watch-es1l163m0065/12510854/buy</t>
  </si>
  <si>
    <t>esprit-women-grey-analogue-watch-es1l163m0065</t>
  </si>
  <si>
    <t>Women Floral Printed Crop Pullover</t>
  </si>
  <si>
    <t>sweaters/mango/mango-women-grey--white-floral-printed-crop-pullover/13743642/buy</t>
  </si>
  <si>
    <t>mango-women-grey--white-floral-printed-crop-pullover</t>
  </si>
  <si>
    <t>Boys Woven-Design Sherwani Set</t>
  </si>
  <si>
    <t>2-3Y,3-4Y,4-5Y,5-6Y,6-7Y,7-8Y,8-9Y,9-10Y,10-11Y</t>
  </si>
  <si>
    <t>sherwani/aj-dezines/aj-dezines-boys-blue--brown-woven-design-sherwani-set/13369726/buy</t>
  </si>
  <si>
    <t>aj-dezines-boys-blue--brown-woven-design-sherwani-set</t>
  </si>
  <si>
    <t>Butterfly Pendant With Chain</t>
  </si>
  <si>
    <t>pendant/yellow-chimes/yellow-chimes-silver-toned-blue-stone-studded-butterfly-pendant-with-chain/17471726/buy</t>
  </si>
  <si>
    <t>yellow-chimes-silver-toned-blue-stone-studded-butterfly-pendant-with-chain</t>
  </si>
  <si>
    <t>Pack Of 2 Striped T-shirt</t>
  </si>
  <si>
    <t>tshirts/rigo/rigo-men-pack-of-2-charcoal-grey--grey-striped-slim-fit-t-shirt/14616582/buy</t>
  </si>
  <si>
    <t>rigo-men-pack-of-2-charcoal-grey--grey-striped-slim-fit-t-shirt</t>
  </si>
  <si>
    <t>Floral Mini Wrap Dress</t>
  </si>
  <si>
    <t>Sera</t>
  </si>
  <si>
    <t>dresses/sera/sera-beige--black-floral-mini-wrap-dress/14327204/buy</t>
  </si>
  <si>
    <t>sera</t>
  </si>
  <si>
    <t>sera-beige--black-floral-mini-wrap-dress</t>
  </si>
  <si>
    <t>Boys Kurta with Trousers</t>
  </si>
  <si>
    <t>VASTRAMAY SISHU</t>
  </si>
  <si>
    <t>kurta-sets/vastramay-sishu/vastramay-sishu-boys-maroon-regular-silk-blend-kurta-with-trousers/15245712/buy</t>
  </si>
  <si>
    <t>vastramay-sishu</t>
  </si>
  <si>
    <t>vastramay-sishu-boys-maroon-regular-silk-blend-kurta-with-trousers</t>
  </si>
  <si>
    <t>Striped Basic Jumpsuit</t>
  </si>
  <si>
    <t>jumpsuit/street-9/street-9-women-blue--white-striped-basic-jumpsuit/13904872/buy</t>
  </si>
  <si>
    <t>street-9-women-blue--white-striped-basic-jumpsuit</t>
  </si>
  <si>
    <t>tshirts/single/single-men-off-white--black-striped-round-neck-pure-cotton-t-shirt/10982946/buy</t>
  </si>
  <si>
    <t>single-men-off-white--black-striped-round-neck-pure-cotton-t-shirt</t>
  </si>
  <si>
    <t>Camouflage Quilted Jacket</t>
  </si>
  <si>
    <t>SOLOGNAC By Decathlon</t>
  </si>
  <si>
    <t>jackets/solognac-by-decathlon/solognac-by-decathlon-men-green-brown-camouflage-insulator-outdoor-quilted-jacket/16318452/buy</t>
  </si>
  <si>
    <t>solognac-by-decathlon</t>
  </si>
  <si>
    <t>solognac-by-decathlon-men-green-brown-camouflage-insulator-outdoor-quilted-jacket</t>
  </si>
  <si>
    <t>Women Party Block Sandals</t>
  </si>
  <si>
    <t>heels/inc-5/inc-5-women-rose-gold-party-block-sandals/16391288/buy</t>
  </si>
  <si>
    <t>inc-5-women-rose-gold-party-block-sandals</t>
  </si>
  <si>
    <t>jeans/urbano-plus/urbano-plus-men-blue-regular-fit-washed-stretchable-jogger-jeans-/14812486/buy</t>
  </si>
  <si>
    <t>urbano-plus-men-blue-regular-fit-washed-stretchable-jogger-jeans-</t>
  </si>
  <si>
    <t>kurtas/global-desi/global-desi-women-cream-coloured--orange-printed-fusion-asymmetric-a-line-kurta/11424240/buy</t>
  </si>
  <si>
    <t>global-desi-women-cream-coloured--orange-printed-fusion-asymmetric-a-line-kurta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</si>
  <si>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</si>
  <si>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</si>
  <si>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</si>
  <si>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innocence-fuchsia-solid-non-wired-non-padded-push-up-bra-bbaplin8872528b</t>
  </si>
  <si>
    <t>handbags/baggit/baggit-blue-structured-sling-bag/14619336/buy</t>
  </si>
  <si>
    <t>baggit-blue-structured-sling-bag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</si>
  <si>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</si>
  <si>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</si>
  <si>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</si>
  <si>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</si>
  <si>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toy-balloon-kids</t>
  </si>
  <si>
    <t>toy-balloon-kids-girls-yellow-embellished-layered-net-dress</t>
  </si>
  <si>
    <t>Woven Design Kurti Set</t>
  </si>
  <si>
    <t>Chhabra 555</t>
  </si>
  <si>
    <t>kurta-sets/chhabra-555/chhabra-555-women-green-woven-design-handloom-chanderi-kurti-with-patiala--dupatta/13434322/buy</t>
  </si>
  <si>
    <t>chhabra-555</t>
  </si>
  <si>
    <t>chhabra-555-women-green-woven-design-handloom-chanderi-kurti-with-patiala--dupatta</t>
  </si>
  <si>
    <t>Solid Sustainable Maxi Dress</t>
  </si>
  <si>
    <t>dresses/mango/mango-coral-pink-solid-sustainable-maxi-dress/15035790/buy</t>
  </si>
  <si>
    <t>mango-coral-pink-solid-sustainable-maxi-dress</t>
  </si>
  <si>
    <t>Wooden Glass Flower Vase</t>
  </si>
  <si>
    <t>vases/aapno-rajasthan/aapno-rajasthan-transparent--brown-wooden-glass-flower-vase/8157693/buy</t>
  </si>
  <si>
    <t>aapno-rajasthan-transparent--brown-wooden-glass-flower-vase</t>
  </si>
  <si>
    <t>tshirts/ether/ether-men-turquoise-blue--white-printed-round-neck-pure-cotton-t-shirt/11037582/buy</t>
  </si>
  <si>
    <t>ether-men-turquoise-blue--white-printed-round-neck-pure-cotton-t-shirt</t>
  </si>
  <si>
    <t>kurtas/indo-era/indo-era-women-brown-ethnic-motifs-yoke-design-patchwork-pure-cotton-kurta/13670064/buy</t>
  </si>
  <si>
    <t>indo-era-women-brown-ethnic-motifs-yoke-design-patchwork-pure-cotton-kurta</t>
  </si>
  <si>
    <t>Water Resistance Rucksack</t>
  </si>
  <si>
    <t>rucksacks/trunkit/trunkit-red-printed-water-resistance-hiking-rucksack/17693964/buy</t>
  </si>
  <si>
    <t>trunkit-red-printed-water-resistance-hiking-rucksack</t>
  </si>
  <si>
    <t>Woven Design Kanjeevaram Pure Silk Saree</t>
  </si>
  <si>
    <t>Silk Land</t>
  </si>
  <si>
    <t>sarees/silk-land/silk-land-black--gold-toned-woven-design-zari-pure-silk-kanjeevaram-saree/17693198/buy</t>
  </si>
  <si>
    <t>silk-land</t>
  </si>
  <si>
    <t>silk-land-black--gold-toned-woven-design-zari-pure-silk-kanjeevaram-saree</t>
  </si>
  <si>
    <t>Semi-Stitched Lehnga Choli Set</t>
  </si>
  <si>
    <t>lehenga-choli/redround/redround-beige-embroidered-sequinned-semi-stitched-lehenga-choli-with-dupatta/16263996/buy</t>
  </si>
  <si>
    <t>redround-beige-embroidered-sequinned-semi-stitched-lehenga-choli-with-dupatta</t>
  </si>
  <si>
    <t>Men Side Striped Track Pants</t>
  </si>
  <si>
    <t>track-pants/herenow/herenow-men-olive-green-side-striped-pure-cotton-track-pants/15607832/buy</t>
  </si>
  <si>
    <t>herenow-men-olive-green-side-striped-pure-cotton-track-pants</t>
  </si>
  <si>
    <t>Unisex Training Cap</t>
  </si>
  <si>
    <t>caps/hrx-by-hrithik-roshan/hrx-by-hrithik-roshan-unisex-white-training-dry-fit-cap/14886444/buy</t>
  </si>
  <si>
    <t>hrx-by-hrithik-roshan-unisex-white-training-dry-fit-cap</t>
  </si>
  <si>
    <t>Women Solid Lifestyle Joggers</t>
  </si>
  <si>
    <t>track-pants/hrx-by-hrithik-roshan/hrx-by-hrithik-roshan-women-navy-blue-solid-lifestyle-joggers-with-printed-detail/11011962/buy</t>
  </si>
  <si>
    <t>hrx-by-hrithik-roshan-women-navy-blue-solid-lifestyle-joggers-with-printed-detail</t>
  </si>
  <si>
    <t>tshirts/campus-sutra/campus-sutra-men-maroon-self-design-polo-collar-t-shirt/14811258/buy</t>
  </si>
  <si>
    <t>campus-sutra-men-maroon-self-design-polo-collar-t-shirt</t>
  </si>
  <si>
    <t>bra/zivame/zivame-blue-solid-non-wired-non-padded-t-shirt-bra-zi1882coreablue/10554970/buy</t>
  </si>
  <si>
    <t>zivame-blue-solid-non-wired-non-padded-t-shirt-bra-zi1882coreablue</t>
  </si>
  <si>
    <t>VeBNoR</t>
  </si>
  <si>
    <t>shirts/vebnor/vebnor-men-maroon--grey-slim-fit-casual-shirt/14832780/buy</t>
  </si>
  <si>
    <t>vebnor</t>
  </si>
  <si>
    <t>vebnor-men-maroon--grey-slim-fit-casual-shirt</t>
  </si>
  <si>
    <t>EURO36,EURO37,EURO39,EURO40,EURO41</t>
  </si>
  <si>
    <t>flats/anouk/anouk-women-sea-green--gold-floral-ethnic-embellished-leather-mojaris/15276214/buy</t>
  </si>
  <si>
    <t>anouk-women-sea-green--gold-floral-ethnic-embellished-leather-mojaris</t>
  </si>
  <si>
    <t>formal-shoes/azzaro-black/azzaro-black-men-black-solid-formal-derbys/13734838/buy</t>
  </si>
  <si>
    <t>azzaro-black-men-black-solid-formal-derbys</t>
  </si>
  <si>
    <t>Men Black Classic Waistcoat</t>
  </si>
  <si>
    <t>Raas</t>
  </si>
  <si>
    <t>waistcoat/raas/raas-men-black-classic-waistcoat/15218448/buy</t>
  </si>
  <si>
    <t>raas</t>
  </si>
  <si>
    <t>raas-men-black-classic-waistcoat</t>
  </si>
  <si>
    <t>casual-shoes/mutaqinoti/mutaqinoti-men-blue-patent-leather-penny-loafers/15946576/buy</t>
  </si>
  <si>
    <t>mutaqinoti-men-blue-patent-leather-penny-loafers</t>
  </si>
  <si>
    <t>casual-shoes/mutaqinoti/mutaqinoti-men-tan-brown-patent-leather-loafers/15702694/buy</t>
  </si>
  <si>
    <t>mutaqinoti-men-tan-brown-patent-leather-loafers</t>
  </si>
  <si>
    <t>Nail Enamel Voluptuous 135</t>
  </si>
  <si>
    <t>nail-polish/faces-canada/faces-canada-splash-nail-enamel-voluptuous-135/15688790/buy</t>
  </si>
  <si>
    <t>faces-canada-splash-nail-enamel-voluptuous-135</t>
  </si>
  <si>
    <t>tops/street-9/street-9-women-green-solid-top/12713668/buy</t>
  </si>
  <si>
    <t>street-9-women-green-solid-top</t>
  </si>
  <si>
    <t>tshirts/the-souled-store/the-souled-store-men-blue--white-captain-america-printed-slim-fit-training-or-gym-t-shirt/15246374/buy</t>
  </si>
  <si>
    <t>the-souled-store-men-blue--white-captain-america-printed-slim-fit-training-or-gym-t-shirt</t>
  </si>
  <si>
    <t>flats/shoetopia/shoetopia-women-brown-solid-open-toe-flats/12224584/buy</t>
  </si>
  <si>
    <t>shoetopia-women-brown-solid-open-toe-flats</t>
  </si>
  <si>
    <t>formal-shoes/azzaro-black/azzaro-black-men-black-solid-formal-derbys/10291383/buy</t>
  </si>
  <si>
    <t>watches/titan/titan-raga-women-silver-toned-dial-watch-ne2455ym01/240211/buy</t>
  </si>
  <si>
    <t>titan-raga-women-silver-toned-dial-watch-ne2455ym01</t>
  </si>
  <si>
    <t>Pack Of 2 Lounge T-shirts</t>
  </si>
  <si>
    <t>Curare</t>
  </si>
  <si>
    <t>lounge-tshirts/curare/curare-women-pack-of-2-red--pink-printed-lounge-t-shirts/13737052/buy</t>
  </si>
  <si>
    <t>curare</t>
  </si>
  <si>
    <t>curare-women-pack-of-2-red--pink-printed-lounge-t-shirts</t>
  </si>
  <si>
    <t>shirts/ketch/ketch-men-beige-slim-fit-opaque-cotton-linen-casual-shirt/15770116/buy</t>
  </si>
  <si>
    <t>ketch-men-beige-slim-fit-opaque-cotton-linen-casual-shirt</t>
  </si>
  <si>
    <t>Set of 2 Hair Remover Creme</t>
  </si>
  <si>
    <t>everteen</t>
  </si>
  <si>
    <t>body-wax-and-essentials/everteen/everteen-set-of-2-cranberry--cucumber-silky-bikini-line-hair-remover-creme---50-g-each/16770126/buy</t>
  </si>
  <si>
    <t>everteen-set-of-2-cranberry--cucumber-silky-bikini-line-hair-remover-creme---50-g-each</t>
  </si>
  <si>
    <t>kurtas/max/max-women-beige-ethnic-motifs-printed-kurta/16530420/buy</t>
  </si>
  <si>
    <t>max-women-beige-ethnic-motifs-printed-kurta</t>
  </si>
  <si>
    <t>Bodycon Dress</t>
  </si>
  <si>
    <t>Tiny Girl</t>
  </si>
  <si>
    <t>9-10Y,10-11Y,12-13Y</t>
  </si>
  <si>
    <t>dresses/tiny-girl/tiny-girl-pink-bodycon-dress/16986174/buy</t>
  </si>
  <si>
    <t>tiny-girl</t>
  </si>
  <si>
    <t>tiny-girl-pink-bodycon-dress</t>
  </si>
  <si>
    <t>leggings/allen-solly-woman/allen-solly-woman-black-solid-leggings/17016006/buy</t>
  </si>
  <si>
    <t>allen-solly-woman-black-solid-leggings</t>
  </si>
  <si>
    <t>Men Digital Watch</t>
  </si>
  <si>
    <t>watches/fastrack/fastrack-men-red-digital-watch-38045pp01/8620703/buy</t>
  </si>
  <si>
    <t>fastrack-men-red-digital-watch-38045pp01</t>
  </si>
  <si>
    <t>nightdress/clovia/clovia-yellow-printed-nightdress/16165258/buy</t>
  </si>
  <si>
    <t>clovia-yellow-printed-nightdress</t>
  </si>
  <si>
    <t>Set of Moisturizer &amp; Toner</t>
  </si>
  <si>
    <t>face-moisturisers/plum/plum-unisex-sustainable-green-tea-set-of-moisturizer--toner/13538858/buy</t>
  </si>
  <si>
    <t>plum-unisex-sustainable-green-tea-set-of-moisturizer--toner</t>
  </si>
  <si>
    <t>Men Relaxed Fit Cotton Boxers</t>
  </si>
  <si>
    <t>boxers/us-polo-assn/us-polo-assn-men-assorted-printed-relaxed-fit-cotton-boxers-/17730088/buy</t>
  </si>
  <si>
    <t>us-polo-assn-men-assorted-printed-relaxed-fit-cotton-boxers-</t>
  </si>
  <si>
    <t>Girls Printed Kurta with Palazzos</t>
  </si>
  <si>
    <t>kurta-sets/sangria/sangria-girls-rust-red--blue-printed-a-line-kurta-with-palazzos/15254482/buy</t>
  </si>
  <si>
    <t>sangria-girls-rust-red--blue-printed-a-line-kurta-with-palazzos</t>
  </si>
  <si>
    <t>Backpacks with Anti-Theft</t>
  </si>
  <si>
    <t>backpacks/f-gear/f-gear-unisex-olive-green-backpacks-with-anti-theft-feature/14111996/buy</t>
  </si>
  <si>
    <t>f-gear-unisex-olive-green-backpacks-with-anti-theft-feature</t>
  </si>
  <si>
    <t>shirts/allen-solly/allen-solly-men-grey-slim-fit-printed-cotton-casual-shirt/17310024/buy</t>
  </si>
  <si>
    <t>allen-solly-men-grey-slim-fit-printed-cotton-casual-shirt</t>
  </si>
  <si>
    <t>Women Sheer Lace Top</t>
  </si>
  <si>
    <t>tops/akimia/akimia-women-black-sheer-lace-crop-top/17090324/buy</t>
  </si>
  <si>
    <t>akimia-women-black-sheer-lace-crop-top</t>
  </si>
  <si>
    <t>kurtas/anayna/anayna-women-navy-blue--off-white-printed-a-line-kurta/12894752/buy</t>
  </si>
  <si>
    <t>anayna-women-navy-blue--off-white-printed-a-line-kurta</t>
  </si>
  <si>
    <t>jackets/ether/ether-men-black-solid-tailored-jacket/14470466/buy</t>
  </si>
  <si>
    <t>ether-men-black-solid-tailored-jacket</t>
  </si>
  <si>
    <t>Women Striped Open Toe Sandals</t>
  </si>
  <si>
    <t>heels/london-steps/london-steps-women-gold-toned-striped-open-toe-sandals/14264130/buy</t>
  </si>
  <si>
    <t>london-steps-women-gold-toned-striped-open-toe-sandals</t>
  </si>
  <si>
    <t>flats/shoetopia/shoetopia-women-black-solid-ballerinas/10983322/buy</t>
  </si>
  <si>
    <t>shoetopia-women-black-solid-ballerinas</t>
  </si>
  <si>
    <t>Solid Leather Money Clip</t>
  </si>
  <si>
    <t>wallets/us-polo-assn/us-polo-assn-men-brown-solid-leather-money-clip/13208660/buy</t>
  </si>
  <si>
    <t>us-polo-assn-men-brown-solid-leather-money-clip</t>
  </si>
  <si>
    <t>Men Woven Design Broad Tie</t>
  </si>
  <si>
    <t>ties/mutaqinoti/mutaqinoti-men-blue-italian-style-silk-neck-broad-tie-with-pocket-square--tiepin/16763026/buy</t>
  </si>
  <si>
    <t>mutaqinoti-men-blue-italian-style-silk-neck-broad-tie-with-pocket-square--tiepin</t>
  </si>
  <si>
    <t>Women Tapered Fit Culottes</t>
  </si>
  <si>
    <t>elleven</t>
  </si>
  <si>
    <t>trousers/elleven/elleven-women-black-solid-tapered-fit-culottes/16584146/buy</t>
  </si>
  <si>
    <t>elleven-women-black-solid-tapered-fit-culottes</t>
  </si>
  <si>
    <t>Semi-Sheer Floral Print Kurta</t>
  </si>
  <si>
    <t>kurtas/ahalyaa/ahalyaa-women-pink-semi-sheer-floral-printed-kurta/13317434/buy</t>
  </si>
  <si>
    <t>ahalyaa-women-pink-semi-sheer-floral-printed-kurta</t>
  </si>
  <si>
    <t>wallets/highlander/highlander-men-black--coffee-brown-colourblocked-detail-two-fold-wallet/12589278/buy</t>
  </si>
  <si>
    <t>highlander-men-black--coffee-brown-colourblocked-detail-two-fold-wallet</t>
  </si>
  <si>
    <t>dresses/imara/imara-women-beige--grey-printed-a-line-midi-dress/8626949/buy</t>
  </si>
  <si>
    <t>imara-women-beige--grey-printed-a-line-midi-dress</t>
  </si>
  <si>
    <t>Striped Cotton Pure Cotton T-shirt</t>
  </si>
  <si>
    <t>tshirts/mufti/mufti-men-red--black-striped-polo-collar-cotton-pure-cotton-t-shirt/13874666/buy</t>
  </si>
  <si>
    <t>mufti-men-red--black-striped-polo-collar-cotton-pure-cotton-t-shirt</t>
  </si>
  <si>
    <t>Men Printed Regular Shorts</t>
  </si>
  <si>
    <t>shorts/one8-x-puma/one8-x-puma-men-black-brand-logo-printed-mid-rise-regular-shorts/15266002/buy</t>
  </si>
  <si>
    <t>one8-x-puma-men-black-brand-logo-printed-mid-rise-regular-shorts</t>
  </si>
  <si>
    <t>Printed Off-Shoulder Bardot Top</t>
  </si>
  <si>
    <t>tops/ginger-by-lifestyle/ginger-by-lifestyle-yellow-printed-off-shoulder-bardot-top/14006902/buy</t>
  </si>
  <si>
    <t>ginger-by-lifestyle-yellow-printed-off-shoulder-bardot-top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</si>
  <si>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</si>
  <si>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</si>
  <si>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</si>
  <si>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</si>
  <si>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seven-by-ms-dhoni</t>
  </si>
  <si>
    <t>seven-by-ms-dhoni-boys-yellow--orange-chennai-super-kings-ipl-print-polo-collar-t-shirt</t>
  </si>
  <si>
    <t>Women Basketball Shorts</t>
  </si>
  <si>
    <t>shorts/hrx-by-hrithik-roshan/hrx-by-hrithik-roshan-basketball-women-mulberry-purple-rapid-dry-colourblock-shorts/15308926/buy</t>
  </si>
  <si>
    <t>hrx-by-hrithik-roshan-basketball-women-mulberry-purple-rapid-dry-colourblock-shorts</t>
  </si>
  <si>
    <t>Solid Track Pants</t>
  </si>
  <si>
    <t>track-pants/nynsh/nynsh-boys-grey-solid-track-pants/16200112/buy</t>
  </si>
  <si>
    <t>nynsh-boys-grey-solid-track-pants</t>
  </si>
  <si>
    <t>dresses/aawari/aawari-women-brown-solid-fit-and-flare-dress/14261590/buy</t>
  </si>
  <si>
    <t>aawari-women-brown-solid-fit-and-flare-dress</t>
  </si>
  <si>
    <t>kurta-sets/janasya/janasya-women-mustard-yellow--brown-solid-kurta-with-trousers--dupatta/13756076/buy</t>
  </si>
  <si>
    <t>janasya-women-mustard-yellow--brown-solid-kurta-with-trousers--dupatta</t>
  </si>
  <si>
    <t>30,34</t>
  </si>
  <si>
    <t>palazzos/go-colors/go-colors-women-beige-ethnic-palazzos/15114982/buy</t>
  </si>
  <si>
    <t>go-colors-women-beige-ethnic-palazzos</t>
  </si>
  <si>
    <t>Kids Striped Cotton Rompers</t>
  </si>
  <si>
    <t>0-3M,3-6M,6-9M,9-12M,12-18M</t>
  </si>
  <si>
    <t>rompers/marks--spencer/marks--spencer-kids-coral-pink--off-white-striped-cotton-rompers/16692812/buy</t>
  </si>
  <si>
    <t>rompers</t>
  </si>
  <si>
    <t>marks--spencer-kids-coral-pink--off-white-striped-cotton-rompers</t>
  </si>
  <si>
    <t>tshirts/huetrap/huetrap-men-blue-printed-round-neck-t-shirt/1949076/buy</t>
  </si>
  <si>
    <t>huetrap-men-blue-printed-round-neck-t-shirt</t>
  </si>
  <si>
    <t>kurta-sets/divyank/divyank-women-green--maroon-floral-printed-thread-work-kurta-with-palazzos--dupatta/15561678/buy</t>
  </si>
  <si>
    <t>divyank-women-green--maroon-floral-printed-thread-work-kurta-with-palazzos--dupatta</t>
  </si>
  <si>
    <t>trousers/wrogn/wrogn-men-beige-slim-fit-trousers/16161984/buy</t>
  </si>
  <si>
    <t>wrogn-men-beige-slim-fit-trousers</t>
  </si>
  <si>
    <t>Colourblocked Midi Dress</t>
  </si>
  <si>
    <t>PURVAJA</t>
  </si>
  <si>
    <t>dresses/purvaja/purvaja-peach-coloured-colourblocked-midi-dress/15741602/buy</t>
  </si>
  <si>
    <t>purvaja</t>
  </si>
  <si>
    <t>purvaja-peach-coloured-colourblocked-midi-dress</t>
  </si>
  <si>
    <t>shirts/campus-sutra/campus-sutra-men-multicoloured-regular-fit-printed-casual-shirt/14228724/buy</t>
  </si>
  <si>
    <t>campus-sutra-men-multicoloured-regular-fit-printed-casual-shirt</t>
  </si>
  <si>
    <t>Non Padded Lace T shirt Bra</t>
  </si>
  <si>
    <t>32B,32C,32D,34B,34C,34D,36B,36C,36D,38B,38C,40B</t>
  </si>
  <si>
    <t>bra/clovia/clovia-non-padded-non-wired-full-cup-bra/2004653/buy</t>
  </si>
  <si>
    <t>clovia-non-padded-non-wired-full-cup-bra</t>
  </si>
  <si>
    <t>Silver-Plated Cuff Bracelet</t>
  </si>
  <si>
    <t>SHAYA</t>
  </si>
  <si>
    <t>bracelet/shaya/shaya-women--silver-plated--pink-cuff-bracelet/14613268/buy</t>
  </si>
  <si>
    <t>shaya</t>
  </si>
  <si>
    <t>shaya-women--silver-plated--pink-cuff-bracelet</t>
  </si>
  <si>
    <t>Croc-Textured Handheld Bag</t>
  </si>
  <si>
    <t>handbags/miraggio/miraggio-tan-brown-croc-textured-handheld-bag/11784870/buy</t>
  </si>
  <si>
    <t>miraggio-tan-brown-croc-textured-handheld-bag</t>
  </si>
  <si>
    <t>Gunmetal Plated Drop Earrings</t>
  </si>
  <si>
    <t>earrings/priyaasi/priyaasi-rose-gold-toned-gunmetal-plated-cz-studded-handcrafted-drop-earrings/11210178/buy</t>
  </si>
  <si>
    <t>priyaasi-rose-gold-toned-gunmetal-plated-cz-studded-handcrafted-drop-earrings</t>
  </si>
  <si>
    <t>dupatta/anayna/anayna-off-white--red-printed-dupatta/11288402/buy</t>
  </si>
  <si>
    <t>anayna-off-white--red-printed-dupatta</t>
  </si>
  <si>
    <t>Lipstick-Compact-Foundation</t>
  </si>
  <si>
    <t>foundation-and-primer/maybelline/maybelline-set-of-creamy-matte-lipstick---compact---poreless-liquid-foundation/15666930/buy</t>
  </si>
  <si>
    <t>maybelline-set-of-creamy-matte-lipstick---compact---poreless-liquid-foundation</t>
  </si>
  <si>
    <t>Women Printed Cotton T-shirt</t>
  </si>
  <si>
    <t>tshirts/kook-n-keech/kook-n-keech-women-green-topography-printed-pure-cotton-t-shirt/16618464/buy</t>
  </si>
  <si>
    <t>kook-n-keech-women-green-topography-printed-pure-cotton-t-shirt</t>
  </si>
  <si>
    <t>Men Perfume Gift Set</t>
  </si>
  <si>
    <t>ULRIC DE VARENS</t>
  </si>
  <si>
    <t>fragrance-gift-set/ulric-de-varens/ulric-de-varens-men-perfume-gift-set/7116248/buy</t>
  </si>
  <si>
    <t>ulric-de-varens</t>
  </si>
  <si>
    <t>ulric-de-varens-men-perfume-gift-set</t>
  </si>
  <si>
    <t>Ferrari Sweat Bomber Jacket</t>
  </si>
  <si>
    <t>jackets/puma/puma-men-black-ferrari-sweat-bomber-jacket/15684086/buy</t>
  </si>
  <si>
    <t>puma-men-black-ferrari-sweat-bomber-jacket</t>
  </si>
  <si>
    <t>jackets/pepe-jeans/pepe-jeans-men-black-solid-padded-jacket/15853070/buy</t>
  </si>
  <si>
    <t>pepe-jeans-men-black-solid-padded-jacket</t>
  </si>
  <si>
    <t>EDGE Jackets</t>
  </si>
  <si>
    <t>jackets/hrx-by-hrithik-roshan/hrx-by-hrithik-roshan-edge-lifestyle-women-jet-black-rapid-dry-aop-jackets/14646390/buy</t>
  </si>
  <si>
    <t>hrx-by-hrithik-roshan-edge-lifestyle-women-jet-black-rapid-dry-aop-jackets</t>
  </si>
  <si>
    <t>5-Light Jhoomar Ceiling Lamp</t>
  </si>
  <si>
    <t>ceiling-lamps/homesake/homesake-gold-toned-5-light-vintage-glass--metal-jhoomar-ceiling-lamp/17419724/buy</t>
  </si>
  <si>
    <t>ceiling-lamps</t>
  </si>
  <si>
    <t>homesake-gold-toned-5-light-vintage-glass--metal-jhoomar-ceiling-lamp</t>
  </si>
  <si>
    <t>Floral Chiffon A-Line Dress</t>
  </si>
  <si>
    <t>dresses/20dresses/20dresses-blue-floral-chiffon-a-line-dress/16042752/buy</t>
  </si>
  <si>
    <t>20dresses-blue-floral-chiffon-a-line-dress</t>
  </si>
  <si>
    <t>Justice League</t>
  </si>
  <si>
    <t>track-pants/justice-league/justice-league-men-olive-green-joggers/6975322/buy</t>
  </si>
  <si>
    <t>justice-league</t>
  </si>
  <si>
    <t>justice-league-men-olive-green-joggers</t>
  </si>
  <si>
    <t>track-pants/mast--harbour/mast--harbour-men-rust-brown-solid-pure-cotton-track-pants/14885990/buy</t>
  </si>
  <si>
    <t>mast--harbour-men-rust-brown-solid-pure-cotton-track-pants</t>
  </si>
  <si>
    <t>Men Solid Slim-Fit Velvet Bandhgala Blazer</t>
  </si>
  <si>
    <t>blazers/rare-rabbit/rare-rabbit-men-maroon-solid-slim-fit-velvet-bandhgala-blazer/16421140/buy</t>
  </si>
  <si>
    <t>rare-rabbit-men-maroon-solid-slim-fit-velvet-bandhgala-blazer</t>
  </si>
  <si>
    <t>trousers/louis-philippe/louis-philippe-men-black-slim-fit-solid-regular-trousers/11547876/buy</t>
  </si>
  <si>
    <t>louis-philippe-men-black-slim-fit-solid-regular-trousers</t>
  </si>
  <si>
    <t>Men Slim Fit Blazer</t>
  </si>
  <si>
    <t>Arrow New York</t>
  </si>
  <si>
    <t>blazers/arrow-new-york/arrow-sport-men-grey-solid-slim-fit-single-breasted-blazer/13556196/buy</t>
  </si>
  <si>
    <t>arrow-new-york</t>
  </si>
  <si>
    <t>arrow-sport-men-grey-solid-slim-fit-single-breasted-blazer</t>
  </si>
  <si>
    <t>sweaters/kalt/kalt-men-maroon-solid-pullover-sweater/12978044/buy</t>
  </si>
  <si>
    <t>kalt-men-maroon-solid-pullover-sweater</t>
  </si>
  <si>
    <t>CERIZ</t>
  </si>
  <si>
    <t>flats/ceriz/ceriz-women-black-solid-ballerinas-flats/17210626/buy</t>
  </si>
  <si>
    <t>ceriz</t>
  </si>
  <si>
    <t>ceriz-women-black-solid-ballerinas-flats</t>
  </si>
  <si>
    <t>watches/roadster/roadster-men-khaki-analogue-watch-mfb-pn-sm-12/12506376/buy</t>
  </si>
  <si>
    <t>roadster-men-khaki-analogue-watch-mfb-pn-sm-12</t>
  </si>
  <si>
    <t>sweatshirts/tokyo-talkies/tokyo-talkies-women-grey-solid-sweatshirt/16222508/buy</t>
  </si>
  <si>
    <t>tokyo-talkies-women-grey-solid-sweatshirt</t>
  </si>
  <si>
    <t>kurta-sets/bhama-couture/bhama-couture-women-black-yoke-design-kurta-with-palazzos/8133127/buy</t>
  </si>
  <si>
    <t>bhama-couture-women-black-yoke-design-kurta-with-palazzos</t>
  </si>
  <si>
    <t>Unisex Striped T-shirt</t>
  </si>
  <si>
    <t>tshirts/herenow/herenow-unisex-purple-striped-pure-cotton-casual-t-shirt/16607434/buy</t>
  </si>
  <si>
    <t>herenow-unisex-purple-striped-pure-cotton-casual-t-shirt</t>
  </si>
  <si>
    <t>blazers/hangup/hangup-men-blue--white-star-printed-regular-fit-bandhgala-blazer/10573006/buy</t>
  </si>
  <si>
    <t>hangup-men-blue--white-star-printed-regular-fit-bandhgala-blazer</t>
  </si>
  <si>
    <t>Solid Block Heeled Mules</t>
  </si>
  <si>
    <t>heels/nautica/nautica-beige-solid-block-heeled-mules/15696704/buy</t>
  </si>
  <si>
    <t>nautica-beige-solid-block-heeled-mules</t>
  </si>
  <si>
    <t>Men Printed Two-Piece Bandhgala Party Suit</t>
  </si>
  <si>
    <t>suits/hangup/hangup-men-brown--red-printed-two-piece-bandhgala-party-suit/15544556/buy</t>
  </si>
  <si>
    <t>hangup-men-brown--red-printed-two-piece-bandhgala-party-suit</t>
  </si>
  <si>
    <t>waistcoat/indus-route-by-pantaloons/indus-route-by-pantaloons-men-off-white-woven-design-waistcoat/15785468/buy</t>
  </si>
  <si>
    <t>indus-route-by-pantaloons-men-off-white-woven-design-waistcoat</t>
  </si>
  <si>
    <t>Men Joggers Trousers</t>
  </si>
  <si>
    <t>trousers/herenow/herenow-men-green-solid-easy-wash-joggers-trousers/15339052/buy</t>
  </si>
  <si>
    <t>herenow-men-green-solid-easy-wash-joggers-trousers</t>
  </si>
  <si>
    <t>Men Padded Jacket</t>
  </si>
  <si>
    <t>jackets/mast--harbour/mast--harbour-men-navy-blue--white-colourblocked-padded-jacket/15272826/buy</t>
  </si>
  <si>
    <t>mast--harbour-men-navy-blue--white-colourblocked-padded-jacket</t>
  </si>
  <si>
    <t>Men Striped Pullover</t>
  </si>
  <si>
    <t>sweaters/roadster/the-roadster-lifestyle-co-men-rust-brown-striped-pullover/16105254/buy</t>
  </si>
  <si>
    <t>the-roadster-lifestyle-co-men-rust-brown-striped-pullover</t>
  </si>
  <si>
    <t>shirts/mast--harbour/mast--harbour-men-navy-blue-slim-fit-printed-casual-shirt/14382050/buy</t>
  </si>
  <si>
    <t>mast--harbour-men-navy-blue-slim-fit-printed-casual-shirt</t>
  </si>
  <si>
    <t>shirts/herenow/herenow-men-green-slim-fit-opaque-casual-shirt/15638500/buy</t>
  </si>
  <si>
    <t>herenow-men-green-slim-fit-opaque-casual-shirt</t>
  </si>
  <si>
    <t>jeans/flying-machine/flying-machine-men-blue-slim-fit-light-fade-jeans/15260388/buy</t>
  </si>
  <si>
    <t>flying-machine-men-blue-slim-fit-light-fade-jeans</t>
  </si>
  <si>
    <t>dresses/dressberry/dressberry-women-lovely-maroon-solid-dress/14217924/buy</t>
  </si>
  <si>
    <t>dressberry-women-lovely-maroon-solid-dress</t>
  </si>
  <si>
    <t>Men Solid Mojaris</t>
  </si>
  <si>
    <t>casual-shoes/fausto/fausto-men-tan-mojaris/13638332/buy</t>
  </si>
  <si>
    <t>fausto-men-tan-mojaris</t>
  </si>
  <si>
    <t>casual-shoes/byford-by-pantaloons/byford-by-pantaloons-men-grey-sneakers/14676850/buy</t>
  </si>
  <si>
    <t>byford-by-pantaloons-men-grey-sneakers</t>
  </si>
  <si>
    <t>casual-shoes/panahi/panahi-men-black-soid-mojaris/14138056/buy</t>
  </si>
  <si>
    <t>panahi-men-black-soid-mojaris</t>
  </si>
  <si>
    <t>Men Beard Care Set</t>
  </si>
  <si>
    <t>beard--moustache-care/the-man-company/the-man-company-set-of-beard-cream-beard-wash--beard-oil/12232264/buy</t>
  </si>
  <si>
    <t>beard--moustache-care</t>
  </si>
  <si>
    <t>the-man-company-set-of-beard-cream-beard-wash--beard-oil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</si>
  <si>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</si>
  <si>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</si>
  <si>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</si>
  <si>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</si>
  <si>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charchit</t>
  </si>
  <si>
    <t>charchit-boys-green-solid-nehru-jacket-with-shirt</t>
  </si>
  <si>
    <t>Embroidered Keyhole Neck A-Line Top</t>
  </si>
  <si>
    <t>tops/global-desi/global-desi-blue--white-embroidered-keyhole-neck-a-line-top/14960458/buy</t>
  </si>
  <si>
    <t>global-desi-blue--white-embroidered-keyhole-neck-a-line-top</t>
  </si>
  <si>
    <t>Men Regular Fit Training Pants</t>
  </si>
  <si>
    <t>track-pants/puma/puma-men-navy-blue-solid-regular-fit-training-pants/16027518/buy</t>
  </si>
  <si>
    <t>puma-men-navy-blue-solid-regular-fit-training-pants</t>
  </si>
  <si>
    <t>track-pants/the-souled-store/the-souled-store-men-black--white-avengers-printed-cotton-joggers/16873690/buy</t>
  </si>
  <si>
    <t>the-souled-store-men-black--white-avengers-printed-cotton-joggers</t>
  </si>
  <si>
    <t>Women La Belle Eau de Parfum</t>
  </si>
  <si>
    <t>perfume-and-body-mist/jean-paul-gaultier/jean-paul-gaultier-women-la-belle-eau-de-parfum--15-ml/14770130/buy</t>
  </si>
  <si>
    <t>jean-paul-gaultier-women-la-belle-eau-de-parfum--15-ml</t>
  </si>
  <si>
    <t>Women Embellished Ruffle Saree</t>
  </si>
  <si>
    <t>sarees/mitera/mitera-women-yellow--red-embellished-embroidered-ruffle-saree/16331728/buy</t>
  </si>
  <si>
    <t>mitera-women-yellow--red-embellished-embroidered-ruffle-saree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</si>
  <si>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</si>
  <si>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</si>
  <si>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</si>
  <si>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</si>
  <si>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studio-shringaar</t>
  </si>
  <si>
    <t>studio-shringaar-women-pink-woven-design-saree-blouse</t>
  </si>
  <si>
    <t>Women High-Rise Cotton Shorts</t>
  </si>
  <si>
    <t>shorts/kazo/kazo-women-yellow--red-floral-printed-high-rise-cotton-shorts/17401658/buy</t>
  </si>
  <si>
    <t>kazo-women-yellow--red-floral-printed-high-rise-cotton-shorts</t>
  </si>
  <si>
    <t>Set Of 2 Gold-Plated Kundan-Studded Anklets</t>
  </si>
  <si>
    <t>anklet/shining-diva/shining-diva-set-of-2-gold-plated-white-kundan-studded-anklets/14108234/buy</t>
  </si>
  <si>
    <t>shining-diva-set-of-2-gold-plated-white-kundan-studded-anklets</t>
  </si>
  <si>
    <t>Women Pack Of 2 Assorted Boy Shorts</t>
  </si>
  <si>
    <t>briefs/amante/amante-women-pack-of-2-assorted-boy-shorts/14829566/buy</t>
  </si>
  <si>
    <t>amante-women-pack-of-2-assorted-boy-shorts</t>
  </si>
  <si>
    <t>Self Design Cotton Crop Top</t>
  </si>
  <si>
    <t>tops/akkriti-by-pantaloons/akkriti-by-pantaloons-women-white-self-design-pure-cotton-crop-top/17532232/buy</t>
  </si>
  <si>
    <t>akkriti-by-pantaloons-women-white-self-design-pure-cotton-crop-top</t>
  </si>
  <si>
    <t>Men Panelled Joggers</t>
  </si>
  <si>
    <t>track-pants/allen-solly-sport/allen-solly-sport-men-blue-solid-panelled-joggers/16129160/buy</t>
  </si>
  <si>
    <t>allen-solly-sport-men-blue-solid-panelled-joggers</t>
  </si>
  <si>
    <t>Lotto</t>
  </si>
  <si>
    <t>track-pants/lotto/lotto-men-black-solid-track-pants/15604034/buy</t>
  </si>
  <si>
    <t>lotto</t>
  </si>
  <si>
    <t>lotto-men-black-solid-track-pants</t>
  </si>
  <si>
    <t>Printed Sweatshirt</t>
  </si>
  <si>
    <t>sweatshirts/puma/puma-men-black-printed-sweatshirt/13257024/buy</t>
  </si>
  <si>
    <t>puma-men-black-printed-sweatshirt</t>
  </si>
  <si>
    <t>jackets/hrx-by-hrithik-roshan/hrx-by-hrithik-roshan-training-women-dust-pink-rapid-dry-jackets/14646456/buy</t>
  </si>
  <si>
    <t>hrx-by-hrithik-roshan-training-women-dust-pink-rapid-dry-jackets</t>
  </si>
  <si>
    <t>Batik Print Cotton Kurta</t>
  </si>
  <si>
    <t>kurtas/readiprint-fashions/readiprint-fashions-green--pink-batik-floral-print-zari-cotton-tie-ups-anarkali-kurta/16315566/buy</t>
  </si>
  <si>
    <t>readiprint-fashions-green--pink-batik-floral-print-zari-cotton-tie-ups-anarkali-kurta</t>
  </si>
  <si>
    <t>Textured Contemporary Table Lamp</t>
  </si>
  <si>
    <t>table-lamps/home-centre/home-centre-blue-textured-contemporary-table-lamp/14404098/buy</t>
  </si>
  <si>
    <t>table-lamps</t>
  </si>
  <si>
    <t>home-centre-blue-textured-contemporary-table-lamp</t>
  </si>
  <si>
    <t>Set Of 6 Table Placemats</t>
  </si>
  <si>
    <t>table-placemats/saral-home/-saral-home-set-of-6-blue-printed-table-placemats/10322051/buy</t>
  </si>
  <si>
    <t>Solid Midriff Flossing Top</t>
  </si>
  <si>
    <t>tops/athena/athena-women-charming-black-solid-midriff-flossing-top/17650674/buy</t>
  </si>
  <si>
    <t>athena-women-charming-black-solid-midriff-flossing-top</t>
  </si>
  <si>
    <t>Striped Fit and Flare Dress</t>
  </si>
  <si>
    <t>dresses/zink-london/zink-london-women-off-white--grey-striped-fit-and-flare-cotton-dress/14070620/buy</t>
  </si>
  <si>
    <t>zink-london-women-off-white--grey-striped-fit-and-flare-cotton-dress</t>
  </si>
  <si>
    <t>Women Solid Dungarees</t>
  </si>
  <si>
    <t>dungarees/panit/panit-women-teal--white-solid-dungarees-with-side-stripes-/15196206/buy</t>
  </si>
  <si>
    <t>panit-women-teal--white-solid-dungarees-with-side-stripes-</t>
  </si>
  <si>
    <t>Sringam</t>
  </si>
  <si>
    <t>kurta-sets/sringam/sringam-women-cream-coloured-regular-kurta-with-trousers--with-dupatta/15647424/buy</t>
  </si>
  <si>
    <t>sringam</t>
  </si>
  <si>
    <t>sringam-women-cream-coloured-regular-kurta-with-trousers--with-dupatta</t>
  </si>
  <si>
    <t>kurta-sets/vbuyz/vbuyz-women-yellow-floral-printed-panelled-kurta-with-trousers--with-dupatta/14676728/buy</t>
  </si>
  <si>
    <t>vbuyz-women-yellow-floral-printed-panelled-kurta-with-trousers--with-dupatta</t>
  </si>
  <si>
    <t>flats/inc-5/inc-5-women-blue--yellow-colourblocked-open-toe-flats/16391282/buy</t>
  </si>
  <si>
    <t>inc-5-women-blue--yellow-colourblocked-open-toe-flats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</si>
  <si>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</si>
  <si>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</si>
  <si>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</si>
  <si>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cherry-crumble-boys-olive-green-dinosaur-embroidered-regular-fit-chino-shorts</t>
  </si>
  <si>
    <t>Men Pure Cotton T-shirt</t>
  </si>
  <si>
    <t>tshirts/red-tape/red-tape-men-green-pure-cotton-t-shirt/16916284/buy</t>
  </si>
  <si>
    <t>red-tape-men-green-pure-cotton-t-shirt</t>
  </si>
  <si>
    <t>tops/mayra/mayra-women-off-white-printed-top/5665135/buy</t>
  </si>
  <si>
    <t>mayra-women-off-white-printed-top</t>
  </si>
  <si>
    <t>tshirts/max/max-women-yellow-puff-sleeves-t-shirt/17166382/buy</t>
  </si>
  <si>
    <t>max-women-yellow-puff-sleeves-t-shirt</t>
  </si>
  <si>
    <t>Grey Slim Fit Heavy Fade Jeans</t>
  </si>
  <si>
    <t>jeans/louis-philippe-jeans/louis-philippe-jeans-men-grey-slim-fit-heavy-fade-jeans/16397888/buy</t>
  </si>
  <si>
    <t>louis-philippe-jeans-men-grey-slim-fit-heavy-fade-jeans</t>
  </si>
  <si>
    <t>dresses/uf/uf-women-pretty-pink-solid-sweetheart-neck-dress/15226916/buy</t>
  </si>
  <si>
    <t>kurta-sets/yufta/yufta-women-black--pink-ethnic-motifs-printed-kurta-with-palazzos/14933618/buy</t>
  </si>
  <si>
    <t>yufta-women-black--pink-ethnic-motifs-printed-kurta-with-palazzos</t>
  </si>
  <si>
    <t>Men Cotton Solid T-shirt</t>
  </si>
  <si>
    <t>tshirts/ether/ether-men-yellow-pure-cotton-solid-round-neck-t-shirt/15971012/buy</t>
  </si>
  <si>
    <t>ether-men-yellow-pure-cotton-solid-round-neck-t-shirt</t>
  </si>
  <si>
    <t>Boys Cotton Joggers</t>
  </si>
  <si>
    <t>trousers/max/max-boys-grey--navy-blue-cotton-joggers-/15600094/buy</t>
  </si>
  <si>
    <t>max-boys-grey--navy-blue-cotton-joggers-</t>
  </si>
  <si>
    <t>tshirts/mast--harbour/mast--harbour-women-white--navy-blue-pure-cotton-typography-printed-t-shirt/15773724/buy</t>
  </si>
  <si>
    <t>mast--harbour-women-white--navy-blue-pure-cotton-typography-printed-t-shirt</t>
  </si>
  <si>
    <t>shorts/kryptic/kryptic-women-orange-printed-regular-fit-regular-shorts/13975516/buy</t>
  </si>
  <si>
    <t>kryptic-women-orange-printed-regular-fit-regular-shorts</t>
  </si>
  <si>
    <t>tops/roadster/roadster-women-pink-solid-top-with-striped-sleeves-/11401432/buy</t>
  </si>
  <si>
    <t>roadster-women-pink-solid-top-with-striped-sleeves-</t>
  </si>
  <si>
    <t>shirts/jainish/jainish-men-mustard-smart-grid-tattersall-checks-checked-casual-shirt/16894542/buy</t>
  </si>
  <si>
    <t>jainish-men-mustard-smart-grid-tattersall-checks-checked-casual-shirt</t>
  </si>
  <si>
    <t>Slim Fit Semiformal Shirt</t>
  </si>
  <si>
    <t>shirts/hancock/hancock-men-white-slim-fit-solid-semiformal-shirt/12696720/buy</t>
  </si>
  <si>
    <t>hancock-men-white-slim-fit-solid-semiformal-shirt</t>
  </si>
  <si>
    <t>PU Party Block Pumps</t>
  </si>
  <si>
    <t>heels/20dresses/20dresses-black-pu-party-block-pumps/16161430/buy</t>
  </si>
  <si>
    <t>20dresses-black-pu-party-block-pumps</t>
  </si>
  <si>
    <t>Boys Cotton Shark T-shirt</t>
  </si>
  <si>
    <t>tshirts/yk/yk-boys-white--blue-cotton-shark-printed-t-shirt/13499470/buy</t>
  </si>
  <si>
    <t>yk-boys-white--blue-cotton-shark-printed-t-shirt</t>
  </si>
  <si>
    <t>Women Solid Gladiators Flats</t>
  </si>
  <si>
    <t>flats/denill/denill-women-cream-coloured-gladiators-flats/15052174/buy</t>
  </si>
  <si>
    <t>denill-women-cream-coloured-gladiators-flats</t>
  </si>
  <si>
    <t>Men Slip-Ons</t>
  </si>
  <si>
    <t>formal-shoes/sir-corbett/sir-corbett-men-brown-formal-slip-ons/9728397/buy</t>
  </si>
  <si>
    <t>sir-corbett-men-brown-formal-slip-ons</t>
  </si>
  <si>
    <t>formal-shoes/alberto-moreno/alberto-moreno-men-brown-solid-formal-brogues/14921764/buy</t>
  </si>
  <si>
    <t>Picktoes</t>
  </si>
  <si>
    <t>heels/picktoes/picktoes-cream-coloured-block-heels/16075672/buy</t>
  </si>
  <si>
    <t>picktoes</t>
  </si>
  <si>
    <t>picktoes-cream-coloured-block-heels</t>
  </si>
  <si>
    <t>Men Woven Design PU Sneakers</t>
  </si>
  <si>
    <t>casual-shoes/fausto/fausto-men-black-woven-design-pu-sneakers/15906616/buy</t>
  </si>
  <si>
    <t>fausto-men-black-woven-design-pu-sneakers</t>
  </si>
  <si>
    <t>casual-shoes/sparx/sparx-men-navy-blue-sneakers/11466354/buy</t>
  </si>
  <si>
    <t>sparx-men-navy-blue-sneakers</t>
  </si>
  <si>
    <t>Leather Sneakers</t>
  </si>
  <si>
    <t>Eego Italy</t>
  </si>
  <si>
    <t>casual-shoes/eego-italy/eego-italy-men-black-colourblocked-leather-mid-top-sneakers/11744858/buy</t>
  </si>
  <si>
    <t>eego-italy</t>
  </si>
  <si>
    <t>eego-italy-men-black-colourblocked-leather-mid-top-sneakers</t>
  </si>
  <si>
    <t>Women Striped Straight Kurta</t>
  </si>
  <si>
    <t>kurtas/imara/imara-women-sea-green--red-striped-straight-kurta/11438050/buy</t>
  </si>
  <si>
    <t>imara-women-sea-green--red-striped-straight-kurta</t>
  </si>
  <si>
    <t>Backpack</t>
  </si>
  <si>
    <t>backpacks/baggit/baggit-women-pink-backpack/16048786/buy</t>
  </si>
  <si>
    <t>baggit-women-pink-backpack</t>
  </si>
  <si>
    <t>Men Textured Slip-On Shoes</t>
  </si>
  <si>
    <t>casual-shoes/khadims/khadims-men-brown-slip-on-shoes/11939082/buy</t>
  </si>
  <si>
    <t>khadims-men-brown-slip-on-shoes</t>
  </si>
  <si>
    <t>Handcrafted Studded Choker Set</t>
  </si>
  <si>
    <t>rubans LUXURY</t>
  </si>
  <si>
    <t>jewellery-set/rubans-luxury/rubans-luxury--24k-gold-plated-handcrafted-ruby-stone--gold-pearls-studded-choker-set/15293282/buy</t>
  </si>
  <si>
    <t>rubans-luxury</t>
  </si>
  <si>
    <t>rubans-luxury--24k-gold-plated-handcrafted-ruby-stone--gold-pearls-studded-choker-set</t>
  </si>
  <si>
    <t>Women Three Fold Wallet</t>
  </si>
  <si>
    <t>wallets/tommy-hilfiger/tommy-hilfiger-women-black-saffiano-textured-leather-three-fold-wallet/15017272/buy</t>
  </si>
  <si>
    <t>tommy-hilfiger-women-black-saffiano-textured-leather-three-fold-wallet</t>
  </si>
  <si>
    <t>210 TC 1 Extra Large Bedsheet with 2 Pillow Covers</t>
  </si>
  <si>
    <t>bedsheets/spaces/spaces-atrium-plus-geometric-pink-1-king-size-fitted-sheets-with-2-pillow-cover/12436762/buy</t>
  </si>
  <si>
    <t>spaces-atrium-plus-geometric-pink-1-king-size-fitted-sheets-with-2-pillow-cover</t>
  </si>
  <si>
    <t>handbags/lavie/lavie-red-structured-handheld-bag/15146432/buy</t>
  </si>
  <si>
    <t>lavie-red-structured-handheld-bag</t>
  </si>
  <si>
    <t>handbags/van-heusen/van-heusen-off-white-pu-structured-shoulder-bag/15647344/buy</t>
  </si>
  <si>
    <t>van-heusen-off-white-pu-structured-shoulder-bag</t>
  </si>
  <si>
    <t>Men Striped Polo Collar Pure Cotton T-shirt</t>
  </si>
  <si>
    <t>tshirts/selected/selected-men-green--navy-blue-striped-polo-collar-pure-cotton-t-shirt/14690640/buy</t>
  </si>
  <si>
    <t>selected-men-green--navy-blue-striped-polo-collar-pure-cotton-t-shirt</t>
  </si>
  <si>
    <t>Clutch with Chain Strap</t>
  </si>
  <si>
    <t>clutches/lino-perros/lino-perros-silver-toned-clutch-with-chain-strap/1898229/buy</t>
  </si>
  <si>
    <t>lino-perros-silver-toned-clutch-with-chain-strap</t>
  </si>
  <si>
    <t>backpacks/dressberry/dressberry-women-pink-solid-backpack/13350068/buy</t>
  </si>
  <si>
    <t>dressberry-women-pink-solid-backpack</t>
  </si>
  <si>
    <t>handbags/lavie/lavie-red-solid-sling-bag/11317132/buy</t>
  </si>
  <si>
    <t>lavie-red-solid-sling-bag</t>
  </si>
  <si>
    <t>Women Floral High-Rise Shorts</t>
  </si>
  <si>
    <t>shorts/mango/mango-women-yellow-floral-printed-high-rise-regular-shorts/15103054/buy</t>
  </si>
  <si>
    <t>mango-women-yellow-floral-printed-high-rise-regular-shorts</t>
  </si>
  <si>
    <t>Men Cotton Kurta with Churidar</t>
  </si>
  <si>
    <t>kurta-sets/sojanya/sojanya-men-green--white-cotton-kurta-with-churidar/16315992/buy</t>
  </si>
  <si>
    <t>sojanya-men-green--white-cotton-kurta-with-churidar</t>
  </si>
  <si>
    <t>Plus Size Solid A-Line Dress</t>
  </si>
  <si>
    <t>dresses/revolution/revolution-women-black-plus-size-solid-a-line-dress/12277880/buy</t>
  </si>
  <si>
    <t>revolution-women-black-plus-size-solid-a-line-dress</t>
  </si>
  <si>
    <t>dresses/revolution/revolution-women-olive-green-plus-size-solid-a-line-dress/12277854/buy</t>
  </si>
  <si>
    <t>revolution-women-olive-green-plus-size-solid-a-line-dress</t>
  </si>
  <si>
    <t>TRUNDZ</t>
  </si>
  <si>
    <t>nightdress/trundz/trundz-navy-blue--pink-printed-organic-cotton-maxi-nightdress/16532898/buy</t>
  </si>
  <si>
    <t>trundz</t>
  </si>
  <si>
    <t>trundz-navy-blue--pink-printed-organic-cotton-maxi-nightdress</t>
  </si>
  <si>
    <t>Men Solid Kurta</t>
  </si>
  <si>
    <t>kurtas/indus-route-by-pantaloons/indus-route-by-pantaloons-men-turquoise-blue-kurta/17571024/buy</t>
  </si>
  <si>
    <t>indus-route-by-pantaloons-men-turquoise-blue-kurta</t>
  </si>
  <si>
    <t>lounge-shorts/jockey/jockey-men-navy-blue-solid-straight-fit-lounge-shorts/11444466/buy</t>
  </si>
  <si>
    <t>jockey-men-navy-blue-solid-straight-fit-lounge-shorts</t>
  </si>
  <si>
    <t>Ceramic Mugs with Bowls</t>
  </si>
  <si>
    <t>Unravel India</t>
  </si>
  <si>
    <t>cups-and-mugs/unravel-india/unravel-india-black-textured-ceramic-mugs-with-bowls/1902354/buy</t>
  </si>
  <si>
    <t>unravel-india</t>
  </si>
  <si>
    <t>unravel-india-black-textured-ceramic-mugs-with-bowls</t>
  </si>
  <si>
    <t>boots/trase/trase-women-beige-woven-design-heeled-boots/14236652/buy</t>
  </si>
  <si>
    <t>trase-women-beige-woven-design-heeled-boots</t>
  </si>
  <si>
    <t>Boys Printed Co-Ords</t>
  </si>
  <si>
    <t>clothing-set/mini-klub/mini-klub-boys-green--white-printed-pure-cotton-t-shirt-with-trousers/17059420/buy</t>
  </si>
  <si>
    <t>mini-klub-boys-green--white-printed-pure-cotton-t-shirt-with-trousers</t>
  </si>
  <si>
    <t>Women Antimicrobial Slim Fit T-shirt</t>
  </si>
  <si>
    <t>tshirts/enamor/enamor-women-navy-blue-antimicrobial-slim-fit-outdoor-t-shirt/15127432/buy</t>
  </si>
  <si>
    <t>enamor-women-navy-blue-antimicrobial-slim-fit-outdoor-t-shirt</t>
  </si>
  <si>
    <t>Girls Printed Cotton Nightsuit</t>
  </si>
  <si>
    <t>night-suits/pspeaches/pspeaches-girls-blue--pink-dinosaur-print-pure-cotton-night-suit/13439602/buy</t>
  </si>
  <si>
    <t>pspeaches-girls-blue--pink-dinosaur-print-pure-cotton-night-suit</t>
  </si>
  <si>
    <t>Gold-Plated Earrings</t>
  </si>
  <si>
    <t>PANASH</t>
  </si>
  <si>
    <t>earrings/panash/panash-pink-gold-plated-floral-handcrafted-kundan-drop-earrings/10801038/buy</t>
  </si>
  <si>
    <t>panash</t>
  </si>
  <si>
    <t>panash-pink-gold-plated-floral-handcrafted-kundan-drop-earrings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</si>
  <si>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</si>
  <si>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</si>
  <si>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</si>
  <si>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kipsta-by-decathlon</t>
  </si>
  <si>
    <t>kipsta-by-decathlon-unisex-red--coral-red-colourblocked-ulpp-sports-backpack</t>
  </si>
  <si>
    <t>Men Shorts</t>
  </si>
  <si>
    <t>29,30,31,32,33,34,36</t>
  </si>
  <si>
    <t>shorts/forever-21/forever-21-men-blue-shorts/15390622/buy</t>
  </si>
  <si>
    <t>forever-21-men-blue-shorts</t>
  </si>
  <si>
    <t>kurta-sets/indo-era/indo-era-women-red--copper-coloured-yoke-design-kurta-with-palazzos--dupatta/15178698/buy</t>
  </si>
  <si>
    <t>indo-era-women-red--copper-coloured-yoke-design-kurta-with-palazzos--dupatta</t>
  </si>
  <si>
    <t>Unisex Leather Card Holder</t>
  </si>
  <si>
    <t>Kara</t>
  </si>
  <si>
    <t>wallets/kara/kara-unisex-coffee-brown-solid-leather-card-holder/11801078/buy</t>
  </si>
  <si>
    <t>kara</t>
  </si>
  <si>
    <t>kara-unisex-coffee-brown-solid-leather-card-holder</t>
  </si>
  <si>
    <t>Geometric Print High-Low Top</t>
  </si>
  <si>
    <t>tops/berrylush/berrylush-multicoloured-geometric-print-round-neck-polyester-crepe-high-low-longline-top/16215416/buy</t>
  </si>
  <si>
    <t>berrylush-multicoloured-geometric-print-round-neck-polyester-crepe-high-low-longline-top</t>
  </si>
  <si>
    <t>watches/chumbak/chumbak-women-white-analogue-watch/4318382/buy</t>
  </si>
  <si>
    <t>chumbak-women-white-analogue-watch</t>
  </si>
  <si>
    <t>jeans/pantaloons-junior/pantaloons-junior-boys-navy-blue-tapered-fit-heavy-fade-jeans/17963866/buy</t>
  </si>
  <si>
    <t>pantaloons-junior-boys-navy-blue-tapered-fit-heavy-fade-jeans</t>
  </si>
  <si>
    <t>Solid Pencil Skirt</t>
  </si>
  <si>
    <t>skirts/sassafras/-sassafras-women-green-solid-pencil-skirt/16044000/buy</t>
  </si>
  <si>
    <t>Club York</t>
  </si>
  <si>
    <t>tshirts/club-york/club-york-men-yellow-solid-polo-collar-t-shirt/4378777/buy</t>
  </si>
  <si>
    <t>club-york</t>
  </si>
  <si>
    <t>club-york-men-yellow-solid-polo-collar-t-shirt</t>
  </si>
  <si>
    <t>Girls Pack Of 6 Assorted Basic Briefs</t>
  </si>
  <si>
    <t>briefs/bodycare-kids/bodycare-kids-girls-pack-of-6-assorted-basic-briefs-kia2700-/13264662/buy</t>
  </si>
  <si>
    <t>bodycare-kids-girls-pack-of-6-assorted-basic-briefs-kia2700-</t>
  </si>
  <si>
    <t>Boys Bomber Jacket</t>
  </si>
  <si>
    <t>jackets/duke/duke-boys-grey-white-colourblocked-mock-collar-bomber-jacket/16619378/buy</t>
  </si>
  <si>
    <t>duke-boys-grey-white-colourblocked-mock-collar-bomber-jacket</t>
  </si>
  <si>
    <t>Printed Tiered Wrap Dress</t>
  </si>
  <si>
    <t>dresses/urbanic/urbanic-black--white-geometric-print-tiered-wrap-dress/15628354/buy</t>
  </si>
  <si>
    <t>urbanic-black--white-geometric-print-tiered-wrap-dress</t>
  </si>
  <si>
    <t>Pack of 2 Briefs</t>
  </si>
  <si>
    <t>briefs/peter-england/peter-england-men-pack-of-2-grey--black-briefs-piwbbkgm9146010n/16873794/buy</t>
  </si>
  <si>
    <t>peter-england-men-pack-of-2-grey--black-briefs-piwbbkgm9146010n</t>
  </si>
  <si>
    <t>Men Textured Genuine Italian Leather Formal Oxfords</t>
  </si>
  <si>
    <t>formal-shoes/louis-stitch/louis-stitch-men-brown-textured-genuine-italian-leather-formal-oxfords/15760980/buy</t>
  </si>
  <si>
    <t>louis-stitch-men-brown-textured-genuine-italian-leather-formal-oxfords</t>
  </si>
  <si>
    <t>Women Floral Embroidered Velvet Kurta</t>
  </si>
  <si>
    <t>kurtas/shae-by-sassafras/shae-by-sassafras-women-teal-floral-embroidered-velvet-maternity-velvet-kurta/15956900/buy</t>
  </si>
  <si>
    <t>shae-by-sassafras-women-teal-floral-embroidered-velvet-maternity-velvet-kurta</t>
  </si>
  <si>
    <t>Flared Sleeves Empire Top</t>
  </si>
  <si>
    <t>tops/kassually/kassually-yellow-self-design-flared-sleeves-empire-top/14170382/buy</t>
  </si>
  <si>
    <t>kassually-yellow-self-design-flared-sleeves-empire-top</t>
  </si>
  <si>
    <t>tshirts/locomotive/locomotive-men-blue--white-printed-round-neck-t-shirt/12299304/buy</t>
  </si>
  <si>
    <t>locomotive-men-blue--white-printed-round-neck-t-shirt</t>
  </si>
  <si>
    <t>tshirts/moda-rapido/moda-rapido-men-off-white--black-printed-t-shirt/16589886/buy</t>
  </si>
  <si>
    <t>moda-rapido-men-off-white--black-printed-t-shirt</t>
  </si>
  <si>
    <t>tshirts/herenow/herenow-men-navy-blue-typography-printed-casual-t-shirt/16260588/buy</t>
  </si>
  <si>
    <t>herenow-men-navy-blue-typography-printed-casual-t-shirt</t>
  </si>
  <si>
    <t>Hand Block Print Kurta</t>
  </si>
  <si>
    <t>Akshatani</t>
  </si>
  <si>
    <t>kurtas/akshatani/akshatani-women-green--golden-ethnic-motifs-hand-block-print-straight-kurta/12799644/buy</t>
  </si>
  <si>
    <t>akshatani</t>
  </si>
  <si>
    <t>akshatani-women-green--golden-ethnic-motifs-hand-block-print-straight-kurta</t>
  </si>
  <si>
    <t>Solid Lightweight Denim Jacket</t>
  </si>
  <si>
    <t>jackets/miaz-lifestyle/miaz-lifestyle-women-blue-solid-embellished-lightweight-denim-jacket/13564906/buy</t>
  </si>
  <si>
    <t>miaz-lifestyle-women-blue-solid-embellished-lightweight-denim-jacket</t>
  </si>
  <si>
    <t>Women Analogue and Digital Watch</t>
  </si>
  <si>
    <t>watches/montvitton/montvitton-women-black-analogue-and-digital-watch/14110478/buy</t>
  </si>
  <si>
    <t>montvitton-women-black-analogue-and-digital-watch</t>
  </si>
  <si>
    <t>casual-shoes/khadims/khadims-men-grey-slip-on-sneakers/12525888/buy</t>
  </si>
  <si>
    <t>khadims-men-grey-slip-on-sneakers</t>
  </si>
  <si>
    <t>Men Solid Derbys</t>
  </si>
  <si>
    <t>UK6,UK7,UK8,UK9,UK10,UK11,UK12,UK13,UK13.5</t>
  </si>
  <si>
    <t>casual-shoes/fentacia/fentacia-men-brown-solid-derbys/12447290/buy</t>
  </si>
  <si>
    <t>fentacia-men-brown-solid-derbys</t>
  </si>
  <si>
    <t>Men Leather Sneakers</t>
  </si>
  <si>
    <t>casual-shoes/eego-italy/eego-italy-men-black-colourblocked-leather-mid-top-sneakers/11744854/buy</t>
  </si>
  <si>
    <t>Plus Size A-Line Midi Dress</t>
  </si>
  <si>
    <t>dresses/revolution/revolution-plus-size-olive-green-pure-cotton-knitted-a-line-midi-dress/13993792/buy</t>
  </si>
  <si>
    <t>revolution-plus-size-olive-green-pure-cotton-knitted-a-line-midi-dress</t>
  </si>
  <si>
    <t>Maternity Layered A-Line Dress</t>
  </si>
  <si>
    <t>dresses/anayna/anayna-women-white--pink-pure-cotton-printed-maternity-layered-a-line-dress/13264608/buy</t>
  </si>
  <si>
    <t>anayna-women-white--pink-pure-cotton-printed-maternity-layered-a-line-dress</t>
  </si>
  <si>
    <t>Solid Reversible Leather Belt</t>
  </si>
  <si>
    <t>belts/louis-philippe/louis-philippe-men-black--brown-solid-reversible-leather-belt/13207176/buy</t>
  </si>
  <si>
    <t>louis-philippe-men-black--brown-solid-reversible-leather-belt</t>
  </si>
  <si>
    <t>Embroidered Anarkali Kurta</t>
  </si>
  <si>
    <t>kurtas/ishin/ishin-women-black-embroidered-anarkali-kurta/13506808/buy</t>
  </si>
  <si>
    <t>ishin-women-black-embroidered-anarkali-kurta</t>
  </si>
  <si>
    <t>Indigo Dye Kurta Set &amp; Dupatta</t>
  </si>
  <si>
    <t>kurta-sets/biba/biba-women-navy-blue--white-indigo-dyed-kurta-with-trousers--dupatta/12185562/buy</t>
  </si>
  <si>
    <t>biba-women-navy-blue--white-indigo-dyed-kurta-with-trousers--dupatta</t>
  </si>
  <si>
    <t>leggings/de-moza/de-moza-women-green-solid-ankle-length-leggings/15975328/buy</t>
  </si>
  <si>
    <t>de-moza-women-green-solid-ankle-length-leggings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</si>
  <si>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</si>
  <si>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</si>
  <si>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</si>
  <si>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pepe-jeans-boys-red-printed-pure-cotton-polo-collar-pure-cotton-t-shirt</t>
  </si>
  <si>
    <t>tshirts/lee/lee-men-black-printed-relaxed-fit-t-shirt/17105786/buy</t>
  </si>
  <si>
    <t>lee-men-black-printed-relaxed-fit-t-shirt</t>
  </si>
  <si>
    <t>Woven Design A-Line Kurta</t>
  </si>
  <si>
    <t>kurtas/kipek/kipek-women-teal-green--gold-toned-woven-design-a-line-kurta/12015490/buy</t>
  </si>
  <si>
    <t>kipek-women-teal-green--gold-toned-woven-design-a-line-kurta</t>
  </si>
  <si>
    <t>kurta-sets/ziyaa/ziyaa-women-black-printed-kurta-with-trousers--dupatta/14429412/buy</t>
  </si>
  <si>
    <t>ziyaa-women-black-printed-kurta-with-trousers--dupatta</t>
  </si>
  <si>
    <t>boxers/mackly/mackly-boys-pack-of-3-printed-boxers-/17617754/buy</t>
  </si>
  <si>
    <t>mackly-boys-pack-of-3-printed-boxers-</t>
  </si>
  <si>
    <t>Strappy Top with Ruffles</t>
  </si>
  <si>
    <t>tops/zink-london/zink-london-women-peach-coloured-strappy-top-with-ruffles/14600758/buy</t>
  </si>
  <si>
    <t>zink-london-women-peach-coloured-strappy-top-with-ruffles</t>
  </si>
  <si>
    <t>Women Printed Top</t>
  </si>
  <si>
    <t>Fleximaa</t>
  </si>
  <si>
    <t>tops/fleximaa/fleximaa-women-navy-blue-printed-longline-top/17881114/buy</t>
  </si>
  <si>
    <t>fleximaa</t>
  </si>
  <si>
    <t>fleximaa-women-navy-blue-printed-longline-top</t>
  </si>
  <si>
    <t>tshirts/max/max-women-peach-coloured-typography-printed-t-shirt/16719048/buy</t>
  </si>
  <si>
    <t>max-women-peach-coloured-typography-printed-t-shirt</t>
  </si>
  <si>
    <t>tshirts/forever-21/forever-21-men-black--purple-printed-t-shirt/15819538/buy</t>
  </si>
  <si>
    <t>forever-21-men-black--purple-printed-t-shirt</t>
  </si>
  <si>
    <t>dresses/revolution/revolution-plus-size-purple-pure-cotton-knitted-a-line-midi-dress/13993780/buy</t>
  </si>
  <si>
    <t>revolution-plus-size-purple-pure-cotton-knitted-a-line-midi-dress</t>
  </si>
  <si>
    <t>Paddle Hair Brush large</t>
  </si>
  <si>
    <t>hair-brush-and-comb/gubb/gubb-black-paddle-hair-brush-large-vogue-range/14557988/buy</t>
  </si>
  <si>
    <t>hair-brush-and-comb</t>
  </si>
  <si>
    <t>gubb-black-paddle-hair-brush-large-vogue-range</t>
  </si>
  <si>
    <t>Girls Velvet Finish Joggers</t>
  </si>
  <si>
    <t>track-pants/gini-and-jony/gini-and-jony-girls-black--bronze-camouflage-printed-velvet-finish-joggers/15924768/buy</t>
  </si>
  <si>
    <t>gini-and-jony-girls-black--bronze-camouflage-printed-velvet-finish-joggers</t>
  </si>
  <si>
    <t>Embossed Hooded Sweatshirt</t>
  </si>
  <si>
    <t>sweatshirts/us-polo-assn-denim-co/u-s-polo-assn-denim-co-men-navy-blue-embossed-hooded-sweatshirt/14678024/buy</t>
  </si>
  <si>
    <t>u-s-polo-assn-denim-co-men-navy-blue-embossed-hooded-sweatshirt</t>
  </si>
  <si>
    <t>Women Beige Visor Cap</t>
  </si>
  <si>
    <t>caps/fabseasons/fabseasons-women-beige-uv-protection-sun-visor-cap/15191770/buy</t>
  </si>
  <si>
    <t>fabseasons-women-beige-uv-protection-sun-visor-cap</t>
  </si>
  <si>
    <t>Solid Bardot Crop Top</t>
  </si>
  <si>
    <t>tops/only/only-women-brown-solid-bardot-crop-top-with-ruffle-detail/13430036/buy</t>
  </si>
  <si>
    <t>only-women-brown-solid-bardot-crop-top-with-ruffle-detail</t>
  </si>
  <si>
    <t>Women Ankle-Length Leggings</t>
  </si>
  <si>
    <t>leggings/rangmanch-by-pantaloons/rangmanch-by-pantaloons-women-pink-solid-ankle-length-leggings/9374449/buy</t>
  </si>
  <si>
    <t>rangmanch-by-pantaloons-women-pink-solid-ankle-length-leggings</t>
  </si>
  <si>
    <t>tshirts/huetrap/huetrap-men-black-printed-round-neck-t-shirt/1939887/buy</t>
  </si>
  <si>
    <t>huetrap-men-black-printed-round-neck-t-shirt</t>
  </si>
  <si>
    <t>Men Set of 2 EDP &amp; 1 Deodorant</t>
  </si>
  <si>
    <t>Denver</t>
  </si>
  <si>
    <t>perfume-and-body-mist/denver/denver-men-set-of-2-black-code-eau-de-parfum--1-black-code-deodorant/15061074/buy</t>
  </si>
  <si>
    <t>denver</t>
  </si>
  <si>
    <t>denver-men-set-of-2-black-code-eau-de-parfum--1-black-code-deodorant</t>
  </si>
  <si>
    <t>lehenga-choli/biba/biba-girls-red--pink-printed-ready-to-wear-lehenga--blouse-with-dupatta/15142844/buy</t>
  </si>
  <si>
    <t>biba-girls-red--pink-printed-ready-to-wear-lehenga--blouse-with-dupatta</t>
  </si>
  <si>
    <t>tshirts/single/single-men-navy-blue-typography-printed-slim-fit-t-shirt/15196720/buy</t>
  </si>
  <si>
    <t>single-men-navy-blue-typography-printed-slim-fit-t-shirt</t>
  </si>
  <si>
    <t>Fashion Victim</t>
  </si>
  <si>
    <t>UK6,UK7,UK8,UK9,UK10,UK11,UK12,UK13</t>
  </si>
  <si>
    <t>sandals/fashion-victim/fashion-victim-men-coffee-brown-shoe-style-sandals/11795126/buy</t>
  </si>
  <si>
    <t>fashion-victim</t>
  </si>
  <si>
    <t>fashion-victim-men-coffee-brown-shoe-style-sandals</t>
  </si>
  <si>
    <t>flats/tokyo-talkies/tokyo-talkies-women-beige-printed-open-toe-flats-with-laser-cuts/14530812/buy</t>
  </si>
  <si>
    <t>tokyo-talkies-women-beige-printed-open-toe-flats-with-laser-cuts</t>
  </si>
  <si>
    <t>Formal Shoes</t>
  </si>
  <si>
    <t>formal-shoes/sir-corbett/sir-corbett-men-tan-brown-formal-shoes/1221309/buy</t>
  </si>
  <si>
    <t>sir-corbett-men-tan-brown-formal-shoes</t>
  </si>
  <si>
    <t>formal-shoes/sir-corbett/sir-corbett-men-black-formal-shoes/1221308/buy</t>
  </si>
  <si>
    <t>sir-corbett-men-black-formal-shoes</t>
  </si>
  <si>
    <t>sandals/bucik/bucik-men-blue--orange-comfort-sandals/16510110/buy</t>
  </si>
  <si>
    <t>bucik-men-blue--orange-comfort-sandals</t>
  </si>
  <si>
    <t>REFOAM</t>
  </si>
  <si>
    <t>casual-shoes/refoam/refoam-men-black-lightweight-slip-on-sneakers/12849502/buy</t>
  </si>
  <si>
    <t>refoam</t>
  </si>
  <si>
    <t>refoam-men-black-lightweight-slip-on-sneakers</t>
  </si>
  <si>
    <t>Men Colourblocked Slip-On Sneakers</t>
  </si>
  <si>
    <t>casual-shoes/refoam/refoam-men-grey-slip-on-sneakers/12849498/buy</t>
  </si>
  <si>
    <t>refoam-men-grey-slip-on-sneakers</t>
  </si>
  <si>
    <t>handbags/lavie/lavie-mustard-yellow-solid-handheld-bag/13032344/buy</t>
  </si>
  <si>
    <t>lavie-mustard-yellow-solid-handheld-bag</t>
  </si>
  <si>
    <t>shorts/sapper/sapper-men-grey-printed-slim-fit-regular-shorts/13796340/buy</t>
  </si>
  <si>
    <t>sapper-men-grey-printed-slim-fit-regular-shorts</t>
  </si>
  <si>
    <t>Women Denim Stretchable Shorts</t>
  </si>
  <si>
    <t>shorts/high-star/high-star-women-white-solid-slim-fit-denim-stretchable-shorts/11747964/buy</t>
  </si>
  <si>
    <t>high-star-women-white-solid-slim-fit-denim-stretchable-shorts</t>
  </si>
  <si>
    <t>Prep + Prime Skin Base Visage</t>
  </si>
  <si>
    <t>foundation-and-primer/mac/mac-prep--prime-skin-base-visage-30-ml/9590299/buy</t>
  </si>
  <si>
    <t>mac-prep--prime-skin-base-visage-30-ml</t>
  </si>
  <si>
    <t>blankets-quilts-and-dohars/clasiko/clasiko-turquoise-blue--grey-solid-ac-room-120-gsm-reversible-double-bed-quilt/12492320/buy</t>
  </si>
  <si>
    <t>clasiko-turquoise-blue--grey-solid-ac-room-120-gsm-reversible-double-bed-quilt</t>
  </si>
  <si>
    <t>Textured Slim Fit Formal Shirt</t>
  </si>
  <si>
    <t>shirts/louis-philippe/louis-philippe-permapress-men-grey-textured-pure-cotton-slim-fit-formal-shirt/16590376/buy</t>
  </si>
  <si>
    <t>louis-philippe-permapress-men-grey-textured-pure-cotton-slim-fit-formal-shirt</t>
  </si>
  <si>
    <t>Girls A-Line Dress with Briefs</t>
  </si>
  <si>
    <t>Nauti Nati</t>
  </si>
  <si>
    <t>dresses/nauti-nati/nauti-nati-girls-green--pink-floral-print-tiered-a-line-dress-with-briefs/11677642/buy</t>
  </si>
  <si>
    <t>nauti-nati</t>
  </si>
  <si>
    <t>nauti-nati-girls-green--pink-floral-print-tiered-a-line-dress-with-briefs</t>
  </si>
  <si>
    <t>Vemante</t>
  </si>
  <si>
    <t>nightdress/vemante/vemante-white-floral-printed-cotton-maxi-nightdress/15048256/buy</t>
  </si>
  <si>
    <t>vemante</t>
  </si>
  <si>
    <t>vemante-white-floral-printed-cotton-maxi-nightdress</t>
  </si>
  <si>
    <t>Ikat Printed LayeredMidi Dress</t>
  </si>
  <si>
    <t>dresses/shae-by-sassafras/shae-by-sassafras-fuchsia--peach-coloured-ikat-printed-layered-midi-dress/15194478/buy</t>
  </si>
  <si>
    <t>shae-by-sassafras-fuchsia--peach-coloured-ikat-printed-layered-midi-dress</t>
  </si>
  <si>
    <t>Men Supima Cotton Trunks</t>
  </si>
  <si>
    <t>trunk/jockey/jockey-international-collection-men-olive-green-solid-pima-cotton-trunks-ic32/14981110/buy</t>
  </si>
  <si>
    <t>jockey-international-collection-men-olive-green-solid-pima-cotton-trunks-ic32</t>
  </si>
  <si>
    <t>flats/vero-moda/vero-moda-women-off-white-open-toe-flats/16835452/buy</t>
  </si>
  <si>
    <t>vero-moda-women-off-white-open-toe-flats</t>
  </si>
  <si>
    <t>Women Solid Kurta with Trousers</t>
  </si>
  <si>
    <t>Idalia</t>
  </si>
  <si>
    <t>kurta-sets/idalia/idalia-women-black-solid-kurta-with-trousers/6742715/buy</t>
  </si>
  <si>
    <t>idalia</t>
  </si>
  <si>
    <t>idalia-women-black-solid-kurta-with-trousers</t>
  </si>
  <si>
    <t>kurtas/vbuyz/vbuyz-women-off-white--yellow-ethnic-motifs-printed-kurta/14908044/buy</t>
  </si>
  <si>
    <t>vbuyz-women-off-white--yellow-ethnic-motifs-printed-kurta</t>
  </si>
  <si>
    <t>Printed Empire Anarkali Kurta</t>
  </si>
  <si>
    <t>Poshak Hub</t>
  </si>
  <si>
    <t>kurtas/poshak-hub/poshak-hub-women-white--golden-printed-empire-anarkali-kurta/11048798/buy</t>
  </si>
  <si>
    <t>poshak-hub</t>
  </si>
  <si>
    <t>poshak-hub-women-white--golden-printed-empire-anarkali-kurta</t>
  </si>
  <si>
    <t>Checked Straight Kurta</t>
  </si>
  <si>
    <t>kurtas/biba/biba-women-pink--silver-checked-straight-kurta/12436338/buy</t>
  </si>
  <si>
    <t>biba-women-pink--silver-checked-straight-kurta</t>
  </si>
  <si>
    <t>Men Pack of 2 Hipster Briefs</t>
  </si>
  <si>
    <t>briefs/pepe-jeans/pepe-jeans-men-charcoal-grey-pack-of-2-hipster-briefs-8904311300649/8936515/buy</t>
  </si>
  <si>
    <t>pepe-jeans-men-charcoal-grey-pack-of-2-hipster-briefs-8904311300649</t>
  </si>
  <si>
    <t>tshirts/roadster/the-roadster-lifestyle-co-women-rose--red-printed-extended-sleeves-t-shirt/16961558/buy</t>
  </si>
  <si>
    <t>the-roadster-lifestyle-co-women-rose--red-printed-extended-sleeves-t-shirt</t>
  </si>
  <si>
    <t>Men Contrast Track Jacket</t>
  </si>
  <si>
    <t>jackets/puma/puma-men-blue--red-contrast-track-jacket/12706948/buy</t>
  </si>
  <si>
    <t>puma-men-blue--red-contrast-track-jacket</t>
  </si>
  <si>
    <t>Men Textured Reversible Belt</t>
  </si>
  <si>
    <t>belts/highlander/highlander-men-black--brown-croc-textured-reversible-belt/12050472/buy</t>
  </si>
  <si>
    <t>highlander-men-black--brown-croc-textured-reversible-belt</t>
  </si>
  <si>
    <t>kurtas/max/max-women-navy-blue--pink-floral-printed-keyhole-neck-kurta/17747726/buy</t>
  </si>
  <si>
    <t>max-women-navy-blue--pink-floral-printed-keyhole-neck-kurta</t>
  </si>
  <si>
    <t>Girls Cotton Sleeveless Tshirt</t>
  </si>
  <si>
    <t>tshirts/uth-by-roadster/uth-by-roadster-girls-olive-green-cotton-sleeveless-t-shirt/15184936/buy</t>
  </si>
  <si>
    <t>uth-by-roadster-girls-olive-green-cotton-sleeveless-t-shirt</t>
  </si>
  <si>
    <t>necklace-and-chains/yellow-chimes/yellow-chimes-gold-toned--white-pearls-layered-necklace/15647268/buy</t>
  </si>
  <si>
    <t>yellow-chimes-gold-toned--white-pearls-layered-necklace</t>
  </si>
  <si>
    <t>lehenga-choli/bitiya-by-bhama/bitiya-by-bhama-girls-pink--magenta-pink-embroidered-ready-to-wear-lehenga-choli/15729112/buy</t>
  </si>
  <si>
    <t>bitiya-by-bhama-girls-pink--magenta-pink-embroidered-ready-to-wear-lehenga-choli</t>
  </si>
  <si>
    <t>tshirts/huetrap/huetrap-men-white-printed-round-neck-t-shirt/1939896/buy</t>
  </si>
  <si>
    <t>huetrap-men-white-printed-round-neck-t-shirt</t>
  </si>
  <si>
    <t>Detachable Hood Padded Jacket</t>
  </si>
  <si>
    <t>jackets/the-indian-garage-co/the-indian-garage-co-men-teal-blue-solid-detachable-hood-padded-jacket/16017112/buy</t>
  </si>
  <si>
    <t>the-indian-garage-co-men-teal-blue-solid-detachable-hood-padded-jacket</t>
  </si>
  <si>
    <t>Tea Tree Face Scrub 100 ml</t>
  </si>
  <si>
    <t>face-scrub-and-exfoliator/mamaearth/mamaearth-tea-tree-face-scrub-with-neem-for-skin-purification-100-ml/13113340/buy</t>
  </si>
  <si>
    <t>mamaearth-tea-tree-face-scrub-with-neem-for-skin-purification-100-ml</t>
  </si>
  <si>
    <t>dupatta/indya/indya-sea-green-solid-dupatta/5505196/buy</t>
  </si>
  <si>
    <t>indya-sea-green-solid-dupatta</t>
  </si>
  <si>
    <t>handbags/corsica/corsica-light-blue-textured-sling-bag/15035078/buy</t>
  </si>
  <si>
    <t>corsica-light-blue-textured-sling-bag</t>
  </si>
  <si>
    <t>clothing-set/naughty-ninos/naughty-ninos-girls-navy-blue--red-printed-top-with-shorts/13625054/buy</t>
  </si>
  <si>
    <t>naughty-ninos-girls-navy-blue--red-printed-top-with-shorts</t>
  </si>
  <si>
    <t>bedsheets/aura/aura-rust-brown--grey-floral-144-tc-120-gsm-cotton-queen-bedsheet-with-2-pillow-covers/13979406/buy</t>
  </si>
  <si>
    <t>aura-rust-brown--grey-floral-144-tc-120-gsm-cotton-queen-bedsheet-with-2-pillow-covers</t>
  </si>
  <si>
    <t>Tinted</t>
  </si>
  <si>
    <t>tshirts/tinted/tinted-men-black-solid-round-neck-slim-fit-t-shirt/2485336/buy</t>
  </si>
  <si>
    <t>tinted</t>
  </si>
  <si>
    <t>tinted-men-black-solid-round-neck-slim-fit-t-shirt</t>
  </si>
  <si>
    <t>kurtas/gerua/gerua-women-green-printed-mirror-work-kurta/17627610/buy</t>
  </si>
  <si>
    <t>gerua-women-green-printed-mirror-work-kurta</t>
  </si>
  <si>
    <t>sarees/suta/suta-gold-toned--rust-red-colourblocked-saree/14988258/buy</t>
  </si>
  <si>
    <t>suta-gold-toned--rust-red-colourblocked-saree</t>
  </si>
  <si>
    <t>Women Signorina EDP 100 ml</t>
  </si>
  <si>
    <t>Salvatore Ferragamo</t>
  </si>
  <si>
    <t>perfume-and-body-mist/salvatore-ferragamo/salvatore-ferragamo-women-signorina-eau-de-perfume-100-ml/1677417/buy</t>
  </si>
  <si>
    <t>salvatore-ferragamo</t>
  </si>
  <si>
    <t>salvatore-ferragamo-women-signorina-eau-de-perfume-100-ml</t>
  </si>
  <si>
    <t>sarees/saree-mall/saree-mall-green-saree/16576308/buy</t>
  </si>
  <si>
    <t>saree-mall-green-saree</t>
  </si>
  <si>
    <t>Men 3 Pcs Cotton Lounge Pants</t>
  </si>
  <si>
    <t>lounge-pants/xyxx/xyxx-men-pack-of-3-checked-pure-cotton-antimicrobial-lounge-pants/14062868/buy</t>
  </si>
  <si>
    <t>xyxx-men-pack-of-3-checked-pure-cotton-antimicrobial-lounge-pants</t>
  </si>
  <si>
    <t>wallets/united-colors-of-benetton/united-colors-of-benetton-men-navy-blue-solid-two-fold-wallet/9578731/buy</t>
  </si>
  <si>
    <t>united-colors-of-benetton-men-navy-blue-solid-two-fold-wallet</t>
  </si>
  <si>
    <t>Women textured Handheld Bag</t>
  </si>
  <si>
    <t>handbags/mast--harbour/mast--harbour-brown-textured-handheld-bag/15322790/buy</t>
  </si>
  <si>
    <t>mast--harbour-brown-textured-handheld-bag</t>
  </si>
  <si>
    <t>Striped Dupatta with Gotta Patti</t>
  </si>
  <si>
    <t>dupatta/anayna/anayna-maroon--white-striped-pure-cotton-dupatta-with-gotta-patti/17351582/buy</t>
  </si>
  <si>
    <t>anayna-maroon--white-striped-pure-cotton-dupatta-with-gotta-patti</t>
  </si>
  <si>
    <t>Embroidered Kurti with Skirt &amp; Dupatta</t>
  </si>
  <si>
    <t>kurta-sets/ishin/ishin-women-blue--gold-toned-embroidered-kurti-with-skirt--dupatta/13379722/buy</t>
  </si>
  <si>
    <t>ishin-women-blue--gold-toned-embroidered-kurti-with-skirt--dupatta</t>
  </si>
  <si>
    <t>Striped Off-Shoulder Bardot Top</t>
  </si>
  <si>
    <t>tops/vero-moda/vero-moda-blue--white-striped-off-shoulder-bardot-top/14067142/buy</t>
  </si>
  <si>
    <t>vero-moda-blue--white-striped-off-shoulder-bardot-top</t>
  </si>
  <si>
    <t>Leaf Printed Table Lamp</t>
  </si>
  <si>
    <t>green girgit</t>
  </si>
  <si>
    <t>table-lamps/green-girgit/green-girgit-off-white--blue-leaf-printed-contemporary-table-lamp/12833090/buy</t>
  </si>
  <si>
    <t>green-girgit</t>
  </si>
  <si>
    <t>green-girgit-off-white--blue-leaf-printed-contemporary-table-lamp</t>
  </si>
  <si>
    <t>Women Pack Of 3 Assorted Cotton Lounge T-Shirt</t>
  </si>
  <si>
    <t>lounge-tshirts/clovia/clovia-women-pack-of-3-assorted-cotton-lounge-t-shirt/17021500/buy</t>
  </si>
  <si>
    <t>clovia-women-pack-of-3-assorted-cotton-lounge-t-shirt</t>
  </si>
  <si>
    <t>Men Body Spray</t>
  </si>
  <si>
    <t>perfume-and-body-mist/marks--spencer/marks--spencers-men-amber-body-spray-150ml/10239801/buy</t>
  </si>
  <si>
    <t>marks--spencers-men-amber-body-spray-150ml</t>
  </si>
  <si>
    <t>tshirts/scorpius/scorpius-women-blue-solid-round-neck-t-shirt/13797982/buy</t>
  </si>
  <si>
    <t>scorpius-women-blue-solid-round-neck-t-shirt</t>
  </si>
  <si>
    <t>Slim Fit Casual Longline Shirt</t>
  </si>
  <si>
    <t>shirts/spykar/spykar-men-burgundy--white-slim-fit-striped-casual-longline-shirt/10883248/buy</t>
  </si>
  <si>
    <t>spykar-men-burgundy--white-slim-fit-striped-casual-longline-shirt</t>
  </si>
  <si>
    <t>Colourblocked Cotton Pure Cotton T-shirt</t>
  </si>
  <si>
    <t>tshirts/roadster/roadster-men-mint-green--white-colourblocked-round-neck-pure-cotton-t-shirt/12907388/buy</t>
  </si>
  <si>
    <t>roadster-men-mint-green--white-colourblocked-round-neck-pure-cotton-t-shirt</t>
  </si>
  <si>
    <t>sunglasses/hrx-by-hrithik-roshan/hrx-by-hrithik-roshan-unisex-square-sunglasses-mfb-pn-cy-51545/9038373/buy</t>
  </si>
  <si>
    <t>hrx-by-hrithik-roshan-unisex-square-sunglasses-mfb-pn-cy-51545</t>
  </si>
  <si>
    <t>Men Set Of 2 Cotton Shorts</t>
  </si>
  <si>
    <t>shorts/tom-burg/tom-burg-men-set-of-2-high-rise-pure-cotton-regular-shorts/14382890/buy</t>
  </si>
  <si>
    <t>tom-burg-men-set-of-2-high-rise-pure-cotton-regular-shorts</t>
  </si>
  <si>
    <t>trousers/jaipur-kurti/jaipur-kurti-women-green-regular-fit-solid-regular-trousers/11053982/buy</t>
  </si>
  <si>
    <t>jaipur-kurti-women-green-regular-fit-solid-regular-trousers</t>
  </si>
  <si>
    <t>kurtas/varanga/varanga-women-pink--white-yoke-design-thread-work-kurta/14462388/buy</t>
  </si>
  <si>
    <t>varanga-women-pink--white-yoke-design-thread-work-kurta</t>
  </si>
  <si>
    <t>Men Solid Thermal T-shirt</t>
  </si>
  <si>
    <t>thermal-tops/dollar-ultra/dollar-ultra-men-off-white-solid-thermal-t-shirt/11003308/buy</t>
  </si>
  <si>
    <t>dollar-ultra-men-off-white-solid-thermal-t-shirt</t>
  </si>
  <si>
    <t>Men Shock-In-Scent EDP 100ml</t>
  </si>
  <si>
    <t>perfume-and-body-mist/police/police-men-shock-in-scent-eau-de-parfum-with-cardamom-100ml/11744188/buy</t>
  </si>
  <si>
    <t>police-men-shock-in-scent-eau-de-parfum-with-cardamom-100ml</t>
  </si>
  <si>
    <t>Geometric Printed Sling Bag</t>
  </si>
  <si>
    <t>handbags/anekaant/anekaant-pink--blue-geometric-printed-round-sling-bag/15929778/buy</t>
  </si>
  <si>
    <t>anekaant-pink--blue-geometric-printed-round-sling-bag</t>
  </si>
  <si>
    <t>handbags/chumbak/chumbak-blue--orange-self-design-tote-bag/11124040/buy</t>
  </si>
  <si>
    <t>chumbak-blue--orange-self-design-tote-bag</t>
  </si>
  <si>
    <t>Bridal Hair Styling Comb Pin</t>
  </si>
  <si>
    <t>hair-accessory/accessher/accessher-women-gold-toned-beaded-bridal-hair-styling-comb-pin/13942996/buy</t>
  </si>
  <si>
    <t>accessher-women-gold-toned-beaded-bridal-hair-styling-comb-pin</t>
  </si>
  <si>
    <t>Men Camouflage Sports Shorts</t>
  </si>
  <si>
    <t>shorts/solognac-by-decathlon/solognac-by-decathlon-men-grey-camouflage-printed-sports-shorts/17041664/buy</t>
  </si>
  <si>
    <t>solognac-by-decathlon-men-grey-camouflage-printed-sports-shorts</t>
  </si>
  <si>
    <t>leggings/twin-birds/twin-birds-women-red-solid-ankle-length-leggings/11902192/buy</t>
  </si>
  <si>
    <t>twin-birds-women-red-solid-ankle-length-leggings</t>
  </si>
  <si>
    <t>Women Heeled Chelsea Boots</t>
  </si>
  <si>
    <t>boots/delize/delize-women-tan-brown-solid-heeled-chelsea-boots/11187732/buy</t>
  </si>
  <si>
    <t>delize-women-tan-brown-solid-heeled-chelsea-boots</t>
  </si>
  <si>
    <t>dresses/toy-balloon-kids/toy-balloon-kids-girls-blue-embellished-layered-net-dress/16687460/buy</t>
  </si>
  <si>
    <t>toy-balloon-kids-girls-blue-embellished-layered-net-dress</t>
  </si>
  <si>
    <t>track-pants/harpa/harpa-women-white-solid-joggers/16613198/buy</t>
  </si>
  <si>
    <t>harpa-women-white-solid-joggers</t>
  </si>
  <si>
    <t>Women Midi Skirt</t>
  </si>
  <si>
    <t>skirts/sassafras/sassafras-women-green-solid-side-slit-midi-skirt/16989920/buy</t>
  </si>
  <si>
    <t>sassafras-women-green-solid-side-slit-midi-skirt</t>
  </si>
  <si>
    <t>Windcheater Sporty Jacket</t>
  </si>
  <si>
    <t>Zeel</t>
  </si>
  <si>
    <t>jackets/zeel/zeel-men-navy-blue-windcheater-sporty-jacket/15412056/buy</t>
  </si>
  <si>
    <t>zeel</t>
  </si>
  <si>
    <t>zeel-men-navy-blue-windcheater-sporty-jacket</t>
  </si>
  <si>
    <t>Girls Set of 3 Ankle Socks</t>
  </si>
  <si>
    <t>socks/hrx-by-hrithik-roshan/hrx-by-hrithik-roshan-girls-multicoloured-set-of-3-striped-ankle-length-socks/15329114/buy</t>
  </si>
  <si>
    <t>hrx-by-hrithik-roshan-girls-multicoloured-set-of-3-striped-ankle-length-socks</t>
  </si>
  <si>
    <t>kurtas/herenow/herenow-women-green--white-striped-kurta/16160114/buy</t>
  </si>
  <si>
    <t>herenow-women-green--white-striped-kurta</t>
  </si>
  <si>
    <t>Set of 3 Hair Oil</t>
  </si>
  <si>
    <t>Rey Naturals</t>
  </si>
  <si>
    <t>hair-oil/rey-naturals/rey-naturals-set-of-3-cold-pressed-castor-oil-coconut-oil--sweet-almond-oil/14878856/buy</t>
  </si>
  <si>
    <t>rey-naturals</t>
  </si>
  <si>
    <t>rey-naturals-set-of-3-cold-pressed-castor-oil-coconut-oil--sweet-almond-oil</t>
  </si>
  <si>
    <t>Pro Skin Care Coffee Routine</t>
  </si>
  <si>
    <t>skin-care-gift-set/mcaffeine/mcaffeine-sustainable-pro-skin-care-coffee-routine/14455036/buy</t>
  </si>
  <si>
    <t>mcaffeine-sustainable-pro-skin-care-coffee-routine</t>
  </si>
  <si>
    <t>dupatta/sugathari/sugathari-peach-coloured--brown-printed-dupatta/11018414/buy</t>
  </si>
  <si>
    <t>sugathari-peach-coloured--brown-printed-dupatta</t>
  </si>
  <si>
    <t>shirts/spykar/spykar-men-sea-green--white-slim-fit-striped-casual-shirt/14229120/buy</t>
  </si>
  <si>
    <t>spykar-men-sea-green--white-slim-fit-striped-casual-shirt</t>
  </si>
  <si>
    <t>tshirts/ajile-by-pantaloons/ajile-by-pantaloons-men-white-slim-fit-t-shirt/17406838/buy</t>
  </si>
  <si>
    <t>ajile-by-pantaloons-men-white-slim-fit-t-shirt</t>
  </si>
  <si>
    <t>tshirts/roadster/the-roadster-lifestyle-co-men-green--white-pure-cotton-striped-round-neck-t-shirt/13620922/buy</t>
  </si>
  <si>
    <t>the-roadster-lifestyle-co-men-green--white-pure-cotton-striped-round-neck-t-shirt</t>
  </si>
  <si>
    <t>Women Straight Striped Palazzos</t>
  </si>
  <si>
    <t>palazzos/anayna/anayna-women-coral-pink-self-striped-straight-palazzos/11530816/buy</t>
  </si>
  <si>
    <t>anayna-women-coral-pink-self-striped-straight-palazzos</t>
  </si>
  <si>
    <t>nightdress/vemante/vemante-white--blue-printed-nightdress/13790568/buy</t>
  </si>
  <si>
    <t>vemante-white--blue-printed-nightdress</t>
  </si>
  <si>
    <t>boots/delize/delize-women-black-solid-heeled-boots/13465450/buy</t>
  </si>
  <si>
    <t>delize-women-black-solid-heeled-boots</t>
  </si>
  <si>
    <t>Embellished Tasselled Potli Clutches</t>
  </si>
  <si>
    <t>clutches/anekaant/anekaant-pink--gold-toned-embellished-tasselled-clutch/11693906/buy</t>
  </si>
  <si>
    <t>anekaant-pink--gold-toned-embellished-tasselled-clutch</t>
  </si>
  <si>
    <t>Quilted Sling Bag</t>
  </si>
  <si>
    <t>handbags/flying-berry/flying-berry-mint-green-quilted-sling-bag/12455426/buy</t>
  </si>
  <si>
    <t>flying-berry-mint-green-quilted-sling-bag</t>
  </si>
  <si>
    <t>Animal PU Zip Around Wallet</t>
  </si>
  <si>
    <t>wallets/allen-solly/allen-solly-women-khaki-animal-textured-pu-zip-around-wallet-with-wrist-loop/17303034/buy</t>
  </si>
  <si>
    <t>allen-solly-women-khaki-animal-textured-pu-zip-around-wallet-with-wrist-loop</t>
  </si>
  <si>
    <t>Made To Measure Kurta Set</t>
  </si>
  <si>
    <t>kurta-sets/ethnovogue/ethnovogue-women-pink-solid-made-to-measure-gotta-patti-kurta-with-palazzos--dupatta/12219336/buy</t>
  </si>
  <si>
    <t>ethnovogue-women-pink-solid-made-to-measure-gotta-patti-kurta-with-palazzos--dupatta</t>
  </si>
  <si>
    <t>Set Of 2 Solid 500 GSM Cotton Hand Towels</t>
  </si>
  <si>
    <t>LUSH &amp; BEYOND</t>
  </si>
  <si>
    <t>hand-towels/lush--beyond/lush--beyond-set-of-2-grey-solid-500-gsm-cotton-hand-towels/17295586/buy</t>
  </si>
  <si>
    <t>lush--beyond</t>
  </si>
  <si>
    <t>lush--beyond-set-of-2-grey-solid-500-gsm-cotton-hand-towels</t>
  </si>
  <si>
    <t>tshirts/puma/puma-men-white--black-printed-t-shirt/15688236/buy</t>
  </si>
  <si>
    <t>puma-men-white--black-printed-t-shirt</t>
  </si>
  <si>
    <t>kurta-sets/janasya/janasya-women-mustard-yellow-solid-kurta-with-trousers--dupatta/13814998/buy</t>
  </si>
  <si>
    <t>janasya-women-mustard-yellow-solid-kurta-with-trousers--dupatta</t>
  </si>
  <si>
    <t>Girls Pure Cotton A-Line Dress</t>
  </si>
  <si>
    <t>dresses/pantaloons-junior/pantaloons-junior-girls-red--white-pure-cotton-a-line-dress/17129962/buy</t>
  </si>
  <si>
    <t>pantaloons-junior-girls-red--white-pure-cotton-a-line-dress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</si>
  <si>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</si>
  <si>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</si>
  <si>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</si>
  <si>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</si>
  <si>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kid1</t>
  </si>
  <si>
    <t>kid1-girls-red-leheriya-print-kurti-salwar-suit</t>
  </si>
  <si>
    <t>Milk Liposoluble Wax 800 ml</t>
  </si>
  <si>
    <t>RICA</t>
  </si>
  <si>
    <t>body-wax-and-essentials/rica/rica-milk-liposoluble-wax-for-sensitive-skin-800-ml/784197/buy</t>
  </si>
  <si>
    <t>rica</t>
  </si>
  <si>
    <t>rica-milk-liposoluble-wax-for-sensitive-skin-800-ml</t>
  </si>
  <si>
    <t>Women Solid Pure Cotton Straight Kurti</t>
  </si>
  <si>
    <t>Aprique FAB</t>
  </si>
  <si>
    <t>kurtis/aprique-fab/aprique-fab-women-red-solid-pure-cotton-straight-kurti/12647896/buy</t>
  </si>
  <si>
    <t>aprique-fab</t>
  </si>
  <si>
    <t>aprique-fab-women-red-solid-pure-cotton-straight-kurti</t>
  </si>
  <si>
    <t>Women Kurta Set with Dupatta</t>
  </si>
  <si>
    <t>kurta-sets/indo-era/indo-era-women-pink-embroidered-regular-kurta-with-palazzos--dupatta/15798352/buy</t>
  </si>
  <si>
    <t>indo-era-women-pink-embroidered-regular-kurta-with-palazzos--dupatta</t>
  </si>
  <si>
    <t>flats/kook-n-keech/kook-n-keech-women-orange-open-toe-flats/13852514/buy</t>
  </si>
  <si>
    <t>kook-n-keech-women-orange-open-toe-flats</t>
  </si>
  <si>
    <t>flats/alishtezia/alishtezia-women-black-mules-/17112944/buy</t>
  </si>
  <si>
    <t>alishtezia-women-black-mules-</t>
  </si>
  <si>
    <t>sarees/mimosa/mimosa-magenta-art-silk-woven-design-kanjeevaram-saree/7578360/buy</t>
  </si>
  <si>
    <t>mimosa-magenta-art-silk-woven-design-kanjeevaram-saree</t>
  </si>
  <si>
    <t>wallets/allen-solly/allen-solly-men-coffee-brown-textured-leather-two-fold-wallet/14314730/buy</t>
  </si>
  <si>
    <t>allen-solly-men-coffee-brown-textured-leather-two-fold-wallet</t>
  </si>
  <si>
    <t>Printed Maxi Skirt</t>
  </si>
  <si>
    <t>38,42,46,50,54</t>
  </si>
  <si>
    <t>skirts/aurelia/aurelia-white--red-ethnic-print-flared-maxi-skirt/11808928/buy</t>
  </si>
  <si>
    <t>aurelia-white--red-ethnic-print-flared-maxi-skirt</t>
  </si>
  <si>
    <t>Unisex Kids Pack of 4 Socks</t>
  </si>
  <si>
    <t>Creature</t>
  </si>
  <si>
    <t>2-3Y,3-4Y,4-5Y,5-6Y,6-7Y,7-8Y,8-9Y</t>
  </si>
  <si>
    <t>socks/creature/creature-unisex-kids-pack-of-4-printed-multicolored-cotton-socks/15572784/buy</t>
  </si>
  <si>
    <t>creature</t>
  </si>
  <si>
    <t>creature-unisex-kids-pack-of-4-printed-multicolored-cotton-socks</t>
  </si>
  <si>
    <t>Women Tiered Skirt</t>
  </si>
  <si>
    <t>skirts/scorpius/scorpius-women-multicoloured-floral-printed-tiered-skirt/9092889/buy</t>
  </si>
  <si>
    <t>scorpius-women-multicoloured-floral-printed-tiered-skirt</t>
  </si>
  <si>
    <t>Girls High-Rise Trousers</t>
  </si>
  <si>
    <t>trousers/nohvoh---sassafras-kids/noh-voh---sassafras-kids-girls-black-high-rise-pleated-trousers/17484244/buy</t>
  </si>
  <si>
    <t>noh-voh---sassafras-kids-girls-black-high-rise-pleated-trousers</t>
  </si>
  <si>
    <t>jeans/kassually/kassually-women-navy-blue-regular-fit-high-rise-clean-look-jeans/13466866/buy</t>
  </si>
  <si>
    <t>kassually-women-navy-blue-regular-fit-high-rise-clean-look-jeans</t>
  </si>
  <si>
    <t>Leather Card Holder</t>
  </si>
  <si>
    <t>wallets/calfnero/calfnero-unisex-red-leather-card-holder/18001364/buy</t>
  </si>
  <si>
    <t>calfnero-unisex-red-leather-card-holder</t>
  </si>
  <si>
    <t>Embellished Sheath Dress</t>
  </si>
  <si>
    <t>dresses/and/and-women-teal-green-embellished-sheath-dress/11413180/buy</t>
  </si>
  <si>
    <t>and-women-teal-green-embellished-sheath-dress</t>
  </si>
  <si>
    <t>Men Slim Fit Pure Cotton Shirt</t>
  </si>
  <si>
    <t>shirts/mufti/mufti-men-black-slim-fit-opaque-pure-cotton-casual-shirt/15909122/buy</t>
  </si>
  <si>
    <t>mufti-men-black-slim-fit-opaque-pure-cotton-casual-shirt</t>
  </si>
  <si>
    <t>tshirts/red-tape/red-tape-men-green-printed-t-shirt/16916236/buy</t>
  </si>
  <si>
    <t>red-tape-men-green-printed-t-shirt</t>
  </si>
  <si>
    <t>wallets/zevora/zevora-men-brown-solid-two-fold-wallet/13717054/buy</t>
  </si>
  <si>
    <t>zevora-men-brown-solid-two-fold-wallet</t>
  </si>
  <si>
    <t>kurtas/indo-era/indo-era-women-pink-yoke-design-kurta/15262284/buy</t>
  </si>
  <si>
    <t>indo-era-women-pink-yoke-design-kurta</t>
  </si>
  <si>
    <t>Ruggers</t>
  </si>
  <si>
    <t>shirts/ruggers/ruggers-men-beige-regular-fit-solid-casual-shirt/13400510/buy</t>
  </si>
  <si>
    <t>ruggers</t>
  </si>
  <si>
    <t>ruggers-men-beige-regular-fit-solid-casual-shirt</t>
  </si>
  <si>
    <t>Printed Casual Shirt</t>
  </si>
  <si>
    <t>shirts/mast--harbour/mast--harbour-men-peach-coloured--navy-blue-printed-casual-shirt/16284090/buy</t>
  </si>
  <si>
    <t>mast--harbour-men-peach-coloured--navy-blue-printed-casual-shirt</t>
  </si>
  <si>
    <t>Men Set of 2 Deodorant</t>
  </si>
  <si>
    <t>deodorant/police/police-men-set-of-wings-titanium--millionaire-homme-deodorant/12192474/buy</t>
  </si>
  <si>
    <t>police-men-set-of-wings-titanium--millionaire-homme-deodorant</t>
  </si>
  <si>
    <t>watches/chumbak/chumbak-women-blue--off-white-interchangeable-strap-analogue-watch-8907605100482/12333270/buy</t>
  </si>
  <si>
    <t>chumbak-women-blue--off-white-interchangeable-strap-analogue-watch-8907605100482</t>
  </si>
  <si>
    <t>KAY DEE</t>
  </si>
  <si>
    <t>tshirts/kay-dee/kay-dee-men-black-typography-printed-cotton-t-shirt/17290826/buy</t>
  </si>
  <si>
    <t>kay-dee</t>
  </si>
  <si>
    <t>kay-dee-men-black-typography-printed-cotton-t-shirt</t>
  </si>
  <si>
    <t>trousers/jaipur-kurti/jaipur-kurti-women-green-regular-fit-solid-trousers/9435995/buy</t>
  </si>
  <si>
    <t>jaipur-kurti-women-green-regular-fit-solid-trousers</t>
  </si>
  <si>
    <t>shirts/sojanya/sojanya-men-navy-blue--white-regular-fit-printed-formal-shirt/11562602/buy</t>
  </si>
  <si>
    <t>sojanya-men-navy-blue--white-regular-fit-printed-formal-shirt</t>
  </si>
  <si>
    <t>Ethnic Motifs Kanjeevaram Organza Saree</t>
  </si>
  <si>
    <t>sarees/mitera/mitera-mustard-yellow-ethnic-motifs-zari-organza-kanjeevaram-saree/17392526/buy</t>
  </si>
  <si>
    <t>mitera-mustard-yellow-ethnic-motifs-zari-organza-kanjeevaram-saree</t>
  </si>
  <si>
    <t>kurta-sets/kalini/kalini-women-blue-floral-printed-kurta-with-trousers/18119954/buy</t>
  </si>
  <si>
    <t>kalini-women-blue-floral-printed-kurta-with-trousers</t>
  </si>
  <si>
    <t>Women Regular Fit Shorts</t>
  </si>
  <si>
    <t>shorts/dressberry/dressberry-women-coral-pink-pure-cotton-solid-regular-fit-shorts/13179650/buy</t>
  </si>
  <si>
    <t>dressberry-women-coral-pink-pure-cotton-solid-regular-fit-shorts</t>
  </si>
  <si>
    <t>wallets/baggit/baggit-women-violet-three-fold-wallet/15979254/buy</t>
  </si>
  <si>
    <t>baggit-women-violet-three-fold-wallet</t>
  </si>
  <si>
    <t>Printed Cardigan Sweater</t>
  </si>
  <si>
    <t>sweaters/kalt/kalt-women-navy-blue-floral-printed-cardigan-sweater/13270978/buy</t>
  </si>
  <si>
    <t>kalt-women-navy-blue-floral-printed-cardigan-sweater</t>
  </si>
  <si>
    <t>Unisex Kids PU Flat Boots</t>
  </si>
  <si>
    <t>3.5-4Y,4-4.5Y,4.5-5Y,5.5-6Y,6-6.5Y,6.5-7Y,7-7.5Y,7.5-8Y,8-8.5Y</t>
  </si>
  <si>
    <t>casual-shoes/kazarmax/kazarmax-unisex-kids-white-pu-flat-boots/16377434/buy</t>
  </si>
  <si>
    <t>kazarmax-unisex-kids-white-pu-flat-boots</t>
  </si>
  <si>
    <t>tshirts/mufti/mufti-men-navy-blue-printed-round-neck-t-shirt/13874784/buy</t>
  </si>
  <si>
    <t>mufti-men-navy-blue-printed-round-neck-t-shirt</t>
  </si>
  <si>
    <t>Women Textured Leather Wallet</t>
  </si>
  <si>
    <t>wallets/hidesign/hidesign-women-brown-leather-textured-zip-around-wallet/8324625/buy</t>
  </si>
  <si>
    <t>hidesign-women-brown-leather-textured-zip-around-wallet</t>
  </si>
  <si>
    <t>wallets/giordano/giordano-women-black--white-solid-zip-around-wallet/14074128/buy</t>
  </si>
  <si>
    <t>giordano-women-black--white-solid-zip-around-wallet</t>
  </si>
  <si>
    <t>Women Hooded Sweatshirt</t>
  </si>
  <si>
    <t>sweatshirts/forever-21/forever-21-women-black-solid-hooded-pullover-sweatshirt/15412260/buy</t>
  </si>
  <si>
    <t>forever-21-women-black-solid-hooded-pullover-sweatshirt</t>
  </si>
  <si>
    <t>Modern Sports Advanced T-shirt</t>
  </si>
  <si>
    <t>tshirts/puma/puma-men-navy-blue-solid-modern-sports-advanced-t-shirt/14162898/buy</t>
  </si>
  <si>
    <t>puma-men-navy-blue-solid-modern-sports-advanced-t-shirt</t>
  </si>
  <si>
    <t>casual-shoes/mutaqinoti/mutaqinoti-men-brown-patent-leather-loafers/15946582/buy</t>
  </si>
  <si>
    <t>Men Chelsea Flat Boots</t>
  </si>
  <si>
    <t>Hi RELs</t>
  </si>
  <si>
    <t>casual-shoes/hi-rels/hi-rels-men-brown-solid-synthetic-leather-high-top-chelsea-flat-boots/13449996/buy</t>
  </si>
  <si>
    <t>hi-rels</t>
  </si>
  <si>
    <t>hi-rels-men-brown-solid-synthetic-leather-high-top-chelsea-flat-boots</t>
  </si>
  <si>
    <t>Kids 4 Pcs 4 Ply Cotton Masks</t>
  </si>
  <si>
    <t>MASQ</t>
  </si>
  <si>
    <t>2-6Y,7-14Y,14-18Y</t>
  </si>
  <si>
    <t>outdoor-masks/masq/masq-kids-4-pcs-4-ply-cotton-outdoor-masks/17674948/buy</t>
  </si>
  <si>
    <t>masq</t>
  </si>
  <si>
    <t>masq-kids-4-pcs-4-ply-cotton-outdoor-masks</t>
  </si>
  <si>
    <t>Under Eye Cream</t>
  </si>
  <si>
    <t>eye-cream/wishcare/wishcare-collagen-bossting-under-eye-cream-30-gm/14671472/buy</t>
  </si>
  <si>
    <t>wishcare-collagen-bossting-under-eye-cream-30-gm</t>
  </si>
  <si>
    <t>Embellished Purse Clutch</t>
  </si>
  <si>
    <t>clutches/mochi/mochi-gold-toned-embellished-clutch/10066959/buy</t>
  </si>
  <si>
    <t>mochi-gold-toned-embellished-clutch</t>
  </si>
  <si>
    <t>Women Cotton Kaftan Nightdress</t>
  </si>
  <si>
    <t>SANSKRUTIHOMES</t>
  </si>
  <si>
    <t>nightdress/sanskrutihomes/sanskrutihomes-women-grey--red-pure-cotton-printed-kaftan-nightdress/17466294/buy</t>
  </si>
  <si>
    <t>sanskrutihomes</t>
  </si>
  <si>
    <t>sanskrutihomes-women-grey--red-pure-cotton-printed-kaftan-nightdress</t>
  </si>
  <si>
    <t>Embellished Anarkali Kurta</t>
  </si>
  <si>
    <t>kurtas/panit/panit-women-teal-blue-embellished-anarkali-kurta/13175736/buy</t>
  </si>
  <si>
    <t>panit-women-teal-blue-embellished-anarkali-kurta</t>
  </si>
  <si>
    <t>Floral Cotton Maxi Nightdress</t>
  </si>
  <si>
    <t>nightdress/vemante/vemante-yellow--white-floral-printed-pure-cotton-maxi-nightdress/13982844/buy</t>
  </si>
  <si>
    <t>vemante-yellow--white-floral-printed-pure-cotton-maxi-nightdress</t>
  </si>
  <si>
    <t>shirts/peter-england-elite/peter-england-elite-men-grey-slim-fit-formal-shirt/16899138/buy</t>
  </si>
  <si>
    <t>peter-england-elite-men-grey-slim-fit-formal-shirt</t>
  </si>
  <si>
    <t>Bralette Top</t>
  </si>
  <si>
    <t>tops/scorpius/scorpius-navy-blue-bralette-crop-top/15971536/buy</t>
  </si>
  <si>
    <t>scorpius-navy-blue-bralette-crop-top</t>
  </si>
  <si>
    <t>Hair Color- Caramel Brown 5.32</t>
  </si>
  <si>
    <t>hair-colour/loreal/loreal-paris-excellence-creme-triple-care-hair-color-72-ml100g---caramel-brown-532/10816730/buy</t>
  </si>
  <si>
    <t>loreal-paris-excellence-creme-triple-care-hair-color-72-ml100g---caramel-brown-532</t>
  </si>
  <si>
    <t>Pack Of 8 5-Ply N95 Masks</t>
  </si>
  <si>
    <t>CENWELL</t>
  </si>
  <si>
    <t>outdoor-masks/cenwell/cenwell-adult-pack-of-8-5-ply-pure-reusable-n95-masks/14793962/buy</t>
  </si>
  <si>
    <t>cenwell</t>
  </si>
  <si>
    <t>cenwell-adult-pack-of-8-5-ply-pure-reusable-n95-masks</t>
  </si>
  <si>
    <t>night-suits/chemistry/chemistry-women-white--blue-printed-night-suit/13994056/buy</t>
  </si>
  <si>
    <t>chemistry-women-white--blue-printed-night-suit</t>
  </si>
  <si>
    <t>Velvet Sheath Dress</t>
  </si>
  <si>
    <t>WISSTLER</t>
  </si>
  <si>
    <t>dresses/wisstler/wisstler-maroon-velvet-sheath-dress/16004028/buy</t>
  </si>
  <si>
    <t>wisstler</t>
  </si>
  <si>
    <t>wisstler-maroon-velvet-sheath-dress</t>
  </si>
  <si>
    <t>Lehenga &amp; Blouse with Dupatta</t>
  </si>
  <si>
    <t>Wish Karo</t>
  </si>
  <si>
    <t>lehenga-choli/wish-karo/wish-karo-girls-pink--green-embroidered-ready-to-wear-lehenga--blouse-with-dupatta/13489022/buy</t>
  </si>
  <si>
    <t>wish-karo</t>
  </si>
  <si>
    <t>wish-karo-girls-pink--green-embroidered-ready-to-wear-lehenga--blouse-with-dupatta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</si>
  <si>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</si>
  <si>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</si>
  <si>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</si>
  <si>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us-polo-assn-men-charcoal-grey-solid-bamboo-cotton-briefs-i704-031-pl</t>
  </si>
  <si>
    <t>watches/lois-caron/lois-caron-men-black-printed-dial--black-textured-straps-analogue-watch-mlc-8260/15157018/buy</t>
  </si>
  <si>
    <t>lois-caron-men-black-printed-dial--black-textured-straps-analogue-watch-mlc-8260</t>
  </si>
  <si>
    <t>Girls Embroidered A-Line Dress</t>
  </si>
  <si>
    <t>dresses/bitiya-by-bhama/bitiya-by-bhama-girls-navy-blue-floral-embroidered-a-line-dress/14609510/buy</t>
  </si>
  <si>
    <t>bitiya-by-bhama-girls-navy-blue-floral-embroidered-a-line-dress</t>
  </si>
  <si>
    <t>Set Of 6 Solid Glass Tumblers</t>
  </si>
  <si>
    <t>bar-and-drinkware/goodhomes/goodhomes-set-of-6-transparent-solid-glass-tumblers/14984308/buy</t>
  </si>
  <si>
    <t>goodhomes-set-of-6-transparent-solid-glass-tumblers</t>
  </si>
  <si>
    <t>Printed Bardot Top</t>
  </si>
  <si>
    <t>tops/vero-moda/vero-moda-women-pink-printed-off-shoulder-bardot-top/8402259/buy</t>
  </si>
  <si>
    <t>vero-moda-women-pink-printed-off-shoulder-bardot-top</t>
  </si>
  <si>
    <t>Hair Fall Control Hair Serum</t>
  </si>
  <si>
    <t>hair-serum/vedix/vedix--ayurvedic-prachay-hair-fall-control-hair-serum/15420940/buy</t>
  </si>
  <si>
    <t>hair-serum</t>
  </si>
  <si>
    <t>vedix--ayurvedic-prachay-hair-fall-control-hair-serum</t>
  </si>
  <si>
    <t>Self Design Maxi Dress</t>
  </si>
  <si>
    <t>Eavan</t>
  </si>
  <si>
    <t>dresses/eavan/eavan-women-green-self-design-maxi-dress/11607988/buy</t>
  </si>
  <si>
    <t>eavan</t>
  </si>
  <si>
    <t>eavan-women-green-self-design-maxi-dress</t>
  </si>
  <si>
    <t>Girls Printed Kurta &amp; Salwar</t>
  </si>
  <si>
    <t>kurta-sets/bitiya-by-bhama/bitiya-by-bhama-girls-off-white-printed-kurta-with-salwar/12008600/buy</t>
  </si>
  <si>
    <t>bitiya-by-bhama-girls-off-white-printed-kurta-with-salwar</t>
  </si>
  <si>
    <t>Self-Design Bling and Sparkly Shrug</t>
  </si>
  <si>
    <t>shrug/style-quotient/style-quotient-women-stylish-black-self-design-bling-and-sparkly-shrug/15760608/buy</t>
  </si>
  <si>
    <t>style-quotient-women-stylish-black-self-design-bling-and-sparkly-shrug</t>
  </si>
  <si>
    <t>tshirts/camey/camey-men-pink-solid-polo-collar-t-shirt/7763873/buy</t>
  </si>
  <si>
    <t>camey-men-pink-solid-polo-collar-t-shirt</t>
  </si>
  <si>
    <t>Girls Printed Kurta</t>
  </si>
  <si>
    <t>9-10Y,10-11Y,11-12Y,12-13Y,13-14Y</t>
  </si>
  <si>
    <t>kurtis/aarika/aarika-girls-green-printed-kurta/14207430/buy</t>
  </si>
  <si>
    <t>aarika-girls-green-printed-kurta</t>
  </si>
  <si>
    <t>tshirts/mast--harbour/mast--harbour-women-navy-blue-printed-round-neck-pure-cotton-t-shirt/13321084/buy</t>
  </si>
  <si>
    <t>mast--harbour-women-navy-blue-printed-round-neck-pure-cotton-t-shirt</t>
  </si>
  <si>
    <t>kurtas/melange-by-lifestyle/melange-by-lifestyle-women-burgundy-yoke-design-mirror-work-pure-cotton-kurta/16169822/buy</t>
  </si>
  <si>
    <t>melange-by-lifestyle-women-burgundy-yoke-design-mirror-work-pure-cotton-kurta</t>
  </si>
  <si>
    <t>Solid Tank Crop Top</t>
  </si>
  <si>
    <t>tops/urbanic/urbanic-white-solid-tank-crop-top/15083982/buy</t>
  </si>
  <si>
    <t>urbanic-white-solid-tank-crop-top</t>
  </si>
  <si>
    <t>bra/zivame/zivame-red-bra---underwired-lightly-padded/17788942/buy</t>
  </si>
  <si>
    <t>zivame-red-bra---underwired-lightly-padded</t>
  </si>
  <si>
    <t>Women Chevron Printed Kurta</t>
  </si>
  <si>
    <t>kurtas/myshka/myshka-women-multicoloured-chevron-printed-thread-work-kurta/17144318/buy</t>
  </si>
  <si>
    <t>myshka-women-multicoloured-chevron-printed-thread-work-kurta</t>
  </si>
  <si>
    <t>Yoke Design Kurta with Churidar</t>
  </si>
  <si>
    <t>kurta-sets/ziyaa/ziyaa-women-black-yoke-design-kurta-with-churidar/13767264/buy</t>
  </si>
  <si>
    <t>ziyaa-women-black-yoke-design-kurta-with-churidar</t>
  </si>
  <si>
    <t>Men Cotton T-shirt</t>
  </si>
  <si>
    <t>tshirts/roadster/roadster-men-olive-green-pure-cotton-t-shirt/16245350/buy</t>
  </si>
  <si>
    <t>roadster-men-olive-green-pure-cotton-t-shirt</t>
  </si>
  <si>
    <t>sweaters/mast--harbour/mast--harbour-men-off-white--navy-blue-striped-pullover/14363614/buy</t>
  </si>
  <si>
    <t>mast--harbour-men-off-white--navy-blue-striped-pullover</t>
  </si>
  <si>
    <t>flats/bata/bata-women-blue-open-toe-flats-with-buckles/14611556/buy</t>
  </si>
  <si>
    <t>bata-women-blue-open-toe-flats-with-buckles</t>
  </si>
  <si>
    <t>flip-flops/mast--harbour/mast--harbour-women-navy-blue--white-self-design-sliders/12037082/buy</t>
  </si>
  <si>
    <t>mast--harbour-women-navy-blue--white-self-design-sliders</t>
  </si>
  <si>
    <t>casual-shoes/afrojack/afrojack-men-tan-flat-boots/16468662/buy</t>
  </si>
  <si>
    <t>afrojack-men-tan-flat-boots</t>
  </si>
  <si>
    <t>Men Aqua Inizio Deodorant</t>
  </si>
  <si>
    <t>Essenza di Wills</t>
  </si>
  <si>
    <t>deodorant/essenza-di-wills/essenza-di-wills-men-aqua-inizio-homme-deodorant-150-ml/7719378/buy</t>
  </si>
  <si>
    <t>essenza-di-wills</t>
  </si>
  <si>
    <t>essenza-di-wills-men-aqua-inizio-homme-deodorant-150-ml</t>
  </si>
  <si>
    <t>Men 1 Sport Deodorant</t>
  </si>
  <si>
    <t>deodorant/beverly-hills-polo-club/beverly-hills-polo-club-men-1-sport-deodorant-175-ml/1300571/buy</t>
  </si>
  <si>
    <t>beverly-hills-polo-club-men-1-sport-deodorant-175-ml</t>
  </si>
  <si>
    <t>tshirts/monte-carlo/monte-carlo-men-mustard-yellow-cotton-blend-polo-collar-t-shirt/17242450/buy</t>
  </si>
  <si>
    <t>monte-carlo-men-mustard-yellow-cotton-blend-polo-collar-t-shirt</t>
  </si>
  <si>
    <t>Round Neck Lounge T-Shirt</t>
  </si>
  <si>
    <t>lounge-tshirts/jockey/jockey-men-navy-blue-solid-round-neck-antimicrobial-staydry-lounge-t-shirt/11900000/buy</t>
  </si>
  <si>
    <t>jockey-men-navy-blue-solid-round-neck-antimicrobial-staydry-lounge-t-shirt</t>
  </si>
  <si>
    <t>sunglasses/royal-son/royal-son-unisex-aviator-sunglasses-rs0019av/11003918/buy</t>
  </si>
  <si>
    <t>royal-son-unisex-aviator-sunglasses-rs0019av</t>
  </si>
  <si>
    <t>Girls Printed Top</t>
  </si>
  <si>
    <t>tops/cutiekins/cutiekins-girls-cream-coloured-printed-top/13438894/buy</t>
  </si>
  <si>
    <t>cutiekins-girls-cream-coloured-printed-top</t>
  </si>
  <si>
    <t>tshirts/mh-easy/mh-easy-men-olive-green-typography-printed-t-shirt/17569766/buy</t>
  </si>
  <si>
    <t>mh-easy-men-olive-green-typography-printed-t-shirt</t>
  </si>
  <si>
    <t>tights/neu-look-fashion/neu-look-fashion-women-pink--white-colourblocked-gym-tights/14319128/buy</t>
  </si>
  <si>
    <t>neu-look-fashion-women-pink--white-colourblocked-gym-tights</t>
  </si>
  <si>
    <t>Women Bra</t>
  </si>
  <si>
    <t>bra/rosaline-by-zivame/-rosaline-by-zivame-women-pink-bra/18375640/buy</t>
  </si>
  <si>
    <t>waistcoat/jompers/jompers-men-blue--gold-toned-woven-design-waistcoat/17049844/buy</t>
  </si>
  <si>
    <t>jompers-men-blue--gold-toned-woven-design-waistcoat</t>
  </si>
  <si>
    <t>Men   Colourblocked Patent Leather Monks</t>
  </si>
  <si>
    <t>casual-shoes/mutaqinoti/mutaqinoti-men-red-colourblocked-patent-leather-monks/15342748/buy</t>
  </si>
  <si>
    <t>mutaqinoti-men-red-colourblocked-patent-leather-monks</t>
  </si>
  <si>
    <t>Discovery Cargo Backpack</t>
  </si>
  <si>
    <t>backpacks/roadster/roadster-unisex-navy-blue-discovery-cargo-shoe-pocket-backpack/15425938/buy</t>
  </si>
  <si>
    <t>roadster-unisex-navy-blue-discovery-cargo-shoe-pocket-backpack</t>
  </si>
  <si>
    <t>tshirts/being-human/being-human-men-green-striped-t-shirt/15919610/buy</t>
  </si>
  <si>
    <t>being-human-men-green-striped-t-shirt</t>
  </si>
  <si>
    <t>trousers/dennison/dennison-men-green-smart-tapered-fit-solid-smart-casual-trousers/11235338/buy</t>
  </si>
  <si>
    <t>dennison-men-green-smart-tapered-fit-solid-smart-casual-trousers</t>
  </si>
  <si>
    <t>Women Striped Kurta with Sharara</t>
  </si>
  <si>
    <t>kurta-sets/fashor/fashor-women-red-bandhani-striped-panelled-sequinned-kurta-with-sharara/16099106/buy</t>
  </si>
  <si>
    <t>fashor-women-red-bandhani-striped-panelled-sequinned-kurta-with-sharara</t>
  </si>
  <si>
    <t>Women Striped Kurta with Palazzos With Dupatta</t>
  </si>
  <si>
    <t>Saanjh</t>
  </si>
  <si>
    <t>kurta-sets/saanjh/saanjh-women-blue-striped-regular-pure-cotton-kurta-with-palazzos--with-dupatta/15298420/buy</t>
  </si>
  <si>
    <t>saanjh</t>
  </si>
  <si>
    <t>saanjh-women-blue-striped-regular-pure-cotton-kurta-with-palazzos--with-dupatta</t>
  </si>
  <si>
    <t>kurta-sets/prakhya/prakhya-women-pink-floral-embroidered-pleated-kurti-with-salwar--with-dupatta/15975378/buy</t>
  </si>
  <si>
    <t>prakhya-women-pink-floral-embroidered-pleated-kurti-with-salwar--with-dupatta</t>
  </si>
  <si>
    <t>kurta-sets/vbuyz/vbuyz-women-yellow-printed-kurta-with-trousers--dupatta/12222548/buy</t>
  </si>
  <si>
    <t>vbuyz-women-yellow-printed-kurta-with-trousers--dupatta</t>
  </si>
  <si>
    <t>clothing-set/bumzee/bumzee-boys-multicoloured-set-of-2-printed-pure-cotton-t-shirt-with-shorts/17277364/buy</t>
  </si>
  <si>
    <t>bumzee-boys-multicoloured-set-of-2-printed-pure-cotton-t-shirt-with-shorts</t>
  </si>
  <si>
    <t>shirts/spykar/spykar-men-olive-brown--navy-blue-slim-fit-checked-casual-shirt/10882598/buy</t>
  </si>
  <si>
    <t>spykar-men-olive-brown--navy-blue-slim-fit-checked-casual-shirt</t>
  </si>
  <si>
    <t>kurtas/poshak-hub/poshak-hub-women-peach-coloured--pink-printed-anarkali-kurta/11048772/buy</t>
  </si>
  <si>
    <t>poshak-hub-women-peach-coloured--pink-printed-anarkali-kurta</t>
  </si>
  <si>
    <t>shirts/campus-sutra/campus-sutra-men-white-regular-fit-striped-casual-shirt/14236096/buy</t>
  </si>
  <si>
    <t>campus-sutra-men-white-regular-fit-striped-casual-shirt</t>
  </si>
  <si>
    <t>casual-shoes/deas/deas-women-purple-woven-design-slip-on-sneakers/15394454/buy</t>
  </si>
  <si>
    <t>deas-women-purple-woven-design-slip-on-sneakers</t>
  </si>
  <si>
    <t>Green Tea Balancing Lotion EX</t>
  </si>
  <si>
    <t>160ML</t>
  </si>
  <si>
    <t>face-moisturisers/innisfree/innisfree-green-tea-balancing-lotion-ex-160-ml/9965175/buy</t>
  </si>
  <si>
    <t>innisfree-green-tea-balancing-lotion-ex-160-ml</t>
  </si>
  <si>
    <t>kurtas/jompers/jompers-men-teal-blue--white-ethnic-motifs-kurta/17027002/buy</t>
  </si>
  <si>
    <t>jompers-men-teal-blue--white-ethnic-motifs-kurta</t>
  </si>
  <si>
    <t>night-suits/vero-moda/vero-moda-women-black--grey-t-shirt--shorts-night-suit/15358152/buy</t>
  </si>
  <si>
    <t>vero-moda-women-black--grey-t-shirt--shorts-night-suit</t>
  </si>
  <si>
    <t>DIVA WALK EXCLUSIVE</t>
  </si>
  <si>
    <t>jumpsuit/diva-walk-exclusive/diva-walk-exclusive-women-black--purple-striped-basic-jumpsuit/12878698/buy</t>
  </si>
  <si>
    <t>diva-walk-exclusive</t>
  </si>
  <si>
    <t>diva-walk-exclusive-women-black--purple-striped-basic-jumpsuit</t>
  </si>
  <si>
    <t>Floral Pleated Maxi Dress</t>
  </si>
  <si>
    <t>dresses/uf/uf-women-mustard-yellow--red-floral-print-accordion-pleated-maxi-dress/12595756/buy</t>
  </si>
  <si>
    <t>uf-women-mustard-yellow--red-floral-print-accordion-pleated-maxi-dress</t>
  </si>
  <si>
    <t>jackets/herenow/herenow-men-olive-green-bomber-jacket-with-print-detailing/14473548/buy</t>
  </si>
  <si>
    <t>herenow-men-olive-green-bomber-jacket-with-print-detailing</t>
  </si>
  <si>
    <t>Regular Fit Formal Shirt</t>
  </si>
  <si>
    <t>shirts/sojanya/sojanya-men-green-classic-regular-fit-solid-formal-shirt/13803812/buy</t>
  </si>
  <si>
    <t>sojanya-men-green-classic-regular-fit-solid-formal-shirt</t>
  </si>
  <si>
    <t>trousers/ketch/ketch-men-navy-blue-slim-fit-easy-wash-cotton-trousers/15769374/buy</t>
  </si>
  <si>
    <t>ketch-men-navy-blue-slim-fit-easy-wash-cotton-trousers</t>
  </si>
  <si>
    <t>Girls Pack of 3 Cotton Briefs</t>
  </si>
  <si>
    <t>briefs/yk/yk-girls-pack-of-3-pure-cotton-printed-briefs/15239312/buy</t>
  </si>
  <si>
    <t>yk-girls-pack-of-3-pure-cotton-printed-briefs</t>
  </si>
  <si>
    <t>Grey &amp; White Walking Shoes</t>
  </si>
  <si>
    <t>HIROLAS</t>
  </si>
  <si>
    <t>sports-shoes/hirolas/hirolas-men-grey--white-walking-shoes/15033684/buy</t>
  </si>
  <si>
    <t>hirolas</t>
  </si>
  <si>
    <t>hirolas-men-grey--white-walking-shoes</t>
  </si>
  <si>
    <t>Ethnic Motifs Banarasi Saree</t>
  </si>
  <si>
    <t>sarees/house-of-pataudi/house-of-pataudi-sea-green--navy-blue-ethnic-motifs-zari-silk-blend-banarasi-saree/17091914/buy</t>
  </si>
  <si>
    <t>house-of-pataudi-sea-green--navy-blue-ethnic-motifs-zari-silk-blend-banarasi-saree</t>
  </si>
  <si>
    <t>palazzos/bitterlime/bitterlime-women-white-flared-solid-palazzos/4320433/buy</t>
  </si>
  <si>
    <t>bitterlime-women-white-flared-solid-palazzos</t>
  </si>
  <si>
    <t>nightdress/vemante/vemante-blue--white-floral-printed-pure-cotton-maxi-nightdress/13982840/buy</t>
  </si>
  <si>
    <t>vemante-blue--white-floral-printed-pure-cotton-maxi-nightdress</t>
  </si>
  <si>
    <t>kurta-sets/vbuyz/vbuyz-women-grey--pink-printed-kurta-with-palazzos--dupatta/12222550/buy</t>
  </si>
  <si>
    <t>vbuyz-women-grey--pink-printed-kurta-with-palazzos--dupatta</t>
  </si>
  <si>
    <t>shirts/campus-sutra/campus-sutra-men-black-opaque-casual-shirt/15940574/buy</t>
  </si>
  <si>
    <t>campus-sutra-men-black-opaque-casual-shirt</t>
  </si>
  <si>
    <t>Boys Cotton Sleeveless Pure Cotton T-shirt</t>
  </si>
  <si>
    <t>tshirts/us-polo-assn-kids/us-polo-assn-kids-boys-multicoloured-striped-pure-cotton-sleeveless-pure-cotton-t-shirt/14081860/buy</t>
  </si>
  <si>
    <t>us-polo-assn-kids-boys-multicoloured-striped-pure-cotton-sleeveless-pure-cotton-t-shirt</t>
  </si>
  <si>
    <t>Embellished Net Fitted Top</t>
  </si>
  <si>
    <t>studio rasa</t>
  </si>
  <si>
    <t>tops/studio-rasa/studio-rasa-gold-toned-embellished-net-fitted-crop-top/15179760/buy</t>
  </si>
  <si>
    <t>studio-rasa</t>
  </si>
  <si>
    <t>studio-rasa-gold-toned-embellished-net-fitted-crop-top</t>
  </si>
  <si>
    <t>Lilly &amp; sparkle</t>
  </si>
  <si>
    <t>necklace-and-chains/lilly--sparkle/lilly--sparkle-gold-plated-layered-charm-necklace/17152408/buy</t>
  </si>
  <si>
    <t>lilly--sparkle</t>
  </si>
  <si>
    <t>lilly--sparkle-gold-plated-layered-charm-necklace</t>
  </si>
  <si>
    <t>Womens 2 Tank Top</t>
  </si>
  <si>
    <t>tops/friskers/friskers-womens-2-blue--grey-tank-top/15050328/buy</t>
  </si>
  <si>
    <t>friskers-womens-2-blue--grey-tank-top</t>
  </si>
  <si>
    <t>Boys Cotton Brand Logo Shorts</t>
  </si>
  <si>
    <t>shorts/gini-and-jony/gini-and-jony-boys-navy-blue--grey-cotton-brand-logo-print-mid-rise-knee-length-shorts/15540712/buy</t>
  </si>
  <si>
    <t>gini-and-jony-boys-navy-blue--grey-cotton-brand-logo-print-mid-rise-knee-length-shorts</t>
  </si>
  <si>
    <t>Colourblocked Sleeveless Tee</t>
  </si>
  <si>
    <t>tshirts/jump-usa/jump-usa-men-blue-colourblocked-round-neck-sleeveless-t-shirt/12731290/buy</t>
  </si>
  <si>
    <t>jump-usa-men-blue-colourblocked-round-neck-sleeveless-t-shirt</t>
  </si>
  <si>
    <t>kurta-sets/jaipur-kurti/jaipur-kurti-women-purple--golden-printed-kurta-with-trousers/13081586/buy</t>
  </si>
  <si>
    <t>jaipur-kurti-women-purple--golden-printed-kurta-with-trousers</t>
  </si>
  <si>
    <t>Striped Ruffles Tank Top</t>
  </si>
  <si>
    <t>tops/roadster/the-roadster-lifestyle-co-women-green-striped-ruffles-tank-cropped-top/16902220/buy</t>
  </si>
  <si>
    <t>the-roadster-lifestyle-co-women-green-striped-ruffles-tank-cropped-top</t>
  </si>
  <si>
    <t>heels/shoetopia/shoetopia-women-black-embellished-heels/12314812/buy</t>
  </si>
  <si>
    <t>shoetopia-women-black-embellished-heels</t>
  </si>
  <si>
    <t>shirts/jc-collection/jc-collection-women-black-opaque-printed-casual-shirt/15497198/buy</t>
  </si>
  <si>
    <t>jc-collection-women-black-opaque-printed-casual-shirt</t>
  </si>
  <si>
    <t>Men Typography Gym T-shirt</t>
  </si>
  <si>
    <t>tshirts/kappa/kappa-men-blue-typography-printed-training-or-gym-regular-fit-cotton-t-shirt/17133056/buy</t>
  </si>
  <si>
    <t>kappa-men-blue-typography-printed-training-or-gym-regular-fit-cotton-t-shirt</t>
  </si>
  <si>
    <t>Women Slip-On Walking Sneakers</t>
  </si>
  <si>
    <t>casual-shoes/kazarmax/kazarmax-women-grey-slip-on-walking-sneakers/10138033/buy</t>
  </si>
  <si>
    <t>kazarmax-women-grey-slip-on-walking-sneakers</t>
  </si>
  <si>
    <t>Men Checked Cotton Shirt</t>
  </si>
  <si>
    <t>shirts/roadster/roadster-men-red--black-buffalo-checked-pure-cotton-casual-shirt/15221378/buy</t>
  </si>
  <si>
    <t>roadster-men-red--black-buffalo-checked-pure-cotton-casual-shirt</t>
  </si>
  <si>
    <t>Women Textured Block Heels</t>
  </si>
  <si>
    <t>heels/valiosaa/valiosaa-women-copper-toned-textured-block-heels/13775902/buy</t>
  </si>
  <si>
    <t>valiosaa-women-copper-toned-textured-block-heels</t>
  </si>
  <si>
    <t>casual-shoes/deas/deas-women-mauve-woven-design-slip-on-sneakers/15157864/buy</t>
  </si>
  <si>
    <t>deas-women-mauve-woven-design-slip-on-sneakers</t>
  </si>
  <si>
    <t>Women Tropical Print Sneakers</t>
  </si>
  <si>
    <t>casual-shoes/mast--harbour/mast--harbour-women-navy-blue--off-white-tropical-print-sneakers/15357638/buy</t>
  </si>
  <si>
    <t>mast--harbour-women-navy-blue--off-white-tropical-print-sneakers</t>
  </si>
  <si>
    <t>wallets/tommy-hilfiger/tommy-hilfiger-women-navy-blue--white-printed-leather-zip-around-wallet/15017274/buy</t>
  </si>
  <si>
    <t>tommy-hilfiger-women-navy-blue--white-printed-leather-zip-around-wallet</t>
  </si>
  <si>
    <t>handbags/exotic/exotic-purple-structured-handheld-bag-with-detachable-sling-strap/16854606/buy</t>
  </si>
  <si>
    <t>exotic-purple-structured-handheld-bag-with-detachable-sling-strap</t>
  </si>
  <si>
    <t>sweatshirts/tommy-hilfiger/tommy-hilfiger-men-black-hooded-sweatshirt-with-brand-logo-print/15139996/buy</t>
  </si>
  <si>
    <t>tommy-hilfiger-men-black-hooded-sweatshirt-with-brand-logo-print</t>
  </si>
  <si>
    <t>wallets/peter-england/peter-england-men-brown-textured-leather-two-fold-wallet/13886624/buy</t>
  </si>
  <si>
    <t>peter-england-men-brown-textured-leather-two-fold-wallet</t>
  </si>
  <si>
    <t>Colourblocked Football Socks</t>
  </si>
  <si>
    <t>socks/hrx-by-hrithik-roshan/hrx-by-hrithik-roshan-adults-blue-colourblocked-football-socks/11753850/buy</t>
  </si>
  <si>
    <t>hrx-by-hrithik-roshan-adults-blue-colourblocked-football-socks</t>
  </si>
  <si>
    <t>watches/timex/timex-women-champagne-analogue-watch---lk02/289700/buy</t>
  </si>
  <si>
    <t>timex-women-champagne-analogue-watch---lk02</t>
  </si>
  <si>
    <t>watches/sonata/sonata-women-blue--silver-toned-analogue-watch-87033sm02/13740828/buy</t>
  </si>
  <si>
    <t>sonata-women-blue--silver-toned-analogue-watch-87033sm02</t>
  </si>
  <si>
    <t>watches/wrogn/wrogn-men-analogue-watch-mfb-pn-w4038g/15760098/buy</t>
  </si>
  <si>
    <t>wrogn-men-analogue-watch-mfb-pn-w4038g</t>
  </si>
  <si>
    <t>Floral Art Silk Saree</t>
  </si>
  <si>
    <t>sarees/kalini/kalini-red--green-floral-art-silk-saree/15192404/buy</t>
  </si>
  <si>
    <t>kalini-red--green-floral-art-silk-saree</t>
  </si>
  <si>
    <t>Women Solid Cotton Playsuit</t>
  </si>
  <si>
    <t>jumpsuit/urbanic/urbanic-women-beige-solid-cotton-playsuit/15852048/buy</t>
  </si>
  <si>
    <t>urbanic-women-beige-solid-cotton-playsuit</t>
  </si>
  <si>
    <t>Solemio</t>
  </si>
  <si>
    <t>trousers/solemio/solemio-men-beige-slim-fit-chinos-trousers/13636492/buy</t>
  </si>
  <si>
    <t>solemio</t>
  </si>
  <si>
    <t>solemio-men-beige-slim-fit-chinos-trousers</t>
  </si>
  <si>
    <t>Women Net Hipster Briefs</t>
  </si>
  <si>
    <t>briefs/triumph/triumph-layered-blossom-seamless-modern-hipster/12872986/buy</t>
  </si>
  <si>
    <t>triumph-layered-blossom-seamless-modern-hipster</t>
  </si>
  <si>
    <t>Graphic Joyful Conversation Tshirt</t>
  </si>
  <si>
    <t>Wonder Woman</t>
  </si>
  <si>
    <t>tshirts/wonder-woman/wonder-woman-women-gorgeous-red-graphic-joyful-conversation-tshirt/16189704/buy</t>
  </si>
  <si>
    <t>wonder-woman</t>
  </si>
  <si>
    <t>wonder-woman-women-gorgeous-red-graphic-joyful-conversation-tshirt</t>
  </si>
  <si>
    <t>Ethnic Motifs Printed Sneakers</t>
  </si>
  <si>
    <t>Longwalk</t>
  </si>
  <si>
    <t>casual-shoes/longwalk/longwalk-women-multicoloured-ethnic-motifs-printed-pu-comfort-sole-sneakers/16963456/buy</t>
  </si>
  <si>
    <t>longwalk</t>
  </si>
  <si>
    <t>longwalk-women-multicoloured-ethnic-motifs-printed-pu-comfort-sole-sneakers</t>
  </si>
  <si>
    <t>Men Blue Sweat Shorts</t>
  </si>
  <si>
    <t>shorts/puma/puma-men-blue-panel-knitted-sweat-shorts/15217172/buy</t>
  </si>
  <si>
    <t>puma-men-blue-panel-knitted-sweat-shorts</t>
  </si>
  <si>
    <t>tops/la-zoire/la-zoire-women-teal-green-solid-top/9302525/buy</t>
  </si>
  <si>
    <t>la-zoire-women-teal-green-solid-top</t>
  </si>
  <si>
    <t>shirts/louis-philippe-sport/louis-philippe-sport-men-white-slim-fit-printed-cotton-casual-shirt/14157556/buy</t>
  </si>
  <si>
    <t>louis-philippe-sport-men-white-slim-fit-printed-cotton-casual-shirt</t>
  </si>
  <si>
    <t>jackets/duke/duke-women-green-solid-padded-jacket/15153178/buy</t>
  </si>
  <si>
    <t>duke-women-green-solid-padded-jacket</t>
  </si>
  <si>
    <t>Printed Top Regular</t>
  </si>
  <si>
    <t>tops/cutecumber/cutecumber-yellow-floral-printed-bell-sleeves-georgette-regular-top/13968698/buy</t>
  </si>
  <si>
    <t>cutecumber-yellow-floral-printed-bell-sleeves-georgette-regular-top</t>
  </si>
  <si>
    <t>tops/harpa/harpa-white-floral-printed-regular-top/15303282/buy</t>
  </si>
  <si>
    <t>harpa-white-floral-printed-regular-top</t>
  </si>
  <si>
    <t>Floral Print Twisted Top</t>
  </si>
  <si>
    <t>tops/sassafras/sassafras-women-blue--white-floral-print-twisted-crop-top/16989912/buy</t>
  </si>
  <si>
    <t>sassafras-women-blue--white-floral-print-twisted-crop-top</t>
  </si>
  <si>
    <t>Men Lightly Faded Jeans</t>
  </si>
  <si>
    <t>jeans/louis-philippe-jeans/louis-philippe-jeans-men-grey-mid-rise-lightly-faded-jeans/16486662/buy</t>
  </si>
  <si>
    <t>louis-philippe-jeans-men-grey-mid-rise-lightly-faded-jeans</t>
  </si>
  <si>
    <t>Checked Tailored Jacket</t>
  </si>
  <si>
    <t>jackets/roadster/roadster-women-red--navy-blue-checked-tailored-jacket/14355354/buy</t>
  </si>
  <si>
    <t>roadster-women-red--navy-blue-checked-tailored-jacket</t>
  </si>
  <si>
    <t>Women Straight Fit Cigarette Trousers</t>
  </si>
  <si>
    <t>trousers/dollar-missy/dollar-missy-women-maroon-smart-straight-fit-solid-cigarette-trousers/11334852/buy</t>
  </si>
  <si>
    <t>dollar-missy-women-maroon-smart-straight-fit-solid-cigarette-trousers</t>
  </si>
  <si>
    <t>Layered Kurta with Palazzos</t>
  </si>
  <si>
    <t>kurta-sets/street-9/street-9-women-peach-coloured--white-printed-layered-kurta-with-palazzos/13716134/buy</t>
  </si>
  <si>
    <t>street-9-women-peach-coloured--white-printed-layered-kurta-with-palazzos</t>
  </si>
  <si>
    <t>trousers/ketch/ketch-men-beige-slim-fit-easy-wash-chinos-trousers/15769422/buy</t>
  </si>
  <si>
    <t>ketch-men-beige-slim-fit-easy-wash-chinos-trousers</t>
  </si>
  <si>
    <t>blazers/popnetic/popnetic-women-green-solid-casual-pure-cotton-blazer/10978440/buy</t>
  </si>
  <si>
    <t>popnetic-women-green-solid-casual-pure-cotton-blazer</t>
  </si>
  <si>
    <t>Pure Embroidered Saree</t>
  </si>
  <si>
    <t>sarees/anouk/anouk-black--red-pure-georgette-embroidered-saree/13903232/buy</t>
  </si>
  <si>
    <t>anouk-black--red-pure-georgette-embroidered-saree</t>
  </si>
  <si>
    <t>Ribbed Pullover Sweater</t>
  </si>
  <si>
    <t>sweaters/mango/mango-women-grey-ribbed-pullover-sweater/11197280/buy</t>
  </si>
  <si>
    <t>mango-women-grey-ribbed-pullover-sweater</t>
  </si>
  <si>
    <t>Set of 2 Solid Bolster Covers</t>
  </si>
  <si>
    <t>bolster-covers/soumya/soumya-set-of-2-100-cotton-dobby-blue-color-bolster-covers/11177832/buy</t>
  </si>
  <si>
    <t>bolster-covers</t>
  </si>
  <si>
    <t>soumya-set-of-2-100-cotton-dobby-blue-color-bolster-covers</t>
  </si>
  <si>
    <t>Solid Volume Play Jumpsuit</t>
  </si>
  <si>
    <t>jumpsuit/street-9/street-9-women-stylish-black-solid-volume-play-jumpsuit/17451360/buy</t>
  </si>
  <si>
    <t>street-9-women-stylish-black-solid-volume-play-jumpsuit</t>
  </si>
  <si>
    <t>Printed Playsuit</t>
  </si>
  <si>
    <t>jumpsuit/20dresses/20dresses-women-chic-multi-coloured-printed-playsuit/16042764/buy</t>
  </si>
  <si>
    <t>20dresses-women-chic-multi-coloured-printed-playsuit</t>
  </si>
  <si>
    <t>Ethnic Motifs Top</t>
  </si>
  <si>
    <t>tops/sangria/sangria-women-stylish-mustard-ethnic-motifs-top/14989476/buy</t>
  </si>
  <si>
    <t>sangria-women-stylish-mustard-ethnic-motifs-top</t>
  </si>
  <si>
    <t>shirts/highlander/highlander-men-white-slim-fit-casual-shirt/16532684/buy</t>
  </si>
  <si>
    <t>Head Massage Oil 50 ml</t>
  </si>
  <si>
    <t>50 ml</t>
  </si>
  <si>
    <t>hair-oil/forest-essentials/forest-essentials-ayurvedic-herb-enriched-bhringraj-head-massage-oil-50-ml/12681028/buy</t>
  </si>
  <si>
    <t>forest-essentials-ayurvedic-herb-enriched-bhringraj-head-massage-oil-50-ml</t>
  </si>
  <si>
    <t>dresses/ethnovogue/ethnovogue-women-multicoloured-printed-made-to-measure-a-line-dress/14734258/buy</t>
  </si>
  <si>
    <t>ethnovogue-women-multicoloured-printed-made-to-measure-a-line-dress</t>
  </si>
  <si>
    <t>Woman White Shoulder Bag</t>
  </si>
  <si>
    <t>handbags/lychee-bags/lychee-bags-woman-white-cow-print-shoulder-bag/16898472/buy</t>
  </si>
  <si>
    <t>lychee-bags-woman-white-cow-print-shoulder-bag</t>
  </si>
  <si>
    <t>Women Pack Of 3 Assorted Bikini Briefs</t>
  </si>
  <si>
    <t>briefs/max/max-women-pack-of-3-assorted-bikini-briefs-bks08/13330150/buy</t>
  </si>
  <si>
    <t>max-women-pack-of-3-assorted-bikini-briefs-bks08</t>
  </si>
  <si>
    <t>sweatshirts/french-connection/french-connection-men-grey-melange-printed-hooded-sweatshirt/15024776/buy</t>
  </si>
  <si>
    <t>french-connection-men-grey-melange-printed-hooded-sweatshirt</t>
  </si>
  <si>
    <t>nightdress/clovia/clovia-maroon-printed-pure-cotton-short-nightdress/15937044/buy</t>
  </si>
  <si>
    <t>clovia-maroon-printed-pure-cotton-short-nightdress</t>
  </si>
  <si>
    <t>Denim Solid Tube Jumpsuit</t>
  </si>
  <si>
    <t>jumpsuit/sassafras/sassafras-women-blue-denim-pure-cotton-solid-tube-jumpsuit/13633362/buy</t>
  </si>
  <si>
    <t>sassafras-women-blue-denim-pure-cotton-solid-tube-jumpsuit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</si>
  <si>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</si>
  <si>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</si>
  <si>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</si>
  <si>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curvy-love-plus-size-women-grey-solid-non-padded-wireless-everyday-bra-cl-13-grey-c20</t>
  </si>
  <si>
    <t>heels/mochi/mochi-women-pink-woven-design-sandals/12691638/buy</t>
  </si>
  <si>
    <t>mochi-women-pink-woven-design-sandals</t>
  </si>
  <si>
    <t>Embellished Block Sandals</t>
  </si>
  <si>
    <t>heels/metro/metro-silver-toned-embellished-party-block-sandals/15183332/buy</t>
  </si>
  <si>
    <t>metro-silver-toned-embellished-party-block-sandals</t>
  </si>
  <si>
    <t>jeans/flying-machine/flying-machine-men-blue-jackson-skinny-fit-low-rise-light-fade-stretchable-jeans/15389470/buy</t>
  </si>
  <si>
    <t>tshirts/honey-by-pantaloons/honey-by-pantaloons-women-coral-printed-t-shirt/15474246/buy</t>
  </si>
  <si>
    <t>honey-by-pantaloons-women-coral-printed-t-shirt</t>
  </si>
  <si>
    <t>kurtas/imara/imara-women-green-printed-straight-kurta/12653552/buy</t>
  </si>
  <si>
    <t>imara-women-green-printed-straight-kurta</t>
  </si>
  <si>
    <t>Women Embellished Flats</t>
  </si>
  <si>
    <t>flats/roadster/roadster-women-black--gold-toned-embellished-open-toe-flats/14636616/buy</t>
  </si>
  <si>
    <t>roadster-women-black--gold-toned-embellished-open-toe-flats</t>
  </si>
  <si>
    <t>flats/london-steps/london-steps-women-pink-open-toe-flats-with-bows/15834048/buy</t>
  </si>
  <si>
    <t>london-steps-women-pink-open-toe-flats-with-bows</t>
  </si>
  <si>
    <t>flats/shoetopia/shoetopia-women-grey-embellished-ballerinas/13025898/buy</t>
  </si>
  <si>
    <t>shoetopia-women-grey-embellished-ballerinas</t>
  </si>
  <si>
    <t>heels/denill/denill-pink-block-sandals/14673422/buy</t>
  </si>
  <si>
    <t>denill-pink-block-sandals</t>
  </si>
  <si>
    <t>Embellished Ethnic Wedge Sandals</t>
  </si>
  <si>
    <t>heels/shoetopia/shoetopia-grey-embellished-ethnic-wedge-sandals/15217018/buy</t>
  </si>
  <si>
    <t>shoetopia-grey-embellished-ethnic-wedge-sandals</t>
  </si>
  <si>
    <t>Sandals</t>
  </si>
  <si>
    <t>heels/denill/denill-pink-sandals/14673406/buy</t>
  </si>
  <si>
    <t>denill-pink-sandals</t>
  </si>
  <si>
    <t>Women Printed Room Slippers</t>
  </si>
  <si>
    <t>UK4</t>
  </si>
  <si>
    <t>flip-flops/lavie/lavie-women-blue--white-printed-room-slippers/15115134/buy</t>
  </si>
  <si>
    <t>lavie-women-blue--white-printed-room-slippers</t>
  </si>
  <si>
    <t>Mandarin Collar Chanderi Top</t>
  </si>
  <si>
    <t>Desi Weavess</t>
  </si>
  <si>
    <t>tops/desi-weavess/desi-weavess-gold-coloured-mandarin-collar-chanderi-top/13897670/buy</t>
  </si>
  <si>
    <t>desi-weavess</t>
  </si>
  <si>
    <t>desi-weavess-gold-coloured-mandarin-collar-chanderi-top</t>
  </si>
  <si>
    <t>Soie</t>
  </si>
  <si>
    <t>32B,32C,34B,34C,34D,36B,36C,36D,38B,38C</t>
  </si>
  <si>
    <t>bra/soie/soie-black-underwired-non-paddedfull-coveragelacebra-fb-609/7482068/buy</t>
  </si>
  <si>
    <t>soie</t>
  </si>
  <si>
    <t>soie-black-underwired-non-paddedfull-coveragelacebra-fb-609</t>
  </si>
  <si>
    <t>Women Lifestyle Tracksuits</t>
  </si>
  <si>
    <t>tracksuits/hrx-by-hrithik-roshan/hrx-by-hrithik-roshan-lifestyle-women-medieval-blue-bio-wash-colourblock-tracksuit/14281790/buy</t>
  </si>
  <si>
    <t>hrx-by-hrithik-roshan-lifestyle-women-medieval-blue-bio-wash-colourblock-tracksuit</t>
  </si>
  <si>
    <t>tshirts/ajile-by-pantaloons/ajile-by-pantaloons-women-yellow-printed-t-shirt/16373292/buy</t>
  </si>
  <si>
    <t>ajile-by-pantaloons-women-yellow-printed-t-shirt</t>
  </si>
  <si>
    <t>Women Wedge Loafers</t>
  </si>
  <si>
    <t>heels/flat-n-heels/flat-n-heels-women-pink-wedge-loafers/17184830/buy</t>
  </si>
  <si>
    <t>flat-n-heels-women-pink-wedge-loafers</t>
  </si>
  <si>
    <t>flip-flops/carlton-london-sports/carlton-london-sports-women-lime-green-striped-sliders/15990490/buy</t>
  </si>
  <si>
    <t>carlton-london-sports-women-lime-green-striped-sliders</t>
  </si>
  <si>
    <t>Women Maxi Flared Skirt</t>
  </si>
  <si>
    <t>skirts/shae-by-sassafras/shae-by-sassafras-women-green-solid-maxi-flared-skirt/14007148/buy</t>
  </si>
  <si>
    <t>shae-by-sassafras-women-green-solid-maxi-flared-skirt</t>
  </si>
  <si>
    <t>Men Pack Of 5 Assorted Socks</t>
  </si>
  <si>
    <t>socks/adidas/adidas-men-pack-of-5-assorted-ankle-length-socks/14963994/buy</t>
  </si>
  <si>
    <t>adidas-men-pack-of-5-assorted-ankle-length-socks</t>
  </si>
  <si>
    <t>Castor Sustainable Oil 150 ml</t>
  </si>
  <si>
    <t>150ML</t>
  </si>
  <si>
    <t>body-oil/mamaearth/mamaearth-cold-pressed-100-castor-sustainable-oil-for-skin--hair--nails-150-ml/11081200/buy</t>
  </si>
  <si>
    <t>body-oil</t>
  </si>
  <si>
    <t>mamaearth-cold-pressed-100-castor-sustainable-oil-for-skin--hair--nails-150-ml</t>
  </si>
  <si>
    <t>Self Design Shirt Style Top</t>
  </si>
  <si>
    <t>S,M,L,XL,XXL,3XL,4XL,5XL,6XL</t>
  </si>
  <si>
    <t>tops/desi-weavess/desi-weavess-women-black-self-design-shirt-style-top/13032756/buy</t>
  </si>
  <si>
    <t>desi-weavess-women-black-self-design-shirt-style-top</t>
  </si>
  <si>
    <t>sarees/anouk/anouk-sea-green-woven-design-zari-silk-blend-ready-to-wear-banarasi-saree/15096252/buy</t>
  </si>
  <si>
    <t>anouk-sea-green-woven-design-zari-silk-blend-ready-to-wear-banarasi-saree</t>
  </si>
  <si>
    <t>track-pants/duke/duke-men-navy-blue-solid-track-pants/16544378/buy</t>
  </si>
  <si>
    <t>duke-men-navy-blue-solid-track-pants</t>
  </si>
  <si>
    <t>Men Pack of 3 Striped Socks</t>
  </si>
  <si>
    <t>socks/mast--harbour/mast--harbour-men-pack-of-3-striped-ankle-length-socks/9451675/buy</t>
  </si>
  <si>
    <t>mast--harbour-men-pack-of-3-striped-ankle-length-socks</t>
  </si>
  <si>
    <t>Ethnic Motifs Banarasi Silk Blend Saree</t>
  </si>
  <si>
    <t>sarees/house-of-pataudi/house-of-pataudi-navy-blue--gold-toned-ethnic-motifs-zari-silk-blend-banarasi-saree/15954076/buy</t>
  </si>
  <si>
    <t>house-of-pataudi-navy-blue--gold-toned-ethnic-motifs-zari-silk-blend-banarasi-saree</t>
  </si>
  <si>
    <t>Handheld Bag with Wallet</t>
  </si>
  <si>
    <t>handbags/flying-berry/flying-berry-grey-textured-handheld-bag-combo/13581014/buy</t>
  </si>
  <si>
    <t>flying-berry-grey-textured-handheld-bag-combo</t>
  </si>
  <si>
    <t>Cotton Semiformal Shirt</t>
  </si>
  <si>
    <t>YOVISH</t>
  </si>
  <si>
    <t>shirts/yovish/yovish-men-navy-blue-smart-slim-fit-cotton-semiformal-shirt/17830234/buy</t>
  </si>
  <si>
    <t>yovish</t>
  </si>
  <si>
    <t>yovish-men-navy-blue-smart-slim-fit-cotton-semiformal-shirt</t>
  </si>
  <si>
    <t>Solid Hooded Padded Jacket</t>
  </si>
  <si>
    <t>jackets/all-about-you/all-about-you-women-pink-solid-hooded-padded-jacket/14231148/buy</t>
  </si>
  <si>
    <t>all-about-you-women-pink-solid-hooded-padded-jacket</t>
  </si>
  <si>
    <t>Fleece Overcoat</t>
  </si>
  <si>
    <t>coats/belle-fille/belle-fille-women-red-fleece-overcoat/15979914/buy</t>
  </si>
  <si>
    <t>belle-fille-women-red-fleece-overcoat</t>
  </si>
  <si>
    <t>Airdopes 381 M Earbuds</t>
  </si>
  <si>
    <t>headphones/boat/boat-airdopes-381-m-spirit-lime-tws-earbuds-with-up-to-20h-playback/13408076/buy</t>
  </si>
  <si>
    <t>boat-airdopes-381-m-spirit-lime-tws-earbuds-with-up-to-20h-playback</t>
  </si>
  <si>
    <t>Floral Printed Table Cover</t>
  </si>
  <si>
    <t>table-covers/dream-weaverz/dream-weaverz-transparent-and-cream-floral-printed-table-cover-for-6-seater/17500118/buy</t>
  </si>
  <si>
    <t>dream-weaverz-transparent-and-cream-floral-printed-table-cover-for-6-seater</t>
  </si>
  <si>
    <t>Ethnic Motifs Embroidered Dupatta</t>
  </si>
  <si>
    <t>dupatta/dupatta-bazaar/dupatta-bazaar-white-ethnic-motifs-embroidered-dupatta/14447434/buy</t>
  </si>
  <si>
    <t>dupatta-bazaar-white-ethnic-motifs-embroidered-dupatta</t>
  </si>
  <si>
    <t>Cotton Ikkat Print Pajama Set</t>
  </si>
  <si>
    <t>night-suits/mbeautiful/mbeautiful-women-mustard-yellow--beige-ikkat-print-organic-cotton-pajama-set/16995688/buy</t>
  </si>
  <si>
    <t>mbeautiful-women-mustard-yellow--beige-ikkat-print-organic-cotton-pajama-set</t>
  </si>
  <si>
    <t>shirts/wrogn/wrogn-men-green-slim-fit-checked-casual-shirt/16106896/buy</t>
  </si>
  <si>
    <t>wrogn-men-green-slim-fit-checked-casual-shirt</t>
  </si>
  <si>
    <t>kurta-sets/varanga/varanga-women-green-floral-embroidered-kurta-with-palazzos/17080380/buy</t>
  </si>
  <si>
    <t>varanga-women-green-floral-embroidered-kurta-with-palazzos</t>
  </si>
  <si>
    <t>tops/roadster/roadster-green--white-striped-off-shoulder-bardot-top/14935540/buy</t>
  </si>
  <si>
    <t>roadster-green--white-striped-off-shoulder-bardot-top</t>
  </si>
  <si>
    <t>Maternity Pads - 14 pcs</t>
  </si>
  <si>
    <t>Abena</t>
  </si>
  <si>
    <t>feminine-hygiene/abena/abena-white-maternity-pads---14-pcs/11917674/buy</t>
  </si>
  <si>
    <t>abena</t>
  </si>
  <si>
    <t>abena-white-maternity-pads---14-pcs</t>
  </si>
  <si>
    <t>Gold khadi Print Dupatta</t>
  </si>
  <si>
    <t>dupatta/taavi/taavi-white--gold-toned-gold-khadi-printed-pure-cotton-dupatta/14135270/buy</t>
  </si>
  <si>
    <t>taavi-white--gold-toned-gold-khadi-printed-pure-cotton-dupatta</t>
  </si>
  <si>
    <t>shorts/roadster/roadster-women-olive-green-solid-high-rise-denim-shorts/14850520/buy</t>
  </si>
  <si>
    <t>roadster-women-olive-green-solid-high-rise-denim-shorts</t>
  </si>
  <si>
    <t>Women Slim Fit T-shirt</t>
  </si>
  <si>
    <t>tshirts/alcis/alcis-women-turquoise-blue-slim-fit-training-or-gym-t-shirt/17562918/buy</t>
  </si>
  <si>
    <t>alcis-women-turquoise-blue-slim-fit-training-or-gym-t-shirt</t>
  </si>
  <si>
    <t>tshirts/sassafras/sassafras-women-white-typography-printed-puff-sleeves-t-shirt/15790594/buy</t>
  </si>
  <si>
    <t>sassafras-women-white-typography-printed-puff-sleeves-t-shirt</t>
  </si>
  <si>
    <t>jeans/only/only-women-navy-blue-skinny-fit-high-rise-jeans/16547626/buy</t>
  </si>
  <si>
    <t>only-women-navy-blue-skinny-fit-high-rise-jeans</t>
  </si>
  <si>
    <t>Cheek &amp; Lip Stain - Mango</t>
  </si>
  <si>
    <t>lipstick/benefit-cosmetics/benefit-cosmetics-cheek--lip-stain---mango-tinted/14411448/buy</t>
  </si>
  <si>
    <t>benefit-cosmetics-cheek--lip-stain---mango-tinted</t>
  </si>
  <si>
    <t>Women Solid Cropped Leggings</t>
  </si>
  <si>
    <t>leggings/mango/mango-women-black-solid-cropped-leggings-with-ruched-detail/13944492/buy</t>
  </si>
  <si>
    <t>mango-women-black-solid-cropped-leggings-with-ruched-detail</t>
  </si>
  <si>
    <t>Floral Print Nightdress</t>
  </si>
  <si>
    <t>nightdress/vemante/vemante-white--green-floral-print-nightdress/12701318/buy</t>
  </si>
  <si>
    <t>vemante-white--green-floral-print-nightdress</t>
  </si>
  <si>
    <t>Pearl Beaded Maang Tikka</t>
  </si>
  <si>
    <t>Studio Voylla</t>
  </si>
  <si>
    <t>head-jewellery/studio-voylla/studio-voylla-women-oxidised-silver-plated--white-pearl-beaded-maang-tikka/9713367/buy</t>
  </si>
  <si>
    <t>studio-voylla</t>
  </si>
  <si>
    <t>studio-voylla-women-oxidised-silver-plated--white-pearl-beaded-maang-tikka</t>
  </si>
  <si>
    <t>THE MILLION CLUB</t>
  </si>
  <si>
    <t>tshirts/the-million-club/the-million-club-men-white-polo-collar-t-shirt/17635276/buy</t>
  </si>
  <si>
    <t>the-million-club</t>
  </si>
  <si>
    <t>the-million-club-men-white-polo-collar-t-shirt</t>
  </si>
  <si>
    <t>earrings/joker--witch/joker--witch-gold-toned-floral-studs-earrings/14701064/buy</t>
  </si>
  <si>
    <t>joker--witch-gold-toned-floral-studs-earrings</t>
  </si>
  <si>
    <t>Girls Colourblocked Flats</t>
  </si>
  <si>
    <t>flats/yk/yk-girls-navy-blue--silver-toned-colourblocked-open-toe-flats/15157588/buy</t>
  </si>
  <si>
    <t>yk-girls-navy-blue--silver-toned-colourblocked-open-toe-flats</t>
  </si>
  <si>
    <t>Women Pack Of 2 Printed Capris</t>
  </si>
  <si>
    <t>capris/kryptic/kryptic-women-pack-of-2-navy-blue--green-printed-capris/15380378/buy</t>
  </si>
  <si>
    <t>kryptic-women-pack-of-2-navy-blue--green-printed-capris</t>
  </si>
  <si>
    <t>Pure Cotton Bio-Wash Shorts</t>
  </si>
  <si>
    <t>shorts/hrx-by-hrithik-roshan/hrx-by-hrithik-roshan-lifestyle-men-strong-blue-bio-wash-pure-cotton-colourblock-shorts/14704894/buy</t>
  </si>
  <si>
    <t>hrx-by-hrithik-roshan-lifestyle-men-strong-blue-bio-wash-pure-cotton-colourblock-shorts</t>
  </si>
  <si>
    <t>Men Textured Formal Slip-On Shoes</t>
  </si>
  <si>
    <t>formal-shoes/azzaro-black/azzaro-black-men-brown-textured-formal-slip-on-shoes/13670648/buy</t>
  </si>
  <si>
    <t>azzaro-black-men-brown-textured-formal-slip-on-shoes</t>
  </si>
  <si>
    <t>Slim Heeled Sandals</t>
  </si>
  <si>
    <t>heels/denill/denill-beige-slim-heeled-sandals/14673426/buy</t>
  </si>
  <si>
    <t>denill-beige-slim-heeled-sandals</t>
  </si>
  <si>
    <t>Striped Pure Linen Saree</t>
  </si>
  <si>
    <t>sarees/sangria/sangria-turquoise-blue--yellow-striped-pure-linen-saree/14597636/buy</t>
  </si>
  <si>
    <t>sangria-turquoise-blue--yellow-striped-pure-linen-saree</t>
  </si>
  <si>
    <t>Set of 2 Sunscreen</t>
  </si>
  <si>
    <t>sunscreen/wow-skin-science/wow-skin-science-set-of-2-sunscreen-matte-finish-spf-35-pa-with-avocado-oil---100-ml-each/16867292/buy</t>
  </si>
  <si>
    <t>wow-skin-science-set-of-2-sunscreen-matte-finish-spf-35-pa-with-avocado-oil---100-ml-each</t>
  </si>
  <si>
    <t>Men Slim Fit Cargo Shorts</t>
  </si>
  <si>
    <t>shorts/louis-philippe-jeans/louis-philippe-jeans-men-khaki-solid-slim-fit-cargo-shorts/13174004/buy</t>
  </si>
  <si>
    <t>louis-philippe-jeans-men-khaki-solid-slim-fit-cargo-shorts</t>
  </si>
  <si>
    <t>Women Floral Print Top</t>
  </si>
  <si>
    <t>tops/bitterlime/bitterlime-women-peach-coloured-floral-print-georgette-top/17277880/buy</t>
  </si>
  <si>
    <t>bitterlime-women-peach-coloured-floral-print-georgette-top</t>
  </si>
  <si>
    <t>Unisex Pride Cotton T-shirt</t>
  </si>
  <si>
    <t>tshirts/roadster/roadster-unisex-pride-black--yellow-pure-cotton-printed-t-shirt/14341574/buy</t>
  </si>
  <si>
    <t>roadster-unisex-pride-black--yellow-pure-cotton-printed-t-shirt</t>
  </si>
  <si>
    <t>Girls Striped Cotton T-shirt</t>
  </si>
  <si>
    <t>2-3Y,3-4Y,4-5Y,6-7Y,7-8Y,8-9Y,11-12Y</t>
  </si>
  <si>
    <t>tshirts/nynsh--pluss-kids/nynsh--pluss-kids-girls-white--blue-striped-cotton-t-shirt/17586634/buy</t>
  </si>
  <si>
    <t>nynsh--pluss-kids-girls-white--blue-striped-cotton-t-shirt</t>
  </si>
  <si>
    <t>RANDOM</t>
  </si>
  <si>
    <t>clocks/random/random-pink--white-round-printed-analogue-wall-clock/13984724/buy</t>
  </si>
  <si>
    <t>random</t>
  </si>
  <si>
    <t>random-pink--white-round-printed-analogue-wall-clock</t>
  </si>
  <si>
    <t>Velvet Saree Blouse</t>
  </si>
  <si>
    <t>saree-blouse/vastranand/vastranand-women-black-coloured-solid-stretchable-embellished-sequence-saree-blouse/13842630/buy</t>
  </si>
  <si>
    <t>vastranand-women-black-coloured-solid-stretchable-embellished-sequence-saree-blouse</t>
  </si>
  <si>
    <t>Circular Chandbalis</t>
  </si>
  <si>
    <t>earrings/rubans/rubans-white-circular-chandbalis/7050050/buy</t>
  </si>
  <si>
    <t>rubans-white-circular-chandbalis</t>
  </si>
  <si>
    <t>Gold-Plated Stone Studs</t>
  </si>
  <si>
    <t>earrings/carlton-london/carlton-london-maroon-gold-plated-circular-stone-studs/12498118/buy</t>
  </si>
  <si>
    <t>carlton-london-maroon-gold-plated-circular-stone-studs</t>
  </si>
  <si>
    <t>Embossed 5 Seater Sofa Cover</t>
  </si>
  <si>
    <t>HOSTA HOMES</t>
  </si>
  <si>
    <t>sofa-covers/hosta-homes/hosta-homes-beige-floral-embossed-5-seater-sofa-cover/13978612/buy</t>
  </si>
  <si>
    <t>hosta-homes</t>
  </si>
  <si>
    <t>hosta-homes-beige-floral-embossed-5-seater-sofa-cover</t>
  </si>
  <si>
    <t>cushion-covers/home-centre/home-centre-set-of-5-white--blue-floral-square-cushion-covers/14525264/buy</t>
  </si>
  <si>
    <t>home-centre-set-of-5-white--blue-floral-square-cushion-covers</t>
  </si>
  <si>
    <t>Polka Dot Printed Top</t>
  </si>
  <si>
    <t>tops/harpa/harpa-women-navy-blue-lightweight-polka-dot-printed-regular-cold-shoulder-top/1571699/buy</t>
  </si>
  <si>
    <t>harpa-women-navy-blue-lightweight-polka-dot-printed-regular-cold-shoulder-top</t>
  </si>
  <si>
    <t>Solid Kurta with Pyjamas &amp; Dupatta</t>
  </si>
  <si>
    <t>kurta-sets/imara/imara-women-mustard-yellow--white-solid-kurta-with-pyjamas--dupatta/11329622/buy</t>
  </si>
  <si>
    <t>imara-women-mustard-yellow--white-solid-kurta-with-pyjamas--dupatta</t>
  </si>
  <si>
    <t>shirts/the-indian-garage-co/the-indian-garage-co-men-navy-blue--white-slim-fit-checked-casual-shirt/12182190/buy</t>
  </si>
  <si>
    <t>the-indian-garage-co-men-navy-blue--white-slim-fit-checked-casual-shirt</t>
  </si>
  <si>
    <t>watches/lois-caron/lois-caron-men-black-dial--silver-toned-stainless-steel-bracelet-style-straps-analogue-watch-mlc-8292/16507940/buy</t>
  </si>
  <si>
    <t>lois-caron-men-black-dial--silver-toned-stainless-steel-bracelet-style-straps-analogue-watch-mlc-8292</t>
  </si>
  <si>
    <t>dresses/indian-virasat/indian-virasat-women-peach-coloured-printed-maxi-dress/13310360/buy</t>
  </si>
  <si>
    <t>indian-virasat-women-peach-coloured-printed-maxi-dress</t>
  </si>
  <si>
    <t>Slim Fit Striped Casual Shirt</t>
  </si>
  <si>
    <t>shirts/selected/selected-men-blue--white-slim-fit-striped-casual-shirt/13234356/buy</t>
  </si>
  <si>
    <t>selected-men-blue--white-slim-fit-striped-casual-shirt</t>
  </si>
  <si>
    <t>Beaded Drop Earrings</t>
  </si>
  <si>
    <t>earrings/sangria/sangria-multicoloured-beaded-contemporary-drop-earrings/15351186/buy</t>
  </si>
  <si>
    <t>sangria-multicoloured-beaded-contemporary-drop-earrings</t>
  </si>
  <si>
    <t>Pack of 2 Everyday Solid Bra</t>
  </si>
  <si>
    <t>bra/mast--harbour/mast--harbour-pack-of-2-everyday-solid-bra/14474252/buy</t>
  </si>
  <si>
    <t>mast--harbour-pack-of-2-everyday-solid-bra</t>
  </si>
  <si>
    <t>dresses/vastrado/vastrado-pink-pinafore-dress/18304000/buy</t>
  </si>
  <si>
    <t>vastrado-pink-pinafore-dress</t>
  </si>
  <si>
    <t>TARAMA</t>
  </si>
  <si>
    <t>jeans/tarama/tarama-women-olive-green-solid-high-rise-jeans/17681702/buy</t>
  </si>
  <si>
    <t>tarama</t>
  </si>
  <si>
    <t>tarama-women-olive-green-solid-high-rise-jeans</t>
  </si>
  <si>
    <t>palazzos/clora-creation/clora-creation-women-pack-of-2-red--black-solid-wide-leg-palazzos/12859118/buy</t>
  </si>
  <si>
    <t>clora-creation-women-pack-of-2-red--black-solid-wide-leg-palazzos</t>
  </si>
  <si>
    <t>trousers/neudis/neudis-women-white-cotton-regular-fit-solid-cropped-peg-trousers/14265528/buy</t>
  </si>
  <si>
    <t>neudis-women-white-cotton-regular-fit-solid-cropped-peg-trousers</t>
  </si>
  <si>
    <t>Floral Print Maxi Dress</t>
  </si>
  <si>
    <t>Deewa</t>
  </si>
  <si>
    <t>dresses/deewa/deewa-women-mustard-yellow--off-white-floral-print-maxi-dress/13435616/buy</t>
  </si>
  <si>
    <t>deewa</t>
  </si>
  <si>
    <t>deewa-women-mustard-yellow--off-white-floral-print-maxi-dress</t>
  </si>
  <si>
    <t>Boys Conversational Regular Shorts</t>
  </si>
  <si>
    <t>shorts/max/max-boys-rust-conversational-printed-regular-shorts/15257276/buy</t>
  </si>
  <si>
    <t>max-boys-rust-conversational-printed-regular-shorts</t>
  </si>
  <si>
    <t>Women Geometric Print Mules</t>
  </si>
  <si>
    <t>flats/sangria/sangria-women-off-white--teal-blue-geometric-print-mules-/15145240/buy</t>
  </si>
  <si>
    <t>sangria-women-off-white--teal-blue-geometric-print-mules-</t>
  </si>
  <si>
    <t>300-320 ML</t>
  </si>
  <si>
    <t>deodorant/the-man-company/the-man-company-men-set-of-2-privilege-body-sprays---legend--active---150-ml-each/17199528/buy</t>
  </si>
  <si>
    <t>the-man-company-men-set-of-2-privilege-body-sprays---legend--active---150-ml-each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</si>
  <si>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</si>
  <si>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</si>
  <si>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</si>
  <si>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</si>
  <si>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roving-mode</t>
  </si>
  <si>
    <t>roving-mode-women-solid-white-flared-semi-sheer-midi-skirt</t>
  </si>
  <si>
    <t>Printed Polo Collar T-shirt</t>
  </si>
  <si>
    <t>FIDO DIDO</t>
  </si>
  <si>
    <t>tshirts/fido-dido/fido-dido-men-pink-printed-polo-collar-slim-fit-t-shirt/2471503/buy</t>
  </si>
  <si>
    <t>fido-dido</t>
  </si>
  <si>
    <t>fido-dido-men-pink-printed-polo-collar-slim-fit-t-shirt</t>
  </si>
  <si>
    <t>Women Polka-dot Printed Flared Knee-Length Skirt</t>
  </si>
  <si>
    <t>skirts/mayra/mayra-women-navy-blue-polka-dot-printed-flared-knee-length-skirt/17332056/buy</t>
  </si>
  <si>
    <t>mayra-women-navy-blue-polka-dot-printed-flared-knee-length-skirt</t>
  </si>
  <si>
    <t>Checked Glory Fit Pure Cotton T-shirt</t>
  </si>
  <si>
    <t>tshirts/pepe-jeans/pepe-jeans-women-maroon--white-glory-fit-checked-round-neck-pure-cotton-t-shirt/10288067/buy</t>
  </si>
  <si>
    <t>pepe-jeans-women-maroon--white-glory-fit-checked-round-neck-pure-cotton-t-shirt</t>
  </si>
  <si>
    <t>casual-shoes/kazarmax/kazarmax-women-black-slip-on-walking-sneakers/10138037/buy</t>
  </si>
  <si>
    <t>kazarmax-women-black-slip-on-walking-sneakers</t>
  </si>
  <si>
    <t>Ruched Midi Co-ordinate Dress</t>
  </si>
  <si>
    <t>co-ords/veni-vidi-vici/veni-vidi-vici-green-ruched-midi-co-ordinate-dress/14025848/buy</t>
  </si>
  <si>
    <t>veni-vidi-vici-green-ruched-midi-co-ordinate-dress</t>
  </si>
  <si>
    <t>Acrylic Sweater Midi Dress</t>
  </si>
  <si>
    <t>dresses/style-quotient/style-quotient-teal-blue-acrylic-sweater-midi-dress/15916444/buy</t>
  </si>
  <si>
    <t>style-quotient-teal-blue-acrylic-sweater-midi-dress</t>
  </si>
  <si>
    <t>jeans/van-heusen-sport/van-heusen-sport-men-navy-blue-slim-fit-light-fade-jeans/16058018/buy</t>
  </si>
  <si>
    <t>van-heusen-sport-men-navy-blue-slim-fit-light-fade-jeans</t>
  </si>
  <si>
    <t>Printed Blouson Top</t>
  </si>
  <si>
    <t>tops/mayra/mayra-women-multicoloured-printed-blouson-top/12772166/buy</t>
  </si>
  <si>
    <t>mayra-women-multicoloured-printed-blouson-top</t>
  </si>
  <si>
    <t>Girls Cotton Lehenga Choli</t>
  </si>
  <si>
    <t>lehenga-choli/biba/biba-girls-peach-coloured--yellow-printed-cotton-ready-to-wear-lehenga-choli--dupatta/15142840/buy</t>
  </si>
  <si>
    <t>biba-girls-peach-coloured--yellow-printed-cotton-ready-to-wear-lehenga-choli--dupatta</t>
  </si>
  <si>
    <t>Pack of 2 Everyday Bras</t>
  </si>
  <si>
    <t>bra/roadster/roadster-pack-of-2-everyday-bras---full-coverage/14484072/buy</t>
  </si>
  <si>
    <t>roadster-pack-of-2-everyday-bras---full-coverage</t>
  </si>
  <si>
    <t>bra/dressberry/dressberry-black--lime-green-colourblocked-lightly-padded-workout-bra/15082992/buy</t>
  </si>
  <si>
    <t>dressberry-black--lime-green-colourblocked-lightly-padded-workout-bra</t>
  </si>
  <si>
    <t>jackets/french-connection/french-connection-men-olive-green-solid-puffer-jacket/15032618/buy</t>
  </si>
  <si>
    <t>french-connection-men-olive-green-solid-puffer-jacket</t>
  </si>
  <si>
    <t>handbags/mochi/mochi-pink-textured-pu-structured-handheld-bag/15196164/buy</t>
  </si>
  <si>
    <t>mochi-pink-textured-pu-structured-handheld-bag</t>
  </si>
  <si>
    <t>Self Design Shoulder Bag</t>
  </si>
  <si>
    <t>handbags/lino-perros/lino-perros-black-self-design-shoulder-bag/1898354/buy</t>
  </si>
  <si>
    <t>lino-perros-black-self-design-shoulder-bag</t>
  </si>
  <si>
    <t>Solid Basic Jumpsuit</t>
  </si>
  <si>
    <t>jumpsuit/mango/mango-black-solid-basic-jumpsuit/16124826/buy</t>
  </si>
  <si>
    <t>mango-black-solid-basic-jumpsuit</t>
  </si>
  <si>
    <t>tshirts/moda-rapido/moda-rapido-men-beige--navy-blue-colourblocked-t-shirt/17112970/buy</t>
  </si>
  <si>
    <t>moda-rapido-men-beige--navy-blue-colourblocked-t-shirt</t>
  </si>
  <si>
    <t>handbags/flying-berry/flying-berry-mauve-solid-handheld-bag-combo/13690156/buy</t>
  </si>
  <si>
    <t>flying-berry-mauve-solid-handheld-bag-combo</t>
  </si>
  <si>
    <t>track-pants/asics/asics-men-grey--yellow-big-graphic-printed--slim-fit-joggers/15211954/buy</t>
  </si>
  <si>
    <t>asics-men-grey--yellow-big-graphic-printed--slim-fit-joggers</t>
  </si>
  <si>
    <t>SHIRT THEORY</t>
  </si>
  <si>
    <t>shirts/shirt-theory/shirt-theory-men-white-casual-shirt/17599432/buy</t>
  </si>
  <si>
    <t>shirt-theory</t>
  </si>
  <si>
    <t>shirt-theory-men-white-casual-shirt</t>
  </si>
  <si>
    <t>Denim Casual Shirt</t>
  </si>
  <si>
    <t>shirts/roadster/the-roadster-lifestyle-co-women-navy-blue-denim-casual-shirt/15773376/buy</t>
  </si>
  <si>
    <t>the-roadster-lifestyle-co-women-navy-blue-denim-casual-shirt</t>
  </si>
  <si>
    <t>Gold-Plated Beaded Jewellery Set</t>
  </si>
  <si>
    <t>jewellery-set/panash/panash-gold-plated-white-beaded-jewellery-set/16282390/buy</t>
  </si>
  <si>
    <t>panash-gold-plated-white-beaded-jewellery-set</t>
  </si>
  <si>
    <t>Block Heeled Boots</t>
  </si>
  <si>
    <t>boots/el-paso/el-paso-green-block-heeled-boots/17005738/buy</t>
  </si>
  <si>
    <t>el-paso-green-block-heeled-boots</t>
  </si>
  <si>
    <t>handbags/lavie/lavie-navy-blue-solid-pu-small-structured-sling-bag/14964948/buy</t>
  </si>
  <si>
    <t>lavie-navy-blue-solid-pu-small-structured-sling-bag</t>
  </si>
  <si>
    <t>Women Solid Saree Blouse</t>
  </si>
  <si>
    <t>saree-blouse/inddus/inddus-women-black-solid-saree-blouse/9887827/buy</t>
  </si>
  <si>
    <t>inddus-women-black-solid-saree-blouse</t>
  </si>
  <si>
    <t>Men Solid Technical Mac Coat</t>
  </si>
  <si>
    <t>LINDBERGH</t>
  </si>
  <si>
    <t>coats/lindbergh/lindbergh-men-navy-blue-solid-technical-mac-coat/13366214/buy</t>
  </si>
  <si>
    <t>lindbergh</t>
  </si>
  <si>
    <t>lindbergh-men-navy-blue-solid-technical-mac-coat</t>
  </si>
  <si>
    <t>Lightly Padded Bralette Bra</t>
  </si>
  <si>
    <t>Laceandme</t>
  </si>
  <si>
    <t>bra/laceandme/laceandme-black-lace-non-wired-lightly-padded-bralette-bra-4296/8624021/buy</t>
  </si>
  <si>
    <t>laceandme</t>
  </si>
  <si>
    <t>laceandme-black-lace-non-wired-lightly-padded-bralette-bra-4296</t>
  </si>
  <si>
    <t>Men Single-Breasted Blazer</t>
  </si>
  <si>
    <t>blazers/wintage/wintage-men-maroon-printed-single-breasted-blazer/7727993/buy</t>
  </si>
  <si>
    <t>wintage-men-maroon-printed-single-breasted-blazer</t>
  </si>
  <si>
    <t>Cotton Colourblocked Pure Cotton T-shirt</t>
  </si>
  <si>
    <t>tshirts/difference-of-opinion/difference-of-opinion-white--mustard-yellow-pure-cotton-colourblocked-round-neck-pure-cotton-t-shirt/13000906/buy</t>
  </si>
  <si>
    <t>difference-of-opinion-white--mustard-yellow-pure-cotton-colourblocked-round-neck-pure-cotton-t-shirt</t>
  </si>
  <si>
    <t>socks/mast--harbour/mast--harbour-men-set-of-3-socks/618667/buy</t>
  </si>
  <si>
    <t>mast--harbour-men-set-of-3-socks</t>
  </si>
  <si>
    <t>Women Oxidized Necklace</t>
  </si>
  <si>
    <t>necklace-and-chains/panash/panash-silver-toned-german-silver-oxidized-pearl-elephant-shaped-necklace/17443568/buy</t>
  </si>
  <si>
    <t>panash-silver-toned-german-silver-oxidized-pearl-elephant-shaped-necklace</t>
  </si>
  <si>
    <t>ties/louis-stitch/louis-stitch-men-blue--white-woven-design-broad-tie-with-tie-pin/15225000/buy</t>
  </si>
  <si>
    <t>louis-stitch-men-blue--white-woven-design-broad-tie-with-tie-pin</t>
  </si>
  <si>
    <t>Women Ribbed Sweater</t>
  </si>
  <si>
    <t>sweaters/zink-london/zink-london-women-grey-ribbed-sweater/14906976/buy</t>
  </si>
  <si>
    <t>zink-london-women-grey-ribbed-sweater</t>
  </si>
  <si>
    <t>Floral Print Crepe Wrap Top</t>
  </si>
  <si>
    <t>tops/style-quotient/style-quotient-women-black--green-floral-print-crepe-wrap-top/17441676/buy</t>
  </si>
  <si>
    <t>style-quotient-women-black--green-floral-print-crepe-wrap-top</t>
  </si>
  <si>
    <t>tshirts/friskers/friskers-men-white-solid-round-neck-pure-cotton-t-shirt/8907331/buy</t>
  </si>
  <si>
    <t>friskers-men-white-solid-round-neck-pure-cotton-t-shirt</t>
  </si>
  <si>
    <t>Boys Solid Cotton Sleepsuit</t>
  </si>
  <si>
    <t>0-3M,3-6M,6-9M,9-12M</t>
  </si>
  <si>
    <t>sleepsuit/pantaloons-baby/pantaloons-baby-boys-navy-blue-solid-hooded-cotton-sleepsuit/15855260/buy</t>
  </si>
  <si>
    <t>pantaloons-baby-boys-navy-blue-solid-hooded-cotton-sleepsuit</t>
  </si>
  <si>
    <t>Women Velvet Block Sandals</t>
  </si>
  <si>
    <t>TWIN TOES</t>
  </si>
  <si>
    <t>heels/twin-toes/twin-toes-women-brown-velvet-block-sandals/15448780/buy</t>
  </si>
  <si>
    <t>twin-toes</t>
  </si>
  <si>
    <t>twin-toes-women-brown-velvet-block-sandals</t>
  </si>
  <si>
    <t>night-suits/clovia/clovia-women-black--white-printed-night-suit/15255378/buy</t>
  </si>
  <si>
    <t>clovia-women-black--white-printed-night-suit</t>
  </si>
  <si>
    <t>Women Slim Fit Gym Tights</t>
  </si>
  <si>
    <t>tights/urbanic/urbanic-women-white--blue-digital-print-high-rise-slim-fit-gym-tights/15849584/buy</t>
  </si>
  <si>
    <t>urbanic-women-white--blue-digital-print-high-rise-slim-fit-gym-tights</t>
  </si>
  <si>
    <t>Blue Checks Casual Shirt</t>
  </si>
  <si>
    <t>shirts/wrogn/wrogn-men-blue--red-tartan-checks-slim-fit-casual-shirt/16217502/buy</t>
  </si>
  <si>
    <t>wrogn-men-blue--red-tartan-checks-slim-fit-casual-shirt</t>
  </si>
  <si>
    <t>kurta-sets/house-of-pataudi/house-of-pataudi-girls-teal-ethnic-motifs-printed-pure-cotton-kurta-set/15428818/buy</t>
  </si>
  <si>
    <t>house-of-pataudi-girls-teal-ethnic-motifs-printed-pure-cotton-kurta-set</t>
  </si>
  <si>
    <t>Printed Scarf Scrunchie</t>
  </si>
  <si>
    <t>BEWITCHED</t>
  </si>
  <si>
    <t>hair-accessory/bewitched/bewitched-women-purple--yellow-printed-scarf-scrunchie/17636276/buy</t>
  </si>
  <si>
    <t>bewitched</t>
  </si>
  <si>
    <t>bewitched-women-purple--yellow-printed-scarf-scrunchie</t>
  </si>
  <si>
    <t>Pack Of 2 Conditioners</t>
  </si>
  <si>
    <t>shampoo-and-conditioner/loreal/loreal-unisex-pack-of-2-color-protect-conditioners/12249934/buy</t>
  </si>
  <si>
    <t>loreal-unisex-pack-of-2-color-protect-conditioners</t>
  </si>
  <si>
    <t>shirts/abof/abof-men-red--blue-slim-fit-checked-casual-shirt/16895466/buy</t>
  </si>
  <si>
    <t>abof-men-red--blue-slim-fit-checked-casual-shirt</t>
  </si>
  <si>
    <t>heels/zapatoz/zapatoz-women-rose-gold-textured-mules/13664528/buy</t>
  </si>
  <si>
    <t>zapatoz-women-rose-gold-textured-mules</t>
  </si>
  <si>
    <t>Set of6 Silver-Plated Earrings</t>
  </si>
  <si>
    <t>earrings/justpeachy/justpeachy-set-of-6-silver-plated-earrings/14139802/buy</t>
  </si>
  <si>
    <t>justpeachy-set-of-6-silver-plated-earrings</t>
  </si>
  <si>
    <t>tshirts/american-crew/american-crew-men-charcoal-grey-striped-polo-collar-t-shirt/2439147/buy</t>
  </si>
  <si>
    <t>american-crew-men-charcoal-grey-striped-polo-collar-t-shirt</t>
  </si>
  <si>
    <t>Cobble 5W Bluetooth Speaker</t>
  </si>
  <si>
    <t>speakers/realme/realme-blue-cobble-5w-bluetooth-speaker/15542096/buy</t>
  </si>
  <si>
    <t>realme-blue-cobble-5w-bluetooth-speaker</t>
  </si>
  <si>
    <t>Cotton Printed Night suit</t>
  </si>
  <si>
    <t>night-suits/slumber-jill/slumber-jill-women-blue--white-rainbow-love-pure-cotton-printed-night-suit/16440110/buy</t>
  </si>
  <si>
    <t>slumber-jill-women-blue--white-rainbow-love-pure-cotton-printed-night-suit</t>
  </si>
  <si>
    <t>jackets/roadster/roadster-women-red-open-front-jacket/15088844/buy</t>
  </si>
  <si>
    <t>roadster-women-red-open-front-jacket</t>
  </si>
  <si>
    <t>flats/shezone/shezone-women-white-solid-open-toe-flats/14195572/buy</t>
  </si>
  <si>
    <t>shezone-women-white-solid-open-toe-flats</t>
  </si>
  <si>
    <t>Brass Silver-Plated Handcrafted Bangle-Style Bracelet</t>
  </si>
  <si>
    <t>bracelet/priyaasi/priyaasi-silver-plated-handcrafted-bangle-style-bracelet/9296097/buy</t>
  </si>
  <si>
    <t>priyaasi-silver-plated-handcrafted-bangle-style-bracelet</t>
  </si>
  <si>
    <t>Ultralight Cotton Inner Boxer</t>
  </si>
  <si>
    <t>boxers/damensch/damensch-breeeze-men-white--turquoise-blue-printed-pure-cotton-boxers-dam-prin-sbx-tuw/14905408/buy</t>
  </si>
  <si>
    <t>damensch-breeeze-men-white--turquoise-blue-printed-pure-cotton-boxers-dam-prin-sbx-tuw</t>
  </si>
  <si>
    <t>Floral Top</t>
  </si>
  <si>
    <t>tops/street-9/street-9-women-stunning-blue-floral-top/17637538/buy</t>
  </si>
  <si>
    <t>street-9-women-stunning-blue-floral-top</t>
  </si>
  <si>
    <t>tshirts/sassafras/sassafras-women-navy-blue-typography-printed-t-shirt/15790552/buy</t>
  </si>
  <si>
    <t>sassafras-women-navy-blue-typography-printed-t-shirt</t>
  </si>
  <si>
    <t>Men Pack Of 2 Boxers</t>
  </si>
  <si>
    <t>boxers/max/max-men-pack-of-2-black--grey-checked-pure-cotton-boxers/15327316/buy</t>
  </si>
  <si>
    <t>max-men-pack-of-2-black--grey-checked-pure-cotton-boxers</t>
  </si>
  <si>
    <t>Men Yoga Joggers</t>
  </si>
  <si>
    <t>track-pants/hrx-by-hrithik-roshan/hrx-by-hrithik-roshan-men-good-grey-typographic-slim-fit-organic-cotton-antimicrobial-yoga-joggers/13040926/buy</t>
  </si>
  <si>
    <t>hrx-by-hrithik-roshan-men-good-grey-typographic-slim-fit-organic-cotton-antimicrobial-yoga-joggers</t>
  </si>
  <si>
    <t>YK Baby</t>
  </si>
  <si>
    <t>tshirts/yk-baby/yk-baby-boys-pack-of-3-monster-inc-printed-regular-sleeveless-t-shirt/17776098/buy</t>
  </si>
  <si>
    <t>yk-baby</t>
  </si>
  <si>
    <t>yk-baby-boys-pack-of-3-monster-inc-printed-regular-sleeveless-t-shirt</t>
  </si>
  <si>
    <t>RAJUBHAI HARGOVINDAS</t>
  </si>
  <si>
    <t>M,L,XL,XXL,3XL,4XL,5XL,7XL</t>
  </si>
  <si>
    <t>kurtas/rajubhai-hargovindas/rajubhai-hargovindas-men-white-solid-straight-kurta/6994882/buy</t>
  </si>
  <si>
    <t>rajubhai-hargovindas</t>
  </si>
  <si>
    <t>rajubhai-hargovindas-men-white-solid-straight-kurta</t>
  </si>
  <si>
    <t>Pleated Cigerette Trousers</t>
  </si>
  <si>
    <t>trousers/oxolloxo/oxolloxo-women-grey-pleated-cigerette-trousers/15561906/buy</t>
  </si>
  <si>
    <t>oxolloxo-women-grey-pleated-cigerette-trousers</t>
  </si>
  <si>
    <t>track-pants/herenow/herenow-men-grey-solid-regular-fit-joggers/12473194/buy</t>
  </si>
  <si>
    <t>herenow-men-grey-solid-regular-fit-joggers</t>
  </si>
  <si>
    <t>Girls Floral Print A-line Top</t>
  </si>
  <si>
    <t>tops/max/max-girls-white--red-floral-print-pure-cotton-a-line-top/16705414/buy</t>
  </si>
  <si>
    <t>max-girls-white--red-floral-print-pure-cotton-a-line-top</t>
  </si>
  <si>
    <t>Men PackOf3 Above Ankle Socks</t>
  </si>
  <si>
    <t>socks/mast--harbour/mast--harbour-men-pack-of-3-checked-above-ankle-length-socks/13825532/buy</t>
  </si>
  <si>
    <t>mast--harbour-men-pack-of-3-checked-above-ankle-length-socks</t>
  </si>
  <si>
    <t>shirts/ivoc/ivoc-men-maroon-slim-fit-solid-casual-shirt/11305362/buy</t>
  </si>
  <si>
    <t>ivoc-men-maroon-slim-fit-solid-casual-shirt</t>
  </si>
  <si>
    <t>Solid Running T-shirt</t>
  </si>
  <si>
    <t>tshirts/rigo/rigo-men-blue-solid-running-round-neck-t-shirt/11726470/buy</t>
  </si>
  <si>
    <t>rigo-men-blue-solid-running-round-neck-t-shirt</t>
  </si>
  <si>
    <t>Solid Travel Pouch</t>
  </si>
  <si>
    <t>Queue</t>
  </si>
  <si>
    <t>travel-accessory/queue/-queue-pink-solid-travel-pouch/18462088/buy</t>
  </si>
  <si>
    <t>queue</t>
  </si>
  <si>
    <t>Floral Blouson Top</t>
  </si>
  <si>
    <t>3-6M,6-12M,12-18M,18-24M,2-3Y,3-4Y,5-6Y</t>
  </si>
  <si>
    <t>tops/mini-klub/mini-klub-multicoloured-floral-blouson-top/15862394/buy</t>
  </si>
  <si>
    <t>mini-klub-multicoloured-floral-blouson-top</t>
  </si>
  <si>
    <t>Boys Avengers Print T-shirt</t>
  </si>
  <si>
    <t>tshirts/yk-marvel/yk-marvel-boys-blue-avengers-captain-america-printed-round-neck-t-shirt/12245286/buy</t>
  </si>
  <si>
    <t>yk-marvel-boys-blue-avengers-captain-america-printed-round-neck-t-shirt</t>
  </si>
  <si>
    <t>Outdoor Packable Jacket</t>
  </si>
  <si>
    <t>jackets/hrx-by-hrithik-roshan/hrx-by-hrithik-roshan-outdoor-men-burnished-sunset-packable-solid-jacket/14281360/buy</t>
  </si>
  <si>
    <t>hrx-by-hrithik-roshan-outdoor-men-burnished-sunset-packable-solid-jacket</t>
  </si>
  <si>
    <t>jackets/highlander/highlander-men-red-puffer-jacket/16031140/buy</t>
  </si>
  <si>
    <t>highlander-men-red-puffer-jacket</t>
  </si>
  <si>
    <t>Women Striped Ballerinas</t>
  </si>
  <si>
    <t>flats/roadster/roadster-women-black--white-striped-ballerinas/13765066/buy</t>
  </si>
  <si>
    <t>roadster-women-black--white-striped-ballerinas</t>
  </si>
  <si>
    <t>Girl Cotton Brand Logo T-shirt</t>
  </si>
  <si>
    <t>tshirts/uth-by-roadster/uth-by-roadster-girls-black--beige-pure-cotton-brand-logo--camouflage-print-t-shirt/15059228/buy</t>
  </si>
  <si>
    <t>uth-by-roadster-girls-black--beige-pure-cotton-brand-logo--camouflage-print-t-shirt</t>
  </si>
  <si>
    <t>flip-flops/big-fox/big-fox-men-red--black-printed-thong-flip-flops/16270574/buy</t>
  </si>
  <si>
    <t>big-fox-men-red--black-printed-thong-flip-flops</t>
  </si>
  <si>
    <t>Analogue 44 cm Wall Clock</t>
  </si>
  <si>
    <t>clocks/zanibo/zanibo-brown-quirky-vintage-44-cm-wall-clock/15912790/buy</t>
  </si>
  <si>
    <t>zanibo-brown-quirky-vintage-44-cm-wall-clock</t>
  </si>
  <si>
    <t>Suede Work Block Mules</t>
  </si>
  <si>
    <t>Misto</t>
  </si>
  <si>
    <t>heels/misto/misto-red-suede-work-block-mules/16229100/buy</t>
  </si>
  <si>
    <t>misto</t>
  </si>
  <si>
    <t>misto-red-suede-work-block-mules</t>
  </si>
  <si>
    <t>Rose Blush Trio Floral Fantasy</t>
  </si>
  <si>
    <t>MILANI</t>
  </si>
  <si>
    <t>highlighter-and-blush/milani/milani-rose-powder-blush-trio---floral-fantasy/14686762/buy</t>
  </si>
  <si>
    <t>milani</t>
  </si>
  <si>
    <t>milani-rose-powder-blush-trio---floral-fantasy</t>
  </si>
  <si>
    <t>250 TC King Bedsheet Set</t>
  </si>
  <si>
    <t>bedsheets/home-centre/home-centre-black-250-tc-1-king-bedsheet-with-2-pillow-cover/16358118/buy</t>
  </si>
  <si>
    <t>home-centre-black-250-tc-1-king-bedsheet-with-2-pillow-cover</t>
  </si>
  <si>
    <t>kurta-sets/janasya/janasya-women-gold-coloured-embroidered-kurta-with-trousers--dupatta/13285954/buy</t>
  </si>
  <si>
    <t>janasya-women-gold-coloured-embroidered-kurta-with-trousers--dupatta</t>
  </si>
  <si>
    <t>Yoke Design Kurta with Sharara &amp; Dupatta</t>
  </si>
  <si>
    <t>kurta-sets/ishin/ishin-women-navy-blue--gold-toned-yoke-design-kurta-with-sharara--dupatta/13355726/buy</t>
  </si>
  <si>
    <t>ishin-women-navy-blue--gold-toned-yoke-design-kurta-with-sharara--dupatta</t>
  </si>
  <si>
    <t>Wall Clock with Wall Art</t>
  </si>
  <si>
    <t>clocks/sej-by-nisha-gupta/sej-by-nisha-gupta-off-white-square-printed-36-cm-analogue-wall-clock-with-wall-art/9867301/buy</t>
  </si>
  <si>
    <t>sej-by-nisha-gupta-off-white-square-printed-36-cm-analogue-wall-clock-with-wall-art</t>
  </si>
  <si>
    <t>shirts/ivoc/ivoc-men-navy-blue-slim-fit-opaque-casual-shirt/15249232/buy</t>
  </si>
  <si>
    <t>ivoc-men-navy-blue-slim-fit-opaque-casual-shirt</t>
  </si>
  <si>
    <t>Self-Design Noughties Spaghetti Dress</t>
  </si>
  <si>
    <t>dresses/dressberry/dressberry-women-attractive-peach-self-design-noughties-spaghetti-dress/16056590/buy</t>
  </si>
  <si>
    <t>dressberry-women-attractive-peach-self-design-noughties-spaghetti-dress</t>
  </si>
  <si>
    <t>Printed Block Sandals</t>
  </si>
  <si>
    <t>Funku Fashion</t>
  </si>
  <si>
    <t>heels/funku-fashion/funku-fashion-red--white-printed-block-sandals/16598390/buy</t>
  </si>
  <si>
    <t>funku-fashion</t>
  </si>
  <si>
    <t>funku-fashion-red--white-printed-block-sandals</t>
  </si>
  <si>
    <t>Women Eau De Parfum 50ml</t>
  </si>
  <si>
    <t>MUGLER</t>
  </si>
  <si>
    <t>perfume-and-body-mist/mugler/aura-mugler-women-eau-de-parfum-50-ml/9535485/buy</t>
  </si>
  <si>
    <t>mugler</t>
  </si>
  <si>
    <t>aura-mugler-women-eau-de-parfum-50-ml</t>
  </si>
  <si>
    <t>Set of 4 Solid Bags</t>
  </si>
  <si>
    <t>handbags/legal-bribe/legal-bribe-set-of-4-beige-solid-bags/12397476/buy</t>
  </si>
  <si>
    <t>legal-bribe-set-of-4-beige-solid-bags</t>
  </si>
  <si>
    <t>Men Printed Straight Shorts</t>
  </si>
  <si>
    <t>28,32,36</t>
  </si>
  <si>
    <t>shorts/jockey/jockey-men-grey--navy-blue-printed-straight-fit-sports-shorts/10799576/buy</t>
  </si>
  <si>
    <t>jockey-men-grey--navy-blue-printed-straight-fit-sports-shorts</t>
  </si>
  <si>
    <t>Men Round Neck Cotton Pure Cotton T-shirt</t>
  </si>
  <si>
    <t>UrGear</t>
  </si>
  <si>
    <t>tshirts/urgear/urgear-men-green-dyed-round-neck-pure-cotton-t-shirt/14078368/buy</t>
  </si>
  <si>
    <t>urgear</t>
  </si>
  <si>
    <t>urgear-men-green-dyed-round-neck-pure-cotton-t-shirt</t>
  </si>
  <si>
    <t>night-suits/dreamz-by-pantaloons/dreamz-by-pantaloons-women-navy-blue--peach-coloured-pure-cotton-night-suit/16759042/buy</t>
  </si>
  <si>
    <t>dreamz-by-pantaloons-women-navy-blue--peach-coloured-pure-cotton-night-suit</t>
  </si>
  <si>
    <t>Men Set of 3 Calf-Length Socks</t>
  </si>
  <si>
    <t>socks/invictus/invictus-men-set-of-3-patterned-calf-length-socks/1575043/buy</t>
  </si>
  <si>
    <t>invictus-men-set-of-3-patterned-calf-length-socks</t>
  </si>
  <si>
    <t>MBE</t>
  </si>
  <si>
    <t>kurta-sets/mbe/mbe-women-maroon-pure-cotton-kurta-with-palazzos/17367584/buy</t>
  </si>
  <si>
    <t>mbe</t>
  </si>
  <si>
    <t>mbe-women-maroon-pure-cotton-kurta-with-palazzos</t>
  </si>
  <si>
    <t>night-suits/dressberry/dressberry-women-pink--yellow-striped-night-suit/14823152/buy</t>
  </si>
  <si>
    <t>dressberry-women-pink--yellow-striped-night-suit</t>
  </si>
  <si>
    <t>Plus Size Men Solid Regular Fit Shorts</t>
  </si>
  <si>
    <t>shorts/bigbanana/bigbanana-plus-size-men-olive-green-solid-regular-fit-shorts/12180388/buy</t>
  </si>
  <si>
    <t>bigbanana-plus-size-men-olive-green-solid-regular-fit-shorts</t>
  </si>
  <si>
    <t>Women Kurta Trousers &amp; Dupatta</t>
  </si>
  <si>
    <t>kurta-sets/ahika/ahika-women-pink--golden-kurta-with-trousers--with-dupatta/17731274/buy</t>
  </si>
  <si>
    <t>ahika-women-pink--golden-kurta-with-trousers--with-dupatta</t>
  </si>
  <si>
    <t>Kurta with Skirt</t>
  </si>
  <si>
    <t>kurta-sets/fashor/fashor-women-blue--white-printed-kurta-with-skirt/13250524/buy</t>
  </si>
  <si>
    <t>fashor-women-blue--white-printed-kurta-with-skirt</t>
  </si>
  <si>
    <t>bra/dressberry/dressberry-grey-melange-solid-everyday-bra-medium-coverage-lightly-padded/14261676/buy</t>
  </si>
  <si>
    <t>dressberry-grey-melange-solid-everyday-bra-medium-coverage-lightly-padded</t>
  </si>
  <si>
    <t>Women Solid High-Rise Trousers</t>
  </si>
  <si>
    <t>32,34,36,38,41,44</t>
  </si>
  <si>
    <t>trousers/revolution/revolution-women-black-solid-relaxed-high-rise-knitted-trousers/16076386/buy</t>
  </si>
  <si>
    <t>revolution-women-black-solid-relaxed-high-rise-knitted-trousers</t>
  </si>
  <si>
    <t>handbags/lavie/lavie-beige-solid-clovia-structured-sling-bag/15533592/buy</t>
  </si>
  <si>
    <t>lavie-beige-solid-clovia-structured-sling-bag</t>
  </si>
  <si>
    <t>Kurta  Palazzos</t>
  </si>
  <si>
    <t>kurta-sets/juniper/juniper-women-pink--navy-blue-cambric-cotton-printed-kurta--palazzos/13764162/buy</t>
  </si>
  <si>
    <t>juniper-women-pink--navy-blue-cambric-cotton-printed-kurta--palazzos</t>
  </si>
  <si>
    <t>trousers/arrow-new-york/arrow-new-york-men-charcoal-slim-fit-formal-trousers/14957842/buy</t>
  </si>
  <si>
    <t>arrow-new-york-men-charcoal-slim-fit-formal-trousers</t>
  </si>
  <si>
    <t>sports-sandals/weinbrenner/weinbrenner-men-brown-solid-sports-sandals/12407342/buy</t>
  </si>
  <si>
    <t>weinbrenner-men-brown-solid-sports-sandals</t>
  </si>
  <si>
    <t>sandals/fentacia/fentacia-men-tan-sandals/9221443/buy</t>
  </si>
  <si>
    <t>fentacia-men-tan-sandals</t>
  </si>
  <si>
    <t>Men Jacquard Kurta</t>
  </si>
  <si>
    <t>kurtas/neudis/neudis-men-yellow-jacquard-kurta/16923118/buy</t>
  </si>
  <si>
    <t>neudis-men-yellow-jacquard-kurta</t>
  </si>
  <si>
    <t>stoles/mast--harbour/mast--harbour-women-coffee-brown--white-printed-stole/16186846/buy</t>
  </si>
  <si>
    <t>mast--harbour-women-coffee-brown--white-printed-stole</t>
  </si>
  <si>
    <t>CARLINGTON</t>
  </si>
  <si>
    <t>watches/carlington/carlington-women-rose-gold-toned-bracelet-style-analogue-watch-carlington-ct2020-rosegold/15897958/buy</t>
  </si>
  <si>
    <t>carlington</t>
  </si>
  <si>
    <t>carlington-women-rose-gold-toned-bracelet-style-analogue-watch-carlington-ct2020-rosegold</t>
  </si>
  <si>
    <t>Solid Top with Trousers</t>
  </si>
  <si>
    <t>co-ords/street-9/street-9-women-red-solid-top-with-trousers/14173366/buy</t>
  </si>
  <si>
    <t>street-9-women-red-solid-top-with-trousers</t>
  </si>
  <si>
    <t>Girls Printed Flared Maxi Skirt</t>
  </si>
  <si>
    <t>skirts/my-little-lambs/my-little-lambs-girls-yellow--pink-floral-printed-flared-maxi-skirt/14013438/buy</t>
  </si>
  <si>
    <t>my-little-lambs-girls-yellow--pink-floral-printed-flared-maxi-skirt</t>
  </si>
  <si>
    <t>Women Floral Midi Dress</t>
  </si>
  <si>
    <t>dresses/glam-roots/glam-roots-women-blue-floral-midi-dress/17100230/buy</t>
  </si>
  <si>
    <t>glam-roots-women-blue-floral-midi-dress</t>
  </si>
  <si>
    <t>tshirts/ether/ether-women-beige--orange-printed-drop-shoulder-sleeves-t-shirt/14928648/buy</t>
  </si>
  <si>
    <t>ether-women-beige--orange-printed-drop-shoulder-sleeves-t-shirt</t>
  </si>
  <si>
    <t>MASON AUPLIN Two Fold Wallet</t>
  </si>
  <si>
    <t>wallets/baggit/baggit-women-brown-mason-auplin-solid-two-fold-wallet/14619252/buy</t>
  </si>
  <si>
    <t>baggit-women-brown-mason-auplin-solid-two-fold-wallet</t>
  </si>
  <si>
    <t>Handcrafted Circular Jhumkas</t>
  </si>
  <si>
    <t>earrings/priyaasi/priyaasi-multicoloured-18k-gold-plated-handcrafted-beaded-circular-jhumkas/10135469/buy</t>
  </si>
  <si>
    <t>priyaasi-multicoloured-18k-gold-plated-handcrafted-beaded-circular-jhumkas</t>
  </si>
  <si>
    <t>tshirts/harvard/harvard-men-grey--white-typography-printed-pure-cotton-round-neck-t-shirt/15363158/buy</t>
  </si>
  <si>
    <t>harvard-men-grey--white-typography-printed-pure-cotton-round-neck-t-shirt</t>
  </si>
  <si>
    <t>Set of 2 Aloevera Gel</t>
  </si>
  <si>
    <t>Aryanveda</t>
  </si>
  <si>
    <t>face-serum-and-gel/aryanveda/aryanveda-set-of-2-aloevera-moisturizer-face--body-gel-100-g-each/17738534/buy</t>
  </si>
  <si>
    <t>aryanveda</t>
  </si>
  <si>
    <t>aryanveda-set-of-2-aloevera-moisturizer-face--body-gel-100-g-each</t>
  </si>
  <si>
    <t>Thread Work Hoop Earrings</t>
  </si>
  <si>
    <t>earrings/dressberry/dressberry-gold-toned--black-thread-work-hoop-earrings/14300864/buy</t>
  </si>
  <si>
    <t>dressberry-gold-toned--black-thread-work-hoop-earrings</t>
  </si>
  <si>
    <t>bedsheets/storyhome/storyhome-unisex-multi-abstract-king-size-bedsheet-with-2-pillow-covers/14375812/buy</t>
  </si>
  <si>
    <t>storyhome-unisex-multi-abstract-king-size-bedsheet-with-2-pillow-covers</t>
  </si>
  <si>
    <t>Silver-Plated Chain</t>
  </si>
  <si>
    <t>necklace-and-chains/accessorize/accessorize-london-womens-silver-linked-circles-necklace/16638002/buy</t>
  </si>
  <si>
    <t>accessorize-london-womens-silver-linked-circles-necklace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</si>
  <si>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</si>
  <si>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</si>
  <si>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</si>
  <si>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fitspark</t>
  </si>
  <si>
    <t>fitspark-olive-green-taal-portable-wireless-speaker-with-dual-full-range-audio-drivers--hands-free-calling</t>
  </si>
  <si>
    <t>Set Of 4 Corsica Spinel Ursa Printed Cereal Bowls</t>
  </si>
  <si>
    <t>serveware/home-centre/home-centre-set-of-4-white-corsica-spinel-ursa-printed-cereal-bowls/14534634/buy</t>
  </si>
  <si>
    <t>home-centre-set-of-4-white-corsica-spinel-ursa-printed-cereal-bowls</t>
  </si>
  <si>
    <t>tshirts/roadster/roadster-men-black--red-printed-pure-cotton-t-shirt/16245334/buy</t>
  </si>
  <si>
    <t>roadster-men-black--red-printed-pure-cotton-t-shirt</t>
  </si>
  <si>
    <t>jewellery-set/giva/giva-925-sterling-silver-women-rose-gold-plated-white-cz-studded-jewellery-set/14922656/buy</t>
  </si>
  <si>
    <t>giva-925-sterling-silver-women-rose-gold-plated-white-cz-studded-jewellery-set</t>
  </si>
  <si>
    <t>Men Hampton Analogue Watch</t>
  </si>
  <si>
    <t>Armani Exchange</t>
  </si>
  <si>
    <t>watches/armani-exchange/armani-exchange-men-black-hampton-analogue-watch-ax2103/9037033/buy</t>
  </si>
  <si>
    <t>armani-exchange</t>
  </si>
  <si>
    <t>armani-exchange-men-black-hampton-analogue-watch-ax2103</t>
  </si>
  <si>
    <t>handbags/hidesign/hidesign-brown-textured-leather-shoulder-bag/14181868/buy</t>
  </si>
  <si>
    <t>hidesign-brown-textured-leather-shoulder-bag</t>
  </si>
  <si>
    <t>Women Peach Shower Gel</t>
  </si>
  <si>
    <t>Fiama</t>
  </si>
  <si>
    <t>body-wash-and-scrub/fiama/fiama-women-peach--avocado-deep-moisturize-shower-gel-250-ml/6701035/buy</t>
  </si>
  <si>
    <t>fiama</t>
  </si>
  <si>
    <t>fiama-women-peach--avocado-deep-moisturize-shower-gel-250-ml</t>
  </si>
  <si>
    <t>Unisex U-17 Tennis Backpack</t>
  </si>
  <si>
    <t>duffel-bag/hrx-by-hrithik-roshan/hrx-by-hrithik-roshan-unisex-grey-active-tennis-duffel-bag-cum-backpack/14061098/buy</t>
  </si>
  <si>
    <t>hrx-by-hrithik-roshan-unisex-grey-active-tennis-duffel-bag-cum-backpack</t>
  </si>
  <si>
    <t>kurta-sets/indo-era/indo-era-women-sea-green-bandhani-regular-kurta-with-trousers--with-dupatta/15998624/buy</t>
  </si>
  <si>
    <t>indo-era-women-sea-green-bandhani-regular-kurta-with-trousers--with-dupatta</t>
  </si>
  <si>
    <t>MADSTO</t>
  </si>
  <si>
    <t>tshirts/madsto/madsto-men-grey-polo-collar-slim-fit-pure-cotton-t-shirt/17535518/buy</t>
  </si>
  <si>
    <t>madsto</t>
  </si>
  <si>
    <t>madsto-men-grey-polo-collar-slim-fit-pure-cotton-t-shirt</t>
  </si>
  <si>
    <t>Plus Size Kurta with Trousers &amp; Dupatta</t>
  </si>
  <si>
    <t>kurta-sets/sztori/sztori-women-plus-size-cream-coloured-printed-kurta-with-trousers--with-dupatta/14566514/buy</t>
  </si>
  <si>
    <t>sztori-women-plus-size-cream-coloured-printed-kurta-with-trousers--with-dupatta</t>
  </si>
  <si>
    <t>Revitalift Laser X3 Serum</t>
  </si>
  <si>
    <t>face-serum-and-gel/loreal/loreal-paris-revitalift-laser-x3-renewing-anti-ageing-face-serum-30-ml/236318/buy</t>
  </si>
  <si>
    <t>loreal-paris-revitalift-laser-x3-renewing-anti-ageing-face-serum-30-ml</t>
  </si>
  <si>
    <t>Kurta Set with Nehru Jacket</t>
  </si>
  <si>
    <t>kurta-sets/kisah/kisah-men-cream-coloured--peach-coloured-solid-kurta-with-churidar--nehru-jacket/13957200/buy</t>
  </si>
  <si>
    <t>kisah-men-cream-coloured--peach-coloured-solid-kurta-with-churidar--nehru-jacket</t>
  </si>
  <si>
    <t>Women Set of 3 Ankle-Length</t>
  </si>
  <si>
    <t>socks/dressberry/dressberry-women-set-of-3-ankle-length-socks/2510320/buy</t>
  </si>
  <si>
    <t>dressberry-women-set-of-3-ankle-length-socks</t>
  </si>
  <si>
    <t>Abstract Scarf Top</t>
  </si>
  <si>
    <t>tops/inweave/inweave-women-gorgeous-green-abstract-scarf-top/17241008/buy</t>
  </si>
  <si>
    <t>inweave-women-gorgeous-green-abstract-scarf-top</t>
  </si>
  <si>
    <t>Girls Printed Pinafore Dress</t>
  </si>
  <si>
    <t>dresses/max/max-girls-blue-printed-pinafore-dress/17725460/buy</t>
  </si>
  <si>
    <t>max-girls-blue-printed-pinafore-dress</t>
  </si>
  <si>
    <t>jackets/mast--harbour/mast--harbour-men-sea-green-solid-bomber-jacket/12108280/buy</t>
  </si>
  <si>
    <t>mast--harbour-men-sea-green-solid-bomber-jacket</t>
  </si>
  <si>
    <t>Women Solid Soft Shopper</t>
  </si>
  <si>
    <t>handbags/hm/hm-women-grey-solid-soft-shopper/15809096/buy</t>
  </si>
  <si>
    <t>hm-women-grey-solid-soft-shopper</t>
  </si>
  <si>
    <t>Men Kurta Set &amp; Nehru Jacket</t>
  </si>
  <si>
    <t>kurta-sets/tulsattva/tulsattva-men-grey--beige-floral-kurta--pyjamas-with-nehru-jacket/16376804/buy</t>
  </si>
  <si>
    <t>tulsattva-men-grey--beige-floral-kurta--pyjamas-with-nehru-jacket</t>
  </si>
  <si>
    <t>Plus Size Men Regular Fit Casual Shirt</t>
  </si>
  <si>
    <t>48,50,52,54,56,58</t>
  </si>
  <si>
    <t>shirts/john-pride/john-pride-plus-size-men-blue-regular-fit-solid-casual-shirt/2247434/buy</t>
  </si>
  <si>
    <t>john-pride-plus-size-men-blue-regular-fit-solid-casual-shirt</t>
  </si>
  <si>
    <t>handbags/flying-berry/flying-berry-brown-solid-sling-bag/11717058/buy</t>
  </si>
  <si>
    <t>flying-berry-brown-solid-sling-bag</t>
  </si>
  <si>
    <t>Men Pack of 5 Assorted Cotton Ankle-Length Socks</t>
  </si>
  <si>
    <t>Dollar Socks</t>
  </si>
  <si>
    <t>socks/dollar-socks/dollar-socks-men-pack-of-5-assorted-cotton-ankle-length-socks/17510960/buy</t>
  </si>
  <si>
    <t>dollar-socks</t>
  </si>
  <si>
    <t>dollar-socks-men-pack-of-5-assorted-cotton-ankle-length-socks</t>
  </si>
  <si>
    <t>NU-TILITY Crew Sweatshirt</t>
  </si>
  <si>
    <t>sweatshirts/puma/puma-men-olive-green-nu-tility-crew-sweatshirt/12351608/buy</t>
  </si>
  <si>
    <t>puma-men-olive-green-nu-tility-crew-sweatshirt</t>
  </si>
  <si>
    <t>Solid Open Front Shrug</t>
  </si>
  <si>
    <t>shrug/rute/rute-women-navy-blue-solid-open-front-shrug/13922194/buy</t>
  </si>
  <si>
    <t>rute-women-navy-blue-solid-open-front-shrug</t>
  </si>
  <si>
    <t>Floral Embroidered A-Line Top</t>
  </si>
  <si>
    <t>tops/winered/winered-peach-coloured--off-white-floral-embroidered-a-line-top/15952346/buy</t>
  </si>
  <si>
    <t>winered-peach-coloured--off-white-floral-embroidered-a-line-top</t>
  </si>
  <si>
    <t>Striped Halter Neck Fitted Top</t>
  </si>
  <si>
    <t>tops/kalt/kalt-purple--white-striped-halter-neck-fitted-top/15806004/buy</t>
  </si>
  <si>
    <t>kalt-purple--white-striped-halter-neck-fitted-top</t>
  </si>
  <si>
    <t>shorts/hypernation/hypernation-women-navy-blue-slim-fit-solid-cotton-shorts/17631942/buy</t>
  </si>
  <si>
    <t>hypernation-women-navy-blue-slim-fit-solid-cotton-shorts</t>
  </si>
  <si>
    <t>Women Plus Size Slim Shorts</t>
  </si>
  <si>
    <t>36,38,40,42,44,46,48</t>
  </si>
  <si>
    <t>shorts/rute/rute-women-plus-size-grey-melange-solid-slim-fit-regular-shorts/13655294/buy</t>
  </si>
  <si>
    <t>rute-women-plus-size-grey-melange-solid-slim-fit-regular-shorts</t>
  </si>
  <si>
    <t>Floral Printed Sheath Dress</t>
  </si>
  <si>
    <t>dresses/scorpius/scorpius-women-green--white-floral-printed-power-shoulder-sheath-dress/13670308/buy</t>
  </si>
  <si>
    <t>scorpius-women-green--white-floral-printed-power-shoulder-sheath-dress</t>
  </si>
  <si>
    <t>Women Rapid-Dry Running Tights</t>
  </si>
  <si>
    <t>tights/hrx-by-hrithik-roshan/hrx-by-hrithik-roshan-women-yellow-typography-printed-rapid-dry-running-tights/15327426/buy</t>
  </si>
  <si>
    <t>hrx-by-hrithik-roshan-women-yellow-typography-printed-rapid-dry-running-tights</t>
  </si>
  <si>
    <t>kurta-sets/juniper/juniper-women-teal-ethnic-motifs-printed-layered-liva-jacket-style-kurta-with-trousers/14947384/buy</t>
  </si>
  <si>
    <t>juniper-women-teal-ethnic-motifs-printed-layered-liva-jacket-style-kurta-with-trousers</t>
  </si>
  <si>
    <t>Solid Fitted Top</t>
  </si>
  <si>
    <t>tops/harpa/harpa-women-green-solid-fitted-top/13392686/buy</t>
  </si>
  <si>
    <t>harpa-women-green-solid-fitted-top</t>
  </si>
  <si>
    <t>Printed Cotton Track Pants</t>
  </si>
  <si>
    <t>track-pants/herenow/herenow-men-black-typography-print-cotton-track-pants/15607888/buy</t>
  </si>
  <si>
    <t>herenow-men-black-typography-print-cotton-track-pants</t>
  </si>
  <si>
    <t>Captain America Lounge Pants</t>
  </si>
  <si>
    <t>lounge-pants/free-authority/free-authority-women-navy-blue--white-captain-america-printed-lounge-pants/14021478/buy</t>
  </si>
  <si>
    <t>free-authority-women-navy-blue--white-captain-america-printed-lounge-pants</t>
  </si>
  <si>
    <t>Microfiber Soft Towel</t>
  </si>
  <si>
    <t>Nabaiji By Decathlon</t>
  </si>
  <si>
    <t>bath-towels/nabaiji-by-decathlon/nabaiji-by-decathlon-microfiber-soft-towel/15677638/buy</t>
  </si>
  <si>
    <t>nabaiji-by-decathlon</t>
  </si>
  <si>
    <t>nabaiji-by-decathlon-microfiber-soft-towel</t>
  </si>
  <si>
    <t>Semi-Stitched Lehenga Set</t>
  </si>
  <si>
    <t>WHITE FIRE</t>
  </si>
  <si>
    <t>lehenga-choli/white-fire/white-fire-beige-embroidered-semi-stitched-lehenga--unstitched-blouse-with-dupatta/17489818/buy</t>
  </si>
  <si>
    <t>white-fire</t>
  </si>
  <si>
    <t>white-fire-beige-embroidered-semi-stitched-lehenga--unstitched-blouse-with-dupatta</t>
  </si>
  <si>
    <t>Anarkali Dress With Dupatta</t>
  </si>
  <si>
    <t>dresses/myshka/myshka-red--yellow-ethnic-motifs-ethnic-anarkali-dress-with-dupatta/15478232/buy</t>
  </si>
  <si>
    <t>myshka-red--yellow-ethnic-motifs-ethnic-anarkali-dress-with-dupatta</t>
  </si>
  <si>
    <t>trousers/breakbounce/breakbounce-men-green-slim-fit-trousers/15854456/buy</t>
  </si>
  <si>
    <t>breakbounce-men-green-slim-fit-trousers</t>
  </si>
  <si>
    <t>kurtas/ethnovogue/ethnovogue-women-pink-floral-digital-printed-made-to-measure-floral-organza-kurta/16219146/buy</t>
  </si>
  <si>
    <t>ethnovogue-women-pink-floral-digital-printed-made-to-measure-floral-organza-kurta</t>
  </si>
  <si>
    <t>Men Pack Of 2 Regular Shorts</t>
  </si>
  <si>
    <t>shorts/max/max-men-pack-of-2-grey-melange--black-melange-regular-shorts/15229886/buy</t>
  </si>
  <si>
    <t>max-men-pack-of-2-grey-melange--black-melange-regular-shorts</t>
  </si>
  <si>
    <t>Girls Cotton Denim Jacket</t>
  </si>
  <si>
    <t>jackets/uth-by-roadster/uth-by-roadster-girls-blue-pure-cotton-washed-denim-jacket/14938878/buy</t>
  </si>
  <si>
    <t>uth-by-roadster-girls-blue-pure-cotton-washed-denim-jacket</t>
  </si>
  <si>
    <t>Pink Floyd Featured Cotton T-shirt</t>
  </si>
  <si>
    <t>tshirts/free-authority/free-authority-men-white-pink-floyd-featured-printed-cotton-t-shirt/17679388/buy</t>
  </si>
  <si>
    <t>free-authority-men-white-pink-floyd-featured-printed-cotton-t-shirt</t>
  </si>
  <si>
    <t>Men Cotton Dyed Casual Shirt</t>
  </si>
  <si>
    <t>shirts/campus-sutra/campus-sutra-men-blue--white-cotton-dyed-casual-shirt/14811386/buy</t>
  </si>
  <si>
    <t>campus-sutra-men-blue--white-cotton-dyed-casual-shirt</t>
  </si>
  <si>
    <t>tshirts/dillinger/dillinger-men-grey-melange-printed-round-neck-t-shirt/13626848/buy</t>
  </si>
  <si>
    <t>dillinger-men-grey-melange-printed-round-neck-t-shirt</t>
  </si>
  <si>
    <t>Skin Brightening Treatment</t>
  </si>
  <si>
    <t>body-oil/kama-ayurveda/kama-ayurveda-nalpamaradi-thailam-sustainable-skin-brightening-treatment---50-ml/11693074/buy</t>
  </si>
  <si>
    <t>kama-ayurveda-nalpamaradi-thailam-sustainable-skin-brightening-treatment---50-ml</t>
  </si>
  <si>
    <t>Women Salwar</t>
  </si>
  <si>
    <t>Castle</t>
  </si>
  <si>
    <t>salwar/castle/castle-women-off-white-loose-fit-patiala-salwar/4448421/buy</t>
  </si>
  <si>
    <t>castle</t>
  </si>
  <si>
    <t>castle-women-off-white-loose-fit-patiala-salwar</t>
  </si>
  <si>
    <t>shirts/allen-solly/allen-solly-men-white--red-slim-fit-striped-casual-shirt/17446902/buy</t>
  </si>
  <si>
    <t>allen-solly-men-white--red-slim-fit-striped-casual-shirt</t>
  </si>
  <si>
    <t>track-pants/marks--spencer/marks--spencer-women-navy-blue-solid-joggers/11614756/buy</t>
  </si>
  <si>
    <t>marks--spencer-women-navy-blue-solid-joggers</t>
  </si>
  <si>
    <t>Metallic Twisted Pencil Skirt</t>
  </si>
  <si>
    <t>skirts/sassafras/sassafras-burgundy-metallic-twisted-pencil-skirt/15940138/buy</t>
  </si>
  <si>
    <t>sassafras-burgundy-metallic-twisted-pencil-skirt</t>
  </si>
  <si>
    <t>Boys Sports T-shirt</t>
  </si>
  <si>
    <t>tshirts/max/max-boys-red--black-sports-printed-t-shirt/16702876/buy</t>
  </si>
  <si>
    <t>max-boys-red--black-sports-printed-t-shirt</t>
  </si>
  <si>
    <t>trousers/jaipur-kurti/jaipur-kurti-women-beige-regular-fit-solid-regular-trousers/12347196/buy</t>
  </si>
  <si>
    <t>jaipur-kurti-women-beige-regular-fit-solid-regular-trousers</t>
  </si>
  <si>
    <t>Girls Printed Leggings</t>
  </si>
  <si>
    <t>leggings/pantaloons-junior/pantaloons-junior-girls-peach-printed-leggings-/16910732/buy</t>
  </si>
  <si>
    <t>pantaloons-junior-girls-peach-printed-leggings-</t>
  </si>
  <si>
    <t>Men Striped Puffer Jacket</t>
  </si>
  <si>
    <t>jackets/jack--jones/jack--jones-men-yellow--black-striped-puffer-jacket/14818364/buy</t>
  </si>
  <si>
    <t>jack--jones-men-yellow--black-striped-puffer-jacket</t>
  </si>
  <si>
    <t>Solid Scalloped Edge Trousers</t>
  </si>
  <si>
    <t>trousers/anouk/anouk-women-gorgeous-green-solid-scalloped-edge-trousers/16899338/buy</t>
  </si>
  <si>
    <t>anouk-women-gorgeous-green-solid-scalloped-edge-trousers</t>
  </si>
  <si>
    <t>Men Leather Loafers</t>
  </si>
  <si>
    <t>casual-shoes/fausto/fausto-men-tan-leather-loafers/17398186/buy</t>
  </si>
  <si>
    <t>fausto-men-tan-leather-loafers</t>
  </si>
  <si>
    <t>tshirts/kalt/kalt-women-peach-coloured-solid-round-neck-t-shirt/10836488/buy</t>
  </si>
  <si>
    <t>kalt-women-peach-coloured-solid-round-neck-t-shirt</t>
  </si>
  <si>
    <t>Men Slim Fit Mid-Rise Sports Shorts</t>
  </si>
  <si>
    <t>shorts/manq-casual/manq-casual-men-black-slim-fit-mid-rise-sports-shorts/14806728/buy</t>
  </si>
  <si>
    <t>manq-casual-men-black-slim-fit-mid-rise-sports-shorts</t>
  </si>
  <si>
    <t>Girls Floral Regular Top</t>
  </si>
  <si>
    <t>tops/mini-klub/mini-klub-girls-white--yellow-floral-regular-top/15141182/buy</t>
  </si>
  <si>
    <t>mini-klub-girls-white--yellow-floral-regular-top</t>
  </si>
  <si>
    <t>Men Printed Track Pants</t>
  </si>
  <si>
    <t>track-pants/one8-x-puma/one8-x-puma-men-grey-logo-printed-slim-fit-vk-regular-track-pants/15267262/buy</t>
  </si>
  <si>
    <t>one8-x-puma-men-grey-logo-printed-slim-fit-vk-regular-track-pants</t>
  </si>
  <si>
    <t>Solid Handheld Bucket Bag</t>
  </si>
  <si>
    <t>handbags/forever-21/forever-21-purple-solid-handheld-bucket-bag/14030220/buy</t>
  </si>
  <si>
    <t>forever-21-purple-solid-handheld-bucket-bag</t>
  </si>
  <si>
    <t>Pure Cotton Regular Top</t>
  </si>
  <si>
    <t>tops/inweave/inweave-yellow--white-geometric-printed-pure-cotton-regular-top/14173534/buy</t>
  </si>
  <si>
    <t>inweave-yellow--white-geometric-printed-pure-cotton-regular-top</t>
  </si>
  <si>
    <t>Sweetheart Neckline Midi Dress</t>
  </si>
  <si>
    <t>co-ords/veni-vidi-vici/veni-vidi-vici-navy-blue-sweetheart-neckline-midi-dress/14025858/buy</t>
  </si>
  <si>
    <t>veni-vidi-vici-navy-blue-sweetheart-neckline-midi-dress</t>
  </si>
  <si>
    <t>Girls Striped Fit and Flare Dress</t>
  </si>
  <si>
    <t>dresses/naughty-ninos/naughty-ninos-girls-black--white-striped-fit-and-flare-dress/11521760/buy</t>
  </si>
  <si>
    <t>naughty-ninos-girls-black--white-striped-fit-and-flare-dress</t>
  </si>
  <si>
    <t>tshirts/jockey/jockey-men-red-t-shirt/15753822/buy</t>
  </si>
  <si>
    <t>jockey-men-red-t-shirt</t>
  </si>
  <si>
    <t>shirts/peter-england-casuals/peter-england-casuals-men-white--red-slim-fit-opaque-checked-casual-shirt/15874322/buy</t>
  </si>
  <si>
    <t>peter-england-casuals-men-white--red-slim-fit-opaque-checked-casual-shirt</t>
  </si>
  <si>
    <t>Women A-Line Kurta</t>
  </si>
  <si>
    <t>kurtas/house-of-pataudi/house-of-pataudi-women-green-embroidered-a-line-kurta/9973771/buy</t>
  </si>
  <si>
    <t>house-of-pataudi-women-green-embroidered-a-line-kurta</t>
  </si>
  <si>
    <t>Cotton Poplin Shirt Style Top</t>
  </si>
  <si>
    <t>tops/tokyo-talkies/tokyo-talkies-white-cotton-poplin-shirt-style-top/15637568/buy</t>
  </si>
  <si>
    <t>tokyo-talkies-white-cotton-poplin-shirt-style-top</t>
  </si>
  <si>
    <t>tshirts/byford-by-pantaloons/byford-by-pantaloons-men-red-t-shirt/15514242/buy</t>
  </si>
  <si>
    <t>byford-by-pantaloons-men-red-t-shirt</t>
  </si>
  <si>
    <t>Tea Tree Sustainable Night Lotion</t>
  </si>
  <si>
    <t>30ML</t>
  </si>
  <si>
    <t>face-moisturisers/the-body-shop/the-body-shop-vitamin-e-range-tea-tree-sustainable-night-lotion-for-blemished-skin-30-ml/2434708/buy</t>
  </si>
  <si>
    <t>the-body-shop-vitamin-e-range-tea-tree-sustainable-night-lotion-for-blemished-skin-30-ml</t>
  </si>
  <si>
    <t>Face Creme &amp; Overnight Gel</t>
  </si>
  <si>
    <t>PACK</t>
  </si>
  <si>
    <t>face-moisturisers/lakme/lakme-absolute-women-set-of-hydra-pro-gel-face-moisturiser--hydra-pro-overnight-gel/14319764/buy</t>
  </si>
  <si>
    <t>lakme-absolute-women-set-of-hydra-pro-gel-face-moisturiser--hydra-pro-overnight-gel</t>
  </si>
  <si>
    <t>Geometric PU Sling Bag</t>
  </si>
  <si>
    <t>handbags/flying-berry/flying-berry-brown-geometric-textured-pu-structured-sling-bag-with-quilted/14519030/buy</t>
  </si>
  <si>
    <t>flying-berry-brown-geometric-textured-pu-structured-sling-bag-with-quilted</t>
  </si>
  <si>
    <t>Women Kurta Palazzos &amp; Dupatta</t>
  </si>
  <si>
    <t>kurta-sets/ishin/ishin-women-navy-blue-ethnic-motifs-printed-thread-work-pure-cotton-kurta-with-palazzos--with-dupatta/14497768/buy</t>
  </si>
  <si>
    <t>ishin-women-navy-blue-ethnic-motifs-printed-thread-work-pure-cotton-kurta-with-palazzos--with-dupatta</t>
  </si>
  <si>
    <t>Men Super Slim Casual Shirt</t>
  </si>
  <si>
    <t>shirts/louis-philippe-athwork/louis-philippe-athwork-men-turquoise-blue-super-slim-fit-solid-smart-casual-shirt/10525330/buy</t>
  </si>
  <si>
    <t>louis-philippe-athwork-men-turquoise-blue-super-slim-fit-solid-smart-casual-shirt</t>
  </si>
  <si>
    <t>Kids Regular Running Shoes</t>
  </si>
  <si>
    <t>4-5Y,4-5.5Y,5-6Y,6-7Y</t>
  </si>
  <si>
    <t>sports-shoes/campus/campus-kids-black-regular-running-shoes/17711164/buy</t>
  </si>
  <si>
    <t>campus-kids-black-regular-running-shoes</t>
  </si>
  <si>
    <t>Set of 3 Maang Tikas</t>
  </si>
  <si>
    <t>head-jewellery/kord-store/kord-store-set-of-3-gold-plated-stone-studded-beaded-maang-tikas/15095600/buy</t>
  </si>
  <si>
    <t>kord-store-set-of-3-gold-plated-stone-studded-beaded-maang-tikas</t>
  </si>
  <si>
    <t>kurta-sets/indo-era/indo-era-women-green-paisley-printed-straight-pure-cotton-kurta-with-trousers/14373310/buy</t>
  </si>
  <si>
    <t>indo-era-women-green-paisley-printed-straight-pure-cotton-kurta-with-trousers</t>
  </si>
  <si>
    <t>SUTI</t>
  </si>
  <si>
    <t>kurtas/suti/suti-women-yellow-ethnic-motifs-thread-work-kurta/15684326/buy</t>
  </si>
  <si>
    <t>suti</t>
  </si>
  <si>
    <t>suti-women-yellow-ethnic-motifs-thread-work-kurta</t>
  </si>
  <si>
    <t>Silk Standard Fit Party Shirt</t>
  </si>
  <si>
    <t>shirts/shaftesbury-london/shaftesbury-london-white-silk-standard-fit-party-shirt/998950/buy</t>
  </si>
  <si>
    <t>shaftesbury-london-white-silk-standard-fit-party-shirt</t>
  </si>
  <si>
    <t>Boys Embroidered Kurta</t>
  </si>
  <si>
    <t>kurtas/house-of-pataudi/house-of-pataudi-boys-orange-pure-cotton-embroidered-kurta/14699628/buy</t>
  </si>
  <si>
    <t>house-of-pataudi-boys-orange-pure-cotton-embroidered-kurta</t>
  </si>
  <si>
    <t>Men Pack Of 10 Assorted Vests</t>
  </si>
  <si>
    <t>Dollar</t>
  </si>
  <si>
    <t>innerwear-vests/dollar/dollar-lehar-men-pack-of-10-assorted-knitted-innerwear-vests-mlhve-01-po10-asst/12549482/buy</t>
  </si>
  <si>
    <t>dollar</t>
  </si>
  <si>
    <t>dollar-lehar-men-pack-of-10-assorted-knitted-innerwear-vests-mlhve-01-po10-asst</t>
  </si>
  <si>
    <t>Floral Embroidered Top</t>
  </si>
  <si>
    <t>tops/the-vanca/the-vanca-orange-floral-embroidered-top/17256890/buy</t>
  </si>
  <si>
    <t>the-vanca-orange-floral-embroidered-top</t>
  </si>
  <si>
    <t>Women Pack Of 3 Bikini Briefs</t>
  </si>
  <si>
    <t>briefs/amante/amante-women-pack-of-3-solid-bikini-briefs/17698492/buy</t>
  </si>
  <si>
    <t>amante-women-pack-of-3-solid-bikini-briefs</t>
  </si>
  <si>
    <t>backpacks/f-gear/f-gear-unisex-black--blue-solid-backpack/12476332/buy</t>
  </si>
  <si>
    <t>f-gear-unisex-black--blue-solid-backpack</t>
  </si>
  <si>
    <t>Women Pack Of 2 Solid Camisoles</t>
  </si>
  <si>
    <t>camisoles/friskers/friskers-women-pack-of-2-solid-camisoles-e-02-04-s/12802858/buy</t>
  </si>
  <si>
    <t>friskers-women-pack-of-2-solid-camisoles-e-02-04-s</t>
  </si>
  <si>
    <t>shirts/hancock/hancock-women-teal-blue-slim-fit-solid-formal-shirt/12616168/buy</t>
  </si>
  <si>
    <t>hancock-women-teal-blue-slim-fit-solid-formal-shirt</t>
  </si>
  <si>
    <t>Printed Kurta with Churidar</t>
  </si>
  <si>
    <t>kurta-sets/imara/imara-women-blue--white-printed-kurta-with-churidar/13012824/buy</t>
  </si>
  <si>
    <t>imara-women-blue--white-printed-kurta-with-churidar</t>
  </si>
  <si>
    <t>kurta-sets/divyank/divyank-women-maroon--green-ethnic-motifs-printed-sequinned-chanderi-silk-kurta-set/14986804/buy</t>
  </si>
  <si>
    <t>divyank-women-maroon--green-ethnic-motifs-printed-sequinned-chanderi-silk-kurta-set</t>
  </si>
  <si>
    <t>Women Floral Cami Sleep Set Night Suit</t>
  </si>
  <si>
    <t>night-suits/clovia/clovia-women-white-floral-cami-sleep-set-night-suit/15748670/buy</t>
  </si>
  <si>
    <t>clovia-women-white-floral-cami-sleep-set-night-suit</t>
  </si>
  <si>
    <t>180 TC 1 Queen Bedsheet with 2 Pillow Covers</t>
  </si>
  <si>
    <t>bedsheets/ddecor/ddecor-pink-cartoon-characters-flat-180-tc-cotton-1-queen-bedsheet-with-2-pillow-covers/7412844/buy</t>
  </si>
  <si>
    <t>ddecor-pink-cartoon-characters-flat-180-tc-cotton-1-queen-bedsheet-with-2-pillow-covers</t>
  </si>
  <si>
    <t>tshirts/hrx-by-hrithik-roshan/hrx-by-hrithik-roshan-racketsport-men-gold-fusion-rapid-dry-typography-tshirts/16938266/buy</t>
  </si>
  <si>
    <t>hrx-by-hrithik-roshan-racketsport-men-gold-fusion-rapid-dry-typography-tshirts</t>
  </si>
  <si>
    <t>Solid Travel Duffle Bag</t>
  </si>
  <si>
    <t>duffel-bag/the-clownfish/the-clownfish-coffee-brown-solid-travel-duffle-bag/15001300/buy</t>
  </si>
  <si>
    <t>the-clownfish-coffee-brown-solid-travel-duffle-bag</t>
  </si>
  <si>
    <t>trousers/max/max-women-blue-geometric-printed-loose-fit-culottes-trousers/15569552/buy</t>
  </si>
  <si>
    <t>max-women-blue-geometric-printed-loose-fit-culottes-trousers</t>
  </si>
  <si>
    <t>shirts/pepe-jeans/pepe-jeans-men-navy-blue--black-regular-fit-printed-casual-shirt/10264075/buy</t>
  </si>
  <si>
    <t>pepe-jeans-men-navy-blue--black-regular-fit-printed-casual-shirt</t>
  </si>
  <si>
    <t>watches/sonata/sonata-women-silver-toned-analogue-watch-nj8989pp03c/4451759/buy</t>
  </si>
  <si>
    <t>sonata-women-silver-toned-analogue-watch-nj8989pp03c</t>
  </si>
  <si>
    <t>Hair Dryer &amp; Straightener Set</t>
  </si>
  <si>
    <t>Havells</t>
  </si>
  <si>
    <t>hair-appliance/havells/havells-hc4025-purple-and-white-limited-edition-styling-pack-combo/16488590/buy</t>
  </si>
  <si>
    <t>havells</t>
  </si>
  <si>
    <t>havells-hc4025-purple-and-white-limited-edition-styling-pack-combo</t>
  </si>
  <si>
    <t>Colourblocked Pullover Sweater</t>
  </si>
  <si>
    <t>sweaters/us-polo-assn/u-s-polo-assn-men-mustard-yellow--navy-blue-colourblocked-pullover-sweater/14678090/buy</t>
  </si>
  <si>
    <t>u-s-polo-assn-men-mustard-yellow--navy-blue-colourblocked-pullover-sweater</t>
  </si>
  <si>
    <t>tshirts/campus-sutra/campus-sutra-women-maroon-printed-round-neck-t-shirt/13526472/buy</t>
  </si>
  <si>
    <t>campus-sutra-women-maroon-printed-round-neck-t-shirt</t>
  </si>
  <si>
    <t>tops/mayra/mayra-women-navy-blue-floral-printed-crepe-regular-top/13791748/buy</t>
  </si>
  <si>
    <t>mayra-women-navy-blue-floral-printed-crepe-regular-top</t>
  </si>
  <si>
    <t>Men Formal Derbys</t>
  </si>
  <si>
    <t>formal-shoes/alberto-moreno/alberto-moreno-men-maroon-textured-synthetic-leather-formal-derbys/16688658/buy</t>
  </si>
  <si>
    <t>alberto-moreno-men-maroon-textured-synthetic-leather-formal-derbys</t>
  </si>
  <si>
    <t>Acne &amp; Pimple Control Combo</t>
  </si>
  <si>
    <t>face-wash-and-cleanser/mcaffeine/mcaffeine-foaming-face-wash--face-scrub-combo-for-acne--pimple-controlling/16208230/buy</t>
  </si>
  <si>
    <t>mcaffeine-foaming-face-wash--face-scrub-combo-for-acne--pimple-controlling</t>
  </si>
  <si>
    <t>watches/french-connection/french-connection-women-black-analogue-watch-fc1318bm/7286286/buy</t>
  </si>
  <si>
    <t>french-connection-women-black-analogue-watch-fc1318bm</t>
  </si>
  <si>
    <t>Gold-Plated Stone-Studded Beaded Kamarbandh</t>
  </si>
  <si>
    <t>GRIIHAM</t>
  </si>
  <si>
    <t>saree-accessories/griiham/griiham-gold-plated-white-stone-studded-beaded-kamarbandh/17176952/buy</t>
  </si>
  <si>
    <t>saree-accessories</t>
  </si>
  <si>
    <t>griiham</t>
  </si>
  <si>
    <t>griiham-gold-plated-white-stone-studded-beaded-kamarbandh</t>
  </si>
  <si>
    <t>Ethnic Patterned Door Curtain</t>
  </si>
  <si>
    <t>curtains-and-sheers/aura/aura-navy-blue--grey-ethnic-motifs-patterned-door-curtain/13803438/buy</t>
  </si>
  <si>
    <t>aura-navy-blue--grey-ethnic-motifs-patterned-door-curtain</t>
  </si>
  <si>
    <t>Girls Cotton Shorts</t>
  </si>
  <si>
    <t>GAME BEGINS</t>
  </si>
  <si>
    <t>7-8Y,9-10Y,11-12Y,13-14Y</t>
  </si>
  <si>
    <t>shorts/game-begins/game-begins-girls-peach-coloured-solid-pure-cotton-shorts/16785500/buy</t>
  </si>
  <si>
    <t>game-begins</t>
  </si>
  <si>
    <t>game-begins-girls-peach-coloured-solid-pure-cotton-shorts</t>
  </si>
  <si>
    <t>Men Grey Running Shoes</t>
  </si>
  <si>
    <t>UK11,UK12</t>
  </si>
  <si>
    <t>sports-shoes/asian/asian-men-grey--navy-blue-running-shoes/15077950/buy</t>
  </si>
  <si>
    <t>asian-men-grey--navy-blue-running-shoes</t>
  </si>
  <si>
    <t>Men Checked Slim Fit Mid-Rise Denim Shorts</t>
  </si>
  <si>
    <t>shorts/louis-philippe-sport/louis-philippe-sport-men-navy-blue-checked-printed-slim-fit-mid-rise-denim-shorts/14585644/buy</t>
  </si>
  <si>
    <t>louis-philippe-sport-men-navy-blue-checked-printed-slim-fit-mid-rise-denim-shorts</t>
  </si>
  <si>
    <t>Textured Envelope Clutch</t>
  </si>
  <si>
    <t>clutches/mast--harbour/mast--harbour-women-black-textured-envelope-clutch/15416048/buy</t>
  </si>
  <si>
    <t>mast--harbour-women-black-textured-envelope-clutch</t>
  </si>
  <si>
    <t>Mode by Red Tape</t>
  </si>
  <si>
    <t>tshirts/mode-by-red-tape/mode-by-red-tape-women-purple-embellished-pure-cotton-t-shirt/17172908/buy</t>
  </si>
  <si>
    <t>mode-by-red-tape</t>
  </si>
  <si>
    <t>mode-by-red-tape-women-purple-embellished-pure-cotton-t-shirt</t>
  </si>
  <si>
    <t>tshirts/vero-moda/vero-moda-women-white-typography-printed-pure-cotton-t-shirt/15120368/buy</t>
  </si>
  <si>
    <t>vero-moda-women-white-typography-printed-pure-cotton-t-shirt</t>
  </si>
  <si>
    <t>Men Slip-On Comfort Sandals</t>
  </si>
  <si>
    <t>sandals/prolific/prolific-men-red--black-slip-on-comfort-sandals/14301716/buy</t>
  </si>
  <si>
    <t>prolific-men-red--black-slip-on-comfort-sandals</t>
  </si>
  <si>
    <t>watches/daniel-klein/daniel-klein-men-navy-blue-analogue-watch-dk12035-3/8481087/buy</t>
  </si>
  <si>
    <t>daniel-klein-men-navy-blue-analogue-watch-dk12035-3</t>
  </si>
  <si>
    <t>handbags/caprese/caprese-teal-blue-pu-oversized-shopper-tote-bag/14035860/buy</t>
  </si>
  <si>
    <t>caprese-teal-blue-pu-oversized-shopper-tote-bag</t>
  </si>
  <si>
    <t>Quilted PU Zip Around Wallet</t>
  </si>
  <si>
    <t>wallets/miraggio/miraggio-women-purple-textured-quilted-pu-zip-around-wallet/16875672/buy</t>
  </si>
  <si>
    <t>miraggio-women-purple-textured-quilted-pu-zip-around-wallet</t>
  </si>
  <si>
    <t>Men Brand Logo Printed Joggers</t>
  </si>
  <si>
    <t>Proline Active</t>
  </si>
  <si>
    <t>track-pants/proline-active/proline-active-men-navy-blue-brand-logo-printed-mid-rise-slim-fit-joggers/17065138/buy</t>
  </si>
  <si>
    <t>proline-active</t>
  </si>
  <si>
    <t>proline-active-men-navy-blue-brand-logo-printed-mid-rise-slim-fit-joggers</t>
  </si>
  <si>
    <t>Women Printed Training Tights</t>
  </si>
  <si>
    <t>tights/hrx-by-hrithik-roshan/hrx-by-hrithik-roshan-women-blue-printed-training-tights/12320070/buy</t>
  </si>
  <si>
    <t>hrx-by-hrithik-roshan-women-blue-printed-training-tights</t>
  </si>
  <si>
    <t>Rick &amp; Morty Printed T-shirt</t>
  </si>
  <si>
    <t>tshirts/free-authority/free-authority-rick--morty-men-yellow-printed-t-shirt/16456234/buy</t>
  </si>
  <si>
    <t>free-authority-rick--morty-men-yellow-printed-t-shirt</t>
  </si>
  <si>
    <t>tshirts/peter-england-casuals/peter-england-casuals-men-orange-typography-printed-t-shirt/17520738/buy</t>
  </si>
  <si>
    <t>peter-england-casuals-men-orange-typography-printed-t-shirt</t>
  </si>
  <si>
    <t>Natural Vita Rich Face Wash</t>
  </si>
  <si>
    <t>face-wash-and-cleanser/the-moms-co/the-moms-co-natural-vita-rich-face-wash-with-hyaluronic-acid-100-ml/11021422/buy</t>
  </si>
  <si>
    <t>the-moms-co-natural-vita-rich-face-wash-with-hyaluronic-acid-100-ml</t>
  </si>
  <si>
    <t>Girls Printed Kurta with Sharara &amp; Dupatta</t>
  </si>
  <si>
    <t>kurta-sets/adiva/adiva-girls-turquoise-blue--beige-printed-kurta-with-sharara--dupatta/10823560/buy</t>
  </si>
  <si>
    <t>adiva-girls-turquoise-blue--beige-printed-kurta-with-sharara--dupatta</t>
  </si>
  <si>
    <t>Men Ethnic Motifs Embroidered Kurta</t>
  </si>
  <si>
    <t>kurtas/house-of-pataudi/house-of-pataudi-men-grey-ethnic-motifs-embroidered-kurta/15146286/buy</t>
  </si>
  <si>
    <t>house-of-pataudi-men-grey-ethnic-motifs-embroidered-kurta</t>
  </si>
  <si>
    <t>Floral Denim Shirt Dress</t>
  </si>
  <si>
    <t>dresses/cutecumber/cutecumber-pink-floral-denim-shirt-dress/15993718/buy</t>
  </si>
  <si>
    <t>cutecumber-pink-floral-denim-shirt-dress</t>
  </si>
  <si>
    <t>Set Of 6 Printed Chair Covers</t>
  </si>
  <si>
    <t>chair-cover/cortina/cortina-set-of-6-blue--orange-printed-chair-covers/13559110/buy</t>
  </si>
  <si>
    <t>cortina-set-of-6-blue--orange-printed-chair-covers</t>
  </si>
  <si>
    <t>Boys Cotton Trousers</t>
  </si>
  <si>
    <t>trousers/pantaloons-junior/pantaloons-junior-boys-khaki-cotton-trousers/16899670/buy</t>
  </si>
  <si>
    <t>pantaloons-junior-boys-khaki-cotton-trousers</t>
  </si>
  <si>
    <t>wallets/us-polo-assn/us-polo-assn-men-brown-solid-two-fold-wallet/8789355/buy</t>
  </si>
  <si>
    <t>us-polo-assn-men-brown-solid-two-fold-wallet</t>
  </si>
  <si>
    <t>bra/da-intimo/da-intimo-blue--black-lightly-padded-camouflage-non-wired-beginners-sports-bra-di-1256/11177578/buy</t>
  </si>
  <si>
    <t>da-intimo-blue--black-lightly-padded-camouflage-non-wired-beginners-sports-bra-di-1256</t>
  </si>
  <si>
    <t>V-Neck Plus Size T-shirt</t>
  </si>
  <si>
    <t>XXL,3XL,4XL,5XL,6XL,7XL,8XL,9XL,10XL</t>
  </si>
  <si>
    <t>tshirts/rute/rute-women-black-solid-v-neck-plus-size-t-shirt/12431596/buy</t>
  </si>
  <si>
    <t>rute-women-black-solid-v-neck-plus-size-t-shirt</t>
  </si>
  <si>
    <t>Floral Printed A-Line Top</t>
  </si>
  <si>
    <t>tops/20dresses/20dresses-women-maroon--white-floral-printed-a-line-top/12679262/buy</t>
  </si>
  <si>
    <t>20dresses-women-maroon--white-floral-printed-a-line-top</t>
  </si>
  <si>
    <t>Chilled Mint Light Moisturizer</t>
  </si>
  <si>
    <t>body-lotion/nivea/nivea-soft-chilled-mint-light-moisturizer-100-ml/9530069/buy</t>
  </si>
  <si>
    <t>nivea-soft-chilled-mint-light-moisturizer-100-ml</t>
  </si>
  <si>
    <t>Girls Hooded Sweatshirt</t>
  </si>
  <si>
    <t>sweatshirts/marks--spencer/marks--spencer-girls-navy-blue-hooded-sweatshirt/15813184/buy</t>
  </si>
  <si>
    <t>marks--spencer-girls-navy-blue-hooded-sweatshirt</t>
  </si>
  <si>
    <t>flats/metro/metro-women-black-embellished-open-toe-flats/13716424/buy</t>
  </si>
  <si>
    <t>metro-women-black-embellished-open-toe-flats</t>
  </si>
  <si>
    <t>tshirts/austin-wood/austin-wood-men-navy-blue-striped-polo-collar-t-shirt/11467294/buy</t>
  </si>
  <si>
    <t>austin-wood-men-navy-blue-striped-polo-collar-t-shirt</t>
  </si>
  <si>
    <t>Set of 3 Door Curtains</t>
  </si>
  <si>
    <t>curtains-and-sheers/home-sizzler/home-sizzler-maroon--cream-coloured-set-of-3-door-curtains/11325308/buy</t>
  </si>
  <si>
    <t>home-sizzler-maroon--cream-coloured-set-of-3-door-curtains</t>
  </si>
  <si>
    <t>kurtas/divena/divena-women-yellow--white-printed-a-line-kurta/12400328/buy</t>
  </si>
  <si>
    <t>divena-women-yellow--white-printed-a-line-kurta</t>
  </si>
  <si>
    <t>tshirts/harvard/harvard-women-navy-blue--white-printed-pure-cotton-t-shirt/14714378/buy</t>
  </si>
  <si>
    <t>harvard-women-navy-blue--white-printed-pure-cotton-t-shirt</t>
  </si>
  <si>
    <t>Yoke Design A-Line Kurta</t>
  </si>
  <si>
    <t>kurtas/ziyaa/ziyaa-women-pink-yoke-design-a-line-kurta/12705426/buy</t>
  </si>
  <si>
    <t>ziyaa-women-pink-yoke-design-a-line-kurta</t>
  </si>
  <si>
    <t>Men Analogue Watch TH1791863W</t>
  </si>
  <si>
    <t>watches/tommy-hilfiger/tommy-hilfiger-men-black-dial-analogue-watch-th1791863w/15475690/buy</t>
  </si>
  <si>
    <t>tommy-hilfiger-men-black-dial-analogue-watch-th1791863w</t>
  </si>
  <si>
    <t>U-17 Girls Track Pants</t>
  </si>
  <si>
    <t>track-pants/hrx-by-hrithik-roshan/hrx-by-hrithik-roshan-u-17-lifestyle-girls-jet-black-rapid-dry-solid-track-pants/14703960/buy</t>
  </si>
  <si>
    <t>hrx-by-hrithik-roshan-u-17-lifestyle-girls-jet-black-rapid-dry-solid-track-pants</t>
  </si>
  <si>
    <t>Embroidered Kurta with Trousers &amp; Dupatta</t>
  </si>
  <si>
    <t>kurta-sets/ishin/ishin-women-grey-embroidered-kurta-with-trousers--dupatta/14223240/buy</t>
  </si>
  <si>
    <t>ishin-women-grey-embroidered-kurta-with-trousers--dupatta</t>
  </si>
  <si>
    <t>Set of 6 Bone China Cups</t>
  </si>
  <si>
    <t>cups-and-mugs/clay-craft/clay-craft-set-of-6-white-printed-bone-china-cups-180-ml-each/10794230/buy</t>
  </si>
  <si>
    <t>clay-craft-set-of-6-white-printed-bone-china-cups-180-ml-each</t>
  </si>
  <si>
    <t>kurta-sets/indo-era/indo-era-women-navy-blue-floral-yoke-design-chanderi-silk-kurta-with-palazzos--dupatta/15390192/buy</t>
  </si>
  <si>
    <t>indo-era-women-navy-blue-floral-yoke-design-chanderi-silk-kurta-with-palazzos--dupatta</t>
  </si>
  <si>
    <t>trousers/athena/athena-women-red-regular-fit-solid-regular-trousers/12948320/buy</t>
  </si>
  <si>
    <t>athena-women-red-regular-fit-solid-regular-trousers</t>
  </si>
  <si>
    <t>Solid Kurta with Palazzos</t>
  </si>
  <si>
    <t>kurta-sets/bhama-couture/bhama-couture-women-maroon--white-solid-kurta-with-palazzos/13969826/buy</t>
  </si>
  <si>
    <t>bhama-couture-women-maroon--white-solid-kurta-with-palazzos</t>
  </si>
  <si>
    <t>Pack of 2 Bhagalpuri Saree</t>
  </si>
  <si>
    <t>Silk Bazar</t>
  </si>
  <si>
    <t>sarees/silk-bazar/silk-bazar-grey--green-pack-of-2-art-silk-printed-bhagalpuri-saree/12075436/buy</t>
  </si>
  <si>
    <t>silk-bazar</t>
  </si>
  <si>
    <t>silk-bazar-grey--green-pack-of-2-art-silk-printed-bhagalpuri-saree</t>
  </si>
  <si>
    <t>Basketball Packable Jackets</t>
  </si>
  <si>
    <t>jackets/hrx-by-hrithik-roshan/hrx-by-hrithik-roshan-basketball-men-ivy--medieval-blue-packable-colourblock-jackets/14281394/buy</t>
  </si>
  <si>
    <t>hrx-by-hrithik-roshan-basketball-men-ivy--medieval-blue-packable-colourblock-jackets</t>
  </si>
  <si>
    <t>lounge-tshirts/jockey/jockey-pink-solid-cotton-lounge-t-shirt/17857204/buy</t>
  </si>
  <si>
    <t>jockey-pink-solid-cotton-lounge-t-shirt</t>
  </si>
  <si>
    <t>Rockstar Palette -Nude Edition</t>
  </si>
  <si>
    <t>eyeshadow/makeup-revolution-london/makeup-revolution-london-revolution-pro-rockstar-eyeshadow-palette---nude-edition/15057640/buy</t>
  </si>
  <si>
    <t>makeup-revolution-london-revolution-pro-rockstar-eyeshadow-palette---nude-edition</t>
  </si>
  <si>
    <t>Solid A-Line Top</t>
  </si>
  <si>
    <t>tops/indietoga/indietoga-women-blue-solid-a-line-top/10335679/buy</t>
  </si>
  <si>
    <t>indietoga-women-blue-solid-a-line-top</t>
  </si>
  <si>
    <t>Wooden Spice Box &amp; Spoon</t>
  </si>
  <si>
    <t>ExclusiveLane</t>
  </si>
  <si>
    <t>kitchen-storage/exclusivelane/exclusivelane-brown-sheesham-wood-spice-box-with-container--spoon/1569673/buy</t>
  </si>
  <si>
    <t>exclusivelane</t>
  </si>
  <si>
    <t>exclusivelane-brown-sheesham-wood-spice-box-with-container--spoon</t>
  </si>
  <si>
    <t>Women Solid High-Low Top</t>
  </si>
  <si>
    <t>Nun</t>
  </si>
  <si>
    <t>tops/nun/nun-women-red-solid-high-low-top/10607080/buy</t>
  </si>
  <si>
    <t>nun</t>
  </si>
  <si>
    <t>nun-women-red-solid-high-low-top</t>
  </si>
  <si>
    <t>trunk/pepe-jeans/pepe-jeans-men-pack-of-2-navy-blue-solid-trunks-8904311301097/8937169/buy</t>
  </si>
  <si>
    <t>pepe-jeans-men-pack-of-2-navy-blue-solid-trunks-8904311301097</t>
  </si>
  <si>
    <t>tshirts/mast--harbour/mast--harbour-women-peach-coloured--red-printed-pure-cotton-t-shirt/15287954/buy</t>
  </si>
  <si>
    <t>mast--harbour-women-peach-coloured--red-printed-pure-cotton-t-shirt</t>
  </si>
  <si>
    <t>Men Solid Single-Breasted Casual Suit</t>
  </si>
  <si>
    <t>suits/sg-rajasahab/sg-rajasahab-men-peach-coloured-solid-single-breasted-casual-suit/16379736/buy</t>
  </si>
  <si>
    <t>sg-rajasahab-men-peach-coloured-solid-single-breasted-casual-suit</t>
  </si>
  <si>
    <t>tops/vero-moda/vero-moda-grey-regular-top/15975292/buy</t>
  </si>
  <si>
    <t>vero-moda-grey-regular-top</t>
  </si>
  <si>
    <t>Stud Earring With Hair Chained</t>
  </si>
  <si>
    <t>earrings/aadita/aadita-gold-plated-circular-studs-earrings-with-hair-chained/14594302/buy</t>
  </si>
  <si>
    <t>aadita-gold-plated-circular-studs-earrings-with-hair-chained</t>
  </si>
  <si>
    <t>Shirt Style Plus Size Top</t>
  </si>
  <si>
    <t>tops/pluss/pluss-blue-mandarin-collar-roll-up-sleeves-shirt-style-plus-size-top/17495616/buy</t>
  </si>
  <si>
    <t>pluss-blue-mandarin-collar-roll-up-sleeves-shirt-style-plus-size-top</t>
  </si>
  <si>
    <t>Hooded Bomber Jacket</t>
  </si>
  <si>
    <t>Fort Collins</t>
  </si>
  <si>
    <t>jackets/fort-collins/fort-collins-men-olive-green-hooded-bomber-jacket/15176998/buy</t>
  </si>
  <si>
    <t>fort-collins</t>
  </si>
  <si>
    <t>fort-collins-men-olive-green-hooded-bomber-jacket</t>
  </si>
  <si>
    <t>3XL,4XL</t>
  </si>
  <si>
    <t>kurtas/varanga/varanga-women-green-striped-kurta/15159904/buy</t>
  </si>
  <si>
    <t>varanga-women-green-striped-kurta</t>
  </si>
  <si>
    <t>XS,S,L,XL,XXL,3XL</t>
  </si>
  <si>
    <t>tshirts/american-eagle-outfitters/american-eagle-outfitters-men-maroon-polo-collar-slim-fit-t-shirt/15782252/buy</t>
  </si>
  <si>
    <t>american-eagle-outfitters-men-maroon-polo-collar-slim-fit-t-shirt</t>
  </si>
  <si>
    <t>Men Plus Size Cotton Pure Cotton T-shirt</t>
  </si>
  <si>
    <t>tshirts/sztori/sztori-men-plus-size-navy-blue-pure-cotton-typography-printed-pure-cotton-t-shirt/13617188/buy</t>
  </si>
  <si>
    <t>sztori-men-plus-size-navy-blue-pure-cotton-typography-printed-pure-cotton-t-shirt</t>
  </si>
  <si>
    <t>kurta-sets/indo-era/indo-era-ethnic-motifs-velvet-kurta-set/15794614/buy</t>
  </si>
  <si>
    <t>jewellery-set/peora/peora-white--gold-plated-kundan-studded-bridal-jewellery-set/13513906/buy</t>
  </si>
  <si>
    <t>peora-white--gold-plated-kundan-studded-bridal-jewellery-set</t>
  </si>
  <si>
    <t>Pack of 3 Assorted Briefs</t>
  </si>
  <si>
    <t>briefs/triumph/triumph-cotton-printed-midi-bikini---pack-of-3/15032014/buy</t>
  </si>
  <si>
    <t>triumph-cotton-printed-midi-bikini---pack-of-3</t>
  </si>
  <si>
    <t>ties/louis-stitch/louis-stitch-men-black--cream-coloured-woven-design-broad-tie/14790670/buy</t>
  </si>
  <si>
    <t>louis-stitch-men-black--cream-coloured-woven-design-broad-tie</t>
  </si>
  <si>
    <t>Body Butter Paraben Free</t>
  </si>
  <si>
    <t>145G</t>
  </si>
  <si>
    <t>face-moisturisers/dove/dove-body-love-supple-bounce-body-butter-paraben-free-145-g/15506304/buy</t>
  </si>
  <si>
    <t>dove-body-love-supple-bounce-body-butter-paraben-free-145-g</t>
  </si>
  <si>
    <t>Women Self-Design A-Line Mini Skirt</t>
  </si>
  <si>
    <t>skirts/n-gal/n-gal-women-pink-self-design-a-line-mini-skirt/12741634/buy</t>
  </si>
  <si>
    <t>n-gal-women-pink-self-design-a-line-mini-skirt</t>
  </si>
  <si>
    <t>Helix</t>
  </si>
  <si>
    <t>watches/helix/helix-women-silver-toned-analogue-watch-tw033hl09/10671152/buy</t>
  </si>
  <si>
    <t>helix</t>
  </si>
  <si>
    <t>helix-women-silver-toned-analogue-watch-tw033hl09</t>
  </si>
  <si>
    <t>Men Red Patent Leather Loafers</t>
  </si>
  <si>
    <t>casual-shoes/mutaqinoti/mutaqinoti-men-red-patent-leather-loafers/15702698/buy</t>
  </si>
  <si>
    <t>mutaqinoti-men-red-patent-leather-loafers</t>
  </si>
  <si>
    <t>Striped Bed Pillow</t>
  </si>
  <si>
    <t>pillows/romee/romee-white-striped-bed-pillow/13708098/buy</t>
  </si>
  <si>
    <t>romee-white-striped-bed-pillow</t>
  </si>
  <si>
    <t>Infant Girls Solid Top &amp; Skirt</t>
  </si>
  <si>
    <t>clothing-set/yk/yk-infant-girls-white--green-solid-top-with-skirt/15266218/buy</t>
  </si>
  <si>
    <t>yk-infant-girls-white--green-solid-top-with-skirt</t>
  </si>
  <si>
    <t>Women Geometric Printed Flared Maxi Skirt</t>
  </si>
  <si>
    <t>skirts/clora-creation/clora-creation-women-teal-blue--gold-colored-geometric-printed-flared-maxi-skirt/13957484/buy</t>
  </si>
  <si>
    <t>clora-creation-women-teal-blue--gold-colored-geometric-printed-flared-maxi-skirt</t>
  </si>
  <si>
    <t>tops/oxolloxo/oxolloxo-women-white-solid-top/12933942/buy</t>
  </si>
  <si>
    <t>oxolloxo-women-white-solid-top</t>
  </si>
  <si>
    <t>kurtas/poshak-hub/poshak-hub-women-blue--golden-printed-anarkali-kurta/10426488/buy</t>
  </si>
  <si>
    <t>poshak-hub-women-blue--golden-printed-anarkali-kurta</t>
  </si>
  <si>
    <t>Solid Pure Cotton T-shirt</t>
  </si>
  <si>
    <t>tshirts/sassafras/sassafras-women-blue-solid-pure-cotton-boxy-pure-cotton-t-shirt/14087504/buy</t>
  </si>
  <si>
    <t>sassafras-women-blue-solid-pure-cotton-boxy-pure-cotton-t-shirt</t>
  </si>
  <si>
    <t>shirts/highlander/highlander-men-coral-slim-fit-solid-casual-shirt/13520610/buy</t>
  </si>
  <si>
    <t>highlander-men-coral-slim-fit-solid-casual-shirt</t>
  </si>
  <si>
    <t>Women Plus Size Shirt</t>
  </si>
  <si>
    <t>shirts/oxolloxo/oxolloxo-women-plus-size--red--white-classic-semi-sheer-striped-casual-shirt/15829996/buy</t>
  </si>
  <si>
    <t>oxolloxo-women-plus-size--red--white-classic-semi-sheer-striped-casual-shirt</t>
  </si>
  <si>
    <t>Boys Handloom Kurta</t>
  </si>
  <si>
    <t>kurtas/vastramay/vastramay-boys-mustard-handloom-kurta/14501186/buy</t>
  </si>
  <si>
    <t>vastramay-boys-mustard-handloom-kurta</t>
  </si>
  <si>
    <t>Women Printed Shorts</t>
  </si>
  <si>
    <t>Minions by Kook N Keech</t>
  </si>
  <si>
    <t>shorts/minions-by-kook-n-keech/minions-by-kook-n-keech-women-white--yellow-banana-print-regular-fit-shorts/12436078/buy</t>
  </si>
  <si>
    <t>minions-by-kook-n-keech</t>
  </si>
  <si>
    <t>minions-by-kook-n-keech-women-white--yellow-banana-print-regular-fit-shorts</t>
  </si>
  <si>
    <t>tshirts/kappa/kappa-men-navy-blue-solid-v-neck-t-shirt/2213392/buy</t>
  </si>
  <si>
    <t>kappa-men-navy-blue-solid-v-neck-t-shirt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</si>
  <si>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</si>
  <si>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</si>
  <si>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</si>
  <si>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</si>
  <si>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passion-petals</t>
  </si>
  <si>
    <t>passion-petals-girls-beige--gold-toned-embellished-pu-flat-boots</t>
  </si>
  <si>
    <t>casual-shoes/invictus/invictus-men-brown-loafers/16739310/buy</t>
  </si>
  <si>
    <t>invictus-men-brown-loafers</t>
  </si>
  <si>
    <t>Women The One EDT 100 ml</t>
  </si>
  <si>
    <t>Dolce &amp; Gabbana</t>
  </si>
  <si>
    <t>perfume-and-body-mist/dolce--gabbana/dolce--gabbana-women-the-one-eau-de-toilette-100-ml/7046669/buy</t>
  </si>
  <si>
    <t>dolce--gabbana</t>
  </si>
  <si>
    <t>dolce--gabbana-women-the-one-eau-de-toilette-100-ml</t>
  </si>
  <si>
    <t>Made to Measure Lehenga &amp; Blouse with Dupatta</t>
  </si>
  <si>
    <t>32/42,34/42,36/42,38/42,40/42,42/42</t>
  </si>
  <si>
    <t>lehenga-choli/ethnovogue/ethnovogue-pink--green-embellished-made-to-measure-lehenga--blouse-with-dupatta/11263852/buy</t>
  </si>
  <si>
    <t>ethnovogue-pink--green-embellished-made-to-measure-lehenga--blouse-with-dupatta</t>
  </si>
  <si>
    <t>Embellished Celebrity Saree</t>
  </si>
  <si>
    <t>sarees/shavya/shavya-black-embellished-sequinned-pure-georgette-celebrity-saree/12092588/buy</t>
  </si>
  <si>
    <t>shavya-black-embellished-sequinned-pure-georgette-celebrity-saree</t>
  </si>
  <si>
    <t>Wooden De-Tangling Hair Brush</t>
  </si>
  <si>
    <t>Rozia</t>
  </si>
  <si>
    <t>Onesize,Onesize</t>
  </si>
  <si>
    <t>hair-brush-and-comb/rozia/rozia-pro-beige-wooden-de-tangling-paddle-hair-brush/11043474/buy</t>
  </si>
  <si>
    <t>rozia</t>
  </si>
  <si>
    <t>rozia-pro-beige-wooden-de-tangling-paddle-hair-brush</t>
  </si>
  <si>
    <t>shirts/tommy-hilfiger/tommy-hilfiger-women-white-relaxed-fit-opaque-casual-shirt/15012076/buy</t>
  </si>
  <si>
    <t>tommy-hilfiger-women-white-relaxed-fit-opaque-casual-shirt</t>
  </si>
  <si>
    <t>jewellery-set/zaveri-pearls/zaveri-pearls-gold-plated-pink--green-kundan-studded--beaded-jewellery-set/15550102/buy</t>
  </si>
  <si>
    <t>Women Handcrafted Bracelet</t>
  </si>
  <si>
    <t>OOMPH</t>
  </si>
  <si>
    <t>bracelet/oomph/oomph-women-gold-toned--white-kundan-handcrafted-ring-bracelet/15599876/buy</t>
  </si>
  <si>
    <t>oomph</t>
  </si>
  <si>
    <t>oomph-women-gold-toned--white-kundan-handcrafted-ring-bracelet</t>
  </si>
  <si>
    <t>Floral Midi Dress</t>
  </si>
  <si>
    <t>dresses/max/max-white-floral-midi-dress/16729286/buy</t>
  </si>
  <si>
    <t>max-white-floral-midi-dress</t>
  </si>
  <si>
    <t>Infant Girl Pack of 2 Romper</t>
  </si>
  <si>
    <t>YK Organic</t>
  </si>
  <si>
    <t>rompers/yk-organic/yk-organic-infant-girls-pack-of-2-pure-cotton-rompers/14468926/buy</t>
  </si>
  <si>
    <t>yk-organic</t>
  </si>
  <si>
    <t>yk-organic-infant-girls-pack-of-2-pure-cotton-rompers</t>
  </si>
  <si>
    <t>Cotton Stretch Saree Blouse</t>
  </si>
  <si>
    <t>saree-blouse/inddus/inddus-black-cotton-stretchable-solid-saree-blouse/11387498/buy</t>
  </si>
  <si>
    <t>inddus-black-cotton-stretchable-solid-saree-blouse</t>
  </si>
  <si>
    <t>Women LAST KISS Body Mist</t>
  </si>
  <si>
    <t>perfume-and-body-mist/kazo/kazo-women-last-kiss-body-mist-250ml/15204880/buy</t>
  </si>
  <si>
    <t>kazo-women-last-kiss-body-mist-250ml</t>
  </si>
  <si>
    <t>Women Solid Tank Top</t>
  </si>
  <si>
    <t>tops/freecultr/freecultr-women-blue-solid-tank-top/17069896/buy</t>
  </si>
  <si>
    <t>freecultr-women-blue-solid-tank-top</t>
  </si>
  <si>
    <t>Women Wide Leg Checked Palazzos</t>
  </si>
  <si>
    <t>palazzos/libas/libas-women-green--white-checked-wide-leg-palazzos/14091152/buy</t>
  </si>
  <si>
    <t>libas-women-green--white-checked-wide-leg-palazzos</t>
  </si>
  <si>
    <t>kurtas/akshatani/akshatani-women-teal-green--black-hand-block-print-straight-kurta/12805690/buy</t>
  </si>
  <si>
    <t>akshatani-women-teal-green--black-hand-block-print-straight-kurta</t>
  </si>
  <si>
    <t>PU Slim Heels</t>
  </si>
  <si>
    <t>VAYONAA</t>
  </si>
  <si>
    <t>heels/vayonaa/vayonaa-white-pu-slim-heels/15687636/buy</t>
  </si>
  <si>
    <t>vayonaa</t>
  </si>
  <si>
    <t>vayonaa-white-pu-slim-heels</t>
  </si>
  <si>
    <t>heels/shoetopia/shoetopia-gold-toned--beige-block-sandals/14977416/buy</t>
  </si>
  <si>
    <t>shoetopia-gold-toned--beige-block-sandals</t>
  </si>
  <si>
    <t>handbags/baggit/baggit-red-half-moon-sling-bag/17489332/buy</t>
  </si>
  <si>
    <t>baggit-red-half-moon-sling-bag</t>
  </si>
  <si>
    <t>Semi-Stitched Lehenga Blouse With Dupatta</t>
  </si>
  <si>
    <t>lehenga-choli/readiprint-fashions/readiprint-fashions-violet-thread-work-semi-stitched-lehenga--blouse-with-dupatta/15202046/buy</t>
  </si>
  <si>
    <t>readiprint-fashions-violet-thread-work-semi-stitched-lehenga--blouse-with-dupatta</t>
  </si>
  <si>
    <t>Set of 2 Candle Holders</t>
  </si>
  <si>
    <t>candle-holders/homesake/homesake-set-of-2-blue--gold-toned-antique-candle-holders/11546056/buy</t>
  </si>
  <si>
    <t>candle-holders</t>
  </si>
  <si>
    <t>homesake-set-of-2-blue--gold-toned-antique-candle-holders</t>
  </si>
  <si>
    <t>Men Solid Flat Boots</t>
  </si>
  <si>
    <t>casual-shoes/woakers/woakers-men-black-flat-boots/12747074/buy</t>
  </si>
  <si>
    <t>woakers-men-black-flat-boots</t>
  </si>
  <si>
    <t>casual-shoes/provogue/provogue-men-black-solid-driving-shoes/11944974/buy</t>
  </si>
  <si>
    <t>provogue-men-black-solid-driving-shoes</t>
  </si>
  <si>
    <t>Women Casual Track Pants</t>
  </si>
  <si>
    <t>track-pants/tokyo-talkies/tokyo-talkies-women-white-solid-casual-track-pants/16337720/buy</t>
  </si>
  <si>
    <t>tokyo-talkies-women-white-solid-casual-track-pants</t>
  </si>
  <si>
    <t>casual-shoes/roadster/the-roadster-lifestyle-co-men-white-sneakers/15601240/buy</t>
  </si>
  <si>
    <t>Men Regular Fit Shorts</t>
  </si>
  <si>
    <t>shorts/arise/arise-men-black--blue-colourblocked-regular-fit-shorts/9194193/buy</t>
  </si>
  <si>
    <t>arise-men-black--blue-colourblocked-regular-fit-shorts</t>
  </si>
  <si>
    <t>Ethnic Printed A-Line Kurta</t>
  </si>
  <si>
    <t>kurtas/kipek/kipek-women-blue--gold-toned-ethnic-printed-a-line-kurta-with-back-tie-ups/12015466/buy</t>
  </si>
  <si>
    <t>kipek-women-blue--gold-toned-ethnic-printed-a-line-kurta-with-back-tie-ups</t>
  </si>
  <si>
    <t>Floral Printed Straight Kurta</t>
  </si>
  <si>
    <t>6XL,7XL</t>
  </si>
  <si>
    <t>kurtas/divena/divena-women-off-white--red-panelled-floral-printed-straight-kurta/11902864/buy</t>
  </si>
  <si>
    <t>divena-women-off-white--red-panelled-floral-printed-straight-kurta</t>
  </si>
  <si>
    <t>watches/sonata/sonata-women-silver-toned-analogue-watch-nk87006sm01/4451903/buy</t>
  </si>
  <si>
    <t>sonata-women-silver-toned-analogue-watch-nk87006sm01</t>
  </si>
  <si>
    <t>32B,32C,32D,34B,34C,34D,36B,36C,36D,38B,38C,38D,40B,40C</t>
  </si>
  <si>
    <t>bra/soie/soie-black-solid-non-wired-non-padded-t-shirt-bra/8420091/buy</t>
  </si>
  <si>
    <t>soie-black-solid-non-wired-non-padded-t-shirt-bra</t>
  </si>
  <si>
    <t>tunics/global-desi/global-desi-womens-pink--white-printed-tunic/13463986/buy</t>
  </si>
  <si>
    <t>global-desi-womens-pink--white-printed-tunic</t>
  </si>
  <si>
    <t>Geometric Ethnic Fusion Top</t>
  </si>
  <si>
    <t>tops/anouk/anouk-women-stunning-teal-geometric-ethnic-fusion-top/17417206/buy</t>
  </si>
  <si>
    <t>anouk-women-stunning-teal-geometric-ethnic-fusion-top</t>
  </si>
  <si>
    <t>Solid Hood T-shirt</t>
  </si>
  <si>
    <t>tshirts/vimal-jonney/vimal-jonney-women-grey-solid-hood-t-shirt/12953322/buy</t>
  </si>
  <si>
    <t>vimal-jonney-women-grey-solid-hood-t-shirt</t>
  </si>
  <si>
    <t>Wipeout Germ Killing Soap-75gm</t>
  </si>
  <si>
    <t>body-wash-and-scrub/myglamm/myglamm-wipeout-germ-killing-soap-rose--honey---75-g/17186892/buy</t>
  </si>
  <si>
    <t>myglamm-wipeout-germ-killing-soap-rose--honey---75-g</t>
  </si>
  <si>
    <t>sandals/john-karsun/john-karsun-men-beige--yellow-comfort-sandals/15679698/buy</t>
  </si>
  <si>
    <t>john-karsun-men-beige--yellow-comfort-sandals</t>
  </si>
  <si>
    <t>jeggings/clora-creation/clora-creation-women-navy-blue-solid-treggings/12329610/buy</t>
  </si>
  <si>
    <t>clora-creation-women-navy-blue-solid-treggings</t>
  </si>
  <si>
    <t>bedsheets/ddecor/ddecor-brown--beige-geometric-144-tc-cotton-1-king-bedsheet-with-2-pillow-covers/12741010/buy</t>
  </si>
  <si>
    <t>ddecor-brown--beige-geometric-144-tc-cotton-1-king-bedsheet-with-2-pillow-covers</t>
  </si>
  <si>
    <t>Women Solid Cosmetic Pouch</t>
  </si>
  <si>
    <t>travel-accessory/mango/mango-women-olive-green-solid-cosmetic-pouch/15102962/buy</t>
  </si>
  <si>
    <t>mango-women-olive-green-solid-cosmetic-pouch</t>
  </si>
  <si>
    <t>Ribbed Winter Fitted Top</t>
  </si>
  <si>
    <t>tops/marks--spencer/marks--spencer-women-white-ribbed-winter-fitted-top/12380168/buy</t>
  </si>
  <si>
    <t>marks--spencer-women-white-ribbed-winter-fitted-top</t>
  </si>
  <si>
    <t>Girls Solid Fit &amp; Flare Dress</t>
  </si>
  <si>
    <t>2-3Y,4-5Y,5-6Y,6-7Y,8-9Y,9-10Y</t>
  </si>
  <si>
    <t>dresses/hopscotch/hopscotch-girls-red-solid-off-shoulder-fit--flare-dress/16370044/buy</t>
  </si>
  <si>
    <t>hopscotch-girls-red-solid-off-shoulder-fit--flare-dress</t>
  </si>
  <si>
    <t>Girls Solid Jeggings</t>
  </si>
  <si>
    <t>jeggings/naughty-ninos/naughty-ninos-girls-green-solid-regular-fit-jeggings/13898100/buy</t>
  </si>
  <si>
    <t>naughty-ninos-girls-green-solid-regular-fit-jeggings</t>
  </si>
  <si>
    <t>Men Solid Kurta with Salwar</t>
  </si>
  <si>
    <t>kurta-sets/hangup/hangup-men-black-solid-kurta-with-salwar/2269522/buy</t>
  </si>
  <si>
    <t>hangup-men-black-solid-kurta-with-salwar</t>
  </si>
  <si>
    <t>Pink Chikankari Kurta</t>
  </si>
  <si>
    <t>kurtas/zola/zola-women-pink-embroidered-lucknowi-chikankari-georgette-kurta/16090576/buy</t>
  </si>
  <si>
    <t>zola-women-pink-embroidered-lucknowi-chikankari-georgette-kurta</t>
  </si>
  <si>
    <t>Women Kurti with Sharara With Dupatta</t>
  </si>
  <si>
    <t>Bavaria</t>
  </si>
  <si>
    <t>kurta-sets/bavaria/bavaria-women-green-pleated-gotta-patti-kurti-with-sharara--with-dupatta/17070860/buy</t>
  </si>
  <si>
    <t>bavaria</t>
  </si>
  <si>
    <t>bavaria-women-green-pleated-gotta-patti-kurti-with-sharara--with-dupatta</t>
  </si>
  <si>
    <t>kurta-sets/ethnovogue/ethnovogue-women-peach-coloured--blue-foil-print-made-to-measure-kurta-with-palazzos/12029546/buy</t>
  </si>
  <si>
    <t>ethnovogue-women-peach-coloured--blue-foil-print-made-to-measure-kurta-with-palazzos</t>
  </si>
  <si>
    <t>Boys Hulk Print Polo T-shirt</t>
  </si>
  <si>
    <t>tshirts/pepe-jeans/pepe-jeans-boys-grey-hulk-print-pure-cotton-polo-collar-t-shirt/11318686/buy</t>
  </si>
  <si>
    <t>pepe-jeans-boys-grey-hulk-print-pure-cotton-polo-collar-t-shirt</t>
  </si>
  <si>
    <t>tshirts/jockey/jockey-men-navy--white-striped-round-neck-t-shirt/1395924/buy</t>
  </si>
  <si>
    <t>jockey-men-navy--white-striped-round-neck-t-shirt</t>
  </si>
  <si>
    <t>Women Cotton Night Suit</t>
  </si>
  <si>
    <t>night-suits/sweet-dreams/sweet-dreams-women-pink-printed-pure-cotton-night-suit/16718724/buy</t>
  </si>
  <si>
    <t>sweet-dreams-women-pink-printed-pure-cotton-night-suit</t>
  </si>
  <si>
    <t>Boys Printed Slim-Fit Animal Motif Nehru Jacket</t>
  </si>
  <si>
    <t>nehru-jackets/vastramay/vastramay-boys-white--green-printed-slim-fit-animal-motif-nehru-jacket/14945352/buy</t>
  </si>
  <si>
    <t>vastramay-boys-white--green-printed-slim-fit-animal-motif-nehru-jacket</t>
  </si>
  <si>
    <t>kurta-sets/indo-era/indo-era-women-pink--cream-coloured-foil-printed-kurta-with-palazzos--dupatta/13323472/buy</t>
  </si>
  <si>
    <t>indo-era-women-pink--cream-coloured-foil-printed-kurta-with-palazzos--dupatta</t>
  </si>
  <si>
    <t>Textured PU Party Sandals</t>
  </si>
  <si>
    <t>heels/monrow/monrow-green--beige-textured-pu-party-kitten-sandals/16357396/buy</t>
  </si>
  <si>
    <t>monrow-green--beige-textured-pu-party-kitten-sandals</t>
  </si>
  <si>
    <t>Women Comfort Heels</t>
  </si>
  <si>
    <t>heels/mochi/mochi-women-navy-blue-comfort-heels-with-buckles/17121802/buy</t>
  </si>
  <si>
    <t>mochi-women-navy-blue-comfort-heels-with-buckles</t>
  </si>
  <si>
    <t>kurtas/vishudh/vishudh-women-white-printed-a-line-kurta/12690906/buy</t>
  </si>
  <si>
    <t>vishudh-women-white-printed-a-line-kurta</t>
  </si>
  <si>
    <t>heels/iconics/iconics-green-solid-block-heels/16830164/buy</t>
  </si>
  <si>
    <t>iconics-green-solid-block-heels</t>
  </si>
  <si>
    <t>Block Pumps</t>
  </si>
  <si>
    <t>SAPATOS</t>
  </si>
  <si>
    <t>heels/sapatos/sapatos-blue-block-pumps/16377258/buy</t>
  </si>
  <si>
    <t>sapatos</t>
  </si>
  <si>
    <t>sapatos-blue-block-pumps</t>
  </si>
  <si>
    <t>jeans/dolce-crudo/dolce-crudo-women-black-skinny-fit-high-rise-slash-knee-jeans/14326538/buy</t>
  </si>
  <si>
    <t>dolce-crudo-women-black-skinny-fit-high-rise-slash-knee-jeans</t>
  </si>
  <si>
    <t>Women Cotton Denim Jeggings</t>
  </si>
  <si>
    <t>jeggings/zola/zola-women-navy-blue-solid-cotton-knee-length-denim-jeggings/14775120/buy</t>
  </si>
  <si>
    <t>zola-women-navy-blue-solid-cotton-knee-length-denim-jeggings</t>
  </si>
  <si>
    <t>casual-shoes/provogue/provogue-men-brown-driving-shoes/13892538/buy</t>
  </si>
  <si>
    <t>provogue-men-brown-driving-shoes</t>
  </si>
  <si>
    <t>Absolutee Shoes</t>
  </si>
  <si>
    <t>casual-shoes/absolutee-shoes/absolutee-shoes-men-brown-loafers/14561076/buy</t>
  </si>
  <si>
    <t>absolutee-shoes</t>
  </si>
  <si>
    <t>absolutee-shoes-men-brown-loafers</t>
  </si>
  <si>
    <t>Men Mojaris</t>
  </si>
  <si>
    <t>casual-shoes/prolific/prolific-men-tan-mojaris/11125030/buy</t>
  </si>
  <si>
    <t>prolific-men-tan-mojaris</t>
  </si>
  <si>
    <t>Set Of 2 Self-Design Window Curtains</t>
  </si>
  <si>
    <t>curtains-and-sheers/cortina/cortina-brown-set-of-2-self-design-window-curtains/13423842/buy</t>
  </si>
  <si>
    <t>cortina-brown-set-of-2-self-design-window-curtains</t>
  </si>
  <si>
    <t>trunk/pepe-jeans/pepe-jeans-men-pack-of-2-charcoal-grey-solid-trunks-8904311301745/8936999/buy</t>
  </si>
  <si>
    <t>pepe-jeans-men-pack-of-2-charcoal-grey-solid-trunks-8904311301745</t>
  </si>
  <si>
    <t>Women Embellished Saree Blouse</t>
  </si>
  <si>
    <t>saree-blouse/grancy/grancy-women-black--silver-coloured-embellished-saree-blouse/16644406/buy</t>
  </si>
  <si>
    <t>grancy-women-black--silver-coloured-embellished-saree-blouse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</si>
  <si>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</si>
  <si>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</si>
  <si>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</si>
  <si>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anikas-creation</t>
  </si>
  <si>
    <t>anikas-creation-gold-plated-beige-kundan-studded-handcrafted-jadau-jewellery-set</t>
  </si>
  <si>
    <t>Blouson Top</t>
  </si>
  <si>
    <t>tops/only/only-green-blouson-top/16545738/buy</t>
  </si>
  <si>
    <t>only-green-blouson-top</t>
  </si>
  <si>
    <t>Dupion Silk Straight Kurta</t>
  </si>
  <si>
    <t>kurtas/deyann/deyann-men-navy-blue-printed-dupion-silk-straight-kurta/10255185/buy</t>
  </si>
  <si>
    <t>deyann-men-navy-blue-printed-dupion-silk-straight-kurta</t>
  </si>
  <si>
    <t>shirts/louis-philippe-sport/louis-philippe-sport-men-blue-slim-fit-horizontal-stripes-casual-shirt/16596588/buy</t>
  </si>
  <si>
    <t>louis-philippe-sport-men-blue-slim-fit-horizontal-stripes-casual-shirt</t>
  </si>
  <si>
    <t>Women Pure Cotton Night suit</t>
  </si>
  <si>
    <t>night-suits/i-like-me/i-like-me-women-pink--black-printed-pure-cotton-night-suit/15599446/buy</t>
  </si>
  <si>
    <t>i-like-me-women-pink--black-printed-pure-cotton-night-suit</t>
  </si>
  <si>
    <t>watches/sonata/sonata-men-black-analogue-watch-nn7131sm02/14373860/buy</t>
  </si>
  <si>
    <t>sonata-men-black-analogue-watch-nn7131sm02</t>
  </si>
  <si>
    <t>Unisex Travel Sling Bag</t>
  </si>
  <si>
    <t>Fly Fashion</t>
  </si>
  <si>
    <t>handbags/fly-fashion/fly-fashion-unisex-navy-blue-self-design-travel-sling-bag/14353706/buy</t>
  </si>
  <si>
    <t>fly-fashion</t>
  </si>
  <si>
    <t>fly-fashion-unisex-navy-blue-self-design-travel-sling-bag</t>
  </si>
  <si>
    <t>heemara</t>
  </si>
  <si>
    <t>kurta-sets/heemara/heemara-women-teal-ethnic-motifs-embroidered-silk-georgette-kurta-with-sharara--dupatta/17498844/buy</t>
  </si>
  <si>
    <t>heemara-women-teal-ethnic-motifs-embroidered-silk-georgette-kurta-with-sharara--dupatta</t>
  </si>
  <si>
    <t>Polka Dot Regular Top</t>
  </si>
  <si>
    <t>tops/zink-london/zink-london-black--white-polka-dot-gathered-regular-top/15235414/buy</t>
  </si>
  <si>
    <t>zink-london-black--white-polka-dot-gathered-regular-top</t>
  </si>
  <si>
    <t>tops/the-dry-state/the-dry-state-blue-solid-smocked-crop-top/13901892/buy</t>
  </si>
  <si>
    <t>the-dry-state-blue-solid-smocked-crop-top</t>
  </si>
  <si>
    <t>Women Set of 15 Finger Rings</t>
  </si>
  <si>
    <t>ring/yellow-chimes/yellow-chimes-women-silver-plated-set-of-15-boho-vintage-style-finger-rings-/16327346/buy</t>
  </si>
  <si>
    <t>yellow-chimes-women-silver-plated-set-of-15-boho-vintage-style-finger-rings-</t>
  </si>
  <si>
    <t>Training Rapid-Dry Tshirts</t>
  </si>
  <si>
    <t>tshirts/hrx-by-hrithik-roshan/hrx-by-hrithik-roshan-training-men-blue-rapid-dry-aop-tshirts/15289250/buy</t>
  </si>
  <si>
    <t>hrx-by-hrithik-roshan-training-men-blue-rapid-dry-aop-tshirts</t>
  </si>
  <si>
    <t>tshirts/duke/duke-men-black-solid-round-neck-t-shirt/13450472/buy</t>
  </si>
  <si>
    <t>duke-men-black-solid-round-neck-t-shirt</t>
  </si>
  <si>
    <t>Lace High-Low A-Line Dress</t>
  </si>
  <si>
    <t>dresses/urbanic/urbanic-blue-floral-lace-high-low-a-line-dress/15629346/buy</t>
  </si>
  <si>
    <t>urbanic-blue-floral-lace-high-low-a-line-dress</t>
  </si>
  <si>
    <t>Ribbed Bodycon Midi Dress</t>
  </si>
  <si>
    <t>dresses/roadster/roadster-black-ribbed-side-slits-bodycon-midi-dress/14935068/buy</t>
  </si>
  <si>
    <t>roadster-black-ribbed-side-slits-bodycon-midi-dress</t>
  </si>
  <si>
    <t>Men Skinny Fit Formal Trousers</t>
  </si>
  <si>
    <t>V Dot</t>
  </si>
  <si>
    <t>trousers/v-dot/v-dot-men-navy-blue-skinny-fit-self-design-formal-trousers/13988524/buy</t>
  </si>
  <si>
    <t>v-dot</t>
  </si>
  <si>
    <t>v-dot-men-navy-blue-skinny-fit-self-design-formal-trousers</t>
  </si>
  <si>
    <t>Pack Of 2 Solid T-shirt Bra</t>
  </si>
  <si>
    <t>bra/dressberry/dressberry-pack-of-2-solid-t-shirt-bra/14710442/buy</t>
  </si>
  <si>
    <t>dressberry-pack-of-2-solid-t-shirt-bra</t>
  </si>
  <si>
    <t>tshirts/locomotive/locomotive-men-white-printed-slim-fit-t-shirt/15739924/buy</t>
  </si>
  <si>
    <t>locomotive-men-white-printed-slim-fit-t-shirt</t>
  </si>
  <si>
    <t>kurtas/varanga/varanga-women-sea-green-geometric-printed-bell-sleeves-kurta/17508504/buy</t>
  </si>
  <si>
    <t>varanga-women-sea-green-geometric-printed-bell-sleeves-kurta</t>
  </si>
  <si>
    <t>Single Window Curtain</t>
  </si>
  <si>
    <t>curtains-and-sheers/aura/aura-navy-blue--off-white-ethnic-motifs-patterned-single-window-curtain/13803614/buy</t>
  </si>
  <si>
    <t>aura-navy-blue--off-white-ethnic-motifs-patterned-single-window-curtain</t>
  </si>
  <si>
    <t>jeans/dolce-crudo/dolce-crudo-women-blue-skinny-fit-high-rise-stretchable-jeans/14326530/buy</t>
  </si>
  <si>
    <t>dolce-crudo-women-blue-skinny-fit-high-rise-stretchable-jeans</t>
  </si>
  <si>
    <t>Women Printed Wallet</t>
  </si>
  <si>
    <t>wallets/tommy-hilfiger/tommy-hilfiger-women-red--white-typography-printed-leather-zip-around-wallet/15017256/buy</t>
  </si>
  <si>
    <t>tommy-hilfiger-women-red--white-typography-printed-leather-zip-around-wallet</t>
  </si>
  <si>
    <t>sarees/mitera/mitera-striped-saree/17317690/buy</t>
  </si>
  <si>
    <t>mitera-striped-saree</t>
  </si>
  <si>
    <t>night-suits/jaipur-kurti/jaipur-kurti-women-blue--white-printed-night-suit/12546786/buy</t>
  </si>
  <si>
    <t>jaipur-kurti-women-blue--white-printed-night-suit</t>
  </si>
  <si>
    <t>Stone Studded Jewellery Set</t>
  </si>
  <si>
    <t>jewellery-set/zaveri-pearls/zaveri-pearls-gold-plated--red-stone-studded-jewellery-set/10942870/buy</t>
  </si>
  <si>
    <t>zaveri-pearls-gold-plated--red-stone-studded-jewellery-set</t>
  </si>
  <si>
    <t>Velvet Tube Top</t>
  </si>
  <si>
    <t>tops/anvi-be-yourself/anvi-be-yourself-navy-blue-velvet-tube-crop-top/15878046/buy</t>
  </si>
  <si>
    <t>anvi-be-yourself-navy-blue-velvet-tube-crop-top</t>
  </si>
  <si>
    <t>144 TC King Bedsheet Set</t>
  </si>
  <si>
    <t>bedsheets/florida/florida-multicoloured-geometric-144-tc-polycotton-1-king-bedsheet-with-2-pillow-covers/14099532/buy</t>
  </si>
  <si>
    <t>florida-multicoloured-geometric-144-tc-polycotton-1-king-bedsheet-with-2-pillow-covers</t>
  </si>
  <si>
    <t>sweaters/jack--jones/jack--jones-men-maroon-pullover/15132646/buy</t>
  </si>
  <si>
    <t>jack--jones-men-maroon-pullover</t>
  </si>
  <si>
    <t>Men Solid Running Joggers</t>
  </si>
  <si>
    <t>track-pants/slazenger/slazenger-men-charcoal-grey-solid-running-rapid-dry-joggers/16115236/buy</t>
  </si>
  <si>
    <t>slazenger-men-charcoal-grey-solid-running-rapid-dry-joggers</t>
  </si>
  <si>
    <t>U-17 Boys Lifestyle Jacket</t>
  </si>
  <si>
    <t>jackets/hrx-by-hrithik-roshan/hrx-by-hrithik-roshan-u-17-lifestyle-boys-jet-black-rapid-dry-solid-jacket/14281432/buy</t>
  </si>
  <si>
    <t>hrx-by-hrithik-roshan-u-17-lifestyle-boys-jet-black-rapid-dry-solid-jacket</t>
  </si>
  <si>
    <t>tshirts/free-authority/free-authority-men-white-naruto-printed-cotton-t-shirt/17348072/buy</t>
  </si>
  <si>
    <t>free-authority-men-white-naruto-printed-cotton-t-shirt</t>
  </si>
  <si>
    <t>9 Variants Of Lord Ganesha Wall Hanging Showpiece</t>
  </si>
  <si>
    <t>showpieces/ecraftindia/ecraftindia-gold-toned-9-variants-of-lord-ganesha-wall-hanging-showpiece/14170224/buy</t>
  </si>
  <si>
    <t>ecraftindia-gold-toned-9-variants-of-lord-ganesha-wall-hanging-showpiece</t>
  </si>
  <si>
    <t>Girls Cotton Cold-Shoulder Top</t>
  </si>
  <si>
    <t>8-9Y</t>
  </si>
  <si>
    <t>tops/biba/biba-girls-off-white-dobby-weave-cold-shoulder-cotton-a-line-top-with-embroidered-detail/13545688/buy</t>
  </si>
  <si>
    <t>biba-girls-off-white-dobby-weave-cold-shoulder-cotton-a-line-top-with-embroidered-detail</t>
  </si>
  <si>
    <t>Solid Sweatshirt</t>
  </si>
  <si>
    <t>sweatshirts/roadster/roadster-men-mustard-yellow-solid-sweatshirt/12274720/buy</t>
  </si>
  <si>
    <t>roadster-men-mustard-yellow-solid-sweatshirt</t>
  </si>
  <si>
    <t>Boys Pack Of 3 Assorted Briefs</t>
  </si>
  <si>
    <t>5-6Y,7-8Y,9-10Y</t>
  </si>
  <si>
    <t>briefs/bodycare-kids/bodycare-kids-boys-pack-of-3-assorted-briefs-kia8502-pk003/13124504/buy</t>
  </si>
  <si>
    <t>bodycare-kids-boys-pack-of-3-assorted-briefs-kia8502-pk003</t>
  </si>
  <si>
    <t>Women Embellished Sandals</t>
  </si>
  <si>
    <t>heels/metro/metro-women-black-embellished-sandals/5565498/buy</t>
  </si>
  <si>
    <t>metro-women-black-embellished-sandals</t>
  </si>
  <si>
    <t>Art Silk Traditional Saree</t>
  </si>
  <si>
    <t>Varkala Silk Sarees</t>
  </si>
  <si>
    <t>sarees/varkala-silk-sarees/varkala-silk-sarees-blue-kanjeevaram-art-silk-traditional-saree/1485474/buy</t>
  </si>
  <si>
    <t>varkala-silk-sarees</t>
  </si>
  <si>
    <t>varkala-silk-sarees-blue-kanjeevaram-art-silk-traditional-saree</t>
  </si>
  <si>
    <t>Heart Shaped Necklace</t>
  </si>
  <si>
    <t>necklace-and-chains/carlton-london/carlton-london-gold-plated-cz-studded-heart-shaped-necklace-/10251145/buy</t>
  </si>
  <si>
    <t>carlton-london-gold-plated-cz-studded-heart-shaped-necklace-</t>
  </si>
  <si>
    <t>jewellery-set/zaveri-pearls/zaveri-pearls-gold-toned-kundan--austrian-diamonds-studded-jewellery-set/9013299/buy</t>
  </si>
  <si>
    <t>zaveri-pearls-gold-toned-kundan--austrian-diamonds-studded-jewellery-set</t>
  </si>
  <si>
    <t>Brass Charm Bracelets</t>
  </si>
  <si>
    <t>bracelet/accessorize/accessorize-set-of-4-silver-toned-charm-bracelets/13808508/buy</t>
  </si>
  <si>
    <t>accessorize-set-of-4-silver-toned-charm-bracelets</t>
  </si>
  <si>
    <t>Women Printed Crop Top</t>
  </si>
  <si>
    <t>tops/roadster/the-roadster-lifestyle-co-women-olive-green-ethnic-motifs-printed-round-neck-crop-top/16961256/buy</t>
  </si>
  <si>
    <t>the-roadster-lifestyle-co-women-olive-green-ethnic-motifs-printed-round-neck-crop-top</t>
  </si>
  <si>
    <t>trousers/highlander/highlander-men-pink-joggers-trousers/16519858/buy</t>
  </si>
  <si>
    <t>highlander-men-pink-joggers-trousers</t>
  </si>
  <si>
    <t>bra/zivame/zivame-red-everyday-bra/16223718/buy</t>
  </si>
  <si>
    <t>zivame-red-everyday-bra</t>
  </si>
  <si>
    <t>flip-flops/pampy-angel/pampy-angel-men-navy-blue--white-striped-water-resistant-thong-flip-flops/14138300/buy</t>
  </si>
  <si>
    <t>pampy-angel-men-navy-blue--white-striped-water-resistant-thong-flip-flops</t>
  </si>
  <si>
    <t>Men Solid Pure Cotton Joggers</t>
  </si>
  <si>
    <t>track-pants/allen-solly/allen-solly-men-green-solid-pure-cotton-joggers/16246534/buy</t>
  </si>
  <si>
    <t>allen-solly-men-green-solid-pure-cotton-joggers</t>
  </si>
  <si>
    <t>Striped Slim Fit Pure Cotton T-shirt</t>
  </si>
  <si>
    <t>tshirts/wrogn/wrogn-men-navy-blue--maroon-striped-slim-fit-round-neck-pure-cotton-t-shirt/11363560/buy</t>
  </si>
  <si>
    <t>wrogn-men-navy-blue--maroon-striped-slim-fit-round-neck-pure-cotton-t-shirt</t>
  </si>
  <si>
    <t>Women Self Design Kurta with Trousers</t>
  </si>
  <si>
    <t>kurta-sets/vishudh/vishudh-women-teal--gold-toned-self-design-kurta-with-trousers/7573013/buy</t>
  </si>
  <si>
    <t>vishudh-women-teal--gold-toned-self-design-kurta-with-trousers</t>
  </si>
  <si>
    <t>Women Solid Bardot Top</t>
  </si>
  <si>
    <t>tops/rare/rare-women-wine--coloured-solid-bardot-top/8834931/buy</t>
  </si>
  <si>
    <t>rare-women-wine--coloured-solid-bardot-top</t>
  </si>
  <si>
    <t>Men Reversible Solid Belt</t>
  </si>
  <si>
    <t>belts/louis-philippe/louis-philippe-men-brown-leather-reversible-solid-belt/12661450/buy</t>
  </si>
  <si>
    <t>louis-philippe-men-brown-leather-reversible-solid-belt</t>
  </si>
  <si>
    <t>Hair Dryer</t>
  </si>
  <si>
    <t>hair-appliance/havells/havells-golden-hair-dryer/16557052/buy</t>
  </si>
  <si>
    <t>havells-golden-hair-dryer</t>
  </si>
  <si>
    <t>Men Pack-3 Innerwear Vests</t>
  </si>
  <si>
    <t>Almo Wear</t>
  </si>
  <si>
    <t>innerwear-vests/almo-wear/almo-wear-men-pack-of-3-solid-slim-fit-cotton-innerwear-vests/15294790/buy</t>
  </si>
  <si>
    <t>almo-wear</t>
  </si>
  <si>
    <t>almo-wear-men-pack-of-3-solid-slim-fit-cotton-innerwear-vests</t>
  </si>
  <si>
    <t>Set Of 6 Abstract Printed Chair Covers</t>
  </si>
  <si>
    <t>chair-cover/cortina/cortina-set-of-6-orange--pink-abstract-printed-chair-covers/13995830/buy</t>
  </si>
  <si>
    <t>cortina-set-of-6-orange--pink-abstract-printed-chair-covers</t>
  </si>
  <si>
    <t>trunk/xyxx/xyxx-men-intellisoft-antimicrobial-micro-modal-pack-of-2-ace-trunks-xytrnk2pck03/1670137/buy</t>
  </si>
  <si>
    <t>xyxx-men-intellisoft-antimicrobial-micro-modal-pack-of-2-ace-trunks-xytrnk2pck03</t>
  </si>
  <si>
    <t>kurta-sets/bhama-couture/bhama-couture-women-black-yoke-design-kurta-with-palazzos--dupatta/9717193/buy</t>
  </si>
  <si>
    <t>bhama-couture-women-black-yoke-design-kurta-with-palazzos--dupatta</t>
  </si>
  <si>
    <t>tshirts/mast--harbour/mast--harbour-men-grey-melange--pink-pure-cotton-striped-t-shirt/16055432/buy</t>
  </si>
  <si>
    <t>mast--harbour-men-grey-melange--pink-pure-cotton-striped-t-shirt</t>
  </si>
  <si>
    <t>shorts/cherry-crumble/cherry-crumble-boys-blue-solid-pure-cotton-chino-shorts/17606348/buy</t>
  </si>
  <si>
    <t>cherry-crumble-boys-blue-solid-pure-cotton-chino-shorts</t>
  </si>
  <si>
    <t>Infant Boys Pack Of 3 Printed Pure Cotton Jhablas</t>
  </si>
  <si>
    <t>innerwear-vests/mini-klub/mini-klub-infant-boys-pack-of-3-printed-pure-cotton-jhablas/15862270/buy</t>
  </si>
  <si>
    <t>mini-klub-infant-boys-pack-of-3-printed-pure-cotton-jhablas</t>
  </si>
  <si>
    <t>Reversible Casual Shirt</t>
  </si>
  <si>
    <t>shirts/the-indian-garage-co/the-indian-garage-co-men-blue-comfort-checked-cotton-reversible-casual-shirt/17357482/buy</t>
  </si>
  <si>
    <t>the-indian-garage-co-men-blue-comfort-checked-cotton-reversible-casual-shirt</t>
  </si>
  <si>
    <t>Lightly Padded Bandeau Bra</t>
  </si>
  <si>
    <t>bra/prettycat/prettycat-beige-solid-non-wired-lightly-padded-bandeau-bra-pc-br-5111/8457135/buy</t>
  </si>
  <si>
    <t>prettycat-beige-solid-non-wired-lightly-padded-bandeau-bra-pc-br-5111</t>
  </si>
  <si>
    <t>kurtas/herenow/herenow-women-white--blue-floral-printed-kurta/16160108/buy</t>
  </si>
  <si>
    <t>herenow-women-white--blue-floral-printed-kurta</t>
  </si>
  <si>
    <t>kurtas/janasya/janasya-women-mustard-yellow--blue-printed-a-line-kurta/11239402/buy</t>
  </si>
  <si>
    <t>janasya-women-mustard-yellow--blue-printed-a-line-kurta</t>
  </si>
  <si>
    <t>flats/walkway/walkway-women-tan-brown-solid-open-toe-flats/10371003/buy</t>
  </si>
  <si>
    <t>walkway-women-tan-brown-solid-open-toe-flats</t>
  </si>
  <si>
    <t>casual-shoes/provogue/provogue-men-tan-brown-perforations-loafers/13892520/buy</t>
  </si>
  <si>
    <t>provogue-men-tan-brown-perforations-loafers</t>
  </si>
  <si>
    <t>Set of 3 Fragrance Body Spray</t>
  </si>
  <si>
    <t>CRISTIANO RONALDO</t>
  </si>
  <si>
    <t>deodorant/cristiano-ronaldo/cristiano-ronaldo-men-cr7-set-of-3-fragrance-body-spray-150-ml-each/18089390/buy</t>
  </si>
  <si>
    <t>cristiano-ronaldo</t>
  </si>
  <si>
    <t>cristiano-ronaldo-men-cr7-set-of-3-fragrance-body-spray-150-ml-each</t>
  </si>
  <si>
    <t>Men Ethnic Embroidered Kurta</t>
  </si>
  <si>
    <t>kurtas/jompers/jompers-men-yellow--white-ethnic-embroidered-thread-work-kurta/16662396/buy</t>
  </si>
  <si>
    <t>jompers-men-yellow--white-ethnic-embroidered-thread-work-kurta</t>
  </si>
  <si>
    <t>Women Aurum Perfume Deodorant</t>
  </si>
  <si>
    <t>deodorant/ajmal/ajmal-women-aurum-deodorant-body-spray-200ml/11046950/buy</t>
  </si>
  <si>
    <t>ajmal-women-aurum-deodorant-body-spray-200ml</t>
  </si>
  <si>
    <t>Men Pockets Slim Fit T-shirt</t>
  </si>
  <si>
    <t>tshirts/jack--jones/jack--jones-men-pink-pockets-slim-fit-t-shirt/15133308/buy</t>
  </si>
  <si>
    <t>jack--jones-men-pink-pockets-slim-fit-t-shirt</t>
  </si>
  <si>
    <t>Solid Crinkled Pure Cotton Dupatta</t>
  </si>
  <si>
    <t>dupatta/biba/biba-yellow-solid-crinkled-pure-cotton-dupatta/12413616/buy</t>
  </si>
  <si>
    <t>biba-yellow-solid-crinkled-pure-cotton-dupatta</t>
  </si>
  <si>
    <t>Geometric Print Crepe Top</t>
  </si>
  <si>
    <t>tops/sayesha/sayesha-purple-geometric-print-crepe-top/16811950/buy</t>
  </si>
  <si>
    <t>sayesha-purple-geometric-print-crepe-top</t>
  </si>
  <si>
    <t>Striped Pure Cotton Shirt</t>
  </si>
  <si>
    <t>shirts/pepe-jeans/pepe-jeans-men-navy-blue--white-regular-fit-striped-pure-cotton-casual-shirt/14012762/buy</t>
  </si>
  <si>
    <t>pepe-jeans-men-navy-blue--white-regular-fit-striped-pure-cotton-casual-shirt</t>
  </si>
  <si>
    <t>Women Leather Mojaris</t>
  </si>
  <si>
    <t>casual-shoes/sringam/sringam-women-black-printed-leather-mojaris/13716650/buy</t>
  </si>
  <si>
    <t>sringam-women-black-printed-leather-mojaris</t>
  </si>
  <si>
    <t>Women Solid Tunic with Skirt</t>
  </si>
  <si>
    <t>clothing-set/ahalyaa/ahalyaa-women-pink-solid-tunic-with-skirt/8100209/buy</t>
  </si>
  <si>
    <t>ahalyaa-women-pink-solid-tunic-with-skirt</t>
  </si>
  <si>
    <t>handbags/dressberry/dressberry-women-peach-coloured-solid-satchel/12898298/buy</t>
  </si>
  <si>
    <t>dressberry-women-peach-coloured-solid-satchel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</si>
  <si>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</si>
  <si>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</si>
  <si>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saraf-rs-jewellery-rose-gold-plated-white--blue-ad-studded--cz-studded-handcrafted-adjustable-finger-ring</t>
  </si>
  <si>
    <t>Girls Printed Anarkali Kurta</t>
  </si>
  <si>
    <t>2-3Y,3-4Y,4-5Y,5-6Y,6-7Y</t>
  </si>
  <si>
    <t>kurtas/ahalyaa/ahalyaa-girls-navy-blue--gold-star-printed-cape-sleeves-anarkali-kurta/14169092/buy</t>
  </si>
  <si>
    <t>ahalyaa-girls-navy-blue--gold-star-printed-cape-sleeves-anarkali-kurta</t>
  </si>
  <si>
    <t>tops/sassafras/sassafras-women-pink-solid-velvet-top/15940130/buy</t>
  </si>
  <si>
    <t>sassafras-women-pink-solid-velvet-top</t>
  </si>
  <si>
    <t>Printed Straight Midi Skirt</t>
  </si>
  <si>
    <t>skirts/scorpius/scorpius-pink--off-white-printed-straight-midi-skirt/13650642/buy</t>
  </si>
  <si>
    <t>scorpius-pink--off-white-printed-straight-midi-skirt</t>
  </si>
  <si>
    <t>Nail Glue 10 g</t>
  </si>
  <si>
    <t>nail-essentials/miss-claire/miss-claire-women-nail-glue-10g/7112143/buy</t>
  </si>
  <si>
    <t>miss-claire-women-nail-glue-10g</t>
  </si>
  <si>
    <t>dresses/my-little-lambs/my-little-lambs-girls-green-floral-print-fit-and-flare-dress/13705806/buy</t>
  </si>
  <si>
    <t>my-little-lambs-girls-green-floral-print-fit-and-flare-dress</t>
  </si>
  <si>
    <t>Women Solid Laced Abaya Burqa With Scarf</t>
  </si>
  <si>
    <t>NABIA</t>
  </si>
  <si>
    <t>burqas/nabia/nabia--women-maroon-solid-laced-abaya-burqa-with-scarf/17756702/buy</t>
  </si>
  <si>
    <t>burqas</t>
  </si>
  <si>
    <t>nabia</t>
  </si>
  <si>
    <t>nabia--women-maroon-solid-laced-abaya-burqa-with-scarf</t>
  </si>
  <si>
    <t>Floral Ruffled Top</t>
  </si>
  <si>
    <t>tops/popnetic/popnetic-women-blue-floral-ruffled-top/16821672/buy</t>
  </si>
  <si>
    <t>popnetic-women-blue-floral-ruffled-top</t>
  </si>
  <si>
    <t>lehenga-choli/redround/redround-blue--black-embellished-sequinned-semi-stitched-lehenga--unstitched-blouse-with-dupatta/14869342/buy</t>
  </si>
  <si>
    <t>redround-blue--black-embellished-sequinned-semi-stitched-lehenga--unstitched-blouse-with-dupatta</t>
  </si>
  <si>
    <t>ODETTE</t>
  </si>
  <si>
    <t>clutches/odette/odette-gold-toned--blue-embellished-purse-clutch/15208880/buy</t>
  </si>
  <si>
    <t>odette</t>
  </si>
  <si>
    <t>odette-gold-toned--blue-embellished-purse-clutch</t>
  </si>
  <si>
    <t>Women Enticer watch</t>
  </si>
  <si>
    <t>watches/casio/casio-enticer-women-pink-analogue-watch-a873-ltp-1241d-4adf/338000/buy</t>
  </si>
  <si>
    <t>casio-enticer-women-pink-analogue-watch-a873-ltp-1241d-4adf</t>
  </si>
  <si>
    <t>Plus Size Men Colourblocked Pure Cotton T-shirt</t>
  </si>
  <si>
    <t>tshirts/bigbanana/bigbanana-plus-size-men-navy-blue--grey-colourblocked-polo-collar-pure-cotton-t-shirt/8175927/buy</t>
  </si>
  <si>
    <t>bigbanana-plus-size-men-navy-blue--grey-colourblocked-polo-collar-pure-cotton-t-shirt</t>
  </si>
  <si>
    <t>Men Solid Pyjamas</t>
  </si>
  <si>
    <t>churidar/sojanya/sojanya-men-cream-solid-dupion-silk-pyjamas/2422157/buy</t>
  </si>
  <si>
    <t>sojanya-men-cream-solid-dupion-silk-pyjamas</t>
  </si>
  <si>
    <t>2 Pack Push-Up Bra</t>
  </si>
  <si>
    <t>bra/floret/floret-2-pack-nude-coloured-solid-non-wired-lightly-padded-push-up-bra-t3052skin-skin/13720932/buy</t>
  </si>
  <si>
    <t>floret-2-pack-nude-coloured-solid-non-wired-lightly-padded-push-up-bra-t3052skin-skin</t>
  </si>
  <si>
    <t>Women Cargos Trousers</t>
  </si>
  <si>
    <t>trousers/tokyo-talkies/tokyo-talkies-women-blue-cargos-trousers/15104518/buy</t>
  </si>
  <si>
    <t>tokyo-talkies-women-blue-cargos-trousers</t>
  </si>
  <si>
    <t>tshirts/rare-rabbit/rare-rabbit-men-off-white-slim-fit-cotton-t-shirt/15465064/buy</t>
  </si>
  <si>
    <t>rare-rabbit-men-off-white-slim-fit-cotton-t-shirt</t>
  </si>
  <si>
    <t>Sustainable Handloom Kurta Set</t>
  </si>
  <si>
    <t>See Designs</t>
  </si>
  <si>
    <t>kurta-sets/see-designs/see-designs-men-navy-blue--white-hand-block-print-sustainable-handloom-kurta-with-pyjamas/12680170/buy</t>
  </si>
  <si>
    <t>see-designs</t>
  </si>
  <si>
    <t>see-designs-men-navy-blue--white-hand-block-print-sustainable-handloom-kurta-with-pyjamas</t>
  </si>
  <si>
    <t>Men Solid Shoeliner Socks</t>
  </si>
  <si>
    <t>socks/jump-usa/jump-usa-men-pack-of-3-solid-shoeliners-socks/5468812/buy</t>
  </si>
  <si>
    <t>jump-usa-men-pack-of-3-solid-shoeliners-socks</t>
  </si>
  <si>
    <t>Gold-Plated CZ-Studded Square Shape Handcrafted Jewellery Set</t>
  </si>
  <si>
    <t>jewellery-set/panash/panash-gold-plated-silver-toned--white-cz-studded-square-shape-handcrafted-jewellery-set/13952824/buy</t>
  </si>
  <si>
    <t>panash-gold-plated-silver-toned--white-cz-studded-square-shape-handcrafted-jewellery-set</t>
  </si>
  <si>
    <t>belts/crusset/crusset-women-tan-brown-solid-belt/13480648/buy</t>
  </si>
  <si>
    <t>Women Colourblocked Tights</t>
  </si>
  <si>
    <t>tights/neu-look-fashion/neu-look-fashion-women-black-colourblocked-tights/14714046/buy</t>
  </si>
  <si>
    <t>neu-look-fashion-women-black-colourblocked-tights</t>
  </si>
  <si>
    <t>144 TC Queen &amp; 2 Pillow Covers</t>
  </si>
  <si>
    <t>bedsheets/home-sizzler/home-sizzler-multi-color-geometric-144-tc-queen-double-bedsheet-with-2-pillow-covers/17046588/buy</t>
  </si>
  <si>
    <t>home-sizzler-multi-color-geometric-144-tc-queen-double-bedsheet-with-2-pillow-covers</t>
  </si>
  <si>
    <t>pyjamas/clovia/clovia-women-navy-blue-solid-joggers/16879506/buy</t>
  </si>
  <si>
    <t>clovia-women-navy-blue-solid-joggers</t>
  </si>
  <si>
    <t>Pack of 2 Lounge Shorts</t>
  </si>
  <si>
    <t>lounge-shorts/urban-scottish/urban-scottish-women-pack-of-2-beige--white-printed-lounge-shorts/16416978/buy</t>
  </si>
  <si>
    <t>urban-scottish-women-pack-of-2-beige--white-printed-lounge-shorts</t>
  </si>
  <si>
    <t>Printed Open Front Shrug</t>
  </si>
  <si>
    <t>shrug/scorpius/scorpius-women-navy-blue-printed-open-front-shrug/12088320/buy</t>
  </si>
  <si>
    <t>scorpius-women-navy-blue-printed-open-front-shrug</t>
  </si>
  <si>
    <t>Boys Printed Hood Sweatshirt</t>
  </si>
  <si>
    <t>sweatshirts/gini-and-jony/gini-and-jony-boys-green-typography-printed-hooded-sweatshirt/14529576/buy</t>
  </si>
  <si>
    <t>gini-and-jony-boys-green-typography-printed-hooded-sweatshirt</t>
  </si>
  <si>
    <t>duffel-bag/lavie/lavie-unisex-black--pink-printed-duffel-bag/15124458/buy</t>
  </si>
  <si>
    <t>lavie-unisex-black--pink-printed-duffel-bag</t>
  </si>
  <si>
    <t>Men Regular Fit Chinos</t>
  </si>
  <si>
    <t>trousers/ruggers/ruggers-men-khaki-regular-fit-solid-chinos/13817236/buy</t>
  </si>
  <si>
    <t>ruggers-men-khaki-regular-fit-solid-chinos</t>
  </si>
  <si>
    <t>track-pants/tokyo-talkies/tokyo-talkies-women-blue-solid-track-pants/16256420/buy</t>
  </si>
  <si>
    <t>tokyo-talkies-women-blue-solid-track-pants</t>
  </si>
  <si>
    <t>casual-shoes/afrojack/afrojack-men-blue-colourblocked-sneakers/17079608/buy</t>
  </si>
  <si>
    <t>afrojack-men-blue-colourblocked-sneakers</t>
  </si>
  <si>
    <t>Shadow - Not Afraid To Sparkle</t>
  </si>
  <si>
    <t>eyeshadow/mac/mac-dazzleshadow-liquid-eyeshadow---not-afraid-to-sparkle-46-g/9589243/buy</t>
  </si>
  <si>
    <t>mac-dazzleshadow-liquid-eyeshadow---not-afraid-to-sparkle-46-g</t>
  </si>
  <si>
    <t>Printed Jute Shoulder Bag</t>
  </si>
  <si>
    <t>handbags/the-house-of-tara/the-house-of-tara-beige-printed-jute-shoulder-bag/2103326/buy</t>
  </si>
  <si>
    <t>the-house-of-tara-beige-printed-jute-shoulder-bag</t>
  </si>
  <si>
    <t>Rangriti</t>
  </si>
  <si>
    <t>dresses/rangriti/rangriti-women-orange--magenta-printed-shirt-dress/11362494/buy</t>
  </si>
  <si>
    <t>rangriti</t>
  </si>
  <si>
    <t>rangriti-women-orange--magenta-printed-shirt-dress</t>
  </si>
  <si>
    <t>Embroidered Detail Solid Top</t>
  </si>
  <si>
    <t>tops/chemistry/chemistry-women-maroon--mustard-yellow-solid-top-with-embroidered-detail/17011464/buy</t>
  </si>
  <si>
    <t>chemistry-women-maroon--mustard-yellow-solid-top-with-embroidered-detail</t>
  </si>
  <si>
    <t>Women Ribbed Cami Top</t>
  </si>
  <si>
    <t>tops/roadster/roadster-women-black-ribbed-cami-top-with-waist-tie-ups/14935534/buy</t>
  </si>
  <si>
    <t>roadster-women-black-ribbed-cami-top-with-waist-tie-ups</t>
  </si>
  <si>
    <t>kurtas/bhama-couture/bhama-couture-women-yellow-yoke-design-a-line-kurta/11399448/buy</t>
  </si>
  <si>
    <t>bhama-couture-women-yellow-yoke-design-a-line-kurta</t>
  </si>
  <si>
    <t>Men Solid Sweatshirt</t>
  </si>
  <si>
    <t>sweatshirts/campus-sutra/campus-sutra-men-black-solid-hooded-sweatshirt/10605240/buy</t>
  </si>
  <si>
    <t>campus-sutra-men-black-solid-hooded-sweatshirt</t>
  </si>
  <si>
    <t>Hair Loss Conditioner -100ml</t>
  </si>
  <si>
    <t>shampoo-and-conditioner/wow-skin-science/wow-skin-science-hair-loss-control-therapy-conditioner---100ml/15344642/buy</t>
  </si>
  <si>
    <t>wow-skin-science-hair-loss-control-therapy-conditioner---100ml</t>
  </si>
  <si>
    <t>sweaters/jack--jones/jack--jones-men-orange-pullover/15132710/buy</t>
  </si>
  <si>
    <t>jack--jones-men-orange-pullover</t>
  </si>
  <si>
    <t>Girls Printed A-Line Dress</t>
  </si>
  <si>
    <t>dresses/sangria/sangria-girls-red--white-pure-cotton-geometric-print-a-line-dress/13120686/buy</t>
  </si>
  <si>
    <t>sangria-girls-red--white-pure-cotton-geometric-print-a-line-dress</t>
  </si>
  <si>
    <t>kurta-sets/indo-era/indo-era-women-purple-embroidered-kurta-with-sharara/14911914/buy</t>
  </si>
  <si>
    <t>indo-era-women-purple-embroidered-kurta-with-sharara</t>
  </si>
  <si>
    <t>Self-Striped Kurta Set</t>
  </si>
  <si>
    <t>kurta-sets/fabriko/fabriko-women-olive-green--white-self-striped-kurta-with-trousers/12189552/buy</t>
  </si>
  <si>
    <t>fabriko-women-olive-green--white-self-striped-kurta-with-trousers</t>
  </si>
  <si>
    <t>Girls Floral Print Top</t>
  </si>
  <si>
    <t>tops/mh-juniors/mh-juniors-girls-red--white-floral-print-top/17594862/buy</t>
  </si>
  <si>
    <t>mh-juniors-girls-red--white-floral-print-top</t>
  </si>
  <si>
    <t>heels/metro/metro-women-rose-gold-solid-sandals/8708595/buy</t>
  </si>
  <si>
    <t>metro-women-rose-gold-solid-sandals</t>
  </si>
  <si>
    <t>heels/bella-toes/bella-toes-women-black-solid-sandals/13865268/buy</t>
  </si>
  <si>
    <t>bella-toes-women-black-solid-sandals</t>
  </si>
  <si>
    <t>Hydrating Foam Face Wash 100ml</t>
  </si>
  <si>
    <t>Palmolive</t>
  </si>
  <si>
    <t>face-wash-and-cleanser/palmolive/palmolive-hydrating-foam-face-wash-with-multani-mitti--lavender-essential-oil---100ml/17134252/buy</t>
  </si>
  <si>
    <t>palmolive</t>
  </si>
  <si>
    <t>palmolive-hydrating-foam-face-wash-with-multani-mitti--lavender-essential-oil---100ml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</si>
  <si>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</si>
  <si>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</si>
  <si>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</si>
  <si>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</si>
  <si>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hair-gel-and-spray</t>
  </si>
  <si>
    <t>ktein</t>
  </si>
  <si>
    <t>ktein-all-in-one-natural-heat-protection-hair-spray-100-ml</t>
  </si>
  <si>
    <t>Men Checked Pure Cotton Boxers</t>
  </si>
  <si>
    <t>boxers/pluss/pluss-men-navy-blue--grey-checked-pure-cotton-boxers-/14700288/buy</t>
  </si>
  <si>
    <t>pluss-men-navy-blue--grey-checked-pure-cotton-boxers-</t>
  </si>
  <si>
    <t>Sustainable Palette - Nude Awakening E757A</t>
  </si>
  <si>
    <t>eyeshadow/wet-n-wild/wet-n-wild-sustainable-color-icon-10-pan-palette-eyeshadow---nude-awakening-e757a-10g/4424850/buy</t>
  </si>
  <si>
    <t>wet-n-wild-sustainable-color-icon-10-pan-palette-eyeshadow---nude-awakening-e757a-10g</t>
  </si>
  <si>
    <t>Set of 2 Floral Long Door Curtain</t>
  </si>
  <si>
    <t>curtains-and-sheers/home-sizzler/home-sizzler-off-white--brown-set-of-2-floral-long-door-curtain/14493406/buy</t>
  </si>
  <si>
    <t>home-sizzler-off-white--brown-set-of-2-floral-long-door-curtain</t>
  </si>
  <si>
    <t>trunk/jockey/jockey-men-pack-of-2-charcoal-grey-solid-modern-fit-trunks-8008-0205/11036436/buy</t>
  </si>
  <si>
    <t>jockey-men-pack-of-2-charcoal-grey-solid-modern-fit-trunks-8008-0205</t>
  </si>
  <si>
    <t>Men Geometric Printed Kurta</t>
  </si>
  <si>
    <t>kurtas/anouk/anouk-men-blue--grey-geometric-printed-kurta/17543240/buy</t>
  </si>
  <si>
    <t>anouk-men-blue--grey-geometric-printed-kurta</t>
  </si>
  <si>
    <t>Women Jogger Lounge Pants</t>
  </si>
  <si>
    <t>lounge-pants/etc/etc-women-yellow--white-striped-jogger-style-lounge-pants/14497536/buy</t>
  </si>
  <si>
    <t>etc-women-yellow--white-striped-jogger-style-lounge-pants</t>
  </si>
  <si>
    <t>jackets/highlander/highlander-men-khaki-bomber-jacket/14441268/buy</t>
  </si>
  <si>
    <t>highlander-men-khaki-bomber-jacket</t>
  </si>
  <si>
    <t>Hair Clips &amp; Ponytail Holder</t>
  </si>
  <si>
    <t>hair-accessory/yellow-chimes/yellow-chimes-girls-set-of-10-multicoloured-hair-clips--10-ponytail-holder-rubber-bands/15658352/buy</t>
  </si>
  <si>
    <t>yellow-chimes-girls-set-of-10-multicoloured-hair-clips--10-ponytail-holder-rubber-bands</t>
  </si>
  <si>
    <t>jeans/louis-philippe-jeans/louis-philippe-jeans-men-navy-blue-slim-fit-stretchable-jeans/16950454/buy</t>
  </si>
  <si>
    <t>louis-philippe-jeans-men-navy-blue-slim-fit-stretchable-jeans</t>
  </si>
  <si>
    <t>Geometric Print Cotton Stole</t>
  </si>
  <si>
    <t>stoles/anouk/anouk-women-green--white-geometric-print-cotton-stole/14253818/buy</t>
  </si>
  <si>
    <t>anouk-women-green--white-geometric-print-cotton-stole</t>
  </si>
  <si>
    <t>curtains-and-sheers/cortina/cortina-blue-set-of-2-window-curtains/10202523/buy</t>
  </si>
  <si>
    <t>cortina-blue-set-of-2-window-curtains</t>
  </si>
  <si>
    <t>Purple State</t>
  </si>
  <si>
    <t>shirts/purple-state/purple-state-men-pink-slim-fit-solid-semiformal-shirt/13507536/buy</t>
  </si>
  <si>
    <t>purple-state</t>
  </si>
  <si>
    <t>purple-state-men-pink-slim-fit-solid-semiformal-shirt</t>
  </si>
  <si>
    <t>Colourblocked A-Line Kurta</t>
  </si>
  <si>
    <t>kurtas/ira-soleil/ira-soleil-women-gold-toned--black-colourblocked-embellished-a-line-kurta/1797218/buy</t>
  </si>
  <si>
    <t>ira-soleil-women-gold-toned--black-colourblocked-embellished-a-line-kurta</t>
  </si>
  <si>
    <t>Men Pure Cotton Basic Briefs</t>
  </si>
  <si>
    <t>briefs/jockey/jockey-men-grey-solid-pure-cotton-basic-briefs-8035-0105-dpslt/16953620/buy</t>
  </si>
  <si>
    <t>jockey-men-grey-solid-pure-cotton-basic-briefs-8035-0105-dpslt</t>
  </si>
  <si>
    <t>kurtas/anouk/anouk-women-orange--yellow-floral-printed-off-shoulder-kurta-with-flared-sleeves/16234906/buy</t>
  </si>
  <si>
    <t>anouk-women-orange--yellow-floral-printed-off-shoulder-kurta-with-flared-sleeves</t>
  </si>
  <si>
    <t>jackets/campus-sutra/campus-sutra-men-black-solid-padded-jacket/10605180/buy</t>
  </si>
  <si>
    <t>campus-sutra-men-black-solid-padded-jacket</t>
  </si>
  <si>
    <t>Girls Printed Booties</t>
  </si>
  <si>
    <t>3-6M,6-9M,9-12M</t>
  </si>
  <si>
    <t>booties/kazarmax/tootsies-by-kazarmax-girls-blue--pink-printed-booties/11269992/buy</t>
  </si>
  <si>
    <t>booties</t>
  </si>
  <si>
    <t>tootsies-by-kazarmax-girls-blue--pink-printed-booties</t>
  </si>
  <si>
    <t>Twill Weave Pure Cotton Pure Cotton Waistcoat</t>
  </si>
  <si>
    <t>waistcoat/mini-klub/mini-klub-boys-blue-twill-weave-solid-pure-cotton-waistcoat/11555174/buy</t>
  </si>
  <si>
    <t>mini-klub-boys-blue-twill-weave-solid-pure-cotton-waistcoat</t>
  </si>
  <si>
    <t>trousers/ketch/ketch-men-blue-slim-fit-easy-wash-trousers/15770726/buy</t>
  </si>
  <si>
    <t>ketch-men-blue-slim-fit-easy-wash-trousers</t>
  </si>
  <si>
    <t>Men Pack of 2 Body Spray</t>
  </si>
  <si>
    <t>deodorant/jaguar/jaguar-men-classic-black-pack-of-2-body-spray/2394545/buy</t>
  </si>
  <si>
    <t>jaguar-men-classic-black-pack-of-2-body-spray</t>
  </si>
  <si>
    <t>s.Oliver</t>
  </si>
  <si>
    <t>deodorant/soliver/soliver-men-set-of-black-label--so-pure-deodorants/12192478/buy</t>
  </si>
  <si>
    <t>soliver</t>
  </si>
  <si>
    <t>soliver-men-set-of-black-label--so-pure-deodorants</t>
  </si>
  <si>
    <t>shirts/louis-philippe-sport/louis-philippe-sport-men-white-slim-fit-horizontal-stripes-casual-shirt/16868472/buy</t>
  </si>
  <si>
    <t>louis-philippe-sport-men-white-slim-fit-horizontal-stripes-casual-shirt</t>
  </si>
  <si>
    <t>Floral Chiffon Empire Midi Dress</t>
  </si>
  <si>
    <t>dresses/house-of-kkarma/house-of-kkarma-black-floral-chiffon-empire-midi-dress/14393890/buy</t>
  </si>
  <si>
    <t>house-of-kkarma-black-floral-chiffon-empire-midi-dress</t>
  </si>
  <si>
    <t>Floral Printed V-Neck Top</t>
  </si>
  <si>
    <t>tops/harpa/harpa-women-blue-floral-printed-v-neck-top/15303270/buy</t>
  </si>
  <si>
    <t>harpa-women-blue-floral-printed-v-neck-top</t>
  </si>
  <si>
    <t>Boys Bio Finish Polo Collar T-shirt</t>
  </si>
  <si>
    <t>tshirts/hellcat/hellcat-boys-grey--blue-polo-collar-bio-finish-regular-fit-t-shirt/17105004/buy</t>
  </si>
  <si>
    <t>hellcat-boys-grey--blue-polo-collar-bio-finish-regular-fit-t-shirt</t>
  </si>
  <si>
    <t>sandals/mochi/mochi-men-brown-solid-leather-comfort-sandals/10721476/buy</t>
  </si>
  <si>
    <t>mochi-men-brown-solid-leather-comfort-sandals</t>
  </si>
  <si>
    <t>Formal Solid Shirt</t>
  </si>
  <si>
    <t>JADE BLUE</t>
  </si>
  <si>
    <t>shirts/jade-blue/jade-blue-men-black-formal-solid-shirt/14454228/buy</t>
  </si>
  <si>
    <t>jade-blue</t>
  </si>
  <si>
    <t>jade-blue-men-black-formal-solid-shirt</t>
  </si>
  <si>
    <t>Printed Kurti</t>
  </si>
  <si>
    <t>kurtis/ira-soleil/ira-soleil-women-black-printed-kurti/110269/buy</t>
  </si>
  <si>
    <t>ira-soleil-women-black-printed-kurti</t>
  </si>
  <si>
    <t>dresses/rigo/rigo-black--xiketic-maxi-dress/18442314/buy</t>
  </si>
  <si>
    <t>rigo-black--xiketic-maxi-dress</t>
  </si>
  <si>
    <t>Lipstick &amp; Primer Flamingo</t>
  </si>
  <si>
    <t>lipstick/faces-canada/faces-canada-hd-intense-matte-ultra-light-weight-lipstick-flamingo-14g/10699688/buy</t>
  </si>
  <si>
    <t>faces-canada-hd-intense-matte-ultra-light-weight-lipstick-flamingo-14g</t>
  </si>
  <si>
    <t>Vegan Leather Wallet</t>
  </si>
  <si>
    <t>wallets/zouk/zouk-women-brown--beige-printed-vegan-leather-zip-around-sustainable-wallet/12643308/buy</t>
  </si>
  <si>
    <t>zouk-women-brown--beige-printed-vegan-leather-zip-around-sustainable-wallet</t>
  </si>
  <si>
    <t>tshirts/pepe-jeans/pepe-jeans-men-yellow-solid-polo-collar-t-shirt/13146804/buy</t>
  </si>
  <si>
    <t>pepe-jeans-men-yellow-solid-polo-collar-t-shirt</t>
  </si>
  <si>
    <t>Puff Sleeves Crepe Peplum Top</t>
  </si>
  <si>
    <t>tops/carlton-london/carlton-london-pink-puff-sleeves-crepe-peplum-top/13858174/buy</t>
  </si>
  <si>
    <t>carlton-london-pink-puff-sleeves-crepe-peplum-top</t>
  </si>
  <si>
    <t>Block Print Dress</t>
  </si>
  <si>
    <t>Indibelle</t>
  </si>
  <si>
    <t>dresses/indibelle/indibelle-women-green--red-block-floral-print-fit-and-flare-dress/12689518/buy</t>
  </si>
  <si>
    <t>indibelle</t>
  </si>
  <si>
    <t>indibelle-women-green--red-block-floral-print-fit-and-flare-dress</t>
  </si>
  <si>
    <t>Men Solid Comfort-Fit Joggers</t>
  </si>
  <si>
    <t>track-pants/bucik/bucik-men-blue-solid-comfort-fit-active-joggers/16681174/buy</t>
  </si>
  <si>
    <t>bucik-men-blue-solid-comfort-fit-active-joggers</t>
  </si>
  <si>
    <t>tshirts/huetrap/huetrap-men-grey-melange-printed-round-neck-sustainable-t-shirt/11548740/buy</t>
  </si>
  <si>
    <t>huetrap-men-grey-melange-printed-round-neck-sustainable-t-shirt</t>
  </si>
  <si>
    <t>Men Solid Leather Formal Derbys</t>
  </si>
  <si>
    <t>formal-shoes/red-chief/red-chief-men-black-solid-leather-formal-derbys/11348056/buy</t>
  </si>
  <si>
    <t>red-chief-men-black-solid-leather-formal-derbys</t>
  </si>
  <si>
    <t>kurtas/rangmanch-by-pantaloons/rangmanch-by-pantaloons-women-blue-pure-cotton-floral-printed-kurta/16175000/buy</t>
  </si>
  <si>
    <t>rangmanch-by-pantaloons-women-blue-pure-cotton-floral-printed-kurta</t>
  </si>
  <si>
    <t>watches/casio/casio-edifice-men-black-analogue-and-digital-watch-ex456-era-110d-1avdf/10761874/buy</t>
  </si>
  <si>
    <t>casio-edifice-men-black-analogue-and-digital-watch-ex456-era-110d-1avdf</t>
  </si>
  <si>
    <t>dresses/naughty-ninos/naughty-ninos-girls-blue-solid-shirt-dress/11611708/buy</t>
  </si>
  <si>
    <t>naughty-ninos-girls-blue-solid-shirt-dress</t>
  </si>
  <si>
    <t>Girls Slim Fit High-Rise Jeans</t>
  </si>
  <si>
    <t>jeans/high-star/high-star-girls-blue-slim-fit-high-rise-light-fade-stretchable-jeans/17170498/buy</t>
  </si>
  <si>
    <t>high-star-girls-blue-slim-fit-high-rise-light-fade-stretchable-jeans</t>
  </si>
  <si>
    <t>LYKKEIN</t>
  </si>
  <si>
    <t>dresses/lykkein/lykkein-brown--gold-toned-embellished-sheath-dress/16341656/buy</t>
  </si>
  <si>
    <t>lykkein</t>
  </si>
  <si>
    <t>lykkein-brown--gold-toned-embellished-sheath-dress</t>
  </si>
  <si>
    <t>Women Solid Stockings</t>
  </si>
  <si>
    <t>stockings/n2s-next2skin/n2s-next2skin-women-black-solid-stockings/13838330/buy</t>
  </si>
  <si>
    <t>n2s-next2skin-women-black-solid-stockings</t>
  </si>
  <si>
    <t>Chapati Box with Tong</t>
  </si>
  <si>
    <t>kitchen-storage/nestroots/nestroots-brown-solid-mango-wood-round-chapati-box-with-tong/11983174/buy</t>
  </si>
  <si>
    <t>nestroots-brown-solid-mango-wood-round-chapati-box-with-tong</t>
  </si>
  <si>
    <t>Women Night Suit/Pyjama set</t>
  </si>
  <si>
    <t>night-suits/masha/masha-women-blue-night-suitpyjama-set/14410648/buy</t>
  </si>
  <si>
    <t>masha-women-blue-night-suitpyjama-set</t>
  </si>
  <si>
    <t>Denim Jacket</t>
  </si>
  <si>
    <t>jackets/mango/mango-women-black-pure-cotton-denim-jacket/14778956/buy</t>
  </si>
  <si>
    <t>mango-women-black-pure-cotton-denim-jacket</t>
  </si>
  <si>
    <t>Men Pure Cotton Boxers</t>
  </si>
  <si>
    <t>boxers/ajile-by-pantaloons/ajile-by-pantaloons-men-black-printed-pure-cotton-boxers-8905172759683/15910454/buy</t>
  </si>
  <si>
    <t>ajile-by-pantaloons-men-black-printed-pure-cotton-boxers-8905172759683</t>
  </si>
  <si>
    <t>tshirts/street-9/street-9-women-navy-blue-printed-round-neck-pure-cotton-crop-pure-cotton-t-shirt/14326034/buy</t>
  </si>
  <si>
    <t>street-9-women-navy-blue-printed-round-neck-pure-cotton-crop-pure-cotton-t-shirt</t>
  </si>
  <si>
    <t>kurta-sets/varanga/varanga-women-yellow--white-printed-kurta-with-trousers/4361012/buy</t>
  </si>
  <si>
    <t>varanga-women-yellow--white-printed-kurta-with-trousers</t>
  </si>
  <si>
    <t>briefs/hrx-by-hrithik-roshan/hrx-by-hrithik-roshan-women-navy-blue-solid-antimicrobial-lifestyle-briefs/14097548/buy</t>
  </si>
  <si>
    <t>hrx-by-hrithik-roshan-women-navy-blue-solid-antimicrobial-lifestyle-briefs</t>
  </si>
  <si>
    <t>Striped Playsuit</t>
  </si>
  <si>
    <t>jumpsuit/mast--harbour/mast--harbour-women-sea-green-striped-playsuit/13879652/buy</t>
  </si>
  <si>
    <t>mast--harbour-women-sea-green-striped-playsuit</t>
  </si>
  <si>
    <t>Quirky Print Straight Kurta</t>
  </si>
  <si>
    <t>kurtas/janasya/janasya-women-pink--white-quirky-print-straight-kurta/11074536/buy</t>
  </si>
  <si>
    <t>janasya-women-pink--white-quirky-print-straight-kurta</t>
  </si>
  <si>
    <t>shirts/khadio/khadio-men-magenta-cotton-casual-shirt/16355010/buy</t>
  </si>
  <si>
    <t>khadio-men-magenta-cotton-casual-shirt</t>
  </si>
  <si>
    <t>U-17 Girls Lifestyle Tshirts</t>
  </si>
  <si>
    <t>tshirts/hrx-by-hrithik-roshan/-hrx-by-hrithik-roshan-u-17-lifestyle-girls-pink-rapid-dry-typography-tshirts/15289360/buy</t>
  </si>
  <si>
    <t>Women Pack of 5 Thongs</t>
  </si>
  <si>
    <t>briefs/urbanic/urbanic-women-pack-of-5-solid-thongs-46958/16103356/buy</t>
  </si>
  <si>
    <t>urbanic-women-pack-of-5-solid-thongs-46958</t>
  </si>
  <si>
    <t>belts/crusset/crusset-women-cream-coloured-solid-belt/13480690/buy</t>
  </si>
  <si>
    <t>crusset-women-cream-coloured-solid-belt</t>
  </si>
  <si>
    <t>Men Set of 2 Deodrant</t>
  </si>
  <si>
    <t>perfume-and-body-mist/wild-stone/wild-stone-men-set-of-2-code-chrome-and-iridium-body-perfume-spray---120-ml-each/13281516/buy</t>
  </si>
  <si>
    <t>wild-stone-men-set-of-2-code-chrome-and-iridium-body-perfume-spray---120-ml-each</t>
  </si>
  <si>
    <t>tracksuits/chkokko/chkokko-women-grey-melange--black-solid-tracksuit/13211724/buy</t>
  </si>
  <si>
    <t>chkokko-women-grey-melange--black-solid-tracksuit</t>
  </si>
  <si>
    <t>Men Striped PureCotton Joggers</t>
  </si>
  <si>
    <t>track-pants/kook-n-keech/kook-n-keech-men-navy-blue-striped-pure-cotton-joggers/13090710/buy</t>
  </si>
  <si>
    <t>kook-n-keech-men-navy-blue-striped-pure-cotton-joggers</t>
  </si>
  <si>
    <t>kurtas/swagg-india/swagg-india-women-green-ethnic-motifs-embroidered-chikankari-kurta/16186424/buy</t>
  </si>
  <si>
    <t>swagg-india-women-green-ethnic-motifs-embroidered-chikankari-kurta</t>
  </si>
  <si>
    <t>Lifestyle Rapid-Dry Jackets</t>
  </si>
  <si>
    <t>jackets/hrx-by-hrithik-roshan/hrx-by-hrithik-roshan-lifestyle-men-jet-black-rapid-dry-colourblocked-bomber-jacket/14281322/buy</t>
  </si>
  <si>
    <t>hrx-by-hrithik-roshan-lifestyle-men-jet-black-rapid-dry-colourblocked-bomber-jacket</t>
  </si>
  <si>
    <t>heels/twin-toes/twin-toes-women-peach-coloured-embellished-block-sandals/17419752/buy</t>
  </si>
  <si>
    <t>twin-toes-women-peach-coloured-embellished-block-sandals</t>
  </si>
  <si>
    <t>150 TC 1 King Bedsheet with 2 Pillow Covers</t>
  </si>
  <si>
    <t>bedsheets/gm/gm-white-floral-flat-150-tc-cotton-1-king-bedsheet-with-2-pillow-covers/7785571/buy</t>
  </si>
  <si>
    <t>gm-white-floral-flat-150-tc-cotton-1-king-bedsheet-with-2-pillow-covers</t>
  </si>
  <si>
    <t>Set of 2 Bath Towels</t>
  </si>
  <si>
    <t>bath-towels/trident/trident-set-of-2-navy-blue-500-gsm-striped-cotton-bath-towels/14788264/buy</t>
  </si>
  <si>
    <t>trident-set-of-2-navy-blue-500-gsm-striped-cotton-bath-towels</t>
  </si>
  <si>
    <t>Men Seductive Blue EDT 100 ml</t>
  </si>
  <si>
    <t>perfume-and-body-mist/guess/guess-men-seductive-homme-blue-eau-de-toilette-100-ml/10893314/buy</t>
  </si>
  <si>
    <t>guess-men-seductive-homme-blue-eau-de-toilette-100-ml</t>
  </si>
  <si>
    <t>Women Layered A-Line Top</t>
  </si>
  <si>
    <t>tops/revolution/revolution-women-peach-coloured-solid-layered-a-line-top-with-front-slit/12688868/buy</t>
  </si>
  <si>
    <t>revolution-women-peach-coloured-solid-layered-a-line-top-with-front-slit</t>
  </si>
  <si>
    <t>Lip Balm - Pomegranate</t>
  </si>
  <si>
    <t>Organic Harvest</t>
  </si>
  <si>
    <t>lip-care/organic-harvest/organic-harvest-lip-balm---pomegranate/16269900/buy</t>
  </si>
  <si>
    <t>organic-harvest</t>
  </si>
  <si>
    <t>organic-harvest-lip-balm---pomegranate</t>
  </si>
  <si>
    <t>bedsheets/cortina/cortina-pink-striped-144-tc-cotton-1-queen-bedsheet-with-2-pillow-covers/10617448/buy</t>
  </si>
  <si>
    <t>cortina-pink-striped-144-tc-cotton-1-queen-bedsheet-with-2-pillow-covers</t>
  </si>
  <si>
    <t>night-suits/etc/etc-women-pink--yellow-printed-night-suit/17281264/buy</t>
  </si>
  <si>
    <t>etc-women-pink--yellow-printed-night-suit</t>
  </si>
  <si>
    <t>Relaxed Fit Yoga Track Pant</t>
  </si>
  <si>
    <t>track-pants/jockey/jockey-women-navy-blue-printed-relaxed-fit-yoga-track-pant/17048982/buy</t>
  </si>
  <si>
    <t>jockey-women-navy-blue-printed-relaxed-fit-yoga-track-pant</t>
  </si>
  <si>
    <t>Girls Ballerinas</t>
  </si>
  <si>
    <t>8-9Y,9-10Y,10-11Y,11-12Y,12-13Y</t>
  </si>
  <si>
    <t>flats/shoetopia/shoetopia-girls-black-solid-ballerinas/12365206/buy</t>
  </si>
  <si>
    <t>shoetopia-girls-black-solid-ballerinas</t>
  </si>
  <si>
    <t>Striped Crop Bardot Jumpsuit</t>
  </si>
  <si>
    <t>jumpsuit/rare/rare-navy-blue--white-striped-cropped-bardot-jumpsuit/9252077/buy</t>
  </si>
  <si>
    <t>rare-navy-blue--white-striped-cropped-bardot-jumpsuit</t>
  </si>
  <si>
    <t>Donald Duck Printed T-shirt</t>
  </si>
  <si>
    <t>1Y,2-3Y,3-4Y,4-5Y,5-6Y,6-7Y</t>
  </si>
  <si>
    <t>tshirts/yk-disney/yk-disney-boys-red--blue-donald-duck-printed-round-neck-t-shirt/11565718/buy</t>
  </si>
  <si>
    <t>yk-disney-boys-red--blue-donald-duck-printed-round-neck-t-shirt</t>
  </si>
  <si>
    <t>tights/urbanic/urbanic-women-pink-solid-gym-tights/15634000/buy</t>
  </si>
  <si>
    <t>urbanic-women-pink-solid-gym-tights</t>
  </si>
  <si>
    <t>tshirts/dillinger/dillinger-women-pink-printed-round-neck-oversized-pure-cotton-t-shirt/13551338/buy</t>
  </si>
  <si>
    <t>dillinger-women-pink-printed-round-neck-oversized-pure-cotton-t-shirt</t>
  </si>
  <si>
    <t>Self Design Cinched Waist Top</t>
  </si>
  <si>
    <t>tops/kassually/kassually-women-yellow-self-design-cinched-waist-top/11456190/buy</t>
  </si>
  <si>
    <t>kassually-women-yellow-self-design-cinched-waist-top</t>
  </si>
  <si>
    <t>Women Bandeau Bra</t>
  </si>
  <si>
    <t>32B,32C,32D,34B,34C,34D,36B</t>
  </si>
  <si>
    <t>bra/lebami/lebami-women-beige-floral-bandeau-bra/17199572/buy</t>
  </si>
  <si>
    <t>lebami-women-beige-floral-bandeau-bra</t>
  </si>
  <si>
    <t>Pack of 2 T-Shirt Bras</t>
  </si>
  <si>
    <t>bra/dressberry/dressberry-pack-of-2-floral-print-t-shirt-bras/14710686/buy</t>
  </si>
  <si>
    <t>dressberry-pack-of-2-floral-print-t-shirt-bras</t>
  </si>
  <si>
    <t>tshirts/mast--harbour/mast--harbour-men-blue--grey-melange-striped-pure-cotton-t-shirt/16055426/buy</t>
  </si>
  <si>
    <t>mast--harbour-men-blue--grey-melange-striped-pure-cotton-t-shirt</t>
  </si>
  <si>
    <t>Kids 210TC Single Bedsheet Set</t>
  </si>
  <si>
    <t>URBAN DREAM</t>
  </si>
  <si>
    <t>bedsheets/urban-dream/urban-dream-kids-white--yellow-dinosaurs-printed-210-tc-single-bedsheet-set/11769984/buy</t>
  </si>
  <si>
    <t>urban-dream</t>
  </si>
  <si>
    <t>urban-dream-kids-white--yellow-dinosaurs-printed-210-tc-single-bedsheet-set</t>
  </si>
  <si>
    <t>earrings/tokyo-talkies-x-rubans-fashion-accessories/tokyo-talkies-x-rubans-fashion-accessories-gold-plated-pink-flamingo-shaped-earrings/13800042/buy</t>
  </si>
  <si>
    <t>tokyo-talkies-x-rubans-fashion-accessories-gold-plated-pink-flamingo-shaped-earrings</t>
  </si>
  <si>
    <t>Boys Solid Cotton Joggers</t>
  </si>
  <si>
    <t>track-pants/mh-juniors/mh-juniors-boys-green-solid-pure-cotton-joggers/15209918/buy</t>
  </si>
  <si>
    <t>mh-juniors-boys-green-solid-pure-cotton-joggers</t>
  </si>
  <si>
    <t>kurtas/wishful/wishful-women-pink-embroidered-straight-kurta/11377814/buy</t>
  </si>
  <si>
    <t>wishful-women-pink-embroidered-straight-kurta</t>
  </si>
  <si>
    <t>tshirts/locomotive/locomotive-men-white--black-striped-round-neck-t-shirt/12305704/buy</t>
  </si>
  <si>
    <t>locomotive-men-white--black-striped-round-neck-t-shirt</t>
  </si>
  <si>
    <t>sweatshirts/herenow/herenow-boys-white-printed-sweatshirt/14505902/buy</t>
  </si>
  <si>
    <t>herenow-boys-white-printed-sweatshirt</t>
  </si>
  <si>
    <t>heels/shoetopia/shoetopia-women-black-embellished-sandals/13916412/buy</t>
  </si>
  <si>
    <t>shoetopia-women-black-embellished-sandals</t>
  </si>
  <si>
    <t>CZ Studded Hoop Earrings</t>
  </si>
  <si>
    <t>earrings/carlton-london/carlton-london-silver-toned--pink-rhodium-plated-cz-studded-circular-hoop-earrings/9436899/buy</t>
  </si>
  <si>
    <t>carlton-london-silver-toned--pink-rhodium-plated-cz-studded-circular-hoop-earrings</t>
  </si>
  <si>
    <t>Boys Checked Slim Fit T-shirt</t>
  </si>
  <si>
    <t>8-9Y,10-11Y,11-12Y,13-14Y,15-16Y</t>
  </si>
  <si>
    <t>tshirts/maniac/maniac-boys-grey-checked-slim-fit-t-shirt/15332146/buy</t>
  </si>
  <si>
    <t>maniac-boys-grey-checked-slim-fit-t-shirt</t>
  </si>
  <si>
    <t>38,40,43</t>
  </si>
  <si>
    <t>shirts/mufti/mufti-men-black-slim-fit-casual-shirt/16984326/buy</t>
  </si>
  <si>
    <t>mufti-men-black-slim-fit-casual-shirt</t>
  </si>
  <si>
    <t>Men Formal Shirt</t>
  </si>
  <si>
    <t>44,46</t>
  </si>
  <si>
    <t>shirts/van-heusen/van-heusen-men-purple-solid-formal-shirt/1948618/buy</t>
  </si>
  <si>
    <t>van-heusen-men-purple-solid-formal-shirt</t>
  </si>
  <si>
    <t>Handheld Bag With Pouch</t>
  </si>
  <si>
    <t>Lapis O Lupo</t>
  </si>
  <si>
    <t>handbags/lapis-o-lupo/lapis-o-lupo-blue-solid-handheld-bag-with-pouch/13375266/buy</t>
  </si>
  <si>
    <t>lapis-o-lupo</t>
  </si>
  <si>
    <t>lapis-o-lupo-blue-solid-handheld-bag-with-pouch</t>
  </si>
  <si>
    <t>Wonder Woman Print T-shirt</t>
  </si>
  <si>
    <t>tshirts/free-authority/free-authority-women-off-white--black-wonder-woman-print-t-shirt/13653638/buy</t>
  </si>
  <si>
    <t>free-authority-women-off-white--black-wonder-woman-print-t-shirt</t>
  </si>
  <si>
    <t>kurtas/swagg-india/swagg-india-women-peach-coloured-ethnic-motifs-embroidered-chikankari-kurta/16186416/buy</t>
  </si>
  <si>
    <t>swagg-india-women-peach-coloured-ethnic-motifs-embroidered-chikankari-kurta</t>
  </si>
  <si>
    <t>dupatta/w/w-white-solid-dupatta/8417957/buy</t>
  </si>
  <si>
    <t>w-white-solid-dupatta</t>
  </si>
  <si>
    <t>Women Mangalsutra</t>
  </si>
  <si>
    <t>mangalsutra/carlton-london/carlton-london-women-black--gold-toned-artificial-stone-studded-mangalsutra/15363624/buy</t>
  </si>
  <si>
    <t>carlton-london-women-black--gold-toned-artificial-stone-studded-mangalsutra</t>
  </si>
  <si>
    <t>Women Regular Fit Casual Shirt</t>
  </si>
  <si>
    <t>shirts/flying-machine/flying-machine-women-blue-regular-fit-checked-casual-shirt/10900302/buy</t>
  </si>
  <si>
    <t>flying-machine-women-blue-regular-fit-checked-casual-shirt</t>
  </si>
  <si>
    <t>tshirts/dillinger/dillinger-women-yellow-printed-round-neck-pure-cotton-oversized-pure-cotton-t-shirt/13641822/buy</t>
  </si>
  <si>
    <t>dillinger-women-yellow-printed-round-neck-pure-cotton-oversized-pure-cotton-t-shirt</t>
  </si>
  <si>
    <t>Sustain Rose  Jasmine Hair Cleanser</t>
  </si>
  <si>
    <t>shampoo-and-conditioner/kama-ayurveda/kama-ayurveda-sustainable-unisex-rose-jasmine-hair-cleanser-200-ml/6596268/buy</t>
  </si>
  <si>
    <t>kama-ayurveda-sustainable-unisex-rose-jasmine-hair-cleanser-200-ml</t>
  </si>
  <si>
    <t>Men Laptop Bag</t>
  </si>
  <si>
    <t>Upto 16"</t>
  </si>
  <si>
    <t>laptop-bag/teakwood-leathers/teakwood-leathers-men-brown-leather-laptop-bag/1662573/buy</t>
  </si>
  <si>
    <t>teakwood-leathers-men-brown-leather-laptop-bag</t>
  </si>
  <si>
    <t>Floral Printed Saree</t>
  </si>
  <si>
    <t>sarees/kalini/kalini-green--red-floral-saree/14943374/buy</t>
  </si>
  <si>
    <t>kalini-green--red-floral-saree</t>
  </si>
  <si>
    <t>tshirts/urbanic/urbanic-women-red-drop-shoulder-sleeves-t-shirt-with-side-slit/15631942/buy</t>
  </si>
  <si>
    <t>urbanic-women-red-drop-shoulder-sleeves-t-shirt-with-side-slit</t>
  </si>
  <si>
    <t>cushion-covers/aerohaven/aerohaven-red--green-set-of-5-ethnic-motifs-square-cushion-covers/16914112/buy</t>
  </si>
  <si>
    <t>aerohaven-red--green-set-of-5-ethnic-motifs-square-cushion-covers</t>
  </si>
  <si>
    <t>Women Embellished T-shirt</t>
  </si>
  <si>
    <t>tshirts/kook-n-keech/kook-n-keech-women-black-embellished-round-neck-t-shirt/2414741/buy</t>
  </si>
  <si>
    <t>kook-n-keech-women-black-embellished-round-neck-t-shirt</t>
  </si>
  <si>
    <t>kurta-sets/indo-era/indo-era-women-purple--gold-toned-embroidered-kurta-with-trousers--dupatta/13669962/buy</t>
  </si>
  <si>
    <t>indo-era-women-purple--gold-toned-embroidered-kurta-with-trousers--dupatta</t>
  </si>
  <si>
    <t>Men Polo Cotton T-shirt</t>
  </si>
  <si>
    <t>tshirts/club-york/club-york-men-orange-solid-polo-collar-cotton-t-shirt/17480718/buy</t>
  </si>
  <si>
    <t>club-york-men-orange-solid-polo-collar-cotton-t-shirt</t>
  </si>
  <si>
    <t>tshirts/trendyol/trendyol-women-white-solid-round-neck-pure-cotton-t-shirt/13933836/buy</t>
  </si>
  <si>
    <t>trendyol-women-white-solid-round-neck-pure-cotton-t-shirt</t>
  </si>
  <si>
    <t>heels/shezone/shezone-women-silver-toned-solid-heels/14022726/buy</t>
  </si>
  <si>
    <t>shezone-women-silver-toned-solid-heels</t>
  </si>
  <si>
    <t>Girls Cargos Trousers</t>
  </si>
  <si>
    <t>trousers/pantaloons-junior/pantaloons-junior-girls-olive-green-regular-fit-cargos-trousers/16953034/buy</t>
  </si>
  <si>
    <t>pantaloons-junior-girls-olive-green-regular-fit-cargos-trousers</t>
  </si>
  <si>
    <t>tshirts/fido-dido/fido-dido-men-maroon-solid-polo-collar-t-shirt/12741026/buy</t>
  </si>
  <si>
    <t>fido-dido-men-maroon-solid-polo-collar-t-shirt</t>
  </si>
  <si>
    <t>Gold-Plated Necklace</t>
  </si>
  <si>
    <t>necklace-and-chains/vembley/vembley-women-gold-plated-layered-star--world-necklace/16447810/buy</t>
  </si>
  <si>
    <t>vembley-women-gold-plated-layered-star--world-necklace</t>
  </si>
  <si>
    <t>leggings/max/max-girls-lavender-solid-ankle-length-leggings-with-laced-hem/16516862/buy</t>
  </si>
  <si>
    <t>max-girls-lavender-solid-ankle-length-leggings-with-laced-hem</t>
  </si>
  <si>
    <t>Sustainable Claywhite Face Pack</t>
  </si>
  <si>
    <t>mask-and-peel/lotus-herbals/lotus-herbals-sustainable-claywhite-face-pack-120-g/57771/buy</t>
  </si>
  <si>
    <t>lotus-herbals-sustainable-claywhite-face-pack-120-g</t>
  </si>
  <si>
    <t>thermal-set/kanvin/kanvin-beige-self-design-thermal-set-new2110sk2180/2223103/buy</t>
  </si>
  <si>
    <t>kanvin-beige-self-design-thermal-set-new2110sk2180</t>
  </si>
  <si>
    <t>Solid Puff Sleeves Top</t>
  </si>
  <si>
    <t>tops/style-quotient/style-quotient-women-charming-maroon-solid-puff-sleeves-top/16751116/buy</t>
  </si>
  <si>
    <t>style-quotient-women-charming-maroon-solid-puff-sleeves-top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</si>
  <si>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</si>
  <si>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</si>
  <si>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</si>
  <si>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</si>
  <si>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chutput</t>
  </si>
  <si>
    <t>chutput-kids-white--blue-floral-printed-sweater-vest-with-beanie</t>
  </si>
  <si>
    <t>4-5Y,5-6Y,6-7Y,7-8Y,8-9Y,9-10Y,11-12Y</t>
  </si>
  <si>
    <t>dresses/stylestone/stylestone-girls-pink--white-striped-fit-and-flare-dress/12094506/buy</t>
  </si>
  <si>
    <t>stylestone-girls-pink--white-striped-fit-and-flare-dress</t>
  </si>
  <si>
    <t>PU Bucket Tassel Sling Bag</t>
  </si>
  <si>
    <t>handbags/van-heusen/van-heusen-mint-green-solid-pu-regular-bucket-sling-bag-with-tasselled-detail/16784658/buy</t>
  </si>
  <si>
    <t>van-heusen-mint-green-solid-pu-regular-bucket-sling-bag-with-tasselled-detail</t>
  </si>
  <si>
    <t>sarees/sangria/sangria-beige-solid-silk-blend-saree/14343218/buy</t>
  </si>
  <si>
    <t>sangria-beige-solid-silk-blend-saree</t>
  </si>
  <si>
    <t>Leave-In Cream</t>
  </si>
  <si>
    <t>BBLUNT</t>
  </si>
  <si>
    <t>hair-cream-and-mask/bblunt/bblunt-unisex-repair-remedy-leave-in-cream-for-damaged-hair-with-keratin-and-argan-oil/10137461/buy</t>
  </si>
  <si>
    <t>bblunt</t>
  </si>
  <si>
    <t>bblunt-unisex-repair-remedy-leave-in-cream-for-damaged-hair-with-keratin-and-argan-oil</t>
  </si>
  <si>
    <t>Kids 3D Printed T-shirt</t>
  </si>
  <si>
    <t>tshirts/goji/goji-kids-lavender-3d-printed-t-shirt/14536864/buy</t>
  </si>
  <si>
    <t>goji-kids-lavender-3d-printed-t-shirt</t>
  </si>
  <si>
    <t>nightdress/sweet-dreams/sweet-dreams-green--navy-blue-printed-pure-cotton-nightdress/16606136/buy</t>
  </si>
  <si>
    <t>sweet-dreams-green--navy-blue-printed-pure-cotton-nightdress</t>
  </si>
  <si>
    <t>Men Tailored Hooded Jacket</t>
  </si>
  <si>
    <t>jackets/mast--harbour/mast--harbour-men-black--grey-colourblocked-tailored-hooded-jacket/11972732/buy</t>
  </si>
  <si>
    <t>mast--harbour-men-black--grey-colourblocked-tailored-hooded-jacket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</si>
  <si>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</si>
  <si>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</si>
  <si>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</si>
  <si>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minions-by-kook-n-keech-teens</t>
  </si>
  <si>
    <t>minions-by-kook-n-keech-teens-girls-mustard-yellow--black-cotton-printed-t-shirt</t>
  </si>
  <si>
    <t>Jove</t>
  </si>
  <si>
    <t>flip-flops/jove/jove-women-black-sliders/17758770/buy</t>
  </si>
  <si>
    <t>jove</t>
  </si>
  <si>
    <t>jove-women-black-sliders</t>
  </si>
  <si>
    <t>Organic Rose Petal Lip Balm 5g</t>
  </si>
  <si>
    <t>KHADI ESSENTIALS</t>
  </si>
  <si>
    <t>lip-care/khadi-essentials/khadi-essentials-rose-petals-lip-balm-with-organic-beeswax-for-lip-lightening/11335984/buy</t>
  </si>
  <si>
    <t>khadi-essentials</t>
  </si>
  <si>
    <t>khadi-essentials-rose-petals-lip-balm-with-organic-beeswax-for-lip-lightening</t>
  </si>
  <si>
    <t>Quirky Drop Earrings</t>
  </si>
  <si>
    <t>earrings/accessorize/accessorize-gold-plated-quirky-drop-earrings/10827798/buy</t>
  </si>
  <si>
    <t>accessorize-gold-plated-quirky-drop-earrings</t>
  </si>
  <si>
    <t>Solid Kurta with Trousers</t>
  </si>
  <si>
    <t>kurta-sets/desi-weavess/desi-weavess-women-navy-blue-solid-kurta-with-trousers/13220504/buy</t>
  </si>
  <si>
    <t>desi-weavess-women-navy-blue-solid-kurta-with-trousers</t>
  </si>
  <si>
    <t>palazzos/tag-7/tag-7-women-brown-solid-flared-palazzos/10287031/buy</t>
  </si>
  <si>
    <t>tag-7-women-brown-solid-flared-palazzos</t>
  </si>
  <si>
    <t>dresses/veni-vidi-vici/veni-vidi-vici-women-red-solid-cold-shoulder-fit--flare-dress/10054893/buy</t>
  </si>
  <si>
    <t>veni-vidi-vici-women-red-solid-cold-shoulder-fit--flare-dress</t>
  </si>
  <si>
    <t>Teal Pure Cotton Dupatta</t>
  </si>
  <si>
    <t>dupatta/max/max-teal-pure-cotton-dupatta/15266696/buy</t>
  </si>
  <si>
    <t>max-teal-pure-cotton-dupatta</t>
  </si>
  <si>
    <t>Star Curtain String Light</t>
  </si>
  <si>
    <t>string-lights/homesake/homesake-star-curtain-string-light/15691284/buy</t>
  </si>
  <si>
    <t>string-lights</t>
  </si>
  <si>
    <t>homesake-star-curtain-string-light</t>
  </si>
  <si>
    <t>Round Neck Oversized Pure Cotton T-shirt</t>
  </si>
  <si>
    <t>tshirts/dillinger/dillinger-women-white-back-printed-round-neck--longline-oversized-pure-cotton-t-shirt/13551266/buy</t>
  </si>
  <si>
    <t>dillinger-women-white-back-printed-round-neck--longline-oversized-pure-cotton-t-shirt</t>
  </si>
  <si>
    <t>Printed Bio Finish T-shirt</t>
  </si>
  <si>
    <t>tshirts/hellcat/hellcat-boys-red-printed-polo-collar-bio-finish-t-shirt/17105008/buy</t>
  </si>
  <si>
    <t>hellcat-boys-red-printed-polo-collar-bio-finish-t-shirt</t>
  </si>
  <si>
    <t>tshirts/mast--harbour/mast--harbour-men-off-white--red-striped-pure-cotton-t-shirt/16055436/buy</t>
  </si>
  <si>
    <t>mast--harbour-men-off-white--red-striped-pure-cotton-t-shirt</t>
  </si>
  <si>
    <t>Skin Care Kit</t>
  </si>
  <si>
    <t>sunscreen/plum/plum-set-of-moisturizer-sunscreen--face-mist--night-gel/15682750/buy</t>
  </si>
  <si>
    <t>plum-set-of-moisturizer-sunscreen--face-mist--night-gel</t>
  </si>
  <si>
    <t>handbags/lavie/lavie-maroon-solid-shoulder-bag/10347227/buy</t>
  </si>
  <si>
    <t>lavie-maroon-solid-shoulder-bag</t>
  </si>
  <si>
    <t>jewellery-set/rubans/rubans-gold-plated--white-cubic-zirconia-stone-studded--jewellery-set/11006468/buy</t>
  </si>
  <si>
    <t>rubans-gold-plated--white-cubic-zirconia-stone-studded--jewellery-set</t>
  </si>
  <si>
    <t>Ultralight Cotton Boxer Shorts</t>
  </si>
  <si>
    <t>boxers/damensch/damensch-breeeze-men-orange-solid-pure-cotton-ultra-light-all-round-boxers-dam-sld-lbx-gm/14905422/buy</t>
  </si>
  <si>
    <t>damensch-breeeze-men-orange-solid-pure-cotton-ultra-light-all-round-boxers-dam-sld-lbx-gm</t>
  </si>
  <si>
    <t>Women Flared Printed Palazzos</t>
  </si>
  <si>
    <t>30,32,34</t>
  </si>
  <si>
    <t>palazzos/wishful/wishful-by-w-women-green--golden-flared-printed-palazzos/8417943/buy</t>
  </si>
  <si>
    <t>wishful-by-w-women-green--golden-flared-printed-palazzos</t>
  </si>
  <si>
    <t>tops/anvi-be-yourself/anvi-be-yourself-women-red-self-design-top/13634410/buy</t>
  </si>
  <si>
    <t>anvi-be-yourself-women-red-self-design-top</t>
  </si>
  <si>
    <t>Set of 6 Earrings</t>
  </si>
  <si>
    <t>earrings/justpeachy/justpeachy-set-of-6-earrings/13043970/buy</t>
  </si>
  <si>
    <t>justpeachy-set-of-6-earrings</t>
  </si>
  <si>
    <t>Women Dyed Maxi Dress</t>
  </si>
  <si>
    <t>dresses/indian-virasat/indian-virasat-women-red-dyed-maxi-dress/10686894/buy</t>
  </si>
  <si>
    <t>indian-virasat-women-red-dyed-maxi-dress</t>
  </si>
  <si>
    <t>jeans/miss-chase/miss-chase-women-black-slim-fit-high-rise-clean-look-jeans/7186810/buy</t>
  </si>
  <si>
    <t>miss-chase-women-black-slim-fit-high-rise-clean-look-jeans</t>
  </si>
  <si>
    <t>Men Kurta With Churidar</t>
  </si>
  <si>
    <t>kurta-sets/vastramay/vastramay-men-purple--white-cotton-linen-blend-kurta-with-churidar/14743048/buy</t>
  </si>
  <si>
    <t>vastramay-men-purple--white-cotton-linen-blend-kurta-with-churidar</t>
  </si>
  <si>
    <t>bra/clovia/clovia-black-workout-bra---full-coverage-lightly-padded/15017042/buy</t>
  </si>
  <si>
    <t>clovia-black-workout-bra---full-coverage-lightly-padded</t>
  </si>
  <si>
    <t>Women Checked Straight Cropped Palazzos</t>
  </si>
  <si>
    <t>palazzos/vishudh/vishudh-women-black-checked-straight-cropped-palazzos/13081846/buy</t>
  </si>
  <si>
    <t>vishudh-women-black-checked-straight-cropped-palazzos</t>
  </si>
  <si>
    <t>Snail 96 Mucin Power Essence</t>
  </si>
  <si>
    <t>COSRX</t>
  </si>
  <si>
    <t>face-serum-and-gel/cosrx/cosrx-advanced-snail-96-mucin-power-essence-100ml/17228304/buy</t>
  </si>
  <si>
    <t>cosrx</t>
  </si>
  <si>
    <t>cosrx-advanced-snail-96-mucin-power-essence-100ml</t>
  </si>
  <si>
    <t>Set of 2 Vitamin C Face Gel</t>
  </si>
  <si>
    <t>face-serum-and-gel/wow-skin-science/wow-skin-science-set-of-2-pure-vitamin-c-daily-face-gel-with-aloe-vera---150-ml-each/16867288/buy</t>
  </si>
  <si>
    <t>wow-skin-science-set-of-2-pure-vitamin-c-daily-face-gel-with-aloe-vera---150-ml-each</t>
  </si>
  <si>
    <t>sweatshirts/indian-terrain/indian-terrain-men-red-solid-hooded-sweatshirt/12664892/buy</t>
  </si>
  <si>
    <t>indian-terrain-men-red-solid-hooded-sweatshirt</t>
  </si>
  <si>
    <t>Girls Printed Top With Palazzos</t>
  </si>
  <si>
    <t>clothing-set/cutiekins/cutiekins-girls-red--blue-printed-top-with-palazzos/13294648/buy</t>
  </si>
  <si>
    <t>cutiekins-girls-red--blue-printed-top-with-palazzos</t>
  </si>
  <si>
    <t>Women Cotton Solid Tank Top</t>
  </si>
  <si>
    <t>tops/jockey/jockey-women-navy-blue-solid-pure-cotton-tank-top/14846698/buy</t>
  </si>
  <si>
    <t>jockey-women-navy-blue-solid-pure-cotton-tank-top</t>
  </si>
  <si>
    <t>earrings/dressberry/dressberry-gold-toned-contemporary-drop-earrings/14300662/buy</t>
  </si>
  <si>
    <t>dressberry-gold-toned-contemporary-drop-earrings</t>
  </si>
  <si>
    <t>Gold-Plated Stone-Studded &amp; Pearl Beaded Jewellery Set</t>
  </si>
  <si>
    <t>ZENEME</t>
  </si>
  <si>
    <t>jewellery-set/zeneme/zeneme-gold-toned-white-stone-studded--pearl-beaded-choker-jewellery-set/16557500/buy</t>
  </si>
  <si>
    <t>zeneme</t>
  </si>
  <si>
    <t>zeneme-gold-toned-white-stone-studded--pearl-beaded-choker-jewellery-set</t>
  </si>
  <si>
    <t>Animal Printed Purse Clutch</t>
  </si>
  <si>
    <t>clutches/street-9/street-9-brown-animal-printed-purse-clutch/12780142/buy</t>
  </si>
  <si>
    <t>street-9-brown-animal-printed-purse-clutch</t>
  </si>
  <si>
    <t>Cotton Chevron Nightdress</t>
  </si>
  <si>
    <t>nightdress/mabish-by-sonal-jain/mabish-by-sonal-jain-mustard-yellow--teal-blue-pure-cotton-chevron-nightdress/14813528/buy</t>
  </si>
  <si>
    <t>mabish-by-sonal-jain-mustard-yellow--teal-blue-pure-cotton-chevron-nightdress</t>
  </si>
  <si>
    <t>tshirts/rute/rute-women-plus-size-black--white-striped-cotton-v-neck-t-shirt/17067020/buy</t>
  </si>
  <si>
    <t>rute-women-plus-size-black--white-striped-cotton-v-neck-t-shirt</t>
  </si>
  <si>
    <t>Polo-Neck Tunic</t>
  </si>
  <si>
    <t>tunics/hm/hm-women-beige-polo-neck-tunic/15771446/buy</t>
  </si>
  <si>
    <t>hm-women-beige-polo-neck-tunic</t>
  </si>
  <si>
    <t>Solid Lounge Shorts AM14-0103</t>
  </si>
  <si>
    <t>lounge-shorts/jockey/jockey-men-navy-blue-solid-lounge-shorts-am14-0103/7276731/buy</t>
  </si>
  <si>
    <t>jockey-men-navy-blue-solid-lounge-shorts-am14-0103</t>
  </si>
  <si>
    <t>dresses/urbanic/urbanic-beige-solid-a-line-dress/15629100/buy</t>
  </si>
  <si>
    <t>urbanic-beige-solid-a-line-dress</t>
  </si>
  <si>
    <t>Men Solid Formal Trousers</t>
  </si>
  <si>
    <t>trousers/sojanya/sojanya-men-beige-solid-smart-regular-fit-formal-trousers/13799390/buy</t>
  </si>
  <si>
    <t>sojanya-men-beige-solid-smart-regular-fit-formal-trousers</t>
  </si>
  <si>
    <t>American-Elm</t>
  </si>
  <si>
    <t>trousers/american-elm/american-elm-men-black-slim-fit-solid-formal-trousers/13601824/buy</t>
  </si>
  <si>
    <t>american-elm</t>
  </si>
  <si>
    <t>american-elm-men-black-slim-fit-solid-formal-trousers</t>
  </si>
  <si>
    <t>Aeropostale</t>
  </si>
  <si>
    <t>sweatshirts/aeropostale/aeropostale-men-purple-solid-sweatshirt/13250710/buy</t>
  </si>
  <si>
    <t>aeropostale</t>
  </si>
  <si>
    <t>aeropostale-men-purple-solid-sweatshirt</t>
  </si>
  <si>
    <t>sweaters/98-degree-north/98-degree-north-women-white-ribbed-pullover-/15241656/buy</t>
  </si>
  <si>
    <t>98-degree-north-women-white-ribbed-pullover-</t>
  </si>
  <si>
    <t>tshirts/huetrap/huetrap-men-black-printed-scoop-neck-t-shirt/6557890/buy</t>
  </si>
  <si>
    <t>huetrap-men-black-printed-scoop-neck-t-shirt</t>
  </si>
  <si>
    <t>Solid Hooded Sweatshirt</t>
  </si>
  <si>
    <t>sweatshirts/ether/ether-men-mustard-brown-solid-hooded-sweatshirt/14470392/buy</t>
  </si>
  <si>
    <t>ether-men-mustard-brown-solid-hooded-sweatshirt</t>
  </si>
  <si>
    <t>Handloom Straight Kurta</t>
  </si>
  <si>
    <t>S,L,XL,XXL</t>
  </si>
  <si>
    <t>kurtas/saadgi/saadgi-women-blue-aari-embroidered-handloom-straight-kurta/12385082/buy</t>
  </si>
  <si>
    <t>saadgi-women-blue-aari-embroidered-handloom-straight-kurta</t>
  </si>
  <si>
    <t>Animal Print Full Coverage Bra</t>
  </si>
  <si>
    <t>bra/clovia/clovia-black--magenta-animal-printed-full-coverage-bra/16633822/buy</t>
  </si>
  <si>
    <t>clovia-black--magenta-animal-printed-full-coverage-bra</t>
  </si>
  <si>
    <t>backpacks/forever-glam-by-pantaloons/forever-glam-by-pantaloons-women-beige-solid-backpack/17530242/buy</t>
  </si>
  <si>
    <t>forever-glam-by-pantaloons-women-beige-solid-backpack</t>
  </si>
  <si>
    <t>watches/giordano/giordano-women-black-analogue-watch-c2196-33/8744981/buy</t>
  </si>
  <si>
    <t>giordano-women-black-analogue-watch-c2196-33</t>
  </si>
  <si>
    <t>Plus Size Maxi Dress</t>
  </si>
  <si>
    <t>Amydus</t>
  </si>
  <si>
    <t>XXL,3XL,4XL,5XL,6XL,7XL,8XL,9XL</t>
  </si>
  <si>
    <t>dresses/amydus/amydus-plus-size-multicoloured-printed-maxi-dress/14463284/buy</t>
  </si>
  <si>
    <t>amydus</t>
  </si>
  <si>
    <t>amydus-plus-size-multicoloured-printed-maxi-dress</t>
  </si>
  <si>
    <t>watches/timex/timex-women-grey-analogue-watch---tw000x222/11991724/buy</t>
  </si>
  <si>
    <t>timex-women-grey-analogue-watch---tw000x222</t>
  </si>
  <si>
    <t>tshirts/quechua-by-decathlon/quechua-by-decathlon-women-red-solid-round-neck-t-shirt/14172208/buy</t>
  </si>
  <si>
    <t>quechua-by-decathlon-women-red-solid-round-neck-t-shirt</t>
  </si>
  <si>
    <t>Unisex Woollen Beanie</t>
  </si>
  <si>
    <t>caps/wrogn/wrogn-unisex-black--grey-self-design-woollen-beanie/14685690/buy</t>
  </si>
  <si>
    <t>wrogn-unisex-black--grey-self-design-woollen-beanie</t>
  </si>
  <si>
    <t>Women Solid One Toe Flats</t>
  </si>
  <si>
    <t>flats/mochi/mochi-women-silver-toned-solid-one-toe-flats/10993426/buy</t>
  </si>
  <si>
    <t>mochi-women-silver-toned-solid-one-toe-flats</t>
  </si>
  <si>
    <t>flats/metro/metro-women-grey-textured-t-strap-flats/10727264/buy</t>
  </si>
  <si>
    <t>metro-women-grey-textured-t-strap-flats</t>
  </si>
  <si>
    <t>UK5</t>
  </si>
  <si>
    <t>flip-flops/ginger-by-lifestyle/ginger-by-lifestyle-women-navy-blue--silver-toned-printed-thong-flip-flops/16111646/buy</t>
  </si>
  <si>
    <t>ginger-by-lifestyle-women-navy-blue--silver-toned-printed-thong-flip-flops</t>
  </si>
  <si>
    <t>Face Wash Refill Pack Combo</t>
  </si>
  <si>
    <t>face-wash-and-cleanser/wow-skin-science/wow-skin-science-unisex-charcoal-face-wash-with-brush--refill-pack-combo-350-ml/14237528/buy</t>
  </si>
  <si>
    <t>wow-skin-science-unisex-charcoal-face-wash-with-brush--refill-pack-combo-350-ml</t>
  </si>
  <si>
    <t>backpacks/the-house-of-tara/the-house-of-tara-unisex-beige--navy-blue-backpack/17046532/buy</t>
  </si>
  <si>
    <t>the-house-of-tara-unisex-beige--navy-blue-backpack</t>
  </si>
  <si>
    <t>Mandarin Collar Top</t>
  </si>
  <si>
    <t>tops/la-zoire/la-zoire-black-mandarin-collar-top/17022910/buy</t>
  </si>
  <si>
    <t>la-zoire-black-mandarin-collar-top</t>
  </si>
  <si>
    <t>Gold-Plated Bracelet</t>
  </si>
  <si>
    <t>bracelet/saraf-rs-jewellery/saraf-rs-jewellery-gold-plated--magenta-handcrafted-bangle-style-bracelet/14365396/buy</t>
  </si>
  <si>
    <t>saraf-rs-jewellery-gold-plated--magenta-handcrafted-bangle-style-bracelet</t>
  </si>
  <si>
    <t>Men Pack Of 3 Assorted Calf-Length Socks</t>
  </si>
  <si>
    <t>socks/balenzia/balenzia-men-pack-of-3-assorted-calf-length-socks-/14034994/buy</t>
  </si>
  <si>
    <t>balenzia-men-pack-of-3-assorted-calf-length-socks-</t>
  </si>
  <si>
    <t>necklace-and-chains/lilly--sparkle/lilly--sparkle-gold-toned-gold-plated-necklace/15466024/buy</t>
  </si>
  <si>
    <t>lilly--sparkle-gold-toned-gold-plated-necklace</t>
  </si>
  <si>
    <t>Lifestyle Bio-Wash Sweatshirts</t>
  </si>
  <si>
    <t>sweatshirts/hrx-by-hrithik-roshan/hrx-by-hrithik-roshan-lifestyle-men-yellow--blue-bio-wash-typography--sweatshirts/14280736/buy</t>
  </si>
  <si>
    <t>hrx-by-hrithik-roshan-lifestyle-men-yellow--blue-bio-wash-typography--sweatshirts</t>
  </si>
  <si>
    <t>Women Set of 2 Bangles</t>
  </si>
  <si>
    <t>bangle/adwitiya-collection/adwitiya-collection-women-set-of-2-24-ct-gold-plated-doli-handcrafted-bangles/14896598/buy</t>
  </si>
  <si>
    <t>adwitiya-collection-women-set-of-2-24-ct-gold-plated-doli-handcrafted-bangles</t>
  </si>
  <si>
    <t>dresses/amydus/amydus-grey--black-maxi-dress/14463286/buy</t>
  </si>
  <si>
    <t>amydus-grey--black-maxi-dress</t>
  </si>
  <si>
    <t>Solid Shapewear</t>
  </si>
  <si>
    <t>shapewear/secrets-by-zerokaata/secrets-by-zerokaata-women-black-solid-high-waist-seamless-tummy-tucker-shapewear/13549758/buy</t>
  </si>
  <si>
    <t>secrets-by-zerokaata-women-black-solid-high-waist-seamless-tummy-tucker-shapewear</t>
  </si>
  <si>
    <t>Set of 2 Gold-Plated Earrings</t>
  </si>
  <si>
    <t>earrings/youbella/youbella-set-of-2-gold-plated-drop-earrings/7329392/buy</t>
  </si>
  <si>
    <t>youbella-set-of-2-gold-plated-drop-earrings</t>
  </si>
  <si>
    <t>Men Pack of 3 Solid Trunks</t>
  </si>
  <si>
    <t>trunk/xyxx/xyxx-men-pack-of-3-solid-trunks-xytrnk3pckn510/13682866/buy</t>
  </si>
  <si>
    <t>xyxx-men-pack-of-3-solid-trunks-xytrnk3pckn510</t>
  </si>
  <si>
    <t>tops/mayra/mayra-magenta-regular-top/15652488/buy</t>
  </si>
  <si>
    <t>mayra-magenta-regular-top</t>
  </si>
  <si>
    <t>Gold Curl Heart Necklace</t>
  </si>
  <si>
    <t>pendant/giva/giva-925-sterling-silver-rose-gold-curl-heart-necklace/15479810/buy</t>
  </si>
  <si>
    <t>giva-925-sterling-silver-rose-gold-curl-heart-necklace</t>
  </si>
  <si>
    <t>watches/titan/titan-men-cream-coloured-analogue-watch-nm1737bm02/11795656/buy</t>
  </si>
  <si>
    <t>titan-men-cream-coloured-analogue-watch-nm1737bm02</t>
  </si>
  <si>
    <t>Eau de Toilette 40 ml</t>
  </si>
  <si>
    <t>Hugo Boss</t>
  </si>
  <si>
    <t>perfume-and-body-mist/hugo-boss/hugo-boss-men-transparent-just-different-eau-de-toilette-40-ml/16691256/buy</t>
  </si>
  <si>
    <t>hugo-boss</t>
  </si>
  <si>
    <t>hugo-boss-men-transparent-just-different-eau-de-toilette-40-ml</t>
  </si>
  <si>
    <t>Women Embroidered Dupatta</t>
  </si>
  <si>
    <t>dupatta/indya/indya-women-white--gold-coloured-embroidered-dupatta/13066818/buy</t>
  </si>
  <si>
    <t>indya-women-white--gold-coloured-embroidered-dupatta</t>
  </si>
  <si>
    <t>stockings/lebami/lebami-women-beige-solid-stockings/10606102/buy</t>
  </si>
  <si>
    <t>lebami-women-beige-solid-stockings</t>
  </si>
  <si>
    <t>bedsheets/romee/romee-multicoloured-floral-144-tc-cotton-1-queen-bedsheet-with-2-pillow-covers/10506268/buy</t>
  </si>
  <si>
    <t>romee-multicoloured-floral-144-tc-cotton-1-queen-bedsheet-with-2-pillow-covers</t>
  </si>
  <si>
    <t>Men Pack Of 2 T-shirt</t>
  </si>
  <si>
    <t>tshirts/max/max-men-pack-of-2-grey--turquoise-blue-2-t-shirt/15224734/buy</t>
  </si>
  <si>
    <t>max-men-pack-of-2-grey--turquoise-blue-2-t-shirt</t>
  </si>
  <si>
    <t>tshirts/moda-rapido/moda-rapido-men-pink-striped-polo-collar-t-shirt/15822210/buy</t>
  </si>
  <si>
    <t>moda-rapido-men-pink-striped-polo-collar-t-shirt</t>
  </si>
  <si>
    <t>flats/mochi/mochi-women-blue-woven-design-open-toe-flats/13821484/buy</t>
  </si>
  <si>
    <t>mochi-women-blue-woven-design-open-toe-flats</t>
  </si>
  <si>
    <t>bra/max/max-black-bra-lightly-padded-pa21smpd01black/17798250/buy</t>
  </si>
  <si>
    <t>max-black-bra-lightly-padded-pa21smpd01black</t>
  </si>
  <si>
    <t>flats/kook-n-keech/kook-n-keech-women-white--red-pineapple-print-open-toe-flats/13763586/buy</t>
  </si>
  <si>
    <t>kook-n-keech-women-white--red-pineapple-print-open-toe-flats</t>
  </si>
  <si>
    <t>Men Black Running Shoes</t>
  </si>
  <si>
    <t>UK7,UK8,UK6,UK9,UK10</t>
  </si>
  <si>
    <t>sports-shoes/clymb/clymb-men-black-running-shoes/15731942/buy</t>
  </si>
  <si>
    <t>clymb-men-black-running-shoes</t>
  </si>
  <si>
    <t>AC Room 300 GSM Dohar</t>
  </si>
  <si>
    <t>blankets-quilts-and-dohars/romee/romee-grey--red-floral-ac-room-300-gsm-single-bed-dohar/10002753/buy</t>
  </si>
  <si>
    <t>romee-grey--red-floral-ac-room-300-gsm-single-bed-dohar</t>
  </si>
  <si>
    <t>curtains-and-sheers/cortina/cortina-white--green-set-of-2-window-curtains/10202499/buy</t>
  </si>
  <si>
    <t>cortina-white--green-set-of-2-window-curtains</t>
  </si>
  <si>
    <t>flats/mochi/mochi-women-black-flats-one-toe-flats/14295248/buy</t>
  </si>
  <si>
    <t>mochi-women-black-flats-one-toe-flats</t>
  </si>
  <si>
    <t>kurtas/varanga/varanga-women-orange-woven-design-straight-kurta/11297404/buy</t>
  </si>
  <si>
    <t>varanga-women-orange-woven-design-straight-kurta</t>
  </si>
  <si>
    <t>flip-flops/kook-n-keech/kook-n-keech-women-yellow--navy-blue-printed-sliders/15648638/buy</t>
  </si>
  <si>
    <t>kook-n-keech-women-yellow--navy-blue-printed-sliders</t>
  </si>
  <si>
    <t>Men Solid Party Suit</t>
  </si>
  <si>
    <t>suits/wintage/wintage-men-magenta-solid-single-breasted-regular-fit-party-suit/10605742/buy</t>
  </si>
  <si>
    <t>wintage-men-magenta-solid-single-breasted-regular-fit-party-suit</t>
  </si>
  <si>
    <t>Men Embroidered Kurta with Pyjamas</t>
  </si>
  <si>
    <t>RG DESIGNERS</t>
  </si>
  <si>
    <t>kurta-sets/rg-designers/rg-designers-men-grey-embroidered-pleated-kurta-with-pyjamas/17796894/buy</t>
  </si>
  <si>
    <t>rg-designers</t>
  </si>
  <si>
    <t>rg-designers-men-grey-embroidered-pleated-kurta-with-pyjamas</t>
  </si>
  <si>
    <t>dresses/amydus/amydus-green-maxi-dress/14463274/buy</t>
  </si>
  <si>
    <t>amydus-green-maxi-dress</t>
  </si>
  <si>
    <t>handbags/mast--harbour/mast--harbour-white-animal-textured-structured-sling-bag/15322948/buy</t>
  </si>
  <si>
    <t>mast--harbour-white-animal-textured-structured-sling-bag</t>
  </si>
  <si>
    <t>Printed 2-Seater Sofa Cover</t>
  </si>
  <si>
    <t>2 Seater</t>
  </si>
  <si>
    <t>sofa-covers/rajasthan-decor/rajasthan-decor-white--red-quilted-floral-2-seater-cotton-sofa-cover/15750664/buy</t>
  </si>
  <si>
    <t>rajasthan-decor-white--red-quilted-floral-2-seater-cotton-sofa-cover</t>
  </si>
  <si>
    <t>Regular Fit Cropped Trousers</t>
  </si>
  <si>
    <t>trousers/jaipur-kurti/jaipur-kurti-women-grey-pure-cotton-solid-regular-fit-cropped-trousers/13081588/buy</t>
  </si>
  <si>
    <t>jaipur-kurti-women-grey-pure-cotton-solid-regular-fit-cropped-trousers</t>
  </si>
  <si>
    <t>shirts/spykar/spykar-men-red--navy-blue-slim-fit-checked-casual-shirt/10883596/buy</t>
  </si>
  <si>
    <t>spykar-men-red--navy-blue-slim-fit-checked-casual-shirt</t>
  </si>
  <si>
    <t>dresses/indian-virasat/indian-virasat-women-printed-peach-coloured-a-line-dress/10686916/buy</t>
  </si>
  <si>
    <t>indian-virasat-women-printed-peach-coloured-a-line-dress</t>
  </si>
  <si>
    <t>Striped A-Line Dress</t>
  </si>
  <si>
    <t>dresses/slenor/slenor-women-multicoloured-striped-a-line-dress/12936036/buy</t>
  </si>
  <si>
    <t>slenor-women-multicoloured-striped-a-line-dress</t>
  </si>
  <si>
    <t>Dresses</t>
  </si>
  <si>
    <t>dresses/harpa/harpa-off-white-printed-maxi-dress/1135619/buy</t>
  </si>
  <si>
    <t>harpa-off-white-printed-maxi-dress</t>
  </si>
  <si>
    <t>Tartan Checked Cotton Shirt</t>
  </si>
  <si>
    <t>shirts/the-indian-garage-co/the-indian-garage-co-men-olive-green--navy-blue-comfort-tartan-checked-cotton-shirt/17357434/buy</t>
  </si>
  <si>
    <t>the-indian-garage-co-men-olive-green--navy-blue-comfort-tartan-checked-cotton-shirt</t>
  </si>
  <si>
    <t>Lightly Padded Balconette Bra</t>
  </si>
  <si>
    <t>32B,32C,32D,34B,34C,34D,36B,36C,36D,38B,40B</t>
  </si>
  <si>
    <t>bra/clovia/clovia-blue-abstract-underwired-lightly-padded-balconette-bra/17324302/buy</t>
  </si>
  <si>
    <t>clovia-blue-abstract-underwired-lightly-padded-balconette-bra</t>
  </si>
  <si>
    <t>saree-blouse/vami/vami-women-red-solid-stretchable-saree-blouse/13510088/buy</t>
  </si>
  <si>
    <t>vami-women-red-solid-stretchable-saree-blouse</t>
  </si>
  <si>
    <t>track-pants/tokyo-talkies/tokyo-talkies-women-sea-green-solid-track-pants/16337718/buy</t>
  </si>
  <si>
    <t>tokyo-talkies-women-sea-green-solid-track-pants</t>
  </si>
  <si>
    <t>kurtas/just-wow/just-wow-women-multicoloured-floral-printed-flared-sleeves-kurta/15297974/buy</t>
  </si>
  <si>
    <t>just-wow-women-multicoloured-floral-printed-flared-sleeves-kurta</t>
  </si>
  <si>
    <t>tshirts/herenow/herenow-boys-white--black-striped-pure-cotton-t-shirt/14505586/buy</t>
  </si>
  <si>
    <t>herenow-boys-white--black-striped-pure-cotton-t-shirt</t>
  </si>
  <si>
    <t>shirts/highlander/highlander-men-coral-cotton-slim-fit-horizontal-stripes-opaque-striped-casual-shirt/16031108/buy</t>
  </si>
  <si>
    <t>highlander-men-coral-cotton-slim-fit-horizontal-stripes-opaque-striped-casual-shirt</t>
  </si>
  <si>
    <t>EURO37,EURO38,EURO39,EURO40,EURO41,EURO42,EURO43</t>
  </si>
  <si>
    <t>flats/shezone/shezone-women-grey-solid-t-strap-flats/14195566/buy</t>
  </si>
  <si>
    <t>shezone-women-grey-solid-t-strap-flats</t>
  </si>
  <si>
    <t>Fresh Water Pearl Necklace</t>
  </si>
  <si>
    <t>necklace-and-chains/zaveri-pearls/zaveri-pearls-fresh-water-round-pearls-6-7mm-aaa-quality-necklace/13467392/buy</t>
  </si>
  <si>
    <t>zaveri-pearls-fresh-water-round-pearls-6-7mm-aaa-quality-necklace</t>
  </si>
  <si>
    <t>Printed Kurta with Pyjamas</t>
  </si>
  <si>
    <t>kurta-sets/deyann/deyann-men-black--brown-printed-kurta-with-pyjamas/13233562/buy</t>
  </si>
  <si>
    <t>deyann-men-black--brown-printed-kurta-with-pyjamas</t>
  </si>
  <si>
    <t>watches/timex/timex-women-pink-multifunction-analogue-watch---tw000x206/915682/buy</t>
  </si>
  <si>
    <t>timex-women-pink-multifunction-analogue-watch---tw000x206</t>
  </si>
  <si>
    <t>tshirts/rodamo/rodamo-men-white-polo-collar-t-shirt/17734290/buy</t>
  </si>
  <si>
    <t>rodamo-men-white-polo-collar-t-shirt</t>
  </si>
  <si>
    <t>Ribbed Crop Top</t>
  </si>
  <si>
    <t>tops/roadster/roadster-women-pink-ribbed-crop-top/17850012/buy</t>
  </si>
  <si>
    <t>roadster-women-pink-ribbed-crop-top</t>
  </si>
  <si>
    <t>Solid Quilted Bomber Jacket</t>
  </si>
  <si>
    <t>jackets/sassafras/sassafras-women-peach-coloured-solid-quilted-bomber-jacket/13000516/buy</t>
  </si>
  <si>
    <t>sassafras-women-peach-coloured-solid-quilted-bomber-jacket</t>
  </si>
  <si>
    <t>jeans/dolce-crudo/dolce-crudo-women-white-skinny-fit-mid-rise-slash-knee-stretchable-jeans/10834502/buy</t>
  </si>
  <si>
    <t>dolce-crudo-women-white-skinny-fit-mid-rise-slash-knee-stretchable-jeans</t>
  </si>
  <si>
    <t>Sterling Silver Necklace</t>
  </si>
  <si>
    <t>necklace-and-chains/giva/giva-silver-toned-925-sterling-silver-rhodium-plated-necklace/14221396/buy</t>
  </si>
  <si>
    <t>giva-silver-toned-925-sterling-silver-rhodium-plated-necklace</t>
  </si>
  <si>
    <t>AD-Studded Jewellery Set</t>
  </si>
  <si>
    <t>jewellery-set/yellow-chimes/yellow-chimes-rhodium-plated-silver-toned-white-ad-studded-statement-jewellery-set/16428262/buy</t>
  </si>
  <si>
    <t>yellow-chimes-rhodium-plated-silver-toned-white-ad-studded-statement-jewellery-set</t>
  </si>
  <si>
    <t>Men Side Panelling Joggers</t>
  </si>
  <si>
    <t>track-pants/allen-solly-tribe/allen-solly-tribe-men-navy-blue-solid-joggers-with-contrast-side-panelling/16129162/buy</t>
  </si>
  <si>
    <t>allen-solly-tribe-men-navy-blue-solid-joggers-with-contrast-side-panelling</t>
  </si>
  <si>
    <t>Fragrance 100 ml</t>
  </si>
  <si>
    <t>perfume-and-body-mist/the-man-company/the-man-company-citron-edp-with-long-lasting-fragrance-100-ml/15992902/buy</t>
  </si>
  <si>
    <t>the-man-company-citron-edp-with-long-lasting-fragrance-100-ml</t>
  </si>
  <si>
    <t>Kids Dino Backpack</t>
  </si>
  <si>
    <t>My Milestones</t>
  </si>
  <si>
    <t>backpacks/my-milestones/my-milestones-kids-green--blue-dino-colourblocked-backpack/11641310/buy</t>
  </si>
  <si>
    <t>my-milestones</t>
  </si>
  <si>
    <t>my-milestones-kids-green--blue-dino-colourblocked-backpack</t>
  </si>
  <si>
    <t>tshirts/enamor/enamor-women-black-antimicrobial-slim-fit-outdoor-t-shirt/15127436/buy</t>
  </si>
  <si>
    <t>enamor-women-black-antimicrobial-slim-fit-outdoor-t-shirt</t>
  </si>
  <si>
    <t>tshirts/sztori/sztori-plus-size-men-rust--black-striped-pure-cotton-applique-t-shirt/14545598/buy</t>
  </si>
  <si>
    <t>sztori-plus-size-men-rust--black-striped-pure-cotton-applique-t-shirt</t>
  </si>
  <si>
    <t>shirts/louis-philippe-sport/louis-philippe-sport-men-blue-slim-fit-printed-cotton-casual-shirt/16361622/buy</t>
  </si>
  <si>
    <t>louis-philippe-sport-men-blue-slim-fit-printed-cotton-casual-shirt</t>
  </si>
  <si>
    <t>Pure Cotton Round Neck Pure Cotton T-shirt</t>
  </si>
  <si>
    <t>BE AWARA</t>
  </si>
  <si>
    <t>tshirts/be-awara/be-awara-men-red-pure-cotton-solid-round-neck-pure-cotton-t-shirt/13138936/buy</t>
  </si>
  <si>
    <t>be-awara</t>
  </si>
  <si>
    <t>be-awara-men-red-pure-cotton-solid-round-neck-pure-cotton-t-shirt</t>
  </si>
  <si>
    <t>Cotton Striped Nightdress</t>
  </si>
  <si>
    <t>nightdress/etc/etc-navy-blue--red-pure-cotton-striped-nightdress/13428036/buy</t>
  </si>
  <si>
    <t>etc-navy-blue--red-pure-cotton-striped-nightdress</t>
  </si>
  <si>
    <t>tops/veni-vidi-vici/veni-vidi-vici-women-white-solid-fitted-top/7477719/buy</t>
  </si>
  <si>
    <t>veni-vidi-vici-women-white-solid-fitted-top</t>
  </si>
  <si>
    <t>trousers/ketch/ketch-men-blue-slim-fit-easy-wash-trousers/15769416/buy</t>
  </si>
  <si>
    <t>curtains-and-sheers/home-sizzler/home-sizzler-blue--grey-set-of-2-printed-regular-window-curtains/1511115/buy</t>
  </si>
  <si>
    <t>home-sizzler-blue--grey-set-of-2-printed-regular-window-curtains</t>
  </si>
  <si>
    <t>Boys Printed Pure Cotton Kurta</t>
  </si>
  <si>
    <t>kurtas/house-of-pataudi/house-of-pataudi-boys-navy-blue-ethnic-motifs-printed-pure-cotton-kurta/16279726/buy</t>
  </si>
  <si>
    <t>house-of-pataudi-boys-navy-blue-ethnic-motifs-printed-pure-cotton-kurta</t>
  </si>
  <si>
    <t>Men CA Printed Cotton T-shirt</t>
  </si>
  <si>
    <t>tshirts/kook-n-keech-marvel/kook-n-keech-marvel-men-mint-green-captain-america-printed-pure-cotton-t-shirt/16189894/buy</t>
  </si>
  <si>
    <t>kook-n-keech-marvel-men-mint-green-captain-america-printed-pure-cotton-t-shirt</t>
  </si>
  <si>
    <t>tshirts/ether/ether-men-black--orange-pure-cotton-colourblocked-t-shirt/16121034/buy</t>
  </si>
  <si>
    <t>ether-men-black--orange-pure-cotton-colourblocked-t-shirt</t>
  </si>
  <si>
    <t>kurtas/anouk/anouk-women-green-ethnic-motifs-printed-kurta/14224646/buy</t>
  </si>
  <si>
    <t>anouk-women-green-ethnic-motifs-printed-kurta</t>
  </si>
  <si>
    <t>Colourblocked Sporty Jacket</t>
  </si>
  <si>
    <t>jackets/herenow/herenow-men-off-white--mustard-yellow-colourblocked-sporty-jacket/15313992/buy</t>
  </si>
  <si>
    <t>herenow-men-off-white--mustard-yellow-colourblocked-sporty-jacket</t>
  </si>
  <si>
    <t>Textured Block Sandals</t>
  </si>
  <si>
    <t>heels/iconics/iconics-blue-textured-block-sandals-with-buckles/16830170/buy</t>
  </si>
  <si>
    <t>iconics-blue-textured-block-sandals-with-buckles</t>
  </si>
  <si>
    <t>Checked Organza Saree</t>
  </si>
  <si>
    <t>sarees/anouk/anouk-mustard-yellow--silver-checked-embroidered-organza-saree/14277134/buy</t>
  </si>
  <si>
    <t>anouk-mustard-yellow--silver-checked-embroidered-organza-saree</t>
  </si>
  <si>
    <t>travel-accessory/mango/mango-women-black-solid-sustainable-cosmetic-pouch/13884676/buy</t>
  </si>
  <si>
    <t>mango-women-black-solid-sustainable-cosmetic-pouch</t>
  </si>
  <si>
    <t>24 CT Gold-Plated AD-Studded &amp; Beaded Mangalsutra</t>
  </si>
  <si>
    <t>mangalsutra/adwitiya-collection/adwitiya-collection-24-ct-gold-plated-black--white-ad-studded--beaded-mangalsutra/14252168/buy</t>
  </si>
  <si>
    <t>adwitiya-collection-24-ct-gold-plated-black--white-ad-studded--beaded-mangalsutra</t>
  </si>
  <si>
    <t>Floral Mandarin Collar A-Line Top</t>
  </si>
  <si>
    <t>tops/global-desi/global-desi-peach-coloured--green-floral-mandarin-collar-a-line-top/13464010/buy</t>
  </si>
  <si>
    <t>global-desi-peach-coloured--green-floral-mandarin-collar-a-line-top</t>
  </si>
  <si>
    <t>Floral Embroidered Net Dress</t>
  </si>
  <si>
    <t>dresses/toy-balloon-kids/toy-balloon-kids-grey-floral-embroidered-layered-net-dress/15761668/buy</t>
  </si>
  <si>
    <t>toy-balloon-kids-grey-floral-embroidered-layered-net-dress</t>
  </si>
  <si>
    <t>XS,S,M,XL</t>
  </si>
  <si>
    <t>dresses/rangriti/rangriti-women-purple-maxi-dress/15963010/buy</t>
  </si>
  <si>
    <t>rangriti-women-purple-maxi-dress</t>
  </si>
  <si>
    <t>lounge-shorts/jockey/jockey-men-navy-blue-solid-lounge-shorts/10647478/buy</t>
  </si>
  <si>
    <t>jockey-men-navy-blue-solid-lounge-shorts</t>
  </si>
  <si>
    <t>Set Of 2 Solid Jar Glass Container With Cork Ball Lid</t>
  </si>
  <si>
    <t>kitchen-storage/goodhomes/goodhomes-set-of-2-transparent-solid-jar-glass-containers-with-cork-ball-lids/16459644/buy</t>
  </si>
  <si>
    <t>goodhomes-set-of-2-transparent-solid-jar-glass-containers-with-cork-ball-lids</t>
  </si>
  <si>
    <t>Unisex Self Design Beanie</t>
  </si>
  <si>
    <t>caps/wrogn/wrogn-unisex-beige-self-design-acrylic-beanie/12424080/buy</t>
  </si>
  <si>
    <t>wrogn-unisex-beige-self-design-acrylic-beanie</t>
  </si>
  <si>
    <t>Kids Pack Of 3 Track Pants</t>
  </si>
  <si>
    <t>CREMLIN CLOTHING</t>
  </si>
  <si>
    <t>2-3Y,3-4Y,4-5Y,5-6Y,7-8Y,9-10Y,10-11Y,11-12Y</t>
  </si>
  <si>
    <t>track-pants/cremlin-clothing/cremlin-clothing-kids-pack-of-3-cotton-track-pants/16497006/buy</t>
  </si>
  <si>
    <t>cremlin-clothing</t>
  </si>
  <si>
    <t>cremlin-clothing-kids-pack-of-3-cotton-track-pants</t>
  </si>
  <si>
    <t>Printed Anti-Skid Doormat</t>
  </si>
  <si>
    <t>doormats/bianca/bianca-brown--pink-printed-tough-thin-anti-skid-doormat/14329552/buy</t>
  </si>
  <si>
    <t>doormats</t>
  </si>
  <si>
    <t>bianca-brown--pink-printed-tough-thin-anti-skid-doormat</t>
  </si>
  <si>
    <t>Set Of 5 Oxidised Gold-Plated Adjustable Finger Ring</t>
  </si>
  <si>
    <t>ring/vembley/vembley-set-of-5-oxidised-gold-plated-adjustable-finger-rings/16762840/buy</t>
  </si>
  <si>
    <t>vembley-set-of-5-oxidised-gold-plated-adjustable-finger-rings</t>
  </si>
  <si>
    <t>Girls Floral Tiered Skirt</t>
  </si>
  <si>
    <t>luyk</t>
  </si>
  <si>
    <t>3-4Y,5-6Y,7-8Y,9-10Y,11-12Y,13-14Y</t>
  </si>
  <si>
    <t>skirts/luyk/luyk-girls-off-white--red-floral-print-tiered-a-line-skirt/13709060/buy</t>
  </si>
  <si>
    <t>luyk-girls-off-white--red-floral-print-tiered-a-line-skirt</t>
  </si>
  <si>
    <t>dresses/aawari/aawari-women-black-solid-maxi-dress/14232264/buy</t>
  </si>
  <si>
    <t>aawari-women-black-solid-maxi-dress</t>
  </si>
  <si>
    <t>SheWill</t>
  </si>
  <si>
    <t>kurta-sets/shewill/shewill-women-green-ethnic-motifs-printed-gotta-patti-kurta-with-trousers/16588432/buy</t>
  </si>
  <si>
    <t>shewill</t>
  </si>
  <si>
    <t>shewill-women-green-ethnic-motifs-printed-gotta-patti-kurta-with-trousers</t>
  </si>
  <si>
    <t>29,31,33,35</t>
  </si>
  <si>
    <t>trousers/libas/libas-women-grey-regular-trousers/14633866/buy</t>
  </si>
  <si>
    <t>libas-women-grey-regular-trousers</t>
  </si>
  <si>
    <t>Women Regular Fit Capris</t>
  </si>
  <si>
    <t>capris/miss-chase/miss-chase-women-grey-solid-regular-fit-capris/13010668/buy</t>
  </si>
  <si>
    <t>miss-chase-women-grey-solid-regular-fit-capris</t>
  </si>
  <si>
    <t>Infant Boys Pack 2 Sleepsuits</t>
  </si>
  <si>
    <t>sleepsuit/yk/yk-infant-boys-green--blue-pack-of-2-pure-cotton-sleepsuits/12534468/buy</t>
  </si>
  <si>
    <t>yk-infant-boys-green--blue-pack-of-2-pure-cotton-sleepsuits</t>
  </si>
  <si>
    <t>Women Slim-Fit Trackpants</t>
  </si>
  <si>
    <t>track-pants/tokyo-talkies/tokyo-talkies-women-blue-solid-slim-fit-trackpants/16222484/buy</t>
  </si>
  <si>
    <t>tokyo-talkies-women-blue-solid-slim-fit-trackpants</t>
  </si>
  <si>
    <t>Men Tailored Jacket</t>
  </si>
  <si>
    <t>jackets/mast--harbour/mast--harbour-men-black-tailored-jacket/14364306/buy</t>
  </si>
  <si>
    <t>mast--harbour-men-black-tailored-jacket</t>
  </si>
  <si>
    <t>2 Pcs Rubber Tongue Cleaner</t>
  </si>
  <si>
    <t>travel-accessory/gubb/gubb-pack-of-2-purple--white-solid-rubber-tongue-cleaner/16232490/buy</t>
  </si>
  <si>
    <t>gubb-pack-of-2-purple--white-solid-rubber-tongue-cleaner</t>
  </si>
  <si>
    <t>Highlighting Stick - 05</t>
  </si>
  <si>
    <t>SWISS BEAUTY</t>
  </si>
  <si>
    <t>highlighter-and-blush/swiss-beauty/swiss-beauty-insta-glow-highlighting-stick---05/15580078/buy</t>
  </si>
  <si>
    <t>swiss-beauty</t>
  </si>
  <si>
    <t>swiss-beauty-insta-glow-highlighting-stick---05</t>
  </si>
  <si>
    <t>night-suits/zivame/zivame-women-blue--yellow-printed-cotton-night-suit/17700884/buy</t>
  </si>
  <si>
    <t>zivame-women-blue--yellow-printed-cotton-night-suit</t>
  </si>
  <si>
    <t>Cotton Kurta with Palazzos</t>
  </si>
  <si>
    <t>kurta-sets/divena/divena-women-white--navy-pure-cotton-ethnic-motifs-print-kurta-with-palazzos/14101564/buy</t>
  </si>
  <si>
    <t>divena-women-white--navy-pure-cotton-ethnic-motifs-print-kurta-with-palazzos</t>
  </si>
  <si>
    <t>Set Of 12 Solid Wooden Bar Hanger</t>
  </si>
  <si>
    <t>MARKET99</t>
  </si>
  <si>
    <t>hanger/market99/market99-set-of-12-maroon-solid-wooden-bar-hanger/17153844/buy</t>
  </si>
  <si>
    <t>hanger</t>
  </si>
  <si>
    <t>market99</t>
  </si>
  <si>
    <t>market99-set-of-12-maroon-solid-wooden-bar-hanger</t>
  </si>
  <si>
    <t>Plus Size Floral Layered Top</t>
  </si>
  <si>
    <t>tops/indietoga/indietoga-plus-size-red--white-floral-layered-crepe-top/16177446/buy</t>
  </si>
  <si>
    <t>indietoga-plus-size-red--white-floral-layered-crepe-top</t>
  </si>
  <si>
    <t>Women Pencil Slim Fit Trousers</t>
  </si>
  <si>
    <t>trousers/de-moza/de-moza-women-navy-blue-pencil-slim-fit-cigarette-trousers/17706042/buy</t>
  </si>
  <si>
    <t>de-moza-women-navy-blue-pencil-slim-fit-cigarette-trousers</t>
  </si>
  <si>
    <t>Women Polo Collar T-shirt</t>
  </si>
  <si>
    <t>tshirts/plagg/plagg-women-purple-polo-collar-t-shirt/15666174/buy</t>
  </si>
  <si>
    <t>plagg-women-purple-polo-collar-t-shirt</t>
  </si>
  <si>
    <t>Boys Pack of 6 Printed Trunks</t>
  </si>
  <si>
    <t>trunk/bodycare-kids/bodycare-kids-boys-pack-of-6-printed-trunks-481abcdef-60/10344951/buy</t>
  </si>
  <si>
    <t>bodycare-kids-boys-pack-of-6-printed-trunks-481abcdef-60</t>
  </si>
  <si>
    <t>Satin Dress</t>
  </si>
  <si>
    <t>dresses/neudis/neudis-red-satin-dress/16461648/buy</t>
  </si>
  <si>
    <t>neudis-red-satin-dress</t>
  </si>
  <si>
    <t>Women Cigarette Trousers</t>
  </si>
  <si>
    <t>trousers/libas/libas-women-blue-cigarette-trousers/14633878/buy</t>
  </si>
  <si>
    <t>libas-women-blue-cigarette-trousers</t>
  </si>
  <si>
    <t>Women High-Rise Bootcut Trousers</t>
  </si>
  <si>
    <t>trousers/trend-arrest/trend-arrest-women-pink-high-rise-bootcut-trousers/15213648/buy</t>
  </si>
  <si>
    <t>trend-arrest-women-pink-high-rise-bootcut-trousers</t>
  </si>
  <si>
    <t>Women T-Shirt</t>
  </si>
  <si>
    <t>tshirts/the-dry-state/the-dry-state-women-navy-blue-striped-round-neck-t-shirt/1792990/buy</t>
  </si>
  <si>
    <t>the-dry-state-women-navy-blue-striped-round-neck-t-shirt</t>
  </si>
  <si>
    <t>Green Tea Day Hydration Kit</t>
  </si>
  <si>
    <t>face-serum-and-gel/mcaffeine/mcaffeine-sustainable-green-tea-day-hydration-routine-set-of-2/11069936/buy</t>
  </si>
  <si>
    <t>mcaffeine-sustainable-green-tea-day-hydration-routine-set-of-2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</si>
  <si>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</si>
  <si>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</si>
  <si>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</si>
  <si>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triumph-triaction-cardio-cloud-non-padded-non-wired-sports-bra-with-extreme-bounce-control</t>
  </si>
  <si>
    <t>Women Striped Front-Open</t>
  </si>
  <si>
    <t>sweaters/vero-moda/vero-moda-women-pink--cream-coloured-striped-front-open/16387086/buy</t>
  </si>
  <si>
    <t>vero-moda-women-pink--cream-coloured-striped-front-open</t>
  </si>
  <si>
    <t>kurtas/zola/zola-women-peach-coloured-ethnic-motifs-embroidered-chikankari-georgette-kurta/15033290/buy</t>
  </si>
  <si>
    <t>zola-women-peach-coloured-ethnic-motifs-embroidered-chikankari-georgette-kurta</t>
  </si>
  <si>
    <t>Women Self-Design Dry-Fit</t>
  </si>
  <si>
    <t>KICA</t>
  </si>
  <si>
    <t>tshirts/kica/kica-women-brown-self-design-round-neck-regular-sleeves-new-basics-polyester-t-shirt/16033576/buy</t>
  </si>
  <si>
    <t>kica</t>
  </si>
  <si>
    <t>kica-women-brown-self-design-round-neck-regular-sleeves-new-basics-polyester-t-shirt</t>
  </si>
  <si>
    <t>kurta-sets/bhama-couture/bhama-couture-women-black--golden-solid-kurta-with-palazzos/8677651/buy</t>
  </si>
  <si>
    <t>bhama-couture-women-black--golden-solid-kurta-with-palazzos</t>
  </si>
  <si>
    <t>tshirts/forever-21/forever-21-men-white-printed-t-shirt/15078412/buy</t>
  </si>
  <si>
    <t>forever-21-men-white-printed-t-shirt</t>
  </si>
  <si>
    <t>Nature Essence Face Mask</t>
  </si>
  <si>
    <t>mask-and-peel/miss-claire/miss-claire-nature-essence-face-mask---gojiberry--sea-buckthorn-25-ml/14294088/buy</t>
  </si>
  <si>
    <t>miss-claire-nature-essence-face-mask---gojiberry--sea-buckthorn-25-ml</t>
  </si>
  <si>
    <t>earrings/dressberry/dressberry-gold-toned--black-beaded-contemporary-drop-earrings/14300788/buy</t>
  </si>
  <si>
    <t>dressberry-gold-toned--black-beaded-contemporary-drop-earrings</t>
  </si>
  <si>
    <t>iPanema</t>
  </si>
  <si>
    <t>flats/ipanema/ipanema-women-gold-toned-open-toe-flats/16337174/buy</t>
  </si>
  <si>
    <t>ipanema</t>
  </si>
  <si>
    <t>ipanema-women-gold-toned-open-toe-flats</t>
  </si>
  <si>
    <t>stoles/dressberry/dressberry-women-black--red-printed-stole/13995558/buy</t>
  </si>
  <si>
    <t>dressberry-women-black--red-printed-stole</t>
  </si>
  <si>
    <t>handbags/fastrack/fastrack-beige-textured-shoulder-bag/16205100/buy</t>
  </si>
  <si>
    <t>fastrack-beige-textured-shoulder-bag</t>
  </si>
  <si>
    <t>Women Printed Scarf</t>
  </si>
  <si>
    <t>scarves/dressberry/dressberry-women-beige--blue-printed-scarf/16541964/buy</t>
  </si>
  <si>
    <t>dressberry-women-beige--blue-printed-scarf</t>
  </si>
  <si>
    <t>night-suits/urbanic/urbanic-women-blue--white-printed-night-suit/15633316/buy</t>
  </si>
  <si>
    <t>urbanic-women-blue--white-printed-night-suit</t>
  </si>
  <si>
    <t>Boys Belt</t>
  </si>
  <si>
    <t>7-8Y,9-10Y,11-12Y,13-14Y,15-16Y,16-17Y</t>
  </si>
  <si>
    <t>belts/calvadoss/calvadoss-boys-navy-blue-belt/17947702/buy</t>
  </si>
  <si>
    <t>calvadoss-boys-navy-blue-belt</t>
  </si>
  <si>
    <t>Women Cotton Printed Kurti</t>
  </si>
  <si>
    <t>kurtis/fabric-fitoor/fabric-fitoor-women-navy-blue--white-pure-cotton-ethnic-printed-straight-kurti/14027044/buy</t>
  </si>
  <si>
    <t>fabric-fitoor-women-navy-blue--white-pure-cotton-ethnic-printed-straight-kurti</t>
  </si>
  <si>
    <t>Polka Dots Printed Two-Piece</t>
  </si>
  <si>
    <t>co-ords/sirikit/sirikit-black--white-polka-dots-printed-two-piece-with-waist-tie-ups/15344914/buy</t>
  </si>
  <si>
    <t>sirikit-black--white-polka-dots-printed-two-piece-with-waist-tie-ups</t>
  </si>
  <si>
    <t>Men Kurta Set with Nehru Jacket</t>
  </si>
  <si>
    <t>kurta-sets/kisah/kisah-men-black-self-design-kurta-with-churidar--nehru-jacket/2277728/buy</t>
  </si>
  <si>
    <t>kisah-men-black-self-design-kurta-with-churidar--nehru-jacket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</si>
  <si>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</si>
  <si>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</si>
  <si>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</si>
  <si>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</si>
  <si>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amoliconcepts</t>
  </si>
  <si>
    <t>amoliconcepts-blue--gold-toned-ombre-embellished-rectangular-cushion-cover</t>
  </si>
  <si>
    <t>Embellished Gown for Days</t>
  </si>
  <si>
    <t>dresses/inddus/inddus-women-elegant-mauve-embellished-gown-for-days/17566218/buy</t>
  </si>
  <si>
    <t>inddus-women-elegant-mauve-embellished-gown-for-days</t>
  </si>
  <si>
    <t>Sweatshirt Shorts Regular Fit</t>
  </si>
  <si>
    <t>28,31,33,37,41</t>
  </si>
  <si>
    <t>shorts/hm/hm-men-black-sweatshirt-shorts-regular-fit/12119574/buy</t>
  </si>
  <si>
    <t>hm-men-black-sweatshirt-shorts-regular-fit</t>
  </si>
  <si>
    <t>Boys Pack of 4 Pure Cotton T-shirts</t>
  </si>
  <si>
    <t>tshirts/luke--lilly/luke--lilly-boys-pack-of-4-printed-round-neck-pure-cotton-t-shirts/11285400/buy</t>
  </si>
  <si>
    <t>luke--lilly-boys-pack-of-4-printed-round-neck-pure-cotton-t-shirts</t>
  </si>
  <si>
    <t>Men Active Wear Tights</t>
  </si>
  <si>
    <t>tights/jump-usa/jump-usa-men-black--turquoise-blue-active-wear-tights/14952880/buy</t>
  </si>
  <si>
    <t>jump-usa-men-black--turquoise-blue-active-wear-tights</t>
  </si>
  <si>
    <t>Women Handloom Solid Palazzos</t>
  </si>
  <si>
    <t>30,34,38,40,42</t>
  </si>
  <si>
    <t>palazzos/laado---pamper-yourself/laado---pamper-yourself-women-cream-coloured-handloom-solid-straight-palazzos/12289820/buy</t>
  </si>
  <si>
    <t>laado---pamper-yourself-women-cream-coloured-handloom-solid-straight-palazzos</t>
  </si>
  <si>
    <t>Solid Polo Collar Pure Cotton T-shirt</t>
  </si>
  <si>
    <t>tshirts/fido-dido/fido-dido-men-beige-solid-polo-collar-pure-cotton-t-shirt/11878814/buy</t>
  </si>
  <si>
    <t>fido-dido-men-beige-solid-polo-collar-pure-cotton-t-shirt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</si>
  <si>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</si>
  <si>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</si>
  <si>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</si>
  <si>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</si>
  <si>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mamma-presto</t>
  </si>
  <si>
    <t>mamma-presto-lavender-solid-non-wired-lightly-padded-maternity-bra-mpf-19-purple-c21</t>
  </si>
  <si>
    <t>shirts/roadster/roadster-men-teal-blue-regular-fit-solid-casual-shirt/12919554/buy</t>
  </si>
  <si>
    <t>roadster-men-teal-blue-regular-fit-solid-casual-shirt</t>
  </si>
  <si>
    <t>Infants Pack Of 2 Bodysuits</t>
  </si>
  <si>
    <t>bodysuit/mini-klub/mini-klub-infants-girls-set-of-2-printed-bodysuits/12027888/buy</t>
  </si>
  <si>
    <t>mini-klub-infants-girls-set-of-2-printed-bodysuits</t>
  </si>
  <si>
    <t>Women Colourblocked Sneakers</t>
  </si>
  <si>
    <t>HASTEN</t>
  </si>
  <si>
    <t>casual-shoes/hasten/hasten-women-pink-and-white-colourblocked-sneakers/17362010/buy</t>
  </si>
  <si>
    <t>hasten</t>
  </si>
  <si>
    <t>hasten-women-pink-and-white-colourblocked-sneakers</t>
  </si>
  <si>
    <t>handbags/mochi/mochi-beige-pu-structured-sling-bag/15637842/buy</t>
  </si>
  <si>
    <t>mochi-beige-pu-structured-sling-bag</t>
  </si>
  <si>
    <t>handbags/toteteca/toteteca-tan-self-design-shoulder-bag/13596326/buy</t>
  </si>
  <si>
    <t>toteteca-tan-self-design-shoulder-bag</t>
  </si>
  <si>
    <t>Smart Slim Semiformal Shirt</t>
  </si>
  <si>
    <t>shirts/shaftesbury-london/shaftesbury-london-men-mauve-smart-slim-fit-solid-semiformal-shirt/2494356/buy</t>
  </si>
  <si>
    <t>shaftesbury-london-men-mauve-smart-slim-fit-solid-semiformal-shirt</t>
  </si>
  <si>
    <t>jeans/forever-21/forever-21-men-navy-blue-light-fade-jeans/17015666/buy</t>
  </si>
  <si>
    <t>forever-21-men-navy-blue-light-fade-jeans</t>
  </si>
  <si>
    <t>Reversible Puffer Jacket</t>
  </si>
  <si>
    <t>jackets/duke/duke-men-maroon--olive-brown-reversible-puffer-jacket/15576186/buy</t>
  </si>
  <si>
    <t>duke-men-maroon--olive-brown-reversible-puffer-jacket</t>
  </si>
  <si>
    <t>heels/shezone/shezone-women-rose-gold-printed-wedges/14022734/buy</t>
  </si>
  <si>
    <t>shezone-women-rose-gold-printed-wedges</t>
  </si>
  <si>
    <t>bedsheets/bianca/bianca-magenta-striped-210-tc-otton-king-bedsheet-with-2-pillow-covers/14625912/buy</t>
  </si>
  <si>
    <t>bianca-magenta-striped-210-tc-otton-king-bedsheet-with-2-pillow-covers</t>
  </si>
  <si>
    <t>kurtas/sojanya/sojanya-men-blue-woven-design-straight-kurta/7436724/buy</t>
  </si>
  <si>
    <t>sojanya-men-blue-woven-design-straight-kurta</t>
  </si>
  <si>
    <t>Bhagalpuri Block Printed Top</t>
  </si>
  <si>
    <t>tops/studio-rasa/studio-rasa-off-white--gold-toned-bhagalpuri-block-printed-crop-top/17068768/buy</t>
  </si>
  <si>
    <t>studio-rasa-off-white--gold-toned-bhagalpuri-block-printed-crop-top</t>
  </si>
  <si>
    <t>Embroidered Kurta with Trousers</t>
  </si>
  <si>
    <t>kurta-sets/ethnovogue/ethnovogue-women-beige--gold-toned-embroidered-kurta-with-trousers/13390570/buy</t>
  </si>
  <si>
    <t>ethnovogue-women-beige--gold-toned-embroidered-kurta-with-trousers</t>
  </si>
  <si>
    <t>shirts/selected/selected-men-black-solid-slim-fit-formal-shirt/13288828/buy</t>
  </si>
  <si>
    <t>selected-men-black-solid-slim-fit-formal-shirt</t>
  </si>
  <si>
    <t>Set of 2 Matte Lipsticks</t>
  </si>
  <si>
    <t>lipstick/marie-claire/marie-claire-set-of-2-matte-my-match-lipsticks--madame-maroon---cherrie-cherry-/14996772/buy</t>
  </si>
  <si>
    <t>marie-claire-set-of-2-matte-my-match-lipsticks--madame-maroon---cherrie-cherry-</t>
  </si>
  <si>
    <t>tops/sassafras/sassafras-women-pretty-pink-solid-new-neckline-top/17511784/buy</t>
  </si>
  <si>
    <t>sassafras-women-pretty-pink-solid-new-neckline-top</t>
  </si>
  <si>
    <t>Men Above Ankle-Length Socks</t>
  </si>
  <si>
    <t>socks/invictus/invictus-men-set-of-3-patterned-above-ankle-length-socks/1575040/buy</t>
  </si>
  <si>
    <t>invictus-men-set-of-3-patterned-above-ankle-length-socks</t>
  </si>
  <si>
    <t>Printed Kurta with Patiala</t>
  </si>
  <si>
    <t>kurta-sets/get-glamr/get-glamr-women-white--navy-blue-printed-kurta-with-patiala/12739554/buy</t>
  </si>
  <si>
    <t>get-glamr-women-white--navy-blue-printed-kurta-with-patiala</t>
  </si>
  <si>
    <t>Top with Block Print</t>
  </si>
  <si>
    <t>tops/varanga/varanga-women-maroon-solid-top-with-block-print-detail/8033831/buy</t>
  </si>
  <si>
    <t>varanga-women-maroon-solid-top-with-block-print-detail</t>
  </si>
  <si>
    <t>Self Design Beanie</t>
  </si>
  <si>
    <t>caps/dressberry/dressberry-women-black--grey-self-design-beanie/12424124/buy</t>
  </si>
  <si>
    <t>dressberry-women-black--grey-self-design-beanie</t>
  </si>
  <si>
    <t>flip-flops/pampy-angel/pampy-angel-men-orange--navy-blue-striped-thong-flip-flops/14960336/buy</t>
  </si>
  <si>
    <t>pampy-angel-men-orange--navy-blue-striped-thong-flip-flops</t>
  </si>
  <si>
    <t>Protect Shampoo &amp; Conditioner</t>
  </si>
  <si>
    <t>shampoo-and-conditioner/loreal/loreal-paris-colour-protect-shampoo--conditioner/15060634/buy</t>
  </si>
  <si>
    <t>loreal-paris-colour-protect-shampoo--conditioner</t>
  </si>
  <si>
    <t>Women Rectangle Sunglasses with UV Protected Lens</t>
  </si>
  <si>
    <t>sunglasses/voyage/voyage-women-black-lens-rectangle-sunglasses-with-uv-protected-lens-b80389mg3456c-/14582858/buy</t>
  </si>
  <si>
    <t>voyage-women-black-lens-rectangle-sunglasses-with-uv-protected-lens-b80389mg3456c-</t>
  </si>
  <si>
    <t>Pack of 4 Hipster Panties</t>
  </si>
  <si>
    <t>briefs/dollar-missy/dollar-missy-women-pack-of-4-printed-hipster-panties/17212582/buy</t>
  </si>
  <si>
    <t>dollar-missy-women-pack-of-4-printed-hipster-panties</t>
  </si>
  <si>
    <t>Printed Bikini Briefs</t>
  </si>
  <si>
    <t>briefs/amante/amante-women-pack-of-3-printed-bikini-briefs/17495772/buy</t>
  </si>
  <si>
    <t>amante-women-pack-of-3-printed-bikini-briefs</t>
  </si>
  <si>
    <t>Women Solid Cotton Three-Fourth Leggings</t>
  </si>
  <si>
    <t>leggings/go-colors/go-colors-women-grey-solid-cotton-three-fourth-leggings/15329002/buy</t>
  </si>
  <si>
    <t>go-colors-women-grey-solid-cotton-three-fourth-leggings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</si>
  <si>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</si>
  <si>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</si>
  <si>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</si>
  <si>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</si>
  <si>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x2o-kids-pack-of-4-cotton-lounge-pants</t>
  </si>
  <si>
    <t>Men Typography Striped Polo Collar T-shirt</t>
  </si>
  <si>
    <t>tshirts/allen-solly/allen-solly-men-blue--white-typography-striped-polo-collar-pure-cotton-t-shirt/17240742/buy</t>
  </si>
  <si>
    <t>allen-solly-men-blue--white-typography-striped-polo-collar-pure-cotton-t-shirt</t>
  </si>
  <si>
    <t>Women Straight Fit High-Rise Trousers</t>
  </si>
  <si>
    <t>BROADSTAR</t>
  </si>
  <si>
    <t>trousers/broadstar/broadstar-women-pink-straight-fit-high-rise-trousers/16618880/buy</t>
  </si>
  <si>
    <t>broadstar</t>
  </si>
  <si>
    <t>broadstar-women-pink-straight-fit-high-rise-trousers</t>
  </si>
  <si>
    <t>dupatta/dupatta-bazaar/dupatta-bazaar-grey-solid-dupatta/12866570/buy</t>
  </si>
  <si>
    <t>dupatta-bazaar-grey-solid-dupatta</t>
  </si>
  <si>
    <t>shirts/the-bear-house/the-bear-house-men-blue--purple-pure-cotton-classic-slim-fit-checked-flannel-shirt/16886638/buy</t>
  </si>
  <si>
    <t>the-bear-house-men-blue--purple-pure-cotton-classic-slim-fit-checked-flannel-shirt</t>
  </si>
  <si>
    <t>tshirts/tinted/tinted-men-brown-solid-round-neck-t-shirt/2485246/buy</t>
  </si>
  <si>
    <t>tinted-men-brown-solid-round-neck-t-shirt</t>
  </si>
  <si>
    <t>Women Regular Fit Cargo Shorts</t>
  </si>
  <si>
    <t>shorts/tokyo-talkies/tokyo-talkies-women-beige-solid-regular-fit-cargo-shorts/12391754/buy</t>
  </si>
  <si>
    <t>tokyo-talkies-women-beige-solid-regular-fit-cargo-shorts</t>
  </si>
  <si>
    <t>Solid High Neck Crop Top</t>
  </si>
  <si>
    <t>tops/tokyo-talkies/tokyo-talkies-green-solid-high-neck-crop-top/16612404/buy</t>
  </si>
  <si>
    <t>tokyo-talkies-green-solid-high-neck-crop-top</t>
  </si>
  <si>
    <t>Men Solid Leather Formal Slip-Ons</t>
  </si>
  <si>
    <t>formal-shoes/red-chief/red-chief-men-black-solid-leather-formal-slip-ons/11348060/buy</t>
  </si>
  <si>
    <t>red-chief-men-black-solid-leather-formal-slip-ons</t>
  </si>
  <si>
    <t>Men Leather Formal Slip-On</t>
  </si>
  <si>
    <t>formal-shoes/red-chief/red-chief-men-tan-brown-solid-leather-formal-slip-on-shoes/11348050/buy</t>
  </si>
  <si>
    <t>red-chief-men-tan-brown-solid-leather-formal-slip-on-shoes</t>
  </si>
  <si>
    <t>Men Leather Slip-On Shoes</t>
  </si>
  <si>
    <t>formal-shoes/mochi/mochi-men-brown-solid-leather-formal-slip-on-shoes/11783918/buy</t>
  </si>
  <si>
    <t>mochi-men-brown-solid-leather-formal-slip-on-shoes</t>
  </si>
  <si>
    <t>Women Hooded Tailored Jacket</t>
  </si>
  <si>
    <t>jackets/mast--harbour/mast--harbour-women-blue--white-colourblocked-hooded-tailored-jacket/14485254/buy</t>
  </si>
  <si>
    <t>mast--harbour-women-blue--white-colourblocked-hooded-tailored-jacket</t>
  </si>
  <si>
    <t>formal-shoes/azzaro-black/azzaro-black-men-black-textured-formal-slip-on-shoes/13417986/buy</t>
  </si>
  <si>
    <t>azzaro-black-men-black-textured-formal-slip-on-shoes</t>
  </si>
  <si>
    <t>formal-shoes/azzaro-black/azzaro-black-men-black-solid-formal-derbys/12499748/buy</t>
  </si>
  <si>
    <t>BacWomen Solid Backpack</t>
  </si>
  <si>
    <t>backpacks/united-colors-of-benetton/united-colors-of-benetton-women-yellow-solid-backpack-with-quilted-detail/14313048/buy</t>
  </si>
  <si>
    <t>united-colors-of-benetton-women-yellow-solid-backpack-with-quilted-detail</t>
  </si>
  <si>
    <t>night-suits/herenow/herenow-women-lavender--black-pure-cotton-printed-night-suit/17113398/buy</t>
  </si>
  <si>
    <t>herenow-women-lavender--black-pure-cotton-printed-night-suit</t>
  </si>
  <si>
    <t>formal-shoes/john-karsun/john-karsun-men-brown-solid-formal-slip-ons/12824814/buy</t>
  </si>
  <si>
    <t>john-karsun-men-brown-solid-formal-slip-ons</t>
  </si>
  <si>
    <t>handbags/miraggio/miraggio-green-textured-handheld-bag/14037170/buy</t>
  </si>
  <si>
    <t>miraggio-green-textured-handheld-bag</t>
  </si>
  <si>
    <t>Women Floral Cotton PS T-shirt</t>
  </si>
  <si>
    <t>tshirts/rute/rute-women-lavender--blue-floral-printed-pure-cotton-plus-size-t-shirt/17066992/buy</t>
  </si>
  <si>
    <t>rute-women-lavender--blue-floral-printed-pure-cotton-plus-size-t-shirt</t>
  </si>
  <si>
    <t>kurta-sets/indo-era/indo-era-women-navy-blue-floral-printed-regular-kurta-with-palazzos--with-dupatta/15798278/buy</t>
  </si>
  <si>
    <t>indo-era-women-navy-blue-floral-printed-regular-kurta-with-palazzos--with-dupatta</t>
  </si>
  <si>
    <t>Boxy Opaque Casual Shirt</t>
  </si>
  <si>
    <t>shirts/oxolloxo/oxolloxo-women-yellow-boxy-floral-opaque-printed-casual-shirt/15124656/buy</t>
  </si>
  <si>
    <t>oxolloxo-women-yellow-boxy-floral-opaque-printed-casual-shirt</t>
  </si>
  <si>
    <t>Men Pathani Kurta</t>
  </si>
  <si>
    <t>kurtas/indus-route-by-pantaloons/indus-route-by-pantaloons-men-lime-green-pathani-kurta/17571022/buy</t>
  </si>
  <si>
    <t>indus-route-by-pantaloons-men-lime-green-pathani-kurta</t>
  </si>
  <si>
    <t>Kids Colourblocked Cute Sitting Dog Soft Toy</t>
  </si>
  <si>
    <t>Ultra</t>
  </si>
  <si>
    <t>soft-toys-and-dolls/ultra/ultra-kids-orange--white-colourblocked-cute-sitting-dog-soft-toy/12222442/buy</t>
  </si>
  <si>
    <t>soft-toys-and-dolls</t>
  </si>
  <si>
    <t>ultra</t>
  </si>
  <si>
    <t>ultra-kids-orange--white-colourblocked-cute-sitting-dog-soft-toy</t>
  </si>
  <si>
    <t>PU Envelope</t>
  </si>
  <si>
    <t>wallets/giordano/giordano-women-black-solid-pu-envelope/14491156/buy</t>
  </si>
  <si>
    <t>giordano-women-black-solid-pu-envelope</t>
  </si>
  <si>
    <t>Pack of 2 Full-Coverage Maternity Bras</t>
  </si>
  <si>
    <t>32B,34B,36B,38B,40B</t>
  </si>
  <si>
    <t>bra/floret/floret-pack-of-2-full-coverage-maternity-bras/762419/buy</t>
  </si>
  <si>
    <t>floret-pack-of-2-full-coverage-maternity-bras</t>
  </si>
  <si>
    <t>tops/varanga/varanga-maroon-printed-cotton-top/17318780/buy</t>
  </si>
  <si>
    <t>varanga-maroon-printed-cotton-top</t>
  </si>
  <si>
    <t>Women Slim Fit Formal Shirt</t>
  </si>
  <si>
    <t>shirts/scorpius/scorpius-women-white-smart-slim-fit-solid-formal-shirt/3736697/buy</t>
  </si>
  <si>
    <t>scorpius-women-white-smart-slim-fit-solid-formal-shirt</t>
  </si>
  <si>
    <t>Men Captain America Printed T-shirt</t>
  </si>
  <si>
    <t>tshirts/kook-n-keech-marvel/kook-n-keech-marvel-men-white-pure-cotton-captain-america-printed-t-shirt/15082506/buy</t>
  </si>
  <si>
    <t>kook-n-keech-marvel-men-white-pure-cotton-captain-america-printed-t-shirt</t>
  </si>
  <si>
    <t>kurta-sets/janasya/janasya-women-peach-coloured-layered-kurta-with-trousers--with-dupatta/15969236/buy</t>
  </si>
  <si>
    <t>janasya-women-peach-coloured-layered-kurta-with-trousers--with-dupatta</t>
  </si>
  <si>
    <t>PU Wedge Peep Toes with Bows</t>
  </si>
  <si>
    <t>LEMON &amp; PEPPER</t>
  </si>
  <si>
    <t>heels/lemon--pepper/lemon--pepper-maroon-pu-wedge-peep-toes-with-bows/14786992/buy</t>
  </si>
  <si>
    <t>lemon--pepper</t>
  </si>
  <si>
    <t>lemon--pepper-maroon-pu-wedge-peep-toes-with-bows</t>
  </si>
  <si>
    <t>casual-shoes/metro/metro-women-white--blue-colourblocked-sneakers/16595322/buy</t>
  </si>
  <si>
    <t>metro-women-white--blue-colourblocked-sneakers</t>
  </si>
  <si>
    <t>Woman Blue Typography T-shirt</t>
  </si>
  <si>
    <t>tshirts/ajile-by-pantaloons/ajile-by-pantaloons-woman-blue-typography-printed-t-shirt/16275050/buy</t>
  </si>
  <si>
    <t>ajile-by-pantaloons-woman-blue-typography-printed-t-shirt</t>
  </si>
  <si>
    <t>heels/mochi/mochi-women-maroon-colourblocked-pumps/13819292/buy</t>
  </si>
  <si>
    <t>mochi-women-maroon-colourblocked-pumps</t>
  </si>
  <si>
    <t>Women Embellished Wedges</t>
  </si>
  <si>
    <t>heels/mochi/mochi-women-peach-coloured-embellished-wedges/13821832/buy</t>
  </si>
  <si>
    <t>mochi-women-peach-coloured-embellished-wedges</t>
  </si>
  <si>
    <t>Men Fisherman Sandals</t>
  </si>
  <si>
    <t>sandals/provogue/provogue-men-tan-sandals/14125844/buy</t>
  </si>
  <si>
    <t>provogue-men-tan-sandals</t>
  </si>
  <si>
    <t>Men Colourblocked Sandals</t>
  </si>
  <si>
    <t>sandals/louis-philippe/louis-philippe-men-brown-colourblocked-comfort-sandals/13487830/buy</t>
  </si>
  <si>
    <t>louis-philippe-men-brown-colourblocked-comfort-sandals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</si>
  <si>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</si>
  <si>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</si>
  <si>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</si>
  <si>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john-karsun-men-black-solid-formal-slip-ons</t>
  </si>
  <si>
    <t>formal-shoes/bucik/bucik-men-blue-solid-formal-oxfords/14140950/buy</t>
  </si>
  <si>
    <t>bucik-men-blue-solid-formal-oxfords</t>
  </si>
  <si>
    <t>handbags/baggit/baggit-peach-solid-shoulder-bag/13828562/buy</t>
  </si>
  <si>
    <t>baggit-peach-solid-shoulder-bag</t>
  </si>
  <si>
    <t>flip-flops/big-fox/big-fox-men-black--white-thong-flip-flops/16270588/buy</t>
  </si>
  <si>
    <t>big-fox-men-black--white-thong-flip-flops</t>
  </si>
  <si>
    <t>flip-flops/london-steps/london-steps-men-black-printed-sliders/13918624/buy</t>
  </si>
  <si>
    <t>london-steps-men-black-printed-sliders</t>
  </si>
  <si>
    <t>Overcoat</t>
  </si>
  <si>
    <t>coats/belle-fille/belle-fille-maroon-overcoat/1644133/buy</t>
  </si>
  <si>
    <t>belle-fille-maroon-overcoat</t>
  </si>
  <si>
    <t>Ferraiolo</t>
  </si>
  <si>
    <t>casual-shoes/ferraiolo/ferraiolo-men-black-woven-design-slip-on-sneakers/15107616/buy</t>
  </si>
  <si>
    <t>ferraiolo</t>
  </si>
  <si>
    <t>ferraiolo-men-black-woven-design-slip-on-sneakers</t>
  </si>
  <si>
    <t>Men Textured Slip-On Sneakers</t>
  </si>
  <si>
    <t>casual-shoes/provogue/provogue-men-black--pink-slip-on-sneakers/12654398/buy</t>
  </si>
  <si>
    <t>provogue-men-black--pink-slip-on-sneakers</t>
  </si>
  <si>
    <t>Men Mojaris Casual Shoes</t>
  </si>
  <si>
    <t>casual-shoes/fashion-victim/fashion-victim-men-tan-brown-perforations-mojaris-/14173350/buy</t>
  </si>
  <si>
    <t>fashion-victim-men-tan-brown-perforations-mojaris-</t>
  </si>
  <si>
    <t>High-Top Flat Boots</t>
  </si>
  <si>
    <t>casual-shoes/woakers/woakers-men-brown-solid-high-top-flat-boots/12833160/buy</t>
  </si>
  <si>
    <t>woakers-men-brown-solid-high-top-flat-boots</t>
  </si>
  <si>
    <t>casual-shoes/mrwonker/mr-wonker-men-white--blue-sneakers/17507132/buy</t>
  </si>
  <si>
    <t>mr-wonker-men-white--blue-sneakers</t>
  </si>
  <si>
    <t>casual-shoes/mrwonker/mr-wonker-men-brown-driving-shoes/16955502/buy</t>
  </si>
  <si>
    <t>mr-wonker-men-brown-driving-shoes</t>
  </si>
  <si>
    <t>Vitamin C Face Milk 100 ml</t>
  </si>
  <si>
    <t>face-moisturisers/mamaearth/mamaearth-vitamin-c-face-milk-with-peach-for-skin-illumination-100-ml/12411986/buy</t>
  </si>
  <si>
    <t>mamaearth-vitamin-c-face-milk-with-peach-for-skin-illumination-100-ml</t>
  </si>
  <si>
    <t>Women Striped Sandals</t>
  </si>
  <si>
    <t>heels/metro/metro-women-blue-striped-sandals/11781180/buy</t>
  </si>
  <si>
    <t>metro-women-blue-striped-sandals</t>
  </si>
  <si>
    <t>kurtas/indo-era/indo-era-women-teal-blue-embellished-straight-kurta/14549762/buy</t>
  </si>
  <si>
    <t>indo-era-women-teal-blue-embellished-straight-kurta</t>
  </si>
  <si>
    <t>tshirts/herenow/herenow-men-black-typography-printed-t-shirt/16260862/buy</t>
  </si>
  <si>
    <t>herenow-men-black-typography-printed-t-shirt</t>
  </si>
  <si>
    <t>Woman Pink Printed PU Sneakers</t>
  </si>
  <si>
    <t>casual-shoes/zapatoz/zapatoz-woman-pink-printed-pu-sneakers/17074402/buy</t>
  </si>
  <si>
    <t>zapatoz-woman-pink-printed-pu-sneakers</t>
  </si>
  <si>
    <t>Women Embellish Open Toe Flats</t>
  </si>
  <si>
    <t>flats/allen-solly/allen-solly-women-mustard-yellow--white-embellished-open-toe-flats/14849322/buy</t>
  </si>
  <si>
    <t>allen-solly-women-mustard-yellow--white-embellished-open-toe-flats</t>
  </si>
  <si>
    <t>flats/walkway/walkway-women-green-t-strap-flats-with-buckles/14446656/buy</t>
  </si>
  <si>
    <t>walkway-women-green-t-strap-flats-with-buckles</t>
  </si>
  <si>
    <t>casual-shoes/deas/deas-women-black-printed-sneakers/15797416/buy</t>
  </si>
  <si>
    <t>deas-women-black-printed-sneakers</t>
  </si>
  <si>
    <t>trousers/jainish/jainish-men-coffee-brown-smart-slim-fit-solid-formal-trousers/12685476/buy</t>
  </si>
  <si>
    <t>jainish-men-coffee-brown-smart-slim-fit-solid-formal-trousers</t>
  </si>
  <si>
    <t>kurtas/anayna/anayna-women-green-checked-straight-kurta/9252959/buy</t>
  </si>
  <si>
    <t>anayna-women-green-checked-straight-kurta</t>
  </si>
  <si>
    <t>heels/shoetopia/shoetopia-pink-textured-block-sandals/15334076/buy</t>
  </si>
  <si>
    <t>shoetopia-pink-textured-block-sandals</t>
  </si>
  <si>
    <t>PU Block Heels with Bows</t>
  </si>
  <si>
    <t>heels/zapatoz/zapatoz-black-pu-block-heels-with-bows/16913056/buy</t>
  </si>
  <si>
    <t>zapatoz-black-pu-block-heels-with-bows</t>
  </si>
  <si>
    <t>ESTATOS</t>
  </si>
  <si>
    <t>heels/estatos/estatos-women-peach-coloured-embellished-slim-heels/12966180/buy</t>
  </si>
  <si>
    <t>estatos</t>
  </si>
  <si>
    <t>estatos-women-peach-coloured-embellished-slim-heels</t>
  </si>
  <si>
    <t>Croc Textured Block Heels</t>
  </si>
  <si>
    <t>heels/roadster/the-roadster-lifestyle-co-beige-croc-textured-block-heels/15971714/buy</t>
  </si>
  <si>
    <t>the-roadster-lifestyle-co-beige-croc-textured-block-heels</t>
  </si>
  <si>
    <t>ELLE</t>
  </si>
  <si>
    <t>EURO36,EURO37,EURO38</t>
  </si>
  <si>
    <t>heels/elle/elle-women-black-textured-block-heels/13708874/buy</t>
  </si>
  <si>
    <t>elle</t>
  </si>
  <si>
    <t>elle-women-black-textured-block-heels</t>
  </si>
  <si>
    <t>Animal Printed Pumps</t>
  </si>
  <si>
    <t>heels/picktoes/picktoes-brown-animal-printed-pumps-/17214604/buy</t>
  </si>
  <si>
    <t>picktoes-brown-animal-printed-pumps-</t>
  </si>
  <si>
    <t>EURO35,EURO36,EURO37,EURO38,EURO40</t>
  </si>
  <si>
    <t>heels/max/max-pink-textured-block-sandals/15590408/buy</t>
  </si>
  <si>
    <t>max-pink-textured-block-sandals</t>
  </si>
  <si>
    <t>heels/shoetopia/shoetopia-women-black-embellished-sandals/13489076/buy</t>
  </si>
  <si>
    <t>heels/shezone/shezone-women-gold-toned-solid-heels/13381476/buy</t>
  </si>
  <si>
    <t>shezone-women-gold-toned-solid-heels</t>
  </si>
  <si>
    <t>heels/shoetopia/shoetopia-women-black-solid-embellished-comfort-heels/10983294/buy</t>
  </si>
  <si>
    <t>shoetopia-women-black-solid-embellished-comfort-heels</t>
  </si>
  <si>
    <t>Block Sandals with Buckles</t>
  </si>
  <si>
    <t>heels/iconics/iconics-red-block-sandals-with-buckles/16830174/buy</t>
  </si>
  <si>
    <t>iconics-red-block-sandals-with-buckles</t>
  </si>
  <si>
    <t>flats/vishudh/vishudh-women-black-textured-open-toe-flats/14323306/buy</t>
  </si>
  <si>
    <t>vishudh-women-black-textured-open-toe-flats</t>
  </si>
  <si>
    <t>flats/mast--harbour/mast--harbour-women-navy-blue-solid-open-toe-flats-with-buckle-detail/11263052/buy</t>
  </si>
  <si>
    <t>mast--harbour-women-navy-blue-solid-open-toe-flats-with-buckle-detail</t>
  </si>
  <si>
    <t>Women Striped Slip-On</t>
  </si>
  <si>
    <t>UK7</t>
  </si>
  <si>
    <t>flip-flops/lavie/lavie-women-pink--white-striped-slip-on/15860422/buy</t>
  </si>
  <si>
    <t>lavie-women-pink--white-striped-slip-on</t>
  </si>
  <si>
    <t>Men Textile Walking Shoes</t>
  </si>
  <si>
    <t>sports-shoes/khadims/khadims-men-maroon-textile-walking-non-marking-slip-on-shoes/15717292/buy</t>
  </si>
  <si>
    <t>khadims-men-maroon-textile-walking-non-marking-slip-on-shoes</t>
  </si>
  <si>
    <t>SKAGEN</t>
  </si>
  <si>
    <t>watches/skagen/skagen-unisex-mustard-yellow-analogue-watch-skw6510/8967601/buy</t>
  </si>
  <si>
    <t>skagen</t>
  </si>
  <si>
    <t>skagen-unisex-mustard-yellow-analogue-watch-skw6510</t>
  </si>
  <si>
    <t>Ethnic Motifs Silk Blend Saree</t>
  </si>
  <si>
    <t>sarees/house-of-pataudi/house-of-pataudi-purple--golden-ethnic-motifs-zari-silk-blend-saree/14393022/buy</t>
  </si>
  <si>
    <t>house-of-pataudi-purple--golden-ethnic-motifs-zari-silk-blend-saree</t>
  </si>
  <si>
    <t>Cotton Traditional Saree</t>
  </si>
  <si>
    <t>sarees/ishin/ishin-black--gold-toned-cotton-traditional-saree/902394/buy</t>
  </si>
  <si>
    <t>ishin-black--gold-toned-cotton-traditional-saree</t>
  </si>
  <si>
    <t>Floral Banarasi Saree</t>
  </si>
  <si>
    <t>sarees/mitera/mitera-teal-blue--gold-toned-floral-zari-banarasi-saree/15012248/buy</t>
  </si>
  <si>
    <t>mitera-teal-blue--gold-toned-floral-zari-banarasi-saree</t>
  </si>
  <si>
    <t>Bakuchi &amp; Retinol Face Wash</t>
  </si>
  <si>
    <t>face-wash-and-cleanser/mamaearth/mamaearth-bakuchi--retinol-face-wash-100-ml/13841452/buy</t>
  </si>
  <si>
    <t>mamaearth-bakuchi--retinol-face-wash-100-ml</t>
  </si>
  <si>
    <t>Fusion Beats</t>
  </si>
  <si>
    <t>trousers/fusion-beats/fusion-beats-women-beige-regular-fit-solid-regular-trousers/10980206/buy</t>
  </si>
  <si>
    <t>fusion-beats</t>
  </si>
  <si>
    <t>fusion-beats-women-beige-regular-fit-solid-regular-trousers</t>
  </si>
  <si>
    <t>handbags/van-heusen/van-heusen-olive-green-solid-shoulder-bag-with-cut-work/16068552/buy</t>
  </si>
  <si>
    <t>van-heusen-olive-green-solid-shoulder-bag-with-cut-work</t>
  </si>
  <si>
    <t>Men Pack of 3 Slim Fit T-shirt</t>
  </si>
  <si>
    <t>tshirts/bossini/bossini-men-pack-of-3-slim-fit-t-shirt/14938988/buy</t>
  </si>
  <si>
    <t>bossini-men-pack-of-3-slim-fit-t-shirt</t>
  </si>
  <si>
    <t>Printed Ikat Saree</t>
  </si>
  <si>
    <t>sarees/vastranand/vastranand-orange--black-linen-blend-printed-ikat-saree/12719960/buy</t>
  </si>
  <si>
    <t>vastranand-orange--black-linen-blend-printed-ikat-saree</t>
  </si>
  <si>
    <t>ESBEDA</t>
  </si>
  <si>
    <t>handbags/esbeda/esbeda-pink-solid-handheld-bag/2453971/buy</t>
  </si>
  <si>
    <t>esbeda</t>
  </si>
  <si>
    <t>esbeda-pink-solid-handheld-bag</t>
  </si>
  <si>
    <t>tshirts/fablestreet/fablestreet-women-black-solid-v-neck-t-shirt/14058098/buy</t>
  </si>
  <si>
    <t>fablestreet-women-black-solid-v-neck-t-shirt</t>
  </si>
  <si>
    <t>Lace Everyday Bra</t>
  </si>
  <si>
    <t>bra/enamor/enamor-maroon-non-wired-non-padded-full-coverage-everyday-bra-fb06-/51000/buy</t>
  </si>
  <si>
    <t>enamor-maroon-non-wired-non-padded-full-coverage-everyday-bra-fb06-</t>
  </si>
  <si>
    <t>watches/sonata/sonata-men-blue-analogue-watch-77108nl01/11983698/buy</t>
  </si>
  <si>
    <t>sonata-men-blue-analogue-watch-77108nl01</t>
  </si>
  <si>
    <t>Women Printed Kurta with Harem Pants</t>
  </si>
  <si>
    <t>Sakhi Jaipur</t>
  </si>
  <si>
    <t>kurta-sets/sakhi-jaipur/sakhi-jaipur-women-red--off-white-quirky-printed-regular-cotton-kurta-with-harem-pants/16086750/buy</t>
  </si>
  <si>
    <t>sakhi-jaipur</t>
  </si>
  <si>
    <t>sakhi-jaipur-women-red--off-white-quirky-printed-regular-cotton-kurta-with-harem-pants</t>
  </si>
  <si>
    <t>Women Wide Leg Embroidered Palazzos</t>
  </si>
  <si>
    <t>palazzos/clora-creation/clora-creation-women-black-embroidered-wide-leg-palazzos/9792037/buy</t>
  </si>
  <si>
    <t>clora-creation-women-black-embroidered-wide-leg-palazzos</t>
  </si>
  <si>
    <t>palazzos/jaipur-kurti/jaipur-kurti-women-off-white-ethnic-palazzos/14095788/buy</t>
  </si>
  <si>
    <t>jaipur-kurti-women-off-white-ethnic-palazzos</t>
  </si>
  <si>
    <t>tops/la-zoire/la-zoire-women-peach-coloured-solid-top/10521010/buy</t>
  </si>
  <si>
    <t>la-zoire-women-peach-coloured-solid-top</t>
  </si>
  <si>
    <t>Tropical Print Tunic</t>
  </si>
  <si>
    <t>One Femme</t>
  </si>
  <si>
    <t>tunics/one-femme/one-femme-women-black--green-tropical-print-tunic/13035278/buy</t>
  </si>
  <si>
    <t>one-femme</t>
  </si>
  <si>
    <t>one-femme-women-black--green-tropical-print-tunic</t>
  </si>
  <si>
    <t>Colourblocked Joggers</t>
  </si>
  <si>
    <t>track-pants/laabha/laabha-men-colourblocked-mid-rise-regular-joggers-/16042896/buy</t>
  </si>
  <si>
    <t>laabha-men-colourblocked-mid-rise-regular-joggers-</t>
  </si>
  <si>
    <t>Silver DishwasherSafe LunchBox</t>
  </si>
  <si>
    <t>kitchen-storage/magnus/magnus-silver-toned--blue-solid-stainless-steel-dishwasher-safe-lunch-box/16056772/buy</t>
  </si>
  <si>
    <t>magnus-silver-toned--blue-solid-stainless-steel-dishwasher-safe-lunch-box</t>
  </si>
  <si>
    <t>Fleece Lightweight Tailored Jacket</t>
  </si>
  <si>
    <t>8-10Y,11-13Y,14-16Y</t>
  </si>
  <si>
    <t>jackets/belle-fille/belle-fille-kids-navy-blue-solid-fleece-lightweight-tailored-jacket/15896780/buy</t>
  </si>
  <si>
    <t>belle-fille-kids-navy-blue-solid-fleece-lightweight-tailored-jacket</t>
  </si>
  <si>
    <t>Kids 5 Pcs Organic Cotton Bibs</t>
  </si>
  <si>
    <t>bibs/marks--spencer/marks--spencer-infant-kids-pack-of-5-organic-cotton-bibs/14843708/buy</t>
  </si>
  <si>
    <t>marks--spencer-infant-kids-pack-of-5-organic-cotton-bibs</t>
  </si>
  <si>
    <t>Women Club De Nuit Body Spray</t>
  </si>
  <si>
    <t>Armaf</t>
  </si>
  <si>
    <t>perfume-and-body-mist/armaf/armaf-women-club-de-nuit-fragrance-body-spray-250-ml/16817564/buy</t>
  </si>
  <si>
    <t>armaf</t>
  </si>
  <si>
    <t>armaf-women-club-de-nuit-fragrance-body-spray-250-ml</t>
  </si>
  <si>
    <t>Women Solid Velvet Stitched Saree Blouse</t>
  </si>
  <si>
    <t>saree-blouse/janasya/janasya-women-navy-blue-solid-velvet-stitched-saree-blouse/16200224/buy</t>
  </si>
  <si>
    <t>janasya-women-navy-blue-solid-velvet-stitched-saree-blouse</t>
  </si>
  <si>
    <t>palazzos/uf/uf-women-purple-solid-accordion-pleated-wide-leg-palazzos/13792370/buy</t>
  </si>
  <si>
    <t>uf-women-purple-solid-accordion-pleated-wide-leg-palazzos</t>
  </si>
  <si>
    <t>tops/roadster/the-roadster-lifestyle-co-dusty-pink--cream-coloured-striped-regular-top/13601312/buy</t>
  </si>
  <si>
    <t>the-roadster-lifestyle-co-dusty-pink--cream-coloured-striped-regular-top</t>
  </si>
  <si>
    <t>Girls Printed Detail Co-ords</t>
  </si>
  <si>
    <t>clothing-set/uth-by-roadster/uth-by-roadster-girls-mustard-yellow-printed-detail-co-ord-set/15059732/buy</t>
  </si>
  <si>
    <t>uth-by-roadster-girls-mustard-yellow-printed-detail-co-ord-set</t>
  </si>
  <si>
    <t>Women Flared Midi Skirt</t>
  </si>
  <si>
    <t>skirts/sassafras/sassafras-women-blue-scuba-front-slit-flared-midi-skirt/15301316/buy</t>
  </si>
  <si>
    <t>sassafras-women-blue-scuba-front-slit-flared-midi-skirt</t>
  </si>
  <si>
    <t>Women Pack Of 2 Solid Non-Padded Non-Wired Everyday Bras</t>
  </si>
  <si>
    <t>bra/floret/floret-women-pack-of-2-solid-non-padded-non-wired-everyday-bras-t3061/13372756/buy</t>
  </si>
  <si>
    <t>floret-women-pack-of-2-solid-non-padded-non-wired-everyday-bras-t3061</t>
  </si>
  <si>
    <t>dresses/faballey/faballey-women-yellow-solid-fit-and-flare-dress/13473410/buy</t>
  </si>
  <si>
    <t>faballey-women-yellow-solid-fit-and-flare-dress</t>
  </si>
  <si>
    <t>Checked Shirt Dress</t>
  </si>
  <si>
    <t>dresses/hancock/hancock-black--grey-checked-cotton-formal-shirt-dress/15854690/buy</t>
  </si>
  <si>
    <t>hancock-black--grey-checked-cotton-formal-shirt-dress</t>
  </si>
  <si>
    <t>kurta-sets/anubhutee/anubhutee-women-yellow-ethnic-motifs-embroidered-gotta-patti-kurta-with-trousers/17413216/buy</t>
  </si>
  <si>
    <t>anubhutee-women-yellow-ethnic-motifs-embroidered-gotta-patti-kurta-with-trousers</t>
  </si>
  <si>
    <t>Women Kurti with Trousers With Dupatta</t>
  </si>
  <si>
    <t>kurta-sets/imara/imara-women-maroon-ethnic-motifs-regular-kurti-with-trousers--with-dupatta/15525614/buy</t>
  </si>
  <si>
    <t>imara-women-maroon-ethnic-motifs-regular-kurti-with-trousers--with-dupatta</t>
  </si>
  <si>
    <t>Women Printed Sheath Dress</t>
  </si>
  <si>
    <t>dresses/street-9/street-9-women-rust-animal-printed-sheath-dress/17451348/buy</t>
  </si>
  <si>
    <t>street-9-women-rust-animal-printed-sheath-dress</t>
  </si>
  <si>
    <t>Crepe Maxi Dress</t>
  </si>
  <si>
    <t>dresses/mbe/mbe-black--white-crepe-maxi-dress/17205740/buy</t>
  </si>
  <si>
    <t>mbe-black--white-crepe-maxi-dress</t>
  </si>
  <si>
    <t>dresses/mini-klub/mini-klub-blue-a-line-dress/16274766/buy</t>
  </si>
  <si>
    <t>mini-klub-blue-a-line-dress</t>
  </si>
  <si>
    <t>Vartah</t>
  </si>
  <si>
    <t>sherwani/vartah/vartah-men-black--gold-colour-printed-sherwani-set-/13180764/buy</t>
  </si>
  <si>
    <t>vartah</t>
  </si>
  <si>
    <t>vartah-men-black--gold-colour-printed-sherwani-set-</t>
  </si>
  <si>
    <t>sandals/red-chief/red-chief-men-tan-comfort-sandals/16373688/buy</t>
  </si>
  <si>
    <t>red-chief-men-tan-comfort-sandals</t>
  </si>
  <si>
    <t>Scholl</t>
  </si>
  <si>
    <t>sandals/scholl/scholl-men-brown-leather-comfort-sandals/12692414/buy</t>
  </si>
  <si>
    <t>scholl</t>
  </si>
  <si>
    <t>scholl-men-brown-leather-comfort-sandals</t>
  </si>
  <si>
    <t>Men Printed Round Neck T-shirt</t>
  </si>
  <si>
    <t>tshirts/bushirt/bushirt-men-black-printed-round-neck-t-shirt/6552851/buy</t>
  </si>
  <si>
    <t>bushirt-men-black-printed-round-neck-t-shirt</t>
  </si>
  <si>
    <t>Women Solid Fitted Top</t>
  </si>
  <si>
    <t>tops/veni-vidi-vici/veni-vidi-vici-women-orange-solid-fitted-top/10054601/buy</t>
  </si>
  <si>
    <t>veni-vidi-vici-women-orange-solid-fitted-top</t>
  </si>
  <si>
    <t>Boys Slip-On Sneakers Casual Shoes</t>
  </si>
  <si>
    <t>Fame Forever by Lifestyle</t>
  </si>
  <si>
    <t>6-6.5Y,6.5-7Y,7-8Y,8-9Y,9-10Y,11-12Y</t>
  </si>
  <si>
    <t>casual-shoes/fame-forever-by-lifestyle/fame-forever-by-lifestyle-boys-grey-woven-design-pu-slip-on-sneakers-casual-shoes/14173324/buy</t>
  </si>
  <si>
    <t>fame-forever-by-lifestyle</t>
  </si>
  <si>
    <t>fame-forever-by-lifestyle-boys-grey-woven-design-pu-slip-on-sneakers-casual-shoes</t>
  </si>
  <si>
    <t>Embroidered Block Mules</t>
  </si>
  <si>
    <t>NR By Nidhi Rathi</t>
  </si>
  <si>
    <t>heels/nr-by-nidhi-rathi/nr-by-nidhi-rathi-blue-embroidered-block-mules-/15227122/buy</t>
  </si>
  <si>
    <t>nr-by-nidhi-rathi</t>
  </si>
  <si>
    <t>nr-by-nidhi-rathi-blue-embroidered-block-mules-</t>
  </si>
  <si>
    <t>Cherokee</t>
  </si>
  <si>
    <t>jeans/cherokee/cherokee-men-blue-jeans/15398030/buy</t>
  </si>
  <si>
    <t>cherokee</t>
  </si>
  <si>
    <t>cherokee-men-blue-jeans</t>
  </si>
  <si>
    <t>Boys Printed Mandarin Collar T-shirt</t>
  </si>
  <si>
    <t>4-5Y,5-6Y,6-7Y,7-8Y,8-9Y,9-10Y</t>
  </si>
  <si>
    <t>tshirts/cutiekins/cutiekins-boys-peach-coloured-printed-mandarin-collar-cotton-t-shirt/14291386/buy</t>
  </si>
  <si>
    <t>cutiekins-boys-peach-coloured-printed-mandarin-collar-cotton-t-shirt</t>
  </si>
  <si>
    <t>Women Cotton Cargo Joggers</t>
  </si>
  <si>
    <t>track-pants/dressberry/dressberry-women-red-solid-pure-cotton-cargo-joggers/13614448/buy</t>
  </si>
  <si>
    <t>dressberry-women-red-solid-pure-cotton-cargo-joggers</t>
  </si>
  <si>
    <t>Rustorange</t>
  </si>
  <si>
    <t>dresses/rustorange/rustorange-olive-green-floral-maxi-dress/16917310/buy</t>
  </si>
  <si>
    <t>rustorange</t>
  </si>
  <si>
    <t>rustorange-olive-green-floral-maxi-dress</t>
  </si>
  <si>
    <t>Hooded Parka Jacket</t>
  </si>
  <si>
    <t>jackets/okane/okane-women-silver-solid-parka-jacket-with-detachable-hood/15918364/buy</t>
  </si>
  <si>
    <t>okane-women-silver-solid-parka-jacket-with-detachable-hood</t>
  </si>
  <si>
    <t>Bagru Fossil Print Bardot Top</t>
  </si>
  <si>
    <t>tops/taavi/taavi-off-white--black-bagru-fossil-print-off-shoulder-sustainable-cotton-bardot-crop-top/15891082/buy</t>
  </si>
  <si>
    <t>taavi-off-white--black-bagru-fossil-print-off-shoulder-sustainable-cotton-bardot-crop-top</t>
  </si>
  <si>
    <t>Set of 2 BodyLovin' EDP</t>
  </si>
  <si>
    <t>perfume-and-body-mist/plum/plum-set-of-bodylovin-hawaiian-rumba--orchid-you-not-eau-de-parfum-15-ml-each/17520210/buy</t>
  </si>
  <si>
    <t>plum-set-of-bodylovin-hawaiian-rumba--orchid-you-not-eau-de-parfum-15-ml-each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</si>
  <si>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</si>
  <si>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</si>
  <si>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</si>
  <si>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charm-n-cherish-boys-pack-of-3-assorted-pure-cotton-boxers---bdbxo10</t>
  </si>
  <si>
    <t>flip-flops/london-steps/london-steps-men-black--grey-printed-sliders/13918618/buy</t>
  </si>
  <si>
    <t>london-steps-men-black--grey-printed-sliders</t>
  </si>
  <si>
    <t>Organza Saree with Jacket</t>
  </si>
  <si>
    <t>sarees/inddus/inddus-blue-solid-organza-saree-with-floral-printed-organza-jacket/16472022/buy</t>
  </si>
  <si>
    <t>inddus-blue-solid-organza-saree-with-floral-printed-organza-jacket</t>
  </si>
  <si>
    <t>scarves/athena/athena-women-teal--green-abstract-printed-scarf/18093244/buy</t>
  </si>
  <si>
    <t>athena-women-teal--green-abstract-printed-scarf</t>
  </si>
  <si>
    <t>Rock &amp; Ice 55 Rucksack</t>
  </si>
  <si>
    <t>rucksacks/wildcraft/wildcraft-unisex-teal-rock--ice-55-rucksack/5562619/buy</t>
  </si>
  <si>
    <t>wildcraft-unisex-teal-rock--ice-55-rucksack</t>
  </si>
  <si>
    <t>Kundan &amp; Pearls Jewellery Set</t>
  </si>
  <si>
    <t>jewellery-set/zaveri-pearls/zaveri-pearls-gold-toned--white-kundan--pearls-jewellery-set/9013589/buy</t>
  </si>
  <si>
    <t>zaveri-pearls-gold-toned--white-kundan--pearls-jewellery-set</t>
  </si>
  <si>
    <t>Keratin Smooth Conditioner</t>
  </si>
  <si>
    <t>TRESemme</t>
  </si>
  <si>
    <t>shampoo-and-conditioner/tresemme/tresemme-keratin-smooth-conditioner-340-ml/11351754/buy</t>
  </si>
  <si>
    <t>tresemme</t>
  </si>
  <si>
    <t>tresemme-keratin-smooth-conditioner-340-ml</t>
  </si>
  <si>
    <t>Boys Shirt &amp; Shorts</t>
  </si>
  <si>
    <t>70(6-9M),80(9-12M),90(1-2YS),100(2-3YS)</t>
  </si>
  <si>
    <t>clothing-set/hopscotch/hopscotch-boys-blue--black-shirt--shorts/16399950/buy</t>
  </si>
  <si>
    <t>hopscotch-boys-blue--black-shirt--shorts</t>
  </si>
  <si>
    <t>handbags/fly-fashion/fly-fashion-unisex-black-self-design-travel-sling-bag/14353708/buy</t>
  </si>
  <si>
    <t>fly-fashion-unisex-black-self-design-travel-sling-bag</t>
  </si>
  <si>
    <t>Set of 2 Silicon Face Scrubber</t>
  </si>
  <si>
    <t>beauty-accessory/gubb/gubb-set-of-2-blue-silicone-face-cleaner-scrubber/17596782/buy</t>
  </si>
  <si>
    <t>gubb-set-of-2-blue-silicone-face-cleaner-scrubber</t>
  </si>
  <si>
    <t>Women Bikini Briefs</t>
  </si>
  <si>
    <t>briefs/jockey/jockey-women-black-soft-wonder-bikini-briefs-1802-0105/9902711/buy</t>
  </si>
  <si>
    <t>jockey-women-black-soft-wonder-bikini-briefs-1802-0105</t>
  </si>
  <si>
    <t>Semi Sheer Casual Shirt</t>
  </si>
  <si>
    <t>shirts/roadster/roadster-women-lavender-semi-sheer-dobby-weave-tie-up-casual-shirt/15794200/buy</t>
  </si>
  <si>
    <t>roadster-women-lavender-semi-sheer-dobby-weave-tie-up-casual-shirt</t>
  </si>
  <si>
    <t>Unisex Shuttle Nova Duffel Bag</t>
  </si>
  <si>
    <t>duffel-bag/wildcraft/wildcraft-unisex-olive-green-camoflauge-printed-shuttle-nova-duffel-bag/13813024/buy</t>
  </si>
  <si>
    <t>wildcraft-unisex-olive-green-camoflauge-printed-shuttle-nova-duffel-bag</t>
  </si>
  <si>
    <t>Men Textured Formal Shirt</t>
  </si>
  <si>
    <t>shirts/peter-england/peter-england-men-blue-textured-formal-shirt/17152276/buy</t>
  </si>
  <si>
    <t>peter-england-men-blue-textured-formal-shirt</t>
  </si>
  <si>
    <t>sweatshirts/club-york/club-york-men-black-solid-hooded-sweatshirt/7299907/buy</t>
  </si>
  <si>
    <t>club-york-men-black-solid-hooded-sweatshirt</t>
  </si>
  <si>
    <t>Women Petite Fit Joggers</t>
  </si>
  <si>
    <t>Missguided</t>
  </si>
  <si>
    <t>25,26,27,28,30,32,34</t>
  </si>
  <si>
    <t>trousers/missguided/missguided-women-mint-green-solid-petite-fit-joggers-/15673094/buy</t>
  </si>
  <si>
    <t>missguided</t>
  </si>
  <si>
    <t>missguided-women-mint-green-solid-petite-fit-joggers-</t>
  </si>
  <si>
    <t>Girls Pack Of 2 Printed Lounge Pants</t>
  </si>
  <si>
    <t>SINI MINI</t>
  </si>
  <si>
    <t>2-3Y,4-5Y,6-7Y,8-9Y,10-11Y,12-13Y,14-15Y</t>
  </si>
  <si>
    <t>lounge-pants/sini-mini/sini-mini-girls-pack-of-2-printed-lounge-pants/12367942/buy</t>
  </si>
  <si>
    <t>sini-mini</t>
  </si>
  <si>
    <t>sini-mini-girls-pack-of-2-printed-lounge-pants</t>
  </si>
  <si>
    <t>shirts/celio/celio-men-blue--red-regular-fit-checked-casual-shirt/8774111/buy</t>
  </si>
  <si>
    <t>celio-men-blue--red-regular-fit-checked-casual-shirt</t>
  </si>
  <si>
    <t>DeFacto</t>
  </si>
  <si>
    <t>trousers/defacto/defacto-women-black-trousers/15822736/buy</t>
  </si>
  <si>
    <t>defacto</t>
  </si>
  <si>
    <t>defacto-women-black-trousers</t>
  </si>
  <si>
    <t>Men Maroon Kurta</t>
  </si>
  <si>
    <t>kurtas/benstoke/benstoke-men-maroon-short-mandarine-collar-kurta/14714120/buy</t>
  </si>
  <si>
    <t>benstoke-men-maroon-short-mandarine-collar-kurta</t>
  </si>
  <si>
    <t>shirts/herenow/herenow-men-mustard-slim-fit-casual-shirt/17963708/buy</t>
  </si>
  <si>
    <t>herenow-men-mustard-slim-fit-casual-shirt</t>
  </si>
  <si>
    <t>bra/prettycat/prettycat-maroon-lace-non-wired-lightly-padded-bandeau-bra-pc-sb-5142-mah-36b/9685031/buy</t>
  </si>
  <si>
    <t>prettycat-maroon-lace-non-wired-lightly-padded-bandeau-bra-pc-sb-5142-mah-36b</t>
  </si>
  <si>
    <t>Women Quilted Sling Bag</t>
  </si>
  <si>
    <t>handbags/caprese/caprese-black-quilted-sling-bag/12088792/buy</t>
  </si>
  <si>
    <t>caprese-black-quilted-sling-bag</t>
  </si>
  <si>
    <t>kurtas/deyann/deyann-men-gold-toned--maroon-printed-straight-kurta/11693590/buy</t>
  </si>
  <si>
    <t>deyann-men-gold-toned--maroon-printed-straight-kurta</t>
  </si>
  <si>
    <t>Men Printed Slim Fit joggers</t>
  </si>
  <si>
    <t>track-pants/proline-active/proline-active-men-navy-blue-printed-slim-fit-joggers/15108478/buy</t>
  </si>
  <si>
    <t>proline-active-men-navy-blue-printed-slim-fit-joggers</t>
  </si>
  <si>
    <t>Women Self Design Thong</t>
  </si>
  <si>
    <t>EROTISSCH</t>
  </si>
  <si>
    <t>briefs/erotissch/erotissch-women-blue--red-self-design-thongs-aip-14f/13117932/buy</t>
  </si>
  <si>
    <t>erotissch</t>
  </si>
  <si>
    <t>erotissch-women-blue--red-self-design-thongs-aip-14f</t>
  </si>
  <si>
    <t>Men Woolen Bandhgala Blazer</t>
  </si>
  <si>
    <t>blazers/wintage/wintage-men-black-solid-pure-woolen-bandhgala-blazer/15212560/buy</t>
  </si>
  <si>
    <t>wintage-men-black-solid-pure-woolen-bandhgala-blazer</t>
  </si>
  <si>
    <t>tshirts/us-polo-assn/u-s-polo-assn-men-red--white-striped-pure-cotton-t-shirt/13219688/buy</t>
  </si>
  <si>
    <t>u-s-polo-assn-men-red--white-striped-pure-cotton-t-shirt</t>
  </si>
  <si>
    <t>Women Yoke Design Kurti with Trousers</t>
  </si>
  <si>
    <t>Modern Indian by CHEMISTRY</t>
  </si>
  <si>
    <t>kurta-sets/modern-indian-by-chemistry/modern-indian-by-chemistry-women-navy-blue-yoke-design-pure-cotton-kurti-with-trousers/15204564/buy</t>
  </si>
  <si>
    <t>modern-indian-by-chemistry</t>
  </si>
  <si>
    <t>modern-indian-by-chemistry-women-navy-blue-yoke-design-pure-cotton-kurti-with-trousers</t>
  </si>
  <si>
    <t>casual-shoes/big-fox/big-fox-men-blue-solid-suede-mid-top-driving-shoes/11245796/buy</t>
  </si>
  <si>
    <t>big-fox-men-blue-solid-suede-mid-top-driving-shoes</t>
  </si>
  <si>
    <t>Silver-Plated Jewellery Set</t>
  </si>
  <si>
    <t>jewellery-set/priyaasi/priyaasi-pink--rose-gold-toned-silver-plated-american-diamond-studded-jewellery-set/9296337/buy</t>
  </si>
  <si>
    <t>priyaasi-pink--rose-gold-toned-silver-plated-american-diamond-studded-jewellery-set</t>
  </si>
  <si>
    <t>In-Ear Headphones with Mic</t>
  </si>
  <si>
    <t>JBL</t>
  </si>
  <si>
    <t>headphones/jbl/jbl-black-t160bt-m-pure-bass-wireless-in-ear-headphones-with-mic/9766421/buy</t>
  </si>
  <si>
    <t>jbl</t>
  </si>
  <si>
    <t>jbl-black-t160bt-m-pure-bass-wireless-in-ear-headphones-with-mic</t>
  </si>
  <si>
    <t>Rose Gold-Plated Bracelet</t>
  </si>
  <si>
    <t>Jewels Galaxy</t>
  </si>
  <si>
    <t>bracelet/jewels-galaxy/jewels-galaxy-18k-rose-gold-plated-handcrafted-bracelet/2218584/buy</t>
  </si>
  <si>
    <t>jewels-galaxy</t>
  </si>
  <si>
    <t>jewels-galaxy-18k-rose-gold-plated-handcrafted-bracelet</t>
  </si>
  <si>
    <t>sarees/anouk/anouk-grey-floral-mirror-work-silk-blend-saree/16259572/buy</t>
  </si>
  <si>
    <t>anouk-grey-floral-mirror-work-silk-blend-saree</t>
  </si>
  <si>
    <t>Woven Design Banarasi Dupatta</t>
  </si>
  <si>
    <t>dupatta/shae-by-sassafras/shae-by-sassafras-fuchsia-pink--orange-ethnic-motifs-woven-design-banarasi-dupatta/16945466/buy</t>
  </si>
  <si>
    <t>shae-by-sassafras-fuchsia-pink--orange-ethnic-motifs-woven-design-banarasi-dupatta</t>
  </si>
  <si>
    <t>sarees/anouk/anouk-yellow--silver-checked-embroidered-organza-saree/14994654/buy</t>
  </si>
  <si>
    <t>anouk-yellow--silver-checked-embroidered-organza-saree</t>
  </si>
  <si>
    <t>Women Solid Dhoti Salwar</t>
  </si>
  <si>
    <t>dhotis/clora-creation/clora-creation-women-green-solid-dhoti-salwar/15350318/buy</t>
  </si>
  <si>
    <t>clora-creation-women-green-solid-dhoti-salwar</t>
  </si>
  <si>
    <t>socks/mast--harbour/mast--harbour-men-set-of-3-above-ankle-length-socks/1575056/buy</t>
  </si>
  <si>
    <t>bra/lady-lyka/lady-lyka-beige--black-animal-t-shirt-bra---lightly-padded/15622420/buy</t>
  </si>
  <si>
    <t>lady-lyka-beige--black-animal-t-shirt-bra---lightly-padded</t>
  </si>
  <si>
    <t>Women Woven Design Flip Flops</t>
  </si>
  <si>
    <t>flip-flops/kook-n-keech/kook-n-keech-women-green--grey-woven-design-flip-flops/13578126/buy</t>
  </si>
  <si>
    <t>kook-n-keech-women-green--grey-woven-design-flip-flops</t>
  </si>
  <si>
    <t>Green Tea Fresh Shampoo 310 ml</t>
  </si>
  <si>
    <t>310ML</t>
  </si>
  <si>
    <t>shampoo-and-conditioner/innisfree/innisfree-green-tea-fresh-shampoo-310-ml/16916006/buy</t>
  </si>
  <si>
    <t>innisfree-green-tea-fresh-shampoo-310-ml</t>
  </si>
  <si>
    <t>One Shoulder Regular Top</t>
  </si>
  <si>
    <t>tops/vero-moda/vero-moda-purple-one-shoulder-regular-top/15853966/buy</t>
  </si>
  <si>
    <t>vero-moda-purple-one-shoulder-regular-top</t>
  </si>
  <si>
    <t>tshirts/jack--jones/jack--jones-men-yellow--blue-printed-t-shirt/15219100/buy</t>
  </si>
  <si>
    <t>jack--jones-men-yellow--blue-printed-t-shirt</t>
  </si>
  <si>
    <t>Unisex Trekking Cap</t>
  </si>
  <si>
    <t>caps/forclaz-by-decathlon/forclaz-by-decathlon-unisex-blue-solid-trekking-cap/12956056/buy</t>
  </si>
  <si>
    <t>forclaz-by-decathlon-unisex-blue-solid-trekking-cap</t>
  </si>
  <si>
    <t>Women Print Kurta</t>
  </si>
  <si>
    <t>kurtas/ziyaa/ziyaa-women-red--golden-ethnic-motifs-foil-print-flared-sleeves-kurta/14131714/buy</t>
  </si>
  <si>
    <t>ziyaa-women-red--golden-ethnic-motifs-foil-print-flared-sleeves-kurta</t>
  </si>
  <si>
    <t>shirts/highlander/highlander-men-black-slim-fit-opaque-printed-casual-shirt/15517946/buy</t>
  </si>
  <si>
    <t>scarves/anouk/anouk-women-black--white-printed-scarf/16541938/buy</t>
  </si>
  <si>
    <t>anouk-women-black--white-printed-scarf</t>
  </si>
  <si>
    <t>Textured PU Wedge Sandals</t>
  </si>
  <si>
    <t>heels/zapatoz/zapatoz-pink-textured-pu-wedge-sandals/17158032/buy</t>
  </si>
  <si>
    <t>zapatoz-pink-textured-pu-wedge-sandals</t>
  </si>
  <si>
    <t>Crushed Lip Color - Rich Cocoa</t>
  </si>
  <si>
    <t>lipstick/bobbi-brown/bobbi-brown-crushed-lip-color---rich-cocoa/13373518/buy</t>
  </si>
  <si>
    <t>bobbi-brown-crushed-lip-color---rich-cocoa</t>
  </si>
  <si>
    <t>Shimmer Box Clutch</t>
  </si>
  <si>
    <t>clutches/lino-perros/lisa-hayden-for-lino-perros-black-shimmer-box-clutch/8096303/buy</t>
  </si>
  <si>
    <t>lisa-hayden-for-lino-perros-black-shimmer-box-clutch</t>
  </si>
  <si>
    <t>Croc Textured Shoulder Bag</t>
  </si>
  <si>
    <t>handbags/lino-perros/lino-perros-blue-croc-textured-shoulder-bag/15861550/buy</t>
  </si>
  <si>
    <t>lino-perros-blue-croc-textured-shoulder-bag</t>
  </si>
  <si>
    <t>Zari Embroidered Saree Blouse</t>
  </si>
  <si>
    <t>saree-blouse/studio-shringaar/studio-shringaar-orange--golden-zari-embroidered-saree-blouse/13443762/buy</t>
  </si>
  <si>
    <t>studio-shringaar-orange--golden-zari-embroidered-saree-blouse</t>
  </si>
  <si>
    <t>6 Pcs Chair Cover Set</t>
  </si>
  <si>
    <t>chair-cover/cortina/cortina-beige--brown-6-pcs-floral-print-chair-cover-set/12685044/buy</t>
  </si>
  <si>
    <t>cortina-beige--brown-6-pcs-floral-print-chair-cover-set</t>
  </si>
  <si>
    <t>Set of 2 Silver-Plated Anklets</t>
  </si>
  <si>
    <t>anklet/priyaasi/priyaasi-set-of-2-oxidized-silver-plated-ad-stone-studded-handcrafted-anklets/10590592/buy</t>
  </si>
  <si>
    <t>priyaasi-set-of-2-oxidized-silver-plated-ad-stone-studded-handcrafted-anklets</t>
  </si>
  <si>
    <t>lounge-pants/xyxx/xyxx-men-super-combed-cotton-checkmate-lounge-pants-xypyjm15/10852572/buy</t>
  </si>
  <si>
    <t>xyxx-men-super-combed-cotton-checkmate-lounge-pants-xypyjm15</t>
  </si>
  <si>
    <t>Ombre A-Line Top</t>
  </si>
  <si>
    <t>tops/ginger-by-lifestyle/ginger-by-lifestyle-pink--white-ombre-layered-a-line-top/14899992/buy</t>
  </si>
  <si>
    <t>ginger-by-lifestyle-pink--white-ombre-layered-a-line-top</t>
  </si>
  <si>
    <t>tops/ginger-by-lifestyle/ginger-by-lifestyle-women-sea-green-floral-printed-a-line-top-/15160836/buy</t>
  </si>
  <si>
    <t>ginger-by-lifestyle-women-sea-green-floral-printed-a-line-top-</t>
  </si>
  <si>
    <t>Extended Sleeves Crop Tshirt</t>
  </si>
  <si>
    <t>tshirts/juneberry/juneberry-women-white--yellow-extended-sleeves-crop-pure-cotton-t-shirt/14912620/buy</t>
  </si>
  <si>
    <t>juneberry-women-white--yellow-extended-sleeves-crop-pure-cotton-t-shirt</t>
  </si>
  <si>
    <t>Women Cotton T-shirt</t>
  </si>
  <si>
    <t>tshirts/kappa/kappa-women-lavender-cotton-t-shirt/17085988/buy</t>
  </si>
  <si>
    <t>kappa-women-lavender-cotton-t-shirt</t>
  </si>
  <si>
    <t>tshirts/ajile-by-pantaloons/ajile-by-pantaloons-women-navy-blue-printed-pure-cotton-t-shirt/16912548/buy</t>
  </si>
  <si>
    <t>ajile-by-pantaloons-women-navy-blue-printed-pure-cotton-t-shirt</t>
  </si>
  <si>
    <t>dresses/harpa/harpa-pink-printed-maxi-dress/1135620/buy</t>
  </si>
  <si>
    <t>harpa-pink-printed-maxi-dress</t>
  </si>
  <si>
    <t>Slim Fit Solid Formal Shirt</t>
  </si>
  <si>
    <t>Excalibur</t>
  </si>
  <si>
    <t>shirts/excalibur/excalibur-men-purple-slim-fit-formal-shirt/15397544/buy</t>
  </si>
  <si>
    <t>excalibur</t>
  </si>
  <si>
    <t>excalibur-men-purple-slim-fit-formal-shirt</t>
  </si>
  <si>
    <t>sandals/amster/amster-men-black-genuine-leather-sandals/2173532/buy</t>
  </si>
  <si>
    <t>clothing-set/hopscotch/hopscotch-girls-blue--white-top-with-checked-skirt/16485816/buy</t>
  </si>
  <si>
    <t>hopscotch-girls-blue--white-top-with-checked-skirt</t>
  </si>
  <si>
    <t>Pack Of 3 Glass Jar With Lid</t>
  </si>
  <si>
    <t>kitchen-storage/goodhomes/goodhomes-pack-of-3-transparent--brown-glass-jar-with-lid/16459662/buy</t>
  </si>
  <si>
    <t>goodhomes-pack-of-3-transparent--brown-glass-jar-with-lid</t>
  </si>
  <si>
    <t>Men Pure Cotton Joggers</t>
  </si>
  <si>
    <t>track-pants/herenow/herenow-men-silver--black-printed-pure-cotton-joggers/15607788/buy</t>
  </si>
  <si>
    <t>herenow-men-silver--black-printed-pure-cotton-joggers</t>
  </si>
  <si>
    <t>tshirts/urbanic/urbanic-women-brown-printed-slim-fit-cropped-t-shirt/15631578/buy</t>
  </si>
  <si>
    <t>urbanic-women-brown-printed-slim-fit-cropped-t-shirt</t>
  </si>
  <si>
    <t>Girls Printed Top With Shorts</t>
  </si>
  <si>
    <t>6-12M,12-18M,18-24M,24-36M</t>
  </si>
  <si>
    <t>clothing-set/nauti-nati/nauti-nati-girls-pink--white-printed-top-with-shorts/16894912/buy</t>
  </si>
  <si>
    <t>nauti-nati-girls-pink--white-printed-top-with-shorts</t>
  </si>
  <si>
    <t>Women Colourblocked Knitted Sweater</t>
  </si>
  <si>
    <t>sweaters/dressberry/dressberry-women-deep-navy-blue-colourblocked-knitted-sweater/12098656/buy</t>
  </si>
  <si>
    <t>dressberry-women-deep-navy-blue-colourblocked-knitted-sweater</t>
  </si>
  <si>
    <t>Boxy Top</t>
  </si>
  <si>
    <t>tops/campus-sutra/campus-sutra-burgundy-boxy-crop-top/16200574/buy</t>
  </si>
  <si>
    <t>campus-sutra-burgundy-boxy-crop-top</t>
  </si>
  <si>
    <t>heels/metro/metro-women-black--silver-toned-solid-heels/11560850/buy</t>
  </si>
  <si>
    <t>metro-women-black--silver-toned-solid-heels</t>
  </si>
  <si>
    <t>Girls Colourblocked Shorts</t>
  </si>
  <si>
    <t>7-8Y,8-9Y,10-11Y,13-14Y</t>
  </si>
  <si>
    <t>shorts/mh-juniors/mh-juniors-girls-navy-blue--white-colourblocked-shorts/15209526/buy</t>
  </si>
  <si>
    <t>mh-juniors-girls-navy-blue--white-colourblocked-shorts</t>
  </si>
  <si>
    <t>Women Embellished Heels</t>
  </si>
  <si>
    <t>heels/shezone/shezone-women-bronze-toned--silver-toned-embellished-heels/11848304/buy</t>
  </si>
  <si>
    <t>shezone-women-bronze-toned--silver-toned-embellished-heels</t>
  </si>
  <si>
    <t>Women Solid Denim Jeggings</t>
  </si>
  <si>
    <t>Prag &amp; Co</t>
  </si>
  <si>
    <t>36,38,40</t>
  </si>
  <si>
    <t>jeggings/prag--co/prag--co-women-navy-blue-solid-denim-jeggings/14199812/buy</t>
  </si>
  <si>
    <t>prag--co</t>
  </si>
  <si>
    <t>prag--co-women-navy-blue-solid-denim-jeggings</t>
  </si>
  <si>
    <t>Men Bad Boy EDT 100ML</t>
  </si>
  <si>
    <t>perfume-and-body-mist/carolina-herrera/carolina-herrera-bad-boy-eau-de-toilette-100ml/10772264/buy</t>
  </si>
  <si>
    <t>carolina-herrera-bad-boy-eau-de-toilette-100ml</t>
  </si>
  <si>
    <t>belts/20dresses/20dresses-women-black-textured-belt/15907762/buy</t>
  </si>
  <si>
    <t>20dresses-women-black-textured-belt</t>
  </si>
  <si>
    <t>bedsheets/arrabi/arrabi-multicoloured-300-tc-cotton-blend-double-size-fitted-bedsheet-with-2-pillow-covers/17224664/buy</t>
  </si>
  <si>
    <t>arrabi-multicoloured-300-tc-cotton-blend-double-size-fitted-bedsheet-with-2-pillow-covers</t>
  </si>
  <si>
    <t>Hand Block Print Cotton Kaftan</t>
  </si>
  <si>
    <t>nightdress/prakrti/prakrti-green--white-cotton-hand-block-floral-jaal--buta-print-maxi-kaftan-nightdress/13985940/buy</t>
  </si>
  <si>
    <t>prakrti-green--white-cotton-hand-block-floral-jaal--buta-print-maxi-kaftan-nightdress</t>
  </si>
  <si>
    <t>Pure Cotton Nightdress</t>
  </si>
  <si>
    <t>night-suits/etc/etc-women-black-abstract-printed-pure-cotton-nightdress/16452208/buy</t>
  </si>
  <si>
    <t>etc-women-black-abstract-printed-pure-cotton-nightdress</t>
  </si>
  <si>
    <t>Colourblocked Fit and Flare Dress</t>
  </si>
  <si>
    <t>dresses/janasya/janasya-women-off-white-colourblocked-fit-and-flare-cotton-dress/13287462/buy</t>
  </si>
  <si>
    <t>janasya-women-off-white-colourblocked-fit-and-flare-cotton-dress</t>
  </si>
  <si>
    <t>Women Pure Cotton Top &amp;Pyjamas</t>
  </si>
  <si>
    <t>LILL</t>
  </si>
  <si>
    <t>co-ords/lill/lill-women-pink--cream-coloured-dyed-pure-cotton-top-with-pyjamas/15898696/buy</t>
  </si>
  <si>
    <t>lill</t>
  </si>
  <si>
    <t>lill-women-pink--cream-coloured-dyed-pure-cotton-top-with-pyjamas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</si>
  <si>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</si>
  <si>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</si>
  <si>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</si>
  <si>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neobaby-unisex-kids-black-woven-design-sneakers</t>
  </si>
  <si>
    <t>Unisex Friends Printed Pure Cotton T-shirt</t>
  </si>
  <si>
    <t>tshirts/the-souled-store/the-souled-store-unisex-black-friends-printed-round-neck-pure-cotton-t-shirt/12224150/buy</t>
  </si>
  <si>
    <t>the-souled-store-unisex-black-friends-printed-round-neck-pure-cotton-t-shirt</t>
  </si>
  <si>
    <t>Girls Cotton Dress</t>
  </si>
  <si>
    <t>dresses/hm/hm-girls-charcoal-grey-solid-tiered-gathered-cotton-dress/14927202/buy</t>
  </si>
  <si>
    <t>hm-girls-charcoal-grey-solid-tiered-gathered-cotton-dress</t>
  </si>
  <si>
    <t>sarees/saree-mall/saree-mall-blue--golden-woven-design-banarasi-saree/12040734/buy</t>
  </si>
  <si>
    <t>saree-mall-blue--golden-woven-design-banarasi-saree</t>
  </si>
  <si>
    <t>heels/shezone/shezone-women-red-colourblocked-sandals/14022730/buy</t>
  </si>
  <si>
    <t>shezone-women-red-colourblocked-sandals</t>
  </si>
  <si>
    <t>sports-shoes/clymb/clymb-men-black-mesh-running-shoes/15731934/buy</t>
  </si>
  <si>
    <t>clymb-men-black-mesh-running-shoes</t>
  </si>
  <si>
    <t>Colourblocked Tote Bag</t>
  </si>
  <si>
    <t>handbags/hidesign/hidesign-burgundy--brown-colourblocked-tote-bag/13102498/buy</t>
  </si>
  <si>
    <t>hidesign-burgundy--brown-colourblocked-tote-bag</t>
  </si>
  <si>
    <t>Set Of 2 Self Design Door Curtains</t>
  </si>
  <si>
    <t>ROSARA HOME</t>
  </si>
  <si>
    <t>curtains-and-sheers/rosara-home/rosara-home-set-of-2-grey-self-design-door-curtains/13492714/buy</t>
  </si>
  <si>
    <t>rosara-home</t>
  </si>
  <si>
    <t>rosara-home-set-of-2-grey-self-design-door-curtains</t>
  </si>
  <si>
    <t>Women Fit and Flare Dress</t>
  </si>
  <si>
    <t>dresses/souchii/souchii-women-navy-blue-printed-fit-and-flare-dress/12314118/buy</t>
  </si>
  <si>
    <t>souchii-women-navy-blue-printed-fit-and-flare-dress</t>
  </si>
  <si>
    <t>Solid Sheath Dress With Belt</t>
  </si>
  <si>
    <t>dresses/urbanic/urbanic-mustard-yellow-solid-sheath-dress-with-belt/15628718/buy</t>
  </si>
  <si>
    <t>urbanic-mustard-yellow-solid-sheath-dress-with-belt</t>
  </si>
  <si>
    <t>kurta-sets/street-9/street-9-women-blue-printed-kurta-with-trousers/13948802/buy</t>
  </si>
  <si>
    <t>street-9-women-blue-printed-kurta-with-trousers</t>
  </si>
  <si>
    <t>shirts/hancock/hancock-men-beege-slim-fit-french-cuff-formal-shirt/15635810/buy</t>
  </si>
  <si>
    <t>hancock-men-beege-slim-fit-french-cuff-formal-shirt</t>
  </si>
  <si>
    <t>Crystal Studded Eagle Brooch</t>
  </si>
  <si>
    <t>brooch/yellow-chimes/yellow-chimes-men-gold-plated-crystal-studded-eagle-brooch/17015880/buy</t>
  </si>
  <si>
    <t>yellow-chimes-men-gold-plated-crystal-studded-eagle-brooch</t>
  </si>
  <si>
    <t>Opaque Formal Shirt</t>
  </si>
  <si>
    <t>shirts/jainish/jainish-men-purple-smart-opaque-formal-shirt/15481712/buy</t>
  </si>
  <si>
    <t>jainish-men-purple-smart-opaque-formal-shirt</t>
  </si>
  <si>
    <t>Women Block Sandals</t>
  </si>
  <si>
    <t>heels/london-steps/london-steps-women-red--transparent-block-sandals/15557728/buy</t>
  </si>
  <si>
    <t>london-steps-women-red--transparent-block-sandals</t>
  </si>
  <si>
    <t>Women Leather Analogue Watch</t>
  </si>
  <si>
    <t>watches/titan/titan-women-black-leather-analogue-watch-95069wl01/10422526/buy</t>
  </si>
  <si>
    <t>titan-women-black-leather-analogue-watch-95069wl01</t>
  </si>
  <si>
    <t>Lip Liner - Strawberry Pie</t>
  </si>
  <si>
    <t>lip-liner/lakme/lakme-perfect-definition-lip-liner---strawberry-pie/16715098/buy</t>
  </si>
  <si>
    <t>lakme-perfect-definition-lip-liner---strawberry-pie</t>
  </si>
  <si>
    <t>Maternity &amp; Nursing Nightdress</t>
  </si>
  <si>
    <t>9shines Label</t>
  </si>
  <si>
    <t>L,XL,XXL</t>
  </si>
  <si>
    <t>nightdress/9shines-label/9shines-label-pink-floral-printed-maternity--nursing-maxi-nightdress/17269492/buy</t>
  </si>
  <si>
    <t>9shines-label</t>
  </si>
  <si>
    <t>9shines-label-pink-floral-printed-maternity--nursing-maxi-nightdress</t>
  </si>
  <si>
    <t>lounge-pants/van-heusen/van-heusen-women-multicoloured-printed-soft-lounge-pants/15286732/buy</t>
  </si>
  <si>
    <t>van-heusen-women-multicoloured-printed-soft-lounge-pants</t>
  </si>
  <si>
    <t>night-suits/yash-gallery/yash-gallery-women-navy-blue--off-white-printed-night-suit/13995176/buy</t>
  </si>
  <si>
    <t>yash-gallery-women-navy-blue--off-white-printed-night-suit</t>
  </si>
  <si>
    <t>Pack Of 5 Beginners Bra</t>
  </si>
  <si>
    <t>8-10Y,10-12Y,12-14Y,14-16Y,16-17Y</t>
  </si>
  <si>
    <t>bra/dchica/dchica-pack-of-5-beginners-bra/15645406/buy</t>
  </si>
  <si>
    <t>dchica-pack-of-5-beginners-bra</t>
  </si>
  <si>
    <t>Women Pure Cotton Lounge Pants</t>
  </si>
  <si>
    <t>lounge-pants/max/max-women-mint-green--pink-printed-pure-cotton-lounge-pants/17682026/buy</t>
  </si>
  <si>
    <t>max-women-mint-green--pink-printed-pure-cotton-lounge-pants</t>
  </si>
  <si>
    <t>Bandhani Pure Silk Saree</t>
  </si>
  <si>
    <t>sarees/mokshi/mokshi-blue-bandhani-zari-pure-silk-bandhani-saree/15194410/buy</t>
  </si>
  <si>
    <t>mokshi-blue-bandhani-zari-pure-silk-bandhani-saree</t>
  </si>
  <si>
    <t>Slit Sleeves Shirt Style Top</t>
  </si>
  <si>
    <t>tops/roadster/roadster-women-white-slit-sleeves-solid-shirt-style-top/11987140/buy</t>
  </si>
  <si>
    <t>roadster-women-white-slit-sleeves-solid-shirt-style-top</t>
  </si>
  <si>
    <t>Women Perforations Flat Boots</t>
  </si>
  <si>
    <t>boots/bella-toes/bella-toes-women-blue-perforations-flat-boots/15682018/buy</t>
  </si>
  <si>
    <t>bella-toes-women-blue-perforations-flat-boots</t>
  </si>
  <si>
    <t>bedsheets/romee/romee-multicoloured-geometric-144-tc-cotton-queen-bedsheet-with-2-pillow-covers/15359036/buy</t>
  </si>
  <si>
    <t>romee-multicoloured-geometric-144-tc-cotton-queen-bedsheet-with-2-pillow-covers</t>
  </si>
  <si>
    <t>Plus Size Colourblocked Henley Neck T-shirt</t>
  </si>
  <si>
    <t>tshirts/bigbanana/bigbanana-plus-size-men-grey-colourblocked-henley-neck-t-shirt/9886719/buy</t>
  </si>
  <si>
    <t>bigbanana-plus-size-men-grey-colourblocked-henley-neck-t-shirt</t>
  </si>
  <si>
    <t>Girls Solid Fit and Flare Dress</t>
  </si>
  <si>
    <t>dresses/stylo-bug/stylo-bug-girls-orange-solid-fit-and-flare-dress/13763468/buy</t>
  </si>
  <si>
    <t>stylo-bug-girls-orange-solid-fit-and-flare-dress</t>
  </si>
  <si>
    <t>Women Solid Single-Breasted Casual Blazer</t>
  </si>
  <si>
    <t>blazers/jompers/jompers-women-maroon-solid-single-breasted-casual-blazer-/16500848/buy</t>
  </si>
  <si>
    <t>jompers-women-maroon-solid-single-breasted-casual-blazer-</t>
  </si>
  <si>
    <t>Women Solid Stole</t>
  </si>
  <si>
    <t>stoles/klotthe/klotthe-women-beige-solid-stole/13561316/buy</t>
  </si>
  <si>
    <t>klotthe-women-beige-solid-stole</t>
  </si>
  <si>
    <t>Unisex Solid Aviator Frames</t>
  </si>
  <si>
    <t>frames/peter-jones-eyewear/peter-jones-eyewear-unisex-black-solid-blue-light-blocking-aviator-frames-ag20508b/16356828/buy</t>
  </si>
  <si>
    <t>peter-jones-eyewear-unisex-black-solid-blue-light-blocking-aviator-frames-ag20508b</t>
  </si>
  <si>
    <t>kurta-sets/silai-bunai/silai-bunai-women-beige-regular-kurta-with-palazzos--with-dupatta/15941146/buy</t>
  </si>
  <si>
    <t>silai-bunai-women-beige-regular-kurta-with-palazzos--with-dupatta</t>
  </si>
  <si>
    <t>Aritificial Rubber Plant In Pot</t>
  </si>
  <si>
    <t>fancy mart</t>
  </si>
  <si>
    <t>artificial-flowers-and-plants/fancy-mart/fancy-mart-green-leaves-in-white-pot/13649062/buy</t>
  </si>
  <si>
    <t>fancy-mart</t>
  </si>
  <si>
    <t>fancy-mart-green-leaves-in-white-pot</t>
  </si>
  <si>
    <t>track-pants/mast--harbour/mast--harbour-men-navy-blue-solid-joggers/11191372/buy</t>
  </si>
  <si>
    <t>mast--harbour-men-navy-blue-solid-joggers</t>
  </si>
  <si>
    <t>kurtas/modern-indian-by-chemistry/modern-indian-by-chemistry-women-blue-grey-embroidered-dobby-kurta/15611808/buy</t>
  </si>
  <si>
    <t>modern-indian-by-chemistry-women-blue-grey-embroidered-dobby-kurta</t>
  </si>
  <si>
    <t>Boys Cotton Striped T-shirt</t>
  </si>
  <si>
    <t>tshirts/kook-n-keech-teens/kook-n-keech-teens-boys-peach-coloured--white-pure-cotton-striped-t-shirt/15739292/buy</t>
  </si>
  <si>
    <t>kook-n-keech-teens-boys-peach-coloured--white-pure-cotton-striped-t-shirt</t>
  </si>
  <si>
    <t>Women FloralPrint Lounge Pants</t>
  </si>
  <si>
    <t>lounge-pants/jockey/jockey-women-peach-floral-printed-relax-lounge-pants/15036216/buy</t>
  </si>
  <si>
    <t>jockey-women-peach-floral-printed-relax-lounge-pants</t>
  </si>
  <si>
    <t>144 TC 1 Single Bedsheet with 1 Pillow Covers</t>
  </si>
  <si>
    <t>bedsheets/spaces/spaces-purple--beige-floral-144-tc-cotton-1-single-bedsheet-with-1-pillow-covers/12458572/buy</t>
  </si>
  <si>
    <t>spaces-purple--beige-floral-144-tc-cotton-1-single-bedsheet-with-1-pillow-covers</t>
  </si>
  <si>
    <t>Pink Hat</t>
  </si>
  <si>
    <t>hat/hm/hm-women-pink-hat/17480218/buy</t>
  </si>
  <si>
    <t>hat</t>
  </si>
  <si>
    <t>hm-women-pink-hat</t>
  </si>
  <si>
    <t>tshirts/mode-by-red-tape/mode-by-red-tape-women-red-embellished-pure-cotton-t-shirt/17172902/buy</t>
  </si>
  <si>
    <t>mode-by-red-tape-women-red-embellished-pure-cotton-t-shirt</t>
  </si>
  <si>
    <t>Set of 2 Wall Shelf, Candle Holder &amp; Buddha Monks</t>
  </si>
  <si>
    <t>wall-decor/tied-ribbons/tied-ribbons-set-of-2-brown--blue-wall-shelf-with-candle-holder--buddha-monks/11214930/buy</t>
  </si>
  <si>
    <t>tied-ribbons-set-of-2-brown--blue-wall-shelf-with-candle-holder--buddha-monks</t>
  </si>
  <si>
    <t>Yoke Design Tunic</t>
  </si>
  <si>
    <t>tunics/shae-by-sassafras/shae-by-sassafras-black--golden-ethnic-yoke-design-tunic/17449682/buy</t>
  </si>
  <si>
    <t>shae-by-sassafras-black--golden-ethnic-yoke-design-tunic</t>
  </si>
  <si>
    <t>Embroidered Jewellery Organiser</t>
  </si>
  <si>
    <t>organisers/kuber-industries/kuber-industries-maroon--green-embroidered-jewellery-organiser/12086130/buy</t>
  </si>
  <si>
    <t>kuber-industries-maroon--green-embroidered-jewellery-organiser</t>
  </si>
  <si>
    <t>dresses/lilpicks/lilpicks-girls-yellow--green-printed-fit-and-flare-off-shoulder-dress/14032204/buy</t>
  </si>
  <si>
    <t>lilpicks-girls-yellow--green-printed-fit-and-flare-off-shoulder-dress</t>
  </si>
  <si>
    <t>AD Studded Couple Rings</t>
  </si>
  <si>
    <t>ring/karatcart/karatcart-silver-toned-set-of-2-american-diamond-studded-couple-rings/16440910/buy</t>
  </si>
  <si>
    <t>karatcart-silver-toned-set-of-2-american-diamond-studded-couple-rings</t>
  </si>
  <si>
    <t>Alloy Gold-Plated Ring Bracelet</t>
  </si>
  <si>
    <t>bracelet/zaveri-pearls/zaveri-pearls-women-gold-toned-alloy-gold-plated-ring-bracelet/6941107/buy</t>
  </si>
  <si>
    <t>zaveri-pearls-women-gold-toned-alloy-gold-plated-ring-bracelet</t>
  </si>
  <si>
    <t>Crocodile</t>
  </si>
  <si>
    <t>tshirts/crocodile/crocodile-men-yellow-solid-polo-collar-t-shirt/12656204/buy</t>
  </si>
  <si>
    <t>crocodile</t>
  </si>
  <si>
    <t>crocodile-men-yellow-solid-polo-collar-t-shirt</t>
  </si>
  <si>
    <t>tops/harpa/harpa-women-multicoloured-floral-printed-top/15303294/buy</t>
  </si>
  <si>
    <t>harpa-women-multicoloured-floral-printed-top</t>
  </si>
  <si>
    <t>Infant Girl 2 Pure Cotton Bibs</t>
  </si>
  <si>
    <t>bibs/max/max-infant-girl-pack-of-2-pure-cotton-bibs/17316968/buy</t>
  </si>
  <si>
    <t>max-infant-girl-pack-of-2-pure-cotton-bibs</t>
  </si>
  <si>
    <t>shorts/club-york/club-york-men-grey-melange-mid-rise-regular-shorts/14679750/buy</t>
  </si>
  <si>
    <t>club-york-men-grey-melange-mid-rise-regular-shorts</t>
  </si>
  <si>
    <t>shirts/mast--harbour/mast--harbour-men-cream-coloured-slim-fit-casual-shirt/17355892/buy</t>
  </si>
  <si>
    <t>mast--harbour-men-cream-coloured-slim-fit-casual-shirt</t>
  </si>
  <si>
    <t>kurtas/house-of-pataudi/house-of-pataudi-women-orange--green-embroidered-rozana-kurta/14769476/buy</t>
  </si>
  <si>
    <t>house-of-pataudi-women-orange--green-embroidered-rozana-kurta</t>
  </si>
  <si>
    <t>casual-shoes/deas/deas-women-white-colourblocked-sneakers/15797412/buy</t>
  </si>
  <si>
    <t>deas-women-white-colourblocked-sneakers</t>
  </si>
  <si>
    <t>flats/gibelle/gibelle-women-yellow-mules-with-bows-flats/16866346/buy</t>
  </si>
  <si>
    <t>gibelle-women-yellow-mules-with-bows-flats</t>
  </si>
  <si>
    <t>coats/belle-fille/belle-fille-pink-overcoat/1644134/buy</t>
  </si>
  <si>
    <t>belle-fille-pink-overcoat</t>
  </si>
  <si>
    <t>Women Floral Print Mules</t>
  </si>
  <si>
    <t>flats/anouk/anouk-women-purple--blue-floral-print-mules/14574536/buy</t>
  </si>
  <si>
    <t>anouk-women-purple--blue-floral-print-mules</t>
  </si>
  <si>
    <t>Coconut &amp; Orchid Body Wash</t>
  </si>
  <si>
    <t>St. Ives</t>
  </si>
  <si>
    <t>body-wash-and-scrub/st-ives/st-ives-softening-coconut--orchid-body-wash-400-ml/9966889/buy</t>
  </si>
  <si>
    <t>st-ives</t>
  </si>
  <si>
    <t>st-ives-softening-coconut--orchid-body-wash-400-ml</t>
  </si>
  <si>
    <t>Made to Measure Lehenga &amp; Blouse</t>
  </si>
  <si>
    <t>32/42,34/42,36/42,38/42,40/42,42/42,44/42</t>
  </si>
  <si>
    <t>lehenga-choli/ethnovogue/ethnovogue-mauve-made-to-measure-lehenga-with-blouse/13512844/buy</t>
  </si>
  <si>
    <t>ethnovogue-mauve-made-to-measure-lehenga-with-blouse</t>
  </si>
  <si>
    <t>Women Ankle-Length Socks</t>
  </si>
  <si>
    <t>socks/dressberry/dressberry-women-pack-of-3-patterned-ankle-length-socks/1616304/buy</t>
  </si>
  <si>
    <t>dressberry-women-pack-of-3-patterned-ankle-length-socks</t>
  </si>
  <si>
    <t>Solid Mandarin Collar T-shirt</t>
  </si>
  <si>
    <t>tshirts/mufti/mufti-men-navy-blue-solid-mandarin-collar-t-shirt/13874610/buy</t>
  </si>
  <si>
    <t>mufti-men-navy-blue-solid-mandarin-collar-t-shirt</t>
  </si>
  <si>
    <t>dresses/slenor/slenor-women-black-solid-georgette-maxi-dress/16110716/buy</t>
  </si>
  <si>
    <t>slenor-women-black-solid-georgette-maxi-dress</t>
  </si>
  <si>
    <t>Striped PureCotton Track Pants</t>
  </si>
  <si>
    <t>Kook N Keech Batman</t>
  </si>
  <si>
    <t>track-pants/kook-n-keech-batman/kook-n-keech-batman-men-grey-melange--yellow-striped-pure-cotton-track-pants/12958430/buy</t>
  </si>
  <si>
    <t>kook-n-keech-batman</t>
  </si>
  <si>
    <t>kook-n-keech-batman-men-grey-melange--yellow-striped-pure-cotton-track-pants</t>
  </si>
  <si>
    <t>Men Solid Pullover Sweater</t>
  </si>
  <si>
    <t>sweaters/harvard/harvard-men-navy-blue-solid-pullover-sweater/14280302/buy</t>
  </si>
  <si>
    <t>harvard-men-navy-blue-solid-pullover-sweater</t>
  </si>
  <si>
    <t>Cotton Paisley Printed Kurta</t>
  </si>
  <si>
    <t>kurtas/mokshi/mokshi-women-rust-orange--off-white-cotton-paisley-print-pleated-a-line-kurta/14098178/buy</t>
  </si>
  <si>
    <t>mokshi-women-rust-orange--off-white-cotton-paisley-print-pleated-a-line-kurta</t>
  </si>
  <si>
    <t>earrings/swarovski/swarovski-rose-gold-plated-sparking-dance-pierced-earrings/11224758/buy</t>
  </si>
  <si>
    <t>swarovski-rose-gold-plated-sparking-dance-pierced-earrings</t>
  </si>
  <si>
    <t>Men Geometric Yoke Design Kurta</t>
  </si>
  <si>
    <t>kurtas/anouk/anouk-men-navy-blue--golden-geometric-yoke-design-thread-work-kurta/14224564/buy</t>
  </si>
  <si>
    <t>anouk-men-navy-blue--golden-geometric-yoke-design-thread-work-kurta</t>
  </si>
  <si>
    <t>Printed Cotton Boxy Pure Cotton T-shirt</t>
  </si>
  <si>
    <t>tshirts/difference-of-opinion/difference-of-opinion-women-grey-printed-pure-cotton-boxy-pure-cotton-t-shirt/15599300/buy</t>
  </si>
  <si>
    <t>difference-of-opinion-women-grey-printed-pure-cotton-boxy-pure-cotton-t-shirt</t>
  </si>
  <si>
    <t>Colourblocked Round Neck Pure Cotton T-shirt</t>
  </si>
  <si>
    <t>tshirts/dillinger/dillinger-men-mustard-yellow--off-white-colourblocked-round-neck-pure-cotton-t-shirt/13626904/buy</t>
  </si>
  <si>
    <t>dillinger-men-mustard-yellow--off-white-colourblocked-round-neck-pure-cotton-t-shirt</t>
  </si>
  <si>
    <t>Women Solid Non-Padded Saree Blouse</t>
  </si>
  <si>
    <t>saree-blouse/molcha/molcha-women-black-solid-front-open-non-padded-pure-cotton-saree-blouse/14122670/buy</t>
  </si>
  <si>
    <t>molcha-women-black-solid-front-open-non-padded-pure-cotton-saree-blouse</t>
  </si>
  <si>
    <t>Women Intense Conditioner</t>
  </si>
  <si>
    <t>shampoo-and-conditioner/bblunt/bblunt-women-intense-moisture-conditioner-100-g/10841816/buy</t>
  </si>
  <si>
    <t>bblunt-women-intense-moisture-conditioner-100-g</t>
  </si>
  <si>
    <t>wallets/wrogn/wrogn-men-tan-brown-solid-leather-two-fold-wallet/12665488/buy</t>
  </si>
  <si>
    <t>wrogn-men-tan-brown-solid-leather-two-fold-wallet</t>
  </si>
  <si>
    <t>bra/enamor/enamor-women-black-solid-wirefree-sports-bra-pack-of-2-/15622704/buy</t>
  </si>
  <si>
    <t>enamor-women-black-solid-wirefree-sports-bra-pack-of-2-</t>
  </si>
  <si>
    <t>Women Training RapidDry Tights</t>
  </si>
  <si>
    <t>tights/hrx-by-hrithik-roshan/hrx-by-hrithik-roshan-women-navy-blue-solid-rapid-dry-antimicrobial-training-tights/12320122/buy</t>
  </si>
  <si>
    <t>hrx-by-hrithik-roshan-women-navy-blue-solid-rapid-dry-antimicrobial-training-tights</t>
  </si>
  <si>
    <t>runners/stitchnest/stitchnest-cream-coloured-printed-table-runner/17113640/buy</t>
  </si>
  <si>
    <t>stitchnest-cream-coloured-printed-table-runner</t>
  </si>
  <si>
    <t>tshirts/urbanic/urbanic-women-brown-printed-slim-fit-cropped-t-shirt-with-cut-outs/15631926/buy</t>
  </si>
  <si>
    <t>urbanic-women-brown-printed-slim-fit-cropped-t-shirt-with-cut-outs</t>
  </si>
  <si>
    <t>tops/rare/rare-women-black-embroidered-detail-top/2231217/buy</t>
  </si>
  <si>
    <t>rare-women-black-embroidered-detail-top</t>
  </si>
  <si>
    <t>Girls Analogue Watch</t>
  </si>
  <si>
    <t>SWADESI STUFF</t>
  </si>
  <si>
    <t>watches/swadesi-stuff/swadesi-stuff-girls-black-analogue-watch-sds-114-/12963758/buy</t>
  </si>
  <si>
    <t>swadesi-stuff</t>
  </si>
  <si>
    <t>swadesi-stuff-girls-black-analogue-watch-sds-114-</t>
  </si>
  <si>
    <t>Women Sleek Dress</t>
  </si>
  <si>
    <t>dresses/kassually/kassually-women-charming-maroon-sleek-dress/15212704/buy</t>
  </si>
  <si>
    <t>kassually-women-charming-maroon-sleek-dress</t>
  </si>
  <si>
    <t>Women Striped Midi Dress</t>
  </si>
  <si>
    <t>dresses/deebaco/deebaco-women-mustard-yellow-striped--fit-and-flared-midi-dress/14352196/buy</t>
  </si>
  <si>
    <t>deebaco-women-mustard-yellow-striped--fit-and-flared-midi-dress</t>
  </si>
  <si>
    <t>Floral Georgette Dress</t>
  </si>
  <si>
    <t>dresses/la-zoire/la-zoire-beige--blue-floral-georgette-dress/17022940/buy</t>
  </si>
  <si>
    <t>la-zoire-beige--blue-floral-georgette-dress</t>
  </si>
  <si>
    <t>kurta-sets/ahika/ahika-women-pink-floral-printed-regular-pure-cotton-kurta-with-palazzos/15125098/buy</t>
  </si>
  <si>
    <t>ahika-women-pink-floral-printed-regular-pure-cotton-kurta-with-palazzos</t>
  </si>
  <si>
    <t>Women Yoke Design Kurta with Palazzos With Dupatta</t>
  </si>
  <si>
    <t>kurta-sets/indo-era/indo-era-women-maroon-yoke-design-regular-pure-cotton-kurta-with-palazzos--dupatta/15262552/buy</t>
  </si>
  <si>
    <t>indo-era-women-maroon-yoke-design-regular-pure-cotton-kurta-with-palazzos--dupatta</t>
  </si>
  <si>
    <t>kurta-sets/panit/panit-women-maroon--peach-coloured-printed-kurta-with-palazzos/12395402/buy</t>
  </si>
  <si>
    <t>panit-women-maroon--peach-coloured-printed-kurta-with-palazzos</t>
  </si>
  <si>
    <t>curtains-and-sheers/home-sizzler/home-sizzler-blue-set-of-2-door-curtains/11256476/buy</t>
  </si>
  <si>
    <t>home-sizzler-blue-set-of-2-door-curtains</t>
  </si>
  <si>
    <t>Women Printed Bodycon Dress</t>
  </si>
  <si>
    <t>dresses/rigo/rigo-women-navy-blue-printed-bodycon-dress/11318270/buy</t>
  </si>
  <si>
    <t>rigo-women-navy-blue-printed-bodycon-dress</t>
  </si>
  <si>
    <t>kurtas/janasya/janasya-women-green-geometric-printed-flared-sleeves-crepe-kurta/14245342/buy</t>
  </si>
  <si>
    <t>janasya-women-green-geometric-printed-flared-sleeves-crepe-kurta</t>
  </si>
  <si>
    <t>bath-robe/goldstroms/goldstroms-women-black-solid-bath-robe/16173166/buy</t>
  </si>
  <si>
    <t>goldstroms-women-black-solid-bath-robe</t>
  </si>
  <si>
    <t>24-CT Rose Gold-Plated CZ-Studded Jewellery Set</t>
  </si>
  <si>
    <t>jewellery-set/adwitiya-collection/adwitiya-collection-24-ct-rose-gold-plated-white--pink-cz-studded-jewellery-set/14362090/buy</t>
  </si>
  <si>
    <t>adwitiya-collection-24-ct-rose-gold-plated-white--pink-cz-studded-jewellery-set</t>
  </si>
  <si>
    <t>Zastraa</t>
  </si>
  <si>
    <t>tops/zastraa/zastraa-women-black-solid-crop-top/11656714/buy</t>
  </si>
  <si>
    <t>zastraa</t>
  </si>
  <si>
    <t>zastraa-women-black-solid-crop-top</t>
  </si>
  <si>
    <t>104 TC 1 Extra Large Bedsheet with 2 Pillow Covers</t>
  </si>
  <si>
    <t>bedsheets/la-verne/la-verne-multicoloured-ethnic-motifs-104-tc-cotton-1-extra-large-bedsheet-with-2-pillow-covers/13534018/buy</t>
  </si>
  <si>
    <t>la-verne-multicoloured-ethnic-motifs-104-tc-cotton-1-extra-large-bedsheet-with-2-pillow-covers</t>
  </si>
  <si>
    <t>Women Joggers</t>
  </si>
  <si>
    <t>trousers/only/only-women-beige-cotton-joggers/16009438/buy</t>
  </si>
  <si>
    <t>only-women-beige-cotton-joggers</t>
  </si>
  <si>
    <t>Cotton Hooded Sherpa Jacket</t>
  </si>
  <si>
    <t>jackets/dressberry/dressberry-women-olive-green-pure-cotton-solid-hooded-sherpa-jacket/14070230/buy</t>
  </si>
  <si>
    <t>dressberry-women-olive-green-pure-cotton-solid-hooded-sherpa-jacket</t>
  </si>
  <si>
    <t>Women Floral Printed Dress</t>
  </si>
  <si>
    <t>SHINOY</t>
  </si>
  <si>
    <t>dresses/shinoy/shinoy-women-black-floral-printed-dress/17346364/buy</t>
  </si>
  <si>
    <t>shinoy</t>
  </si>
  <si>
    <t>shinoy-women-black-floral-printed-dress</t>
  </si>
  <si>
    <t>handbags/caprese/caprese-brown-solid-sling-bag/11511856/buy</t>
  </si>
  <si>
    <t>caprese-brown-solid-sling-bag</t>
  </si>
  <si>
    <t>MISH</t>
  </si>
  <si>
    <t>dresses/mish/mish-women-white--black-polka-dots-printed-boat-neck-asymmetric-hem-fit-and-flare-dress-/13634030/buy</t>
  </si>
  <si>
    <t>mish</t>
  </si>
  <si>
    <t>mish-women-white--black-polka-dots-printed-boat-neck-asymmetric-hem-fit-and-flare-dress-</t>
  </si>
  <si>
    <t>Women Printed Pure Cotton</t>
  </si>
  <si>
    <t>tshirts/flying-machine/flying-machine-women-black--white-abstract-spatter-print-pure-cotton-embroidered-t-shirt/16127390/buy</t>
  </si>
  <si>
    <t>flying-machine-women-black--white-abstract-spatter-print-pure-cotton-embroidered-t-shirt</t>
  </si>
  <si>
    <t>Infant Girls Cardigan</t>
  </si>
  <si>
    <t>sweaters/yk/yk-infant-girls-mustard-yellow-self-design-cardigan/14288002/buy</t>
  </si>
  <si>
    <t>yk-infant-girls-mustard-yellow-self-design-cardigan</t>
  </si>
  <si>
    <t>kurtas/anouk/anouk-women-peach-pink-yoke-design-embellished-straight-kurta/17088812/buy</t>
  </si>
  <si>
    <t>anouk-women-peach-pink-yoke-design-embellished-straight-kurta</t>
  </si>
  <si>
    <t>heels/marc-loire/marc-loire-nude-coloured--pink-block-sandals/16851200/buy</t>
  </si>
  <si>
    <t>marc-loire-nude-coloured--pink-block-sandals</t>
  </si>
  <si>
    <t>Gold-Plated AD Studded &amp; Beaded Jewellery Set</t>
  </si>
  <si>
    <t>jewellery-set/griiham/griiham-gold-plated-pink--white-ad-studded--beaded-jewellery-set/16403724/buy</t>
  </si>
  <si>
    <t>griiham-gold-plated-pink--white-ad-studded--beaded-jewellery-set</t>
  </si>
  <si>
    <t>Men So Pure Deodorant 150 ml</t>
  </si>
  <si>
    <t>deodorant/soliver/soliver-men-so-pure-aerosol-deodorant-150-ml/11549178/buy</t>
  </si>
  <si>
    <t>soliver-men-so-pure-aerosol-deodorant-150-ml</t>
  </si>
  <si>
    <t>ties/louis-stitch/louis-stitch-men-blue--white-woven-design-broad-tie/15225018/buy</t>
  </si>
  <si>
    <t>louis-stitch-men-blue--white-woven-design-broad-tie</t>
  </si>
  <si>
    <t>Women Regular Fit Drop Crotch Trousers</t>
  </si>
  <si>
    <t>29,31,33</t>
  </si>
  <si>
    <t>trousers/w/w-women-navy-blue-regular-fit-solid-cropped-drop-crotch-trousers/10234537/buy</t>
  </si>
  <si>
    <t>w-women-navy-blue-regular-fit-solid-cropped-drop-crotch-trousers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</si>
  <si>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</si>
  <si>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</si>
  <si>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</si>
  <si>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swayam</t>
  </si>
  <si>
    <t>swayam-set-of-6-blue--grey-printed-210-tc-bedsheet-with-bolster--cushion-covers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</si>
  <si>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</si>
  <si>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</si>
  <si>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</si>
  <si>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hrx-by-hrithik-roshan-women-rose-dawn-solid-rapid-dry-antimicrobial-training-sports-bra</t>
  </si>
  <si>
    <t>sarees/saree-mall/saree-mall-mustard-yellow--gold-printed-saree/10474124/buy</t>
  </si>
  <si>
    <t>saree-mall-mustard-yellow--gold-printed-saree</t>
  </si>
  <si>
    <t>Handcrafted Jhumkas</t>
  </si>
  <si>
    <t>earrings/rubans/rubans-oxidised-silver-toned--red-handcrafted-dome-shaped-jhumkas/7266850/buy</t>
  </si>
  <si>
    <t>rubans-oxidised-silver-toned--red-handcrafted-dome-shaped-jhumkas</t>
  </si>
  <si>
    <t>Men Printed Cotton Tank</t>
  </si>
  <si>
    <t>innerwear-vests/jockey/jockey-men-blue-printed-cotton-tank-/17083634/buy</t>
  </si>
  <si>
    <t>jockey-men-blue-printed-cotton-tank-</t>
  </si>
  <si>
    <t>kurta-sets/ode-by-house-of-pataudi/ode-by-house-of-pataudi-women-mustard-yellow-ethnic-motifs-printed-layered-pure-cotton-kurta-with-palazzos/16312308/buy</t>
  </si>
  <si>
    <t>ode-by-house-of-pataudi-women-mustard-yellow-ethnic-motifs-printed-layered-pure-cotton-kurta-with-palazzos</t>
  </si>
  <si>
    <t>Floral A-Line Off-Shoulder Dress</t>
  </si>
  <si>
    <t>dresses/urbanic/urbanic-white--olive-green-floral-off-shoulder-a-line-dress/16105994/buy</t>
  </si>
  <si>
    <t>urbanic-white--olive-green-floral-off-shoulder-a-line-dress</t>
  </si>
  <si>
    <t>Boys Woven Design Trekking Shoes</t>
  </si>
  <si>
    <t>casual-shoes/bata/bata-boys-black-woven-design-trekking-shoes/16343084/buy</t>
  </si>
  <si>
    <t>bata-boys-black-woven-design-trekking-shoes</t>
  </si>
  <si>
    <t>Black Solid Knitted Tunic</t>
  </si>
  <si>
    <t>tunics/vishudh/vishudh-women-black-solid-knitted-tunic/16334410/buy</t>
  </si>
  <si>
    <t>vishudh-women-black-solid-knitted-tunic</t>
  </si>
  <si>
    <t>Women Printed Crepe Kurta</t>
  </si>
  <si>
    <t>kurtas/janasya/janasya-women-green-printed-bell-sleeves-crepe-kurta/14303592/buy</t>
  </si>
  <si>
    <t>janasya-women-green-printed-bell-sleeves-crepe-kurta</t>
  </si>
  <si>
    <t>kurtas/gerua/gerua-women-navy-blue--goldenethnic-motifs-printed-keyhole-neck-thread-work-kurta/17627694/buy</t>
  </si>
  <si>
    <t>gerua-women-navy-blue--goldenethnic-motifs-printed-keyhole-neck-thread-work-kurta</t>
  </si>
  <si>
    <t>kurta-sets/kisah/kisah-men-teal-blue-kurta-with-dhoti-pants--nehru-jacket/17463584/buy</t>
  </si>
  <si>
    <t>kisah-men-teal-blue-kurta-with-dhoti-pants--nehru-jacket</t>
  </si>
  <si>
    <t>handbags/flying-berry/flying-berry-mauve-pu-structured-sling-bag/16647020/buy</t>
  </si>
  <si>
    <t>flying-berry-mauve-pu-structured-sling-bag</t>
  </si>
  <si>
    <t>WIKI SQUAD 3 Backpack</t>
  </si>
  <si>
    <t>backpacks/wildcraft/wildcraft-unisex-black-solid-wiki-squad-3-backpack/11552082/buy</t>
  </si>
  <si>
    <t>wildcraft-unisex-black-solid-wiki-squad-3-backpack</t>
  </si>
  <si>
    <t>Quilted Sling Bag with Strap</t>
  </si>
  <si>
    <t>handbags/accessorize/accessorize-black-quilted-structured-sling-bag-with-non-detachable-sling-strap-/16629306/buy</t>
  </si>
  <si>
    <t>accessorize-black-quilted-structured-sling-bag-with-non-detachable-sling-strap-</t>
  </si>
  <si>
    <t>Handheld Bag</t>
  </si>
  <si>
    <t>handbags/united-colors-of-benetton/united-colors-of-benetton-beige-handheld-bag/14312744/buy</t>
  </si>
  <si>
    <t>united-colors-of-benetton-beige-handheld-bag</t>
  </si>
  <si>
    <t>Men Kurta with Churidar</t>
  </si>
  <si>
    <t>kurta-sets/kraft-india/kraft-india-men-black-regular-dupion-silk-kurta-with-churidar--printed-nehru-jacket/15204496/buy</t>
  </si>
  <si>
    <t>kraft-india-men-black-regular-dupion-silk-kurta-with-churidar--printed-nehru-jacket</t>
  </si>
  <si>
    <t>Women UV Protected Sunglasses</t>
  </si>
  <si>
    <t>Ted Smith</t>
  </si>
  <si>
    <t>sunglasses/ted-smith/ted-smith-women-purple-sunglasses-with-uv-protected-lens/14942152/buy</t>
  </si>
  <si>
    <t>ted-smith</t>
  </si>
  <si>
    <t>ted-smith-women-purple-sunglasses-with-uv-protected-lens</t>
  </si>
  <si>
    <t>backpacks/f-gear/f-gear-unisex-black-solid-backpack/10921554/buy</t>
  </si>
  <si>
    <t>f-gear-unisex-black-solid-backpack</t>
  </si>
  <si>
    <t>Wacoal</t>
  </si>
  <si>
    <t>34C,34D,34DDD,34DD,34G,36C,36D,36DDD,36DD,36G,38C,38DDD,38D,38DD,38G,40C,40DDD,40D,40DD,40G,42D,42DDD,42DD,42G</t>
  </si>
  <si>
    <t>bra/wacoal/black-solid-bra/7178001/buy</t>
  </si>
  <si>
    <t>wacoal</t>
  </si>
  <si>
    <t>black-solid-bra</t>
  </si>
  <si>
    <t>Women Loose Fit Trousers</t>
  </si>
  <si>
    <t>trousers/fablestreet/fablestreet-women-blue-comfort-loose-fit-trousers/17315892/buy</t>
  </si>
  <si>
    <t>fablestreet-women-blue-comfort-loose-fit-trousers</t>
  </si>
  <si>
    <t>kurta-sets/see-designs/see-designs-men-white-regular-pure-cotton-kurta-with-pyjamas/15163008/buy</t>
  </si>
  <si>
    <t>see-designs-men-white-regular-pure-cotton-kurta-with-pyjamas</t>
  </si>
  <si>
    <t>Men Solid Laptop Backpack</t>
  </si>
  <si>
    <t>BAD HABIT</t>
  </si>
  <si>
    <t>backpacks/bad-habit/bad-habit-men-black-solid-laptop-backpack/8943263/buy</t>
  </si>
  <si>
    <t>bad-habit</t>
  </si>
  <si>
    <t>bad-habit-men-black-solid-laptop-backpack</t>
  </si>
  <si>
    <t>Boys Solid Sherwani Set</t>
  </si>
  <si>
    <t>sherwani/jbn-creation/jbn-creation-boys-green--rose-gold-solid-sherwani-set/14778932/buy</t>
  </si>
  <si>
    <t>jbn-creation-boys-green--rose-gold-solid-sherwani-set</t>
  </si>
  <si>
    <t>sarees/mitera/mitera-pink--lime-green-silk-blend-woven-design-kanjeevaram-saree/12718996/buy</t>
  </si>
  <si>
    <t>mitera-pink--lime-green-silk-blend-woven-design-kanjeevaram-saree</t>
  </si>
  <si>
    <t>heels/marc-loire/marc-loire-women-black-solid-heels/1896080/buy</t>
  </si>
  <si>
    <t>marc-loire-women-black-solid-heels</t>
  </si>
  <si>
    <t>Women Ankle Length Treggings</t>
  </si>
  <si>
    <t>jeggings/vero-moda/vero-moda-women-navy-blue--white-striped-ankle-length-treggings/13476178/buy</t>
  </si>
  <si>
    <t>vero-moda-women-navy-blue--white-striped-ankle-length-treggings</t>
  </si>
  <si>
    <t>kurta-sets/street-9/street-9-ethnic-motifs-pure-cotton-kurta-set/17196896/buy</t>
  </si>
  <si>
    <t>street-9-ethnic-motifs-pure-cotton-kurta-set</t>
  </si>
  <si>
    <t>kurta-sets/indo-era/indo-era-women-green--off-white-pure-cotton-khari-printed-kurta-with-palazzos--dupatta/13439546/buy</t>
  </si>
  <si>
    <t>indo-era-women-green--off-white-pure-cotton-khari-printed-kurta-with-palazzos--dupatta</t>
  </si>
  <si>
    <t>Women Embroidered Kurti with Trousers With Dupatta</t>
  </si>
  <si>
    <t>kurta-sets/imara/imara-women-pink-ethnic-motifs-embroidered-layered-kurti-with-trousers--with-dupatta/15525502/buy</t>
  </si>
  <si>
    <t>imara-women-pink-ethnic-motifs-embroidered-layered-kurti-with-trousers--with-dupatta</t>
  </si>
  <si>
    <t>kurta-sets/indo-era/indo-era-women-black-yoke-design-regular-liva-kurta-with-palazzos--dupatta/15262560/buy</t>
  </si>
  <si>
    <t>indo-era-women-black-yoke-design-regular-liva-kurta-with-palazzos--dupatta</t>
  </si>
  <si>
    <t>Kora Natural Dyed A-Line Sustainable Dress</t>
  </si>
  <si>
    <t>dresses/ether/ether-kora-collection-women-pink-sustainable-natural-dyed-solid-a-line-sustainable-dress-with-gathers/11781620/buy</t>
  </si>
  <si>
    <t>ether-kora-collection-women-pink-sustainable-natural-dyed-solid-a-line-sustainable-dress-with-gathers</t>
  </si>
  <si>
    <t>Chikankari Kurta with Palazzos</t>
  </si>
  <si>
    <t>kurta-sets/swagg-india/swagg-india-women-yellow-ethnic-motifs-chikankari-sequinned-kurta-with-palazzos/16847024/buy</t>
  </si>
  <si>
    <t>swagg-india-women-yellow-ethnic-motifs-chikankari-sequinned-kurta-with-palazzos</t>
  </si>
  <si>
    <t>kurta-sets/vishudh/vishudh-women-grey--coral-pink-embroidered-kurta-with-palazzos--dupatta/14085822/buy</t>
  </si>
  <si>
    <t>vishudh-women-grey--coral-pink-embroidered-kurta-with-palazzos--dupatta</t>
  </si>
  <si>
    <t>bedsheets/aura/aura-brown--white-geometric-144-tc-120-gsm-cotton-1-queen-bedsheet-with-2-pillow-covers/13803128/buy</t>
  </si>
  <si>
    <t>aura-brown--white-geometric-144-tc-120-gsm-cotton-1-queen-bedsheet-with-2-pillow-covers</t>
  </si>
  <si>
    <t>Unisex Drift 40 liter Rucksack</t>
  </si>
  <si>
    <t>rucksacks/f-gear/f-gear-unisex-black--yellow-drift-40-liter-rucksack/4149578/buy</t>
  </si>
  <si>
    <t>f-gear-unisex-black--yellow-drift-40-liter-rucksack</t>
  </si>
  <si>
    <t>wallets/roadster/roadster-men-tan-brown-solid-leather-two-fold-wallet/11281582/buy</t>
  </si>
  <si>
    <t>roadster-men-tan-brown-solid-leather-two-fold-wallet</t>
  </si>
  <si>
    <t>Pure Cotton Dhoti Salwar</t>
  </si>
  <si>
    <t>dhotis/anouk/anouk-women-white--black-tie-n-dye-mid-rise-pure-cotton-dhoti-salwar/17096382/buy</t>
  </si>
  <si>
    <t>anouk-women-white--black-tie-n-dye-mid-rise-pure-cotton-dhoti-salwar</t>
  </si>
  <si>
    <t>formal-shoes/red-chief/red-chief-men-black-leather-semiformal-shoes/1443212/buy</t>
  </si>
  <si>
    <t>red-chief-men-black-leather-semiformal-shoes</t>
  </si>
  <si>
    <t>Solid A-Line Pure Cotton Top</t>
  </si>
  <si>
    <t>tops/imara/imara-women-black-solid-a-line-pure-cotton-top/6937677/buy</t>
  </si>
  <si>
    <t>imara-women-black-solid-a-line-pure-cotton-top</t>
  </si>
  <si>
    <t>Women Solid Hooded Sweatshirt</t>
  </si>
  <si>
    <t>sweatshirts/roadster/roadster-women-pink-solid-hooded-sweatshirt-with-velvet-finish/15158986/buy</t>
  </si>
  <si>
    <t>roadster-women-pink-solid-hooded-sweatshirt-with-velvet-finish</t>
  </si>
  <si>
    <t>handbags/anekaant/anekaant-multicoloured-self-design-tote-bag/13793258/buy</t>
  </si>
  <si>
    <t>anekaant-multicoloured-self-design-tote-bag</t>
  </si>
  <si>
    <t>tshirts/abof/abof-men-white--black-printed-pure-cotton-round-neck-t-shirt/16059894/buy</t>
  </si>
  <si>
    <t>abof-men-white--black-printed-pure-cotton-round-neck-t-shirt</t>
  </si>
  <si>
    <t>sweatshirts/highlander/highlander-men-navy-blue--red-solid-sweatshirt/10863426/buy</t>
  </si>
  <si>
    <t>highlander-men-navy-blue--red-solid-sweatshirt</t>
  </si>
  <si>
    <t>Men Slim Fit Pullover</t>
  </si>
  <si>
    <t>sweaters/single/single-men-coral-orange-slim-fit-pullover/15196422/buy</t>
  </si>
  <si>
    <t>single-men-coral-orange-slim-fit-pullover</t>
  </si>
  <si>
    <t>jeans/peter-england-casuals/peter-england-casuals-men-blue-skinny-fit-low-distress-light-fade-jeans/16054880/buy</t>
  </si>
  <si>
    <t>peter-england-casuals-men-blue-skinny-fit-low-distress-light-fade-jeans</t>
  </si>
  <si>
    <t>tops/max/max-women-cream-regular-top/14432292/buy</t>
  </si>
  <si>
    <t>max-women-cream-regular-top</t>
  </si>
  <si>
    <t>Women Printed Cotton Kurta</t>
  </si>
  <si>
    <t>Swasti</t>
  </si>
  <si>
    <t>M,L,XL,XXL,3XL,4XL,5XL,6XL,7XL</t>
  </si>
  <si>
    <t>kurtas/swasti/swasti-women-green--grey-ethnic-motifs-printed-cotton-kurta/17076832/buy</t>
  </si>
  <si>
    <t>swasti</t>
  </si>
  <si>
    <t>swasti-women-green--grey-ethnic-motifs-printed-cotton-kurta</t>
  </si>
  <si>
    <t>Crop Denim Jacket</t>
  </si>
  <si>
    <t>jackets/tokyo-talkies/tokyo-talkies-women-black-printed-crop-denim-jacket/13480438/buy</t>
  </si>
  <si>
    <t>tokyo-talkies-women-black-printed-crop-denim-jacket</t>
  </si>
  <si>
    <t>flats/marc-loire/marc-loire-women-peach-coloured-printed-ballerinas-with-laser-cuts-flats/15027580/buy</t>
  </si>
  <si>
    <t>marc-loire-women-peach-coloured-printed-ballerinas-with-laser-cuts-flats</t>
  </si>
  <si>
    <t>Printed Detail Bomber Jacket</t>
  </si>
  <si>
    <t>jackets/fort-collins/fort-collins-men-maroon-printed-detail-bomber-jacket/15177052/buy</t>
  </si>
  <si>
    <t>fort-collins-men-maroon-printed-detail-bomber-jacket</t>
  </si>
  <si>
    <t>jackets/fort-collins/fort-collins-men-grey-solid-sporty-jacket/15503964/buy</t>
  </si>
  <si>
    <t>fort-collins-men-grey-solid-sporty-jacket</t>
  </si>
  <si>
    <t>PERFKT-U</t>
  </si>
  <si>
    <t>jackets/perfkt-u/perfkt-u-men-olive-green-solid-insulator-padded-jacket/12681768/buy</t>
  </si>
  <si>
    <t>perfkt-u</t>
  </si>
  <si>
    <t>perfkt-u-men-olive-green-solid-insulator-padded-jacket</t>
  </si>
  <si>
    <t>Boys Solid Sweatshirt</t>
  </si>
  <si>
    <t>sweatshirts/mini-klub/mini-klub-boys-grey-solid-hooded-sweatshirt/10573188/buy</t>
  </si>
  <si>
    <t>mini-klub-boys-grey-solid-hooded-sweatshirt</t>
  </si>
  <si>
    <t>jewellery-set/urbanic/urbanic-women-silver-plated-butterfly-jewellery-set/15832342/buy</t>
  </si>
  <si>
    <t>urbanic-women-silver-plated-butterfly-jewellery-set</t>
  </si>
  <si>
    <t>tshirts/herenow/herenow-girls-olive-green-striped-pure-cotton-t-shirt/15814486/buy</t>
  </si>
  <si>
    <t>herenow-girls-olive-green-striped-pure-cotton-t-shirt</t>
  </si>
  <si>
    <t>flats/london-steps/london-steps-women-pink-embeliished-open-toe-flats/15683478/buy</t>
  </si>
  <si>
    <t>london-steps-women-pink-embeliished-open-toe-flats</t>
  </si>
  <si>
    <t>Women Jeans</t>
  </si>
  <si>
    <t>jeans/pepe-jeans/pepe-jeans-women-blue-light-fade-jeans/15922000/buy</t>
  </si>
  <si>
    <t>pepe-jeans-women-blue-light-fade-jeans</t>
  </si>
  <si>
    <t>handbags/baggit/baggit-green-structured-shoulder-bag/16676942/buy</t>
  </si>
  <si>
    <t>baggit-green-structured-shoulder-bag</t>
  </si>
  <si>
    <t>casual-shoes/prolific/prolific-men-brown-driving-shoes/15570422/buy</t>
  </si>
  <si>
    <t>prolific-men-brown-driving-shoes</t>
  </si>
  <si>
    <t>Men Mules</t>
  </si>
  <si>
    <t>casual-shoes/mast--harbour/mast--harbour-men-black-mules/14709760/buy</t>
  </si>
  <si>
    <t>mast--harbour-men-black-mules</t>
  </si>
  <si>
    <t>Women Striped Blazer</t>
  </si>
  <si>
    <t>blazers/cottinfab/cottinfab-black--beige-striped-single-breasted-regular-fit-blazer/15614254/buy</t>
  </si>
  <si>
    <t>cottinfab-black--beige-striped-single-breasted-regular-fit-blazer</t>
  </si>
  <si>
    <t>Men Solid Mules</t>
  </si>
  <si>
    <t>casual-shoes/el-paso/el-paso-men-tan-brown-solid-mules/13882528/buy</t>
  </si>
  <si>
    <t>el-paso-men-tan-brown-solid-mules</t>
  </si>
  <si>
    <t>casual-shoes/kleat/kleat-men-brown-lightweight-sneakers/17249840/buy</t>
  </si>
  <si>
    <t>kleat-men-brown-lightweight-sneakers</t>
  </si>
  <si>
    <t>Skull Printed Slip-On Sneakers</t>
  </si>
  <si>
    <t>casual-shoes/kleat/kleat-men-multicoloured-skull-printed-slip-on-sneakers/15481812/buy</t>
  </si>
  <si>
    <t>kleat-men-multicoloured-skull-printed-slip-on-sneakers</t>
  </si>
  <si>
    <t>casual-shoes/kleat/kleat-men-yellow-solid-sneakers/14962300/buy</t>
  </si>
  <si>
    <t>kleat-men-yellow-solid-sneakers</t>
  </si>
  <si>
    <t>casual-shoes/john-karsun/john-karsun-men-tan-flat-boots/15679792/buy</t>
  </si>
  <si>
    <t>john-karsun-men-tan-flat-boots</t>
  </si>
  <si>
    <t>casual-shoes/roadster/the-roadster-lifestyle-co-men-navy-blue-solid-derbys/15862842/buy</t>
  </si>
  <si>
    <t>the-roadster-lifestyle-co-men-navy-blue-solid-derbys</t>
  </si>
  <si>
    <t>sports-shoes/clymb/clymb-men-blue-mesh-running-shoes/15731924/buy</t>
  </si>
  <si>
    <t>clymb-men-blue-mesh-running-shoes</t>
  </si>
  <si>
    <t>Men Single-Breasted Suit</t>
  </si>
  <si>
    <t>suits/park-avenue/park-avenue-men-navy-blue-solid-single-breasted-slim-fit-formal-suit/10604792/buy</t>
  </si>
  <si>
    <t>park-avenue-men-navy-blue-solid-single-breasted-slim-fit-formal-suit</t>
  </si>
  <si>
    <t>sports-shoes/off-limits/off-limits-men-white-running-non-marking-shoes/15645912/buy</t>
  </si>
  <si>
    <t>off-limits-men-white-running-non-marking-shoes</t>
  </si>
  <si>
    <t>cushion-covers/romee/romee-blue--white-set-of-5-ethnic-motifs-velvet-square-cushion-covers/15617174/buy</t>
  </si>
  <si>
    <t>romee-blue--white-set-of-5-ethnic-motifs-velvet-square-cushion-covers</t>
  </si>
  <si>
    <t>night-suits/beebelle/beebelle-women-navy-blue-printed-night-suit/16404664/buy</t>
  </si>
  <si>
    <t>beebelle-women-navy-blue-printed-night-suit</t>
  </si>
  <si>
    <t>bra/enamor/enamor-white-print-non-wired-lightly-padded-medium-coverage-everyday-tshirt-bra-f023/12566616/buy</t>
  </si>
  <si>
    <t>enamor-white-print-non-wired-lightly-padded-medium-coverage-everyday-tshirt-bra-f023</t>
  </si>
  <si>
    <t>curtains-and-sheers/home-sizzler/home-sizzler-set-of-2-long-door-curtains/9852073/buy</t>
  </si>
  <si>
    <t>home-sizzler-set-of-2-long-door-curtains</t>
  </si>
  <si>
    <t>Printed Cotton A-Line Top</t>
  </si>
  <si>
    <t>tops/ayaany/ayaany-yellow--white-floral-print-cotton-a-line-top/15151106/buy</t>
  </si>
  <si>
    <t>ayaany-yellow--white-floral-print-cotton-a-line-top</t>
  </si>
  <si>
    <t>shirts/louis-philippe-sport/louis-philippe-sport-men-navy-blue-geometric-printed-slim-fit-casual-shirt/16361596/buy</t>
  </si>
  <si>
    <t>louis-philippe-sport-men-navy-blue-geometric-printed-slim-fit-casual-shirt</t>
  </si>
  <si>
    <t>Women V-Neck Sweater Vest</t>
  </si>
  <si>
    <t>sweaters/hm/hm-women-beige-v-neck-sweater-vest/15630118/buy</t>
  </si>
  <si>
    <t>hm-women-beige-v-neck-sweater-vest</t>
  </si>
  <si>
    <t>track-pants/the-souled-store/-the-souled-store-men-green-solid-joggers/17885960/buy</t>
  </si>
  <si>
    <t>Women Printed Pullover</t>
  </si>
  <si>
    <t>sweaters/only/only-women-green-printed-pullover/16364692/buy</t>
  </si>
  <si>
    <t>only-women-green-printed-pullover</t>
  </si>
  <si>
    <t>Men Training Track Pants</t>
  </si>
  <si>
    <t>track-pants/hrx-by-hrithik-roshan/hrx-by-hrithik-roshan-training-men-kombu-green-camouflage-track-pants/15307888/buy</t>
  </si>
  <si>
    <t>hrx-by-hrithik-roshan-training-men-kombu-green-camouflage-track-pants</t>
  </si>
  <si>
    <t>belts/kastner/kastner-women-white-trendy-belt/16502678/buy</t>
  </si>
  <si>
    <t>kastner-women-white-trendy-belt</t>
  </si>
  <si>
    <t>MOCEMSA</t>
  </si>
  <si>
    <t>perfume-and-body-mist/mocemsa/mocemsa-men-perfume-gift-set-6-ml-each/17656040/buy</t>
  </si>
  <si>
    <t>mocemsa</t>
  </si>
  <si>
    <t>mocemsa-men-perfume-gift-set-6-ml-each</t>
  </si>
  <si>
    <t>Solid Power Shoulder Crop Top</t>
  </si>
  <si>
    <t>tops/scorpius/scorpius-women-black-solid-power-shoulder-crop-top/13670306/buy</t>
  </si>
  <si>
    <t>scorpius-women-black-solid-power-shoulder-crop-top</t>
  </si>
  <si>
    <t>tops/rigo/rigo-navy-blue-striped-regular-top/14659230/buy</t>
  </si>
  <si>
    <t>rigo-navy-blue-striped-regular-top</t>
  </si>
  <si>
    <t>Boys Cotton Camouflage T-shirt</t>
  </si>
  <si>
    <t>tshirts/gini-and-jony/gini-and-jony-boys-green--black-pure-cotton-camouflage-printed-polo-collar-t-shirt/16626432/buy</t>
  </si>
  <si>
    <t>gini-and-jony-boys-green--black-pure-cotton-camouflage-printed-polo-collar-t-shirt</t>
  </si>
  <si>
    <t>Unisex Printed Laptop Backpack</t>
  </si>
  <si>
    <t>backpacks/united-colors-of-benetton/united-colors-of-benetton-unisex-black-brand-logo-laptop-backpack/7696017/buy</t>
  </si>
  <si>
    <t>united-colors-of-benetton-unisex-black-brand-logo-laptop-backpack</t>
  </si>
  <si>
    <t>track-pants/herenow/herenow-men-black--green-checked-pure-cotton-track-pants-with-side-stripes/15607862/buy</t>
  </si>
  <si>
    <t>herenow-men-black--green-checked-pure-cotton-track-pants-with-side-stripes</t>
  </si>
  <si>
    <t>jackets/justice/justice-girls-blue-bomber-jacket/15421820/buy</t>
  </si>
  <si>
    <t>justice-girls-blue-bomber-jacket</t>
  </si>
  <si>
    <t>Justanned</t>
  </si>
  <si>
    <t>jackets/justanned/justanned-men-black-solid-lightweight-leather-jacket/12968102/buy</t>
  </si>
  <si>
    <t>justanned</t>
  </si>
  <si>
    <t>justanned-men-black-solid-lightweight-leather-jacket</t>
  </si>
  <si>
    <t>Mid-Top PU Block Heeled Boots</t>
  </si>
  <si>
    <t>Truffle Collection</t>
  </si>
  <si>
    <t>boots/truffle-collection/truffle-collection-nude-coloured-pu-mid-top-block-heeled-boots/17112830/buy</t>
  </si>
  <si>
    <t>truffle-collection</t>
  </si>
  <si>
    <t>truffle-collection-nude-coloured-pu-mid-top-block-heeled-boots</t>
  </si>
  <si>
    <t>380GSM BedSheet 2 Pillow Cover</t>
  </si>
  <si>
    <t>MULTITEX</t>
  </si>
  <si>
    <t>bed-covers/multitex/multitex-off-white--blue-printed-cotton-380-gsm-bedsheet-with-2-pillow-cover/17208626/buy</t>
  </si>
  <si>
    <t>multitex</t>
  </si>
  <si>
    <t>multitex-off-white--blue-printed-cotton-380-gsm-bedsheet-with-2-pillow-cover</t>
  </si>
  <si>
    <t>Set Of 5 Abstract Sky Wall Art Frames</t>
  </si>
  <si>
    <t>wall-art/999store/999store-set-of-5-red--blue-abstract-sky-wall-art-frames/14611468/buy</t>
  </si>
  <si>
    <t>999store-set-of-5-red--blue-abstract-sky-wall-art-frames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</si>
  <si>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</si>
  <si>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</si>
  <si>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</si>
  <si>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</si>
  <si>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perfly-by-decathlon</t>
  </si>
  <si>
    <t>perfly-by-decathlon-unisex-kids-pink-synthetic-running-shoes</t>
  </si>
  <si>
    <t>Leaf Shaped Novelty Lamp</t>
  </si>
  <si>
    <t>Devansh</t>
  </si>
  <si>
    <t>floor-lamps/devansh/devansh-cream-coloured-solid-leaf-shaped-novelty-lamp/13455510/buy</t>
  </si>
  <si>
    <t>floor-lamps</t>
  </si>
  <si>
    <t>devansh</t>
  </si>
  <si>
    <t>devansh-cream-coloured-solid-leaf-shaped-novelty-lamp</t>
  </si>
  <si>
    <t>Floral Printed 180 TC Queen Size Double Bed Covers With 2 Pillow Covers</t>
  </si>
  <si>
    <t>bed-covers/romee/romee-blue--white-floral-printed-180-tc-queen-size-double-bed-covers-with-2-pillow-covers/11119040/buy</t>
  </si>
  <si>
    <t>romee-blue--white-floral-printed-180-tc-queen-size-double-bed-covers-with-2-pillow-covers</t>
  </si>
  <si>
    <t>Women Solid Knee Length Skirt</t>
  </si>
  <si>
    <t>skirts/patrorna/-patrorna-women-blue-solid-knee-length-skirt/17897136/buy</t>
  </si>
  <si>
    <t>bra/hrx-by-hrithik-roshan/hrx-by-hrithik-roshan-training-women-deep-wisteria-rapid-dry-aop-sports-bra/14646616/buy</t>
  </si>
  <si>
    <t>hrx-by-hrithik-roshan-training-women-deep-wisteria-rapid-dry-aop-sports-bra</t>
  </si>
  <si>
    <t>Solid Comfort Fit Lounge Pant</t>
  </si>
  <si>
    <t>lounge-pants/hancock/-hancock-men-blue-denim--solid-comfort-fit-lounge-pant/15132560/buy</t>
  </si>
  <si>
    <t>Foundation Mini- Sand 04</t>
  </si>
  <si>
    <t>foundation-and-primer/faces-canada/faces-canada-weightless-matte-finish-mini-foundation-sand-04-18ml/14203506/buy</t>
  </si>
  <si>
    <t>faces-canada-weightless-matte-finish-mini-foundation-sand-04-18ml</t>
  </si>
  <si>
    <t>Men Printed Lounge Shorts</t>
  </si>
  <si>
    <t>lounge-shorts/ajile-by-pantaloons/ajile-by-pantaloons-men-blue-printed-lounge-shorts/16730412/buy</t>
  </si>
  <si>
    <t>ajile-by-pantaloons-men-blue-printed-lounge-shorts</t>
  </si>
  <si>
    <t>Glass Figurine Showpiece</t>
  </si>
  <si>
    <t>showpieces/home-centre/home-centre-red--transparent-swan-glass-figurine-showpiece/14422436/buy</t>
  </si>
  <si>
    <t>home-centre-red--transparent-swan-glass-figurine-showpiece</t>
  </si>
  <si>
    <t>tshirts/flying-machine/flying-machine-men-blue-colourblocked-round-neck-pure-cotton-t-shirt/11765466/buy</t>
  </si>
  <si>
    <t>flying-machine-men-blue-colourblocked-round-neck-pure-cotton-t-shirt</t>
  </si>
  <si>
    <t>tshirts/huetrap/huetrap-men-black-printed-round-neck-t-shirt/11139868/buy</t>
  </si>
  <si>
    <t>dresses/sera/sera-black-floral-crepe-dress/16423980/buy</t>
  </si>
  <si>
    <t>sera-black-floral-crepe-dress</t>
  </si>
  <si>
    <t>kurta-sets/janasya/janasya-women-pink--blue-solid-kurta-with-trousers--dupatta/13719474/buy</t>
  </si>
  <si>
    <t>janasya-women-pink--blue-solid-kurta-with-trousers--dupatta</t>
  </si>
  <si>
    <t>trousers/park-avenue/park-avenue-men-grey-solid-mid-rise-formal-trousers/17201662/buy</t>
  </si>
  <si>
    <t>park-avenue-men-grey-solid-mid-rise-formal-trousers</t>
  </si>
  <si>
    <t>Women Handcraft Leather Flats</t>
  </si>
  <si>
    <t>flats/house-of-pataudi/house-of-pataudi-women-brown--gold-toned-handcrafted-leather-braided-one-toe-flats/14220858/buy</t>
  </si>
  <si>
    <t>house-of-pataudi-women-brown--gold-toned-handcrafted-leather-braided-one-toe-flats</t>
  </si>
  <si>
    <t>Women Track Pants</t>
  </si>
  <si>
    <t>track-pants/tag-7/tag-7-women-black-solid-track-pants/17189462/buy</t>
  </si>
  <si>
    <t>tag-7-women-black-solid-track-pants</t>
  </si>
  <si>
    <t>boxers/ajile-by-pantaloons/ajile-by-pantaloons-men-black--white-printed-pure-cotton-boxers-8905172760160/15910484/buy</t>
  </si>
  <si>
    <t>ajile-by-pantaloons-men-black--white-printed-pure-cotton-boxers-8905172760160</t>
  </si>
  <si>
    <t>Discovery Rove Duffel Bag</t>
  </si>
  <si>
    <t>duffel-bag/roadster/roadster-black--grey-discovery-rove-solid-duffel-cum-backpack/15425894/buy</t>
  </si>
  <si>
    <t>roadster-black--grey-discovery-rove-solid-duffel-cum-backpack</t>
  </si>
  <si>
    <t>tops/herenow/herenow-women-pink--yellow-floral-print-top/16110584/buy</t>
  </si>
  <si>
    <t>herenow-women-pink--yellow-floral-print-top</t>
  </si>
  <si>
    <t>kurta-sets/panit/panit-women-turquoise-blue-ethnic-motifs-printed-pure-cotton-kurta-with-trousers/17897296/buy</t>
  </si>
  <si>
    <t>panit-women-turquoise-blue-ethnic-motifs-printed-pure-cotton-kurta-with-trousers</t>
  </si>
  <si>
    <t>Sanganeri Print Lounge Top</t>
  </si>
  <si>
    <t>lounge-tshirts/taavi/taavi-women-green--yellow-sanganeri-hand-block-print-pure-cotton-lounge-top/14135232/buy</t>
  </si>
  <si>
    <t>taavi-women-green--yellow-sanganeri-hand-block-print-pure-cotton-lounge-top</t>
  </si>
  <si>
    <t>lounge-pants/the-indian-garage-co/the-indian-garage-co-men-navy-blue-printed-lounge-pants/10673596/buy</t>
  </si>
  <si>
    <t>the-indian-garage-co-men-navy-blue-printed-lounge-pants</t>
  </si>
  <si>
    <t>formal-shoes/red-chief/red-chief-men-black-genuine-leather-slip-ons/1489753/buy</t>
  </si>
  <si>
    <t>red-chief-men-black-genuine-leather-slip-ons</t>
  </si>
  <si>
    <t>sweatshirts/purple-state/purple-state-women-white--black-printed-hooded-sweatshirt/16773796/buy</t>
  </si>
  <si>
    <t>purple-state-women-white--black-printed-hooded-sweatshirt</t>
  </si>
  <si>
    <t>tshirts/hrx-by-hrithik-roshan/hrx-by-hrithik-roshan-men-green--blue-brand-logo-printed-pure-cotton-t-shirt/14703378/buy</t>
  </si>
  <si>
    <t>hrx-by-hrithik-roshan-men-green--blue-brand-logo-printed-pure-cotton-t-shirt</t>
  </si>
  <si>
    <t>Men Cotton Denim Hoodie</t>
  </si>
  <si>
    <t>sweatshirts/ether/ether-men-blue-cotton-solid-hooded-denim-sweatshirt/14736460/buy</t>
  </si>
  <si>
    <t>ether-men-blue-cotton-solid-hooded-denim-sweatshirt</t>
  </si>
  <si>
    <t>Graphic Backpack</t>
  </si>
  <si>
    <t>backpacks/bewakoof/bewakoof-unisex-black--white-graphic-backpack/16294392/buy</t>
  </si>
  <si>
    <t>bewakoof-unisex-black--white-graphic-backpack</t>
  </si>
  <si>
    <t>Women Biker Shorts</t>
  </si>
  <si>
    <t>GRACIT</t>
  </si>
  <si>
    <t>shorts/gracit/gracit-women-beige-biker-shorts/16576964/buy</t>
  </si>
  <si>
    <t>gracit</t>
  </si>
  <si>
    <t>gracit-women-beige-biker-shorts</t>
  </si>
  <si>
    <t>shorts/gracit/gracit-women-beige-solid-biker-shorts/16083232/buy</t>
  </si>
  <si>
    <t>gracit-women-beige-solid-biker-shorts</t>
  </si>
  <si>
    <t>Set  Of 2 Layered Necklace</t>
  </si>
  <si>
    <t>necklace-and-chains/vembley/vembley-set--of-2-gold-plated-layered-necklace/16588816/buy</t>
  </si>
  <si>
    <t>vembley-set--of-2-gold-plated-layered-necklace</t>
  </si>
  <si>
    <t>Women Printed Track Pants</t>
  </si>
  <si>
    <t>track-pants/jockey/jockey-women-black-floral-printed-track-pants/17048730/buy</t>
  </si>
  <si>
    <t>jockey-women-black-floral-printed-track-pants</t>
  </si>
  <si>
    <t>Men Solid Cargo Joggers</t>
  </si>
  <si>
    <t>trousers/herenow/herenow-men-orange-solid-cargo-joggers/15339086/buy</t>
  </si>
  <si>
    <t>herenow-men-orange-solid-cargo-joggers</t>
  </si>
  <si>
    <t>Self-Design Bra Top and Vest</t>
  </si>
  <si>
    <t>tops/dressberry/dressberry-women-bright-yellow-self-design-bra-top-and-vest/16771328/buy</t>
  </si>
  <si>
    <t>dressberry-women-bright-yellow-self-design-bra-top-and-vest</t>
  </si>
  <si>
    <t>Boys Regular Fit Blazer</t>
  </si>
  <si>
    <t>SG YUVRAJ</t>
  </si>
  <si>
    <t>12-13Y,14-15Y,15-16Y</t>
  </si>
  <si>
    <t>blazers/sg-yuvraj/sg-yuvraj-boys-beige-self-design-regular-fit-blazer/14021198/buy</t>
  </si>
  <si>
    <t>sg-yuvraj</t>
  </si>
  <si>
    <t>sg-yuvraj-boys-beige-self-design-regular-fit-blazer</t>
  </si>
  <si>
    <t>kurta-sets/deebaco/deebaco-women-green-kurta-with-trousers/16335382/buy</t>
  </si>
  <si>
    <t>deebaco-women-green-kurta-with-trousers</t>
  </si>
  <si>
    <t>Women Striped Cotton Kurta</t>
  </si>
  <si>
    <t>kurtas/melange-by-lifestyle/melange-by-lifestyle-women-pink-striped-cotton-kurta/16836454/buy</t>
  </si>
  <si>
    <t>melange-by-lifestyle-women-pink-striped-cotton-kurta</t>
  </si>
  <si>
    <t>Woven Design Kurta with Trousers &amp; Dupatta</t>
  </si>
  <si>
    <t>kurta-sets/indo-era/indo-era-women-navy-blue--maroon-woven-design-kurta-with-trousers--dupatta/13823448/buy</t>
  </si>
  <si>
    <t>indo-era-women-navy-blue--maroon-woven-design-kurta-with-trousers--dupatta</t>
  </si>
  <si>
    <t>Women Plus Size Anarkali Kurta</t>
  </si>
  <si>
    <t>kurtas/xl-love-by-janasya/xl-love-by-janasya-women-plus-size-beige-geometric-printed-anarkali-kurta/16091050/buy</t>
  </si>
  <si>
    <t>xl-love-by-janasya-women-plus-size-beige-geometric-printed-anarkali-kurta</t>
  </si>
  <si>
    <t>night-suits/etc/etc-women-white--green-pure-cotton-printed-night-suit/14691576/buy</t>
  </si>
  <si>
    <t>etc-women-white--green-pure-cotton-printed-night-suit</t>
  </si>
  <si>
    <t>Lounge T-Shirt</t>
  </si>
  <si>
    <t>lounge-tshirts/us-polo-assn/us-polo-assn-black-solid-lounge-t-shirt/2465182/buy</t>
  </si>
  <si>
    <t>us-polo-assn-black-solid-lounge-t-shirt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</si>
  <si>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</si>
  <si>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</si>
  <si>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</si>
  <si>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pacific-gold-men-black--brown-textured-genuine-leather-reversible-belt</t>
  </si>
  <si>
    <t>tshirts/urbanic/urbanic-women-grey-typography-printed-t-shirt/15632178/buy</t>
  </si>
  <si>
    <t>urbanic-women-grey-typography-printed-t-shirt</t>
  </si>
  <si>
    <t>ANAISA</t>
  </si>
  <si>
    <t>kurtas/anaisa/anaisa-women-black--gold-toned-mirror-work-layered-kurta/8891657/buy</t>
  </si>
  <si>
    <t>anaisa</t>
  </si>
  <si>
    <t>anaisa-women-black--gold-toned-mirror-work-layered-kurta</t>
  </si>
  <si>
    <t>Unisex Solid Duffel Bag</t>
  </si>
  <si>
    <t>duffel-bag/bad-habit/bad-habit-unisex-navy-blue-solid-duffel-bag/8943213/buy</t>
  </si>
  <si>
    <t>bad-habit-unisex-navy-blue-solid-duffel-bag</t>
  </si>
  <si>
    <t>sweaters/her-by-invictus/her-by-invictus-women-navy-blue-solid-pullover/14337652/buy</t>
  </si>
  <si>
    <t>her-by-invictus-women-navy-blue-solid-pullover</t>
  </si>
  <si>
    <t>sweatshirts/roadster/roadster-women-navy--red-colourblocked-sweatshirt/14332386/buy</t>
  </si>
  <si>
    <t>roadster-women-navy--red-colourblocked-sweatshirt</t>
  </si>
  <si>
    <t>Men Solid Shorts</t>
  </si>
  <si>
    <t>shorts/mh-easy/mh-easy-men-grey-melange-solid-shorts/14445554/buy</t>
  </si>
  <si>
    <t>mh-easy-men-grey-melange-solid-shorts</t>
  </si>
  <si>
    <t>tops/pantaloons-junior/pantaloons-junior-multicoloured-checked-shirt-style-top/15479578/buy</t>
  </si>
  <si>
    <t>pantaloons-junior-multicoloured-checked-shirt-style-top</t>
  </si>
  <si>
    <t>Checkered Crop Top</t>
  </si>
  <si>
    <t>tops/urbanic/urbanic-red--white-checkered-crop-top/15630406/buy</t>
  </si>
  <si>
    <t>urbanic-red--white-checkered-crop-top</t>
  </si>
  <si>
    <t>kurtas/rajnandini/rajnandini-women-yellow--blue-ethnic-motifs-printed-pure-cambric-cotton-kurta/15031502/buy</t>
  </si>
  <si>
    <t>rajnandini-women-yellow--blue-ethnic-motifs-printed-pure-cambric-cotton-kurta</t>
  </si>
  <si>
    <t>Solid Denim Jacket</t>
  </si>
  <si>
    <t>jackets/tokyo-talkies/tokyo-talkies-women-purple-solid-denim-jacket/13194566/buy</t>
  </si>
  <si>
    <t>tokyo-talkies-women-purple-solid-denim-jacket</t>
  </si>
  <si>
    <t>Infant Girls Clothing Set</t>
  </si>
  <si>
    <t>clothing-set/tinyo/tinyo-infant-girls-red--white-snoopy-printed-cotton-clothing-set-/17396596/buy</t>
  </si>
  <si>
    <t>tinyo-infant-girls-red--white-snoopy-printed-cotton-clothing-set-</t>
  </si>
  <si>
    <t>kurtas/varanga/varanga-women-red--gold-toned-printed-straight-kurta/2304893/buy</t>
  </si>
  <si>
    <t>varanga-women-red--gold-toned-printed-straight-kurta</t>
  </si>
  <si>
    <t>Men Pure Cotton Lounge Pants</t>
  </si>
  <si>
    <t>lounge-pants/abof/abof-men-camel-brown-and-blue-checked-pure-cotton-lounge-pants/15931254/buy</t>
  </si>
  <si>
    <t>abof-men-camel-brown-and-blue-checked-pure-cotton-lounge-pants</t>
  </si>
  <si>
    <t>Boys Sleeveless Lounge T-shirt</t>
  </si>
  <si>
    <t>lounge-tshirts/us-polo-assn-kids/us-polo-assn-kids-boys-navy-blue-cotton-printed-round-neck-sleeveless-lounge-t-shirt/14078534/buy</t>
  </si>
  <si>
    <t>us-polo-assn-kids-boys-navy-blue-cotton-printed-round-neck-sleeveless-lounge-t-shirt</t>
  </si>
  <si>
    <t>TimberWood</t>
  </si>
  <si>
    <t>flats/timberwood/timberwood-women-black-ballerinas-flats/16625534/buy</t>
  </si>
  <si>
    <t>timberwood</t>
  </si>
  <si>
    <t>timberwood-women-black-ballerinas-flats</t>
  </si>
  <si>
    <t>heels/zapatoz/zapatoz-women-silver-toned-block-sandals/16913068/buy</t>
  </si>
  <si>
    <t>zapatoz-women-silver-toned-block-sandals</t>
  </si>
  <si>
    <t>Men Colourblocked Boat Shoes</t>
  </si>
  <si>
    <t>casual-shoes/roadster/the-roadster-lifestyle-co-men-grey--navy-colourblocked-boat-shoes/15862870/buy</t>
  </si>
  <si>
    <t>the-roadster-lifestyle-co-men-grey--navy-colourblocked-boat-shoes</t>
  </si>
  <si>
    <t>casual-shoes/fentacia/fentacia-men-blue-driving-shoes/11120996/buy</t>
  </si>
  <si>
    <t>fentacia-men-blue-driving-shoes</t>
  </si>
  <si>
    <t>sarees/saree-mall/saree-mall-teal-woven-design-zari-silk-blend-banarasi-sarees/15536984/buy</t>
  </si>
  <si>
    <t>saree-mall-teal-woven-design-zari-silk-blend-banarasi-sarees</t>
  </si>
  <si>
    <t>tracksuits/slazenger/slazenger-men-black--red-printed-tracksuit/14328298/buy</t>
  </si>
  <si>
    <t>slazenger-men-black--red-printed-tracksuit</t>
  </si>
  <si>
    <t>backpacks/dressberry/dressberry-women-beige-solid-backpack/13350276/buy</t>
  </si>
  <si>
    <t>dressberry-women-beige-solid-backpack</t>
  </si>
  <si>
    <t>bra/van-heusen/van-heusen-grey--pink-colourblocked-non-wired-lightly-padded-workout-bra/12825044/buy</t>
  </si>
  <si>
    <t>van-heusen-grey--pink-colourblocked-non-wired-lightly-padded-workout-bra</t>
  </si>
  <si>
    <t>30C,30D,32A,32B,32C,32D,34A,34B,34C,36A,36B</t>
  </si>
  <si>
    <t>bra/da-intimo/da-intimo-beige-lace-non-wired-lightly-padded-bandeau-bra-di-1200/9171423/buy</t>
  </si>
  <si>
    <t>da-intimo-beige-lace-non-wired-lightly-padded-bandeau-bra-di-1200</t>
  </si>
  <si>
    <t>XT5100 Electric Razor</t>
  </si>
  <si>
    <t>Braun</t>
  </si>
  <si>
    <t>trimmer/braun/braun-series-men-black-xt5100-beard-trimmer-shaver--electric-razor/16000912/buy</t>
  </si>
  <si>
    <t>braun</t>
  </si>
  <si>
    <t>braun-series-men-black-xt5100-beard-trimmer-shaver--electric-razor</t>
  </si>
  <si>
    <t>flip-flops/carlton-london-sports/carlton-london-sports-women-grey--pink-printed-sliders/13042762/buy</t>
  </si>
  <si>
    <t>carlton-london-sports-women-grey--pink-printed-sliders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</si>
  <si>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</si>
  <si>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</si>
  <si>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</si>
  <si>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</si>
  <si>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clora-creation-women-set-of-3-multi-palazzos</t>
  </si>
  <si>
    <t>Cap Am Avenger P47 Headphones</t>
  </si>
  <si>
    <t>headphones/yk/yk-cap-am-avenger---p47-wireless-on-ear-headphones/14069412/buy</t>
  </si>
  <si>
    <t>yk-cap-am-avenger---p47-wireless-on-ear-headphones</t>
  </si>
  <si>
    <t>shirts/mufti/mufti-men-white--black-slim-fit-striped-cotton-casual-shirt/14040680/buy</t>
  </si>
  <si>
    <t>mufti-men-white--black-slim-fit-striped-cotton-casual-shirt</t>
  </si>
  <si>
    <t>Printed Loose Longline Pure Cotton T-shirt</t>
  </si>
  <si>
    <t>tshirts/dillinger/dillinger-women-pink-printed--round-neck-longline-oversized-pure-cotton-t-shirt/12729380/buy</t>
  </si>
  <si>
    <t>dillinger-women-pink-printed--round-neck-longline-oversized-pure-cotton-t-shirt</t>
  </si>
  <si>
    <t>Ruffled One Shoulder Blouson Top</t>
  </si>
  <si>
    <t>tops/veni-vidi-vici/veni-vidi-vici-elegant-olive-green-ruffled-one-shoulder-blouson-top/13738006/buy</t>
  </si>
  <si>
    <t>veni-vidi-vici-elegant-olive-green-ruffled-one-shoulder-blouson-top</t>
  </si>
  <si>
    <t>night-suits/tokyo-talkies/tokyo-talkies-women-burgundy--white-night-suit/14644694/buy</t>
  </si>
  <si>
    <t>tokyo-talkies-women-burgundy--white-night-suit</t>
  </si>
  <si>
    <t>watches/sonata/sonata-men-grey-watch-77006pp02/238541/buy</t>
  </si>
  <si>
    <t>sonata-men-grey-watch-77006pp02</t>
  </si>
  <si>
    <t>watches/helix/helix-men-grey--blue-analogue-watch-tw031hg09/11747560/buy</t>
  </si>
  <si>
    <t>helix-men-grey--blue-analogue-watch-tw031hg09</t>
  </si>
  <si>
    <t>5% Niacinamide Daily Face Serum 30 ml</t>
  </si>
  <si>
    <t>face-serum-and-gel/the-derma-co/the-derma-co-5-niacinamide-daily-face-serum-with-alpha-arbutin--multivitamin-30-ml/17755840/buy</t>
  </si>
  <si>
    <t>the-derma-co-5-niacinamide-daily-face-serum-with-alpha-arbutin--multivitamin-30-ml</t>
  </si>
  <si>
    <t>Leather Two Fold Wallet</t>
  </si>
  <si>
    <t>wallets/van-heusen/van-heusen-men-brown-textured-leather-two-fold-wallet/14852506/buy</t>
  </si>
  <si>
    <t>van-heusen-men-brown-textured-leather-two-fold-wallet</t>
  </si>
  <si>
    <t>Solid Waist Pouch</t>
  </si>
  <si>
    <t>waist-pouch/dressberry/dressberry-black-solid-waist-pouch/15322620/buy</t>
  </si>
  <si>
    <t>dressberry-black-solid-waist-pouch</t>
  </si>
  <si>
    <t>Solid A-Line Denim Skirt</t>
  </si>
  <si>
    <t>skirts/herenow/herenow-women-light-blue-solid-a-line-denim-skirt/16611512/buy</t>
  </si>
  <si>
    <t>herenow-women-light-blue-solid-a-line-denim-skirt</t>
  </si>
  <si>
    <t>Men Patterned Sports Sandals</t>
  </si>
  <si>
    <t>sports-sandals/campus/campus-men-navy-blue--orange-patterned-sports-sandals/17633866/buy</t>
  </si>
  <si>
    <t>campus-men-navy-blue--orange-patterned-sports-sandals</t>
  </si>
  <si>
    <t>sarees/libas/libas-red--navy-blue-pure-cotton-printed-saree/13419050/buy</t>
  </si>
  <si>
    <t>libas-red--navy-blue-pure-cotton-printed-saree</t>
  </si>
  <si>
    <t>Men Gold-Toned Black Stone-Studded Metal Brooch</t>
  </si>
  <si>
    <t>brooch/alvaro-castagnino/alvaro-castagnino-men-gold-toned-black-stone-studded-metal-brooch/17426676/buy</t>
  </si>
  <si>
    <t>alvaro-castagnino-men-gold-toned-black-stone-studded-metal-brooch</t>
  </si>
  <si>
    <t>flip-flops/walkway/walkway-women-light-blue-sliders/14446654/buy</t>
  </si>
  <si>
    <t>walkway-women-light-blue-sliders</t>
  </si>
  <si>
    <t>formal-shoes/bucik/bucik-men-tan-brown-solid-pointed-toe-formal-oxfords/14140924/buy</t>
  </si>
  <si>
    <t>bucik-men-tan-brown-solid-pointed-toe-formal-oxfords</t>
  </si>
  <si>
    <t>Relish</t>
  </si>
  <si>
    <t>watches/relish/relish-women-black-dial-analogue-watch-re-l1115/16979818/buy</t>
  </si>
  <si>
    <t>relish</t>
  </si>
  <si>
    <t>relish-women-black-dial-analogue-watch-re-l1115</t>
  </si>
  <si>
    <t>wallets/baggit/baggit-women-green-solid-three-fold-wallet/17437434/buy</t>
  </si>
  <si>
    <t>baggit-women-green-solid-three-fold-wallet</t>
  </si>
  <si>
    <t>bra/coucou-by-zivame/coucou-by-zivame-pink-everyday-bra/17391032/buy</t>
  </si>
  <si>
    <t>coucou-by-zivame-pink-everyday-bra</t>
  </si>
  <si>
    <t>Solid Formal Shirt</t>
  </si>
  <si>
    <t>shirts/jainish/jainish-men-olive-green-solid-formal-shirt/14456502/buy</t>
  </si>
  <si>
    <t>jainish-men-olive-green-solid-formal-shirt</t>
  </si>
  <si>
    <t>GNIST</t>
  </si>
  <si>
    <t>heels/gnist/gnist-blue-block-sandals/15577594/buy</t>
  </si>
  <si>
    <t>gnist</t>
  </si>
  <si>
    <t>gnist-blue-block-sandals</t>
  </si>
  <si>
    <t>flip-flops/aadi/aadi-men-black-striped-sliders/12794558/buy</t>
  </si>
  <si>
    <t>aadi-men-black-striped-sliders</t>
  </si>
  <si>
    <t>watches/fossil/fossil-men-black-chronograph-watch-fs4812sor/9037449/buy</t>
  </si>
  <si>
    <t>fossil-men-black-chronograph-watch-fs4812sor</t>
  </si>
  <si>
    <t>watches/titan/titan-men-silver-toned-dial-watch-90024bm03/1453722/buy</t>
  </si>
  <si>
    <t>titan-men-silver-toned-dial-watch-90024bm03</t>
  </si>
  <si>
    <t>Women Maternity Leggings</t>
  </si>
  <si>
    <t>Blush 9 Maternity</t>
  </si>
  <si>
    <t>leggings/blush-9-maternity/blush-9-maternity-women-grey-solid-maternity-ankle-length-leggings/11609188/buy</t>
  </si>
  <si>
    <t>blush-9-maternity</t>
  </si>
  <si>
    <t>blush-9-maternity-women-grey-solid-maternity-ankle-length-leggings</t>
  </si>
  <si>
    <t>3 Multipurpose Headband</t>
  </si>
  <si>
    <t>headband/freecultr/freecultr-pack-of-3-peach--blue-anti-microbial-multipurpose-headband/16707414/buy</t>
  </si>
  <si>
    <t>headband</t>
  </si>
  <si>
    <t>freecultr-pack-of-3-peach--blue-anti-microbial-multipurpose-headband</t>
  </si>
  <si>
    <t>Girls Cotton Night Suit</t>
  </si>
  <si>
    <t>night-suits/zeyo/zeyo-girls-violet-printed-cotton-night-suit/14602170/buy</t>
  </si>
  <si>
    <t>zeyo-girls-violet-printed-cotton-night-suit</t>
  </si>
  <si>
    <t>Solid Tiered Skirt</t>
  </si>
  <si>
    <t>skirts/uf/uf-women-charming-lavender-solid-tiered-skirt/16542580/buy</t>
  </si>
  <si>
    <t>uf-women-charming-lavender-solid-tiered-skirt</t>
  </si>
  <si>
    <t>Women Solid Sheath Dress</t>
  </si>
  <si>
    <t>dresses/rare/rare-women-black-solid-sweetheart-neck-sheath-dress/16608282/buy</t>
  </si>
  <si>
    <t>rare-women-black-solid-sweetheart-neck-sheath-dress</t>
  </si>
  <si>
    <t>Solid A-Line Denim Dress</t>
  </si>
  <si>
    <t>dresses/nun/nun-women-blue-solid-denim-a-line-dress/13168026/buy</t>
  </si>
  <si>
    <t>nun-women-blue-solid-denim-a-line-dress</t>
  </si>
  <si>
    <t>duffel-bag/gear/gear-unisex-black-solid-clubsport-duffel-bag-with-brand-logo-print-detail/15854904/buy</t>
  </si>
  <si>
    <t>gear-unisex-black-solid-clubsport-duffel-bag-with-brand-logo-print-detail</t>
  </si>
  <si>
    <t>Unisex 57 Litres Rucksack</t>
  </si>
  <si>
    <t>Impulse</t>
  </si>
  <si>
    <t>rucksacks/impulse/impulse-unisex-black--red-geometric-print-maze-57-litres-rucksack/6542164/buy</t>
  </si>
  <si>
    <t>impulse</t>
  </si>
  <si>
    <t>impulse-unisex-black--red-geometric-print-maze-57-litres-rucksack</t>
  </si>
  <si>
    <t>flats/allen-solly/allen-solly-women-mustard-yellow-open-toe-flats/17284142/buy</t>
  </si>
  <si>
    <t>allen-solly-women-mustard-yellow-open-toe-flats</t>
  </si>
  <si>
    <t>jeans/mode-by-red-tape/mode-by-red-tape-women-white-skinny-fit-mid-rise-clean-look-jeans/13058862/buy</t>
  </si>
  <si>
    <t>mode-by-red-tape-women-white-skinny-fit-mid-rise-clean-look-jeans</t>
  </si>
  <si>
    <t>dresses/tokyo-talkies/tokyo-talkies-women-tranquil-teal-solid-dress/17143324/buy</t>
  </si>
  <si>
    <t>tokyo-talkies-women-tranquil-teal-solid-dress</t>
  </si>
  <si>
    <t>Women Flatform Sneakers</t>
  </si>
  <si>
    <t>casual-shoes/roadster/roadster-women-white--black-solid-flatform-sneakers-with-snakeskin-textured-strap-detail/14914606/buy</t>
  </si>
  <si>
    <t>roadster-women-white--black-solid-flatform-sneakers-with-snakeskin-textured-strap-detail</t>
  </si>
  <si>
    <t>flats/forever-glam-by-pantaloons/forever-glam-by-pantaloons-women-tan-open-toe-flats-with-laser-cuts/15390800/buy</t>
  </si>
  <si>
    <t>forever-glam-by-pantaloons-women-tan-open-toe-flats-with-laser-cuts</t>
  </si>
  <si>
    <t>Printed Pure Cotton Top</t>
  </si>
  <si>
    <t>tops/ajile-by-pantaloons/ajile-by-pantaloons-white-printed-pure-cotton-top/16561626/buy</t>
  </si>
  <si>
    <t>ajile-by-pantaloons-white-printed-pure-cotton-top</t>
  </si>
  <si>
    <t>Embellished PU Block Sandals</t>
  </si>
  <si>
    <t>heels/zapatoz/zapatoz-copper-toned-embellished-pu-block-sandals/16913058/buy</t>
  </si>
  <si>
    <t>zapatoz-copper-toned-embellished-pu-block-sandals</t>
  </si>
  <si>
    <t>Infant Girls Solid Leggings</t>
  </si>
  <si>
    <t>leggings/max/max-infant-girls-grey-solid-leggings/16583706/buy</t>
  </si>
  <si>
    <t>max-infant-girls-grey-solid-leggings</t>
  </si>
  <si>
    <t>Men Colourblocked PU Sneakers</t>
  </si>
  <si>
    <t>casual-shoes/allen-cooper/allen-cooper-men-blue-colourblocked-pu-sneakers/16629818/buy</t>
  </si>
  <si>
    <t>allen-cooper-men-blue-colourblocked-pu-sneakers</t>
  </si>
  <si>
    <t>lounge-pants/urban-scottish/urban-scottish-men-navy-blue--pink-printed-pure-cotton-lounge-pants/16825576/buy</t>
  </si>
  <si>
    <t>urban-scottish-men-navy-blue--pink-printed-pure-cotton-lounge-pants</t>
  </si>
  <si>
    <t>Women Checked Joggers</t>
  </si>
  <si>
    <t>track-pants/urbanic/urbanic-women-yellow--green-checked-joggers/16107620/buy</t>
  </si>
  <si>
    <t>urbanic-women-yellow--green-checked-joggers</t>
  </si>
  <si>
    <t>tops/jockey/jockey-women-white-pure-cotton-racerback-tank-top/14846684/buy</t>
  </si>
  <si>
    <t>jockey-women-white-pure-cotton-racerback-tank-top</t>
  </si>
  <si>
    <t>Attractive Peach Cotton Kaftan Kurta</t>
  </si>
  <si>
    <t>kurtas/stylum/stylum-attractive-peach-cotton-kaftan-kurta/17089848/buy</t>
  </si>
  <si>
    <t>stylum-attractive-peach-cotton-kaftan-kurta</t>
  </si>
  <si>
    <t>Women Geometric Yoke Design Crepe Pathani Kurta</t>
  </si>
  <si>
    <t>kurtas/janasya/janasya-women-green-geometric-yoke-design-flared-sleeves-thread-work-crepe-pathani-kurta/15815080/buy</t>
  </si>
  <si>
    <t>janasya-women-green-geometric-yoke-design-flared-sleeves-thread-work-crepe-pathani-kurta</t>
  </si>
  <si>
    <t>Printed Crepe Mini Dress</t>
  </si>
  <si>
    <t>dresses/uf/uf-yellow-conversational-printed-crepe-mini-dress/15230860/buy</t>
  </si>
  <si>
    <t>uf-yellow-conversational-printed-crepe-mini-dress</t>
  </si>
  <si>
    <t>kurtas/jaipur-kurti/jaipur-kurti-women-yellow--pink-floral-printed-straight-kurta/12539364/buy</t>
  </si>
  <si>
    <t>jaipur-kurti-women-yellow--pink-floral-printed-straight-kurta</t>
  </si>
  <si>
    <t>Men Brown Solid Pu Belt</t>
  </si>
  <si>
    <t>belts/zevora/zevora-men-brown-solid-pu-belt/17413718/buy</t>
  </si>
  <si>
    <t>zevora-men-brown-solid-pu-belt</t>
  </si>
  <si>
    <t>jackets/perfkt-u/perfkt-u-men-navy-blue-solid-insulator-padded-jacket/12785036/buy</t>
  </si>
  <si>
    <t>perfkt-u-men-navy-blue-solid-insulator-padded-jacket</t>
  </si>
  <si>
    <t>Men Cotton Denim Jacket</t>
  </si>
  <si>
    <t>jackets/harvard/harvard-men-black-pure-cotton-denim-jacket/15135480/buy</t>
  </si>
  <si>
    <t>harvard-men-black-pure-cotton-denim-jacket</t>
  </si>
  <si>
    <t>shirts/khadio/khadio-men-yellow-casual-shirt/16606032/buy</t>
  </si>
  <si>
    <t>khadio-men-yellow-casual-shirt</t>
  </si>
  <si>
    <t>tshirts/uth-by-roadster/uth-by-roadster-girls-mustard-yellow--black-cotton-printed-extended-sleeves-t-shirt/15059318/buy</t>
  </si>
  <si>
    <t>uth-by-roadster-girls-mustard-yellow--black-cotton-printed-extended-sleeves-t-shirt</t>
  </si>
  <si>
    <t>jeans/roadster/roadster-men-blue-skinny-fit-heavy-fade-stretchable-jeans/13866500/buy</t>
  </si>
  <si>
    <t>roadster-men-blue-skinny-fit-heavy-fade-stretchable-jeans</t>
  </si>
  <si>
    <t>jeans/herenow/herenow-men-blue-skinny-fit-slash-knee-light-fade-stretchable-jeans/14910958/buy</t>
  </si>
  <si>
    <t>herenow-men-blue-skinny-fit-slash-knee-light-fade-stretchable-jeans</t>
  </si>
  <si>
    <t>belts/louis-philippe/louis-philippe-men-brown-solid-reversible-leather-belt/13207154/buy</t>
  </si>
  <si>
    <t>MAG</t>
  </si>
  <si>
    <t>kurtas/mag/mag-men-white-solid-regular-kurta/15687762/buy</t>
  </si>
  <si>
    <t>mag</t>
  </si>
  <si>
    <t>mag-men-white-solid-regular-kurta</t>
  </si>
  <si>
    <t>Set of 8 Printed Diwan</t>
  </si>
  <si>
    <t>diwan-set/rajasthan-decor/rajasthan-decor-set-of-8-white--pink-printed-diwan/10797464/buy</t>
  </si>
  <si>
    <t>rajasthan-decor-set-of-8-white--pink-printed-diwan</t>
  </si>
  <si>
    <t>Unisex Printed T-shirt</t>
  </si>
  <si>
    <t>tshirts/the-souled-store/the-souled-store-unisex-blue-donald-duck-printed-round-neck-t-shirt/13160758/buy</t>
  </si>
  <si>
    <t>the-souled-store-unisex-blue-donald-duck-printed-round-neck-t-shirt</t>
  </si>
  <si>
    <t>capris/zola/zola-women-beige-solid-capris/14638786/buy</t>
  </si>
  <si>
    <t>zola-women-beige-solid-capris</t>
  </si>
  <si>
    <t>Oversized Jersey Top</t>
  </si>
  <si>
    <t>1-2Y,2-4Y,4-6Y,6-8Y,8-10Y</t>
  </si>
  <si>
    <t>tshirts/hm/hm-boys-white-pure-cotton-oversized-print-motif-jersey-top/17185996/buy</t>
  </si>
  <si>
    <t>hm-boys-white-pure-cotton-oversized-print-motif-jersey-top</t>
  </si>
  <si>
    <t>Typography Padded Jacket</t>
  </si>
  <si>
    <t>jackets/duke/duke-boys-green-typography-padded-jacket/16619370/buy</t>
  </si>
  <si>
    <t>duke-boys-green-typography-padded-jacket</t>
  </si>
  <si>
    <t>tshirts/roadster/roadster-men-black--blue-pure-cotton--striped-polo-collar-t-shirt/12504354/buy</t>
  </si>
  <si>
    <t>roadster-men-black--blue-pure-cotton--striped-polo-collar-t-shirt</t>
  </si>
  <si>
    <t>Pack of 3 T-shirt Bra</t>
  </si>
  <si>
    <t>bra/abelino/abelino-black--burgundy-pack-of-3-solid-non-wired-t-shirt-bra-comnseemblkpnkpurp/12379662/buy</t>
  </si>
  <si>
    <t>abelino-black--burgundy-pack-of-3-solid-non-wired-t-shirt-bra-comnseemblkpnkpurp</t>
  </si>
  <si>
    <t>kurta-sets/indo-era/indo-era-women-black-yoke-design-kurta-with-palazzos--dupatta/13515810/buy</t>
  </si>
  <si>
    <t>indo-era-women-black-yoke-design-kurta-with-palazzos--dupatta</t>
  </si>
  <si>
    <t>Printed Lightly Padded Bra</t>
  </si>
  <si>
    <t>bra/prettycat/prettycat-black--fuchsia-floral-printed-underwired-lightly-padded-bra/16348202/buy</t>
  </si>
  <si>
    <t>prettycat-black--fuchsia-floral-printed-underwired-lightly-padded-bra</t>
  </si>
  <si>
    <t>casual-shoes/zapatoz/zapatoz-women-grey--yellow-colourblocked-pu-sneakers/14219474/buy</t>
  </si>
  <si>
    <t>zapatoz-women-grey--yellow-colourblocked-pu-sneakers</t>
  </si>
  <si>
    <t>handbags/accessorize/accessorize-black-textured-shoulder-bag/11357070/buy</t>
  </si>
  <si>
    <t>accessorize-black-textured-shoulder-bag</t>
  </si>
  <si>
    <t>laptop-bag/mboss/mboss-unisex-tan-brown-solid-laptop-bag/10182275/buy</t>
  </si>
  <si>
    <t>mboss-unisex-tan-brown-solid-laptop-bag</t>
  </si>
  <si>
    <t>Girls Printed Open Front Shrug</t>
  </si>
  <si>
    <t>shrug/ed-a-mamma/ed-a-mamma-girls-blue--pink-printed-cotton-sustainable-open-front-shrug/14215972/buy</t>
  </si>
  <si>
    <t>ed-a-mamma-girls-blue--pink-printed-cotton-sustainable-open-front-shrug</t>
  </si>
  <si>
    <t>Men Pack Of 2 Solid Trunks</t>
  </si>
  <si>
    <t>trunk/xyxx/xyxx-men-pack-of-2-solid-trunks-xytrnk2pckn364/13682872/buy</t>
  </si>
  <si>
    <t>xyxx-men-pack-of-2-solid-trunks-xytrnk2pckn364</t>
  </si>
  <si>
    <t>Self Design Tunic</t>
  </si>
  <si>
    <t>tunics/global-desi/global-desi-women-mustard-yellow-self-design-tunic-with-embroidered-detail/11506814/buy</t>
  </si>
  <si>
    <t>global-desi-women-mustard-yellow-self-design-tunic-with-embroidered-detail</t>
  </si>
  <si>
    <t>Textured Flatform Sandals</t>
  </si>
  <si>
    <t>heels/zapatoz/zapatoz-tan-textured-flatform-sandals/14961992/buy</t>
  </si>
  <si>
    <t>zapatoz-tan-textured-flatform-sandals</t>
  </si>
  <si>
    <t>lounge-shorts/us-polo-assn/u-s-polo-assn-men-black--navy-blue-checked-lounge-shorts/14110922/buy</t>
  </si>
  <si>
    <t>u-s-polo-assn-men-black--navy-blue-checked-lounge-shorts</t>
  </si>
  <si>
    <t>tops/la-zoire/la-zoire-women-navy-blue-solid-top/7269103/buy</t>
  </si>
  <si>
    <t>la-zoire-women-navy-blue-solid-top</t>
  </si>
  <si>
    <t>Women Plus Size Slim Fit</t>
  </si>
  <si>
    <t>shorts/rute/rute-women-plus-size-black-solid-slim-fit-regular-shorts/13655298/buy</t>
  </si>
  <si>
    <t>rute-women-plus-size-black-solid-slim-fit-regular-shorts</t>
  </si>
  <si>
    <t>Knee-High Boots</t>
  </si>
  <si>
    <t>boots/hm/hm-women-off-white-knee-high-boots/16653502/buy</t>
  </si>
  <si>
    <t>hm-women-off-white-knee-high-boots</t>
  </si>
  <si>
    <t>trousers/jaipur-attire/jaipur-attire-women-brown-solid-cigarette-trousers/15204110/buy</t>
  </si>
  <si>
    <t>jaipur-attire-women-brown-solid-cigarette-trousers</t>
  </si>
  <si>
    <t>Women Strappy One Toe Heels</t>
  </si>
  <si>
    <t>heels/dressberry/dressberry-women-blue-strappy-one-toe-heels/14269520/buy</t>
  </si>
  <si>
    <t>dressberry-women-blue-strappy-one-toe-heels</t>
  </si>
  <si>
    <t>kurta-sets/vishudh/vishudh-women-black-yoke-design-kurta-with-palazzos--dupatta/14860680/buy</t>
  </si>
  <si>
    <t>vishudh-women-black-yoke-design-kurta-with-palazzos--dupatta</t>
  </si>
  <si>
    <t>night-suits/herenow/herenow-women-coral-red--white-pure-cotton-printed-night-suit/13732992/buy</t>
  </si>
  <si>
    <t>herenow-women-coral-red--white-pure-cotton-printed-night-suit</t>
  </si>
  <si>
    <t>Women Envelope Wallet</t>
  </si>
  <si>
    <t>wallets/baggit/baggit-women-green-solid-envelope-wallet/15111688/buy</t>
  </si>
  <si>
    <t>baggit-women-green-solid-envelope-wallet</t>
  </si>
  <si>
    <t>handbags/accessorize/accessorize-black-solid-shoulder-bag/11139560/buy</t>
  </si>
  <si>
    <t>accessorize-black-solid-shoulder-bag</t>
  </si>
  <si>
    <t>shorts/puma/puma-men-dark-olive-green-self-design-slim-fit-regular-shorts/16878234/buy</t>
  </si>
  <si>
    <t>puma-men-dark-olive-green-self-design-slim-fit-regular-shorts</t>
  </si>
  <si>
    <t>Set Of 5 Plant Hangers</t>
  </si>
  <si>
    <t>planters/homesake/homesake-set-of-5-beige-macrame-plant-hangers-without-pot/15292390/buy</t>
  </si>
  <si>
    <t>homesake-set-of-5-beige-macrame-plant-hangers-without-pot</t>
  </si>
  <si>
    <t>Boys T Shirt with Pyjamas</t>
  </si>
  <si>
    <t>clothing-set/max/max-boys-white--blue-printed-pure-cotton-t-shirt-with-pyjamas/17316906/buy</t>
  </si>
  <si>
    <t>max-boys-white--blue-printed-pure-cotton-t-shirt-with-pyjamas</t>
  </si>
  <si>
    <t>tshirts/roadster/the-roadster-lifestyle-co-women-cream-coloured--blue-printed-extended-sleeves-t-shirt/16962182/buy</t>
  </si>
  <si>
    <t>the-roadster-lifestyle-co-women-cream-coloured--blue-printed-extended-sleeves-t-shirt</t>
  </si>
  <si>
    <t>Stone Embellished Sandals</t>
  </si>
  <si>
    <t>heels/corsica/corsica-pink-stone-embellished-sandals/15143974/buy</t>
  </si>
  <si>
    <t>corsica-pink-stone-embellished-sandals</t>
  </si>
  <si>
    <t>Girls PU Slip-On Ballerinas</t>
  </si>
  <si>
    <t>4-5Y,5-5.5Y,5.5-6Y,6.5-7Y,7Y,7.5Y,8Y,9Y</t>
  </si>
  <si>
    <t>flats/max/max-girls-pink-pu-slip-on-ballerinas/17758646/buy</t>
  </si>
  <si>
    <t>max-girls-pink-pu-slip-on-ballerinas</t>
  </si>
  <si>
    <t>XS,M,L,XL,XXL</t>
  </si>
  <si>
    <t>track-pants/dressberry/dressberry-women-black-straight-fit-solid-pure-cotton-joggers/13180054/buy</t>
  </si>
  <si>
    <t>dressberry-women-black-straight-fit-solid-pure-cotton-joggers</t>
  </si>
  <si>
    <t>Women Cotton Denim Jacket</t>
  </si>
  <si>
    <t>jackets/urbanic/urbanic-women-charcoal-grey-cotton-sleeveless-denim-jacket/15850060/buy</t>
  </si>
  <si>
    <t>urbanic-women-charcoal-grey-cotton-sleeveless-denim-jacket</t>
  </si>
  <si>
    <t>Men Checked Single-Breasted Slim-Fit 2-Piece Party Suit</t>
  </si>
  <si>
    <t>suits/klotthe/-klotthe-men-black-checked-single-breasted-slim-fit-2-piece-party-suit-/17879090/buy</t>
  </si>
  <si>
    <t>-klotthe-men-black-checked-single-breasted-slim-fit-2-piece-party-suit-</t>
  </si>
  <si>
    <t>SHOPGARB</t>
  </si>
  <si>
    <t>lehenga-choli/shopgarb/shopgarb-yellow-embroidered-shibori-semi-stitched-lehenga--unstitched-blouse-with-dupatta/16875474/buy</t>
  </si>
  <si>
    <t>shopgarb</t>
  </si>
  <si>
    <t>shopgarb-yellow-embroidered-shibori-semi-stitched-lehenga--unstitched-blouse-with-dupatta</t>
  </si>
  <si>
    <t>Boys Typography T-shirt</t>
  </si>
  <si>
    <t>tshirts/puma/puma-boys-blue--orange-typography-printed-t-shirt/16464246/buy</t>
  </si>
  <si>
    <t>puma-boys-blue--orange-typography-printed-t-shirt</t>
  </si>
  <si>
    <t>handbags/lino-perros/lino-perros-women-white-croc-textured-structured-shoulder-bag/15861514/buy</t>
  </si>
  <si>
    <t>lino-perros-women-white-croc-textured-structured-shoulder-bag</t>
  </si>
  <si>
    <t>Pack of 3 Assorted Bikini</t>
  </si>
  <si>
    <t>briefs/jockey/jockey-women-pack-of-3-assorted-bikini-briefs-3005-0305-asstd/15034260/buy</t>
  </si>
  <si>
    <t>jockey-women-pack-of-3-assorted-bikini-briefs-3005-0305-asstd</t>
  </si>
  <si>
    <t>Fragrance Body Mist 250ml</t>
  </si>
  <si>
    <t>perfume-and-body-mist/guess/guess-destination-miami-vibes-shimmer-fragrance-body-mist-250ml/16003244/buy</t>
  </si>
  <si>
    <t>guess-destination-miami-vibes-shimmer-fragrance-body-mist-250ml</t>
  </si>
  <si>
    <t>Satin A-Line Maxi Dress</t>
  </si>
  <si>
    <t>dresses/mango/mango-cream-coloured--black-satin-a-line-maxi-dress/15315540/buy</t>
  </si>
  <si>
    <t>mango-cream-coloured--black-satin-a-line-maxi-dress</t>
  </si>
  <si>
    <t>Stone-Studded Floral Studs</t>
  </si>
  <si>
    <t>earrings/zaveri-pearls/zaveri-pearls-oxidised-silver-plated-stone-studded-floral-studs/7993711/buy</t>
  </si>
  <si>
    <t>zaveri-pearls-oxidised-silver-plated-stone-studded-floral-studs</t>
  </si>
  <si>
    <t>handbags/lavie/lavie-blue-textured-sling-bag/10315531/buy</t>
  </si>
  <si>
    <t>lavie-blue-textured-sling-bag</t>
  </si>
  <si>
    <t>Women Gen 5E Smartwatch</t>
  </si>
  <si>
    <t>smart-watches/fossil/fossil-women-rose-gold-toned-gen-5e-smartwatch-ftw6068/13490120/buy</t>
  </si>
  <si>
    <t>fossil-women-rose-gold-toned-gen-5e-smartwatch-ftw6068</t>
  </si>
  <si>
    <t>Women Green Printed Night suit</t>
  </si>
  <si>
    <t>night-suits/zivame/zivame-women-green--white-printed-night-suit/15744750/buy</t>
  </si>
  <si>
    <t>zivame-women-green--white-printed-night-suit</t>
  </si>
  <si>
    <t>casual-shoes/bacca-bucci/bacca-bucci-men-black-slip-on-sneakers/9891711/buy</t>
  </si>
  <si>
    <t>bacca-bucci-men-black-slip-on-sneakers</t>
  </si>
  <si>
    <t>Unisex Woven Ankle-Length Sock</t>
  </si>
  <si>
    <t>UK8,UK12</t>
  </si>
  <si>
    <t>socks/under-armour/under-armour-unisex-coral-orange-woven-design-dry-run-no-show-ankle-length-socks/17255256/buy</t>
  </si>
  <si>
    <t>under-armour-unisex-coral-orange-woven-design-dry-run-no-show-ankle-length-socks</t>
  </si>
  <si>
    <t>Textured Box Clutch</t>
  </si>
  <si>
    <t>clutches/mochi/mochi-pink-textured-box-clutch/18237630/buy</t>
  </si>
  <si>
    <t>mochi-pink-textured-box-clutch</t>
  </si>
  <si>
    <t>kurtas/ishin/ishin-women-black--black-printed-anarkali-kurta/13037182/buy</t>
  </si>
  <si>
    <t>ishin-women-black--black-printed-anarkali-kurta</t>
  </si>
  <si>
    <t>Girls Floral Lace Dress</t>
  </si>
  <si>
    <t>dresses/yk/yk-girls-white--blue-floral-lace-fit--flare-dress/15787426/buy</t>
  </si>
  <si>
    <t>yk-girls-white--blue-floral-lace-fit--flare-dress</t>
  </si>
  <si>
    <t>Pure Cotton High Waist Shorts</t>
  </si>
  <si>
    <t>shorts/sassafras/sassafras-women-sea-green-solid-regular-fit-pure-cotton-high-waisted-shorts/13645174/buy</t>
  </si>
  <si>
    <t>sassafras-women-sea-green-solid-regular-fit-pure-cotton-high-waisted-shorts</t>
  </si>
  <si>
    <t>Greenfibre</t>
  </si>
  <si>
    <t>shirts/greenfibre/greenfibre-men-lime-green-pure-cotton-formal-shirt/14745606/buy</t>
  </si>
  <si>
    <t>greenfibre</t>
  </si>
  <si>
    <t>greenfibre-men-lime-green-pure-cotton-formal-shirt</t>
  </si>
  <si>
    <t>Fusion Threads</t>
  </si>
  <si>
    <t>kurta-sets/fusion-threads/fusion-threads-women-yellow-floral-printed-empire-kurta-with-trousers--dupatta/18081730/buy</t>
  </si>
  <si>
    <t>fusion-threads</t>
  </si>
  <si>
    <t>fusion-threads-women-yellow-floral-printed-empire-kurta-with-trousers--dupatta</t>
  </si>
  <si>
    <t>jeans/spykar/spykar-men-blue-slim-fit-low-rise-low-distress-jeans/13952978/buy</t>
  </si>
  <si>
    <t>spykar-men-blue-slim-fit-low-rise-low-distress-jeans</t>
  </si>
  <si>
    <t>32B,32C,32D,32DD,34B,34C,34D,34DD,36B,36C,36D,36DD,38B,38C,38D</t>
  </si>
  <si>
    <t>bra/enamor/enamor-black-solid-non-wired-lightly-padded-sports-bra-sb18/12566622/buy</t>
  </si>
  <si>
    <t>enamor-black-solid-non-wired-lightly-padded-sports-bra-sb18</t>
  </si>
  <si>
    <t>Men Mid-Rise Regular Fit Jeans</t>
  </si>
  <si>
    <t>jeans/herenow/herenow-men-black-mid-rise-light-fade-regular-fit-clean-look-jeans/15966842/buy</t>
  </si>
  <si>
    <t>herenow-men-black-mid-rise-light-fade-regular-fit-clean-look-jeans</t>
  </si>
  <si>
    <t>jeans/hangup/hangup-men-blue-slim-fit-mid-rise-clean-look-jeans/13495026/buy</t>
  </si>
  <si>
    <t>hangup-men-blue-slim-fit-mid-rise-clean-look-jeans</t>
  </si>
  <si>
    <t>Geometric Swirling Volume Dress</t>
  </si>
  <si>
    <t>dresses/sassafras/sassafras-women-bright-orange-geometric-swirling-volume-dress/17511692/buy</t>
  </si>
  <si>
    <t>sassafras-women-bright-orange-geometric-swirling-volume-dress</t>
  </si>
  <si>
    <t>Women Cotton Lounge Shorts</t>
  </si>
  <si>
    <t>lounge-shorts/quarantine/quarantine-women-yellow--black-travel-coffee-mug-print-cotton-lounge-shorts/13060184/buy</t>
  </si>
  <si>
    <t>quarantine-women-yellow--black-travel-coffee-mug-print-cotton-lounge-shorts</t>
  </si>
  <si>
    <t>Men Slim Fit Sweatshirt</t>
  </si>
  <si>
    <t>sweatshirts/wrogn/wrogn-men-black--rust-orange-slim-fit-colourblocked-pullover-sweatshirt/10187907/buy</t>
  </si>
  <si>
    <t>wrogn-men-black--rust-orange-slim-fit-colourblocked-pullover-sweatshirt</t>
  </si>
  <si>
    <t>Girls Pure Cotton Dresses</t>
  </si>
  <si>
    <t>dresses/us-polo-assn-kids/us-polo-assn-kids-multicoloured-floral-printed-pure-cotton-fit-and-flare-dresses/14196540/buy</t>
  </si>
  <si>
    <t>us-polo-assn-kids-multicoloured-floral-printed-pure-cotton-fit-and-flare-dresses</t>
  </si>
  <si>
    <t>watches/dressberry/dressberry-women-gunmetal-toned-dial--bracelet-style-straps-analogue-watch-db-ss21-5e/15239812/buy</t>
  </si>
  <si>
    <t>dressberry-women-gunmetal-toned-dial--bracelet-style-straps-analogue-watch-db-ss21-5e</t>
  </si>
  <si>
    <t>Disney by Wear Your Mind</t>
  </si>
  <si>
    <t>tshirts/disney-by-wear-your-mind/disney-by-wear-your-mind-boys-brown-printed-round-neck-t-shirt/10158011/buy</t>
  </si>
  <si>
    <t>disney-by-wear-your-mind</t>
  </si>
  <si>
    <t>disney-by-wear-your-mind-boys-brown-printed-round-neck-t-shirt</t>
  </si>
  <si>
    <t>Poly-Georgette Romantic Florals Kurta Set</t>
  </si>
  <si>
    <t>kurta-sets/ahalyaa/ahalyaa-poly-georgette-romantic-florals-kurta-set/17101410/buy</t>
  </si>
  <si>
    <t>ahalyaa-poly-georgette-romantic-florals-kurta-set</t>
  </si>
  <si>
    <t>Women Solid Hobo Bag</t>
  </si>
  <si>
    <t>handbags/accessorize/accessorize-black-solid-hobo-bag/16203692/buy</t>
  </si>
  <si>
    <t>accessorize-black-solid-hobo-bag</t>
  </si>
  <si>
    <t>Solid Box Clutch</t>
  </si>
  <si>
    <t>clutches/van-heusen/van-heusen-navy-blue-solid-box-clutch/17642974/buy</t>
  </si>
  <si>
    <t>van-heusen-navy-blue-solid-box-clutch</t>
  </si>
  <si>
    <t>Slim Fit Solid Pure Cotton T-shirt</t>
  </si>
  <si>
    <t>tshirts/wrogn/wrogn-men-sea-green-slim-fit-solid-round-neck-pure-cotton-t-shirt/11363798/buy</t>
  </si>
  <si>
    <t>wrogn-men-sea-green-slim-fit-solid-round-neck-pure-cotton-t-shirt</t>
  </si>
  <si>
    <t>Women Slim Fit Trousers</t>
  </si>
  <si>
    <t>trousers/tokyo-talkies/tokyo-talkies-women-teal-solid-slim-fit-trousers/14985210/buy</t>
  </si>
  <si>
    <t>tokyo-talkies-women-teal-solid-slim-fit-trousers</t>
  </si>
  <si>
    <t>jackets/pepe-jeans/pepe-jeans-men-grey-solid-sporty-jacket/13342546/buy</t>
  </si>
  <si>
    <t>pepe-jeans-men-grey-solid-sporty-jacket</t>
  </si>
  <si>
    <t>heels/shoetopia/shoetopia-women-gold-toned-textured-sandals/14041824/buy</t>
  </si>
  <si>
    <t>shoetopia-women-gold-toned-textured-sandals</t>
  </si>
  <si>
    <t>Men Solid Formal Blazer</t>
  </si>
  <si>
    <t>blazers/louis-philippe/louis-philippe-men-grey-solid-single-breasted-formal-blazer/13590168/buy</t>
  </si>
  <si>
    <t>louis-philippe-men-grey-solid-single-breasted-formal-blazer</t>
  </si>
  <si>
    <t>Raw Edge Cotton Pure Cotton T-shirt</t>
  </si>
  <si>
    <t>tshirts/roadster/roadster-men-olive-green-raw-edge-cotton-pure-cotton-t-shirt/1996795/buy</t>
  </si>
  <si>
    <t>roadster-men-olive-green-raw-edge-cotton-pure-cotton-t-shirt</t>
  </si>
  <si>
    <t>UK6,UK7,UK8,UK9,UK11</t>
  </si>
  <si>
    <t>casual-shoes/jack--jones/jack--jones-men-olive-green-sneakers/10388503/buy</t>
  </si>
  <si>
    <t>jack--jones-men-olive-green-sneakers</t>
  </si>
  <si>
    <t>watches/marie-claire/marie-claire-women-black-analogue-watch-mc-ss20-006d/12090242/buy</t>
  </si>
  <si>
    <t>marie-claire-women-black-analogue-watch-mc-ss20-006d</t>
  </si>
  <si>
    <t>Women Solid Duffel Bag</t>
  </si>
  <si>
    <t>duffel-bag/mango/mango-women-khaki-solid-crossbody-duffel-bag/14779204/buy</t>
  </si>
  <si>
    <t>mango-women-khaki-solid-crossbody-duffel-bag</t>
  </si>
  <si>
    <t>dresses/uptownie-lite/uptownie-lite-women-green-solid-maxi-shirt-dress/11511482/buy</t>
  </si>
  <si>
    <t>uptownie-lite-women-green-solid-maxi-shirt-dress</t>
  </si>
  <si>
    <t>jeans/campus-sutra/campus-sutra-men-blue-stretchable-jeans/16289382/buy</t>
  </si>
  <si>
    <t>campus-sutra-men-blue-stretchable-jeans</t>
  </si>
  <si>
    <t>jeans/highlander/highlander-men-black-tapered-fit-low-distress-heavy-fade-stretchable-jeans/15731136/buy</t>
  </si>
  <si>
    <t>highlander-men-black-tapered-fit-low-distress-heavy-fade-stretchable-jeans</t>
  </si>
  <si>
    <t>kurta-sets/indo-era/indo-era-women-green-angrakha-liva-kurta-with-trousers--with-dupatta/15227076/buy</t>
  </si>
  <si>
    <t>indo-era-women-green-angrakha-liva-kurta-with-trousers--with-dupatta</t>
  </si>
  <si>
    <t>Classic Black Sleek Polyester Saree</t>
  </si>
  <si>
    <t>sarees/tikhi-imli/tikhi-imli-classic-black-self-striped-sleek-polyester-saree/13919158/buy</t>
  </si>
  <si>
    <t>tikhi-imli-classic-black-self-striped-sleek-polyester-saree</t>
  </si>
  <si>
    <t>Women Jacquard Saree Blouse</t>
  </si>
  <si>
    <t>saree-blouse/flaher/flaher-women-yellow--gold-jacquard-woven-design-saree-blouse-with-cut-out/16866488/buy</t>
  </si>
  <si>
    <t>flaher-women-yellow--gold-jacquard-woven-design-saree-blouse-with-cut-out</t>
  </si>
  <si>
    <t>shirts/wrogn/wrogn-men-purple--red-slim-fit-printed-pure-cotton-casual-shirt/14160938/buy</t>
  </si>
  <si>
    <t>wrogn-men-purple--red-slim-fit-printed-pure-cotton-casual-shirt</t>
  </si>
  <si>
    <t>Tie and Dye Dyed T-shirt Dress</t>
  </si>
  <si>
    <t>dresses/juneberry/juneberry-multicoloured-tie-and-dye-dyed-t-shirt-dress/15442878/buy</t>
  </si>
  <si>
    <t>juneberry-multicoloured-tie-and-dye-dyed-t-shirt-dress</t>
  </si>
  <si>
    <t>handbags/united-colors-of-benetton/united-colors-of-benetton-black-basket-weave-handheld-bag/14312856/buy</t>
  </si>
  <si>
    <t>united-colors-of-benetton-black-basket-weave-handheld-bag</t>
  </si>
  <si>
    <t>Digital Printed Ethnic Motif Anti-Skid Yoga mat</t>
  </si>
  <si>
    <t>yoga-mats/bella-true/bella-true-teal-blue-digital-printed-ethnic-motif-anti-skid-yoga-mat/14525104/buy</t>
  </si>
  <si>
    <t>bella-true-teal-blue-digital-printed-ethnic-motif-anti-skid-yoga-mat</t>
  </si>
  <si>
    <t>Men Rozana Pure Cotton Kurta</t>
  </si>
  <si>
    <t>XS,S,M,L,XXL</t>
  </si>
  <si>
    <t>kurtas/ode-by-house-of-pataudi/ode-by-house-of-pataudi-men-blue-rozana-pure-cotton-kurta/14497392/buy</t>
  </si>
  <si>
    <t>ode-by-house-of-pataudi-men-blue-rozana-pure-cotton-kurta</t>
  </si>
  <si>
    <t>jeans/roadster/roadster-men-blue-slim-fit-heavy-fade-mid-rise-stretchable-jeans/14637876/buy</t>
  </si>
  <si>
    <t>roadster-men-blue-slim-fit-heavy-fade-mid-rise-stretchable-jeans</t>
  </si>
  <si>
    <t>casual-shoes/roadster/roadster-men-olive-green-solid-driving-shoes/15334134/buy</t>
  </si>
  <si>
    <t>roadster-men-olive-green-solid-driving-shoes</t>
  </si>
  <si>
    <t>Men Embellished Slip-Ons</t>
  </si>
  <si>
    <t>casual-shoes/house-of-pataudi/house-of-pataudi-men-maroon-velvet-finish-ethnic-embellished-handcrafted-slip-ons--pouch/15568458/buy</t>
  </si>
  <si>
    <t>house-of-pataudi-men-maroon-velvet-finish-ethnic-embellished-handcrafted-slip-ons--pouch</t>
  </si>
  <si>
    <t>Women Woven Design Padded Saree Blouse</t>
  </si>
  <si>
    <t>saree-blouse/salwar-studio/salwar-studio-women-green--gold-coloured-woven-design-padded-saree-blouse/13253466/buy</t>
  </si>
  <si>
    <t>salwar-studio-women-green--gold-coloured-woven-design-padded-saree-blouse</t>
  </si>
  <si>
    <t>Women Abstract Print Sneakers</t>
  </si>
  <si>
    <t>casual-shoes/kook-n-keech/kook-n-keech-women-sea-green--white-abstract-print-sneakers/14577962/buy</t>
  </si>
  <si>
    <t>kook-n-keech-women-sea-green--white-abstract-print-sneakers</t>
  </si>
  <si>
    <t>tshirts/wrogn-active/wrogn-active-men-red--black-colourblocked-t-shirt/15076104/buy</t>
  </si>
  <si>
    <t>wrogn-active-men-red--black-colourblocked-t-shirt</t>
  </si>
  <si>
    <t>track-pants/slazenger/slazenger-men-grey-melange-solid-joggers/15800476/buy</t>
  </si>
  <si>
    <t>slazenger-men-grey-melange-solid-joggers</t>
  </si>
  <si>
    <t>Men Textured Leather Loafers</t>
  </si>
  <si>
    <t>casual-shoes/mutaqinoti/mutaqinoti-men-tan-textured-patent-leather-loafers/17393814/buy</t>
  </si>
  <si>
    <t>mutaqinoti-men-tan-textured-patent-leather-loafers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</si>
  <si>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</si>
  <si>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</si>
  <si>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priyaasi-gold-plated-green-pearls--kundan-stone-studded-traditional-maang-tika-jewellery-set</t>
  </si>
  <si>
    <t>Notched Round Neck Pullover</t>
  </si>
  <si>
    <t>sweaters/mango/mango-women-pink-notched-round-neck-pullover/16892304/buy</t>
  </si>
  <si>
    <t>mango-women-pink-notched-round-neck-pullover</t>
  </si>
  <si>
    <t>shirts/divena/divena-women-navy-blue--white-floral-printed-casual-shirt/14815034/buy</t>
  </si>
  <si>
    <t>divena-women-navy-blue--white-floral-printed-casual-shirt</t>
  </si>
  <si>
    <t>kurta-sets/moda-rapido/moda-rapido-women-maroon-solid-pure-cotton-kurta-with-trousers--with-dupatta/15892860/buy</t>
  </si>
  <si>
    <t>moda-rapido-women-maroon-solid-pure-cotton-kurta-with-trousers--with-dupatta</t>
  </si>
  <si>
    <t>Men casual Shirt</t>
  </si>
  <si>
    <t>shirts/arrow-new-york/arrow-new-york-men-white-printed-casual-shirt/15070756/buy</t>
  </si>
  <si>
    <t>arrow-new-york-men-white-printed-casual-shirt</t>
  </si>
  <si>
    <t>kurtas/vishudh/vishudh-women-red-yoke-design-kurta/15997048/buy</t>
  </si>
  <si>
    <t>vishudh-women-red-yoke-design-kurta</t>
  </si>
  <si>
    <t>sandals/big-fox/big-fox-men-black-sandals/12341596/buy</t>
  </si>
  <si>
    <t>big-fox-men-black-sandals</t>
  </si>
  <si>
    <t>flats/nr-by-nidhi-rathi/nr-by-nidhi-rathi-women-white-embellished-leather-ethnic-mojaris-flats/15257478/buy</t>
  </si>
  <si>
    <t>nr-by-nidhi-rathi-women-white-embellished-leather-ethnic-mojaris-flats</t>
  </si>
  <si>
    <t>flats/mochi/mochi-women-beige-embellished-t-strap-flats/11056568/buy</t>
  </si>
  <si>
    <t>mochi-women-beige-embellished-t-strap-flats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</si>
  <si>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</si>
  <si>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</si>
  <si>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</si>
  <si>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</si>
  <si>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sanganeri-kurti</t>
  </si>
  <si>
    <t>sanganeri-kurti-women-black-yoke-design-keyhole-neck-mirror-work-handloom-anarkali-kurta</t>
  </si>
  <si>
    <t>Cotton Angrakha Printed Kurta</t>
  </si>
  <si>
    <t>kurtas/herenow/herenow-women-navy-blue-pure-cotton-angrakha-ethnic-motifs-printed-kurta/16926638/buy</t>
  </si>
  <si>
    <t>herenow-women-navy-blue-pure-cotton-angrakha-ethnic-motifs-printed-kurta</t>
  </si>
  <si>
    <t>tshirts/hrx-by-hrithik-roshan/hrx-by-hrithik-roshan-training-men-green-rapid-dry-typography-training-tshirts/15289712/buy</t>
  </si>
  <si>
    <t>hrx-by-hrithik-roshan-training-men-green-rapid-dry-typography-training-tshirts</t>
  </si>
  <si>
    <t>Women Cropped Parallel Trouser</t>
  </si>
  <si>
    <t>trousers/global-desi/global-desi-women-black-regular-fit-solid-cropped-parallel-trousers/12641762/buy</t>
  </si>
  <si>
    <t>global-desi-women-black-regular-fit-solid-cropped-parallel-trousers</t>
  </si>
  <si>
    <t>Women Pleated Trousers</t>
  </si>
  <si>
    <t>trousers/trendyol/trendyol-women-charcoal-solid-pleated-trousers/17817722/buy</t>
  </si>
  <si>
    <t>trendyol-women-charcoal-solid-pleated-trousers</t>
  </si>
  <si>
    <t>kurtas/libas/libas-women-peach-coloured--golden-floral-printed-straight-kurta/15567278/buy</t>
  </si>
  <si>
    <t>libas-women-peach-coloured--golden-floral-printed-straight-kurta</t>
  </si>
  <si>
    <t>Women Solid Straight-Fit A-Line Midi Skirt</t>
  </si>
  <si>
    <t>skirts/tokyo-talkies/tokyo-talkies-women-green-solid-straight-fit-a-line-midi-skirt/15038596/buy</t>
  </si>
  <si>
    <t>tokyo-talkies-women-green-solid-straight-fit-a-line-midi-skirt</t>
  </si>
  <si>
    <t>Blueberry Body Wash 250 ml</t>
  </si>
  <si>
    <t>body-wash-and-scrub/dressberry/dressberry-soothing-blueberry-body-wash-with-olive--aloevera-250-ml/17029464/buy</t>
  </si>
  <si>
    <t>dressberry-soothing-blueberry-body-wash-with-olive--aloevera-250-ml</t>
  </si>
  <si>
    <t>kurta-sets/vishudh/vishudh-women-black-ethnic-motifs-embroidered-cotton-kurta-with-palazzos--with-dupatta/14459376/buy</t>
  </si>
  <si>
    <t>vishudh-women-black-ethnic-motifs-embroidered-cotton-kurta-with-palazzos--with-dupatta</t>
  </si>
  <si>
    <t>Christmas Tree Night Suit</t>
  </si>
  <si>
    <t>night-suits/cherry-crumble/cherry-crumble-kids-blue--green-christmas-tree-applique-fleece-night-suit/12508784/buy</t>
  </si>
  <si>
    <t>cherry-crumble-kids-blue--green-christmas-tree-applique-fleece-night-suit</t>
  </si>
  <si>
    <t>jeans/xpose/xpose-women-blue-comfort-wide-leg-high-rise-side-slit-low-distress-jeans/17507528/buy</t>
  </si>
  <si>
    <t>xpose-women-blue-comfort-wide-leg-high-rise-side-slit-low-distress-jeans</t>
  </si>
  <si>
    <t>dresses/all-about-you/all-about-you-women-black--white-floral-printed-sheath-maxi-dress/13586822/buy</t>
  </si>
  <si>
    <t>all-about-you-women-black--white-floral-printed-sheath-maxi-dress</t>
  </si>
  <si>
    <t>Women Low-Rise Cropped Jeans</t>
  </si>
  <si>
    <t>jeans/spykar/spykar-women-blue-skinny-fit-low-rise-cropped-jeans/15136190/buy</t>
  </si>
  <si>
    <t>spykar-women-blue-skinny-fit-low-rise-cropped-jeans</t>
  </si>
  <si>
    <t>casual-shoes/khadims/khadims-men-grey--black-colourblocked-textile-mid-top-sneakers/12525906/buy</t>
  </si>
  <si>
    <t>khadims-men-grey--black-colourblocked-textile-mid-top-sneakers</t>
  </si>
  <si>
    <t>tshirts/louis-philippe/louis-philippe-men-green--teal-blue-striped-pure-cotton-polo-collar-t-shirt/17567768/buy</t>
  </si>
  <si>
    <t>louis-philippe-men-green--teal-blue-striped-pure-cotton-polo-collar-t-shirt</t>
  </si>
  <si>
    <t>tshirts/french-connection/french-connection-men-blue-solid-slim-fit-t-shirt/16318176/buy</t>
  </si>
  <si>
    <t>french-connection-men-blue-solid-slim-fit-t-shirt</t>
  </si>
  <si>
    <t>Gold-Plated Mangalsutra</t>
  </si>
  <si>
    <t>JEWELS GEHNA</t>
  </si>
  <si>
    <t>mangalsutra/jewels-gehna/jewels-gehna-maroon-gold-plated-ad-studded--beaded-layered-mangalsutra/12299822/buy</t>
  </si>
  <si>
    <t>jewels-gehna</t>
  </si>
  <si>
    <t>jewels-gehna-maroon-gold-plated-ad-studded--beaded-layered-mangalsutra</t>
  </si>
  <si>
    <t>kurta-sets/anouk/anouk-women-lavender--blue-checked-v-neck-kafta-style-kurta-with-trousers/16190658/buy</t>
  </si>
  <si>
    <t>anouk-women-lavender--blue-checked-v-neck-kafta-style-kurta-with-trousers</t>
  </si>
  <si>
    <t>Unisex 150 GSM Bath Towel</t>
  </si>
  <si>
    <t>bath-towels/nabaiji-by-decathlon/nabaiji-by-decathlon-unisex-black-solid-quick-dry-150-gsm-bath-towel/14225630/buy</t>
  </si>
  <si>
    <t>nabaiji-by-decathlon-unisex-black-solid-quick-dry-150-gsm-bath-towel</t>
  </si>
  <si>
    <t>Men Dri-FIT Cut Outs T-shirt</t>
  </si>
  <si>
    <t>tshirts/campus-sutra/campus-sutra-men-purple-extended-sleeves-dri-fit-cut-outs-running-t-shirt/16482166/buy</t>
  </si>
  <si>
    <t>campus-sutra-men-purple-extended-sleeves-dri-fit-cut-outs-running-t-shirt</t>
  </si>
  <si>
    <t>Women PU Flat Boots</t>
  </si>
  <si>
    <t>boots/alishtezia/alishtezia-women-black-pu-flat-boots/15234194/buy</t>
  </si>
  <si>
    <t>alishtezia-women-black-pu-flat-boots</t>
  </si>
  <si>
    <t>heels/rocia/rocia-women-champagne-solid-mules/12453606/buy</t>
  </si>
  <si>
    <t>rocia-women-champagne-solid-mules</t>
  </si>
  <si>
    <t>Men Suit Accessory Gift Set</t>
  </si>
  <si>
    <t>accessory-gift-set/mutaqinoti/mutaqinoti-men-blue-suit-accessory-gift-set-/15466922/buy</t>
  </si>
  <si>
    <t>mutaqinoti-men-blue-suit-accessory-gift-set-</t>
  </si>
  <si>
    <t>Striped Polo Cotton T-shirt</t>
  </si>
  <si>
    <t>tshirts/roadster/roadster-men-green--teal-blue-striped-polo-collar-pure-cotton-t-shirt/16996750/buy</t>
  </si>
  <si>
    <t>roadster-men-green--teal-blue-striped-polo-collar-pure-cotton-t-shirt</t>
  </si>
  <si>
    <t>Hayba Eau De Parfum</t>
  </si>
  <si>
    <t>80-90 ML</t>
  </si>
  <si>
    <t>perfume-and-body-mist/ajmal/ajmal-unisex-hayba-eau-de-parfum---made-in-dubai-80ml-/14313604/buy</t>
  </si>
  <si>
    <t>ajmal-unisex-hayba-eau-de-parfum---made-in-dubai-80ml-</t>
  </si>
  <si>
    <t>Women Floral Printed Boxy T-shirt</t>
  </si>
  <si>
    <t>tshirts/sassafras/sassafras-women-black--white-floral-printed-boxy-t-shirt/14087584/buy</t>
  </si>
  <si>
    <t>sassafras-women-black--white-floral-printed-boxy-t-shirt</t>
  </si>
  <si>
    <t>heels/shoetopia/shoetopia-women-black-striped-pumps/13643142/buy</t>
  </si>
  <si>
    <t>shoetopia-women-black-striped-pumps</t>
  </si>
  <si>
    <t>300TCSuperKing 2 Pillow Covers</t>
  </si>
  <si>
    <t>bedsheets/arrabi/arrabi-magenta--grey-floral-300-tc-super-king-bedsheet-with-2-pillow-covers/15666946/buy</t>
  </si>
  <si>
    <t>arrabi-magenta--grey-floral-300-tc-super-king-bedsheet-with-2-pillow-covers</t>
  </si>
  <si>
    <t>Men Chevron Pullover</t>
  </si>
  <si>
    <t>sweaters/rare-rabbit/rare-rabbit-men-orange-chevron-pullover/14714292/buy</t>
  </si>
  <si>
    <t>rare-rabbit-men-orange-chevron-pullover</t>
  </si>
  <si>
    <t>Men Running  Camouflage Shorts</t>
  </si>
  <si>
    <t>shorts/hrx-by-hrithik-roshan/hrx-by-hrithik-roshan-men-burgendy-camouflage-regular-fit-rapid-dry-running-shorts/13610034/buy</t>
  </si>
  <si>
    <t>hrx-by-hrithik-roshan-men-burgendy-camouflage-regular-fit-rapid-dry-running-shorts</t>
  </si>
  <si>
    <t>FIT2220CH Smart Watch</t>
  </si>
  <si>
    <t>ZEBRONICS</t>
  </si>
  <si>
    <t>smart-watches/zebronics/zebronics-gold-fit2220ch-smart-watch/18300894/buy</t>
  </si>
  <si>
    <t>zebronics</t>
  </si>
  <si>
    <t>zebronics-gold-fit2220ch-smart-watch</t>
  </si>
  <si>
    <t>Men Skinny Fit Cargos</t>
  </si>
  <si>
    <t>trousers/blackberrys/blackberrys-men-beige-skinny-fit-solid-cargos/14050328/buy</t>
  </si>
  <si>
    <t>blackberrys-men-beige-skinny-fit-solid-cargos</t>
  </si>
  <si>
    <t>shirts/wrogn/wrogn-men-blue-slim-fit-casual-shirt/16217578/buy</t>
  </si>
  <si>
    <t>wrogn-men-blue-slim-fit-casual-shirt</t>
  </si>
  <si>
    <t>Men Solid Overshirt</t>
  </si>
  <si>
    <t>shirts/roadster/roadster-men-deep-navy-blue-solid-overshirt/14639746/buy</t>
  </si>
  <si>
    <t>roadster-men-deep-navy-blue-solid-overshirt</t>
  </si>
  <si>
    <t>sweaters/ether/ether-men-olive-green-striped-pullover/14509006/buy</t>
  </si>
  <si>
    <t>ether-men-olive-green-striped-pullover</t>
  </si>
  <si>
    <t>tights/hrx-by-hrithik-roshan/-hrx-by-hrithik-roshan-u-17-girls-crystal-blue-solid-skinny-fit-rapid-dry-active-tights/13688938/buy</t>
  </si>
  <si>
    <t>shirts/wrogn/wrogn-men-red-slim-fit-checked-casual-shirt/17024078/buy</t>
  </si>
  <si>
    <t>wrogn-men-red-slim-fit-checked-casual-shirt</t>
  </si>
  <si>
    <t>Men Polo Solid Collar T-shirt</t>
  </si>
  <si>
    <t>tshirts/ether/ether-men-blue-solid-polo-collar-t-shirt/16121032/buy</t>
  </si>
  <si>
    <t>ether-men-blue-solid-polo-collar-t-shirt</t>
  </si>
  <si>
    <t>jeans/madame/madame-women-navy-blue-high-rise-light-fade-stretchable-jeans/17168526/buy</t>
  </si>
  <si>
    <t>madame-women-navy-blue-high-rise-light-fade-stretchable-jeans</t>
  </si>
  <si>
    <t>Men Solid Light Weight Loafers</t>
  </si>
  <si>
    <t>casual-shoes/bucik/bucik-men-black-solid-light-weight-loafers/14693280/buy</t>
  </si>
  <si>
    <t>bucik-men-black-solid-light-weight-loafers</t>
  </si>
  <si>
    <t>Men Embroidered Sweatshirt</t>
  </si>
  <si>
    <t>sweatshirts/tommy-hilfiger/tommy-hilfiger-men-mustard-embroidered-hooded-sweatshirt/14589950/buy</t>
  </si>
  <si>
    <t>tommy-hilfiger-men-mustard-embroidered-hooded-sweatshirt</t>
  </si>
  <si>
    <t>Wear Your Mind</t>
  </si>
  <si>
    <t>tshirts/wear-your-mind/wear-your-mind-men-blue-printed-scoop-neck-t-shirt/4332055/buy</t>
  </si>
  <si>
    <t>wear-your-mind</t>
  </si>
  <si>
    <t>wear-your-mind-men-blue-printed-scoop-neck-t-shirt</t>
  </si>
  <si>
    <t>Men Pure Cotton Bio-Wash T-shirt</t>
  </si>
  <si>
    <t>tshirts/slazenger/slazenger-men-green-brand-logo-pure-cotton-bio-wash-t-shirt/15975034/buy</t>
  </si>
  <si>
    <t>slazenger-men-green-brand-logo-pure-cotton-bio-wash-t-shirt</t>
  </si>
  <si>
    <t>Women Regular Flared Trousers</t>
  </si>
  <si>
    <t>trousers/tokyo-talkies/tokyo-talkies-women-coral-solid-regular-flared-trousers/17706920/buy</t>
  </si>
  <si>
    <t>tokyo-talkies-women-coral-solid-regular-flared-trousers</t>
  </si>
  <si>
    <t>flats/mochi/mochi-women-peach-coloured-textured-open-toe-flats/17121842/buy</t>
  </si>
  <si>
    <t>mochi-women-peach-coloured-textured-open-toe-flats</t>
  </si>
  <si>
    <t>tshirts/roadster/roadster-men-navy-blue--white-striped-polo-collar-pure-cotton-t-shirt/16996600/buy</t>
  </si>
  <si>
    <t>roadster-men-navy-blue--white-striped-polo-collar-pure-cotton-t-shirt</t>
  </si>
  <si>
    <t>Women Solid Cropped Trousers</t>
  </si>
  <si>
    <t>trousers/mast--harbour/mast--harbour-women-peach-coloured-solid-cropped-trousers-with-suspenders/13880554/buy</t>
  </si>
  <si>
    <t>mast--harbour-women-peach-coloured-solid-cropped-trousers-with-suspenders</t>
  </si>
  <si>
    <t>kurta-sets/ahika/ahika-women-red--beige-printed-pure-cotton-kurta-with-trousers--dupatta/14038232/buy</t>
  </si>
  <si>
    <t>ahika-women-red--beige-printed-pure-cotton-kurta-with-trousers--dupatta</t>
  </si>
  <si>
    <t>dresses/urbanic/urbanic-white--pink-floral-layered-cold-shoulder-sleeves-a-line-dress/15847120/buy</t>
  </si>
  <si>
    <t>urbanic-white--pink-floral-layered-cold-shoulder-sleeves-a-line-dress</t>
  </si>
  <si>
    <t>earrings/panash/panash-gold-toned--off-white-gold-plated-kundan-classic-drop-earrings/6029352/buy</t>
  </si>
  <si>
    <t>panash-gold-toned--off-white-gold-plated-kundan-classic-drop-earrings</t>
  </si>
  <si>
    <t>Woman Pink Cardigan</t>
  </si>
  <si>
    <t>sweaters/hm/hm-woman-pink-cardigan/15790128/buy</t>
  </si>
  <si>
    <t>hm-woman-pink-cardigan</t>
  </si>
  <si>
    <t>shirts/pepe-jeans/pepe-jeans-women-turquoise-blue-regular-fit-checked-casual-shirt/13698046/buy</t>
  </si>
  <si>
    <t>pepe-jeans-women-turquoise-blue-regular-fit-checked-casual-shirt</t>
  </si>
  <si>
    <t>tshirts/dillinger/dillinger-women-lavender-typography-printed-loose-t-shirt/15813512/buy</t>
  </si>
  <si>
    <t>dillinger-women-lavender-typography-printed-loose-t-shirt</t>
  </si>
  <si>
    <t>Women Printed Lounge Pant</t>
  </si>
  <si>
    <t>lounge-pants/dreamz-by-pantaloons/dreamz-by-pantaloons-women-blue-printed-pure-cotton-lounge-pant/16954476/buy</t>
  </si>
  <si>
    <t>dreamz-by-pantaloons-women-blue-printed-pure-cotton-lounge-pant</t>
  </si>
  <si>
    <t>Set of 4 Half Hoop Earrings</t>
  </si>
  <si>
    <t>earrings/lilly--sparkle/lilly--sparkle-set-of-4-rose-gold-toned-contemporary-half-hoop-earrings/16120772/buy</t>
  </si>
  <si>
    <t>lilly--sparkle-set-of-4-rose-gold-toned-contemporary-half-hoop-earrings</t>
  </si>
  <si>
    <t>shorts/maniac/maniac-men-grey-colourblocked-slim-fit-cotton-regular-shorts/13527792/buy</t>
  </si>
  <si>
    <t>maniac-men-grey-colourblocked-slim-fit-cotton-regular-shorts</t>
  </si>
  <si>
    <t>Innerwear Vest</t>
  </si>
  <si>
    <t>innerwear-vests/jockey/jockey-red-innerwear-vest-us54-0105/1999096/buy</t>
  </si>
  <si>
    <t>jockey-red-innerwear-vest-us54-0105</t>
  </si>
  <si>
    <t>dresses/campus-sutra/campus-sutra-peach-coloured-a-line-dress/16617920/buy</t>
  </si>
  <si>
    <t>campus-sutra-peach-coloured-a-line-dress</t>
  </si>
  <si>
    <t>handbags/baggit/baggit-nude-coloured-handheld-bag/16577798/buy</t>
  </si>
  <si>
    <t>baggit-nude-coloured-handheld-bag</t>
  </si>
  <si>
    <t>casual-shoes/azzaro-black/azzaro-black-men-brown-colourblocked-sneakers/14540016/buy</t>
  </si>
  <si>
    <t>azzaro-black-men-brown-colourblocked-sneakers</t>
  </si>
  <si>
    <t>tshirts/united-colors-of-benetton/united-colors-of-benetton-boys-red-typography-printed-cotton-t-shirt/17652996/buy</t>
  </si>
  <si>
    <t>united-colors-of-benetton-boys-red-typography-printed-cotton-t-shirt</t>
  </si>
  <si>
    <t>trunk/mast--harbour/mast--harbour-men-pack-of-3-grey-melange--black-solid-trunks-mhn-trn2-3pp-dm/11572126/buy</t>
  </si>
  <si>
    <t>mast--harbour-men-pack-of-3-grey-melange--black-solid-trunks-mhn-trn2-3pp-dm</t>
  </si>
  <si>
    <t>kurta-sets/indo-era/indo-era-women-green-yoke-design-regular-kurta-with-palazzos--dupatta/15178646/buy</t>
  </si>
  <si>
    <t>indo-era-women-green-yoke-design-regular-kurta-with-palazzos--dupatta</t>
  </si>
  <si>
    <t>shirts/hubberholme/hubberholme-men-white-casual-shirt/16784480/buy</t>
  </si>
  <si>
    <t>hubberholme-men-white-casual-shirt</t>
  </si>
  <si>
    <t>trousers/sojanya/sojanya-men-olive-green-smart-formal-trousers/14089218/buy</t>
  </si>
  <si>
    <t>sojanya-men-olive-green-smart-formal-trousers</t>
  </si>
  <si>
    <t>Woven Design Slip-On Sneakers</t>
  </si>
  <si>
    <t>casual-shoes/mactree/mactree-men-black-woven-design-slip-on-sneakers/15000924/buy</t>
  </si>
  <si>
    <t>mactree-men-black-woven-design-slip-on-sneakers</t>
  </si>
  <si>
    <t>trousers/jainish/jainish-men-navy-blue-smart-slim-fit-solid-regular-trousers/12742072/buy</t>
  </si>
  <si>
    <t>jainish-men-navy-blue-smart-slim-fit-solid-regular-trousers</t>
  </si>
  <si>
    <t>lehenga-choli/readiprint-fashions/readiprint-fashions-red-embroidered-semi-stitched-lehenga--blouse-with-dupatta/13369108/buy</t>
  </si>
  <si>
    <t>readiprint-fashions-red-embroidered-semi-stitched-lehenga--blouse-with-dupatta</t>
  </si>
  <si>
    <t>Women Saree Blouse</t>
  </si>
  <si>
    <t>saree-blouse/salwar-studio/salwar-studio-women-blue-printed-readymade-padded-saree-blouse/9083361/buy</t>
  </si>
  <si>
    <t>salwar-studio-women-blue-printed-readymade-padded-saree-blouse</t>
  </si>
  <si>
    <t>kurta-sets/saanjh/saanjh-women-off-white-ethnic-motifs-printed-regular-pure-cotton-kurta-with-palazzos--with-dupatta/15300150/buy</t>
  </si>
  <si>
    <t>saanjh-women-off-white-ethnic-motifs-printed-regular-pure-cotton-kurta-with-palazzos--with-dupatta</t>
  </si>
  <si>
    <t>Crepe Blouson Top</t>
  </si>
  <si>
    <t>tops/faballey/faballey-pink-smocked-crepe-blouson-top/16252684/buy</t>
  </si>
  <si>
    <t>faballey-pink-smocked-crepe-blouson-top</t>
  </si>
  <si>
    <t>kurtas/ahalyaa/ahalyaa-women-mauve-printed-straight-kurta/10236153/buy</t>
  </si>
  <si>
    <t>ahalyaa-women-mauve-printed-straight-kurta</t>
  </si>
  <si>
    <t>kurtas/varanga/varanga-women-pink--silver-printed-straight-kurta/9540643/buy</t>
  </si>
  <si>
    <t>varanga-women-pink--silver-printed-straight-kurta</t>
  </si>
  <si>
    <t>night-suits/masha/masha-women-grey-printed-night-suit/12956126/buy</t>
  </si>
  <si>
    <t>masha-women-grey-printed-night-suit</t>
  </si>
  <si>
    <t>Queen Bedsheet &amp; Pillow Covers</t>
  </si>
  <si>
    <t>bedsheets/aura/aura-blue--white-checked-144-tc-120-gsm-cotton-queen-bedsheet-with-2-pillow-covers/14136988/buy</t>
  </si>
  <si>
    <t>aura-blue--white-checked-144-tc-120-gsm-cotton-queen-bedsheet-with-2-pillow-covers</t>
  </si>
  <si>
    <t>kurta-sets/indo-era/indo-era-women-maroon-kurta-with-trousers--with-dupatta/15050676/buy</t>
  </si>
  <si>
    <t>indo-era-women-maroon-kurta-with-trousers--with-dupatta</t>
  </si>
  <si>
    <t>flats/metro/metro-women-black-textured-open-toe-flats/11256826/buy</t>
  </si>
  <si>
    <t>metro-women-black-textured-open-toe-flats</t>
  </si>
  <si>
    <t>trousers/sojanya/sojanya-men-blue-smart-formal-trousers/14089214/buy</t>
  </si>
  <si>
    <t>sojanya-men-blue-smart-formal-trousers</t>
  </si>
  <si>
    <t>tshirts/moda-rapido/moda-rapido-men-pink-cotton-printed-t-shirt/17112972/buy</t>
  </si>
  <si>
    <t>moda-rapido-men-pink-cotton-printed-t-shirt</t>
  </si>
  <si>
    <t>Eyeshadow Palette - 03 Fantasy</t>
  </si>
  <si>
    <t>eyeshadow/sugar/sugar-cosmetics-blend-the-rules-eyeshadow-palette---03-fantasy/15418152/buy</t>
  </si>
  <si>
    <t>sugar-cosmetics-blend-the-rules-eyeshadow-palette---03-fantasy</t>
  </si>
  <si>
    <t>jewellery-set/aadita/aadita-gold-plated-peach-coloured-stone-studded--pearls-beaded-temple-jewellery-set/16512820/buy</t>
  </si>
  <si>
    <t>aadita-gold-plated-peach-coloured-stone-studded--pearls-beaded-temple-jewellery-set</t>
  </si>
  <si>
    <t>Cotton Kurta and Palazzo Set</t>
  </si>
  <si>
    <t>kurta-sets/kipek/kipek-women-blue-cotton-kurta-and-palazzo-set-/14221060/buy</t>
  </si>
  <si>
    <t>kipek-women-blue-cotton-kurta-and-palazzo-set-</t>
  </si>
  <si>
    <t>Women Geometric Printed Kaftan Kurta</t>
  </si>
  <si>
    <t>kurtas/nayo/nayo-women-black--maroon-geometric-screen-print-flared-sleeves-kaftan-kurta/13996944/buy</t>
  </si>
  <si>
    <t>nayo-women-black--maroon-geometric-screen-print-flared-sleeves-kaftan-kurta</t>
  </si>
  <si>
    <t>Woven Design Tussar Art Silk Saree</t>
  </si>
  <si>
    <t>sarees/anouk/anouk-green--golden-woven-design-art-silk-tussar-saree/15096416/buy</t>
  </si>
  <si>
    <t>anouk-green--golden-woven-design-art-silk-tussar-saree</t>
  </si>
  <si>
    <t>White Intense Liquid Concealer</t>
  </si>
  <si>
    <t>concealer/lakme/lakme-absolute-white-intense-liquid-concealer---rose-fair-02-54ml/6843346/buy</t>
  </si>
  <si>
    <t>concealer</t>
  </si>
  <si>
    <t>lakme-absolute-white-intense-liquid-concealer---rose-fair-02-54ml</t>
  </si>
  <si>
    <t>Kajal &amp; Blush Combo</t>
  </si>
  <si>
    <t>makeup-kit/sugar/sugar-cosmetics-kajal--blush-combo/12903712/buy</t>
  </si>
  <si>
    <t>makeup-kit</t>
  </si>
  <si>
    <t>sugar-cosmetics-kajal--blush-combo</t>
  </si>
  <si>
    <t>Men Textured Leather Wallet</t>
  </si>
  <si>
    <t>wallets/peter-england/peter-england-men-black-textured-two-fold-leather-wallet/13886612/buy</t>
  </si>
  <si>
    <t>peter-england-men-black-textured-two-fold-leather-wallet</t>
  </si>
  <si>
    <t>sweatshirts/allen-solly/allen-solly-men-purple-printed-pure-cotton-sweatshirt/16090266/buy</t>
  </si>
  <si>
    <t>allen-solly-men-purple-printed-pure-cotton-sweatshirt</t>
  </si>
  <si>
    <t>Solid Joggers</t>
  </si>
  <si>
    <t>track-pants/sassafras/sassafras-women-rose-solid-joggers/16044026/buy</t>
  </si>
  <si>
    <t>sassafras-women-rose-solid-joggers</t>
  </si>
  <si>
    <t>kurtas/anouk/anouk-women-black--grey-checked-kurta/14325374/buy</t>
  </si>
  <si>
    <t>anouk-women-black--grey-checked-kurta</t>
  </si>
  <si>
    <t>Colourblocked T-shirt Dress</t>
  </si>
  <si>
    <t>dresses/the-dry-state/the-dry-state-women-black--fluorescent-green-colourblocked-t-shirt-dress/13938594/buy</t>
  </si>
  <si>
    <t>the-dry-state-women-black--fluorescent-green-colourblocked-t-shirt-dress</t>
  </si>
  <si>
    <t>casual-shoes/roadster/the-roadster-lifestyle-co-women-mustard-yellow-woven-design-sneakers/13438292/buy</t>
  </si>
  <si>
    <t>the-roadster-lifestyle-co-women-mustard-yellow-woven-design-sneakers</t>
  </si>
  <si>
    <t>jackets/fort-collins/fort-collins-men-olive-green-bomber-jacket/15372848/buy</t>
  </si>
  <si>
    <t>fort-collins-men-olive-green-bomber-jacket</t>
  </si>
  <si>
    <t>watches/timex/timex-women-rose-gold-toned-analogue-watch---twel13102/13943576/buy</t>
  </si>
  <si>
    <t>timex-women-rose-gold-toned-analogue-watch---twel13102</t>
  </si>
  <si>
    <t>Kaftan Nightdress</t>
  </si>
  <si>
    <t>Maaesa</t>
  </si>
  <si>
    <t>nightdress/maaesa/maaesa-mustard-tie--dye-kaftan-maxi-nightdress/16369744/buy</t>
  </si>
  <si>
    <t>maaesa</t>
  </si>
  <si>
    <t>maaesa-mustard-tie--dye-kaftan-maxi-nightdress</t>
  </si>
  <si>
    <t>dresses/scorpius/scorpius-women-stylish-black-solid-tulle-dress/15104874/buy</t>
  </si>
  <si>
    <t>scorpius-women-stylish-black-solid-tulle-dress</t>
  </si>
  <si>
    <t>Bandhani Tunic with Palazzos</t>
  </si>
  <si>
    <t>co-ords/anubhutee/anubhutee-women-red--off-white-pure-cotton-bandhani-print-tunic-with-palazzos/13581354/buy</t>
  </si>
  <si>
    <t>anubhutee-women-red--off-white-pure-cotton-bandhani-print-tunic-with-palazzos</t>
  </si>
  <si>
    <t>Pack of 2 Full-Coverage Bras</t>
  </si>
  <si>
    <t>bra/floret/floret-women-pack-of-2-full-coverage-bras-t3033magenta/10939400/buy</t>
  </si>
  <si>
    <t>floret-women-pack-of-2-full-coverage-bras-t3033magenta</t>
  </si>
  <si>
    <t>Gathered Culotte Jumpsuit</t>
  </si>
  <si>
    <t>jumpsuit/cottinfab/cottinfab-burgundy-solid-gathered-culotte-jumpsuit/14855560/buy</t>
  </si>
  <si>
    <t>cottinfab-burgundy-solid-gathered-culotte-jumpsuit</t>
  </si>
  <si>
    <t>Women Solid A-Line Kurta</t>
  </si>
  <si>
    <t>kurtas/anouk/anouk-women-light-pink-solid-mandarin-collar-a-line-kurta/17090676/buy</t>
  </si>
  <si>
    <t>anouk-women-light-pink-solid-mandarin-collar-a-line-kurta</t>
  </si>
  <si>
    <t>kurtas/max/max-women-pink--white-ethnic-motifs-embroidered-thread-work-kurta/17618340/buy</t>
  </si>
  <si>
    <t>max-women-pink--white-ethnic-motifs-embroidered-thread-work-kurta</t>
  </si>
  <si>
    <t>kurtas/max/max-women-cream-coloured--turquoise-blue-checked-kurta/17618350/buy</t>
  </si>
  <si>
    <t>max-women-cream-coloured--turquoise-blue-checked-kurta</t>
  </si>
  <si>
    <t>Unisex Ayurvedic Face Scrub</t>
  </si>
  <si>
    <t>face-scrub-and-exfoliator/kama-ayurveda/kama-ayurveda-unisex-kumkumadi-brightening-ayurvedic-face-scrub-25-g/13831620/buy</t>
  </si>
  <si>
    <t>kama-ayurveda-unisex-kumkumadi-brightening-ayurvedic-face-scrub-25-g</t>
  </si>
  <si>
    <t>Rose + Jasmine Face Cleanser</t>
  </si>
  <si>
    <t>skin-care-gift-set/kama-ayurveda/kama-ayurveda-sustainable-rose--jasmine-face-cleanser-50-ml-each/10727380/buy</t>
  </si>
  <si>
    <t>kama-ayurveda-sustainable-rose--jasmine-face-cleanser-50-ml-each</t>
  </si>
  <si>
    <t>210 TC Queen 2 Pillow Covers</t>
  </si>
  <si>
    <t>bedsheets/home-sizzler/home-sizzler-grey--yellow-floral-210-tc-queen-bedsheet-with-2-pillow-covers/18010010/buy</t>
  </si>
  <si>
    <t>home-sizzler-grey--yellow-floral-210-tc-queen-bedsheet-with-2-pillow-covers</t>
  </si>
  <si>
    <t>Checked A-Line Dress</t>
  </si>
  <si>
    <t>dresses/nauti-nati/nauti-nati-multicoloured-checked-cotton-flannel-a-line-dress/16080522/buy</t>
  </si>
  <si>
    <t>nauti-nati-multicoloured-checked-cotton-flannel-a-line-dress</t>
  </si>
  <si>
    <t>shorts/people/people-women-blue-pure-cotton-high-rise-denim-shorts/15852818/buy</t>
  </si>
  <si>
    <t>people-women-blue-pure-cotton-high-rise-denim-shorts</t>
  </si>
  <si>
    <t>Men Applique Hooded Sweatshirt</t>
  </si>
  <si>
    <t>sweatshirts/tommy-hilfiger/tommy-hilfiger-men-red-applique-hooded-sweatshirt/14590398/buy</t>
  </si>
  <si>
    <t>tommy-hilfiger-men-red-applique-hooded-sweatshirt</t>
  </si>
  <si>
    <t>AloeVera Gel 400 ml</t>
  </si>
  <si>
    <t>Indus Valley</t>
  </si>
  <si>
    <t>380-400 ML</t>
  </si>
  <si>
    <t>face-serum-and-gel/indus-valley/indus-valley-bio-organic-aloevera-gel-400-ml/12381404/buy</t>
  </si>
  <si>
    <t>indus-valley</t>
  </si>
  <si>
    <t>indus-valley-bio-organic-aloevera-gel-400-ml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</si>
  <si>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</si>
  <si>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</si>
  <si>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</si>
  <si>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bitiya-by-bhama-girls-off-white-ethnic-motifs-printed-pure-cotton-kurti-with-salwar</t>
  </si>
  <si>
    <t>Men Dobby Checked Kurta</t>
  </si>
  <si>
    <t>kurtas/sojanya/sojanya-men-red-dobby-checked-straight-kurta/11422586/buy</t>
  </si>
  <si>
    <t>sojanya-men-red-dobby-checked-straight-kurta</t>
  </si>
  <si>
    <t>Hyaluronic Acid Face Serum</t>
  </si>
  <si>
    <t>Regal Essence</t>
  </si>
  <si>
    <t>face-serum-and-gel/regal-essence/regal-essence-vitamin-c-and-e-hyaluronic-acid-professional-face-serum-30-ml/14296480/buy</t>
  </si>
  <si>
    <t>regal-essence</t>
  </si>
  <si>
    <t>regal-essence-vitamin-c-and-e-hyaluronic-acid-professional-face-serum-30-ml</t>
  </si>
  <si>
    <t>Floral Off-Shoulder Dress</t>
  </si>
  <si>
    <t>dresses/urbanic/urbanic-orange--white-floral-print-smocked-off-shoulder-dress/16103144/buy</t>
  </si>
  <si>
    <t>urbanic-orange--white-floral-print-smocked-off-shoulder-dress</t>
  </si>
  <si>
    <t>Conversational Printed Pure Cotton T-shirt</t>
  </si>
  <si>
    <t>tshirts/roadster/roadster-men-navy-blue-conversational-printed-round-neck-pure-cotton-t-shirt/11545008/buy</t>
  </si>
  <si>
    <t>roadster-men-navy-blue-conversational-printed-round-neck-pure-cotton-t-shirt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</si>
  <si>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</si>
  <si>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</si>
  <si>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</si>
  <si>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kook-n-keech-marvel-teens</t>
  </si>
  <si>
    <t>kook-n-keech-marvel-teens-boys-white--black-cotton-captain-america-printed-t-shirt</t>
  </si>
  <si>
    <t>Colourblocked Comfort Peep Toes</t>
  </si>
  <si>
    <t>heels/bella-toes/bella-toes-champagne-colourblocked-comfort-peep-toes/17082958/buy</t>
  </si>
  <si>
    <t>bella-toes-champagne-colourblocked-comfort-peep-toes</t>
  </si>
  <si>
    <t>Men Solid Leather Wallet</t>
  </si>
  <si>
    <t>wallets/allen-solly/allen-solly-men-black-solid-two-fold-leather-wallet/11607582/buy</t>
  </si>
  <si>
    <t>allen-solly-men-black-solid-two-fold-leather-wallet</t>
  </si>
  <si>
    <t>Solid Laptop Sleeve</t>
  </si>
  <si>
    <t>laptop-bag/aircase/aircase-unisex-black-solid-laptop-sleeve/11471624/buy</t>
  </si>
  <si>
    <t>aircase-unisex-black-solid-laptop-sleeve</t>
  </si>
  <si>
    <t>Men Self Design Lounge Shorts</t>
  </si>
  <si>
    <t>lounge-shorts/jack--jones/jack--jones-men-navy-blue-self-design-lounge-shorts/10789586/buy</t>
  </si>
  <si>
    <t>jack--jones-men-navy-blue-self-design-lounge-shorts</t>
  </si>
  <si>
    <t>wallets/united-colors-of-benetton/united-colors-of-benetton-men-black--brown-textured-two-fold-wallet/14099846/buy</t>
  </si>
  <si>
    <t>united-colors-of-benetton-men-black--brown-textured-two-fold-wallet</t>
  </si>
  <si>
    <t>tshirts/armisto/armisto-women-navy-blue-dri-fit-slim-fit-training-or-gym-t-shirt/14891080/buy</t>
  </si>
  <si>
    <t>armisto-women-navy-blue-dri-fit-slim-fit-training-or-gym-t-shirt</t>
  </si>
  <si>
    <t>nightdress/etc/etc-green--black-pure-cotton-striped-nightdress/14345612/buy</t>
  </si>
  <si>
    <t>etc-green--black-pure-cotton-striped-nightdress</t>
  </si>
  <si>
    <t>Matte Lipstick - Jungle Red 29</t>
  </si>
  <si>
    <t>lipstick/faces-canada/faces-canada-weightless-matte-hydrating-lipstick-with-almond-oil---jungle-red-29/10699690/buy</t>
  </si>
  <si>
    <t>faces-canada-weightless-matte-hydrating-lipstick-with-almond-oil---jungle-red-29</t>
  </si>
  <si>
    <t>Women Pack of 3 Hipster Briefs</t>
  </si>
  <si>
    <t>briefs/dressberry/dressberry-women-pack-of-3-pure-cotton-hipster-briefs-db-prt-hip-new-007/14917766/buy</t>
  </si>
  <si>
    <t>dressberry-women-pack-of-3-pure-cotton-hipster-briefs-db-prt-hip-new-007</t>
  </si>
  <si>
    <t>tshirts/huetrap/huetrap-men-white-printed-round-neck-t-shirt/2352861/buy</t>
  </si>
  <si>
    <t>kurtas/max/max-women-green-yoke-design-kurta/17747724/buy</t>
  </si>
  <si>
    <t>max-women-green-yoke-design-kurta</t>
  </si>
  <si>
    <t>Women Embellished Readymade Padded Saree Blouse</t>
  </si>
  <si>
    <t>saree-blouse/salwar-studio/salwar-studio-women-silver-coloured-embellished-readymade-padded-saree-blouse/13405976/buy</t>
  </si>
  <si>
    <t>salwar-studio-women-silver-coloured-embellished-readymade-padded-saree-blouse</t>
  </si>
  <si>
    <t>TIC TAC TOE</t>
  </si>
  <si>
    <t>1-2Y,3-4Y,5-6Y,7-8Y,9-10Y</t>
  </si>
  <si>
    <t>dresses/tic-tac-toe/tic-tac-toe-black-floral-dress/16167980/buy</t>
  </si>
  <si>
    <t>tic-tac-toe</t>
  </si>
  <si>
    <t>tic-tac-toe-black-floral-dress</t>
  </si>
  <si>
    <t>earrings/rubans/rubans-women-gold-toned--green-gold-plated-floral-drop-earrings/6919857/buy</t>
  </si>
  <si>
    <t>rubans-women-gold-toned--green-gold-plated-floral-drop-earrings</t>
  </si>
  <si>
    <t>Printed Lounge Pants</t>
  </si>
  <si>
    <t>lounge-pants/zivame/zivame-blue-printed-pure-cotton-lounge-pants/17572972/buy</t>
  </si>
  <si>
    <t>zivame-blue-printed-pure-cotton-lounge-pants</t>
  </si>
  <si>
    <t>Embroidered Kurta with Palazzos</t>
  </si>
  <si>
    <t>kurta-sets/gulmohar-jaipur/gulmohar-jaipur-women-black-embroidered-kurta-with-palazzos/13564854/buy</t>
  </si>
  <si>
    <t>gulmohar-jaipur-women-black-embroidered-kurta-with-palazzos</t>
  </si>
  <si>
    <t>Women Kurti with Palazzos</t>
  </si>
  <si>
    <t>kurta-sets/anouk/anouk-women-multicoloured-pleated-pure-cotton-kurti-with-palazzos/14325444/buy</t>
  </si>
  <si>
    <t>anouk-women-multicoloured-pleated-pure-cotton-kurti-with-palazzos</t>
  </si>
  <si>
    <t>Printed Fit &amp; Flare Dress</t>
  </si>
  <si>
    <t>dresses/miaz-lifestyle/miaz-lifestyle-women-black-printed-fit--flare-dress/13842652/buy</t>
  </si>
  <si>
    <t>miaz-lifestyle-women-black-printed-fit--flare-dress</t>
  </si>
  <si>
    <t>Men Striped Comfort Sandals</t>
  </si>
  <si>
    <t>sandals/carlton-london/carlton-london-men-navy-blue-self-striped-comfort-sandals/15088470/buy</t>
  </si>
  <si>
    <t>carlton-london-men-navy-blue-self-striped-comfort-sandals</t>
  </si>
  <si>
    <t>Semi-Formal Shoes</t>
  </si>
  <si>
    <t>formal-shoes/sir-corbett/sir-corbett-men-black-semiformal-shoes/1176375/buy</t>
  </si>
  <si>
    <t>sir-corbett-men-black-semiformal-shoes</t>
  </si>
  <si>
    <t>Solid Women Ruffle Pullover</t>
  </si>
  <si>
    <t>sweaters/mango/mango-women-off-white-ruffle-detailed-pullover/16124400/buy</t>
  </si>
  <si>
    <t>mango-women-off-white-ruffle-detailed-pullover</t>
  </si>
  <si>
    <t>Unisex Set of 14 Towels</t>
  </si>
  <si>
    <t>towel-set/bianca/bianca-unisex-set-of-14-solid-500-gsm-zero-twist-towels/13885716/buy</t>
  </si>
  <si>
    <t>bianca-unisex-set-of-14-solid-500-gsm-zero-twist-towels</t>
  </si>
  <si>
    <t>bedsheets/rajasthan-decor/rajasthan-decor-green--purple-floral-flat-144-tc-cotton-1-king-bedsheet-with-2-pillow-covers/7504394/buy</t>
  </si>
  <si>
    <t>rajasthan-decor-green--purple-floral-flat-144-tc-cotton-1-king-bedsheet-with-2-pillow-covers</t>
  </si>
  <si>
    <t>Men Knitted Lounge Shorts</t>
  </si>
  <si>
    <t>lounge-shorts/jockey/jockey-men-blue--maroon-knitted-checked-lounge-shorts/11888268/buy</t>
  </si>
  <si>
    <t>jockey-men-blue--maroon-knitted-checked-lounge-shorts</t>
  </si>
  <si>
    <t>kurta-sets/indo-era/indo-era-women-red-floral-printed-regular-kurta-with-palazzos--with-dupatta/15597572/buy</t>
  </si>
  <si>
    <t>indo-era-women-red-floral-printed-regular-kurta-with-palazzos--with-dupatta</t>
  </si>
  <si>
    <t>Girls Ruffled Cardigan</t>
  </si>
  <si>
    <t>sweaters/yk/yk-girls-peach-coloured-ruffled-cardigan/14468984/buy</t>
  </si>
  <si>
    <t>yk-girls-peach-coloured-ruffled-cardigan</t>
  </si>
  <si>
    <t>kurta-sets/indo-era/indo-era-women-green-ethnic-motifs-foil-printed-straight-kurta-palazzo-with-dupatta-set/16652598/buy</t>
  </si>
  <si>
    <t>indo-era-women-green-ethnic-motifs-foil-printed-straight-kurta-palazzo-with-dupatta-set</t>
  </si>
  <si>
    <t>Boys Striped Cotton T-shirt</t>
  </si>
  <si>
    <t>tshirts/uth-by-roadster/uth-by-roadster-boys-white--mustard-yellow-striped-pure-cotton-t-shirt/17279346/buy</t>
  </si>
  <si>
    <t>uth-by-roadster-boys-white--mustard-yellow-striped-pure-cotton-t-shirt</t>
  </si>
  <si>
    <t>kurta-sets/sangria/sangria-girls-white--blue-abstract-print-pure-cotton-kurta-with-palazzos/12857260/buy</t>
  </si>
  <si>
    <t>sangria-girls-white--blue-abstract-print-pure-cotton-kurta-with-palazzos</t>
  </si>
  <si>
    <t>sweatshirts/kook-n-keech/kook-n-keech-men-navy-blue--charcoal-grey-printed-hooded-sweatshirt/14513010/buy</t>
  </si>
  <si>
    <t>kook-n-keech-men-navy-blue--charcoal-grey-printed-hooded-sweatshirt</t>
  </si>
  <si>
    <t>Women Floral Printed Anarkali Kurta</t>
  </si>
  <si>
    <t>kurtas/gulmohar-jaipur/gulmohar-jaipur-women-blue-floral-printed-anarkali-kurta/15622884/buy</t>
  </si>
  <si>
    <t>gulmohar-jaipur-women-blue-floral-printed-anarkali-kurta</t>
  </si>
  <si>
    <t>tshirts/herenow/herenow-girls-yellow-printed-embellished-cotton-t-shirt/14399608/buy</t>
  </si>
  <si>
    <t>herenow-girls-yellow-printed-embellished-cotton-t-shirt</t>
  </si>
  <si>
    <t>Organic Cotton Hood Sweatshirt</t>
  </si>
  <si>
    <t>sweatshirts/tommy-hilfiger/tommy-hilfiger-men-black-solid-organic-cotton-hooded-sweatshirt/14590208/buy</t>
  </si>
  <si>
    <t>tommy-hilfiger-men-black-solid-organic-cotton-hooded-sweatshirt</t>
  </si>
  <si>
    <t>Shibori Tie and Dye Dupatta</t>
  </si>
  <si>
    <t>dupatta/taavi/taavi-women-violet--white-shibori-hand-tie-and-dye-dupatta/15024142/buy</t>
  </si>
  <si>
    <t>taavi-women-violet--white-shibori-hand-tie-and-dye-dupatta</t>
  </si>
  <si>
    <t>flats/metro/metro-women-black-solid-gladiators/12014696/buy</t>
  </si>
  <si>
    <t>metro-women-black-solid-gladiators</t>
  </si>
  <si>
    <t>trousers/street-9/street-9-women-olive-green-regular-fit-solid-joggers/13181816/buy</t>
  </si>
  <si>
    <t>street-9-women-olive-green-regular-fit-solid-joggers</t>
  </si>
  <si>
    <t>kurta-sets/anouk/anouk-women-pink--gold-toned-sequinned-kurta-with-trousers--dupatta/17276008/buy</t>
  </si>
  <si>
    <t>anouk-women-pink--gold-toned-sequinned-kurta-with-trousers--dupatta</t>
  </si>
  <si>
    <t>Men Slim Fit Sports Shorts</t>
  </si>
  <si>
    <t>shorts/ajile-by-pantaloons/ajile-by-pantaloons-men-grey-solid-slim-fit-sports-shorts/13903038/buy</t>
  </si>
  <si>
    <t>ajile-by-pantaloons-men-grey-solid-slim-fit-sports-shorts</t>
  </si>
  <si>
    <t>Sarcastic Emoji Eye Mask</t>
  </si>
  <si>
    <t>travel-accessory/ferosh/ferosh-yellow--black-sarcastic-emoji-eye-mask/16956900/buy</t>
  </si>
  <si>
    <t>ferosh-yellow--black-sarcastic-emoji-eye-mask</t>
  </si>
  <si>
    <t>flip-flops/aadi/aadi-men-navy-blue--white-striped-sliders/13632744/buy</t>
  </si>
  <si>
    <t>aadi-men-navy-blue--white-striped-sliders</t>
  </si>
  <si>
    <t>Women Pure Cotton Saree</t>
  </si>
  <si>
    <t>sarees/suta/suta-white-embellished-sequins-pure-cotton-saree/15244070/buy</t>
  </si>
  <si>
    <t>suta-white-embellished-sequins-pure-cotton-saree</t>
  </si>
  <si>
    <t>Men Pack Of 3 Patterned Calf-Length Socks</t>
  </si>
  <si>
    <t>socks/allen-solly/allen-solly-men-pack-of-3-patterned-calf-length-socks/14814930/buy</t>
  </si>
  <si>
    <t>allen-solly-men-pack-of-3-patterned-calf-length-socks</t>
  </si>
  <si>
    <t>jewellery-set/zaveri-pearls/zaveri-pearls-magenta--green-gold-plated-meenakari-jewellery-set/13996174/buy</t>
  </si>
  <si>
    <t>zaveri-pearls-magenta--green-gold-plated-meenakari-jewellery-set</t>
  </si>
  <si>
    <t>Women Ribbed Crop Pullover</t>
  </si>
  <si>
    <t>sweaters/only/only-women-off-white-ribbed-knit-crop-pullover-sweater/15702602/buy</t>
  </si>
  <si>
    <t>only-women-off-white-ribbed-knit-crop-pullover-sweater</t>
  </si>
  <si>
    <t>Women Printed Wide Leg Palazzo</t>
  </si>
  <si>
    <t>palazzos/urbanic/urbanic-women-white--blue-floral-print-wide-leg-relaxed-fit-palazzos-with-belt/15085696/buy</t>
  </si>
  <si>
    <t>urbanic-women-white--blue-floral-print-wide-leg-relaxed-fit-palazzos-with-belt</t>
  </si>
  <si>
    <t>Printed Regular Top</t>
  </si>
  <si>
    <t>tops/ayaany/ayaany-beige--maroon-printed-pure-cotton-regular-top/14052546/buy</t>
  </si>
  <si>
    <t>ayaany-beige--maroon-printed-pure-cotton-regular-top</t>
  </si>
  <si>
    <t>trousers/roadster/the-roadster-lifestyle-co-men-brown-slim-fit-chinos-trousers/17120840/buy</t>
  </si>
  <si>
    <t>the-roadster-lifestyle-co-men-brown-slim-fit-chinos-trousers</t>
  </si>
  <si>
    <t>jeans/wrogn/wrogn-men-blue-slim-fit-mid-rise-clean-look-jeans/17023666/buy</t>
  </si>
  <si>
    <t>wrogn-men-blue-slim-fit-mid-rise-clean-look-jeans</t>
  </si>
  <si>
    <t>handbags/caprese/caprese-black-textured-sling-bag/14036012/buy</t>
  </si>
  <si>
    <t>caprese-black-textured-sling-bag</t>
  </si>
  <si>
    <t>jewellery-set/aadita/aadita-gold-plated-red--white-stone-studded-pearl-beaded-temple-jewellery-set/14466940/buy</t>
  </si>
  <si>
    <t>aadita-gold-plated-red--white-stone-studded-pearl-beaded-temple-jewellery-set</t>
  </si>
  <si>
    <t>Men Solid Nehru Jacket</t>
  </si>
  <si>
    <t>even</t>
  </si>
  <si>
    <t>nehru-jackets/even/even-men-black-solid-nehru-jacket-with-welt-pockets/16228616/buy</t>
  </si>
  <si>
    <t>even-men-black-solid-nehru-jacket-with-welt-pockets</t>
  </si>
  <si>
    <t>Printed Fitted Top</t>
  </si>
  <si>
    <t>tops/studio-rasa/studio-rasa-women-semidupionblockprintedlongsleevecroptop/9475963/buy</t>
  </si>
  <si>
    <t>studio-rasa-women-semidupionblockprintedlongsleevecroptop</t>
  </si>
  <si>
    <t>bra/enamor/enamor-women-beige-solid-high-coverage-sports-bra-pack-of-2-/15622696/buy</t>
  </si>
  <si>
    <t>enamor-women-beige-solid-high-coverage-sports-bra-pack-of-2-</t>
  </si>
  <si>
    <t>Women Printed Ethnic Palazzos</t>
  </si>
  <si>
    <t>palazzos/herenow/herenow-women-purple--golden-printed-ethnic-palazzos/15886752/buy</t>
  </si>
  <si>
    <t>herenow-women-purple--golden-printed-ethnic-palazzos</t>
  </si>
  <si>
    <t>track-pants/gallus/gallus-men-navy-blue-solid-track-pants/17580608/buy</t>
  </si>
  <si>
    <t>gallus-men-navy-blue-solid-track-pants</t>
  </si>
  <si>
    <t>40 cm Analogue Wall Clock</t>
  </si>
  <si>
    <t>clocks/zanibo/zanibo-coffee-brown--white-round-solid-40-cm-analogue-wall-clock/11214950/buy</t>
  </si>
  <si>
    <t>zanibo-coffee-brown--white-round-solid-40-cm-analogue-wall-clock</t>
  </si>
  <si>
    <t>jeans/american-bull/american-bull-men-blue-slim-fit-jeans/15468870/buy</t>
  </si>
  <si>
    <t>american-bull-men-blue-slim-fit-jeans</t>
  </si>
  <si>
    <t>Applique Sleep T-shirt</t>
  </si>
  <si>
    <t>nightdress/slumber-jill/slumber-jill-grey-melange-applique-detail-sleep-t-shirt-fwsj923/1910437/buy</t>
  </si>
  <si>
    <t>slumber-jill-grey-melange-applique-detail-sleep-t-shirt-fwsj923</t>
  </si>
  <si>
    <t>Cotton Knot Printed T-shirt</t>
  </si>
  <si>
    <t>tshirts/roadster/the-roadster-lifestyle-co-women-black-typography-printed-t-shirt/16902278/buy</t>
  </si>
  <si>
    <t>the-roadster-lifestyle-co-women-black-typography-printed-t-shirt</t>
  </si>
  <si>
    <t>Wedge Sandals</t>
  </si>
  <si>
    <t>heels/get-glamr/get-glamr-silver-toned-wedge-sandals/14594934/buy</t>
  </si>
  <si>
    <t>get-glamr-silver-toned-wedge-sandals</t>
  </si>
  <si>
    <t>Girls Woven Design Slip-On Sneakers</t>
  </si>
  <si>
    <t>1-1.5Y,1.5-2Y,2-2.5Y,2.5Y,3Y,3-3.5Y,3.5-4Y</t>
  </si>
  <si>
    <t>casual-shoes/max/max-girls-fuchsia-woven-design-slip-on-sneakers/17206702/buy</t>
  </si>
  <si>
    <t>max-girls-fuchsia-woven-design-slip-on-sneakers</t>
  </si>
  <si>
    <t>lounge-shorts/espresso/espresso-women-black-elastic-waist-polka-dots-printed-pyjama-shorts/13732482/buy</t>
  </si>
  <si>
    <t>espresso-women-black-elastic-waist-polka-dots-printed-pyjama-shorts</t>
  </si>
  <si>
    <t>earrings/oomph/oomph-silver-toned-contemporary-studs-earrings/16851336/buy</t>
  </si>
  <si>
    <t>oomph-silver-toned-contemporary-studs-earrings</t>
  </si>
  <si>
    <t>trousers/zola/zola-women-black-straight-fit-parallel-trousers/14672816/buy</t>
  </si>
  <si>
    <t>zola-women-black-straight-fit-parallel-trousers</t>
  </si>
  <si>
    <t>Men Typography Regular Shorts</t>
  </si>
  <si>
    <t>shorts/urban-dog/urban-dog-men-black-typography-printed-regular-shorts/14970088/buy</t>
  </si>
  <si>
    <t>urban-dog-men-black-typography-printed-regular-shorts</t>
  </si>
  <si>
    <t>U-17 Girls Lifestyle T-shirt</t>
  </si>
  <si>
    <t>tshirts/hrx-by-hrithik-roshan/hrx-by-hrithik-roshan-u-17-lifestyle-girls-salmon-rose-rapid-dry-solid-cotton-crop-t-shirt/14702240/buy</t>
  </si>
  <si>
    <t>hrx-by-hrithik-roshan-u-17-lifestyle-girls-salmon-rose-rapid-dry-solid-cotton-crop-t-shirt</t>
  </si>
  <si>
    <t>shirts/jainish/jainish-men-white-comfort-pure-cotton-formal-shirt/16535060/buy</t>
  </si>
  <si>
    <t>jainish-men-white-comfort-pure-cotton-formal-shirt</t>
  </si>
  <si>
    <t>Anti-Hairfall Shampoo-Oily Hair</t>
  </si>
  <si>
    <t>shampoo-and-conditioner/vedix/vedix-women-customized-ayurvedic-dhavath-anti-hairfall-shampoo-100ml/15269900/buy</t>
  </si>
  <si>
    <t>vedix-women-customized-ayurvedic-dhavath-anti-hairfall-shampoo-100ml</t>
  </si>
  <si>
    <t>Evil Eye Threaded Anklet</t>
  </si>
  <si>
    <t>anklet/panash/panash-evil-eye-beaded-black-thread-handcrafted-anklet/17332422/buy</t>
  </si>
  <si>
    <t>panash-evil-eye-beaded-black-thread-handcrafted-anklet</t>
  </si>
  <si>
    <t>Ethnic Motifs Polyester Kurta Set</t>
  </si>
  <si>
    <t>kurta-sets/moda-rapido/moda-rapido-ethnic-motifs-polyester-kurta-set/14436564/buy</t>
  </si>
  <si>
    <t>moda-rapido-ethnic-motifs-polyester-kurta-set</t>
  </si>
  <si>
    <t>tshirts/huetrap/huetrap-men-blue-printed-round-neck-t-shirt/11136038/buy</t>
  </si>
  <si>
    <t>Harry Potter Printed Pure Cotton T-shirt</t>
  </si>
  <si>
    <t>tshirts/free-authority/free-authority-women-olive-green-harry-potter-printed-extended-sleeves-pure-cotton-t-shirt/14634880/buy</t>
  </si>
  <si>
    <t>free-authority-women-olive-green-harry-potter-printed-extended-sleeves-pure-cotton-t-shirt</t>
  </si>
  <si>
    <t>Extended Sleeves Fitted Top</t>
  </si>
  <si>
    <t>tops/urbanic/urbanic-black-extended-sleeves-fitted-crop-top/15630266/buy</t>
  </si>
  <si>
    <t>urbanic-black-extended-sleeves-fitted-crop-top</t>
  </si>
  <si>
    <t>heels/get-glamr/get-glamr-navy-blue-block-sandals/14525482/buy</t>
  </si>
  <si>
    <t>get-glamr-navy-blue-block-sandals</t>
  </si>
  <si>
    <t>Unisex Set Of 2 Face Wash</t>
  </si>
  <si>
    <t>Sirona</t>
  </si>
  <si>
    <t>face-wash-and-cleanser/sirona/sirona-natural-unisex-set-of-2-exfoliating-face-wash-250-ml-each/11801706/buy</t>
  </si>
  <si>
    <t>sirona</t>
  </si>
  <si>
    <t>sirona-natural-unisex-set-of-2-exfoliating-face-wash-250-ml-each</t>
  </si>
  <si>
    <t>Contemporary Studs</t>
  </si>
  <si>
    <t>earrings/priyaasi/priyaasi-silver-toned--green-contemporary-studs/13330366/buy</t>
  </si>
  <si>
    <t>priyaasi-silver-toned--green-contemporary-studs</t>
  </si>
  <si>
    <t>Pack of 2 Colourblock Trunks</t>
  </si>
  <si>
    <t>trunk/xyxx/xyxx-men-intellisoft-antimicrobial-micro-modal-pack-of-2-illuminati-trunks-xytrnk2pckn234/10019517/buy</t>
  </si>
  <si>
    <t>xyxx-men-intellisoft-antimicrobial-micro-modal-pack-of-2-illuminati-trunks-xytrnk2pckn234</t>
  </si>
  <si>
    <t>Men Printed Woven Nehru Jackets</t>
  </si>
  <si>
    <t>nehru-jackets/jompers/jompers-men-navy-blue---gold-printed-woven-nehru-jackets/17746878/buy</t>
  </si>
  <si>
    <t>jompers-men-navy-blue---gold-printed-woven-nehru-jackets</t>
  </si>
  <si>
    <t>GKIDZ</t>
  </si>
  <si>
    <t>tshirts/gkidz/gkidz-pack-of-5-printed-pure-cotton-t-shirts/201825/buy</t>
  </si>
  <si>
    <t>gkidz</t>
  </si>
  <si>
    <t>gkidz-pack-of-5-printed-pure-cotton-t-shirts</t>
  </si>
  <si>
    <t>Set Of 6 Ethnic Motif Printed Diwan Set</t>
  </si>
  <si>
    <t>Salona Bichona</t>
  </si>
  <si>
    <t>diwan-set/salona-bichona/salona-bichona-set-of-6-off-white--red-ethnic-motif-printed-diwan-set/13888960/buy</t>
  </si>
  <si>
    <t>salona-bichona</t>
  </si>
  <si>
    <t>salona-bichona-set-of-6-off-white--red-ethnic-motif-printed-diwan-set</t>
  </si>
  <si>
    <t>kurtas/yash-gallery/yash-gallery-women-turquoise-blue-printed-a-line-kurta/10089305/buy</t>
  </si>
  <si>
    <t>yash-gallery-women-turquoise-blue-printed-a-line-kurta</t>
  </si>
  <si>
    <t>kurta-sets/varanga/varanga-women-green--golden-yoke-design-kurta-with-palazzos/11771220/buy</t>
  </si>
  <si>
    <t>varanga-women-green--golden-yoke-design-kurta-with-palazzos</t>
  </si>
  <si>
    <t>lounge-pants/etc/etc-women-pink--white-floral-print-cotton-lounge-pants/14691558/buy</t>
  </si>
  <si>
    <t>etc-women-pink--white-floral-print-cotton-lounge-pants</t>
  </si>
  <si>
    <t>Women Woven Design Mules</t>
  </si>
  <si>
    <t>flats/house-of-pataudi/house-of-pataudi-women-yellow--golden-woven-design-handcrafted-mules/14692342/buy</t>
  </si>
  <si>
    <t>house-of-pataudi-women-yellow--golden-woven-design-handcrafted-mules</t>
  </si>
  <si>
    <t>heels/shoetopia/shoetopia-women-grey-solid-sandals/13618204/buy</t>
  </si>
  <si>
    <t>shoetopia-women-grey-solid-sandals</t>
  </si>
  <si>
    <t>casual-shoes/woakers/woakers-men-white--yellow-colourblocked-sneakers/16955066/buy</t>
  </si>
  <si>
    <t>woakers-men-white--yellow-colourblocked-sneakers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</si>
  <si>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</si>
  <si>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</si>
  <si>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giva-925-sterling-silver-rhodium-plated-white--rose-gold-toned-cz-studded-dual-tone-interlocked-heart-pendant-with-chain</t>
  </si>
  <si>
    <t>Unisex Printed Messenger Bag</t>
  </si>
  <si>
    <t>messenger-bag/wildcraft/wildcraft-unisex-beige-printed-messenger-bag/9659527/buy</t>
  </si>
  <si>
    <t>wildcraft-unisex-beige-printed-messenger-bag</t>
  </si>
  <si>
    <t>Natural Stretch Oil 100 ml</t>
  </si>
  <si>
    <t>100 ml</t>
  </si>
  <si>
    <t>body-oil/the-moms-co/the-moms-co-natural-stretch-oil-with-olive--jojoba-oils-100-ml-/12399862/buy</t>
  </si>
  <si>
    <t>the-moms-co-natural-stretch-oil-with-olive--jojoba-oils-100-ml-</t>
  </si>
  <si>
    <t>flats/denill/denill-women-tan-ballerinas-with-bows-flats/14734538/buy</t>
  </si>
  <si>
    <t>denill-women-tan-ballerinas-with-bows-flats</t>
  </si>
  <si>
    <t>Geometric Printed Sliders</t>
  </si>
  <si>
    <t>flip-flops/pampy-angel/pampy-angel-women-grey-geometric-printed-sliders/15933320/buy</t>
  </si>
  <si>
    <t>pampy-angel-women-grey-geometric-printed-sliders</t>
  </si>
  <si>
    <t>earrings/rubans/rubans-white-contemporary-drop-earrings/15354806/buy</t>
  </si>
  <si>
    <t>rubans-white-contemporary-drop-earrings</t>
  </si>
  <si>
    <t>Men Pack of 12 Solid Innerwear Vest</t>
  </si>
  <si>
    <t>innerwear-vests/dollar/dollar-men-pack-of-12-white-solid-innerwear-vest-mlhve-01-po12/12807322/buy</t>
  </si>
  <si>
    <t>dollar-men-pack-of-12-white-solid-innerwear-vest-mlhve-01-po12</t>
  </si>
  <si>
    <t>sweatshirts/allen-solly/allen-solly-men-navy-blue-sweatshirt/16211810/buy</t>
  </si>
  <si>
    <t>allen-solly-men-navy-blue-sweatshirt</t>
  </si>
  <si>
    <t>Ethnic Motifs Viscose Rayon Kurta Set</t>
  </si>
  <si>
    <t>kurta-sets/anouk/anouk-ethnic-motifs-viscose-rayon-kurta-set/14224060/buy</t>
  </si>
  <si>
    <t>anouk-ethnic-motifs-viscose-rayon-kurta-set</t>
  </si>
  <si>
    <t>Women Printed Crepe Midi Dress</t>
  </si>
  <si>
    <t>dresses/campus-sutra/campus-sutra-women-peach-coloured-floral-printed-crepe-midi-dress/17657492/buy</t>
  </si>
  <si>
    <t>campus-sutra-women-peach-coloured-floral-printed-crepe-midi-dress</t>
  </si>
  <si>
    <t>32B,32C,32D,34B,34C,34D,36B,36C,36D,38B,38C,38D,40B,40C,40D</t>
  </si>
  <si>
    <t>bra/soie/soie-red-coloured-solid-underwired-lightly-padded-t-shirt-bra-cb-203/8420103/buy</t>
  </si>
  <si>
    <t>soie-red-coloured-solid-underwired-lightly-padded-t-shirt-bra-cb-203</t>
  </si>
  <si>
    <t>jeans/byford-by-pantaloons/byford-by-pantaloons-men-blue-skinny-fit-low-rise-mildly-distressed-heavy-fade-jeans/15502926/buy</t>
  </si>
  <si>
    <t>byford-by-pantaloons-men-blue-skinny-fit-low-rise-mildly-distressed-heavy-fade-jeans</t>
  </si>
  <si>
    <t>Shine Line Eye Liner - Black</t>
  </si>
  <si>
    <t>kajal-and-eyeliner/lakme/lakme-absolute-shine-line-eye-liner---black/55269/buy</t>
  </si>
  <si>
    <t>lakme-absolute-shine-line-eye-liner---black</t>
  </si>
  <si>
    <t>jewellery-set/priyaasi/priyaasi-sea-green--red-gold-plated-kundan-studded-handcrafted-jewellery-set/9923879/buy</t>
  </si>
  <si>
    <t>priyaasi-sea-green--red-gold-plated-kundan-studded-handcrafted-jewellery-set</t>
  </si>
  <si>
    <t>Set of 2 Floral Door Curtains</t>
  </si>
  <si>
    <t>URBAN SPACE</t>
  </si>
  <si>
    <t>curtains-and-sheers/urban-space/urban-space-white--yellow-set-of-2-floral-door-curtains/15421112/buy</t>
  </si>
  <si>
    <t>urban-space</t>
  </si>
  <si>
    <t>urban-space-white--yellow-set-of-2-floral-door-curtains</t>
  </si>
  <si>
    <t>Shapewear</t>
  </si>
  <si>
    <t>shapewear/enamor/enamor-the-hourglass-collection-skin-coloured-seamless-hi-waist-thigh-shapewear-ts09/307743/buy</t>
  </si>
  <si>
    <t>enamor-the-hourglass-collection-skin-coloured-seamless-hi-waist-thigh-shapewear-ts09</t>
  </si>
  <si>
    <t>Women Black Top &amp; Skirt Set</t>
  </si>
  <si>
    <t>co-ords/tokyo-talkies/tokyo-talkies-women-black-solid-top--skirt-set/15244490/buy</t>
  </si>
  <si>
    <t>tokyo-talkies-women-black-solid-top--skirt-set</t>
  </si>
  <si>
    <t>Women Solid Rapid Dry Sports Tights</t>
  </si>
  <si>
    <t>tights/clovia/clovia-women-teal-blue-solid-rapid-dry-sports-tights/13631056/buy</t>
  </si>
  <si>
    <t>clovia-women-teal-blue-solid-rapid-dry-sports-tights</t>
  </si>
  <si>
    <t>Floral Kurta Set &amp; Dupatta</t>
  </si>
  <si>
    <t>kurta-sets/anubhutee/anubhutee-women-grey--white-floral-print-kurta-with-trousers--dupatta/12016796/buy</t>
  </si>
  <si>
    <t>anubhutee-women-grey--white-floral-print-kurta-with-trousers--dupatta</t>
  </si>
  <si>
    <t>Men Running Socks</t>
  </si>
  <si>
    <t>socks/hrx-by-hrithik-roshan/hrx-by-hrithik-roshan-men-crew-length-pack-of-2-rapid-dry-socks/2510314/buy</t>
  </si>
  <si>
    <t>hrx-by-hrithik-roshan-men-crew-length-pack-of-2-rapid-dry-socks</t>
  </si>
  <si>
    <t>WomanGold Fishbone Belly Chain</t>
  </si>
  <si>
    <t>saree-accessories/ferosh/ferosh-woman-gold-fishbone-belly-chain/15972812/buy</t>
  </si>
  <si>
    <t>ferosh-woman-gold-fishbone-belly-chain</t>
  </si>
  <si>
    <t>jeans/roadster/roadster-men-black-skinny-fit-light-fade-stretchable-jeans/18094712/buy</t>
  </si>
  <si>
    <t>roadster-men-black-skinny-fit-light-fade-stretchable-jeans</t>
  </si>
  <si>
    <t>laptop-bag/the-clownfish/the-clownfish-unisex-brown-solid-laptop-bag/13875660/buy</t>
  </si>
  <si>
    <t>the-clownfish-unisex-brown-solid-laptop-bag</t>
  </si>
  <si>
    <t>Orbit BT-Calling Smart Watch</t>
  </si>
  <si>
    <t>smart-watches/crossbeats/crossbeats-unisex-black-orbit-bluetooth-calling--spo2-multiple-tracker-smart-watch/15059450/buy</t>
  </si>
  <si>
    <t>crossbeats-unisex-black-orbit-bluetooth-calling--spo2-multiple-tracker-smart-watch</t>
  </si>
  <si>
    <t>backpacks/puma/puma-unisex-navy-blue-brand-logo-phase-ii-backpack/8592963/buy</t>
  </si>
  <si>
    <t>puma-unisex-navy-blue-brand-logo-phase-ii-backpack</t>
  </si>
  <si>
    <t>100 Pcs Surgical Face Masks</t>
  </si>
  <si>
    <t>outdoor-masks/cenwell/unisex-100-pcs-black-solid-3-ply-disposable-surgical-face-masks/15385890/buy</t>
  </si>
  <si>
    <t>unisex-100-pcs-black-solid-3-ply-disposable-surgical-face-masks</t>
  </si>
  <si>
    <t>heels/walkway/walkway-women-peach-coloured-basket-weave-textured-block-heels/14347744/buy</t>
  </si>
  <si>
    <t>walkway-women-peach-coloured-basket-weave-textured-block-heels</t>
  </si>
  <si>
    <t>Black Roller Eyeliner</t>
  </si>
  <si>
    <t>kajal-and-eyeliner/benefit-cosmetics/benefit-cosmetics-roller-liquid-eyeliner---black/14411374/buy</t>
  </si>
  <si>
    <t>benefit-cosmetics-roller-liquid-eyeliner---black</t>
  </si>
  <si>
    <t>night-suits/beebelle/beebelle-women-blue--pink-cotton-polka-dots-typography-print-pyjama-set/16407346/buy</t>
  </si>
  <si>
    <t>beebelle-women-blue--pink-cotton-polka-dots-typography-print-pyjama-set</t>
  </si>
  <si>
    <t>tops/van-heusen-woman/van-heusen-woman-women-blue-printed-top/13481646/buy</t>
  </si>
  <si>
    <t>van-heusen-woman-women-blue-printed-top</t>
  </si>
  <si>
    <t>Geometric Design Formal Shirt</t>
  </si>
  <si>
    <t>shirts/jainish/jainish-men-navy-blue--red-smart-geometric-design-formal-shirt/16588530/buy</t>
  </si>
  <si>
    <t>jainish-men-navy-blue--red-smart-geometric-design-formal-shirt</t>
  </si>
  <si>
    <t>sarees/mitera/mitera-orange-silk-blend-woven-design-kanjeevaram-saree/10321811/buy</t>
  </si>
  <si>
    <t>mitera-orange-silk-blend-woven-design-kanjeevaram-saree</t>
  </si>
  <si>
    <t>Men Solid Slim-Fit Track Pants</t>
  </si>
  <si>
    <t>track-pants/proline-active/proline-active-men-black-solid-slim-fit-track-pants/11921718/buy</t>
  </si>
  <si>
    <t>proline-active-men-black-solid-slim-fit-track-pants</t>
  </si>
  <si>
    <t>Ethnic Print Straight Kurta</t>
  </si>
  <si>
    <t>4XL</t>
  </si>
  <si>
    <t>kurtas/biba/biba-women-burgundy--golden-ethnic-print-straight-kurta/12950942/buy</t>
  </si>
  <si>
    <t>biba-women-burgundy--golden-ethnic-print-straight-kurta</t>
  </si>
  <si>
    <t>UK5,UK6,UK7,UK8,UK9,UK10</t>
  </si>
  <si>
    <t>sandals/mochi/mochi-men-maroon-fisherman-sandals/14448900/buy</t>
  </si>
  <si>
    <t>mochi-men-maroon-fisherman-sandals</t>
  </si>
  <si>
    <t>trousers/street-9/street-9-women-blue-regular-fit-solid-joggers/13038932/buy</t>
  </si>
  <si>
    <t>street-9-women-blue-regular-fit-solid-joggers</t>
  </si>
  <si>
    <t>saubhagya</t>
  </si>
  <si>
    <t>kurta-sets/saubhagya/saubhagya-women-green--black-printed-kurta-with-trousers/17755354/buy</t>
  </si>
  <si>
    <t>saubhagya-women-green--black-printed-kurta-with-trousers</t>
  </si>
  <si>
    <t>tops/tokyo-talkies/tokyo-talkies-women-pink-printed-top/10503358/buy</t>
  </si>
  <si>
    <t>tokyo-talkies-women-pink-printed-top</t>
  </si>
  <si>
    <t>Vanity Femme Body Spray</t>
  </si>
  <si>
    <t>perfume-and-body-mist/armaf/armaf-women-vanity-femme-essence-perfume-body-spray-200-ml/15387842/buy</t>
  </si>
  <si>
    <t>armaf-women-vanity-femme-essence-perfume-body-spray-200-ml</t>
  </si>
  <si>
    <t>sandals/puma/puma-men-grey-sandals/9063359/buy</t>
  </si>
  <si>
    <t>puma-men-grey-sandals</t>
  </si>
  <si>
    <t>shorts/the-dry-state/the-dry-state-women-navy-blue-solid-pure-cotton-regular-fit-regular-shorts/13515224/buy</t>
  </si>
  <si>
    <t>the-dry-state-women-navy-blue-solid-pure-cotton-regular-fit-regular-shorts</t>
  </si>
  <si>
    <t>Men Set of 2 EDT 100 ml each</t>
  </si>
  <si>
    <t>perfume-and-body-mist/jaguar/jaguar-men-set-of-2-eau-de-toilette-perfumes-100-ml-each/15061192/buy</t>
  </si>
  <si>
    <t>jaguar-men-set-of-2-eau-de-toilette-perfumes-100-ml-each</t>
  </si>
  <si>
    <t>Boys Self Design Shirt with Trousers</t>
  </si>
  <si>
    <t>clothing-set/aj-dezines/aj-dezines-boys-white--black-self-design-shirt-with-trousers/6780048/buy</t>
  </si>
  <si>
    <t>aj-dezines-boys-white--black-self-design-shirt-with-trousers</t>
  </si>
  <si>
    <t>camisoles/friskers/friskers-women-pack-of-2-solid-camisoles-e-01-02-s/12802798/buy</t>
  </si>
  <si>
    <t>friskers-women-pack-of-2-solid-camisoles-e-01-02-s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</si>
  <si>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</si>
  <si>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</si>
  <si>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</si>
  <si>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</si>
  <si>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miss--chief</t>
  </si>
  <si>
    <t>miss--chief-boys-pack-of-5-round-neck-pure-cotton-t-shirts</t>
  </si>
  <si>
    <t>Men Pack of 3 Patterned Handkerchiefs</t>
  </si>
  <si>
    <t>handkerchief/louis-philippe/louis-philippe-men-pack-of-3-white-patterned-handkerchiefs/11066290/buy</t>
  </si>
  <si>
    <t>louis-philippe-men-pack-of-3-white-patterned-handkerchiefs</t>
  </si>
  <si>
    <t>Men Thongs</t>
  </si>
  <si>
    <t>La Intimo</t>
  </si>
  <si>
    <t>briefs/la-intimo/la-intimo-men-yellow-thongs-lith021yw0/1489193/buy</t>
  </si>
  <si>
    <t>la-intimo</t>
  </si>
  <si>
    <t>la-intimo-men-yellow-thongs-lith021yw0</t>
  </si>
  <si>
    <t>Girls Typography Cotton Tshirt</t>
  </si>
  <si>
    <t>tshirts/uth-by-roadster/uth-by-roadster-girls-white--maroon-typography-print-pure-cotton-t-shirt/15060218/buy</t>
  </si>
  <si>
    <t>uth-by-roadster-girls-white--maroon-typography-print-pure-cotton-t-shirt</t>
  </si>
  <si>
    <t>scarves/mast--harbour/mast--harbour-women-charcoal-grey--blue-printed-scarf/13857954/buy</t>
  </si>
  <si>
    <t>mast--harbour-women-charcoal-grey--blue-printed-scarf</t>
  </si>
  <si>
    <t>shorts/pantaloons-junior/pantaloons-junior-boys-black-shorts/17763696/buy</t>
  </si>
  <si>
    <t>pantaloons-junior-boys-black-shorts</t>
  </si>
  <si>
    <t>jeans/roadster/roadster-men-navy-blue-skinny-fit-stretchable-jeans/18094940/buy</t>
  </si>
  <si>
    <t>roadster-men-navy-blue-skinny-fit-stretchable-jeans</t>
  </si>
  <si>
    <t>Revitalizing Body Lotion</t>
  </si>
  <si>
    <t>400 ML &amp; Above</t>
  </si>
  <si>
    <t>body-lotion/st-ives/st-ives-revitalizing-acai-blueberry--chia-seed-oil-body-lotion-621-ml/13154356/buy</t>
  </si>
  <si>
    <t>st-ives-revitalizing-acai-blueberry--chia-seed-oil-body-lotion-621-ml</t>
  </si>
  <si>
    <t>Endure+ Lidocaine Spray - 20ml</t>
  </si>
  <si>
    <t>lubricants/man-matters/man-matters-endure-lidocaine-spray-20-ml/17070532/buy</t>
  </si>
  <si>
    <t>lubricants</t>
  </si>
  <si>
    <t>man-matters-endure-lidocaine-spray-20-ml</t>
  </si>
  <si>
    <t>Vastraa Fusion</t>
  </si>
  <si>
    <t>palazzos/vastraa-fusion/vastraa-fusion-women-yellow-ethnic-palazzos/15715218/buy</t>
  </si>
  <si>
    <t>vastraa-fusion</t>
  </si>
  <si>
    <t>vastraa-fusion-women-yellow-ethnic-palazzos</t>
  </si>
  <si>
    <t>Women Typography Printed Boxy Pure Cotton T-shirt</t>
  </si>
  <si>
    <t>tshirts/dillinger/dillinger-women-mustard-yellow-typography-printed-drop-shoulder-sleeves-boxy-pure-cotton-t-shirt/13930780/buy</t>
  </si>
  <si>
    <t>dillinger-women-mustard-yellow-typography-printed-drop-shoulder-sleeves-boxy-pure-cotton-t-shirt</t>
  </si>
  <si>
    <t>Women Block Print Kurta with Trousers</t>
  </si>
  <si>
    <t>kurta-sets/bitterlime/bitterlime-women-pink-block-print-kurta-with-trousers/2254680/buy</t>
  </si>
  <si>
    <t>bitterlime-women-pink-block-print-kurta-with-trousers</t>
  </si>
  <si>
    <t>belts/calvadoss/calvadoss-men-black-solid-leather-belt/12289048/buy</t>
  </si>
  <si>
    <t>calvadoss-men-black-solid-leather-belt</t>
  </si>
  <si>
    <t>Men Breathable T-shirt</t>
  </si>
  <si>
    <t>tshirts/kalenji-by-decathlon/kalenji-by-decathlon-men-sea-green-breathable-t-shirt/17045196/buy</t>
  </si>
  <si>
    <t>kalenji-by-decathlon-men-sea-green-breathable-t-shirt</t>
  </si>
  <si>
    <t>Campana</t>
  </si>
  <si>
    <t>3-6M,6-12M,12-18M,18-24M,2-3Y</t>
  </si>
  <si>
    <t>kurta-sets/campana/campana-boys-navy-blue-floral-printed-pure-cotton-kurta-with-dhoti-pants/14423486/buy</t>
  </si>
  <si>
    <t>campana</t>
  </si>
  <si>
    <t>campana-boys-navy-blue-floral-printed-pure-cotton-kurta-with-dhoti-pants</t>
  </si>
  <si>
    <t>belts/kastner/kastner-men-black-textured-belt/17519432/buy</t>
  </si>
  <si>
    <t>kastner-men-black-textured-belt</t>
  </si>
  <si>
    <t>Sequinned Pure Cotton Saree</t>
  </si>
  <si>
    <t>sarees/suta/suta-maroon-embellished-sequinned-pure-cotton-saree/15244018/buy</t>
  </si>
  <si>
    <t>suta-maroon-embellished-sequinned-pure-cotton-saree</t>
  </si>
  <si>
    <t>Set Of 5 Half Hoop Earrings</t>
  </si>
  <si>
    <t>earrings/ami/ami-set-of-5-gold-toned--silver-toned-circular-half-hoop-earrings/14731092/buy</t>
  </si>
  <si>
    <t>ami-set-of-5-gold-toned--silver-toned-circular-half-hoop-earrings</t>
  </si>
  <si>
    <t>tunics/myshka/myshka-green--white-printed-tunic/17136960/buy</t>
  </si>
  <si>
    <t>myshka-green--white-printed-tunic</t>
  </si>
  <si>
    <t>Green Tea &amp; Tea Tree Anti-Dandruff Conditioner - 100 ml</t>
  </si>
  <si>
    <t>shampoo-and-conditioner/wow-skin-science/wow-skin-science-green-tea--tea-tree-anti-dandruff-conditioner---100-ml/17021194/buy</t>
  </si>
  <si>
    <t>wow-skin-science-green-tea--tea-tree-anti-dandruff-conditioner---100-ml</t>
  </si>
  <si>
    <t>Girls Printed Round Neck T-shirt</t>
  </si>
  <si>
    <t>tshirts/pantaloons-baby/pantaloons-baby-girls-blue--pink-printed-round-neck-t-shirt/14120112/buy</t>
  </si>
  <si>
    <t>pantaloons-baby-girls-blue--pink-printed-round-neck-t-shirt</t>
  </si>
  <si>
    <t>S,M,XL,XXL,3XL</t>
  </si>
  <si>
    <t>kurtas/biba/biba-women-black--pink-ethnic-motifs-printed-front-slit-a-line-kurta/13446596/buy</t>
  </si>
  <si>
    <t>biba-women-black--pink-ethnic-motifs-printed-front-slit-a-line-kurta</t>
  </si>
  <si>
    <t>Floral Volume Play Dress</t>
  </si>
  <si>
    <t>dresses/athena/athena-women-stylish-black-floral-volume-play-dress/17142478/buy</t>
  </si>
  <si>
    <t>athena-women-stylish-black-floral-volume-play-dress</t>
  </si>
  <si>
    <t>tops/tokyo-talkies/tokyo-talkies-women-stylish-black-solid-top/17442648/buy</t>
  </si>
  <si>
    <t>Set of 2 Cleanser &amp; Serum</t>
  </si>
  <si>
    <t>PROLIXR</t>
  </si>
  <si>
    <t>face-serum-and-gel/prolixr/prolixr-set-of-2-reverse-pigmentation---foaming-cleanser--exfoliating-serum/16648394/buy</t>
  </si>
  <si>
    <t>prolixr</t>
  </si>
  <si>
    <t>prolixr-set-of-2-reverse-pigmentation---foaming-cleanser--exfoliating-serum</t>
  </si>
  <si>
    <t>Women Solid Tailored Jacket</t>
  </si>
  <si>
    <t>jackets/roadster/roadster-women-maroon-solid-tailored-jacket-with-detachable-sleeves/14356190/buy</t>
  </si>
  <si>
    <t>roadster-women-maroon-solid-tailored-jacket-with-detachable-sleeves</t>
  </si>
  <si>
    <t>kurta-sets/street-9/street-9-women-green-printed-kurta-with-trousers/13716126/buy</t>
  </si>
  <si>
    <t>street-9-women-green-printed-kurta-with-trousers</t>
  </si>
  <si>
    <t>Knot Detail Open Toe Flats</t>
  </si>
  <si>
    <t>flats/kook-n-keech/kook-n-keech-women-coral-orange-knot-detail-open-toe-flats/14880730/buy</t>
  </si>
  <si>
    <t>kook-n-keech-women-coral-orange-knot-detail-open-toe-flats</t>
  </si>
  <si>
    <t>casual-shoes/fausto/fausto-men-grey-slip-on-sneakers/9685889/buy</t>
  </si>
  <si>
    <t>fausto-men-grey-slip-on-sneakers</t>
  </si>
  <si>
    <t>kurta-sets/varanga/varanga-women-peach-coloured-ethnic-motifs-printed-gotta-patti-cotton-kurta-set/17412660/buy</t>
  </si>
  <si>
    <t>varanga-women-peach-coloured-ethnic-motifs-printed-gotta-patti-cotton-kurta-set</t>
  </si>
  <si>
    <t>lehenga-choli/anouk/anouk-mustard-yellow--pink-embroidered-ready-to-wear-fusion-lehenga--blouse-with-dupatta/15582368/buy</t>
  </si>
  <si>
    <t>anouk-mustard-yellow--pink-embroidered-ready-to-wear-fusion-lehenga--blouse-with-dupatta</t>
  </si>
  <si>
    <t>night-suits/claura/claura-women-yellow--white-printed-night-suit-cot-108-yellow-lt/7487820/buy</t>
  </si>
  <si>
    <t>claura-women-yellow--white-printed-night-suit-cot-108-yellow-lt</t>
  </si>
  <si>
    <t>Set of 2 Gold-Plated Necklaces</t>
  </si>
  <si>
    <t>necklace-and-chains/vembley/vembley-set-of-2-gold-plated-necklaces/16953988/buy</t>
  </si>
  <si>
    <t>vembley-set-of-2-gold-plated-necklaces</t>
  </si>
  <si>
    <t>Solid Slit Sleeves Top</t>
  </si>
  <si>
    <t>tops/dressberry/dressberry-blue-solid-sustainable--recycled-slit-sleeves-top/14219844/buy</t>
  </si>
  <si>
    <t>dressberry-blue-solid-sustainable--recycled-slit-sleeves-top</t>
  </si>
  <si>
    <t>Kutchi Embroidered Saree</t>
  </si>
  <si>
    <t>sarees/mitera/mitera-black--orange-silk-cotton-kutchi-embroidered-saree/12679518/buy</t>
  </si>
  <si>
    <t>mitera-black--orange-silk-cotton-kutchi-embroidered-saree</t>
  </si>
  <si>
    <t>Women Set of 2 Mystery</t>
  </si>
  <si>
    <t>Secret Temptation</t>
  </si>
  <si>
    <t>deodorant/secret-temptation/secret-temptation-women-set-of-2-mystery-deodorants/10259915/buy</t>
  </si>
  <si>
    <t>secret-temptation</t>
  </si>
  <si>
    <t>secret-temptation-women-set-of-2-mystery-deodorants</t>
  </si>
  <si>
    <t>tshirts/tokyo-talkies/tokyo-talkies-women-grey-melange-high-neck-t-shirt/14537108/buy</t>
  </si>
  <si>
    <t>tokyo-talkies-women-grey-melange-high-neck-t-shirt</t>
  </si>
  <si>
    <t>Boys Digital Watch</t>
  </si>
  <si>
    <t>watches/swadesi-stuff/swadesi-stuff-boys-green-digital-watch-sds-77/12844352/buy</t>
  </si>
  <si>
    <t>swadesi-stuff-boys-green-digital-watch-sds-77</t>
  </si>
  <si>
    <t>watch-gift-set/daniel-wellington/daniel-wellington-women-black--rose-gold-watch-gift-set-dw00501332/16465232/buy</t>
  </si>
  <si>
    <t>daniel-wellington-women-black--rose-gold-watch-gift-set-dw00501332</t>
  </si>
  <si>
    <t>High Neck Studded Top</t>
  </si>
  <si>
    <t>tops/harpa/harpa-burgundy-high-neck-studded-top-with-cut-out-detail/17301616/buy</t>
  </si>
  <si>
    <t>harpa-burgundy-high-neck-studded-top-with-cut-out-detail</t>
  </si>
  <si>
    <t>trousers/herenow/herenow-men-navy-blue-joggers-trousers/13767592/buy</t>
  </si>
  <si>
    <t>herenow-men-navy-blue-joggers-trousers</t>
  </si>
  <si>
    <t>Striped Pushup Bikini Set</t>
  </si>
  <si>
    <t>lingerie-set/prettycat/prettycat-black-striped-pushup-bikini-set-pc-set-5120a-blk-30b/16310164/buy</t>
  </si>
  <si>
    <t>prettycat-black-striped-pushup-bikini-set-pc-set-5120a-blk-30b</t>
  </si>
  <si>
    <t>trousers/shae-by-sassafras/shae-by-sassafras-women-brown-embroidered-parallel-trousers/15956912/buy</t>
  </si>
  <si>
    <t>shae-by-sassafras-women-brown-embroidered-parallel-trousers</t>
  </si>
  <si>
    <t>nightdress/etc/etc-grey-melange-printed-nightdress/15043940/buy</t>
  </si>
  <si>
    <t>etc-grey-melange-printed-nightdress</t>
  </si>
  <si>
    <t>flip-flops/elle/elle-women-nude-coloured-printed-sliders/16051260/buy</t>
  </si>
  <si>
    <t>elle-women-nude-coloured-printed-sliders</t>
  </si>
  <si>
    <t>Activated Charcoal Face Mask</t>
  </si>
  <si>
    <t>mask-and-peel/joy/joy-revivify-activated-charcoal-deep-detoxifying--purifying-face-mask---250-g/18151366/buy</t>
  </si>
  <si>
    <t>joy-revivify-activated-charcoal-deep-detoxifying--purifying-face-mask---250-g</t>
  </si>
  <si>
    <t>handbags/lavie/lavie-brown-solid-shoulder-bag/11057434/buy</t>
  </si>
  <si>
    <t>lavie-brown-solid-shoulder-bag</t>
  </si>
  <si>
    <t>Embellished Sling Bag</t>
  </si>
  <si>
    <t>handbags/anekaant/anekaant-off-white-embellished-sling-bag/14167572/buy</t>
  </si>
  <si>
    <t>anekaant-off-white-embellished-sling-bag</t>
  </si>
  <si>
    <t>shrug/color-cocktail/color-cocktail-women-taupe-solid-open-front-shrug/14058100/buy</t>
  </si>
  <si>
    <t>color-cocktail-women-taupe-solid-open-front-shrug</t>
  </si>
  <si>
    <t>Floral Halter Neck Styled Back Top</t>
  </si>
  <si>
    <t>tops/urbanic/urbanic-black--pink-floral-woven-design-halter-neck-styled-back-crop-top/15083612/buy</t>
  </si>
  <si>
    <t>urbanic-black--pink-floral-woven-design-halter-neck-styled-back-crop-top</t>
  </si>
  <si>
    <t>kurtas/shae-by-sassafras/shae-by-sassafras-women-mustard-yellow--golden-chevron-print-kurta/13845686/buy</t>
  </si>
  <si>
    <t>shae-by-sassafras-women-mustard-yellow--golden-chevron-print-kurta</t>
  </si>
  <si>
    <t>Women Slim Fit Solid Dungarees</t>
  </si>
  <si>
    <t>dungarees/nifty/nifty-women-navy-blue-slim-fit-solid-dungarees/10669270/buy</t>
  </si>
  <si>
    <t>nifty-women-navy-blue-slim-fit-solid-dungarees</t>
  </si>
  <si>
    <t>leggings/kryptic/kryptic-women-green-solid-ankle-length-leggings/16160226/buy</t>
  </si>
  <si>
    <t>kryptic-women-green-solid-ankle-length-leggings</t>
  </si>
  <si>
    <t>Gym Sweatshirt 100</t>
  </si>
  <si>
    <t>sweatshirts/domyos-by-decathlon/domyos-by-decathlon-men-charcoal-solid-gym-sweatshirt-100/12946764/buy</t>
  </si>
  <si>
    <t>domyos-by-decathlon-men-charcoal-solid-gym-sweatshirt-100</t>
  </si>
  <si>
    <t>shirts/spykar/spykar-men-blue--white-slim-fit-checked-casual-shirt/7856787/buy</t>
  </si>
  <si>
    <t>spykar-men-blue--white-slim-fit-checked-casual-shirt</t>
  </si>
  <si>
    <t>Self Design Cotton Palazzos</t>
  </si>
  <si>
    <t>palazzos/clora-creation/clora-creation-women-white-self-design-cotton-palazzos/17752444/buy</t>
  </si>
  <si>
    <t>clora-creation-women-white-self-design-cotton-palazzos</t>
  </si>
  <si>
    <t>Set of 8 Floral Printed Diwan Set</t>
  </si>
  <si>
    <t>diwan-set/salona-bichona/salona-bichona-set-of-8-yellow--turquoise-blue-floral-printed-diwan-set/13232624/buy</t>
  </si>
  <si>
    <t>salona-bichona-set-of-8-yellow--turquoise-blue-floral-printed-diwan-set</t>
  </si>
  <si>
    <t>Pack of 2 Solid Everyday Bra</t>
  </si>
  <si>
    <t>bra/dressberry/dressberry-pack-of-2-solid-everyday-bra/15549700/buy</t>
  </si>
  <si>
    <t>dressberry-pack-of-2-solid-everyday-bra</t>
  </si>
  <si>
    <t>casual-shoes/john-karsun/john-karsun-men-brown-loafers/11183176/buy</t>
  </si>
  <si>
    <t>john-karsun-men-brown-loafers</t>
  </si>
  <si>
    <t>Men Self-Design Slim-Fit 2-Piece Bandhgala Formal Suit</t>
  </si>
  <si>
    <t>suits/peter-england-elite/peter-england-elite-men-navy-blue--blue-self-design-slim-fit-2-piece-bandhgala-formal-suit/15689410/buy</t>
  </si>
  <si>
    <t>peter-england-elite-men-navy-blue--blue-self-design-slim-fit-2-piece-bandhgala-formal-suit</t>
  </si>
  <si>
    <t>Floral Printed Skirt</t>
  </si>
  <si>
    <t>skirts/studio-shringaar/studio-shringaar-yellow-floral-printed-organza-skirt/15132500/buy</t>
  </si>
  <si>
    <t>studio-shringaar-yellow-floral-printed-organza-skirt</t>
  </si>
  <si>
    <t>1% Salicylic Acid Face Wash</t>
  </si>
  <si>
    <t>Be Bodywise</t>
  </si>
  <si>
    <t>face-wash-and-cleanser/be-bodywise/be-bodywise-1-salicylic-acid-anti-acne-foaming-face-wash---120-ml/16705592/buy</t>
  </si>
  <si>
    <t>be-bodywise</t>
  </si>
  <si>
    <t>be-bodywise-1-salicylic-acid-anti-acne-foaming-face-wash---120-ml</t>
  </si>
  <si>
    <t>Unisex U-17 Cricketer Backpack</t>
  </si>
  <si>
    <t>backpacks/hrx-by-hrithik-roshan/hrx-by-hrithik-roshan-unisex-navy-blue-cricketer-backpack-cum-duffel-bag/14061160/buy</t>
  </si>
  <si>
    <t>hrx-by-hrithik-roshan-unisex-navy-blue-cricketer-backpack-cum-duffel-bag</t>
  </si>
  <si>
    <t>Women Boyfriend Fit High-Rise Jeans</t>
  </si>
  <si>
    <t>jeans/roadster/roadster-women-pink-boyfriend-fit-high-rise-stretchable-jeans/14954374/buy</t>
  </si>
  <si>
    <t>roadster-women-pink-boyfriend-fit-high-rise-stretchable-jeans</t>
  </si>
  <si>
    <t>Saaki</t>
  </si>
  <si>
    <t>kurta-sets/saaki/saaki-women-brown-chanderi-cotton-kurta-with-trousers/14701410/buy</t>
  </si>
  <si>
    <t>saaki</t>
  </si>
  <si>
    <t>saaki-women-brown-chanderi-cotton-kurta-with-trousers</t>
  </si>
  <si>
    <t>Men Youth Analog watch</t>
  </si>
  <si>
    <t>watches/casio/casio-youth-analog-men-black-analogue-watch-ad213-mcw-100h-1a3vdf/1647807/buy</t>
  </si>
  <si>
    <t>casio-youth-analog-men-black-analogue-watch-ad213-mcw-100h-1a3vdf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</si>
  <si>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</si>
  <si>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</si>
  <si>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</si>
  <si>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parfait-peach-coloured-lace-non-wired-non-padded-bralette-p5482</t>
  </si>
  <si>
    <t>Women Wedge Sandals</t>
  </si>
  <si>
    <t>heels/nr-by-nidhi-rathi/nr-by-nidhi-rathi-women-red-velvet-ethnic-wedge-sandals/15666752/buy</t>
  </si>
  <si>
    <t>nr-by-nidhi-rathi-women-red-velvet-ethnic-wedge-sandals</t>
  </si>
  <si>
    <t>shirts/wrogn/wrogn-men-yellow-solid-slim-fit-pure-cotton-casual-shirt/16106778/buy</t>
  </si>
  <si>
    <t>wrogn-men-yellow-solid-slim-fit-pure-cotton-casual-shirt</t>
  </si>
  <si>
    <t>Men Leather Solid Belt</t>
  </si>
  <si>
    <t>belts/pacific-gold/pacific-gold-men-black-leather-solid-belt/7806667/buy</t>
  </si>
  <si>
    <t>pacific-gold-men-black-leather-solid-belt</t>
  </si>
  <si>
    <t>trousers/highlander/highlander-men-taupe-joggers-trousers/16519874/buy</t>
  </si>
  <si>
    <t>highlander-men-taupe-joggers-trousers</t>
  </si>
  <si>
    <t>Men Zipper Boots</t>
  </si>
  <si>
    <t>casual-shoes/fentacia/fentacia-men-black-zipper-boots/16830302/buy</t>
  </si>
  <si>
    <t>fentacia-men-black-zipper-boots</t>
  </si>
  <si>
    <t>briefs/pepe-jeans/pepe-jeans-men-navy-blue-solid-briefs-8904311302315/8936639/buy</t>
  </si>
  <si>
    <t>pepe-jeans-men-navy-blue-solid-briefs-8904311302315</t>
  </si>
  <si>
    <t>Weightless Mousse Foundation</t>
  </si>
  <si>
    <t>foundation-and-primer/lakme/lakme-9-to-5-weightless-mousse-foundation---beige-vanilla-6g/4328714/buy</t>
  </si>
  <si>
    <t>lakme-9-to-5-weightless-mousse-foundation---beige-vanilla-6g</t>
  </si>
  <si>
    <t>Men Lounge T-shirt</t>
  </si>
  <si>
    <t>lounge-tshirts/jockey/jockey-men-red-solid-round-neck-lounge-t-shirt/11444004/buy</t>
  </si>
  <si>
    <t>jockey-men-red-solid-round-neck-lounge-t-shirt</t>
  </si>
  <si>
    <t>Heavily Padded Workout Bra</t>
  </si>
  <si>
    <t>bra/hrx-by-hrithik-roshan/hrx-by-hrithik-roshan-blue-self-striped-non-wired-rapid-dry-antimicrobial-yoga-workout-bra/12790280/buy</t>
  </si>
  <si>
    <t>hrx-by-hrithik-roshan-blue-self-striped-non-wired-rapid-dry-antimicrobial-yoga-workout-bra</t>
  </si>
  <si>
    <t>Pack of 3 Bikini Briefs</t>
  </si>
  <si>
    <t>briefs/roadster/roadster-women-pack-of-3-bikini-briefs-rdst-prt-bik-new-009/14885338/buy</t>
  </si>
  <si>
    <t>roadster-women-pack-of-3-bikini-briefs-rdst-prt-bik-new-009</t>
  </si>
  <si>
    <t>Girls Solid Clogs</t>
  </si>
  <si>
    <t>5Y,6Y,7Y,8Y</t>
  </si>
  <si>
    <t>flip-flops/skechers/skechers-girls-black--pink-solid-clogs/14088010/buy</t>
  </si>
  <si>
    <t>skechers-girls-black--pink-solid-clogs</t>
  </si>
  <si>
    <t>Women Wide Leg Palazzos</t>
  </si>
  <si>
    <t>26,28,30,32,35</t>
  </si>
  <si>
    <t>palazzos/varanga/varanga-women-brown--beige-printed-wide-leg-palazzos/10425946/buy</t>
  </si>
  <si>
    <t>varanga-women-brown--beige-printed-wide-leg-palazzos</t>
  </si>
  <si>
    <t>bedsheets/aura/aura-blue--beige-floral-144-tc-120-gsm-queen-bedsheet-with-2-pillow-covers/13979422/buy</t>
  </si>
  <si>
    <t>aura-blue--beige-floral-144-tc-120-gsm-queen-bedsheet-with-2-pillow-covers</t>
  </si>
  <si>
    <t>Men Cotton Slim Track Pants</t>
  </si>
  <si>
    <t>track-pants/spykar/spykar-men-black-pure-cotton-solid-slim-fit-track-pants/14229446/buy</t>
  </si>
  <si>
    <t>spykar-men-black-pure-cotton-solid-slim-fit-track-pants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</si>
  <si>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</si>
  <si>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</si>
  <si>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</si>
  <si>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</si>
  <si>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selvia-black-solid-off-shoulder-bodycon-dress</t>
  </si>
  <si>
    <t>bedsheets/spaces/spaces-beige--brown-ethnic-motifs-210-tc-pure-cotton-queen-bedsheet-with-2-pillow-covers/15255626/buy</t>
  </si>
  <si>
    <t>spaces-beige--brown-ethnic-motifs-210-tc-pure-cotton-queen-bedsheet-with-2-pillow-covers</t>
  </si>
  <si>
    <t>Men Pack Of 2 Assorted Trunks</t>
  </si>
  <si>
    <t>trunk/us-polo-assn/us-polo-assn-men-pack-of-2-assorted-striped-trunks-i004-br0-p2/15823100/buy</t>
  </si>
  <si>
    <t>us-polo-assn-men-pack-of-2-assorted-striped-trunks-i004-br0-p2</t>
  </si>
  <si>
    <t>tshirts/hrx-by-hrithik-roshan/hrx-by-hrithik-roshan-racketsport-men-gold-fusion-rapid-dry-geometric-tshirts/17208258/buy</t>
  </si>
  <si>
    <t>hrx-by-hrithik-roshan-racketsport-men-gold-fusion-rapid-dry-geometric-tshirts</t>
  </si>
  <si>
    <t>Pack Of 2 A-Line Dresses</t>
  </si>
  <si>
    <t>BABY GO</t>
  </si>
  <si>
    <t>dresses/baby-go/baby-go-infant-girls-pack-of-2-pink-printed-a-line-dresses/13763512/buy</t>
  </si>
  <si>
    <t>baby-go</t>
  </si>
  <si>
    <t>baby-go-infant-girls-pack-of-2-pink-printed-a-line-dresses</t>
  </si>
  <si>
    <t>TANKHI</t>
  </si>
  <si>
    <t>tunics/tankhi/tankhi-blue--red-printed-tunic/16199328/buy</t>
  </si>
  <si>
    <t>tankhi</t>
  </si>
  <si>
    <t>tankhi-blue--red-printed-tunic</t>
  </si>
  <si>
    <t>Handcrafted Hanging Light</t>
  </si>
  <si>
    <t>ceiling-lamps/homesake/homesake-white-solid-handcrafted-nate-metal-and-wood-hanging-light-/10566118/buy</t>
  </si>
  <si>
    <t>homesake-white-solid-handcrafted-nate-metal-and-wood-hanging-light-</t>
  </si>
  <si>
    <t>Men Solid Loafers</t>
  </si>
  <si>
    <t>casual-shoes/el-paso/el-paso-men-grey-solid-loafers/16889358/buy</t>
  </si>
  <si>
    <t>el-paso-men-grey-solid-loafers</t>
  </si>
  <si>
    <t>Crock Textured Handheld Bag</t>
  </si>
  <si>
    <t>handbags/lino-perros/lino-perros-brown-crock-textured-handheld-bag/7743452/buy</t>
  </si>
  <si>
    <t>lino-perros-brown-crock-textured-handheld-bag</t>
  </si>
  <si>
    <t>Sequinned Detail Maxi Dress</t>
  </si>
  <si>
    <t>dresses/miss-chase/miss-chase-women-maroon-solid-sequinned-detail-maxi-dress/14172280/buy</t>
  </si>
  <si>
    <t>miss-chase-women-maroon-solid-sequinned-detail-maxi-dress</t>
  </si>
  <si>
    <t>Blue Classic Studs Earrings</t>
  </si>
  <si>
    <t>earrings/yellow-chimes/yellow-chimes-blue-classic-studs-earrings/16345980/buy</t>
  </si>
  <si>
    <t>yellow-chimes-blue-classic-studs-earrings</t>
  </si>
  <si>
    <t>Ayurvedic Hot Oil - 300 ml</t>
  </si>
  <si>
    <t>300ML</t>
  </si>
  <si>
    <t>hair-oil/parachute/parachute-advansed-ayurvedic-hot-oil-for-dryness-repair-300-ml/11806908/buy</t>
  </si>
  <si>
    <t>parachute-advansed-ayurvedic-hot-oil-for-dryness-repair-300-ml</t>
  </si>
  <si>
    <t>Women Kurti with Flared Pants</t>
  </si>
  <si>
    <t>kurta-sets/stylum/stylum-women-red--beige-short-kurti-with-flared-pants/16874996/buy</t>
  </si>
  <si>
    <t>stylum-women-red--beige-short-kurti-with-flared-pants</t>
  </si>
  <si>
    <t>Twill Slim Fit Formal Shirt</t>
  </si>
  <si>
    <t>shirts/dennison/dennison-men-mustard-brown-smart-slim-fit-solid-twill-formal-shirt/12349150/buy</t>
  </si>
  <si>
    <t>dennison-men-mustard-brown-smart-slim-fit-solid-twill-formal-shirt</t>
  </si>
  <si>
    <t>2-Pack Sweatshorts</t>
  </si>
  <si>
    <t>shorts/hm/hm-boys-cotton-2-pack-sweatshorts/17674422/buy</t>
  </si>
  <si>
    <t>hm-boys-cotton-2-pack-sweatshorts</t>
  </si>
  <si>
    <t>tshirts/sztori/sztori-men-plus-size-maroon-pure-cotton-polo-collar-t-shirt/14545898/buy</t>
  </si>
  <si>
    <t>sztori-men-plus-size-maroon-pure-cotton-polo-collar-t-shirt</t>
  </si>
  <si>
    <t>32B,32C,32D,34B,34C,34D,36B,36C,38B</t>
  </si>
  <si>
    <t>bra/enamor/enamor-grey-solid-non-wired-lightly-padded-t-shirt-bra-a028/11796720/buy</t>
  </si>
  <si>
    <t>enamor-grey-solid-non-wired-lightly-padded-t-shirt-bra-a028</t>
  </si>
  <si>
    <t>Women Floral Dress</t>
  </si>
  <si>
    <t>dresses/rare/rare-women-beautiful-off-white-floral-dress/15325904/buy</t>
  </si>
  <si>
    <t>rare-women-beautiful-off-white-floral-dress</t>
  </si>
  <si>
    <t>kurta-sets/vishudh/vishudh-women-olive-green-yoke-design-kurta-with-palazzos/7572943/buy</t>
  </si>
  <si>
    <t>vishudh-women-olive-green-yoke-design-kurta-with-palazzos</t>
  </si>
  <si>
    <t>Elegant Sea Green Georgette Swirling Volume Kurta</t>
  </si>
  <si>
    <t>kurtas/kvsfab/kvsfab-women-elegant-sea-green-georgette-swirling-volume-kurta/15071536/buy</t>
  </si>
  <si>
    <t>kvsfab-women-elegant-sea-green-georgette-swirling-volume-kurta</t>
  </si>
  <si>
    <t>Women Pure Cotton Maxi Dress</t>
  </si>
  <si>
    <t>dresses/taavi/taavi-women-olive-green--mustard-yellow-ethnic-motifs-bagru-pure-cotton-maxi-dress/16906346/buy</t>
  </si>
  <si>
    <t>taavi-women-olive-green--mustard-yellow-ethnic-motifs-bagru-pure-cotton-maxi-dress</t>
  </si>
  <si>
    <t>Women II EDP</t>
  </si>
  <si>
    <t>James Bond</t>
  </si>
  <si>
    <t>perfume-and-body-mist/james-bond/james-bond-007-women-ii-eau-de-parfum-50-ml/10923000/buy</t>
  </si>
  <si>
    <t>james-bond</t>
  </si>
  <si>
    <t>james-bond-007-women-ii-eau-de-parfum-50-ml</t>
  </si>
  <si>
    <t>Women Solid Faux Fur Jacket</t>
  </si>
  <si>
    <t>jackets/sassafras/sassafras-women-beige-solid-faux-fur-jacket/15508826/buy</t>
  </si>
  <si>
    <t>sassafras-women-beige-solid-faux-fur-jacket</t>
  </si>
  <si>
    <t>Woven Design Kurta with Churidar</t>
  </si>
  <si>
    <t>kurta-sets/jompers/jompers-men-blue--off-white-woven-design-kurta-with-churidar/13448478/buy</t>
  </si>
  <si>
    <t>jompers-men-blue--off-white-woven-design-kurta-with-churidar</t>
  </si>
  <si>
    <t>Women PU Belt</t>
  </si>
  <si>
    <t>belts/van-heusen-woman/van-heusen-woman-women-brown-pu-belt/17202102/buy</t>
  </si>
  <si>
    <t>van-heusen-woman-women-brown-pu-belt</t>
  </si>
  <si>
    <t>bedsheets/arrabi/arrabi-cream-coloured--grey-geometric-300-tc-super-king-bedsheet-with-2-pillow-covers/17004532/buy</t>
  </si>
  <si>
    <t>arrabi-cream-coloured--grey-geometric-300-tc-super-king-bedsheet-with-2-pillow-covers</t>
  </si>
  <si>
    <t>shirts/wrogn/wrogn-men-navy-blue--white-slim-fit-horizontal-striped-casual-shirt/16106894/buy</t>
  </si>
  <si>
    <t>wrogn-men-navy-blue--white-slim-fit-horizontal-striped-casual-shirt</t>
  </si>
  <si>
    <t>dresses/rigo/rigo-women-navy-blue-colourblocked-t-shirt-dress/13123634/buy</t>
  </si>
  <si>
    <t>rigo-women-navy-blue-colourblocked-t-shirt-dress</t>
  </si>
  <si>
    <t>casual-shoes/mactree/mactree-men-black-sneakers/9620463/buy</t>
  </si>
  <si>
    <t>mactree-men-black-sneakers</t>
  </si>
  <si>
    <t>tshirts/american-crew/american-crew-men-grey--navy-striped-polo-collar-t-shirt/2439148/buy</t>
  </si>
  <si>
    <t>american-crew-men-grey--navy-striped-polo-collar-t-shirt</t>
  </si>
  <si>
    <t>jeans/roadster/roadster-men-blue-skinny-fit-light-fade-stretchable-jeans/14805818/buy</t>
  </si>
  <si>
    <t>jeans/forever-21/forever-21-men-charcoal-grey-light-fade-slim-fit-stretchable-jeans/15078276/buy</t>
  </si>
  <si>
    <t>forever-21-men-charcoal-grey-light-fade-slim-fit-stretchable-jeans</t>
  </si>
  <si>
    <t>Women Printed Hobo Bag</t>
  </si>
  <si>
    <t>handbags/baggit/baggit-black-geometric-printed-hobo-bag/16677148/buy</t>
  </si>
  <si>
    <t>baggit-black-geometric-printed-hobo-bag</t>
  </si>
  <si>
    <t>Tribal Jewelry Set</t>
  </si>
  <si>
    <t>PENNY JEWELS</t>
  </si>
  <si>
    <t>jewellery-set/penny-jewels/penny-jewels-gold-plated-stone-studded-tribal-jewelry-set/16464388/buy</t>
  </si>
  <si>
    <t>penny-jewels</t>
  </si>
  <si>
    <t>penny-jewels-gold-plated-stone-studded-tribal-jewelry-set</t>
  </si>
  <si>
    <t>Women Embellished PU Heels</t>
  </si>
  <si>
    <t>heels/marc-loire/marc-loire-women-gold-toned-embellished-pu-party-heels/16854934/buy</t>
  </si>
  <si>
    <t>marc-loire-women-gold-toned-embellished-pu-party-heels</t>
  </si>
  <si>
    <t>Men Semiformal Shirt</t>
  </si>
  <si>
    <t>shirts/invictus/invictus-men-pink-textured-semiformal-shirt/16233786/buy</t>
  </si>
  <si>
    <t>invictus-men-pink-textured-semiformal-shirt</t>
  </si>
  <si>
    <t>Women Pure Cotton Kurta Set</t>
  </si>
  <si>
    <t>kurta-sets/biba/biba-women-black-pure-cotton-printed-pure-cotton-kurta-with-palazzos--with-dupatta/15054476/buy</t>
  </si>
  <si>
    <t>biba-women-black-pure-cotton-printed-pure-cotton-kurta-with-palazzos--with-dupatta</t>
  </si>
  <si>
    <t>casual-shoes/big-fox/big-fox-men-brown-trekking-shoes/13222300/buy</t>
  </si>
  <si>
    <t>big-fox-men-brown-trekking-shoes</t>
  </si>
  <si>
    <t>shirts/wrogn/wrogn-men-white--blue-slim-fit-checked-casual-shirt/13673008/buy</t>
  </si>
  <si>
    <t>wrogn-men-white--blue-slim-fit-checked-casual-shirt</t>
  </si>
  <si>
    <t>Boys Wolverine Printed Pure Cotton T-shirt</t>
  </si>
  <si>
    <t>tshirts/kook-n-keech-marvel-teens/kook-n-keech-marvel-teens-boys-mustard-yellow-printed-wolverine-pure-cotton-t-shirt/14496116/buy</t>
  </si>
  <si>
    <t>kook-n-keech-marvel-teens-boys-mustard-yellow-printed-wolverine-pure-cotton-t-shirt</t>
  </si>
  <si>
    <t>shirts/highlander/highlander-men-black--green-colourblocked--slim-fit-casual-shirt/16199406/buy</t>
  </si>
  <si>
    <t>highlander-men-black--green-colourblocked--slim-fit-casual-shirt</t>
  </si>
  <si>
    <t>Unisex Small Trolley Suitcase</t>
  </si>
  <si>
    <t>trolley-bag/cat/cat-unisex-black-crosscheck-20-horisontal-line-checkin--hardsided-small-trolley-suitcase/2427909/buy</t>
  </si>
  <si>
    <t>cat-unisex-black-crosscheck-20-horisontal-line-checkin--hardsided-small-trolley-suitcase</t>
  </si>
  <si>
    <t>Pack of 5 Printed Pyjama</t>
  </si>
  <si>
    <t>MANZON</t>
  </si>
  <si>
    <t>pyjamas/manzon/manzon-kids-pack-of-5-blue--red-printed-pyjama/17937944/buy</t>
  </si>
  <si>
    <t>manzon</t>
  </si>
  <si>
    <t>manzon-kids-pack-of-5-blue--red-printed-pyjama</t>
  </si>
  <si>
    <t>Ultra-Dry Running T-shirt</t>
  </si>
  <si>
    <t>tshirts/slazenger/slazenger-men-blue-brand-logo-printed-ultra-dry-running-t-shirt/16605904/buy</t>
  </si>
  <si>
    <t>slazenger-men-blue-brand-logo-printed-ultra-dry-running-t-shirt</t>
  </si>
  <si>
    <t>Women Solid Three Fold Wallet</t>
  </si>
  <si>
    <t>wallets/lino-perros/lino-perros-women-blue-solid-three-fold-wallet/8920625/buy</t>
  </si>
  <si>
    <t>lino-perros-women-blue-solid-three-fold-wallet</t>
  </si>
  <si>
    <t>KINSEY</t>
  </si>
  <si>
    <t>2-3Y,3-4Y,5-6Y,7-8Y,8-9Y,9-10Y,11-12Y,13-14Y</t>
  </si>
  <si>
    <t>sweatshirts/kinsey/kinsey-boys-red-captain-america-printed-pure-cotton-sweatshirt/16369830/buy</t>
  </si>
  <si>
    <t>kinsey</t>
  </si>
  <si>
    <t>kinsey-boys-red-captain-america-printed-pure-cotton-sweatshirt</t>
  </si>
  <si>
    <t>Women Solid Knitted Cardigan</t>
  </si>
  <si>
    <t>sweaters/hm/hm-women-grey-solid-rhinestone-button-knitted-cardigan/16591604/buy</t>
  </si>
  <si>
    <t>hm-women-grey-solid-rhinestone-button-knitted-cardigan</t>
  </si>
  <si>
    <t>Women Longline Knit Shrug</t>
  </si>
  <si>
    <t>shrug/dressberry/dressberry-women-pink-solid-longline-knit-shrug/15083722/buy</t>
  </si>
  <si>
    <t>dressberry-women-pink-solid-longline-knit-shrug</t>
  </si>
  <si>
    <t>jeans/roadster/roadster-men-blue-skinny-fit-light-fade-stretchable-jeans/13866356/buy</t>
  </si>
  <si>
    <t>handbags/caprese/caprese-women-blue-solid-shoulder-bag/14035976/buy</t>
  </si>
  <si>
    <t>caprese-women-blue-solid-shoulder-bag</t>
  </si>
  <si>
    <t>kurta-sets/gulmohar-jaipur/gulmohar-jaipur-green-ethnic-motifs-pure-cotton-kurta-with-trousers--with-dupatta/17819020/buy</t>
  </si>
  <si>
    <t>gulmohar-jaipur-green-ethnic-motifs-pure-cotton-kurta-with-trousers--with-dupatta</t>
  </si>
  <si>
    <t>trousers/blackberrys/blackberrys-men-navy-blue-checked-formal-trousers/15561220/buy</t>
  </si>
  <si>
    <t>blackberrys-men-navy-blue-checked-formal-trousers</t>
  </si>
  <si>
    <t>Men Colourblocked Sliders</t>
  </si>
  <si>
    <t>flip-flops/us-polo-assn/us-polo-assn-men-black--white-colourblocked-sliders/17713196/buy</t>
  </si>
  <si>
    <t>us-polo-assn-men-black--white-colourblocked-sliders</t>
  </si>
  <si>
    <t>kurtas/kisah/kisah-men-blue-woven-design-straight-kurta/12760286/buy</t>
  </si>
  <si>
    <t>kisah-men-blue-woven-design-straight-kurta</t>
  </si>
  <si>
    <t>Self Design Lined Shopper</t>
  </si>
  <si>
    <t>handbags/hm/hm-women-black--beige-self-design-lined-shopper/15960428/buy</t>
  </si>
  <si>
    <t>hm-women-black--beige-self-design-lined-shopper</t>
  </si>
  <si>
    <t>Women Cotton A-Line Midi Dress</t>
  </si>
  <si>
    <t>dresses/stylum/stylum-women-navy-blue--white-pure-cotton-ethnic-motifs-a-line-midi-dress/17080412/buy</t>
  </si>
  <si>
    <t>stylum-women-navy-blue--white-pure-cotton-ethnic-motifs-a-line-midi-dress</t>
  </si>
  <si>
    <t>bra/hrx-by-hrithik-roshan/hrx-by-hrithik-roshan-orange-printed-rapid-dry-antimicrobial-training-sports-bra-hrss/13303380/buy</t>
  </si>
  <si>
    <t>hrx-by-hrithik-roshan-orange-printed-rapid-dry-antimicrobial-training-sports-bra-hrss</t>
  </si>
  <si>
    <t>track-pants/mode-by-red-tape/mode-by-red-tape-women-off-white-solid-joggers/16050874/buy</t>
  </si>
  <si>
    <t>mode-by-red-tape-women-off-white-solid-joggers</t>
  </si>
  <si>
    <t>Solid A-Line Kurta</t>
  </si>
  <si>
    <t>kurtas/vishudh/vishudh-women-peach-coloured-solid-a-line-kurta/11862408/buy</t>
  </si>
  <si>
    <t>vishudh-women-peach-coloured-solid-a-line-kurta</t>
  </si>
  <si>
    <t>Women Typography Printed Pockets T-shirt</t>
  </si>
  <si>
    <t>tshirts/only/only-women-pink-typography-printed-pockets-t-shirt/15702408/buy</t>
  </si>
  <si>
    <t>only-women-pink-typography-printed-pockets-t-shirt</t>
  </si>
  <si>
    <t>dresses/vishudh/vishudh-women-yellow-printed-maxi-dress/11862432/buy</t>
  </si>
  <si>
    <t>vishudh-women-yellow-printed-maxi-dress</t>
  </si>
  <si>
    <t>Striped Accordion A-Line Dress</t>
  </si>
  <si>
    <t>dresses/dressberry/dressberry-green--golden-striped-accordion-pleats-layered-a-line-dress/16277138/buy</t>
  </si>
  <si>
    <t>dressberry-green--golden-striped-accordion-pleats-layered-a-line-dress</t>
  </si>
  <si>
    <t>Men PU Comfort Sandals</t>
  </si>
  <si>
    <t>sandals/bata/bata-men-black-pu-comfort-sandals/14403050/buy</t>
  </si>
  <si>
    <t>bata-men-black-pu-comfort-sandals</t>
  </si>
  <si>
    <t>Girls Fit &amp; Flare Denim Dress</t>
  </si>
  <si>
    <t>dresses/pantaloons-junior/pantaloons-junior-girls-blue-fit--flare-denim-dress/17752996/buy</t>
  </si>
  <si>
    <t>pantaloons-junior-girls-blue-fit--flare-denim-dress</t>
  </si>
  <si>
    <t>Solid Pure Cotton Bucket Hat</t>
  </si>
  <si>
    <t>hat/fabseasons/fabseasons-unisex-charcoal-black-solid-pure-cotton-bucket-hat/14398226/buy</t>
  </si>
  <si>
    <t>fabseasons-unisex-charcoal-black-solid-pure-cotton-bucket-hat</t>
  </si>
  <si>
    <t>Women Solid Satin Finish Heels</t>
  </si>
  <si>
    <t>heels/roadster/roadster-women-black-solid-satin-finish-heels/13777258/buy</t>
  </si>
  <si>
    <t>roadster-women-black-solid-satin-finish-heels</t>
  </si>
  <si>
    <t>ELIXIR MAN</t>
  </si>
  <si>
    <t>casual-shoes/elixir-man/elixir-man-men-black-mojaris/12977986/buy</t>
  </si>
  <si>
    <t>elixir-man</t>
  </si>
  <si>
    <t>elixir-man-men-black-mojaris</t>
  </si>
  <si>
    <t>kurta-sets/yufta/yufta-women-blue--orange-ethnic-motifs-printed-pure-cotton-kurta-with-trousers--dupatta/17142308/buy</t>
  </si>
  <si>
    <t>yufta-women-blue--orange-ethnic-motifs-printed-pure-cotton-kurta-with-trousers--dupatta</t>
  </si>
  <si>
    <t>Women Plus Size Lounge Pants</t>
  </si>
  <si>
    <t>lounge-pants/zivame/zivame-women-plus-size-blue-printed-pure-cotton-lounge-pants/17573064/buy</t>
  </si>
  <si>
    <t>zivame-women-plus-size-blue-printed-pure-cotton-lounge-pants</t>
  </si>
  <si>
    <t>Women Cotton Casual Shirt</t>
  </si>
  <si>
    <t>shirts/roadster/roadster-women-blue-pure-cotton-casual-shirt/15794160/buy</t>
  </si>
  <si>
    <t>roadster-women-blue-pure-cotton-casual-shirt</t>
  </si>
  <si>
    <t>Chateau Joullian Wall Clock</t>
  </si>
  <si>
    <t>EXIM DECOR</t>
  </si>
  <si>
    <t>clocks/exim-decor/exim-decor-gold--beige-chateau-joullian-handcrafted-wall-clock-3683-cm/14404740/buy</t>
  </si>
  <si>
    <t>exim-decor</t>
  </si>
  <si>
    <t>exim-decor-gold--beige-chateau-joullian-handcrafted-wall-clock-3683-cm</t>
  </si>
  <si>
    <t>tshirts/beat-london-by-pepe-jeans/beat-london-by-pepe-jeans-men-blue-printed-round-neck-t-shirt/11745282/buy</t>
  </si>
  <si>
    <t>beat-london-by-pepe-jeans-men-blue-printed-round-neck-t-shirt</t>
  </si>
  <si>
    <t>Snakeskin T-Strap Flats</t>
  </si>
  <si>
    <t>flats/corsica/corsica-women-white--black-snakeskin-textured-t-strap-flats-with-buckle-detail/14632838/buy</t>
  </si>
  <si>
    <t>corsica-women-white--black-snakeskin-textured-t-strap-flats-with-buckle-detail</t>
  </si>
  <si>
    <t>Girls Printed A-Line Kurta Set</t>
  </si>
  <si>
    <t>kurta-sets/sangria/sangria-girls-orange--fuchsia-asymmetric-hem-ethnic-printed-a-line-kurta-with-trousers-/14993296/buy</t>
  </si>
  <si>
    <t>sangria-girls-orange--fuchsia-asymmetric-hem-ethnic-printed-a-line-kurta-with-trousers-</t>
  </si>
  <si>
    <t>track-pants/hubberholme/hubberholme-men-red-melange-solid-regular-fit-track-pants/16306554/buy</t>
  </si>
  <si>
    <t>hubberholme-men-red-melange-solid-regular-fit-track-pants</t>
  </si>
  <si>
    <t>jewellery-set/rubans/rubans-women-rose-gold-plated--pink-cz-stone--emerald-handcrafted-jewellery-set/10499090/buy</t>
  </si>
  <si>
    <t>rubans-women-rose-gold-plated--pink-cz-stone--emerald-handcrafted-jewellery-set</t>
  </si>
  <si>
    <t>Men NEUTRA CHR Watch</t>
  </si>
  <si>
    <t>watches/fossil/fossil-neutra-chr-men-black-analogue-watch-fs5503/9036669/buy</t>
  </si>
  <si>
    <t>fossil-neutra-chr-men-black-analogue-watch-fs5503</t>
  </si>
  <si>
    <t>Pure Cotton Bomber Jacket</t>
  </si>
  <si>
    <t>jackets/wrogn/wrogn-men-green-pure-cotton-bomber-jacket/14296118/buy</t>
  </si>
  <si>
    <t>wrogn-men-green-pure-cotton-bomber-jacket</t>
  </si>
  <si>
    <t>Shea Butter Shampoo</t>
  </si>
  <si>
    <t>shampoo-and-conditioner/the-body-shop/the-body-shop-shea-butter-richly-replenishing-sustainable-shampoo-400ml/9441889/buy</t>
  </si>
  <si>
    <t>the-body-shop-shea-butter-richly-replenishing-sustainable-shampoo-400ml</t>
  </si>
  <si>
    <t>Printed Saree Skirt</t>
  </si>
  <si>
    <t>sarees/indya/indya-blue--pink-printed-ready-to-wear-saree/13638926/buy</t>
  </si>
  <si>
    <t>indya-blue--pink-printed-ready-to-wear-saree</t>
  </si>
  <si>
    <t>Women Relaxed Fit Jeans</t>
  </si>
  <si>
    <t>jeans/zola/zola-women-blue-relaxed-fit-jeans/14545226/buy</t>
  </si>
  <si>
    <t>zola-women-blue-relaxed-fit-jeans</t>
  </si>
  <si>
    <t>jeans/highlander/highlander-men-blue-tapered-fit-heavy-fade-jeans/14793024/buy</t>
  </si>
  <si>
    <t>highlander-men-blue-tapered-fit-heavy-fade-jeans</t>
  </si>
  <si>
    <t>dresses/dressberry/dressberry-women-mustard-yellow--pink-floral-a-line-dress-with-belt-/15424650/buy</t>
  </si>
  <si>
    <t>dressberry-women-mustard-yellow--pink-floral-a-line-dress-with-belt-</t>
  </si>
  <si>
    <t>flip-flops/carlton-london-sports/carlton-london-sports-women-beige--cream-coloured-printed-sliders/16003512/buy</t>
  </si>
  <si>
    <t>carlton-london-sports-women-beige--cream-coloured-printed-sliders</t>
  </si>
  <si>
    <t>Men Printed Regular Sneakers</t>
  </si>
  <si>
    <t>casual-shoes/afrojack/afrojack-men-black-printed-regular-sneakers/16468690/buy</t>
  </si>
  <si>
    <t>afrojack-men-black-printed-regular-sneakers</t>
  </si>
  <si>
    <t>shorts/puma/puma-men-green-self-design-mid-rise-manchester-city-replica-sports-shorts/14918616/buy</t>
  </si>
  <si>
    <t>puma-men-green-self-design-mid-rise-manchester-city-replica-sports-shorts</t>
  </si>
  <si>
    <t>clutches/dressberry/dressberry-women-gold-toned-textured-box-clutch/15416062/buy</t>
  </si>
  <si>
    <t>dressberry-women-gold-toned-textured-box-clutch</t>
  </si>
  <si>
    <t>flats/mast--harbour/mast--harbour-women-pink-printed-synthetic-flats/2482740/buy</t>
  </si>
  <si>
    <t>mast--harbour-women-pink-printed-synthetic-flats</t>
  </si>
  <si>
    <t>churidar/vastramay/vastramay-men-white-solid-slim-fit-churidar/12739150/buy</t>
  </si>
  <si>
    <t>vastramay-men-white-solid-slim-fit-churidar</t>
  </si>
  <si>
    <t>tops/fablestreet/fablestreet-white-floral-printed-regular-top/14084880/buy</t>
  </si>
  <si>
    <t>fablestreet-white-floral-printed-regular-top</t>
  </si>
  <si>
    <t>tops/trend-arrest/trend-arrest-women-black--grey-floral-print-crop-top/12299776/buy</t>
  </si>
  <si>
    <t>trend-arrest-women-black--grey-floral-print-crop-top</t>
  </si>
  <si>
    <t>Pack of 2 Beginner Sports Bra</t>
  </si>
  <si>
    <t>bra/dchica/dchica-girls-pack-of-2-solid-non-wired-non-padded-beginner-sports-bras-dcbr6207/12399806/buy</t>
  </si>
  <si>
    <t>dchica-girls-pack-of-2-solid-non-wired-non-padded-beginner-sports-bras-dcbr6207</t>
  </si>
  <si>
    <t>shirts/flying-machine/flying-machine-men-navy-blue-slim-fit-casual-shirt/14544698/buy</t>
  </si>
  <si>
    <t>flying-machine-men-navy-blue-slim-fit-casual-shirt</t>
  </si>
  <si>
    <t>Embroidered Saree</t>
  </si>
  <si>
    <t>sarees/mitera/mitera-purple--navy-blue-silk-cotton-embroidered-saree/12679512/buy</t>
  </si>
  <si>
    <t>mitera-purple--navy-blue-silk-cotton-embroidered-saree</t>
  </si>
  <si>
    <t>Black Shirt Style Top</t>
  </si>
  <si>
    <t>tops/la-zoire/la-zoire-black-mandarin-collar-shirt-style-top-with-frilled-details/15045134/buy</t>
  </si>
  <si>
    <t>la-zoire-black-mandarin-collar-shirt-style-top-with-frilled-details</t>
  </si>
  <si>
    <t>Ethnic Motifs Bling It On Dress</t>
  </si>
  <si>
    <t>dresses/ahalyaa/ahalyaa-women-charming-maroon-ethnic-motifs-bling-it-on-dress/17101428/buy</t>
  </si>
  <si>
    <t>ahalyaa-women-charming-maroon-ethnic-motifs-bling-it-on-dress</t>
  </si>
  <si>
    <t>Men Lifestyle Joggers</t>
  </si>
  <si>
    <t>track-pants/hrx-by-hrithik-roshan/hrx-by-hrithik-roshan-lifestyle-men-oxy-fire--optic-white-bio-wash-typography-joggers/15307614/buy</t>
  </si>
  <si>
    <t>hrx-by-hrithik-roshan-lifestyle-men-oxy-fire--optic-white-bio-wash-typography-joggers</t>
  </si>
  <si>
    <t>Women Side Striped Gym Tights</t>
  </si>
  <si>
    <t>Blinkin</t>
  </si>
  <si>
    <t>tights/blinkin/blinkin-women-green--white-high-rise-colourblocked-gym-tights/15330122/buy</t>
  </si>
  <si>
    <t>blinkin</t>
  </si>
  <si>
    <t>blinkin-women-green--white-high-rise-colourblocked-gym-tights</t>
  </si>
  <si>
    <t>Set Of 4 Gold-Plated Antique Bangles</t>
  </si>
  <si>
    <t>bangle/shining-diva/shining-diva-set-of-4-gold-plated--red-bangles/13565394/buy</t>
  </si>
  <si>
    <t>shining-diva-set-of-4-gold-plated--red-bangles</t>
  </si>
  <si>
    <t>bedsheets/house-of-pataudi/house-of-pataudi-blue-printed-144-tc-160-gsm-cotton-king-rozana-bedsheet--2-pillow-cover/15456604/buy</t>
  </si>
  <si>
    <t>house-of-pataudi-blue-printed-144-tc-160-gsm-cotton-king-rozana-bedsheet--2-pillow-cover</t>
  </si>
  <si>
    <t>palazzos/herenow/herenow-women-yellow--off-white-ethnic-print-wide-leg-cropped-palazzos/12851386/buy</t>
  </si>
  <si>
    <t>herenow-women-yellow--off-white-ethnic-print-wide-leg-cropped-palazzos</t>
  </si>
  <si>
    <t>tshirts/pantaloons-junior/pantaloons-junior-boys-navy-blue-polo-collar-pure-cotton-t-shirt/17056730/buy</t>
  </si>
  <si>
    <t>pantaloons-junior-boys-navy-blue-polo-collar-pure-cotton-t-shirt</t>
  </si>
  <si>
    <t>flip-flops/louis-philippe/louis-philippe-men-black--rust-orange-self-striped-thong-flip-flops/13487840/buy</t>
  </si>
  <si>
    <t>louis-philippe-men-black--rust-orange-self-striped-thong-flip-flops</t>
  </si>
  <si>
    <t>Women Solid Kurta with Trousers &amp; Dupatta</t>
  </si>
  <si>
    <t>kurta-sets/vishudh/vishudh-women-beige-solid-kurta-with-trousers--dupatta/7572964/buy</t>
  </si>
  <si>
    <t>vishudh-women-beige-solid-kurta-with-trousers--dupatta</t>
  </si>
  <si>
    <t>tshirts/tommy-hilfiger/tommy-hilfiger-men-navy-blue-brand-logo-printed-organic-cotton-t-shirt/16364438/buy</t>
  </si>
  <si>
    <t>tommy-hilfiger-men-navy-blue-brand-logo-printed-organic-cotton-t-shirt</t>
  </si>
  <si>
    <t>flats/anouk/anouk-women-gold-toned-ethnic-floral-woven-design-western-embellished-one-toe-flats/14918762/buy</t>
  </si>
  <si>
    <t>anouk-women-gold-toned-ethnic-floral-woven-design-western-embellished-one-toe-flats</t>
  </si>
  <si>
    <t>Women Slouchy Tapered Jeans</t>
  </si>
  <si>
    <t>jeans/chemistry/chemistry-women-navy-blue-cotton-slouchy-tapered-jeans/14434662/buy</t>
  </si>
  <si>
    <t>chemistry-women-navy-blue-cotton-slouchy-tapered-jeans</t>
  </si>
  <si>
    <t>Floral Lace Dress</t>
  </si>
  <si>
    <t>dresses/jc-collection/jc-collection-women-blue-floral-lace-dress/14800452/buy</t>
  </si>
  <si>
    <t>jc-collection-women-blue-floral-lace-dress</t>
  </si>
  <si>
    <t>bath-towels/storyhome/storyhome-set-of-2-navy-blue--beige-solid-450-gsm-bath-towels/13972284/buy</t>
  </si>
  <si>
    <t>storyhome-set-of-2-navy-blue--beige-solid-450-gsm-bath-towels</t>
  </si>
  <si>
    <t>Berry Blush</t>
  </si>
  <si>
    <t>highlighter-and-blush/faces-canada/faces-canada-berry-blush-mattifying--long-lasting---love-vibes-only-03/16432716/buy</t>
  </si>
  <si>
    <t>faces-canada-berry-blush-mattifying--long-lasting---love-vibes-only-03</t>
  </si>
  <si>
    <t>sports-sandals/kazarmax/kazarmax-men-grey-sports-sandals/13040832/buy</t>
  </si>
  <si>
    <t>kazarmax-men-grey-sports-sandals</t>
  </si>
  <si>
    <t>wallets/baggit/baggit-women-black-two-fold-wallet/14974252/buy</t>
  </si>
  <si>
    <t>baggit-women-black-two-fold-wallet</t>
  </si>
  <si>
    <t>kurta-sets/yuris/yuris-women-navy-blue-printed-regular-pure-cotton-kurta-with-trousers--with-dupatta/15091468/buy</t>
  </si>
  <si>
    <t>yuris-women-navy-blue-printed-regular-pure-cotton-kurta-with-trousers--with-dupatta</t>
  </si>
  <si>
    <t>briefs/van-heusen/van-heusen-men-charcoal-grey-solid-basic-briefs-ihebr1coma10010/12540442/buy</t>
  </si>
  <si>
    <t>van-heusen-men-charcoal-grey-solid-basic-briefs-ihebr1coma10010</t>
  </si>
  <si>
    <t>dresses/juniper/juniper-women-green--golden-layered-foil-print--maxi-dress/10530372/buy</t>
  </si>
  <si>
    <t>juniper-women-green--golden-layered-foil-print--maxi-dress</t>
  </si>
  <si>
    <t>CODE by Lifestyle</t>
  </si>
  <si>
    <t>tops/code-by-lifestyle/code-by-lifestyle-grey-regular-top/15412694/buy</t>
  </si>
  <si>
    <t>code-by-lifestyle</t>
  </si>
  <si>
    <t>code-by-lifestyle-grey-regular-top</t>
  </si>
  <si>
    <t>Iridescent Flatform Sneakers</t>
  </si>
  <si>
    <t>casual-shoes/mast--harbour/mast--harbour-women-silver-toned-iridescent-effect-perforated-detail-flatform-sneakers/15202102/buy</t>
  </si>
  <si>
    <t>mast--harbour-women-silver-toned-iridescent-effect-perforated-detail-flatform-sneakers</t>
  </si>
  <si>
    <t>Women Leaf Printed Kurta</t>
  </si>
  <si>
    <t>kurtas/ziyaa/ziyaa-women-brown--golden-leaf-printed-kurta/17291198/buy</t>
  </si>
  <si>
    <t>ziyaa-women-brown--golden-leaf-printed-kurta</t>
  </si>
  <si>
    <t>track-pants/flying-machine/flying-machine-men-black-solid-joggers-with-side-taping-detail/17098022/buy</t>
  </si>
  <si>
    <t>flying-machine-men-black-solid-joggers-with-side-taping-detail</t>
  </si>
  <si>
    <t>Water &amp; Stain Repellent Slim Fit Formal Shirt</t>
  </si>
  <si>
    <t>shirts/dennison/dennison-men-burgundy-smart-slim-fit-water--stain-repellant-solid-formal-shirt/12382702/buy</t>
  </si>
  <si>
    <t>dennison-men-burgundy-smart-slim-fit-water--stain-repellant-solid-formal-shirt</t>
  </si>
  <si>
    <t>Lipstick - Red Liberation 640</t>
  </si>
  <si>
    <t>lipstick/maybelline/maybelline-new-york-creamy-matte-color-sensational-lipstick---red-liberation-640-39gm/7196180/buy</t>
  </si>
  <si>
    <t>maybelline-new-york-creamy-matte-color-sensational-lipstick---red-liberation-640-39gm</t>
  </si>
  <si>
    <t>shirts/hancock/hancock-women-green-slim-fit-pinstripes-striped-formal-shirt/16652030/buy</t>
  </si>
  <si>
    <t>hancock-women-green-slim-fit-pinstripes-striped-formal-shirt</t>
  </si>
  <si>
    <t>Men Sharp Fit Formal Trousers</t>
  </si>
  <si>
    <t>trousers/blackberrys/blackberrys-men-black-sharp-fit-solid-formal-trousers/6875585/buy</t>
  </si>
  <si>
    <t>blackberrys-men-black-sharp-fit-solid-formal-trousers</t>
  </si>
  <si>
    <t>Women Handcrafted OneToe Heels</t>
  </si>
  <si>
    <t>heels/anouk/anouk-women-mustard-yellow--gold-toned-braided-textured-handcrafted-one-toe-heels/15645694/buy</t>
  </si>
  <si>
    <t>anouk-women-mustard-yellow--gold-toned-braided-textured-handcrafted-one-toe-heels</t>
  </si>
  <si>
    <t>Pure Cotton Dyed Maxi Flared Skirt</t>
  </si>
  <si>
    <t>skirts/varanga/varanga-pink-and-blue-dyed-maxi-pure-cotton-flared-skirt/11494284/buy</t>
  </si>
  <si>
    <t>varanga-pink-and-blue-dyed-maxi-pure-cotton-flared-skirt</t>
  </si>
  <si>
    <t>track-pants/harvard/harvard-women-black-solid-joggers/11109816/buy</t>
  </si>
  <si>
    <t>harvard-women-black-solid-joggers</t>
  </si>
  <si>
    <t>flats/roadster/the-roadster-lifestyle-co-women-nude-coloured-solid-open-toe-flats/15653026/buy</t>
  </si>
  <si>
    <t>the-roadster-lifestyle-co-women-nude-coloured-solid-open-toe-flats</t>
  </si>
  <si>
    <t>Top With Cut Out Detail</t>
  </si>
  <si>
    <t>tops/roadster/the-roadster-lifestyle-co-lavender-self-design-sleeveless-top-with-cut-out-detail/16902512/buy</t>
  </si>
  <si>
    <t>the-roadster-lifestyle-co-lavender-self-design-sleeveless-top-with-cut-out-detail</t>
  </si>
  <si>
    <t>Women Solid High-Rise Shorts</t>
  </si>
  <si>
    <t>shorts/people/people-women-olive-green-high-rise-cotton-shorts/16557260/buy</t>
  </si>
  <si>
    <t>people-women-olive-green-high-rise-cotton-shorts</t>
  </si>
  <si>
    <t>Cotton Print A-Line Midi Dress</t>
  </si>
  <si>
    <t>dresses/anouk/anouk-maroon--golden-pure-cotton-ethnic-motifs-print-a-line-midi-dress/14223950/buy</t>
  </si>
  <si>
    <t>anouk-maroon--golden-pure-cotton-ethnic-motifs-print-a-line-midi-dress</t>
  </si>
  <si>
    <t>Pack Of 3 Shade -A,B,C 10 g</t>
  </si>
  <si>
    <t>Ronzille</t>
  </si>
  <si>
    <t>lipstick/ronzille/ronzille-women-set-of-3-fantastic-5in1-matte-lipstick-shade-abc---10-g-each/16667208/buy</t>
  </si>
  <si>
    <t>ronzille</t>
  </si>
  <si>
    <t>ronzille-women-set-of-3-fantastic-5in1-matte-lipstick-shade-abc---10-g-each</t>
  </si>
  <si>
    <t>Boys Printed Cotton Shirt</t>
  </si>
  <si>
    <t>shirts/us-polo-assn-kids/us-polo-assn-kids-boys-white-printed-pure-cotton-casual-shirt/17038574/buy</t>
  </si>
  <si>
    <t>us-polo-assn-kids-boys-white-printed-pure-cotton-casual-shirt</t>
  </si>
  <si>
    <t>Women Ballerina Flats</t>
  </si>
  <si>
    <t>flats/forever-glam-by-pantaloons/forever-glam-by-pantaloons-women-brown-ballerina-with-laser-cut-flats/15111090/buy</t>
  </si>
  <si>
    <t>forever-glam-by-pantaloons-women-brown-ballerina-with-laser-cut-flats</t>
  </si>
  <si>
    <t>Solid Camisole Lounge Top</t>
  </si>
  <si>
    <t>lounge-tshirts/tokyo-talkies/tokyo-talkies-burgundy-solid-camisole-lounge-top/13763482/buy</t>
  </si>
  <si>
    <t>tokyo-talkies-burgundy-solid-camisole-lounge-top</t>
  </si>
  <si>
    <t>Classic White New Age Kaftan Cotton Kurta</t>
  </si>
  <si>
    <t>kurtas/sangria/sangria-classic-white-cotton-new-age-kaftan-kurta/16844636/buy</t>
  </si>
  <si>
    <t>sangria-classic-white-cotton-new-age-kaftan-kurta</t>
  </si>
  <si>
    <t>Almond with Rice Bran Oil</t>
  </si>
  <si>
    <t>200ml</t>
  </si>
  <si>
    <t>hair-oil/taavi/taavi-cold-pressed-almond-with-rice-bran-hair-oil-200-ml/15243076/buy</t>
  </si>
  <si>
    <t>taavi-cold-pressed-almond-with-rice-bran-hair-oil-200-ml</t>
  </si>
  <si>
    <t>Men Printed Gym Vest</t>
  </si>
  <si>
    <t>innerwear-vests/us-polo-assn/us-polo-assn-men-white--blue-printed-gym-vest/14111864/buy</t>
  </si>
  <si>
    <t>us-polo-assn-men-white--blue-printed-gym-vest</t>
  </si>
  <si>
    <t>Women Running Sporty Jacket</t>
  </si>
  <si>
    <t>jackets/perfkt-u/perfkt-u-women-blue--white-colourblocked-lightweight-antimicrobial-running-sporty-jacket/15389970/buy</t>
  </si>
  <si>
    <t>perfkt-u-women-blue--white-colourblocked-lightweight-antimicrobial-running-sporty-jacket</t>
  </si>
  <si>
    <t>Women Ankle Length Trousers</t>
  </si>
  <si>
    <t>trousers/ether/ether-women-blue--white-striped-ankle-length-trousers/11110734/buy</t>
  </si>
  <si>
    <t>ether-women-blue--white-striped-ankle-length-trousers</t>
  </si>
  <si>
    <t>kurtas/indus-route-by-pantaloons/indus-route-by-pantaloons-men-pink-chikankari-kurta/17962696/buy</t>
  </si>
  <si>
    <t>indus-route-by-pantaloons-men-pink-chikankari-kurta</t>
  </si>
  <si>
    <t>tshirts/united-colors-of-benetton/united-colors-of-benetton-men-navy-blue--green-printed-cotton-t-shirt/17841814/buy</t>
  </si>
  <si>
    <t>united-colors-of-benetton-men-navy-blue--green-printed-cotton-t-shirt</t>
  </si>
  <si>
    <t>Geometric Leather Sling Bag</t>
  </si>
  <si>
    <t>handbags/hidesign/hidesign-tan-brown-geometric-textured-ee-morocco-leather-sling-bag/14181806/buy</t>
  </si>
  <si>
    <t>hidesign-tan-brown-geometric-textured-ee-morocco-leather-sling-bag</t>
  </si>
  <si>
    <t>Unisex U-17 Backpack</t>
  </si>
  <si>
    <t>backpacks/hrx-by-hrithik-roshan/hrx-by-hrithik-roshan-unisex-blue-lifestyle-backpack/15173034/buy</t>
  </si>
  <si>
    <t>hrx-by-hrithik-roshan-unisex-blue-lifestyle-backpack</t>
  </si>
  <si>
    <t>Saffiano Textured Shoulder Bag</t>
  </si>
  <si>
    <t>handbags/caprese/caprese-beige-saffiano-textured-shoulder-bag/15521590/buy</t>
  </si>
  <si>
    <t>caprese-beige-saffiano-textured-shoulder-bag</t>
  </si>
  <si>
    <t>heels/bata/bata-women-brown-solid-sandals/14365716/buy</t>
  </si>
  <si>
    <t>bata-women-brown-solid-sandals</t>
  </si>
  <si>
    <t>Girls A-Line Dress</t>
  </si>
  <si>
    <t>You Got Plan B</t>
  </si>
  <si>
    <t>2-3Y,3-4Y,4-6Y,6-8Y,8-10Y,10-12Y,12-14Y</t>
  </si>
  <si>
    <t>dresses/you-got-plan-b/you-got-plan-b-girls-purple-a-line-cotton-dress/17110796/buy</t>
  </si>
  <si>
    <t>you-got-plan-b</t>
  </si>
  <si>
    <t>you-got-plan-b-girls-purple-a-line-cotton-dress</t>
  </si>
  <si>
    <t>Cotton Regular Top with Belt</t>
  </si>
  <si>
    <t>tops/kook-n-keech/kook-n-keech-blue-solid-cotton-regular-top-with-belt/14006008/buy</t>
  </si>
  <si>
    <t>kook-n-keech-blue-solid-cotton-regular-top-with-belt</t>
  </si>
  <si>
    <t>casual-shoes/john-karsun/john-karsun-men-brown-loafers/8375601/buy</t>
  </si>
  <si>
    <t>tops/street-9/street-9-women-blue-solid-cropped-top/15885152/buy</t>
  </si>
  <si>
    <t>street-9-women-blue-solid-cropped-top</t>
  </si>
  <si>
    <t>shirts/herenow/herenow-men-green--white-slim-fit-checked-casual-shirt/15976616/buy</t>
  </si>
  <si>
    <t>herenow-men-green--white-slim-fit-checked-casual-shirt</t>
  </si>
  <si>
    <t>Solid Tunic</t>
  </si>
  <si>
    <t>tunics/bhama-couture/bhama-couture-red-handloom-mangalgiri-solid-tunic/4380632/buy</t>
  </si>
  <si>
    <t>bhama-couture-red-handloom-mangalgiri-solid-tunic</t>
  </si>
  <si>
    <t>dresses/stylo-bug/stylo-bug-girls-yellow-printed-fit-and-flare-dress/13633246/buy</t>
  </si>
  <si>
    <t>stylo-bug-girls-yellow-printed-fit-and-flare-dress</t>
  </si>
  <si>
    <t>Pannkh</t>
  </si>
  <si>
    <t>kurtas/pannkh/pannkh-women-green--gold-toned-printed-straight-kurta/6619965/buy</t>
  </si>
  <si>
    <t>pannkh</t>
  </si>
  <si>
    <t>pannkh-women-green--gold-toned-printed-straight-kurta</t>
  </si>
  <si>
    <t>casual-shoes/marc-loire/marc-loire-women-coffee-brown-woven-design-slip-on-sneakers-/14338030/buy</t>
  </si>
  <si>
    <t>marc-loire-women-coffee-brown-woven-design-slip-on-sneakers-</t>
  </si>
  <si>
    <t>Bohemian Maxi Dress</t>
  </si>
  <si>
    <t>dresses/jc-collection/jc-collection-white-bohemian-maxi-dress/17397848/buy</t>
  </si>
  <si>
    <t>jc-collection-white-bohemian-maxi-dress</t>
  </si>
  <si>
    <t>Solid Cotton Casual Shirt</t>
  </si>
  <si>
    <t>shirts/roadster/roadster-men-teal-solid-pure-cotton-casual-shirt/14639632/buy</t>
  </si>
  <si>
    <t>roadster-men-teal-solid-pure-cotton-casual-shirt</t>
  </si>
  <si>
    <t>Women Printed Basic Jumpsuit</t>
  </si>
  <si>
    <t>jumpsuit/uptownie-lite/uptownie-lite-women-black--pink-printed-basic-jumpsuit/11692064/buy</t>
  </si>
  <si>
    <t>uptownie-lite-women-black--pink-printed-basic-jumpsuit</t>
  </si>
  <si>
    <t>casual-shoes/woakers/woakers-men-brown-flat-boots/14459094/buy</t>
  </si>
  <si>
    <t>woakers-men-brown-flat-boots</t>
  </si>
  <si>
    <t>Studio Fix Foundation - NC15</t>
  </si>
  <si>
    <t>foundation-and-primer/mac/mac-studio-fix-fluid-spf-15-foundation---nc15-30ml/9589047/buy</t>
  </si>
  <si>
    <t>mac-studio-fix-fluid-spf-15-foundation---nc15-30ml</t>
  </si>
  <si>
    <t>Unisex U-17 Visor Cap</t>
  </si>
  <si>
    <t>caps/hrx-by-hrithik-roshan/hrx-by-hrithik-roshan-unisex-white-visor-training-cap/14809998/buy</t>
  </si>
  <si>
    <t>hrx-by-hrithik-roshan-unisex-white-visor-training-cap</t>
  </si>
  <si>
    <t>Boys Denim Shorts</t>
  </si>
  <si>
    <t>3Y,4Y,5Y,6Y,7Y,8Y</t>
  </si>
  <si>
    <t>shorts/homegrown/homegrown-boys-blue-washed-denim-shorts/16919536/buy</t>
  </si>
  <si>
    <t>homegrown-boys-blue-washed-denim-shorts</t>
  </si>
  <si>
    <t>jackets/tokyo-talkies/tokyo-talkies-women-red-solid-denim-jacket/13194604/buy</t>
  </si>
  <si>
    <t>tokyo-talkies-women-red-solid-denim-jacket</t>
  </si>
  <si>
    <t>Solid Cardigan Sweater</t>
  </si>
  <si>
    <t>sweaters/mango/mango-women-black-solid-cardigan-sweater/12524168/buy</t>
  </si>
  <si>
    <t>mango-women-black-solid-cardigan-sweater</t>
  </si>
  <si>
    <t>Women Brand Logo Printed Slim Fit T-shirt</t>
  </si>
  <si>
    <t>tshirts/puma/puma-women-pink-brand-logo-printed-slim-fit-t-shirt/18246096/buy</t>
  </si>
  <si>
    <t>puma-women-pink-brand-logo-printed-slim-fit-t-shirt</t>
  </si>
  <si>
    <t>Women Solid High-Rise Tights</t>
  </si>
  <si>
    <t>XS,M,XL</t>
  </si>
  <si>
    <t>tights/max/max-women-black-solid-regular-fit-high-rise-tights/17468964/buy</t>
  </si>
  <si>
    <t>max-women-black-solid-regular-fit-high-rise-tights</t>
  </si>
  <si>
    <t>Mustard Tussar Silk Scalloped Edge Kurta Set</t>
  </si>
  <si>
    <t>kurta-sets/indo-era/indo-era-mustard-tussar-silk-scalloped-edge-kurta-set/16515268/buy</t>
  </si>
  <si>
    <t>indo-era-mustard-tussar-silk-scalloped-edge-kurta-set</t>
  </si>
  <si>
    <t>Set of 2 Eau De Parfum</t>
  </si>
  <si>
    <t>perfume-and-body-mist/beardo/beardo-set-of-god-father--dark-side-eau-de-parfum-100-ml-each/15782402/buy</t>
  </si>
  <si>
    <t>beardo-set-of-god-father--dark-side-eau-de-parfum-100-ml-each</t>
  </si>
  <si>
    <t>Men Camouflage Printed Cotton Lounge Pants</t>
  </si>
  <si>
    <t>lounge-pants/urban-scottish/urban-scottish-men-olive-green-camouflage-printed-cotton-lounge-pants-/14631394/buy</t>
  </si>
  <si>
    <t>urban-scottish-men-olive-green-camouflage-printed-cotton-lounge-pants-</t>
  </si>
  <si>
    <t>Men Solid Cotton Thermal Top</t>
  </si>
  <si>
    <t>thermal-tops/neva/neva-men-off-white-solid-cotton-thermal-top/14353586/buy</t>
  </si>
  <si>
    <t>neva-men-off-white-solid-cotton-thermal-top</t>
  </si>
  <si>
    <t>Kurta with Golden Foil Print</t>
  </si>
  <si>
    <t>kurtas/vishudh/vishudh-deep-pink-anarkali-kurta-with-golden-foil-print/6742061/buy</t>
  </si>
  <si>
    <t>vishudh-deep-pink-anarkali-kurta-with-golden-foil-print</t>
  </si>
  <si>
    <t>Unisex Colourblocked Thong Flip-Flops</t>
  </si>
  <si>
    <t>flip-flops/puma/puma-unisex-navy-blue-colourblocked-thong-flip-flops/15149308/buy</t>
  </si>
  <si>
    <t>puma-unisex-navy-blue-colourblocked-thong-flip-flops</t>
  </si>
  <si>
    <t>watches/titan/titan-men-grey-analogue-watch-nm1701ql04/11795842/buy</t>
  </si>
  <si>
    <t>titan-men-grey-analogue-watch-nm1701ql04</t>
  </si>
  <si>
    <t>Women Printed Saree Blouse</t>
  </si>
  <si>
    <t>saree-blouse/desi-weavess/desi-weavess-women-black--gold-toned-foil-printed-saree-blouse/15443652/buy</t>
  </si>
  <si>
    <t>desi-weavess-women-black--gold-toned-foil-printed-saree-blouse</t>
  </si>
  <si>
    <t>Cappuccino Coffee Bathing Bar</t>
  </si>
  <si>
    <t>body-wash-and-scrub/mcaffeine/mcaffeine-sustainable-naked--raw-cappuccino-coffee-bathing-bar-soap-with-ph-55--caramel100-g/13374994/buy</t>
  </si>
  <si>
    <t>mcaffeine-sustainable-naked--raw-cappuccino-coffee-bathing-bar-soap-with-ph-55--caramel100-g</t>
  </si>
  <si>
    <t>Women Self Design Dress</t>
  </si>
  <si>
    <t>dresses/allen-solly-woman/allen-solly-woman-women-self-design-yellow-dress/15204518/buy</t>
  </si>
  <si>
    <t>allen-solly-woman-women-self-design-yellow-dress</t>
  </si>
  <si>
    <t>Men Textured Loafers</t>
  </si>
  <si>
    <t>casual-shoes/azzaro-black/azzaro-black-men-tan-textured-loafers/14379372/buy</t>
  </si>
  <si>
    <t>azzaro-black-men-tan-textured-loafers</t>
  </si>
  <si>
    <t>Women Embroidered Palazzos</t>
  </si>
  <si>
    <t>palazzos/clora-creation/clora-creation-women-black-floral-embroidered-chikankari-knitted-palazzos/15283286/buy</t>
  </si>
  <si>
    <t>clora-creation-women-black-floral-embroidered-chikankari-knitted-palazzos</t>
  </si>
  <si>
    <t>Men Checked Single-Breasted Slim-Fit Blazer</t>
  </si>
  <si>
    <t>blazers/allen-solly/allen-solly-men-navy-blue--grey-checked-single-breasted-slim-fit-blazer/16244874/buy</t>
  </si>
  <si>
    <t>allen-solly-men-navy-blue--grey-checked-single-breasted-slim-fit-blazer</t>
  </si>
  <si>
    <t>Ethnic Motifs Kota Saree</t>
  </si>
  <si>
    <t>sarees/kalini/kalini-mustard--red-ethnic-motifs-kota-saree/16166904/buy</t>
  </si>
  <si>
    <t>kalini-mustard--red-ethnic-motifs-kota-saree</t>
  </si>
  <si>
    <t>tshirts/mast--harbour/mast--harbour-women-navy-blue--red-pure-cotton-relaxed-fit-striped-boat-neck-t-shirt/12930390/buy</t>
  </si>
  <si>
    <t>mast--harbour-women-navy-blue--red-pure-cotton-relaxed-fit-striped-boat-neck-t-shirt</t>
  </si>
  <si>
    <t>Solid Nightdress with Robe</t>
  </si>
  <si>
    <t>ADORENITE</t>
  </si>
  <si>
    <t>nightdress/adorenite/adorenite-maroon-solid-nightdress-with-robe/12033956/buy</t>
  </si>
  <si>
    <t>adorenite</t>
  </si>
  <si>
    <t>adorenite-maroon-solid-nightdress-with-robe</t>
  </si>
  <si>
    <t>shirts/louis-philippe-sport/louis-philippe-sport-men-black--white-slim-fit-printed-pure-cotton-casual-shirt/16596566/buy</t>
  </si>
  <si>
    <t>louis-philippe-sport-men-black--white-slim-fit-printed-pure-cotton-casual-shirt</t>
  </si>
  <si>
    <t>Women Printed Night Suit Set</t>
  </si>
  <si>
    <t>night-suits/zeyo/zeyo-women-red--black-printed-night-suit-set/13303212/buy</t>
  </si>
  <si>
    <t>zeyo-women-red--black-printed-night-suit-set</t>
  </si>
  <si>
    <t>29,31.5,35,38,42,46</t>
  </si>
  <si>
    <t>shorts/reebok/reebok-men-black-training-or-gym-sports-shorts/16988592/buy</t>
  </si>
  <si>
    <t>reebok-men-black-training-or-gym-sports-shorts</t>
  </si>
  <si>
    <t>Women Mock Collar T-shirt</t>
  </si>
  <si>
    <t>tshirts/jump-usa/jump-usa-women-grey-mock-collar-long-sleeves-t-shirt/15367512/buy</t>
  </si>
  <si>
    <t>jump-usa-women-grey-mock-collar-long-sleeves-t-shirt</t>
  </si>
  <si>
    <t>kurtas/herenow/herenow-women-maroon--golden-quirky-print-straight-kurta/10224579/buy</t>
  </si>
  <si>
    <t>herenow-women-maroon--golden-quirky-print-straight-kurta</t>
  </si>
  <si>
    <t>Men Chinos Trousers</t>
  </si>
  <si>
    <t>trousers/herenow/herenow-men-green-chinos-trousers/14960206/buy</t>
  </si>
  <si>
    <t>herenow-men-green-chinos-trousers</t>
  </si>
  <si>
    <t>Women Skinny Fit Printed Jeans</t>
  </si>
  <si>
    <t>jeans/roadster/the-roadster-lifestyle-co-women-black-skinny-fit-mid-rise-highly-distressed-stretchable-printed-jeans/11118472/buy</t>
  </si>
  <si>
    <t>the-roadster-lifestyle-co-women-black-skinny-fit-mid-rise-highly-distressed-stretchable-printed-jeans</t>
  </si>
  <si>
    <t>Embellished Envelope Clutch</t>
  </si>
  <si>
    <t>clutches/forever-glam-by-pantaloons/forever-glam-by-pantaloons-gold-toned-embellished-envelope-clutch/16962590/buy</t>
  </si>
  <si>
    <t>forever-glam-by-pantaloons-gold-toned-embellished-envelope-clutch</t>
  </si>
  <si>
    <t>Women Colourblocked Flats</t>
  </si>
  <si>
    <t>flats/roadster/roadster-women-white--peach-coloured-colourblocked-open-toe-flats/14636586/buy</t>
  </si>
  <si>
    <t>roadster-women-white--peach-coloured-colourblocked-open-toe-flats</t>
  </si>
  <si>
    <t>Boys Regular Fit Regular Shorts</t>
  </si>
  <si>
    <t>shorts/max/max-boys-blue-checked-regular-fit-regular-shorts/14403784/buy</t>
  </si>
  <si>
    <t>max-boys-blue-checked-regular-fit-regular-shorts</t>
  </si>
  <si>
    <t>boxers/urban-scottish/urban-scottish-men-printed-pure-cotton-boxers-usbx2174/14631434/buy</t>
  </si>
  <si>
    <t>urban-scottish-men-printed-pure-cotton-boxers-usbx2174</t>
  </si>
  <si>
    <t>PU Bucket Handheld Bag</t>
  </si>
  <si>
    <t>handbags/mochi/mochi-blue-pu-bucket-handheld-bag-with-detachable-strap/15170724/buy</t>
  </si>
  <si>
    <t>mochi-blue-pu-bucket-handheld-bag-with-detachable-strap</t>
  </si>
  <si>
    <t>PackOf2 Organic Cotton Rompers</t>
  </si>
  <si>
    <t>0-3M,3-6M,6-9M</t>
  </si>
  <si>
    <t>rompers/baby-go/baby-go-infant-girls-pack-of-2-white--blue-organic-cotton-printed-rompers/13651582/buy</t>
  </si>
  <si>
    <t>baby-go-infant-girls-pack-of-2-white--blue-organic-cotton-printed-rompers</t>
  </si>
  <si>
    <t>Men Solid Henley Neck T-shirt</t>
  </si>
  <si>
    <t>tshirts/roadster/roadster-men-black-solid-henley-neck-t-shirt/13621030/buy</t>
  </si>
  <si>
    <t>roadster-men-black-solid-henley-neck-t-shirt</t>
  </si>
  <si>
    <t>Men Checked Tailored Jacket</t>
  </si>
  <si>
    <t>jackets/roadster/roadster-men-red--blue-checked-reversible-tailored-jacket/1901427/buy</t>
  </si>
  <si>
    <t>roadster-men-red--blue-checked-reversible-tailored-jacket</t>
  </si>
  <si>
    <t>headphones/boat/boat-airdopes-381-m-mint-green-tws-earbuds-with-up-to-20h-playback/13408060/buy</t>
  </si>
  <si>
    <t>boat-airdopes-381-m-mint-green-tws-earbuds-with-up-to-20h-playback</t>
  </si>
  <si>
    <t>kurtas/vbuyz/vbuyz-women-turquoise-blue-ethnic-motifs-printed-thread-work-kurta/13765016/buy</t>
  </si>
  <si>
    <t>vbuyz-women-turquoise-blue-ethnic-motifs-printed-thread-work-kurta</t>
  </si>
  <si>
    <t>Men Teal Antimicrobial Trunk</t>
  </si>
  <si>
    <t>trunk/xyxx/xyxx-men-teal-blue-solid-intellisoft-antimicrobial-uno-trunk--xytrnk88/16964476/buy</t>
  </si>
  <si>
    <t>xyxx-men-teal-blue-solid-intellisoft-antimicrobial-uno-trunk--xytrnk88</t>
  </si>
  <si>
    <t>Women Textured Wedges</t>
  </si>
  <si>
    <t>heels/zapatoz/zapatoz-women-gold-toned-textured-wedges/13477140/buy</t>
  </si>
  <si>
    <t>zapatoz-women-gold-toned-textured-wedges</t>
  </si>
  <si>
    <t>TPack of 2 -Shirt Bra</t>
  </si>
  <si>
    <t>bra/dressberry/dressberry-pack-of-2-t-shirt-bra/14710516/buy</t>
  </si>
  <si>
    <t>dressberry-pack-of-2-t-shirt-bra</t>
  </si>
  <si>
    <t>Women Block Heels with Bows</t>
  </si>
  <si>
    <t>heels/shoetopia/shoetopia-women-yellow-block-heels-with-bows/15397240/buy</t>
  </si>
  <si>
    <t>shoetopia-women-yellow-block-heels-with-bows</t>
  </si>
  <si>
    <t>casual-shoes/john-karsun/john-karsun-men-beige-loafers/15679838/buy</t>
  </si>
  <si>
    <t>john-karsun-men-beige-loafers</t>
  </si>
  <si>
    <t>Women HAZEL 2.0 Walking Shoes</t>
  </si>
  <si>
    <t>sports-shoes/yuuki/yuuki-women-blue--white-hazel-20-walking-shoes/12872772/buy</t>
  </si>
  <si>
    <t>yuuki-women-blue--white-hazel-20-walking-shoes</t>
  </si>
  <si>
    <t>kurta-sets/ode-by-house-of-pataudi/ode-by-house-of-pataudi-women-pink-printed-cotton-rozana-kurta-with-palazzos--scarf/17087368/buy</t>
  </si>
  <si>
    <t>ode-by-house-of-pataudi-women-pink-printed-cotton-rozana-kurta-with-palazzos--scarf</t>
  </si>
  <si>
    <t>Women Racket Sports Shorts</t>
  </si>
  <si>
    <t>shorts/hrx-by-hrithik-roshan/hrx-by-hrithik-roshan-racket-sports-women-white-rapid-dry-printed-shorts/15337432/buy</t>
  </si>
  <si>
    <t>hrx-by-hrithik-roshan-racket-sports-women-white-rapid-dry-printed-shorts</t>
  </si>
  <si>
    <t>kurtas/max/max-women-yellow-printed-kurta/16215022/buy</t>
  </si>
  <si>
    <t>max-women-yellow-printed-kurta</t>
  </si>
  <si>
    <t>tshirts/tommy-hilfiger/tommy-hilfiger-men-charcoal-grey-melange-t-shirt/16364404/buy</t>
  </si>
  <si>
    <t>tommy-hilfiger-men-charcoal-grey-melange-t-shirt</t>
  </si>
  <si>
    <t>Women Printed Running Tights</t>
  </si>
  <si>
    <t>tights/hrx-by-hrithik-roshan/hrx-by-hrithik-roshan-women-black-printed-running-tights/12896280/buy</t>
  </si>
  <si>
    <t>hrx-by-hrithik-roshan-women-black-printed-running-tights</t>
  </si>
  <si>
    <t>track-pants/hrx-by-hrithik-roshan/hrx-by-hrithik-roshan-outdoor-men-uniform-green-lycra-camouflage-track-pants/14632654/buy</t>
  </si>
  <si>
    <t>hrx-by-hrithik-roshan-outdoor-men-uniform-green-lycra-camouflage-track-pants</t>
  </si>
  <si>
    <t>FI Woven Track  Jacket</t>
  </si>
  <si>
    <t>jackets/adidas/adidas-men-beige-olive-green-fi-woven-colourblocked-sustainable-track--jacket/14789752/buy</t>
  </si>
  <si>
    <t>adidas-men-beige-olive-green-fi-woven-colourblocked-sustainable-track--jacket</t>
  </si>
  <si>
    <t>Floral Print A-Line Midi Dress</t>
  </si>
  <si>
    <t>dresses/mh-our-water/mh-our-water-white--blue-floral-print-a-line-midi-dress-with-ruffles--puff-sleeves/14967050/buy</t>
  </si>
  <si>
    <t>mh-our-water-white--blue-floral-print-a-line-midi-dress-with-ruffles--puff-sleeves</t>
  </si>
  <si>
    <t>Solid Shirt Dress with Belt</t>
  </si>
  <si>
    <t>dresses/chemistry/chemistry-navy-blue-solid-shirt-dress-with-belt/17011346/buy</t>
  </si>
  <si>
    <t>chemistry-navy-blue-solid-shirt-dress-with-belt</t>
  </si>
  <si>
    <t>scarves/anouk/anouk-women-black--white-printed-scarf/16541958/buy</t>
  </si>
  <si>
    <t>Peacock Shaped Jhumkas</t>
  </si>
  <si>
    <t>earrings/moedbuille/moedbuille-silver-toned-peacock-shaped-jhumkas/13951078/buy</t>
  </si>
  <si>
    <t>moedbuille-silver-toned-peacock-shaped-jhumkas</t>
  </si>
  <si>
    <t>Set of 2 Door Curtain</t>
  </si>
  <si>
    <t>curtains-and-sheers/urban-space/urban-space-white-set-of-2-door-curtain/16298250/buy</t>
  </si>
  <si>
    <t>urban-space-white-set-of-2-door-curtain</t>
  </si>
  <si>
    <t>flats/nr-by-nidhi-rathi/nr-by-nidhi-rathi-women-peach-coloured-mojaris-flats/15257484/buy</t>
  </si>
  <si>
    <t>nr-by-nidhi-rathi-women-peach-coloured-mojaris-flats</t>
  </si>
  <si>
    <t>Boys 2Pack Pure Cotton clothing set</t>
  </si>
  <si>
    <t>clothing-set/bumzee/bumzee-boys-pack-of-2-printed-pure-cotton-clothing-set/17175658/buy</t>
  </si>
  <si>
    <t>bumzee-boys-pack-of-2-printed-pure-cotton-clothing-set</t>
  </si>
  <si>
    <t>Pure Cotton Night Dress</t>
  </si>
  <si>
    <t>nightdress/etc/etc-women-green--peach-coloured-printed-pure-cotton-night-dress/14346398/buy</t>
  </si>
  <si>
    <t>etc-women-green--peach-coloured-printed-pure-cotton-night-dress</t>
  </si>
  <si>
    <t>trousers/tokyo-talkies/tokyo-talkies-women-green-cargos-trousers/14929678/buy</t>
  </si>
  <si>
    <t>tokyo-talkies-women-green-cargos-trousers</t>
  </si>
  <si>
    <t>Women Solid Trousers</t>
  </si>
  <si>
    <t>trousers/dressberry/dressberry-women-rust-orange-solid-trousers/14775382/buy</t>
  </si>
  <si>
    <t>dressberry-women-rust-orange-solid-trousers</t>
  </si>
  <si>
    <t>Ethnic Motifs Kanjeevaram Silk Blend Saree</t>
  </si>
  <si>
    <t>sarees/mitera/mitera-turquoise-blue-ethnic-motifs-zari-silk-blend-kanjeevaram-saree/16872526/buy</t>
  </si>
  <si>
    <t>mitera-turquoise-blue-ethnic-motifs-zari-silk-blend-kanjeevaram-saree</t>
  </si>
  <si>
    <t>belts/louis-philippe/louis-philippe-men-black--brown-reversible-textured-leather-belt/13207120/buy</t>
  </si>
  <si>
    <t>louis-philippe-men-black--brown-reversible-textured-leather-belt</t>
  </si>
  <si>
    <t>jeans/high-star/high-star-women-white-slim-fit-mid-rise-clean-look-stretchable-jeans/7577057/buy</t>
  </si>
  <si>
    <t>high-star-women-white-slim-fit-mid-rise-clean-look-stretchable-jeans</t>
  </si>
  <si>
    <t>Women Printed Rozana Kurti Set</t>
  </si>
  <si>
    <t>kurta-sets/ode-by-house-of-pataudi/ode-by-house-of-pataudi-women-orange-printed-pure-cotton-rozana-kurti-with-dhoti-pants/16312324/buy</t>
  </si>
  <si>
    <t>ode-by-house-of-pataudi-women-orange-printed-pure-cotton-rozana-kurti-with-dhoti-pants</t>
  </si>
  <si>
    <t>Men Hipster Briefs</t>
  </si>
  <si>
    <t>briefs/pepe-jeans/pepe-jeans-men-grey-melange-hipster-briefs-clb04/8936387/buy</t>
  </si>
  <si>
    <t>pepe-jeans-men-grey-melange-hipster-briefs-clb04</t>
  </si>
  <si>
    <t>flats/anouk/anouk-women-gold-toned-floral-textured-open-toe-flats/14918782/buy</t>
  </si>
  <si>
    <t>anouk-women-gold-toned-floral-textured-open-toe-flats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</si>
  <si>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</si>
  <si>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</si>
  <si>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</si>
  <si>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dressberry-women-black--pink-solid-hooded-t-shirt</t>
  </si>
  <si>
    <t>Men   Printed PU Sneakers</t>
  </si>
  <si>
    <t>casual-shoes/ajile-by-pantaloons/ajile-by-pantaloons-men-white-printed-pu-sneakers/15327408/buy</t>
  </si>
  <si>
    <t>ajile-by-pantaloons-men-white-printed-pu-sneakers</t>
  </si>
  <si>
    <t>kurtas/saffron-threads/saffron-threadswomen-turquoise-blue-floral-printed-chikankari-embroidered-neck-kurta/17322016/buy</t>
  </si>
  <si>
    <t>saffron-threadswomen-turquoise-blue-floral-printed-chikankari-embroidered-neck-kurta</t>
  </si>
  <si>
    <t>tops/trend-arrest/trend-arrest-women-black-solid-smocked-fitted-top/13400344/buy</t>
  </si>
  <si>
    <t>trend-arrest-women-black-solid-smocked-fitted-top</t>
  </si>
  <si>
    <t>300 TC King Bedsheet</t>
  </si>
  <si>
    <t>bedsheets/arrabi/arrabi-brown--beige-floral-300-tc-king-bedsheet-with-2-pillow-covers/16481458/buy</t>
  </si>
  <si>
    <t>arrabi-brown--beige-floral-300-tc-king-bedsheet-with-2-pillow-covers</t>
  </si>
  <si>
    <t>tshirts/wrogn/wrogn-men-pink-typography-printed-pure-cotton-t-shirt/17064440/buy</t>
  </si>
  <si>
    <t>wrogn-men-pink-typography-printed-pure-cotton-t-shirt</t>
  </si>
  <si>
    <t>jewellery-set/rubans/rubans-gold-plated-stone-studded-goddess-laxmi-jewellery-set/16541288/buy</t>
  </si>
  <si>
    <t>rubans-gold-plated-stone-studded-goddess-laxmi-jewellery-set</t>
  </si>
  <si>
    <t>Pleated Maxi Skirt</t>
  </si>
  <si>
    <t>skirts/street-9/street-9-lavender-accordion-pleated-satin-straight-maxi-skirt/14173384/buy</t>
  </si>
  <si>
    <t>street-9-lavender-accordion-pleated-satin-straight-maxi-skirt</t>
  </si>
  <si>
    <t>tshirts/mast--harbour/mast--harbour-men-grey-melange-striped-pure-cotton-t-shirt/16055456/buy</t>
  </si>
  <si>
    <t>mast--harbour-men-grey-melange-striped-pure-cotton-t-shirt</t>
  </si>
  <si>
    <t>Women Tailored Jacket</t>
  </si>
  <si>
    <t>jackets/only/only-women-olive-solid-tailored-jacket/15702710/buy</t>
  </si>
  <si>
    <t>only-women-olive-solid-tailored-jacket</t>
  </si>
  <si>
    <t>curtains-and-sheers/home-sizzler/home-sizzler-pink-set-of-2-window-curtains/11256444/buy</t>
  </si>
  <si>
    <t>home-sizzler-pink-set-of-2-window-curtains</t>
  </si>
  <si>
    <t>Boys Minions Comfort Sandals</t>
  </si>
  <si>
    <t>2Y,2.5Y,3Y,3.5Y,4.5Y,5Y</t>
  </si>
  <si>
    <t>sandals/kids-ville/kids-ville-boys-yellow--black-minions-comfort-sandals/14199514/buy</t>
  </si>
  <si>
    <t>kids-ville-boys-yellow--black-minions-comfort-sandals</t>
  </si>
  <si>
    <t>shirts/louis-philippe-jeans/louis-philippe-jeans-men-black-slim-fit-printed-pure-cotton-casual-shirt/17476370/buy</t>
  </si>
  <si>
    <t>louis-philippe-jeans-men-black-slim-fit-printed-pure-cotton-casual-shirt</t>
  </si>
  <si>
    <t>Women Self Design Shoulder Bag</t>
  </si>
  <si>
    <t>handbags/baggit/baggit-black-self-design-shoulder-bag/16677238/buy</t>
  </si>
  <si>
    <t>baggit-black-self-design-shoulder-bag</t>
  </si>
  <si>
    <t>casual-shoes/absolutee-shoes/absolutee-shoes-men-blue-colourblocked-sneakers/14561074/buy</t>
  </si>
  <si>
    <t>absolutee-shoes-men-blue-colourblocked-sneakers</t>
  </si>
  <si>
    <t>shrug/qurvii/qurvii-women-multicoloured-printed-longline-shrug/15235718/buy</t>
  </si>
  <si>
    <t>qurvii-women-multicoloured-printed-longline-shrug</t>
  </si>
  <si>
    <t>Women Solid Wedge Sandals</t>
  </si>
  <si>
    <t>heels/metro/metro-women-gold-toned-solid-wedge-sandals/16038836/buy</t>
  </si>
  <si>
    <t>metro-women-gold-toned-solid-wedge-sandals</t>
  </si>
  <si>
    <t>Women Ethnic Print Ballerinas</t>
  </si>
  <si>
    <t>flats/taavi/taavi-women-mustard-yellow--maroon-ethnic-printed-ballerinas-/14225230/buy</t>
  </si>
  <si>
    <t>taavi-women-mustard-yellow--maroon-ethnic-printed-ballerinas-</t>
  </si>
  <si>
    <t>night-suits/vero-moda/vero-moda-women-navy-blue--pink-printed-night-suit/15358156/buy</t>
  </si>
  <si>
    <t>vero-moda-women-navy-blue--pink-printed-night-suit</t>
  </si>
  <si>
    <t>Men Solid Training Jackets</t>
  </si>
  <si>
    <t>jackets/hrx-by-hrithik-roshan/hrx-by-hrithik-roshan-men-rust--black-colourblocked-rapid-dry-solid-training-jackets/14646190/buy</t>
  </si>
  <si>
    <t>hrx-by-hrithik-roshan-men-rust--black-colourblocked-rapid-dry-solid-training-jackets</t>
  </si>
  <si>
    <t>backpacks/wildcraft/wildcraft-unisex-blue-solid-backpack/9659383/buy</t>
  </si>
  <si>
    <t>trousers/jaipur-kurti/jaipur-kurti-women-grey-straight-fit-high-rise-regular-trousers/17073054/buy</t>
  </si>
  <si>
    <t>jaipur-kurti-women-grey-straight-fit-high-rise-regular-trousers</t>
  </si>
  <si>
    <t>flats/nr-by-nidhi-rathi/nr-by-nidhi-rathi-women-cream-coloured-embellished-leather-ethnic-mojaris-flats/15257500/buy</t>
  </si>
  <si>
    <t>nr-by-nidhi-rathi-women-cream-coloured-embellished-leather-ethnic-mojaris-flats</t>
  </si>
  <si>
    <t>Women Choker Neck Fitted Top</t>
  </si>
  <si>
    <t>tops/zastraa/zastraa-women-maroon-choker-neck-fitted-regular-top/16109622/buy</t>
  </si>
  <si>
    <t>zastraa-women-maroon-choker-neck-fitted-regular-top</t>
  </si>
  <si>
    <t>Men Printed Pockets Slim Fit T-shirt</t>
  </si>
  <si>
    <t>tshirts/locomotive/locomotive-men-multicoloured-printed-pockets-slim-fit-t-shirt/15830252/buy</t>
  </si>
  <si>
    <t>locomotive-men-multicoloured-printed-pockets-slim-fit-t-shirt</t>
  </si>
  <si>
    <t>Solid Ankle-Length Leggings</t>
  </si>
  <si>
    <t>leggings/forever-21/forever-21-women-light-blue-solid-ankle-length-leggings-with-side-stripes/16741790/buy</t>
  </si>
  <si>
    <t>forever-21-women-light-blue-solid-ankle-length-leggings-with-side-stripes</t>
  </si>
  <si>
    <t>Men Solid Pure Cotton Lounge Pants</t>
  </si>
  <si>
    <t>lounge-pants/ajile-by-pantaloons/ajile-by-pantaloons-men-black-solid-pure-cotton-lounge-pants/15623928/buy</t>
  </si>
  <si>
    <t>ajile-by-pantaloons-men-black-solid-pure-cotton-lounge-pants</t>
  </si>
  <si>
    <t>Women Solid Hipster Briefs</t>
  </si>
  <si>
    <t>briefs/triumph/triumph-minimizer-112-high-waist-seamless-brief/13106280/buy</t>
  </si>
  <si>
    <t>triumph-minimizer-112-high-waist-seamless-brief</t>
  </si>
  <si>
    <t>handbags/mast--harbour/mast--harbour-brown-textured-sling-bag/11154198/buy</t>
  </si>
  <si>
    <t>mast--harbour-brown-textured-sling-bag</t>
  </si>
  <si>
    <t>Kids Pack of 6 Printed Briefs</t>
  </si>
  <si>
    <t>briefs/bodycare-kids/bodycare-kids-pack-of-6-printed-bloomer-briefs-2200abcdab-75/10344871/buy</t>
  </si>
  <si>
    <t>bodycare-kids-pack-of-6-printed-bloomer-briefs-2200abcdab-75</t>
  </si>
  <si>
    <t>heels/rocia/rocia-women-gunmetal-toned-solid-mules/12986680/buy</t>
  </si>
  <si>
    <t>rocia-women-gunmetal-toned-solid-mules</t>
  </si>
  <si>
    <t>dresses/uf/uf-women-black-solid-bodycon-dress/11411182/buy</t>
  </si>
  <si>
    <t>uf-women-black-solid-bodycon-dress</t>
  </si>
  <si>
    <t>Men Printed Ascot Cap</t>
  </si>
  <si>
    <t>caps/fabseasons/fabseasons-men-brown-striped-polyester-golf--ascot-cap/15880596/buy</t>
  </si>
  <si>
    <t>fabseasons-men-brown-striped-polyester-golf--ascot-cap</t>
  </si>
  <si>
    <t>handbags/lavie/lavie-beige-textured-shoulder-bag/15843438/buy</t>
  </si>
  <si>
    <t>lavie-beige-textured-shoulder-bag</t>
  </si>
  <si>
    <t>bra/hrx-by-hrithik-roshan/hrx-by-hrithik-roshan-neon-lime-training--rapid-dry-brand-carrier-women-sports-bra/14646106/buy</t>
  </si>
  <si>
    <t>hrx-by-hrithik-roshan-neon-lime-training--rapid-dry-brand-carrier-women-sports-bra</t>
  </si>
  <si>
    <t>kurtas/ode-by-house-of-pataudi/ode-by-house-of-pataudi-women-purple-ethnic-motifs-printed-angarakha-kurta/15405114/buy</t>
  </si>
  <si>
    <t>ode-by-house-of-pataudi-women-purple-ethnic-motifs-printed-angarakha-kurta</t>
  </si>
  <si>
    <t>Women Solid Crepe Crop Top</t>
  </si>
  <si>
    <t>tops/tokyo-talkies/tokyo-talkies-women-pink-solid-crepe-crop-top/16569510/buy</t>
  </si>
  <si>
    <t>tokyo-talkies-women-pink-solid-crepe-crop-top</t>
  </si>
  <si>
    <t>palazzos/vishudh/vishudh-women-white--blue-printed-ethnic-palazzos/17656866/buy</t>
  </si>
  <si>
    <t>vishudh-women-white--blue-printed-ethnic-palazzos</t>
  </si>
  <si>
    <t>flats/vishudh/vishudh-women-pink-textured-one-toe-flats/15778426/buy</t>
  </si>
  <si>
    <t>vishudh-women-pink-textured-one-toe-flats</t>
  </si>
  <si>
    <t>casual-shoes/bacca-bucci/bacca-bucci-men-black-sneakers/9891721/buy</t>
  </si>
  <si>
    <t>bacca-bucci-men-black-sneakers</t>
  </si>
  <si>
    <t>Girls Colourblocked Fit and Flare Denim Dress</t>
  </si>
  <si>
    <t>dresses/naughty-ninos/naughty-ninos-girls-blue-denim-colourblocked-fit-and-flare-dress/11073994/buy</t>
  </si>
  <si>
    <t>naughty-ninos-girls-blue-denim-colourblocked-fit-and-flare-dress</t>
  </si>
  <si>
    <t>tshirts/fido-dido/fido-dido-men-navy-blue-printed-polo-collar-t-shirt/2476470/buy</t>
  </si>
  <si>
    <t>fido-dido-men-navy-blue-printed-polo-collar-t-shirt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</si>
  <si>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</si>
  <si>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</si>
  <si>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</si>
  <si>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</si>
  <si>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nauti-kidz</t>
  </si>
  <si>
    <t>nauti-kidz-girls-grey--white-pure-cotton-striped-printed-pyjamas-set</t>
  </si>
  <si>
    <t>Striped Nehru Jacket</t>
  </si>
  <si>
    <t>nehru-jackets/anouk/anouk-men-black--grey-woven-striped-pure-cotton-nehru-jacket/17096086/buy</t>
  </si>
  <si>
    <t>anouk-men-black--grey-woven-striped-pure-cotton-nehru-jacket</t>
  </si>
  <si>
    <t>PETER ENGLAND UNIVERSITY</t>
  </si>
  <si>
    <t>jeans/peter-england-university/peter-england-university-men-blue-super-skinny-fit-mid-rise-clean-look-jeans/16181682/buy</t>
  </si>
  <si>
    <t>peter-england-university</t>
  </si>
  <si>
    <t>peter-england-university-men-blue-super-skinny-fit-mid-rise-clean-look-jeans</t>
  </si>
  <si>
    <t>UK6,UK7,UK9,UK10,UK11</t>
  </si>
  <si>
    <t>flip-flops/woodland/woodland-men-red--grey-brand-logo-printed-light-weight-thong-flip-flops/17147026/buy</t>
  </si>
  <si>
    <t>woodland-men-red--grey-brand-logo-printed-light-weight-thong-flip-flops</t>
  </si>
  <si>
    <t>ABROS</t>
  </si>
  <si>
    <t>sports-shoes/abros/abros-men-black-mesh-running-shoes/16647372/buy</t>
  </si>
  <si>
    <t>abros</t>
  </si>
  <si>
    <t>abros-men-black-mesh-running-shoes</t>
  </si>
  <si>
    <t>Woven Design Pure Linen Saree</t>
  </si>
  <si>
    <t>sarees/charukriti/charukriti-blue--green-woven-design-zari-pure-linen-saree/17126614/buy</t>
  </si>
  <si>
    <t>charukriti-blue--green-woven-design-zari-pure-linen-saree</t>
  </si>
  <si>
    <t>Solid Sheath Dress</t>
  </si>
  <si>
    <t>dresses/fablestreet/fablestreet-women-teal-solid-sheath-dress/13878282/buy</t>
  </si>
  <si>
    <t>fablestreet-women-teal-solid-sheath-dress</t>
  </si>
  <si>
    <t>tshirts/hrx-by-hrithik-roshan/hrx-by-hrithik-roshan-women-fuchsia--white-typography-printed-rapid-dry-running-t-shirt/16882562/buy</t>
  </si>
  <si>
    <t>hrx-by-hrithik-roshan-women-fuchsia--white-typography-printed-rapid-dry-running-t-shirt</t>
  </si>
  <si>
    <t>A-Line Solid Dress</t>
  </si>
  <si>
    <t>dresses/ether/ether-off-white-a-line-solid-dress/14396922/buy</t>
  </si>
  <si>
    <t>ether-off-white-a-line-solid-dress</t>
  </si>
  <si>
    <t>Women Printed Top with Skirt</t>
  </si>
  <si>
    <t>co-ords/global-desi/global-desi-women-pink--gold-coloured-printed-top-with-skirt/10839340/buy</t>
  </si>
  <si>
    <t>global-desi-women-pink--gold-coloured-printed-top-with-skirt</t>
  </si>
  <si>
    <t>Set Of 2 Handcrafted Ceramic Jars</t>
  </si>
  <si>
    <t>kitchen-storage/vareesha/vareesha-set-of-2-grey--white-handcrafted-ceramic-jars/15454668/buy</t>
  </si>
  <si>
    <t>vareesha-set-of-2-grey--white-handcrafted-ceramic-jars</t>
  </si>
  <si>
    <t>Side Slit Saree Shapewear</t>
  </si>
  <si>
    <t>shapewear/selvia/selvia-beige-side-slit-saree-shapewear-180tk121/15981384/buy</t>
  </si>
  <si>
    <t>selvia-beige-side-slit-saree-shapewear-180tk121</t>
  </si>
  <si>
    <t>Women Pure Cotton Dupatta</t>
  </si>
  <si>
    <t>dupatta/max/max-women-black-solid-pure-cotton-dupatta-/15781506/buy</t>
  </si>
  <si>
    <t>max-women-black-solid-pure-cotton-dupatta-</t>
  </si>
  <si>
    <t>Set of 36 Two-Sided Body Tape</t>
  </si>
  <si>
    <t>SLICKFIX</t>
  </si>
  <si>
    <t>beauty-accessory/slickfix/slickfix-set-of-36-fashion-dressing-two-sided-tape/12047388/buy</t>
  </si>
  <si>
    <t>slickfix</t>
  </si>
  <si>
    <t>slickfix-set-of-36-fashion-dressing-two-sided-tape</t>
  </si>
  <si>
    <t>Ruffle &amp; Flutter Sleeves Top</t>
  </si>
  <si>
    <t>tops/bitterlime/bitterlime-white-georgette-ruffle-with-flutter-sleeves-top/17277884/buy</t>
  </si>
  <si>
    <t>bitterlime-white-georgette-ruffle-with-flutter-sleeves-top</t>
  </si>
  <si>
    <t>clothing-set/stylo-bug/stylo-bug-girls-yellow--black-printed-top-with-trousers/14922390/buy</t>
  </si>
  <si>
    <t>stylo-bug-girls-yellow--black-printed-top-with-trousers</t>
  </si>
  <si>
    <t>Women Pack Of 2 Printed Harem Pants</t>
  </si>
  <si>
    <t>harem-pants/inweave/inweave-women-pack-of-2-printed-harem-pants/15639800/buy</t>
  </si>
  <si>
    <t>harem-pants</t>
  </si>
  <si>
    <t>inweave-women-pack-of-2-printed-harem-pants</t>
  </si>
  <si>
    <t>kurta-sets/vishudh/vishudh-women-grey--black-printed-kurta-with-palazzos/8662573/buy</t>
  </si>
  <si>
    <t>vishudh-women-grey--black-printed-kurta-with-palazzos</t>
  </si>
  <si>
    <t>jeans/roadster/roadster-men-blue-slim-fit-light-fade-mid-rise-stretchable-jeans/14637778/buy</t>
  </si>
  <si>
    <t>roadster-men-blue-slim-fit-light-fade-mid-rise-stretchable-jeans</t>
  </si>
  <si>
    <t>Women Floral Printed Crepe Anarkali Kurta</t>
  </si>
  <si>
    <t>Ethnic basket</t>
  </si>
  <si>
    <t>kurtas/ethnic-basket/ethnic-basket-women-blue--red-floral-printed-crepe-anarkali-kurta/15201178/buy</t>
  </si>
  <si>
    <t>ethnic-basket</t>
  </si>
  <si>
    <t>ethnic-basket-women-blue--red-floral-printed-crepe-anarkali-kurta</t>
  </si>
  <si>
    <t>casual-shoes/us-polo-assn/u-s-polo-assn-men-off-white-woven-design-pu-sneakers/15607930/buy</t>
  </si>
  <si>
    <t>u-s-polo-assn-men-off-white-woven-design-pu-sneakers</t>
  </si>
  <si>
    <t>kurta-sets/swagg-india/swagg-india-women-green-floral-embroidered-regular-kurta-with-trousers--with-dupatta/15677426/buy</t>
  </si>
  <si>
    <t>swagg-india-women-green-floral-embroidered-regular-kurta-with-trousers--with-dupatta</t>
  </si>
  <si>
    <t>Plus Size Chiffon Midi Dress</t>
  </si>
  <si>
    <t>dresses/20dresses/20dress-plus-size-maroon-ethnic-motifs-chiffon-empire-midi-dresses/15052862/buy</t>
  </si>
  <si>
    <t>20dress-plus-size-maroon-ethnic-motifs-chiffon-empire-midi-dresses</t>
  </si>
  <si>
    <t>tshirts/united-colors-of-benetton/united-colors-of-benetton-girls-red-printed-t-shirt/17652024/buy</t>
  </si>
  <si>
    <t>united-colors-of-benetton-girls-red-printed-t-shirt</t>
  </si>
  <si>
    <t>jeans/people/people-men-charcoal-skinny-fit-light-fade-jeans/15911800/buy</t>
  </si>
  <si>
    <t>people-men-charcoal-skinny-fit-light-fade-jeans</t>
  </si>
  <si>
    <t>Fit Me Loose Finishing Powder</t>
  </si>
  <si>
    <t>compact/maybelline/maybelline-new-york-fit-me-loose-finishing-powder---medium-25/7047500/buy</t>
  </si>
  <si>
    <t>maybelline-new-york-fit-me-loose-finishing-powder---medium-25</t>
  </si>
  <si>
    <t>Women Brass Gold-Plated Chain</t>
  </si>
  <si>
    <t>necklace-and-chains/accessorize/accessorize-women-heart-pendant-brass-gold-plated-chain-/15266024/buy</t>
  </si>
  <si>
    <t>accessorize-women-heart-pendant-brass-gold-plated-chain-</t>
  </si>
  <si>
    <t>Checked Cotton Top</t>
  </si>
  <si>
    <t>ETHNIC STREET</t>
  </si>
  <si>
    <t>tops/ethnic-street/ethnic-street-women-pink--white-checked-pure-cotton-top/11506042/buy</t>
  </si>
  <si>
    <t>ethnic-street</t>
  </si>
  <si>
    <t>ethnic-street-women-pink--white-checked-pure-cotton-top</t>
  </si>
  <si>
    <t>Sequinned Yoke Design Kurta</t>
  </si>
  <si>
    <t>kurtas/gulmohar-jaipur/gulmohar-jaipur-women-green-woven-design-sequinned-yoke-design-kurta/17591578/buy</t>
  </si>
  <si>
    <t>gulmohar-jaipur-women-green-woven-design-sequinned-yoke-design-kurta</t>
  </si>
  <si>
    <t>tshirts/locomotive/locomotive-men-navy-blue-printed-slim-fit-t-shirt/15898702/buy</t>
  </si>
  <si>
    <t>locomotive-men-navy-blue-printed-slim-fit-t-shirt</t>
  </si>
  <si>
    <t>Star Shaped Drop Earrings</t>
  </si>
  <si>
    <t>earrings/dressberry/dressberry-silver-toned-stone-studded-star-shaped-drop-earrings/14300934/buy</t>
  </si>
  <si>
    <t>dressberry-silver-toned-stone-studded-star-shaped-drop-earrings</t>
  </si>
  <si>
    <t>Wayfarer Sunglasses 2385255</t>
  </si>
  <si>
    <t>sunglasses/wrogn/wrogn-men-wayfarer-sunglasses-2385255/2385255/buy</t>
  </si>
  <si>
    <t>wrogn-men-wayfarer-sunglasses-2385255</t>
  </si>
  <si>
    <t>sports-sandals/bucik/bucik-men-brown--black-genuine-leather-sports-sandals/16228802/buy</t>
  </si>
  <si>
    <t>bucik-men-brown--black-genuine-leather-sports-sandals</t>
  </si>
  <si>
    <t>kurtas/varanga/varanga-women-red-floral-embroidered-kurta/16999592/buy</t>
  </si>
  <si>
    <t>varanga-women-red-floral-embroidered-kurta</t>
  </si>
  <si>
    <t>jeans/high-star/high-star-women-grey-slim-fit-mid-rise-clean-look-stretchable-jeans/9660649/buy</t>
  </si>
  <si>
    <t>high-star-women-grey-slim-fit-mid-rise-clean-look-stretchable-jeans</t>
  </si>
  <si>
    <t>lounge-pants/urban-scottish/urban-scottish-men-navy-blue-printed-pure-cotton-lounge-pants/16975580/buy</t>
  </si>
  <si>
    <t>urban-scottish-men-navy-blue-printed-pure-cotton-lounge-pants</t>
  </si>
  <si>
    <t>bra/zivame/zivame-red-solid-non-wired-lightly-padded-t-shirt-bra-zi1946fash00red/10806144/buy</t>
  </si>
  <si>
    <t>zivame-red-solid-non-wired-lightly-padded-t-shirt-bra-zi1946fash00red</t>
  </si>
  <si>
    <t>Women Straight Striped Jeans</t>
  </si>
  <si>
    <t>jeans/urbanic/urbanic-women-blue-cotton-straight-fit-clean-look-striped-jeans/15632982/buy</t>
  </si>
  <si>
    <t>urbanic-women-blue-cotton-straight-fit-clean-look-striped-jeans</t>
  </si>
  <si>
    <t>night-suits/mbeautiful/mbeautiful-women-navy-blue--white-organic-cotton-printed-night-suit/14745444/buy</t>
  </si>
  <si>
    <t>mbeautiful-women-navy-blue--white-organic-cotton-printed-night-suit</t>
  </si>
  <si>
    <t>Men Slim Fit Cargos</t>
  </si>
  <si>
    <t>trousers/louis-philippe-jeans/louis-philippe-jeans-men-navy-blue-slim-fit-solid-cargos/14306904/buy</t>
  </si>
  <si>
    <t>louis-philippe-jeans-men-navy-blue-slim-fit-solid-cargos</t>
  </si>
  <si>
    <t>Typography Embroidered Sun Hat</t>
  </si>
  <si>
    <t>hat/fabseasons/fabseasons-women-beige--golden-typography-embroidered-sun-hat/14189522/buy</t>
  </si>
  <si>
    <t>fabseasons-women-beige--golden-typography-embroidered-sun-hat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</si>
  <si>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</si>
  <si>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</si>
  <si>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</si>
  <si>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powerpuff-girls-by-kook-n-keech-teens</t>
  </si>
  <si>
    <t>powerpuff-girls-by-kook-n-keech-teens-girls-white--green-cotton-buttercup-printed-t-shirt</t>
  </si>
  <si>
    <t>sarees/mimosa/mimosa-pink--gold-toned-art-silk-woven-design-kanjeevaram-saree/14007404/buy</t>
  </si>
  <si>
    <t>mimosa-pink--gold-toned-art-silk-woven-design-kanjeevaram-saree</t>
  </si>
  <si>
    <t>shirts/us-polo-assn/us-polo-assn-men-white-conversational-printed-pure-cotton-tailored-fit-casual-shirt/16604380/buy</t>
  </si>
  <si>
    <t>us-polo-assn-men-white-conversational-printed-pure-cotton-tailored-fit-casual-shirt</t>
  </si>
  <si>
    <t>leggings/herenow/herenow-women-grey-solid-churidar-leggings/17768682/buy</t>
  </si>
  <si>
    <t>herenow-women-grey-solid-churidar-leggings</t>
  </si>
  <si>
    <t>Longline Cotton Casual Shirt</t>
  </si>
  <si>
    <t>shirts/mango/mango-women-black-solid-longline-pure-cotton-casual-shirt/16124774/buy</t>
  </si>
  <si>
    <t>mango-women-black-solid-longline-pure-cotton-casual-shirt</t>
  </si>
  <si>
    <t>kurtas/poshak-hub/poshak-hub-women-pink--golden-printed-empire-anarkali-kurta/11048804/buy</t>
  </si>
  <si>
    <t>poshak-hub-women-pink--golden-printed-empire-anarkali-kurta</t>
  </si>
  <si>
    <t>Men Rubber Thong Flip-Flops</t>
  </si>
  <si>
    <t>flip-flops/bucik/bucik-men-red--black-rubber-thong-flip-flops/14657462/buy</t>
  </si>
  <si>
    <t>bucik-men-red--black-rubber-thong-flip-flops</t>
  </si>
  <si>
    <t>necklace-and-chains/giva/giva-sterling-silver-rose-gold-plated-forever-valentine-pendant-with-925-stamp/12838940/buy</t>
  </si>
  <si>
    <t>giva-sterling-silver-rose-gold-plated-forever-valentine-pendant-with-925-stamp</t>
  </si>
  <si>
    <t>Women 2 Pc Striped Night Suit</t>
  </si>
  <si>
    <t>night-suits/chemistry/chemistry-women-2-pc-blue--white-striped-night-suit-set/12493710/buy</t>
  </si>
  <si>
    <t>chemistry-women-2-pc-blue--white-striped-night-suit-set</t>
  </si>
  <si>
    <t>Women Textured Two Fold Wallet</t>
  </si>
  <si>
    <t>wallets/hidesign/hidesign-women-purple-animal-textured-two-fold-wallet/13102630/buy</t>
  </si>
  <si>
    <t>hidesign-women-purple-animal-textured-two-fold-wallet</t>
  </si>
  <si>
    <t>Denim Cotton Shoulder Bag</t>
  </si>
  <si>
    <t>handbags/mango/mango-navy-blue-denim-cotton-oversized-shopper-shoulder-bag/16124956/buy</t>
  </si>
  <si>
    <t>mango-navy-blue-denim-cotton-oversized-shopper-shoulder-bag</t>
  </si>
  <si>
    <t>jeans/spykar/spykar-women-alexa-black-super-skinny-fit-high-rise-clean-look-stretchable-jeans/10566538/buy</t>
  </si>
  <si>
    <t>spykar-women-alexa-black-super-skinny-fit-high-rise-clean-look-stretchable-jeans</t>
  </si>
  <si>
    <t>tshirts/only/only-women-pink-embroidered-cotton-t-shirt/17174538/buy</t>
  </si>
  <si>
    <t>only-women-pink-embroidered-cotton-t-shirt</t>
  </si>
  <si>
    <t>Checked Georgette Wrap Top</t>
  </si>
  <si>
    <t>tops/faballey/faballey-black--mustard-checked-puff-sleeves-georgette-wrap-top/13836142/buy</t>
  </si>
  <si>
    <t>faballey-black--mustard-checked-puff-sleeves-georgette-wrap-top</t>
  </si>
  <si>
    <t>tshirts/vero-moda/vero-moda-women-purple-typography-drop-shoulder-sleeves-t-shirt/15780386/buy</t>
  </si>
  <si>
    <t>vero-moda-women-purple-typography-drop-shoulder-sleeves-t-shirt</t>
  </si>
  <si>
    <t>Beaded Circular Drop Earrings</t>
  </si>
  <si>
    <t>earrings/dressberry/dressberry-gold-toned-beaded-textured-circular-drop-earrings/14300874/buy</t>
  </si>
  <si>
    <t>dressberry-gold-toned-beaded-textured-circular-drop-earrings</t>
  </si>
  <si>
    <t>night-suits/bannos-swagger/bannos-swagger-women-purple--white-printed-night-suit/14303570/buy</t>
  </si>
  <si>
    <t>bannos-swagger-women-purple--white-printed-night-suit</t>
  </si>
  <si>
    <t>formal-shoes/clarks/clarks-men-brown-perforated-leather-formal-derbys/7228032/buy</t>
  </si>
  <si>
    <t>clarks-men-brown-perforated-leather-formal-derbys</t>
  </si>
  <si>
    <t>wallets/hidesign/hidesign-men-red--black-crocodile-skin-textured-two-fold-leather-wallet/12071920/buy</t>
  </si>
  <si>
    <t>hidesign-men-red--black-crocodile-skin-textured-two-fold-leather-wallet</t>
  </si>
  <si>
    <t>Striped Slim-Fit Thermal Top</t>
  </si>
  <si>
    <t>thermal-tops/neva/neva-women-grey-melange-striped-slim-fit-thermal-top/13776320/buy</t>
  </si>
  <si>
    <t>neva-women-grey-melange-striped-slim-fit-thermal-top</t>
  </si>
  <si>
    <t>Women Solid Bling and Sparkly Dress</t>
  </si>
  <si>
    <t>dresses/sassafras/sassafras-women-stylish-black-solid-bling-and-sparkly-dress/14994858/buy</t>
  </si>
  <si>
    <t>sassafras-women-stylish-black-solid-bling-and-sparkly-dress</t>
  </si>
  <si>
    <t>flats/roadster/roadster-women-tan-brown-crocs-textured-open-toe-flats-with-buckle-detail/14880728/buy</t>
  </si>
  <si>
    <t>roadster-women-tan-brown-crocs-textured-open-toe-flats-with-buckle-detail</t>
  </si>
  <si>
    <t>Men Instinct Sport Deodarant</t>
  </si>
  <si>
    <t>deodorant/david-beckham/david-beckham-men-instinct-sport-deodarant-150-ml/2383585/buy</t>
  </si>
  <si>
    <t>david-beckham-men-instinct-sport-deodarant-150-ml</t>
  </si>
  <si>
    <t>flip-flops/ajile-by-pantaloons/ajile-by-pantaloons-men-grey--yellow-printed-sliders/16914042/buy</t>
  </si>
  <si>
    <t>ajile-by-pantaloons-men-grey--yellow-printed-sliders</t>
  </si>
  <si>
    <t>boxers/damensch/damensch-breeeze-men-black--grey-striped-pure-cotton-ultra-light-everyday-boxers-dam-stp-sbx-ntb/14905414/buy</t>
  </si>
  <si>
    <t>damensch-breeeze-men-black--grey-striped-pure-cotton-ultra-light-everyday-boxers-dam-stp-sbx-ntb</t>
  </si>
  <si>
    <t>tops/imfashini/imfashini-women-lime-green-striped-shirt-style-top/13523634/buy</t>
  </si>
  <si>
    <t>imfashini-women-lime-green-striped-shirt-style-top</t>
  </si>
  <si>
    <t>shirts/indian-terrain/indian-terrain-men-red-slim-fit-checked-cotton-casual-shirt/14130464/buy</t>
  </si>
  <si>
    <t>indian-terrain-men-red-slim-fit-checked-cotton-casual-shirt</t>
  </si>
  <si>
    <t>Kids Polo Collar T-shirt</t>
  </si>
  <si>
    <t>7-8Y,8-9Y,10-11Y,12-13Y</t>
  </si>
  <si>
    <t>tshirts/artengo-by-decathlon/artengo-by-decathlon-kids-white-tennis-polo-collar-t-shirt/17035324/buy</t>
  </si>
  <si>
    <t>artengo-by-decathlon-kids-white-tennis-polo-collar-t-shirt</t>
  </si>
  <si>
    <t>Set Of 2 Skull Shaped Beer Glasses 520 ml</t>
  </si>
  <si>
    <t>bar-and-drinkware/goodhomes/goodhomes-set-of-2-transparent-skull-shaped-beer-glasses-520-ml/13332232/buy</t>
  </si>
  <si>
    <t>goodhomes-set-of-2-transparent-skull-shaped-beer-glasses-520-ml</t>
  </si>
  <si>
    <t>flats/shezone/shezone-women-peach-coloured-embellished-ballerinas-with-laser-cuts-flats/16583686/buy</t>
  </si>
  <si>
    <t>shezone-women-peach-coloured-embellished-ballerinas-with-laser-cuts-flats</t>
  </si>
  <si>
    <t>Women Solid Sleep Shirt</t>
  </si>
  <si>
    <t>lounge-tshirts/tokyo-talkies/tokyo-talkies-women-black-solid-sleep-shirt/13462830/buy</t>
  </si>
  <si>
    <t>tokyo-talkies-women-black-solid-sleep-shirt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</si>
  <si>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</si>
  <si>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</si>
  <si>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</si>
  <si>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triumph-true-shape-sensation-02-non-padded-wired-360-support-minimizer-bra</t>
  </si>
  <si>
    <t>Set Of 5 Buddha Wall Art Frames</t>
  </si>
  <si>
    <t>wall-art/999store/999store-set-of-5-brown--copper-coloured-buddha-wall-art-frames/14611446/buy</t>
  </si>
  <si>
    <t>999store-set-of-5-brown--copper-coloured-buddha-wall-art-frames</t>
  </si>
  <si>
    <t>Unisex Solid Beanie</t>
  </si>
  <si>
    <t>caps/fabseasons/fabseasons-unisex-black-solid-beanie/7800667/buy</t>
  </si>
  <si>
    <t>fabseasons-unisex-black-solid-beanie</t>
  </si>
  <si>
    <t>heels/scholl/scholl-women-pink-sandals/13201476/buy</t>
  </si>
  <si>
    <t>scholl-women-pink-sandals</t>
  </si>
  <si>
    <t>tshirts/forever-21/forever-21-men-black--white-typography-printed-t-shirt/15078416/buy</t>
  </si>
  <si>
    <t>forever-21-men-black--white-typography-printed-t-shirt</t>
  </si>
  <si>
    <t>Printed Handcrafted Sandals</t>
  </si>
  <si>
    <t>heels/taavi/taavi-beige--black-printed-handcrafted-sandals/16040848/buy</t>
  </si>
  <si>
    <t>taavi-beige--black-printed-handcrafted-sandals</t>
  </si>
  <si>
    <t>Plus Size Women Printed Kurta</t>
  </si>
  <si>
    <t>kurtas/extra-love-by-libas/extra-love-by-libas-plus-size-women-green--grey-ethnic-motifs-printed-kurta/17061734/buy</t>
  </si>
  <si>
    <t>extra-love-by-libas-plus-size-women-green--grey-ethnic-motifs-printed-kurta</t>
  </si>
  <si>
    <t>Unisex Aviator Frames</t>
  </si>
  <si>
    <t>frames/peter-jones-eyewear/peter-jones-eyewear-unisex-silver--transparent-anti-glare-aviator-frames-tk002s/17690100/buy</t>
  </si>
  <si>
    <t>peter-jones-eyewear-unisex-silver--transparent-anti-glare-aviator-frames-tk002s</t>
  </si>
  <si>
    <t>kurta-sets/ziyaa/ziyaa-women-black-foil-printed-kurta-with-trousers/13959960/buy</t>
  </si>
  <si>
    <t>ziyaa-women-black-foil-printed-kurta-with-trousers</t>
  </si>
  <si>
    <t>Leheriya Saree</t>
  </si>
  <si>
    <t>sarees/kalini/kalini-beige--gold-toned-leheriya-gotta-patti-leheriya-saree/16421970/buy</t>
  </si>
  <si>
    <t>kalini-beige--gold-toned-leheriya-gotta-patti-leheriya-saree</t>
  </si>
  <si>
    <t>jeans/roadster/the-roadster-lifestyle-co-women-blue-cotton-wide-leg-high-rise-light-fade-jeans/15897504/buy</t>
  </si>
  <si>
    <t>the-roadster-lifestyle-co-women-blue-cotton-wide-leg-high-rise-light-fade-jeans</t>
  </si>
  <si>
    <t>shirts/highlander/highlander-men-green-slim-fit-horizontal-stripes-opaque-striped-casual-shirt/15782160/buy</t>
  </si>
  <si>
    <t>highlander-men-green-slim-fit-horizontal-stripes-opaque-striped-casual-shirt</t>
  </si>
  <si>
    <t>handbags/lino-perros/lino-perros-black-solid-handheld-bag/7743466/buy</t>
  </si>
  <si>
    <t>lino-perros-black-solid-handheld-bag</t>
  </si>
  <si>
    <t>Embellished Embroidered Net Dress</t>
  </si>
  <si>
    <t>dresses/toy-balloon-kids/toy-balloon-kids-purple-embellished-embroidered-net-dress/16978462/buy</t>
  </si>
  <si>
    <t>toy-balloon-kids-purple-embellished-embroidered-net-dress</t>
  </si>
  <si>
    <t>Revitalift Laser X3 Day Cream</t>
  </si>
  <si>
    <t>50G</t>
  </si>
  <si>
    <t>face-moisturisers/loreal/loreal-paris-women-revitalift-laser-x3-day-cream-50ml/236320/buy</t>
  </si>
  <si>
    <t>loreal-paris-women-revitalift-laser-x3-day-cream-50ml</t>
  </si>
  <si>
    <t>tshirts/mast--harbour/mast--harbour-men-grey-melange--black-typography-printed-polo-collar-t-shirt/15773798/buy</t>
  </si>
  <si>
    <t>mast--harbour-men-grey-melange--black-typography-printed-polo-collar-t-shirt</t>
  </si>
  <si>
    <t>Set of 2 Cotton Bath Towel</t>
  </si>
  <si>
    <t>swiss republic</t>
  </si>
  <si>
    <t>towel-set/swiss-republic/swiss-republic-set-of-2-cotton-600-gsm-bath-towel/2110844/buy</t>
  </si>
  <si>
    <t>swiss-republic</t>
  </si>
  <si>
    <t>swiss-republic-set-of-2-cotton-600-gsm-bath-towel</t>
  </si>
  <si>
    <t>tshirts/mast--harbour/mast--harbour-women-olive-green-solid-t-shirt/15497962/buy</t>
  </si>
  <si>
    <t>mast--harbour-women-olive-green-solid-t-shirt</t>
  </si>
  <si>
    <t>sweaters/only/only-women-pink-ribbed-crop-pullover/16775058/buy</t>
  </si>
  <si>
    <t>only-women-pink-ribbed-crop-pullover</t>
  </si>
  <si>
    <t>tshirts/allen-solly-tribe/allen-solly-tribe-men-coral-pink-typography-printed-t-shirt/17184656/buy</t>
  </si>
  <si>
    <t>allen-solly-tribe-men-coral-pink-typography-printed-t-shirt</t>
  </si>
  <si>
    <t>Set Of 6 Brown &amp; White Printed Chair Cover</t>
  </si>
  <si>
    <t>chair-cover/house-of-quirk/house-of-quirk-set-of-6-brown--white-printed-chair-cover/16268720/buy</t>
  </si>
  <si>
    <t>house-of-quirk-set-of-6-brown--white-printed-chair-cover</t>
  </si>
  <si>
    <t>WomenStriped Mid-Top Sneakers</t>
  </si>
  <si>
    <t>casual-shoes/kook-n-keech/kook-n-keech-women-grey-striped-mid-top-sneakers/12829516/buy</t>
  </si>
  <si>
    <t>kook-n-keech-women-grey-striped-mid-top-sneakers</t>
  </si>
  <si>
    <t>Kangaroo Pocket Cotton T-shirt</t>
  </si>
  <si>
    <t>tshirts/roadster/the-roadster-lifestyle-co-men-charcoal-grey-pure-cotton-t-shirt-with-kangaroo-pocket/16245516/buy</t>
  </si>
  <si>
    <t>the-roadster-lifestyle-co-men-charcoal-grey-pure-cotton-t-shirt-with-kangaroo-pocket</t>
  </si>
  <si>
    <t>Solid Lace Insert Detail Top</t>
  </si>
  <si>
    <t>tops/dressberry/dressberry-maroon-solid-regular-top-with-lace-insert-detail/14066270/buy</t>
  </si>
  <si>
    <t>dressberry-maroon-solid-regular-top-with-lace-insert-detail</t>
  </si>
  <si>
    <t>kurta-sets/kalini/kalini-women-black-printed-cotton-straight-kurta-with-trousers/17679244/buy</t>
  </si>
  <si>
    <t>kalini-women-black-printed-cotton-straight-kurta-with-trousers</t>
  </si>
  <si>
    <t>9-12M,12-15M,15-18M,18-24M,2-2.5Y,2.5-3Y,3-3.5Y,3.5-4Y,4-4.5Y,4.5-5Y,5-5.5Y,5.5-6Y</t>
  </si>
  <si>
    <t>casual-shoes/neobaby/neobaby-unisex-kids-sea-green-woven-design-sneakers/15160458/buy</t>
  </si>
  <si>
    <t>neobaby-unisex-kids-sea-green-woven-design-sneakers</t>
  </si>
  <si>
    <t>Solid Crop Denim Jacket</t>
  </si>
  <si>
    <t>jackets/tokyo-talkies/tokyo-talkies-women-rose-solid-crop-denim-jacket/13401772/buy</t>
  </si>
  <si>
    <t>tokyo-talkies-women-rose-solid-crop-denim-jacket</t>
  </si>
  <si>
    <t>Jewelz</t>
  </si>
  <si>
    <t>earrings/jewelz/jewelz-gold-plated-contemporary-hoop-earrings/16495224/buy</t>
  </si>
  <si>
    <t>jewelz</t>
  </si>
  <si>
    <t>jewelz-gold-plated-contemporary-hoop-earrings</t>
  </si>
  <si>
    <t>Men Embroidered Joggers</t>
  </si>
  <si>
    <t>track-pants/tommy-hilfiger/tommy-hilfiger-men-black-brand-logo-embroidered-joggers/16362378/buy</t>
  </si>
  <si>
    <t>tommy-hilfiger-men-black-brand-logo-embroidered-joggers</t>
  </si>
  <si>
    <t>kurtas/yash-gallery/yash-gallery-women-green--black-embroidered-anarkali-kurta/9690291/buy</t>
  </si>
  <si>
    <t>yash-gallery-women-green--black-embroidered-anarkali-kurta</t>
  </si>
  <si>
    <t>trunk/mast--harbour/mast--harbour-men-pack-of-3-black--grey-melange-solid-trunks-mhn-trn1-3pp-dm/11572146/buy</t>
  </si>
  <si>
    <t>mast--harbour-men-pack-of-3-black--grey-melange-solid-trunks-mhn-trn1-3pp-dm</t>
  </si>
  <si>
    <t>Boys Pack Of 2 Printed Joggers</t>
  </si>
  <si>
    <t>track-pants/yk-disney/yk-disney-boys-pack-of-2-black--grey-regular-fit-printed-cotton-joggers/17445858/buy</t>
  </si>
  <si>
    <t>yk-disney-boys-pack-of-2-black--grey-regular-fit-printed-cotton-joggers</t>
  </si>
  <si>
    <t>Men Square Sunglasses</t>
  </si>
  <si>
    <t>sunglasses/hrx-by-hrithik-roshan/hrx-by-hrithik-roshan-men-square-sunglasses-mfb-pn-cy-80249/2311894/buy</t>
  </si>
  <si>
    <t>hrx-by-hrithik-roshan-men-square-sunglasses-mfb-pn-cy-80249</t>
  </si>
  <si>
    <t>Women Solid Nightdress with Robe</t>
  </si>
  <si>
    <t>nightdress/claura/claura-women-maroon-solid-long-nightdress-with-robe-/13337330/buy</t>
  </si>
  <si>
    <t>claura-women-maroon-solid-long-nightdress-with-robe-</t>
  </si>
  <si>
    <t>Women Cape Style Winter Shrug</t>
  </si>
  <si>
    <t>shrug/anouk/anouk-women-navy-blue-acrylic-self-design-cape-style-waterfall-front-winter-shrug/16071228/buy</t>
  </si>
  <si>
    <t>anouk-women-navy-blue-acrylic-self-design-cape-style-waterfall-front-winter-shrug</t>
  </si>
  <si>
    <t>Boys Rift Slip-On Running Shoe</t>
  </si>
  <si>
    <t>sports-shoes/puma/puma-boys-black-rift-slip-on-pop-running-shoes/14805504/buy</t>
  </si>
  <si>
    <t>puma-boys-black-rift-slip-on-pop-running-shoes</t>
  </si>
  <si>
    <t>Men Printed Boxers</t>
  </si>
  <si>
    <t>boxers/us-polo-assn/us-polo-assn-men-white-printed-cotton-boxers/14112902/buy</t>
  </si>
  <si>
    <t>us-polo-assn-men-white-printed-cotton-boxers</t>
  </si>
  <si>
    <t>Foil Printed Pintuck Kurta</t>
  </si>
  <si>
    <t>kurtas/anouk/anouk-women-coral--gold-toned-ethnic-motifs-foil-printed-pintuck-kurta/14224624/buy</t>
  </si>
  <si>
    <t>anouk-women-coral--gold-toned-ethnic-motifs-foil-printed-pintuck-kurta</t>
  </si>
  <si>
    <t>shirts/vebnor/vebnor-men-teal-solid-casual-shirt/15307528/buy</t>
  </si>
  <si>
    <t>vebnor-men-teal-solid-casual-shirt</t>
  </si>
  <si>
    <t>Brand Logo Sporty Jacket</t>
  </si>
  <si>
    <t>jackets/puma/puma-men-blue-brand-logo-cotton-sporty-jacket/16027564/buy</t>
  </si>
  <si>
    <t>puma-men-blue-brand-logo-cotton-sporty-jacket</t>
  </si>
  <si>
    <t>Pack of 3 4-Ply Cotton Masks</t>
  </si>
  <si>
    <t>outdoor-masks/masq/masq-pack-of-3-black-embroidered-4-ply-reusable-pure-cotton-cloth-masks/16960376/buy</t>
  </si>
  <si>
    <t>masq-pack-of-3-black-embroidered-4-ply-reusable-pure-cotton-cloth-masks</t>
  </si>
  <si>
    <t>Velvet Finish Sweatshirt</t>
  </si>
  <si>
    <t>sweatshirts/roadster/roadster-women-lavender-velour-embroidered-sweatshirt/15158942/buy</t>
  </si>
  <si>
    <t>roadster-women-lavender-velour-embroidered-sweatshirt</t>
  </si>
  <si>
    <t>Colourblocked Backpack</t>
  </si>
  <si>
    <t>backpacks/f-gear/f-gear-unisex-green--yellow-colourblocked-contrast-detail-backpack/15297126/buy</t>
  </si>
  <si>
    <t>f-gear-unisex-green--yellow-colourblocked-contrast-detail-backpack</t>
  </si>
  <si>
    <t>ROAM E DIEGO Sling Bag</t>
  </si>
  <si>
    <t>handbags/baggit/baggit-red-lpxe-roam-e-diego-plumppie-sling-bag/16058350/buy</t>
  </si>
  <si>
    <t>baggit-red-lpxe-roam-e-diego-plumppie-sling-bag</t>
  </si>
  <si>
    <t>flats/roadster/roadster-women-blue-solid-open-toe-flats/14636634/buy</t>
  </si>
  <si>
    <t>roadster-women-blue-solid-open-toe-flats</t>
  </si>
  <si>
    <t>casual-shoes/four-star-truck-sales/four-star-truck-sales-men-grey-solid-suede-trekking-shoes/17119944/buy</t>
  </si>
  <si>
    <t>four-star-truck-sales-men-grey-solid-suede-trekking-shoes</t>
  </si>
  <si>
    <t>Women Solid Kurta Set</t>
  </si>
  <si>
    <t>kurta-sets/ahalyaa/ahalyaa-women-pink-solid-kurta-with-trousers/7706971/buy</t>
  </si>
  <si>
    <t>ahalyaa-women-pink-solid-kurta-with-trousers</t>
  </si>
  <si>
    <t>Unisex Messenger Bag</t>
  </si>
  <si>
    <t>messenger-bag/cat/cat-unisex-blue-solid-messenger-bag/11670626/buy</t>
  </si>
  <si>
    <t>cat-unisex-blue-solid-messenger-bag</t>
  </si>
  <si>
    <t>Workout Bra</t>
  </si>
  <si>
    <t>bra/cultsport/cultsport-white--grey-workout-bra/16256066/buy</t>
  </si>
  <si>
    <t>cultsport-white--grey-workout-bra</t>
  </si>
  <si>
    <t>tshirts/dillinger/dillinger-men-black-striped-round-neck-t-shirt/11068016/buy</t>
  </si>
  <si>
    <t>dillinger-men-black-striped-round-neck-t-shirt</t>
  </si>
  <si>
    <t>Women Flat Boots</t>
  </si>
  <si>
    <t>boots/valiosaa/valiosaa-women-cream-coloured-solid-synthetic-mid-top-flat-boots/2349760/buy</t>
  </si>
  <si>
    <t>valiosaa-women-cream-coloured-solid-synthetic-mid-top-flat-boots</t>
  </si>
  <si>
    <t>heels/20dresses/20dresses-blue-solid-block-heels/17318038/buy</t>
  </si>
  <si>
    <t>20dresses-blue-solid-block-heels</t>
  </si>
  <si>
    <t>Men Perforated Flat Boots</t>
  </si>
  <si>
    <t>casual-shoes/us-polo-assn/u-s-polo-assn-men-black-perforated-flat-boots/16468734/buy</t>
  </si>
  <si>
    <t>u-s-polo-assn-men-black-perforated-flat-boots</t>
  </si>
  <si>
    <t>Floral Embroidered Georgette Maxi Dress</t>
  </si>
  <si>
    <t>dresses/inddus/inddus-blue--brown-floral-print-embroidered-georgette-ethnic-maxi-dress/14778278/buy</t>
  </si>
  <si>
    <t>inddus-blue--brown-floral-print-embroidered-georgette-ethnic-maxi-dress</t>
  </si>
  <si>
    <t>Slim Floral Print Casual Shirt</t>
  </si>
  <si>
    <t>shirts/van-heusen-sport/van-heusen-sport-men-blue-slim-fit-floral-printed-pure-cotton-casual-shirt/17151560/buy</t>
  </si>
  <si>
    <t>van-heusen-sport-men-blue-slim-fit-floral-printed-pure-cotton-casual-shirt</t>
  </si>
  <si>
    <t>handbags/accessorize/accessorize-black-pu-structured-shoulder-bag/17174606/buy</t>
  </si>
  <si>
    <t>accessorize-black-pu-structured-shoulder-bag</t>
  </si>
  <si>
    <t>NAMASKAR</t>
  </si>
  <si>
    <t>kurtas/namaskar/namaskar-men-yellow-solid-straight-kurta/13037714/buy</t>
  </si>
  <si>
    <t>namaskar</t>
  </si>
  <si>
    <t>namaskar-men-yellow-solid-straight-kurta</t>
  </si>
  <si>
    <t>Women Striped A-Line Dress</t>
  </si>
  <si>
    <t>dresses/chemistry/chemistry-women-navy-blue--white-striped-a-line-dress/16029536/buy</t>
  </si>
  <si>
    <t>chemistry-women-navy-blue--white-striped-a-line-dress</t>
  </si>
  <si>
    <t>palazzos/dressberry/dressberry-women-black--red-cherry-print-wide-leg-palazzos/14066420/buy</t>
  </si>
  <si>
    <t>dressberry-women-black--red-cherry-print-wide-leg-palazzos</t>
  </si>
  <si>
    <t>belts/kaezri/kaezri-men-brown-printed-leather-formal-belt/17600956/buy</t>
  </si>
  <si>
    <t>kaezri-men-brown-printed-leather-formal-belt</t>
  </si>
  <si>
    <t>jewellery-set/rubans/rubans-gold-plated--pink-metal-antique-jewellery-set/7686718/buy</t>
  </si>
  <si>
    <t>rubans-gold-plated--pink-metal-antique-jewellery-set</t>
  </si>
  <si>
    <t>Brightening Face Serum</t>
  </si>
  <si>
    <t>Good Vibes</t>
  </si>
  <si>
    <t>face-serum-and-gel/good-vibes/good-vibes-vitamin-c-brightening-face-serum-10ml/14654356/buy</t>
  </si>
  <si>
    <t>good-vibes</t>
  </si>
  <si>
    <t>good-vibes-vitamin-c-brightening-face-serum-10ml</t>
  </si>
  <si>
    <t>tshirts/the-million-club/the-million-club-men-navy-blue-polo-collar-t-shirt/17197612/buy</t>
  </si>
  <si>
    <t>the-million-club-men-navy-blue-polo-collar-t-shirt</t>
  </si>
  <si>
    <t>Men Blue Printed Boxers</t>
  </si>
  <si>
    <t>boxers/urban-dog/urban-dog-men-blue-printed-boxers/14028102/buy</t>
  </si>
  <si>
    <t>urban-dog-men-blue-printed-boxers</t>
  </si>
  <si>
    <t>jeans/tokyo-talkies/tokyo-talkies-women-black-slim-fit-high-rise-mildly-distressed-jeans/12261666/buy</t>
  </si>
  <si>
    <t>tokyo-talkies-women-black-slim-fit-high-rise-mildly-distressed-jeans</t>
  </si>
  <si>
    <t>Women Pullover</t>
  </si>
  <si>
    <t>sweaters/mango/mango-women-black-pullover/15274016/buy</t>
  </si>
  <si>
    <t>mango-women-black-pullover</t>
  </si>
  <si>
    <t>Ethnic Print Maxi Dress</t>
  </si>
  <si>
    <t>dresses/juniper/juniper-pink--green-ethnic-motifs-print-tiered--ruffled-sequined-maxi-fit--flare-dress-/17060646/buy</t>
  </si>
  <si>
    <t>juniper-pink--green-ethnic-motifs-print-tiered--ruffled-sequined-maxi-fit--flare-dress-</t>
  </si>
  <si>
    <t>Set Of 2 Glass Bowls</t>
  </si>
  <si>
    <t>dinnerware/goodhomes/goodhomes-set-of-2-transparent-glass-bowls/16965592/buy</t>
  </si>
  <si>
    <t>goodhomes-set-of-2-transparent-glass-bowls</t>
  </si>
  <si>
    <t>tshirts/roadster/the-roadster-lifestyle-co-women-grey--multicoloured-typography-printed-cropped-t-shirt/16961610/buy</t>
  </si>
  <si>
    <t>the-roadster-lifestyle-co-women-grey--multicoloured-typography-printed-cropped-t-shirt</t>
  </si>
  <si>
    <t>Girls Printed Ankle-Length Leggings</t>
  </si>
  <si>
    <t>leggings/max/max-girls-yellow--black-printed-ankle-length-leggings/18126472/buy</t>
  </si>
  <si>
    <t>max-girls-yellow--black-printed-ankle-length-leggings</t>
  </si>
  <si>
    <t>kurta-sets/vastramay/vastramay-boys-black--cream-coloured-solid-regular-kurta-with-salwar/15189706/buy</t>
  </si>
  <si>
    <t>vastramay-boys-black--cream-coloured-solid-regular-kurta-with-salwar</t>
  </si>
  <si>
    <t>leggings/max/max-women-grey-solid-ankle-length-leggings/15694618/buy</t>
  </si>
  <si>
    <t>max-women-grey-solid-ankle-length-leggings</t>
  </si>
  <si>
    <t>Women Wide Leg Cotton Jeans</t>
  </si>
  <si>
    <t>jeans/urbanic/urbanic-women-blue-wide-leg-high-rise-pure-cotton-jeans/16284616/buy</t>
  </si>
  <si>
    <t>urbanic-women-blue-wide-leg-high-rise-pure-cotton-jeans</t>
  </si>
  <si>
    <t>handbags/mast--harbour/mast--harbour-black-solid-sling-bag/14980578/buy</t>
  </si>
  <si>
    <t>mast--harbour-black-solid-sling-bag</t>
  </si>
  <si>
    <t>tshirts/herenow/herenow-men-grey--black-printed-t-shirt/15804584/buy</t>
  </si>
  <si>
    <t>herenow-men-grey--black-printed-t-shirt</t>
  </si>
  <si>
    <t>heels/her-by-invictus/her-by-invictus-women-grey-solid-block-heels-/11403212/buy</t>
  </si>
  <si>
    <t>her-by-invictus-women-grey-solid-block-heels-</t>
  </si>
  <si>
    <t>Crepe A-Line Top</t>
  </si>
  <si>
    <t>tops/the-pink-moon/the-pink-moon-teal-crepe-a-line-top/16155630/buy</t>
  </si>
  <si>
    <t>the-pink-moon-teal-crepe-a-line-top</t>
  </si>
  <si>
    <t>Black and Grey Rock &amp; Ice 40</t>
  </si>
  <si>
    <t>rucksacks/wildcraft/wildcraft-unisex-black-and-grey-rock--ice-40-rucksack/5562602/buy</t>
  </si>
  <si>
    <t>wildcraft-unisex-black-and-grey-rock--ice-40-rucksack</t>
  </si>
  <si>
    <t>Floral Printed Flared Skirt</t>
  </si>
  <si>
    <t>skirts/akkriti-by-pantaloons/akkriti-by-pantaloons-cream-coloured--pink-floral-printed-flared-maxi-skirt/17531832/buy</t>
  </si>
  <si>
    <t>akkriti-by-pantaloons-cream-coloured--pink-floral-printed-flared-maxi-skirt</t>
  </si>
  <si>
    <t>tshirts/hrx-by-hrithik-roshan/hrx-by-hrithik-roshan-racketsport-men-crystal-blue-rapid-dry-brand-carrier-tshirts/17208418/buy</t>
  </si>
  <si>
    <t>hrx-by-hrithik-roshan-racketsport-men-crystal-blue-rapid-dry-brand-carrier-tshirts</t>
  </si>
  <si>
    <t>Women Top with Palazzos</t>
  </si>
  <si>
    <t>kurta-sets/anouk/anouk-women-blue-checked-pure-cotton-top-with-palazzos/14325448/buy</t>
  </si>
  <si>
    <t>anouk-women-blue-checked-pure-cotton-top-with-palazzos</t>
  </si>
  <si>
    <t>Ruffles Bardot Top</t>
  </si>
  <si>
    <t>tops/tokyo-talkies/tokyo-talkies-white-ruffles-bardot-crop-top/15237862/buy</t>
  </si>
  <si>
    <t>tokyo-talkies-white-ruffles-bardot-crop-top</t>
  </si>
  <si>
    <t>shirts/peter-england-casuals/peter-england-casuals-men-cream-coloured-slim-fit-opaque-printed-casual-pure-cotton-shirt/15599344/buy</t>
  </si>
  <si>
    <t>peter-england-casuals-men-cream-coloured-slim-fit-opaque-printed-casual-pure-cotton-shirt</t>
  </si>
  <si>
    <t>40,42,44</t>
  </si>
  <si>
    <t>shirts/spykar/spykar-men-brown-self-design-slim-fit-pure-cotton-casual-shirt/14126388/buy</t>
  </si>
  <si>
    <t>spykar-men-brown-self-design-slim-fit-pure-cotton-casual-shirt</t>
  </si>
  <si>
    <t>watches/timex/timex-men-black-analogue-watch---tweg18403/11571888/buy</t>
  </si>
  <si>
    <t>timex-men-black-analogue-watch---tweg18403</t>
  </si>
  <si>
    <t>tshirts/rare-rabbit/rare-rabbit-men-navy-blue--pink-printed-slim-fit-cotton-t-shirt/16085770/buy</t>
  </si>
  <si>
    <t>rare-rabbit-men-navy-blue--pink-printed-slim-fit-cotton-t-shirt</t>
  </si>
  <si>
    <t>Women Checked Racerback Bra</t>
  </si>
  <si>
    <t>bra/calvin-klein-underwear/calvin-klein-underwear-women-red--black-checked-racerback-bra--qf6701vgm/17816048/buy</t>
  </si>
  <si>
    <t>calvin-klein-underwear-women-red--black-checked-racerback-bra--qf6701vgm</t>
  </si>
  <si>
    <t>kurtas/house-of-pataudi/house-of-pataudi-women-yellow--green-floral-embroidered-yoke-design-thread-work-kurta/14769590/buy</t>
  </si>
  <si>
    <t>house-of-pataudi-women-yellow--green-floral-embroidered-yoke-design-thread-work-kurta</t>
  </si>
  <si>
    <t>Ombre Striped Saree</t>
  </si>
  <si>
    <t>sarees/satrani/satrani-grey--black-ombre-striped-saree/16972086/buy</t>
  </si>
  <si>
    <t>satrani-grey--black-ombre-striped-saree</t>
  </si>
  <si>
    <t>wallets/allen-solly/allen-solly-men-navy-blue-solid-two-fold-wallet/13733770/buy</t>
  </si>
  <si>
    <t>allen-solly-men-navy-blue-solid-two-fold-wallet</t>
  </si>
  <si>
    <t>flip-flops/peter-england/peter-england-men-navy-blue--white-striped-sliders/16232270/buy</t>
  </si>
  <si>
    <t>peter-england-men-navy-blue--white-striped-sliders</t>
  </si>
  <si>
    <t>Women PU Structured Sling Bag</t>
  </si>
  <si>
    <t>handbags/lavie/lavie-women-brown-printed-pu-structured-sling-bag/18079900/buy</t>
  </si>
  <si>
    <t>lavie-women-brown-printed-pu-structured-sling-bag</t>
  </si>
  <si>
    <t>scarves/mast--harbour/mast--harbour-women-magenta--white-printed-scarf/16541894/buy</t>
  </si>
  <si>
    <t>mast--harbour-women-magenta--white-printed-scarf</t>
  </si>
  <si>
    <t>Captain America Cotton Pure Cotton T-shirt</t>
  </si>
  <si>
    <t>tshirts/kook-n-keech-marvel/kook-n-keech-marvel-captain-america-men-blue-printed-round-neck-pure-cotton-t-shirt/12958348/buy</t>
  </si>
  <si>
    <t>kook-n-keech-marvel-captain-america-men-blue-printed-round-neck-pure-cotton-t-shirt</t>
  </si>
  <si>
    <t>Woven Design Pure Cotton Handloom Saree</t>
  </si>
  <si>
    <t>sarees/suta/suta-blue--grey-woven-design-pure-cotton-handloom-saree/15244134/buy</t>
  </si>
  <si>
    <t>suta-blue--grey-woven-design-pure-cotton-handloom-saree</t>
  </si>
  <si>
    <t>Unisex Body Mist - 50 ml</t>
  </si>
  <si>
    <t>perfume-and-body-mist/forest-essentials/forest-essentials-travel-size-body-mist-spray-iced-pomegranate--kerala-lime-50ml/13741240/buy</t>
  </si>
  <si>
    <t>forest-essentials-travel-size-body-mist-spray-iced-pomegranate--kerala-lime-50ml</t>
  </si>
  <si>
    <t>trousers/sassafras/sassafras-women-turquoise-blue-scuba-front-button-high-waist-pants/15301178/buy</t>
  </si>
  <si>
    <t>sassafras-women-turquoise-blue-scuba-front-button-high-waist-pants</t>
  </si>
  <si>
    <t>flats/shezone/shezone-women-black-ballerinas-flats/17397076/buy</t>
  </si>
  <si>
    <t>shezone-women-black-ballerinas-flats</t>
  </si>
  <si>
    <t>Printed Football T-shirt</t>
  </si>
  <si>
    <t>tshirts/hrx-by-hrithik-roshan/hrx-by-hrithik-roshan-men-orangeade-graphic-rapid-dry-football-tshirt/13040664/buy</t>
  </si>
  <si>
    <t>hrx-by-hrithik-roshan-men-orangeade-graphic-rapid-dry-football-tshirt</t>
  </si>
  <si>
    <t>casual-shoes/roadster/roadster-women-white--grey-solid-flatform-sneakers-with-buckle-detail/14914610/buy</t>
  </si>
  <si>
    <t>roadster-women-white--grey-solid-flatform-sneakers-with-buckle-detail</t>
  </si>
  <si>
    <t>All Day Comfort Bra</t>
  </si>
  <si>
    <t>bra/zivame/zivame-red-solid-non-wired-medium-coverage-t-shirt-bra/17573084/buy</t>
  </si>
  <si>
    <t>zivame-red-solid-non-wired-medium-coverage-t-shirt-bra</t>
  </si>
  <si>
    <t>Kids 5-pack Wrapover Sustainable Bodysuits</t>
  </si>
  <si>
    <t>bodysuit/hm/hm-kids-white--grey-solid-5-pack-wrapover-sustainable-bodysuits/11892496/buy</t>
  </si>
  <si>
    <t>hm-kids-white--grey-solid-5-pack-wrapover-sustainable-bodysuits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</si>
  <si>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</si>
  <si>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</si>
  <si>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</si>
  <si>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kaya-skin-clinic</t>
  </si>
  <si>
    <t>kaya-skin-clinic-brightening-night-cream---restores-moisture-balance---all-skin-types-50ml</t>
  </si>
  <si>
    <t>dresses/vero-moda/vero-moda-blue-a-line-dress/15692166/buy</t>
  </si>
  <si>
    <t>vero-moda-blue-a-line-dress</t>
  </si>
  <si>
    <t>Women Night suits</t>
  </si>
  <si>
    <t>night-suits/zivame/-zivame-women-black-night-suits/17988566/buy</t>
  </si>
  <si>
    <t>Woven Design Kurta with Dhoti Pants</t>
  </si>
  <si>
    <t>kurta-sets/deyann/deyann-men-off-white--maroon-woven-design-kurta-with-dhoti-pants/11781760/buy</t>
  </si>
  <si>
    <t>deyann-men-off-white--maroon-woven-design-kurta-with-dhoti-pants</t>
  </si>
  <si>
    <t>Men Pack Of 5 Solid Pure Cotton Innerwear Vests</t>
  </si>
  <si>
    <t>innerwear-vests/ramraj-cotton/ramraj-cotton-men-pack-of-5-white-solid-pure-cotton-innerwear-vests/16332344/buy</t>
  </si>
  <si>
    <t>ramraj-cotton-men-pack-of-5-white-solid-pure-cotton-innerwear-vests</t>
  </si>
  <si>
    <t>bedsheets/house-of-pataudi/house-of-pataudi-peach-coloured-126-gsm-cotton-solid-queen-bedsheet-with-2-pillow-covers/13795432/buy</t>
  </si>
  <si>
    <t>house-of-pataudi-peach-coloured-126-gsm-cotton-solid-queen-bedsheet-with-2-pillow-covers</t>
  </si>
  <si>
    <t>Set Of 3 Leaves Theme Framed Paintings</t>
  </si>
  <si>
    <t>wall-art/art-street/art-street-set-of-3-blue--white-leaves-theme-framed-paintings-/13721526/buy</t>
  </si>
  <si>
    <t>art-street-set-of-3-blue--white-leaves-theme-framed-paintings-</t>
  </si>
  <si>
    <t>Set Of 5 Last Supper of Jesus Painted Laminated Wall Art</t>
  </si>
  <si>
    <t>WENS</t>
  </si>
  <si>
    <t>wall-art/wens/-wens-set-of-5-multi-colored-last-supper-of-jesus-painted-laminated-wall-art/17850400/buy</t>
  </si>
  <si>
    <t>wens</t>
  </si>
  <si>
    <t>Women Peep Toes</t>
  </si>
  <si>
    <t>heels/valiosaa/valiosaa-women-pink-textured-peep-toes/12559648/buy</t>
  </si>
  <si>
    <t>valiosaa-women-pink-textured-peep-toes</t>
  </si>
  <si>
    <t>Structured Tote Bag</t>
  </si>
  <si>
    <t>handbags/accessorize/accessorize-nude-coloured-structured-tote-bag/17174648/buy</t>
  </si>
  <si>
    <t>accessorize-nude-coloured-structured-tote-bag</t>
  </si>
  <si>
    <t>Women Pure Cotton Shorts Set</t>
  </si>
  <si>
    <t>night-suits/etc/etc-women-black--orange-pure-cotton-shorts-set/15048236/buy</t>
  </si>
  <si>
    <t>etc-women-black--orange-pure-cotton-shorts-set</t>
  </si>
  <si>
    <t>Women Pack Of 2 Pyjamas</t>
  </si>
  <si>
    <t>pyjamas/kryptic/kryptic-women-orange--black-pack-of-2-cotton-pyjamas/17092210/buy</t>
  </si>
  <si>
    <t>kryptic-women-orange--black-pack-of-2-cotton-pyjamas</t>
  </si>
  <si>
    <t>Travel Leather Toiletry Kit</t>
  </si>
  <si>
    <t>travel-accessory/kara/kara-unisex-brown-solid-travel-leather-toiletry-kit/13070482/buy</t>
  </si>
  <si>
    <t>kara-unisex-brown-solid-travel-leather-toiletry-kit</t>
  </si>
  <si>
    <t>tshirts/mkh/mkh-men-white-printed-polo-collar-t-shirt/16305540/buy</t>
  </si>
  <si>
    <t>mkh-men-white-printed-polo-collar-t-shirt</t>
  </si>
  <si>
    <t>Training or Gym Sporty Jacket</t>
  </si>
  <si>
    <t>jackets/reebok/reebok-men-grey-training-or-gym-sporty-jacket/16575866/buy</t>
  </si>
  <si>
    <t>reebok-men-grey-training-or-gym-sporty-jacket</t>
  </si>
  <si>
    <t>Men Rhodium-Plated Finger Ring</t>
  </si>
  <si>
    <t>ring/carlton-london/carlton-london-men-silver-toned-rhodium-plated-finger-ring/12017778/buy</t>
  </si>
  <si>
    <t>carlton-london-men-silver-toned-rhodium-plated-finger-ring</t>
  </si>
  <si>
    <t>Men Printed Kurta with Pyjamas</t>
  </si>
  <si>
    <t>kurta-sets/hangup/hangup-men-khaki-floral-printed-kurta-with-pyjamas--nehru-jacket/14923938/buy</t>
  </si>
  <si>
    <t>hangup-men-khaki-floral-printed-kurta-with-pyjamas--nehru-jacket</t>
  </si>
  <si>
    <t>Women Straight Fit Trousers</t>
  </si>
  <si>
    <t>trousers/mango/mango-women-maroon-solid-straight-fit-trousers/17022692/buy</t>
  </si>
  <si>
    <t>mango-women-maroon-solid-straight-fit-trousers</t>
  </si>
  <si>
    <t>handbags/van-heusen/van-heusen-lavender-solid-hobo-bag/17642886/buy</t>
  </si>
  <si>
    <t>van-heusen-lavender-solid-hobo-bag</t>
  </si>
  <si>
    <t>Women Flared High-Rise Jeans</t>
  </si>
  <si>
    <t>jeans/kraus-jeans/kraus-jeans-women-blue-flared-high-rise-light-fade-jeans/16077484/buy</t>
  </si>
  <si>
    <t>kraus-jeans-women-blue-flared-high-rise-light-fade-jeans</t>
  </si>
  <si>
    <t>night-suits/beebelle/beebelle-women-navy-blue-conversational-printed-night-suit/16404702/buy</t>
  </si>
  <si>
    <t>beebelle-women-navy-blue-conversational-printed-night-suit</t>
  </si>
  <si>
    <t>kurta-sets/herenow/herenow-women-brown-pure-cotton-ethnic-motif-printed-kurta-with-trousers--dupatta/15889712/buy</t>
  </si>
  <si>
    <t>herenow-women-brown-pure-cotton-ethnic-motif-printed-kurta-with-trousers--dupatta</t>
  </si>
  <si>
    <t>Women Reversible Jacket</t>
  </si>
  <si>
    <t>jackets/cl-sport/cl-sport-women-black--blue-reversible-puffer-jacket/16562294/buy</t>
  </si>
  <si>
    <t>cl-sport-women-black--blue-reversible-puffer-jacket</t>
  </si>
  <si>
    <t>Women Printed Camouflage Co-Ords</t>
  </si>
  <si>
    <t>co-ords/roadster/roadster-women-gorgeous-green-printed-camouflage-co-ords/15088310/buy</t>
  </si>
  <si>
    <t>roadster-women-gorgeous-green-printed-camouflage-co-ords</t>
  </si>
  <si>
    <t>Combo Masala Box</t>
  </si>
  <si>
    <t>serveware/nestroots/nestroots-brown-masala-box/14119118/buy</t>
  </si>
  <si>
    <t>nestroots-brown-masala-box</t>
  </si>
  <si>
    <t>tshirts/ether/ether-women-black-polka-dot-printed-casual-t-shirt/15971010/buy</t>
  </si>
  <si>
    <t>ether-women-black-polka-dot-printed-casual-t-shirt</t>
  </si>
  <si>
    <t>dresses/dressberry/dressberry-women-black--pink-polka-dots-printed-a-line-midi-dress/16183922/buy</t>
  </si>
  <si>
    <t>dressberry-women-black--pink-polka-dots-printed-a-line-midi-dress</t>
  </si>
  <si>
    <t>32B,32C,34B,34C,34D,34DD,36B,36C,36D,36DD,38C,38D</t>
  </si>
  <si>
    <t>bra/amante/amante-pink-cloudsoft-lightly-padded-non-wired-tshirt-bra/14574282/buy</t>
  </si>
  <si>
    <t>amante-pink-cloudsoft-lightly-padded-non-wired-tshirt-bra</t>
  </si>
  <si>
    <t>dresses/scorpius/scorpius-women-black-floral-printed-maxi-dress/11109922/buy</t>
  </si>
  <si>
    <t>scorpius-women-black-floral-printed-maxi-dress</t>
  </si>
  <si>
    <t>Camouflage Print Cotton Dress</t>
  </si>
  <si>
    <t>dresses/kook-n-keech/kook-n-keech-olive-green-camouflage-print-cotton-t-shirt-dress/15088552/buy</t>
  </si>
  <si>
    <t>kook-n-keech-olive-green-camouflage-print-cotton-t-shirt-dress</t>
  </si>
  <si>
    <t>Mini Lipstick - Velvet Teddy</t>
  </si>
  <si>
    <t>lipstick/mac/mac-mini-matte-lipstick---velvet-teddy-18-g/12528968/buy</t>
  </si>
  <si>
    <t>mac-mini-matte-lipstick---velvet-teddy-18-g</t>
  </si>
  <si>
    <t>flats/vishudh/vishudh-women-beige-embellished-one-toe-flats/15778466/buy</t>
  </si>
  <si>
    <t>vishudh-women-beige-embellished-one-toe-flats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</si>
  <si>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</si>
  <si>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</si>
  <si>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</si>
  <si>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urbanic-grey-melange-pure-cotton-solid-t-shirt-mini-dress</t>
  </si>
  <si>
    <t>casual-shoes/fentacia/fentacia-men-olive-green-solid-synthetic-suede-high-top-flat-boots/12447240/buy</t>
  </si>
  <si>
    <t>fentacia-men-olive-green-solid-synthetic-suede-high-top-flat-boots</t>
  </si>
  <si>
    <t>tshirts/mast--harbour/mast--harbour-men-navy-blue--grey-typography-printed-pure-cotton-t-shirt/15773732/buy</t>
  </si>
  <si>
    <t>mast--harbour-men-navy-blue--grey-typography-printed-pure-cotton-t-shirt</t>
  </si>
  <si>
    <t>Floral Ruffled Dress</t>
  </si>
  <si>
    <t>dresses/pluss/pluss-stunning-blue-floral-ruffled-dress/16587804/buy</t>
  </si>
  <si>
    <t>pluss-stunning-blue-floral-ruffled-dress</t>
  </si>
  <si>
    <t>Striped Open Front Shrug</t>
  </si>
  <si>
    <t>shrug/code-by-lifestyle/code-by-lifestyle-women-grey--pink-striped-open-front-shrug/13639602/buy</t>
  </si>
  <si>
    <t>code-by-lifestyle-women-grey--pink-striped-open-front-shrug</t>
  </si>
  <si>
    <t>Women Solid Maternity Leggings</t>
  </si>
  <si>
    <t>leggings/blush-9-maternity/blush-9-maternity-women-black-solid-ankle-length-maternity-leggings/10537546/buy</t>
  </si>
  <si>
    <t>blush-9-maternity-women-black-solid-ankle-length-maternity-leggings</t>
  </si>
  <si>
    <t>Pure Linen Solid T-shirt</t>
  </si>
  <si>
    <t>tshirts/mango/mango-women-rose-pure-linen-solid-t-shirt/14779268/buy</t>
  </si>
  <si>
    <t>mango-women-rose-pure-linen-solid-t-shirt</t>
  </si>
  <si>
    <t>tshirts/only/only-women-green-typography-printed-cotton-t-shirt/17727916/buy</t>
  </si>
  <si>
    <t>only-women-green-typography-printed-cotton-t-shirt</t>
  </si>
  <si>
    <t>Women Structured Sling Bag</t>
  </si>
  <si>
    <t>handbags/van-heusen/van-heusen-women-pink-structured-sling-bag/18193474/buy</t>
  </si>
  <si>
    <t>van-heusen-women-pink-structured-sling-bag</t>
  </si>
  <si>
    <t>Girls Top With Palazzos</t>
  </si>
  <si>
    <t>clothing-set/naughty-ninos/naughty-ninos-girls-navy-blue--green-tropical-printed-top-with-palazzos/17073726/buy</t>
  </si>
  <si>
    <t>naughty-ninos-girls-navy-blue--green-tropical-printed-top-with-palazzos</t>
  </si>
  <si>
    <t>Women Paisley Embroidered Kurta</t>
  </si>
  <si>
    <t>kurtas/indo-era/indo-era-women-navy-blue--white-paisley-embroidered-thread-work-kurta/15167612/buy</t>
  </si>
  <si>
    <t>indo-era-women-navy-blue--white-paisley-embroidered-thread-work-kurta</t>
  </si>
  <si>
    <t>kurta-sets/anouk/anouk-women-pink-regular-pure-cotton-kurta-with-palazzos/15150612/buy</t>
  </si>
  <si>
    <t>anouk-women-pink-regular-pure-cotton-kurta-with-palazzos</t>
  </si>
  <si>
    <t>shirts/beat-london-by-pepe-jeans/beat-london-by-pepe-jeans-men-green--navy-blue-slim-fit-printed-casual-shirt/11748660/buy</t>
  </si>
  <si>
    <t>beat-london-by-pepe-jeans-men-green--navy-blue-slim-fit-printed-casual-shirt</t>
  </si>
  <si>
    <t>Boys Pack Of 3 Above Ankle</t>
  </si>
  <si>
    <t>socks/hrx-by-hrithik-roshan/hrx-by-hrithik-roshan-kids-boys-pack-of-3-above-ankle-assorted-half-terry-socks/15329122/buy</t>
  </si>
  <si>
    <t>hrx-by-hrithik-roshan-kids-boys-pack-of-3-above-ankle-assorted-half-terry-socks</t>
  </si>
  <si>
    <t>Boys Kurta with Trouser</t>
  </si>
  <si>
    <t>PICCOLO</t>
  </si>
  <si>
    <t>kurta-sets/piccolo/piccolo-boys-cream-coloured-floral-printed-regular-kurta-with-trousers/15915872/buy</t>
  </si>
  <si>
    <t>piccolo</t>
  </si>
  <si>
    <t>piccolo-boys-cream-coloured-floral-printed-regular-kurta-with-trousers</t>
  </si>
  <si>
    <t>kurta-sets/ahika/ahika-women-pink-ethnic-motifs-printed-layered-kurta-with-palazzos/15357206/buy</t>
  </si>
  <si>
    <t>ahika-women-pink-ethnic-motifs-printed-layered-kurta-with-palazzos</t>
  </si>
  <si>
    <t>Men Pack of 3 Trunks</t>
  </si>
  <si>
    <t>trunk/roadster/roadster-men-pack-of-3-trunks-rdst-trn4-3pp-dm-new15/14393680/buy</t>
  </si>
  <si>
    <t>roadster-men-pack-of-3-trunks-rdst-trn4-3pp-dm-new15</t>
  </si>
  <si>
    <t>Women Lifestyle Cotton Joggers</t>
  </si>
  <si>
    <t>track-pants/hrx-by-hrithik-roshan/hrx-by-hrithik-roshan-lifestyle-women-jet-black-bio-wash-typography-pure-cotton-joggers/15307994/buy</t>
  </si>
  <si>
    <t>hrx-by-hrithik-roshan-lifestyle-women-jet-black-bio-wash-typography-pure-cotton-joggers</t>
  </si>
  <si>
    <t>Women Solid Slip-On Sneakers</t>
  </si>
  <si>
    <t>casual-shoes/bata/bata-women-navy-blue-slip-on-sneakers/12454310/buy</t>
  </si>
  <si>
    <t>bata-women-navy-blue-slip-on-sneakers</t>
  </si>
  <si>
    <t>CAI</t>
  </si>
  <si>
    <t>flats/cai/cai-women-multicoloured-embellished-open-toe-flats/15282444/buy</t>
  </si>
  <si>
    <t>cai</t>
  </si>
  <si>
    <t>cai-women-multicoloured-embellished-open-toe-flats</t>
  </si>
  <si>
    <t>Gold-Plated Sheeshphool</t>
  </si>
  <si>
    <t>hair-accessory/zaveri-pearls/zaveri-pearls-gold-plated-kundan--pearls-embellished-sheeshphool/17102920/buy</t>
  </si>
  <si>
    <t>zaveri-pearls-gold-plated-kundan--pearls-embellished-sheeshphool</t>
  </si>
  <si>
    <t>Pure Indulgence Box</t>
  </si>
  <si>
    <t>skin-care-gift-set/kama-ayurveda/kama-ayurveda-pure-indulgence-box/15647386/buy</t>
  </si>
  <si>
    <t>kama-ayurveda-pure-indulgence-box</t>
  </si>
  <si>
    <t>4pc Sheer Long Door Curtains</t>
  </si>
  <si>
    <t>curtains-and-sheers/storyhome/storyhome-white-set-of-4-sheer-long-door-curtains/11867382/buy</t>
  </si>
  <si>
    <t>storyhome-white-set-of-4-sheer-long-door-curtains</t>
  </si>
  <si>
    <t>shorts/zastraa/zastraa-women-grey-high-rise-regular-shorts/14957072/buy</t>
  </si>
  <si>
    <t>zastraa-women-grey-high-rise-regular-shorts</t>
  </si>
  <si>
    <t>Men Solid Lifestyle Tracksuit</t>
  </si>
  <si>
    <t>tracksuits/hrx-by-hrithik-roshan/hrx-by-hrithik-roshan-men-jet-black-colourblock-regular-fit-rapid-dry-lifestyle-tracksuits/13106552/buy</t>
  </si>
  <si>
    <t>hrx-by-hrithik-roshan-men-jet-black-colourblock-regular-fit-rapid-dry-lifestyle-tracksuits</t>
  </si>
  <si>
    <t>jeans/zola/zola-women-black-slim-fit-high-rise-stretchable-cropped-jeans/14545258/buy</t>
  </si>
  <si>
    <t>zola-women-black-slim-fit-high-rise-stretchable-cropped-jeans</t>
  </si>
  <si>
    <t>Train Untamed Crop Tank</t>
  </si>
  <si>
    <t>tops/puma/puma-women-black-train-untamed-crop-tank/15690664/buy</t>
  </si>
  <si>
    <t>puma-women-black-train-untamed-crop-tank</t>
  </si>
  <si>
    <t>Solid Bardot Top</t>
  </si>
  <si>
    <t>tops/street-9/street-9-women-navy-blue-solid-bardot-top/9340235/buy</t>
  </si>
  <si>
    <t>street-9-women-navy-blue-solid-bardot-top</t>
  </si>
  <si>
    <t>Plus Size Women Three-Fourth Gym Tights</t>
  </si>
  <si>
    <t>tights/the-pink-moon/the-pink-moon-plus-size-women-black-solid-three-fourth-gym-tights/11312056/buy</t>
  </si>
  <si>
    <t>the-pink-moon-plus-size-women-black-solid-three-fourth-gym-tights</t>
  </si>
  <si>
    <t>Women Pink PU Wedges</t>
  </si>
  <si>
    <t>heels/zapatoz/zapatoz-women-pink-pu-wedges/17158046/buy</t>
  </si>
  <si>
    <t>zapatoz-women-pink-pu-wedges</t>
  </si>
  <si>
    <t>Men Training or Gym Shoes</t>
  </si>
  <si>
    <t>sports-shoes/bacca-bucci/bacca-bucci-men-grey-training-or-gym-shoes/12520806/buy</t>
  </si>
  <si>
    <t>bacca-bucci-men-grey-training-or-gym-shoes</t>
  </si>
  <si>
    <t>Men Respect Deodarant 150 ml</t>
  </si>
  <si>
    <t>deodorant/david-beckham/david-beckham-men-respect-deodarant-150-ml/2329244/buy</t>
  </si>
  <si>
    <t>david-beckham-men-respect-deodarant-150-ml</t>
  </si>
  <si>
    <t>Women Solid Night suit</t>
  </si>
  <si>
    <t>night-suits/marks--spencer/marks--spencer-women-pink-solid-night-suit/14302288/buy</t>
  </si>
  <si>
    <t>marks--spencer-women-pink-solid-night-suit</t>
  </si>
  <si>
    <t>shirts/arrow-sport/arrow-sport-men-blue--white-striped-casual-shirt/15034372/buy</t>
  </si>
  <si>
    <t>arrow-sport-men-blue--white-striped-casual-shirt</t>
  </si>
  <si>
    <t>Women Beaded Ethnic Mules</t>
  </si>
  <si>
    <t>flats/house-of-pataudi/house-of-pataudi-women-teal-blue-beaded-ethnic-mules/15185976/buy</t>
  </si>
  <si>
    <t>house-of-pataudi-women-teal-blue-beaded-ethnic-mules</t>
  </si>
  <si>
    <t>trousers/mayra/mayra-women-maroon-straight-fit-high-rise-pleated-trousers/17332102/buy</t>
  </si>
  <si>
    <t>mayra-women-maroon-straight-fit-high-rise-pleated-trousers</t>
  </si>
  <si>
    <t>tshirts/dressberry/dressberry-women-black--peach-coloured-colourblocked-t-shirt/14220536/buy</t>
  </si>
  <si>
    <t>dressberry-women-black--peach-coloured-colourblocked-t-shirt</t>
  </si>
  <si>
    <t>Leather Boots</t>
  </si>
  <si>
    <t>boots/mochi/mochi-men-black-leather-boots/776745/buy</t>
  </si>
  <si>
    <t>mochi-men-black-leather-boots</t>
  </si>
  <si>
    <t>Printed Crepe A-Line Dress</t>
  </si>
  <si>
    <t>dresses/berrylush/berrylush-white--pink-floral-print-crepe-a-line-dress/16751350/buy</t>
  </si>
  <si>
    <t>berrylush-white--pink-floral-print-crepe-a-line-dress</t>
  </si>
  <si>
    <t>kurtas/sangria/sangria-women-green--pink-floral-printed-floral-kurta/16629770/buy</t>
  </si>
  <si>
    <t>sangria-women-green--pink-floral-printed-floral-kurta</t>
  </si>
  <si>
    <t>jeans/kassually/kassually-women-black-skinny-fit-high-rise-clean-look-stretchable-jeans/13125222/buy</t>
  </si>
  <si>
    <t>kassually-women-black-skinny-fit-high-rise-clean-look-stretchable-jeans</t>
  </si>
  <si>
    <t>jackets/jack--jones/jack--jones-men-olive-green-padded-jacket/16158712/buy</t>
  </si>
  <si>
    <t>jack--jones-men-olive-green-padded-jacket</t>
  </si>
  <si>
    <t>sweatshirts/wrogn/wrogn-men-orange-solid-hooded-sweatshirt/15131690/buy</t>
  </si>
  <si>
    <t>wrogn-men-orange-solid-hooded-sweatshirt</t>
  </si>
  <si>
    <t>MAMA V-Neck Nursing Dress</t>
  </si>
  <si>
    <t>dresses/hm/hm-women-white-mama-v-neck-nursing-dress/17855054/buy</t>
  </si>
  <si>
    <t>hm-women-white-mama-v-neck-nursing-dress</t>
  </si>
  <si>
    <t>DRAAX Fashions</t>
  </si>
  <si>
    <t>jumpsuit/draax-fashions/draax-fashions-black-basic-jumpsuit/16180788/buy</t>
  </si>
  <si>
    <t>draax-fashions</t>
  </si>
  <si>
    <t>draax-fashions-black-basic-jumpsuit</t>
  </si>
  <si>
    <t>Men Sports Shorts</t>
  </si>
  <si>
    <t>shorts/slazenger/slazenger-men-black-solid-rapid-dry-sports-shorts/15800128/buy</t>
  </si>
  <si>
    <t>slazenger-men-black-solid-rapid-dry-sports-shorts</t>
  </si>
  <si>
    <t>kurtas/aurelia/aurelia-women-maroon--white-printed-a-line-kurta/6975345/buy</t>
  </si>
  <si>
    <t>aurelia-women-maroon--white-printed-a-line-kurta</t>
  </si>
  <si>
    <t>Men Cropped Tapered Fit Jeans</t>
  </si>
  <si>
    <t>jeans/harvard/harvard-men-black-cropped-tapered-fit-stretchable-jeans/15457934/buy</t>
  </si>
  <si>
    <t>harvard-men-black-cropped-tapered-fit-stretchable-jeans</t>
  </si>
  <si>
    <t>watches/fastrack/fastrack-women-black-analogue-watch-6215nm01/13323854/buy</t>
  </si>
  <si>
    <t>fastrack-women-black-analogue-watch-6215nm01</t>
  </si>
  <si>
    <t>Women Solid Analogue Watch</t>
  </si>
  <si>
    <t>watches/esprit/esprit-women-muted-silver-toned-solid-analogue-watch-es1l143m0095/12510974/buy</t>
  </si>
  <si>
    <t>esprit-women-muted-silver-toned-solid-analogue-watch-es1l143m0095</t>
  </si>
  <si>
    <t>Cotton Slim Fit Checked Shirt</t>
  </si>
  <si>
    <t>shirts/indian-terrain/indian-terrain-men-blue-slim-fit-pure-cotton-tartan-checked-casual-shirt/14130650/buy</t>
  </si>
  <si>
    <t>indian-terrain-men-blue-slim-fit-pure-cotton-tartan-checked-casual-shirt</t>
  </si>
  <si>
    <t>Striped 3-Ply Pure Cotton Protective Outdoor Masks</t>
  </si>
  <si>
    <t>outdoor-masks/allen-solly/allen-solly-women-beige--brown-striped-3-ply-pure-cotton-protective-outdoor-masks/15503096/buy</t>
  </si>
  <si>
    <t>allen-solly-women-beige--brown-striped-3-ply-pure-cotton-protective-outdoor-masks</t>
  </si>
  <si>
    <t>Men Pack Of 3 Striped Striped Cotton Trunks</t>
  </si>
  <si>
    <t>trunk/jack--jones/jack--jones-men-pack-of-3-blue--orange-striped-cotton-trunks-116800401/17096752/buy</t>
  </si>
  <si>
    <t>jack--jones-men-pack-of-3-blue--orange-striped-cotton-trunks-116800401</t>
  </si>
  <si>
    <t>Men Pack Of 2 Printed Boxers</t>
  </si>
  <si>
    <t>boxers/mast--harbour/mast--harbour-men-pack-of-two-printed-pure-cotton-boxers-mnh-ken-mbox--print-02zm/14399778/buy</t>
  </si>
  <si>
    <t>mast--harbour-men-pack-of-two-printed-pure-cotton-boxers-mnh-ken-mbox--print-02zm</t>
  </si>
  <si>
    <t>Girls Daisey DuckTop</t>
  </si>
  <si>
    <t>tshirts/yk-disney/yk-disney-girls-white-daisey-duck-printed-t-shirt/11735076/buy</t>
  </si>
  <si>
    <t>yk-disney-girls-white-daisey-duck-printed-t-shirt</t>
  </si>
  <si>
    <t>Relaxed Fit Zip-Top Hoodie</t>
  </si>
  <si>
    <t>sweatshirts/hm/-hm-men-lavender-relaxed-fit-zip-top-hoodie/17124330/buy</t>
  </si>
  <si>
    <t>Printed Pure Cotton Night suit</t>
  </si>
  <si>
    <t>night-suits/anubhutee/anubhutee-women-maroon--white-printed-pure-cotton-night-suit/13918444/buy</t>
  </si>
  <si>
    <t>anubhutee-women-maroon--white-printed-pure-cotton-night-suit</t>
  </si>
  <si>
    <t>Men Checked Lounge Pants</t>
  </si>
  <si>
    <t>lounge-pants/urban-scottish/urban-scottish-men-grey-checked-pure-cotton-lounge-pants/16825568/buy</t>
  </si>
  <si>
    <t>urban-scottish-men-grey-checked-pure-cotton-lounge-pants</t>
  </si>
  <si>
    <t>track-pants/harvard/harvard-women-charcoal-grey-solid-joggers/11109794/buy</t>
  </si>
  <si>
    <t>harvard-women-charcoal-grey-solid-joggers</t>
  </si>
  <si>
    <t>jeans/kook-n-keech/kook-n-keech-men-olive-green-skinny-fit-stretchable-jeans/14931904/buy</t>
  </si>
  <si>
    <t>kook-n-keech-men-olive-green-skinny-fit-stretchable-jeans</t>
  </si>
  <si>
    <t>Women Cricket Rapid-Dry Shorts</t>
  </si>
  <si>
    <t>shorts/hrx-by-hrithik-roshan/hrx-by-hrithik-roshan-cricket-women-medieval-blue-rapid-dry-solid-shorts/14704976/buy</t>
  </si>
  <si>
    <t>hrx-by-hrithik-roshan-cricket-women-medieval-blue-rapid-dry-solid-shorts</t>
  </si>
  <si>
    <t>Men 212 Heroes EDT  50ml</t>
  </si>
  <si>
    <t>perfume-and-body-mist/carolina-herrera/carolina-herrera-212-heroes-eau-de-toilette--50ml/13926300/buy</t>
  </si>
  <si>
    <t>carolina-herrera-212-heroes-eau-de-toilette--50ml</t>
  </si>
  <si>
    <t>kurta-sets/indo-era/indo-era-women-maroon-yoke-design-regular-kurta-with-palazzos--dupatta/15509178/buy</t>
  </si>
  <si>
    <t>indo-era-women-maroon-yoke-design-regular-kurta-with-palazzos--dupatta</t>
  </si>
  <si>
    <t>Women Solid Basic Boy Shorts</t>
  </si>
  <si>
    <t>briefs/jockey/jockey-women-black-solid-basic-boy-shorts-ss04-0105-black/17070588/buy</t>
  </si>
  <si>
    <t>jockey-women-black-solid-basic-boy-shorts-ss04-0105-black</t>
  </si>
  <si>
    <t>Girls Pack of 3 Pure Cotton T-shirts</t>
  </si>
  <si>
    <t>tshirts/max/max-girls-pack-of-3-printed-pure-cotton-t-shirts/15545040/buy</t>
  </si>
  <si>
    <t>max-girls-pack-of-3-printed-pure-cotton-t-shirts</t>
  </si>
  <si>
    <t>Embellished Fitted Top</t>
  </si>
  <si>
    <t>tops/scorpius/scorpius-black-embellished-fitted-top/13558846/buy</t>
  </si>
  <si>
    <t>scorpius-black-embellished-fitted-top</t>
  </si>
  <si>
    <t>FOGA</t>
  </si>
  <si>
    <t>shirts/foga/foga-men-white-opaque-casual-shirt/15581546/buy</t>
  </si>
  <si>
    <t>foga</t>
  </si>
  <si>
    <t>foga-men-white-opaque-casual-shirt</t>
  </si>
  <si>
    <t>kurtas/moda-rapido/moda-rapido-women-off-white--maroon-floral-printed-straight-kurta/12902646/buy</t>
  </si>
  <si>
    <t>moda-rapido-women-off-white--maroon-floral-printed-straight-kurta</t>
  </si>
  <si>
    <t>Line Eyeliner - Steel Grey</t>
  </si>
  <si>
    <t>kajal-and-eyeliner/lakme/lakme-absolute-shine-line-eyeliner---steel-grey/1514916/buy</t>
  </si>
  <si>
    <t>lakme-absolute-shine-line-eyeliner---steel-grey</t>
  </si>
  <si>
    <t>Sequnned Dupatta</t>
  </si>
  <si>
    <t>dupatta/dupatta-bazaar/dupatta-bazaar-silver-toned-sequinned-dupatta/14160338/buy</t>
  </si>
  <si>
    <t>dupatta-bazaar-silver-toned-sequinned-dupatta</t>
  </si>
  <si>
    <t>Men Solid Regular Track Pants</t>
  </si>
  <si>
    <t>track-pants/jack--jones/jack--jones-men-olive-green-solid-relaxed-fit-regular-track-pants/15219450/buy</t>
  </si>
  <si>
    <t>jack--jones-men-olive-green-solid-relaxed-fit-regular-track-pants</t>
  </si>
  <si>
    <t>Satin Printed Baby Doll</t>
  </si>
  <si>
    <t>baby-dolls/etc/etc-women-navy-blue-satin-ethnic-printed-baby-doll-with-robe/17886448/buy</t>
  </si>
  <si>
    <t>etc-women-navy-blue-satin-ethnic-printed-baby-doll-with-robe</t>
  </si>
  <si>
    <t>Women Slip on Workout Bra</t>
  </si>
  <si>
    <t>bra/van-heusen/van-heusen-red-solid-absolute-comfort-slip-on-workout-bra/15272158/buy</t>
  </si>
  <si>
    <t>van-heusen-red-solid-absolute-comfort-slip-on-workout-bra</t>
  </si>
  <si>
    <t>Unisex Solid Baseball Cap</t>
  </si>
  <si>
    <t>caps/wrogn/wrogn-unisex-brown-solid-baseball-cap/12666486/buy</t>
  </si>
  <si>
    <t>wrogn-unisex-brown-solid-baseball-cap</t>
  </si>
  <si>
    <t>Slim Fit Floral Printed Shirt</t>
  </si>
  <si>
    <t>shirts/the-indian-garage-co/the-indian-garage-co-men-olive-green--black-slim-fit-floral-printed-casual-shirt/12182256/buy</t>
  </si>
  <si>
    <t>the-indian-garage-co-men-olive-green--black-slim-fit-floral-printed-casual-shirt</t>
  </si>
  <si>
    <t>Embellished Kanjeevaram Saree</t>
  </si>
  <si>
    <t>sarees/saree-mall/saree-mall-teal-silk-blend-embellished-kanjeevaram-saree/6825165/buy</t>
  </si>
  <si>
    <t>saree-mall-teal-silk-blend-embellished-kanjeevaram-saree</t>
  </si>
  <si>
    <t>flats/alishtezia/alishtezia-women-black-t-strap-flats/15236386/buy</t>
  </si>
  <si>
    <t>alishtezia-women-black-t-strap-flats</t>
  </si>
  <si>
    <t>Men Black Brass Dial &amp; Watch</t>
  </si>
  <si>
    <t>watches/scuderia-ferrari/scuderia-ferrari-men-black-brass-dial--black-straps-analogue-watch/14460704/buy</t>
  </si>
  <si>
    <t>scuderia-ferrari-men-black-brass-dial--black-straps-analogue-watch</t>
  </si>
  <si>
    <t>kurtas/vastramay/vastramay-men-mustard-yellow-solid-straight-cotton-kurta/7436864/buy</t>
  </si>
  <si>
    <t>vastramay-men-mustard-yellow-solid-straight-cotton-kurta</t>
  </si>
  <si>
    <t>jackets/vero-moda/vero-moda-women-grey-solid-round-neck-tailored-jacket/16102454/buy</t>
  </si>
  <si>
    <t>vero-moda-women-grey-solid-round-neck-tailored-jacket</t>
  </si>
  <si>
    <t>Men Self Design Kurta with Churidar</t>
  </si>
  <si>
    <t>kurta-sets/anouk/anouk-men-green--cream-coloured-self-design-kurta-with-churidar/9366039/buy</t>
  </si>
  <si>
    <t>anouk-men-green--cream-coloured-self-design-kurta-with-churidar</t>
  </si>
  <si>
    <t>Women Extended Sleeves Top</t>
  </si>
  <si>
    <t>tops/tokyo-talkies/tokyo-talkies-women-purple-extended-sleeves-regular-top/15092124/buy</t>
  </si>
  <si>
    <t>tokyo-talkies-women-purple-extended-sleeves-regular-top</t>
  </si>
  <si>
    <t>Solid High-Rise Regular Shorts</t>
  </si>
  <si>
    <t>shorts/tokyo-talkies/tokyo-talkies-women-blue-solid-high-rise-regular-shorts/16108366/buy</t>
  </si>
  <si>
    <t>tokyo-talkies-women-blue-solid-high-rise-regular-shorts</t>
  </si>
  <si>
    <t>briefs/amante/amante-pack-of-3-solid-mid-rise-hipster-briefs-ppk43005/17698478/buy</t>
  </si>
  <si>
    <t>amante-pack-of-3-solid-mid-rise-hipster-briefs-ppk43005</t>
  </si>
  <si>
    <t>Solid Tulle Skirt</t>
  </si>
  <si>
    <t>skirts/cation/cation-women-pretty-pink-solid-tulle-skirt/16577508/buy</t>
  </si>
  <si>
    <t>cation-women-pretty-pink-solid-tulle-skirt</t>
  </si>
  <si>
    <t>kurtas/varanga/varanga-women-maroon-striped-keyhole-neck-kurta/16816266/buy</t>
  </si>
  <si>
    <t>varanga-women-maroon-striped-keyhole-neck-kurta</t>
  </si>
  <si>
    <t>tshirts/mast--harbour/mast--harbour-women-red--white-printed--pure-cotton-t-shirt/15288142/buy</t>
  </si>
  <si>
    <t>mast--harbour-women-red--white-printed--pure-cotton-t-shirt</t>
  </si>
  <si>
    <t>tshirts/herenow/herenow-boys-black-printed-t-shirt/15912128/buy</t>
  </si>
  <si>
    <t>herenow-boys-black-printed-t-shirt</t>
  </si>
  <si>
    <t>Women Solid Seamless Shapewear</t>
  </si>
  <si>
    <t>shapewear/inddus/inddus-women-black-solid-high-waist-seamless-tummy--thigh-shapewear/14087282/buy</t>
  </si>
  <si>
    <t>inddus-women-black-solid-high-waist-seamless-tummy--thigh-shapewear</t>
  </si>
  <si>
    <t>Kids Printed Night suit</t>
  </si>
  <si>
    <t>night-suits/cherry-crumble/cherry-crumble-kids-blue--red-printed-night-suit/10684890/buy</t>
  </si>
  <si>
    <t>cherry-crumble-kids-blue--red-printed-night-suit</t>
  </si>
  <si>
    <t>Women Beautiful Secret EDP</t>
  </si>
  <si>
    <t>perfume-and-body-mist/fogg/fogg-women-scent-beautiful-secret-eau-de-parfum-100-ml/8788457/buy</t>
  </si>
  <si>
    <t>fogg-women-scent-beautiful-secret-eau-de-parfum-100-ml</t>
  </si>
  <si>
    <t>dresses/vishudh/vishudh-women-navy-blue-striped-fit-and-flare-dress/13481966/buy</t>
  </si>
  <si>
    <t>vishudh-women-navy-blue-striped-fit-and-flare-dress</t>
  </si>
  <si>
    <t>Women Analouge Watch</t>
  </si>
  <si>
    <t>watches/dressberry/dressberry-women-blue-analogue-watch-db-ss21-4c/15239786/buy</t>
  </si>
  <si>
    <t>dressberry-women-blue-analogue-watch-db-ss21-4c</t>
  </si>
  <si>
    <t>Hydes N Hues</t>
  </si>
  <si>
    <t>formal-shoes/hydes-n-hues/hydes-n-hues-men-brown-solid-formal-oxfords/14237506/buy</t>
  </si>
  <si>
    <t>hydes-n-hues</t>
  </si>
  <si>
    <t>hydes-n-hues-men-brown-solid-formal-oxfords</t>
  </si>
  <si>
    <t>tshirts/maniac/maniac-men-white--grey-printed-round-neck-pure-cotton-t-shirt/12095244/buy</t>
  </si>
  <si>
    <t>maniac-men-white--grey-printed-round-neck-pure-cotton-t-shirt</t>
  </si>
  <si>
    <t>Embroidered Tie-Up Neck Dress</t>
  </si>
  <si>
    <t>dresses/all-about-you/all-about-you-women-navy-blue--yellow-embroidered-tie-up-neck-a-line-dress/13771040/buy</t>
  </si>
  <si>
    <t>all-about-you-women-navy-blue--yellow-embroidered-tie-up-neck-a-line-dress</t>
  </si>
  <si>
    <t>lounge-tshirts/quarantine/quarantine-men-pink-solid-round-neck-cotton-lounge-t-shirt/12998608/buy</t>
  </si>
  <si>
    <t>quarantine-men-pink-solid-round-neck-cotton-lounge-t-shirt</t>
  </si>
  <si>
    <t>Basketball Rapid-Dry Tracksuit</t>
  </si>
  <si>
    <t>tracksuits/hrx-by-hrithik-roshan/hrx-by-hrithik-roshan-basketball-men-medieval-blue-rapid-dry-solid-tracksuits/14281502/buy</t>
  </si>
  <si>
    <t>hrx-by-hrithik-roshan-basketball-men-medieval-blue-rapid-dry-solid-tracksuits</t>
  </si>
  <si>
    <t>Womens Cotton Tunic Tee</t>
  </si>
  <si>
    <t>lounge-tshirts/enamor/enamor-womens-lime-green-essential-long-sleeve-cotton-tunic-tee/15127340/buy</t>
  </si>
  <si>
    <t>enamor-womens-lime-green-essential-long-sleeve-cotton-tunic-tee</t>
  </si>
  <si>
    <t>Floral Crepe Shirt Style Top</t>
  </si>
  <si>
    <t>tops/cutiekins/cutiekins-peach--red-floral-printed-ruffles-crepe-shirt-style-top/16108374/buy</t>
  </si>
  <si>
    <t>cutiekins-peach--red-floral-printed-ruffles-crepe-shirt-style-top</t>
  </si>
  <si>
    <t>Men Colourblocked Leather Sneakers</t>
  </si>
  <si>
    <t>UK5,UK6,UK7</t>
  </si>
  <si>
    <t>casual-shoes/woodland/woodland-men-brown-colourblocked-leather-sneakers/16262636/buy</t>
  </si>
  <si>
    <t>woodland-men-brown-colourblocked-leather-sneakers</t>
  </si>
  <si>
    <t>Polo Blue Eau de Toilette</t>
  </si>
  <si>
    <t>Ralph Lauren</t>
  </si>
  <si>
    <t>perfume-and-body-mist/ralph-lauren/ralph-lauren-polo-blue-eau-de-toilette-75-ml/12471628/buy</t>
  </si>
  <si>
    <t>ralph-lauren</t>
  </si>
  <si>
    <t>ralph-lauren-polo-blue-eau-de-toilette-75-ml</t>
  </si>
  <si>
    <t>Women Self Design Top</t>
  </si>
  <si>
    <t>tops/pluss/pluss-women-charming-purple-self-design-top/14959948/buy</t>
  </si>
  <si>
    <t>pluss-women-charming-purple-self-design-top</t>
  </si>
  <si>
    <t>38,40,42,46,48</t>
  </si>
  <si>
    <t>shirts/levis/levis-men-red--white-slim-fit-printed-casual-shirt/16802688/buy</t>
  </si>
  <si>
    <t>levis-men-red--white-slim-fit-printed-casual-shirt</t>
  </si>
  <si>
    <t>shirts/hancock/hancock-men-maroon-slim-fit-solid-formal-shirt/2245991/buy</t>
  </si>
  <si>
    <t>hancock-men-maroon-slim-fit-solid-formal-shirt</t>
  </si>
  <si>
    <t>Zari Embroidered Kurta Set</t>
  </si>
  <si>
    <t>kurta-sets/aurelia/aurelia-women-black--golden-zari-embroidered-yoke-design-satin-finish-kurta-with-palazzos/13471662/buy</t>
  </si>
  <si>
    <t>aurelia-women-black--golden-zari-embroidered-yoke-design-satin-finish-kurta-with-palazzos</t>
  </si>
  <si>
    <t>A-Line Dress with jacket</t>
  </si>
  <si>
    <t>dresses/vishudh/vishudh-women-red-and-white-printed-a-line-dress-with-jacket/7286685/buy</t>
  </si>
  <si>
    <t>vishudh-women-red-and-white-printed-a-line-dress-with-jacket</t>
  </si>
  <si>
    <t>Women Solid Seamless Tummy Tucker Brief</t>
  </si>
  <si>
    <t>shapewear/secrets-by-zerokaata/secrets-by-zerokaata-women-nude-solid-seamless-tummy-tucker-brief-szttpsknsw011/14739562/buy</t>
  </si>
  <si>
    <t>secrets-by-zerokaata-women-nude-solid-seamless-tummy-tucker-brief-szttpsknsw011</t>
  </si>
  <si>
    <t>Girls 2 Pack Twill Shorts</t>
  </si>
  <si>
    <t>shorts/hm/hm-girls-2-pack-black--blue-twill-shorts/17883170/buy</t>
  </si>
  <si>
    <t>hm-girls-2-pack-black--blue-twill-shorts</t>
  </si>
  <si>
    <t>Outdoor Sporty Jacket</t>
  </si>
  <si>
    <t>jackets/puma/puma-men-black--white-outdoor-fz-hoodie-tr-sporty-jacket/15688246/buy</t>
  </si>
  <si>
    <t>puma-men-black--white-outdoor-fz-hoodie-tr-sporty-jacket</t>
  </si>
  <si>
    <t>Ethnic Motifs Sambalpuri Art Silk Saree</t>
  </si>
  <si>
    <t>sarees/kalini/kalini-red--white-ethnic-motifs-art-silk-sambalpuri-saree/17900444/buy</t>
  </si>
  <si>
    <t>kalini-red--white-ethnic-motifs-art-silk-sambalpuri-saree</t>
  </si>
  <si>
    <t>Men Linen Cotton Track Pants</t>
  </si>
  <si>
    <t>track-pants/jainish/jainish-men-grey-melange-linen-cotton-track-pants/15423032/buy</t>
  </si>
  <si>
    <t>jainish-men-grey-melange-linen-cotton-track-pants</t>
  </si>
  <si>
    <t>UK8,UK7,UK10,UK9,UK6,UK11</t>
  </si>
  <si>
    <t>formal-shoes/el-paso/el-paso-men-black-solid-formal-derbys/13418086/buy</t>
  </si>
  <si>
    <t>el-paso-men-black-solid-formal-derbys</t>
  </si>
  <si>
    <t>Cotton Printed Angrakha Tunic</t>
  </si>
  <si>
    <t>FERANOID</t>
  </si>
  <si>
    <t>tunics/feranoid/feranoid-blue-cotton-printed-angrakha-tunic/16944666/buy</t>
  </si>
  <si>
    <t>feranoid</t>
  </si>
  <si>
    <t>feranoid-blue-cotton-printed-angrakha-tunic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</si>
  <si>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</si>
  <si>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</si>
  <si>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</si>
  <si>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triumph-minimizer-121--wired-non-padded-comfortable-high-support-big-cup-bra</t>
  </si>
  <si>
    <t>Checked Flutter Sleeves Top</t>
  </si>
  <si>
    <t>tops/mast--harbour/mast--harbour-navy-blue--white-checked-flutter-sleeves-top/17435462/buy</t>
  </si>
  <si>
    <t>mast--harbour-navy-blue--white-checked-flutter-sleeves-top</t>
  </si>
  <si>
    <t>bra/innocence/innocence-beige-solid-non-wired-non-padded-everyday-bra-bbaplin9018628b/12370322/buy</t>
  </si>
  <si>
    <t>innocence-beige-solid-non-wired-non-padded-everyday-bra-bbaplin9018628b</t>
  </si>
  <si>
    <t>Men Solid Joggers Trousers</t>
  </si>
  <si>
    <t>trousers/moda-rapido/moda-rapido-men-brown-solid-mid-rise-regular-fit-joggers-trousers/17007682/buy</t>
  </si>
  <si>
    <t>moda-rapido-men-brown-solid-mid-rise-regular-fit-joggers-trousers</t>
  </si>
  <si>
    <t>Printed Shrug</t>
  </si>
  <si>
    <t>shrug/the-dry-state/the-dry-state-grey--red-printed-shrug/17806002/buy</t>
  </si>
  <si>
    <t>the-dry-state-grey--red-printed-shrug</t>
  </si>
  <si>
    <t>Cotton Jersey Vest Top</t>
  </si>
  <si>
    <t>tops/hm/hm-blue-cotton-jersey-vest-top/17883560/buy</t>
  </si>
  <si>
    <t>hm-blue-cotton-jersey-vest-top</t>
  </si>
  <si>
    <t>Self Striped Closed Toe Flats</t>
  </si>
  <si>
    <t>flats/taavi/taavi-women-maroon--beige-self-striped-closed-toe-flats/17142108/buy</t>
  </si>
  <si>
    <t>taavi-women-maroon--beige-self-striped-closed-toe-flats</t>
  </si>
  <si>
    <t>earrings/dressberry/dressberry-gold-toned-stone-studded-circular--star-shaped-drop-earrings/14300642/buy</t>
  </si>
  <si>
    <t>dressberry-gold-toned-stone-studded-circular--star-shaped-drop-earrings</t>
  </si>
  <si>
    <t>Men Woven Track Suit</t>
  </si>
  <si>
    <t>tracksuits/puma/puma-men-navy-blue-woven-track-suit/16478542/buy</t>
  </si>
  <si>
    <t>puma-men-navy-blue-woven-track-suit</t>
  </si>
  <si>
    <t>Women Slim Fit Solid Joggers</t>
  </si>
  <si>
    <t>track-pants/mast--harbour/mast--harbour-women-off-white-slim-fit-solid-joggers/13392050/buy</t>
  </si>
  <si>
    <t>mast--harbour-women-off-white-slim-fit-solid-joggers</t>
  </si>
  <si>
    <t>skirts/tokyo-talkies/tokyo-talkies-women-rust-brown-solid-a-line-midi-skirt/16360440/buy</t>
  </si>
  <si>
    <t>tokyo-talkies-women-rust-brown-solid-a-line-midi-skirt</t>
  </si>
  <si>
    <t>Shampoo &amp; Hair Mask Combo</t>
  </si>
  <si>
    <t>Garnier</t>
  </si>
  <si>
    <t>hair-care-kit/garnier/garnier-fructis-hair-food---nourishing-banana-shampoo--hair-mask-combo---390ml--350ml/17520652/buy</t>
  </si>
  <si>
    <t>garnier</t>
  </si>
  <si>
    <t>garnier-fructis-hair-food---nourishing-banana-shampoo--hair-mask-combo---390ml--350ml</t>
  </si>
  <si>
    <t>Printed Shoulder Bag</t>
  </si>
  <si>
    <t>handbags/chumbak/chumbak-navy-blue-printed-shoulder-bag/11116764/buy</t>
  </si>
  <si>
    <t>chumbak-navy-blue-printed-shoulder-bag</t>
  </si>
  <si>
    <t>shirts/wrogn/wrogn-men-navy--peach-blue-slim-fit-printed-casual-shirt/17024120/buy</t>
  </si>
  <si>
    <t>wrogn-men-navy--peach-blue-slim-fit-printed-casual-shirt</t>
  </si>
  <si>
    <t>sarees/saree-mall/saree-mall-magenta-ethnic-motifs-zari-silk-blend-banarasi-sarees/15536980/buy</t>
  </si>
  <si>
    <t>saree-mall-magenta-ethnic-motifs-zari-silk-blend-banarasi-sarees</t>
  </si>
  <si>
    <t>Men Pebble IDP Sports Sandals</t>
  </si>
  <si>
    <t>sports-sandals/puma/puma-men-black-red-pebble-sports-sandals/12285846/buy</t>
  </si>
  <si>
    <t>puma-men-black-red-pebble-sports-sandals</t>
  </si>
  <si>
    <t>Textured Suede Party Block Pumps with Buckles</t>
  </si>
  <si>
    <t>heels/monrow/monrow-women-pink-textured-suede-party-block-pumps-with-buckles/17401782/buy</t>
  </si>
  <si>
    <t>monrow-women-pink-textured-suede-party-block-pumps-with-buckles</t>
  </si>
  <si>
    <t>kurtas/myshka/myshka-women-pink-geometric-printed-anarkali-kurta/15616834/buy</t>
  </si>
  <si>
    <t>myshka-women-pink-geometric-printed-anarkali-kurta</t>
  </si>
  <si>
    <t>shirts/mufti/mufti-men-white-slim-fit-printed-casual-shirt/14040976/buy</t>
  </si>
  <si>
    <t>Set Of 2 Printed Anti-Skid Doormats</t>
  </si>
  <si>
    <t>doormats/storyhome/storyhome-set-of-2-printed-anti-skid-doormats/16415346/buy</t>
  </si>
  <si>
    <t>storyhome-set-of-2-printed-anti-skid-doormats</t>
  </si>
  <si>
    <t>tshirts/french-connection/french-connection-men-red-typography-printed-pure-cotton-slim-fit-t-shirt/16318090/buy</t>
  </si>
  <si>
    <t>french-connection-men-red-typography-printed-pure-cotton-slim-fit-t-shirt</t>
  </si>
  <si>
    <t>RICHARD PARKER by Pantaloons</t>
  </si>
  <si>
    <t>shirts/richard-parker-by-pantaloons/richard-parker-by-pantaloons-men-blue-slim-fit-striped-formal-shirt/13795082/buy</t>
  </si>
  <si>
    <t>richard-parker-by-pantaloons</t>
  </si>
  <si>
    <t>richard-parker-by-pantaloons-men-blue-slim-fit-striped-formal-shirt</t>
  </si>
  <si>
    <t>Men Embroidered Slip-Ons</t>
  </si>
  <si>
    <t>casual-shoes/house-of-pataudi/house-of-pataudi-men-peach-coloured--gold-toned-embroidered-slip-ons/15231050/buy</t>
  </si>
  <si>
    <t>house-of-pataudi-men-peach-coloured--gold-toned-embroidered-slip-ons</t>
  </si>
  <si>
    <t>tshirts/puma/puma-women-black-solid-round-neck-t-shirt/13939072/buy</t>
  </si>
  <si>
    <t>puma-women-black-solid-round-neck-t-shirt</t>
  </si>
  <si>
    <t>Women Pleated Maxi Dress</t>
  </si>
  <si>
    <t>dresses/urbanic/urbanic-women-blue-pleated-high-neck-maxi-dress-with-back-slit/16102974/buy</t>
  </si>
  <si>
    <t>urbanic-women-blue-pleated-high-neck-maxi-dress-with-back-slit</t>
  </si>
  <si>
    <t>Unisex Discovery Duffel Bag</t>
  </si>
  <si>
    <t>duffel-bag/roadster/the-roadster-lifestyle-co-x-discovery-adventures-unisex-black--red-brand-logo-print-duffel-bag/15711844/buy</t>
  </si>
  <si>
    <t>the-roadster-lifestyle-co-x-discovery-adventures-unisex-black--red-brand-logo-print-duffel-bag</t>
  </si>
  <si>
    <t>Women Printed Rubber Sliders</t>
  </si>
  <si>
    <t>flip-flops/pampy-angel/pampy-angel-women-black-printed-rubber-sliders/16645882/buy</t>
  </si>
  <si>
    <t>pampy-angel-women-black-printed-rubber-sliders</t>
  </si>
  <si>
    <t>Readymade Saree Blouse</t>
  </si>
  <si>
    <t>saree-blouse/salwar-studio/salwar-studio-gold-coloured-embroidered-readymade-saree-blouse/14989858/buy</t>
  </si>
  <si>
    <t>salwar-studio-gold-coloured-embroidered-readymade-saree-blouse</t>
  </si>
  <si>
    <t>jackets/vero-moda/vero-moda-women-black-washed-crop-cotton-denim-jacket-/17608650/buy</t>
  </si>
  <si>
    <t>vero-moda-women-black-washed-crop-cotton-denim-jacket-</t>
  </si>
  <si>
    <t>Women High-Rise Parallel Trousers</t>
  </si>
  <si>
    <t>trousers/mango/mango-women-green--off-white-floral-printed-high-rise-parallel-trousers/15274014/buy</t>
  </si>
  <si>
    <t>mango-women-green--off-white-floral-printed-high-rise-parallel-trousers</t>
  </si>
  <si>
    <t>tshirts/mh-our-water/mh-our-water-men-white-typography-printed-pure-cotton-t-shirt/14848770/buy</t>
  </si>
  <si>
    <t>mh-our-water-men-white-typography-printed-pure-cotton-t-shirt</t>
  </si>
  <si>
    <t>Boys Printed Shorts</t>
  </si>
  <si>
    <t>shorts/pantaloons-baby/pantaloons-baby-boys-navy-blue-conversational-printed-shorts/16952802/buy</t>
  </si>
  <si>
    <t>pantaloons-baby-boys-navy-blue-conversational-printed-shorts</t>
  </si>
  <si>
    <t>Floral Tie-Up Neck Regular Top</t>
  </si>
  <si>
    <t>tops/vero-moda/vero-moda-blue--green-floral-print-tie-up-neck-regular-top/14111206/buy</t>
  </si>
  <si>
    <t>vero-moda-blue--green-floral-print-tie-up-neck-regular-top</t>
  </si>
  <si>
    <t>Boys Solid Derbys</t>
  </si>
  <si>
    <t>casual-shoes/bata/bata-boys-black-derbys/12794952/buy</t>
  </si>
  <si>
    <t>bata-boys-black-derbys</t>
  </si>
  <si>
    <t>Women Cotton High-Rise Jeans</t>
  </si>
  <si>
    <t>26,28</t>
  </si>
  <si>
    <t>jeans/urbanic/urbanic-women-blue-cotton-high-rise-highly-distressed-light-fade-cropped-mom-jeans/16262752/buy</t>
  </si>
  <si>
    <t>urbanic-women-blue-cotton-high-rise-highly-distressed-light-fade-cropped-mom-jeans</t>
  </si>
  <si>
    <t>32C,34C,36C,38B</t>
  </si>
  <si>
    <t>bra/jockey/jockey-white-solid-non-wired-non-padded-everyday-bra-1615-0105/10846616/buy</t>
  </si>
  <si>
    <t>jockey-white-solid-non-wired-non-padded-everyday-bra-1615-0105</t>
  </si>
  <si>
    <t>Women Dyed T-shirt</t>
  </si>
  <si>
    <t>tshirts/kook-n-keech/kook-n-keech-women-white--purple-dyed-pure-cotton-t-shirt/16189980/buy</t>
  </si>
  <si>
    <t>kook-n-keech-women-white--purple-dyed-pure-cotton-t-shirt</t>
  </si>
  <si>
    <t>bedsheets/aura/aura-pink--mustard-yellow-geometric-144-tc-queen-bedsheet-with-2-pillow-covers/14136870/buy</t>
  </si>
  <si>
    <t>aura-pink--mustard-yellow-geometric-144-tc-queen-bedsheet-with-2-pillow-covers</t>
  </si>
  <si>
    <t>jeans/dolce-crudo/dolce-crudo-women-black-skinny-fit-high-rise-clean-look-jeans/10617818/buy</t>
  </si>
  <si>
    <t>dolce-crudo-women-black-skinny-fit-high-rise-clean-look-jeans</t>
  </si>
  <si>
    <t>Women Solid Stretchable Readymade Saree Blouse</t>
  </si>
  <si>
    <t>saree-blouse/vami/vami-women-pink-solid-stretchable-readymade-saree-blouse/13913920/buy</t>
  </si>
  <si>
    <t>vami-women-pink-solid-stretchable-readymade-saree-blouse</t>
  </si>
  <si>
    <t>Superstay Matte Ink Crayon 55</t>
  </si>
  <si>
    <t>lipstick/maybelline/maybelline-new-york-superstay-matte-ink-crayon-lipstick---make-it-happen-55/10999990/buy</t>
  </si>
  <si>
    <t>maybelline-new-york-superstay-matte-ink-crayon-lipstick---make-it-happen-55</t>
  </si>
  <si>
    <t>Women Printed Kurti Set</t>
  </si>
  <si>
    <t>Ashnaina</t>
  </si>
  <si>
    <t>kurta-sets/ashnaina/ashnaina-women-yellow--pink-floral-printed-pleated-kurti-with-sharara--dupatta/16187986/buy</t>
  </si>
  <si>
    <t>ashnaina</t>
  </si>
  <si>
    <t>ashnaina-women-yellow--pink-floral-printed-pleated-kurti-with-sharara--dupatta</t>
  </si>
  <si>
    <t>Women Cotton Crop Top</t>
  </si>
  <si>
    <t>tops/only/only-women-multicoloured-shoulder-strap-cotton-crop-top/17170866/buy</t>
  </si>
  <si>
    <t>only-women-multicoloured-shoulder-strap-cotton-crop-top</t>
  </si>
  <si>
    <t>backpacks/mango/mango-women-black-solid-backpack/15102914/buy</t>
  </si>
  <si>
    <t>mango-women-black-solid-backpack</t>
  </si>
  <si>
    <t>nightdress/bannos-swagger/bannos-swagger-maroon-printed-maxi-nightdress/14600828/buy</t>
  </si>
  <si>
    <t>bannos-swagger-maroon-printed-maxi-nightdress</t>
  </si>
  <si>
    <t>watches/daniel-klein/daniel-klein-men-brown-analogue-watch-dk112419-4/12896556/buy</t>
  </si>
  <si>
    <t>daniel-klein-men-brown-analogue-watch-dk112419-4</t>
  </si>
  <si>
    <t>Women Laser Cut Open Toe Flats</t>
  </si>
  <si>
    <t>flats/anouk/anouk-women-cream-coloured--beige-laser-cut-open-toe-flats/16040438/buy</t>
  </si>
  <si>
    <t>anouk-women-cream-coloured--beige-laser-cut-open-toe-flats</t>
  </si>
  <si>
    <t>LWXE MAYZE Three Fold Wallet</t>
  </si>
  <si>
    <t>wallets/baggit/baggit-women-olive-green--mauve-lwxe-mayze-colourblocked-three-fold-wallet/16679274/buy</t>
  </si>
  <si>
    <t>baggit-women-olive-green--mauve-lwxe-mayze-colourblocked-three-fold-wallet</t>
  </si>
  <si>
    <t>wallets/tommy-hilfiger/tommy-hilfiger-men-brown-genuine-leather-two-fold-wallet/1940730/buy</t>
  </si>
  <si>
    <t>tommy-hilfiger-men-brown-genuine-leather-two-fold-wallet</t>
  </si>
  <si>
    <t>kurta-sets/indo-era/indo-era-women-green-ethnic-motifs-embroidered-regular-kurta-with-trousers--dupatta/15798330/buy</t>
  </si>
  <si>
    <t>indo-era-women-green-ethnic-motifs-embroidered-regular-kurta-with-trousers--dupatta</t>
  </si>
  <si>
    <t>Checked WIKI PACK 3 Backpack</t>
  </si>
  <si>
    <t>backpacks/wildcraft/wildcraft-unisex-navy-blue--red-checked-wiki-pack-3-backpack/11552080/buy</t>
  </si>
  <si>
    <t>wildcraft-unisex-navy-blue--red-checked-wiki-pack-3-backpack</t>
  </si>
  <si>
    <t>Man Wood Essence Eau de Parfum</t>
  </si>
  <si>
    <t>perfume-and-body-mist/bvlgari/bvlgari-man-wood-essence-eau-de-parfum-100-ml/8771173/buy</t>
  </si>
  <si>
    <t>bvlgari-man-wood-essence-eau-de-parfum-100-ml</t>
  </si>
  <si>
    <t>Pure Cotton Saree</t>
  </si>
  <si>
    <t>sarees/sangria/sangria-brown--blue-pure-cotton-saree/18027512/buy</t>
  </si>
  <si>
    <t>sangria-brown--blue-pure-cotton-saree</t>
  </si>
  <si>
    <t>Women Textured Clutch</t>
  </si>
  <si>
    <t>clutches/dressberry/dressberry-women-gold-toned-textured-clutch/12893888/buy</t>
  </si>
  <si>
    <t>dressberry-women-gold-toned-textured-clutch</t>
  </si>
  <si>
    <t>kurta-sets/ahika/ahika-women-pink-printed-layered-kurti-with-palazzos/16010736/buy</t>
  </si>
  <si>
    <t>ahika-women-pink-printed-layered-kurti-with-palazzos</t>
  </si>
  <si>
    <t>Boys Kurta With Pyjamas</t>
  </si>
  <si>
    <t>kurta-sets/vastramay/vastramay-boys-mustard--white-solid-regular-kurta-with-pyjamas/15362680/buy</t>
  </si>
  <si>
    <t>vastramay-boys-mustard--white-solid-regular-kurta-with-pyjamas</t>
  </si>
  <si>
    <t>jackets/jack--jones/jack--jones-men-black-denim-jacket/15219368/buy</t>
  </si>
  <si>
    <t>jack--jones-men-black-denim-jacket</t>
  </si>
  <si>
    <t>AV2</t>
  </si>
  <si>
    <t>nightdress/av2/av2-cotton-red-printed-maternity-maxi-nightdress/15481984/buy</t>
  </si>
  <si>
    <t>av2</t>
  </si>
  <si>
    <t>av2-cotton-red-printed-maternity-maxi-nightdress</t>
  </si>
  <si>
    <t>Women Casual Shirt</t>
  </si>
  <si>
    <t>shirts/shaye/shaye-women-black-opaque-casual-shirt/16154722/buy</t>
  </si>
  <si>
    <t>shaye-women-black-opaque-casual-shirt</t>
  </si>
  <si>
    <t>Embellished Straight Kurta</t>
  </si>
  <si>
    <t>kurtas/wishful/wishful-women-green-embellished-straight-kurta/11777578/buy</t>
  </si>
  <si>
    <t>wishful-women-green-embellished-straight-kurta</t>
  </si>
  <si>
    <t>Women Solid T-shirt Dress</t>
  </si>
  <si>
    <t>dresses/miss-chase/miss-chase-women-black-solid-t-shirt-dress/2264885/buy</t>
  </si>
  <si>
    <t>miss-chase-women-black-solid-t-shirt-dress</t>
  </si>
  <si>
    <t>Men Leather Shoe-Style Sandals</t>
  </si>
  <si>
    <t>sandals/bata/bata-men-brown-leather-shoe-style-sandals/12420918/buy</t>
  </si>
  <si>
    <t>bata-men-brown-leather-shoe-style-sandals</t>
  </si>
  <si>
    <t>ABYS</t>
  </si>
  <si>
    <t>laptop-bag/abys/abys-unisex-blue--brown-solid-laptop-bag/13991882/buy</t>
  </si>
  <si>
    <t>abys</t>
  </si>
  <si>
    <t>abys-unisex-blue--brown-solid-laptop-bag</t>
  </si>
  <si>
    <t>jeans/peter-england-casuals/peter-england-casuals-men-blue-slim-tapered-fit-light-fade-stretchable-jeans/15883000/buy</t>
  </si>
  <si>
    <t>peter-england-casuals-men-blue-slim-tapered-fit-light-fade-stretchable-jeans</t>
  </si>
  <si>
    <t>Colourblocked Henley Neck T-shirt</t>
  </si>
  <si>
    <t>tshirts/harvard/harvard-men-red--navy-colourblocked-henley-neck-t-shirt/2290650/buy</t>
  </si>
  <si>
    <t>harvard-men-red--navy-colourblocked-henley-neck-t-shirt</t>
  </si>
  <si>
    <t>Cotton Non Padded T Shirt Bra</t>
  </si>
  <si>
    <t>32B,32C,34B,34C,36B,36C,38B,38C,40B,42B,44B</t>
  </si>
  <si>
    <t>bra/clovia/clovia-cotton-rich-non-padded-wirefree-t-shirt-bra-in-baby-pink/506534/buy</t>
  </si>
  <si>
    <t>clovia-cotton-rich-non-padded-wirefree-t-shirt-bra-in-baby-pink</t>
  </si>
  <si>
    <t>Girls Tropical Printed Cotton Dress</t>
  </si>
  <si>
    <t>dresses/pantaloons-baby/pantaloons-baby-girls-peach-coloured--white-tropical-printed-cotton-dress/17302124/buy</t>
  </si>
  <si>
    <t>pantaloons-baby-girls-peach-coloured--white-tropical-printed-cotton-dress</t>
  </si>
  <si>
    <t>dresses/vero-moda/vero-moda-women-blue-solid-round-neck-bodycon-dress/15782330/buy</t>
  </si>
  <si>
    <t>vero-moda-women-blue-solid-round-neck-bodycon-dress</t>
  </si>
  <si>
    <t>watches/fastrack/fastrack-women-rose-gold--silver-toned-analogue-watch-6219sm01/11764272/buy</t>
  </si>
  <si>
    <t>fastrack-women-rose-gold--silver-toned-analogue-watch-6219sm01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</si>
  <si>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</si>
  <si>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</si>
  <si>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</si>
  <si>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</si>
  <si>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fire-boltt</t>
  </si>
  <si>
    <t>fire-boltt-unisex-ninja-pro-full-metal-body-spo2-smartwatch-11bswaay5---red</t>
  </si>
  <si>
    <t>Women Quilted Two Fold Wallet</t>
  </si>
  <si>
    <t>wallets/caprese/caprese-women-teal-blue-quilted-two-fold-wallet/14036094/buy</t>
  </si>
  <si>
    <t>caprese-women-teal-blue-quilted-two-fold-wallet</t>
  </si>
  <si>
    <t>Colourblocked Handheld Bag</t>
  </si>
  <si>
    <t>handbags/miraggio/miraggio-green-colourblocked-handheld-bag/14100874/buy</t>
  </si>
  <si>
    <t>miraggio-green-colourblocked-handheld-bag</t>
  </si>
  <si>
    <t>clothing-set/kidling/kidling-boys-white--blue-checked-shirt-with-shorts/14232854/buy</t>
  </si>
  <si>
    <t>kidling-boys-white--blue-checked-shirt-with-shorts</t>
  </si>
  <si>
    <t>bra/rosaline-by-zivame/rosaline-by-zivame-black-solid-non-wired-non-padded-everyday-bra/2301472/buy</t>
  </si>
  <si>
    <t>rosaline-by-zivame-black-solid-non-wired-non-padded-everyday-bra</t>
  </si>
  <si>
    <t>Lip Colour Mauve Fling 10</t>
  </si>
  <si>
    <t>lipstick/lakme/lakme-forever-matte-liquid-lip-colour--mauve-fling-10-56-ml/11131110/buy</t>
  </si>
  <si>
    <t>lakme-forever-matte-liquid-lip-colour--mauve-fling-10-56-ml</t>
  </si>
  <si>
    <t>watches/casio/casio-edifice-men-black-analogue-watch-ed369-ef-539d-1avdf/251042/buy</t>
  </si>
  <si>
    <t>casio-edifice-men-black-analogue-watch-ed369-ef-539d-1avdf</t>
  </si>
  <si>
    <t>Unisex Verve Plus Smartwatch</t>
  </si>
  <si>
    <t>TAGG</t>
  </si>
  <si>
    <t>smart-watches/tagg/tagg-unisex-black-verve-plus-smartwatch/17020854/buy</t>
  </si>
  <si>
    <t>tagg</t>
  </si>
  <si>
    <t>tagg-unisex-black-verve-plus-smartwatch</t>
  </si>
  <si>
    <t>Pack of 2 Pure Cotton T-shirts</t>
  </si>
  <si>
    <t>tshirts/roadster/roadster-pack-of-2-pure-cotton-t-shirts/1445492/buy</t>
  </si>
  <si>
    <t>roadster-pack-of-2-pure-cotton-t-shirts</t>
  </si>
  <si>
    <t>jeans/van-heusen-woman/van-heusen-woman-women-blue-skinny-fit-light-fade-jeans/16414760/buy</t>
  </si>
  <si>
    <t>van-heusen-woman-women-blue-skinny-fit-light-fade-jeans</t>
  </si>
  <si>
    <t>Boys Pure Cotton Night suits</t>
  </si>
  <si>
    <t>night-suits/bumzee/bumzee-boys-grey-printed-pure-cotton-night-suits/17235118/buy</t>
  </si>
  <si>
    <t>bumzee-boys-grey-printed-pure-cotton-night-suits</t>
  </si>
  <si>
    <t>Women Printed Casual T-shirt</t>
  </si>
  <si>
    <t>tshirts/mh-our-water/mh-our-water-women-peach-coloured-graphic-printed-casual-t-shirt/14820226/buy</t>
  </si>
  <si>
    <t>mh-our-water-women-peach-coloured-graphic-printed-casual-t-shirt</t>
  </si>
  <si>
    <t>dresses/zink-london/zink-london-black-floral-shirt-dress/15934128/buy</t>
  </si>
  <si>
    <t>zink-london-black-floral-shirt-dress</t>
  </si>
  <si>
    <t>Unisex Set of 4 Striped 210 GSM Bath Towels</t>
  </si>
  <si>
    <t>bath-towels/klotthe/klotthe-unisex-set-of-4-striped-210-gsm-bath-towels/12556888/buy</t>
  </si>
  <si>
    <t>klotthe-unisex-set-of-4-striped-210-gsm-bath-towels</t>
  </si>
  <si>
    <t>tshirts/hrx-by-hrithik-roshan/hrx-by-hrithik-roshan-racketsport-men-green-ash-rapid-dry-stripes-tshirts/16937912/buy</t>
  </si>
  <si>
    <t>hrx-by-hrithik-roshan-racketsport-men-green-ash-rapid-dry-stripes-tshirts</t>
  </si>
  <si>
    <t>DEYANN PLUS</t>
  </si>
  <si>
    <t>sherwani/deyann-plus/deyann-plus-men-blue-printed-sherwani-set/14212260/buy</t>
  </si>
  <si>
    <t>deyann-plus</t>
  </si>
  <si>
    <t>deyann-plus-men-blue-printed-sherwani-set</t>
  </si>
  <si>
    <t>jeans/roadster/the-roadster-lifestyle-co-men-blue-skinny-fit-mid-rise-clean-look-stretchable-jeans/10764200/buy</t>
  </si>
  <si>
    <t>the-roadster-lifestyle-co-men-blue-skinny-fit-mid-rise-clean-look-stretchable-jeans</t>
  </si>
  <si>
    <t>tshirts/herenow/herenow-men-white-solid-round-neck-t-shirt/12787198/buy</t>
  </si>
  <si>
    <t>herenow-men-white-solid-round-neck-t-shirt</t>
  </si>
  <si>
    <t>Men Solid Kurta Set</t>
  </si>
  <si>
    <t>kurta-sets/deyann/deyann-men-white--rust-orange-solid-kurta-with-churidar--nehru-jacket/9108365/buy</t>
  </si>
  <si>
    <t>deyann-men-white--rust-orange-solid-kurta-with-churidar--nehru-jacket</t>
  </si>
  <si>
    <t>tops/vero-moda/vero-moda-white-self-design-top/17737884/buy</t>
  </si>
  <si>
    <t>vero-moda-white-self-design-top</t>
  </si>
  <si>
    <t>night-suits/yash-gallery/yash-gallery-women-peach-coloured--white-printed-night-suit/13406840/buy</t>
  </si>
  <si>
    <t>yash-gallery-women-peach-coloured--white-printed-night-suit</t>
  </si>
  <si>
    <t>Men Pack Of 2 Solid Pure Cotton Innerwear Vests</t>
  </si>
  <si>
    <t>innerwear-vests/max/max-men-pack-of-2-solid-pure-cotton-innerwear-vests/15270470/buy</t>
  </si>
  <si>
    <t>max-men-pack-of-2-solid-pure-cotton-innerwear-vests</t>
  </si>
  <si>
    <t>Men Keratin Shampoo 300 ml</t>
  </si>
  <si>
    <t>shampoo-and-conditioner/beardo/beardo-men-keratin-shampoo-with-almond--jojoba-oil-300-ml/7186430/buy</t>
  </si>
  <si>
    <t>beardo-men-keratin-shampoo-with-almond--jojoba-oil-300-ml</t>
  </si>
  <si>
    <t>Women Printed Pyjamas</t>
  </si>
  <si>
    <t>pyjamas/style-shoes/style-shoes-women-blue--brown-printed-cotton-pyjamas-/16513180/buy</t>
  </si>
  <si>
    <t>style-shoes-women-blue--brown-printed-cotton-pyjamas-</t>
  </si>
  <si>
    <t>dresses/miss-chase/miss-chase-women-maroon-solid-maxi-dress/1489977/buy</t>
  </si>
  <si>
    <t>miss-chase-women-maroon-solid-maxi-dress</t>
  </si>
  <si>
    <t>jeans/miss-chase/miss-chase-women-navy-blue-bootcut-mid-rise-clean-look-stretchable-jeans/12277570/buy</t>
  </si>
  <si>
    <t>miss-chase-women-navy-blue-bootcut-mid-rise-clean-look-stretchable-jeans</t>
  </si>
  <si>
    <t>Women Pack of 2 Treggings</t>
  </si>
  <si>
    <t>jeggings/roadster/roadster-women-pack-of-2-solid-treggings/15332474/buy</t>
  </si>
  <si>
    <t>roadster-women-pack-of-2-solid-treggings</t>
  </si>
  <si>
    <t>flip-flops/iconics/iconics-women-brown-printed-sliders/16628950/buy</t>
  </si>
  <si>
    <t>iconics-women-brown-printed-sliders</t>
  </si>
  <si>
    <t>Unisex Solid Hiking Backpack</t>
  </si>
  <si>
    <t>backpacks/quechua-by-decathlon/quechua-by-decathlon-unisex-blue-solid-hiking-backpack/13314496/buy</t>
  </si>
  <si>
    <t>quechua-by-decathlon-unisex-blue-solid-hiking-backpack</t>
  </si>
  <si>
    <t>Men Eco Range Gents watch</t>
  </si>
  <si>
    <t>watches/titan/titan-eco-range-gents-men-black-analogue-watch-nl1698sm01/1129870/buy</t>
  </si>
  <si>
    <t>titan-eco-range-gents-men-black-analogue-watch-nl1698sm01</t>
  </si>
  <si>
    <t>handbags/lino-perros/lino-perros-women-pink-solid-sling-bag/14050502/buy</t>
  </si>
  <si>
    <t>lino-perros-women-pink-solid-sling-bag</t>
  </si>
  <si>
    <t>Printed Polo Cotton T-shirt</t>
  </si>
  <si>
    <t>tshirts/roadster/roadster-men-mauve-conversational-printed-polo-collar-pure-cotton-t-shirt/17330576/buy</t>
  </si>
  <si>
    <t>roadster-men-mauve-conversational-printed-polo-collar-pure-cotton-t-shirt</t>
  </si>
  <si>
    <t>jeans/high-star/high-star-women-black-slim-fit-high-rise-clean-look-stretchable-jeans/10721936/buy</t>
  </si>
  <si>
    <t>high-star-women-black-slim-fit-high-rise-clean-look-stretchable-jeans</t>
  </si>
  <si>
    <t>sarees/sangria/sangria-pink-solid-poly-georgette-saree-with-sequined-belt/14343178/buy</t>
  </si>
  <si>
    <t>sangria-pink-solid-poly-georgette-saree-with-sequined-belt</t>
  </si>
  <si>
    <t>bedsheets/home-ecstasy/home-ecstasy-yellow-floral-140-tc-cotton-1-queen-bedsheet-with-2-pillow-covers/13203572/buy</t>
  </si>
  <si>
    <t>home-ecstasy-yellow-floral-140-tc-cotton-1-queen-bedsheet-with-2-pillow-covers</t>
  </si>
  <si>
    <t>Women Jashn Kurti with Sharara</t>
  </si>
  <si>
    <t>kurta-sets/ode-by-house-of-pataudi/ode-by-house-of-pataudi-women-teal-ethnic-motifs-printed-regular-jashn-kurti-with-sharara/15405092/buy</t>
  </si>
  <si>
    <t>ode-by-house-of-pataudi-women-teal-ethnic-motifs-printed-regular-jashn-kurti-with-sharara</t>
  </si>
  <si>
    <t>Women Crystals Gold-Plated Charm Bracelet</t>
  </si>
  <si>
    <t>bracelet/accessorize/accessorize-women-gold-toned--white-crystals-gold-plated-charm-bracelet/15576540/buy</t>
  </si>
  <si>
    <t>accessorize-women-gold-toned--white-crystals-gold-plated-charm-bracelet</t>
  </si>
  <si>
    <t>Men Straight Fit Joggers</t>
  </si>
  <si>
    <t>NYAMBA By Decathlon</t>
  </si>
  <si>
    <t>track-pants/nyamba-by-decathlon/nyamba-by-decathlon-men-charcoal-grey-straight-fit-solid-joggers/14234332/buy</t>
  </si>
  <si>
    <t>nyamba-by-decathlon</t>
  </si>
  <si>
    <t>nyamba-by-decathlon-men-charcoal-grey-straight-fit-solid-joggers</t>
  </si>
  <si>
    <t>Double Layered Egg Boiler</t>
  </si>
  <si>
    <t>Tormeti</t>
  </si>
  <si>
    <t>cookware/tormeti/tormeti-14-eggs-capacity-double-layered-egg-boiler/16644948/buy</t>
  </si>
  <si>
    <t>tormeti</t>
  </si>
  <si>
    <t>tormeti-14-eggs-capacity-double-layered-egg-boiler</t>
  </si>
  <si>
    <t>jeans/highlander/highlander-men-charcoal-tapered-fit-heavy-fade-stretchable-jeans/16480950/buy</t>
  </si>
  <si>
    <t>highlander-men-charcoal-tapered-fit-heavy-fade-stretchable-jeans</t>
  </si>
  <si>
    <t>Women Striped Thong Flip-Flops</t>
  </si>
  <si>
    <t>flip-flops/anouk/anouk-women-black--teal-blue-striped-thong-flip-flops-with-printed-detail/14573630/buy</t>
  </si>
  <si>
    <t>anouk-women-black--teal-blue-striped-thong-flip-flops-with-printed-detail</t>
  </si>
  <si>
    <t>tops/only/only-yellow-floral-regular-top/14081574/buy</t>
  </si>
  <si>
    <t>only-yellow-floral-regular-top</t>
  </si>
  <si>
    <t>Cotton T-Shirt &amp; Shorts Set</t>
  </si>
  <si>
    <t>co-ords/roadster/roadster-women-peach-coloured-pure-cotton-t-shirt--shorts-set/16833810/buy</t>
  </si>
  <si>
    <t>roadster-women-peach-coloured-pure-cotton-t-shirt--shorts-set</t>
  </si>
  <si>
    <t>Embellished Flatform Sandals</t>
  </si>
  <si>
    <t>RINDAS</t>
  </si>
  <si>
    <t>heels/rindas/rindas-women-peach-coloured-embellished-flatform-sandals/17579026/buy</t>
  </si>
  <si>
    <t>rindas</t>
  </si>
  <si>
    <t>rindas-women-peach-coloured-embellished-flatform-sandals</t>
  </si>
  <si>
    <t>Women Printed Kurti with Skirt</t>
  </si>
  <si>
    <t>3XL,4XL,5XL</t>
  </si>
  <si>
    <t>kurta-sets/kalini/kalini-women-pink-floral-printed-kurti-with-skirt/17731346/buy</t>
  </si>
  <si>
    <t>kalini-women-pink-floral-printed-kurti-with-skirt</t>
  </si>
  <si>
    <t>Men Polarised Sunglasses</t>
  </si>
  <si>
    <t>sunglasses/carlton-london/carlton-london-men-polarised-other-sunglasses-201957-c3/12103778/buy</t>
  </si>
  <si>
    <t>carlton-london-men-polarised-other-sunglasses-201957-c3</t>
  </si>
  <si>
    <t>Women Ruched Open Toe Flats</t>
  </si>
  <si>
    <t>flats/corsica/corsica-women-black-ruched-open-toe-flats/14632794/buy</t>
  </si>
  <si>
    <t>corsica-women-black-ruched-open-toe-flats</t>
  </si>
  <si>
    <t>heels/zapatoz/zapatoz-women-black-pu-platform-sandals/14617720/buy</t>
  </si>
  <si>
    <t>zapatoz-women-black-pu-platform-sandals</t>
  </si>
  <si>
    <t>Women Motif-Front Hoodie</t>
  </si>
  <si>
    <t>sweatshirts/hm/hm-women-green--white-motif-front-hoodie/16928248/buy</t>
  </si>
  <si>
    <t>hm-women-green--white-motif-front-hoodie</t>
  </si>
  <si>
    <t>Keyhole Neck A-Line Top</t>
  </si>
  <si>
    <t>tops/global-desi/global-desi-teal-blue-keyhole-neck-a-line-top/15166472/buy</t>
  </si>
  <si>
    <t>global-desi-teal-blue-keyhole-neck-a-line-top</t>
  </si>
  <si>
    <t>kurta-sets/anubhutee/anubhutee-women-blue-printed-kurta-with-trousers--dupatta/15465362/buy</t>
  </si>
  <si>
    <t>anubhutee-women-blue-printed-kurta-with-trousers--dupatta</t>
  </si>
  <si>
    <t>jackets/sassafras/sassafras-women-lovely-olive-solid-faux-fur-jacket/15508772/buy</t>
  </si>
  <si>
    <t>sassafras-women-lovely-olive-solid-faux-fur-jacket</t>
  </si>
  <si>
    <t>flip-flops/forever-glam-by-pantaloons/forever-glam-by-pantaloons-women-lime-green-sliders/17539866/buy</t>
  </si>
  <si>
    <t>forever-glam-by-pantaloons-women-lime-green-sliders</t>
  </si>
  <si>
    <t>Men Eros Perfumed Deodarant</t>
  </si>
  <si>
    <t>deodorant/versace/versace-men-eros-perfumed-deodarant-100-ml/2394231/buy</t>
  </si>
  <si>
    <t>versace-men-eros-perfumed-deodarant-100-ml</t>
  </si>
  <si>
    <t>tshirts/bushirt/bushirt-men-blue-printed-pure-cotton-t-shirt/15593052/buy</t>
  </si>
  <si>
    <t>bushirt-men-blue-printed-pure-cotton-t-shirt</t>
  </si>
  <si>
    <t>wallets/baggit/baggit-women-blue-solid-zip-around-wallet/14670028/buy</t>
  </si>
  <si>
    <t>baggit-women-blue-solid-zip-around-wallet</t>
  </si>
  <si>
    <t>Women Printed Cotton Kurta Set</t>
  </si>
  <si>
    <t>kurta-sets/sakhi-jaipur/sakhi-jaipur-women-blue-floral-printed-sequinned-cotton-kurta-with-trousers--dupatta/16086740/buy</t>
  </si>
  <si>
    <t>sakhi-jaipur-women-blue-floral-printed-sequinned-cotton-kurta-with-trousers--dupatta</t>
  </si>
  <si>
    <t>Buds Wireless Pro</t>
  </si>
  <si>
    <t>headphones/realme/realme-green-buds-wireless-pro/13960828/buy</t>
  </si>
  <si>
    <t>realme-green-buds-wireless-pro</t>
  </si>
  <si>
    <t>Woman's Cropped Lounge Pants</t>
  </si>
  <si>
    <t>lounge-pants/chemistry/chemistry-womans-navy-blue-and-white-printed-cropped-lounge-pants/12493736/buy</t>
  </si>
  <si>
    <t>chemistry-womans-navy-blue-and-white-printed-cropped-lounge-pants</t>
  </si>
  <si>
    <t>Women Quilted Shoulder Bag</t>
  </si>
  <si>
    <t>handbags/fastrack/fastrack-beige-quilted-shoulder-bag/16205116/buy</t>
  </si>
  <si>
    <t>fastrack-beige-quilted-shoulder-bag</t>
  </si>
  <si>
    <t>Cotton Printed T-shirt</t>
  </si>
  <si>
    <t>tshirts/veirdo/veirdo-men-black--white-typographic-pure-cotton-print-round-neck-t-shirt/13931744/buy</t>
  </si>
  <si>
    <t>veirdo-men-black--white-typographic-pure-cotton-print-round-neck-t-shirt</t>
  </si>
  <si>
    <t>Women Peach Casual Joggers</t>
  </si>
  <si>
    <t>track-pants/herenow/herenow-women-peach--neon-colourblocked-side-stripe-mid-rise-casual-joggers/17255074/buy</t>
  </si>
  <si>
    <t>herenow-women-peach--neon-colourblocked-side-stripe-mid-rise-casual-joggers</t>
  </si>
  <si>
    <t>kurta-sets/vishudh/vishudh-women-yellow-floral-embroidered-regular-thread-work-chanderi-cotton-kurta-with-palazzos/15768538/buy</t>
  </si>
  <si>
    <t>vishudh-women-yellow-floral-embroidered-regular-thread-work-chanderi-cotton-kurta-with-palazzos</t>
  </si>
  <si>
    <t>bra/amante/amante-floral-print-non-wired-lightly-padded-everyday-bra-bra10116/10310133/buy</t>
  </si>
  <si>
    <t>amante-floral-print-non-wired-lightly-padded-everyday-bra-bra10116</t>
  </si>
  <si>
    <t>Men Regular Fit Running Shorts</t>
  </si>
  <si>
    <t>30,32,34,36,42</t>
  </si>
  <si>
    <t>shorts/kalenji-by-decathlon/kalenji-by-decathlon-men-black-solid-regular-fit-running-shorts/12965144/buy</t>
  </si>
  <si>
    <t>kalenji-by-decathlon-men-black-solid-regular-fit-running-shorts</t>
  </si>
  <si>
    <t>tshirts/roadster/roadster-men-navy-blue--yellow-striped-henley-neck-pure-cotton-t-shirt/12205838/buy</t>
  </si>
  <si>
    <t>roadster-men-navy-blue--yellow-striped-henley-neck-pure-cotton-t-shirt</t>
  </si>
  <si>
    <t>trousers/street-9/street-9-women-blue-loose-fit-high-rise-trousers/17431388/buy</t>
  </si>
  <si>
    <t>street-9-women-blue-loose-fit-high-rise-trousers</t>
  </si>
  <si>
    <t>Infant Girls Pack Of 3 Assorted Cotton Basic Briefs</t>
  </si>
  <si>
    <t>briefs/superminis/superminis-infant-girls-pack-of-3-assorted-cotton-basic-briefs-/15737178/buy</t>
  </si>
  <si>
    <t>superminis-infant-girls-pack-of-3-assorted-cotton-basic-briefs-</t>
  </si>
  <si>
    <t>Printed Layered Winter Kurta</t>
  </si>
  <si>
    <t>kurtas/biba/biba-women-charcoal-grey--yellow-printed-knitted-winter-layered-a-line-kurta/13183878/buy</t>
  </si>
  <si>
    <t>biba-women-charcoal-grey--yellow-printed-knitted-winter-layered-a-line-kurta</t>
  </si>
  <si>
    <t>Men Pack Of 3 Shoe-Liner Socks</t>
  </si>
  <si>
    <t>socks/ajile-by-pantaloons/ajile-by-pantaloons-men-pack-of-3-assorted-shoe-liner-socks/16270896/buy</t>
  </si>
  <si>
    <t>ajile-by-pantaloons-men-pack-of-3-assorted-shoe-liner-socks</t>
  </si>
  <si>
    <t>29,31,32,34,36,39,44</t>
  </si>
  <si>
    <t>trousers/quechua-by-decathlon/quechua-by-decathlon-men-grey-regular-fit-solid-chinos/13973202/buy</t>
  </si>
  <si>
    <t>quechua-by-decathlon-men-grey-regular-fit-solid-chinos</t>
  </si>
  <si>
    <t>Women Ethnic Motifs Chanderi Silk Kurta</t>
  </si>
  <si>
    <t>kurtas/extra-love-by-libas/extra-love-by-libas-plus-size-women-sea-green-ethnic-motifs-chanderi-silk-kurta/15021300/buy</t>
  </si>
  <si>
    <t>extra-love-by-libas-plus-size-women-sea-green-ethnic-motifs-chanderi-silk-kurta</t>
  </si>
  <si>
    <t>sweatshirts/highlander/highlander-men-navy-blue-solid-hooded-sweatshirt/13137068/buy</t>
  </si>
  <si>
    <t>highlander-men-navy-blue-solid-hooded-sweatshirt</t>
  </si>
  <si>
    <t>Pack of 2 Solid Denim Jeggings</t>
  </si>
  <si>
    <t>jeggings/roadster/the-roadster-lifestyle-co-women-pack-of-2-solid-super-skinny-fit-denim-jeggings/13430644/buy</t>
  </si>
  <si>
    <t>the-roadster-lifestyle-co-women-pack-of-2-solid-super-skinny-fit-denim-jeggings</t>
  </si>
  <si>
    <t>tshirts/roadster/roadster-women-pink-printed-round-neck-pure-cotton-t-shirt/11701750/buy</t>
  </si>
  <si>
    <t>roadster-women-pink-printed-round-neck-pure-cotton-t-shirt</t>
  </si>
  <si>
    <t>curtains-and-sheers/home-sizzler/home-sizzler-brown--white-set-of-2-window-curtains/7510535/buy</t>
  </si>
  <si>
    <t>home-sizzler-brown--white-set-of-2-window-curtains</t>
  </si>
  <si>
    <t>tshirts/hrx-by-hrithik-roshan/hrx-by-hrithik-roshan-racketsport-men-blue-fod-rapid-dry-solid-tshirts/17208192/buy</t>
  </si>
  <si>
    <t>hrx-by-hrithik-roshan-racketsport-men-blue-fod-rapid-dry-solid-tshirts</t>
  </si>
  <si>
    <t>handbags/mast--harbour/mast--harbour-coffee-brown-printed-sling-bag/11153992/buy</t>
  </si>
  <si>
    <t>mast--harbour-coffee-brown-printed-sling-bag</t>
  </si>
  <si>
    <t>Ruffled Flutter Sleeved Top</t>
  </si>
  <si>
    <t>tops/bitterlime/bitterlime-pink-ruffled-top-with-flutter-sleeves/11462366/buy</t>
  </si>
  <si>
    <t>bitterlime-pink-ruffled-top-with-flutter-sleeves</t>
  </si>
  <si>
    <t>Tan Ankle Loop Block Sandals</t>
  </si>
  <si>
    <t>heels/monrow/monrow-women-tan-ankle-loop-block-sandals/14962150/buy</t>
  </si>
  <si>
    <t>monrow-women-tan-ankle-loop-block-sandals</t>
  </si>
  <si>
    <t>Edifice Analog Watch</t>
  </si>
  <si>
    <t>watches/casio/casio-edifice-men-black-dial-chronograph-watch-efr-539d-1a2vudf-----ex190/338042/buy</t>
  </si>
  <si>
    <t>casio-edifice-men-black-dial-chronograph-watch-efr-539d-1a2vudf-----ex190</t>
  </si>
  <si>
    <t>A-Line Kurta</t>
  </si>
  <si>
    <t>kurtas/house-of-pataudi/house-of-pataudi-women-olive-green--thread-work-embellished-mandarin-collared-a-line-kurta/14768752/buy</t>
  </si>
  <si>
    <t>house-of-pataudi-women-olive-green--thread-work-embellished-mandarin-collared-a-line-kurta</t>
  </si>
  <si>
    <t>Aqua Wave Eau De Parfum 100 ml</t>
  </si>
  <si>
    <t>Body Cupid</t>
  </si>
  <si>
    <t>perfume-and-body-mist/body-cupid/body-cupid-aqua-wave-eau-de-parfum---100-ml/17218016/buy</t>
  </si>
  <si>
    <t>body-cupid</t>
  </si>
  <si>
    <t>body-cupid-aqua-wave-eau-de-parfum---100-ml</t>
  </si>
  <si>
    <t>sports-shoes/refoam/refoam-men-white-mesh-running-shoes/16444196/buy</t>
  </si>
  <si>
    <t>refoam-men-white-mesh-running-shoes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</si>
  <si>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</si>
  <si>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</si>
  <si>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</si>
  <si>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</si>
  <si>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tiber-taber</t>
  </si>
  <si>
    <t>tiber-taber-boys-grey-floral-embroidered-regular-thread-work-pure-cotton-kurta-with-salwar</t>
  </si>
  <si>
    <t>kurta-sets/sangria/sangria-women-purple-ethnic-motifs-printed-pure-cotton-kurta-with-palazzos--dupatta/14989634/buy</t>
  </si>
  <si>
    <t>sangria-women-purple-ethnic-motifs-printed-pure-cotton-kurta-with-palazzos--dupatta</t>
  </si>
  <si>
    <t>Mandarin Collar Roll-Up Sleeves Regular Top</t>
  </si>
  <si>
    <t>tops/divena/divena-pink--white-mandarin-collar-roll-up-sleeves-regular-top/15913442/buy</t>
  </si>
  <si>
    <t>divena-pink--white-mandarin-collar-roll-up-sleeves-regular-top</t>
  </si>
  <si>
    <t>Women Liva Kurta</t>
  </si>
  <si>
    <t>kurtas/indo-era/indo-era-women-red-solid-liva-straight-kurta/14911932/buy</t>
  </si>
  <si>
    <t>indo-era-women-red-solid-liva-straight-kurta</t>
  </si>
  <si>
    <t>Pure Cotton Casual Shirt</t>
  </si>
  <si>
    <t>shirts/red-tape/red-tape-men-white--blue-pinstriped-pure-cotton-casual-shirt/16999414/buy</t>
  </si>
  <si>
    <t>red-tape-men-white--blue-pinstriped-pure-cotton-casual-shirt</t>
  </si>
  <si>
    <t>Floral Crepe A-Line Midi Dress</t>
  </si>
  <si>
    <t>dresses/deewa/deewa-green--black-floral-crepe-a-line-midi-dress/17212804/buy</t>
  </si>
  <si>
    <t>deewa-green--black-floral-crepe-a-line-midi-dress</t>
  </si>
  <si>
    <t>Men Blue &amp; White Three-Piece Sherwani Set</t>
  </si>
  <si>
    <t>hangup plus</t>
  </si>
  <si>
    <t>sherwani/hangup-plus/hangup-plus-men-blue--white-three-piece-sherwani-set/14741112/buy</t>
  </si>
  <si>
    <t>hangup-plus</t>
  </si>
  <si>
    <t>hangup-plus-men-blue--white-three-piece-sherwani-set</t>
  </si>
  <si>
    <t>jeans/tokyo-talkies/tokyo-talkies-women-blue-super-skinny-fit-mid-rise-clean-look-stretchable-jeans/12391746/buy</t>
  </si>
  <si>
    <t>tokyo-talkies-women-blue-super-skinny-fit-mid-rise-clean-look-stretchable-jeans</t>
  </si>
  <si>
    <t>Race Back Bodycon Mini Dress</t>
  </si>
  <si>
    <t>dresses/forever-21/forever-21-navy-blue-race-back-bodycon-mini-dress/17013078/buy</t>
  </si>
  <si>
    <t>forever-21-navy-blue-race-back-bodycon-mini-dress</t>
  </si>
  <si>
    <t>Men Polo Pure Cotton T-shirt</t>
  </si>
  <si>
    <t>tshirts/red-tape/red-tape-men-green-polo-collar-pure-cotton-t-shirt/17672072/buy</t>
  </si>
  <si>
    <t>red-tape-men-green-polo-collar-pure-cotton-t-shirt</t>
  </si>
  <si>
    <t>Button Down Puff Sleeves Shirt Dress</t>
  </si>
  <si>
    <t>dresses/athena/athena-bold-white-button-down-puff-sleeves-shirt-dress/13719176/buy</t>
  </si>
  <si>
    <t>athena-bold-white-button-down-puff-sleeves-shirt-dress</t>
  </si>
  <si>
    <t>shirts/highlander/highlander-men-black-slim-fit-casual-shirt/16566760/buy</t>
  </si>
  <si>
    <t>highlander-men-black-slim-fit-casual-shirt</t>
  </si>
  <si>
    <t>leggings/max/max-girls-orange-solid-leggings/15700486/buy</t>
  </si>
  <si>
    <t>max-girls-orange-solid-leggings</t>
  </si>
  <si>
    <t>Men Aviator Sunglasses</t>
  </si>
  <si>
    <t>sunglasses/hrx-by-hrithik-roshan/hrx-by-hrithik-roshan-men-aviator-sunglasses-mfb-pn-cy-59512/2311878/buy</t>
  </si>
  <si>
    <t>hrx-by-hrithik-roshan-men-aviator-sunglasses-mfb-pn-cy-59512</t>
  </si>
  <si>
    <t>Men Polo Collar Casual T-Shirt</t>
  </si>
  <si>
    <t>tshirts/jack--jones/jack--jones-men-green--navy-blue-colourblocked-polo-collar-casual-t-shirt/15219132/buy</t>
  </si>
  <si>
    <t>jack--jones-men-green--navy-blue-colourblocked-polo-collar-casual-t-shirt</t>
  </si>
  <si>
    <t>Blue High-Rise Bootcut Jeans</t>
  </si>
  <si>
    <t>jeans/vero-moda/vero-moda-women-blue-high-rise-bootcut-jeans/16109646/buy</t>
  </si>
  <si>
    <t>vero-moda-women-blue-high-rise-bootcut-jeans</t>
  </si>
  <si>
    <t>Cotton Printed A-Line Kurta</t>
  </si>
  <si>
    <t>kurtas/herenow/herenow-women-peach-coloured--cream-coloured-c/15889752/buy</t>
  </si>
  <si>
    <t>herenow-women-peach-coloured--cream-coloured-c</t>
  </si>
  <si>
    <t>jeans/miss-chase/miss-chase-women-blue-skinny-fit-high-rise-clean-look-jeans/9172371/buy</t>
  </si>
  <si>
    <t>miss-chase-women-blue-skinny-fit-high-rise-clean-look-jeans</t>
  </si>
  <si>
    <t>Women Solid Pure Cotton Shaper Briefs</t>
  </si>
  <si>
    <t>shapewear/zivame/-zivame-women-black-solid-pure-cotton-shaper-briefs/18056694/buy</t>
  </si>
  <si>
    <t>tshirts/louis-philippe-sport/louis-philippe-sport-men-orange-solid-polo-collar-pure-cotton-t-shirt/13765594/buy</t>
  </si>
  <si>
    <t>louis-philippe-sport-men-orange-solid-polo-collar-pure-cotton-t-shirt</t>
  </si>
  <si>
    <t>Women Floral Printed Night Suit</t>
  </si>
  <si>
    <t>night-suits/clovia/clovia-women-blue--pink-floral-printed-night-suit/13505002/buy</t>
  </si>
  <si>
    <t>clovia-women-blue--pink-floral-printed-night-suit</t>
  </si>
  <si>
    <t>QUIERO</t>
  </si>
  <si>
    <t>dresses/quiero/quiero-women-gorgeous-green-checked-summer-gingham-dress/17171792/buy</t>
  </si>
  <si>
    <t>quiero</t>
  </si>
  <si>
    <t>quiero-women-gorgeous-green-checked-summer-gingham-dress</t>
  </si>
  <si>
    <t>bra/floret/floret-pack-of-2-pink--navy-blue-solid-non-wired-non-padded-t-shirt-bra-t3050/11169974/buy</t>
  </si>
  <si>
    <t>floret-pack-of-2-pink--navy-blue-solid-non-wired-non-padded-t-shirt-bra-t3050</t>
  </si>
  <si>
    <t>dresses/vishudh/vishudh-women-navy-blue-printed-maxi-dress/8746073/buy</t>
  </si>
  <si>
    <t>vishudh-women-navy-blue-printed-maxi-dress</t>
  </si>
  <si>
    <t>Women Solid Dhoti Pants</t>
  </si>
  <si>
    <t>TULIP 21</t>
  </si>
  <si>
    <t>dhotis/tulip-21/tulip-21-women-black-solid-dhoti-pants/15596400/buy</t>
  </si>
  <si>
    <t>tulip-21</t>
  </si>
  <si>
    <t>tulip-21-women-black-solid-dhoti-pants</t>
  </si>
  <si>
    <t>Women Solid Casual Trousers</t>
  </si>
  <si>
    <t>trousers/jaipur-kurti/jaipur-kurti-women-turquoise-blue-casual-trousers/2339841/buy</t>
  </si>
  <si>
    <t>jaipur-kurti-women-turquoise-blue-casual-trousers</t>
  </si>
  <si>
    <t>Matte Lipstick - Red Cider 28</t>
  </si>
  <si>
    <t>lipstick/faces-canada/faces-canada-weightless-matte-hydrating-lipstick-with-almond-oil---red-cider-28/10699702/buy</t>
  </si>
  <si>
    <t>faces-canada-weightless-matte-hydrating-lipstick-with-almond-oil---red-cider-28</t>
  </si>
  <si>
    <t>Self-Design Bodycon Dress</t>
  </si>
  <si>
    <t>dresses/tokyo-talkies/tokyo-talkies-women-purple-self-design--high-neck-bodycon-dress/17981324/buy</t>
  </si>
  <si>
    <t>tokyo-talkies-women-purple-self-design--high-neck-bodycon-dress</t>
  </si>
  <si>
    <t>sports-shoes/bacca-bucci/bacca-bucci-men-black-mesh-mid-top-training-or-gym-shoes/14111120/buy</t>
  </si>
  <si>
    <t>bacca-bucci-men-black-mesh-mid-top-training-or-gym-shoes</t>
  </si>
  <si>
    <t>kurta-sets/indo-era/indo-era-women-burgundy--golden-zari-embroidered-kurta-with-palazzos/12418820/buy</t>
  </si>
  <si>
    <t>indo-era-women-burgundy--golden-zari-embroidered-kurta-with-palazzos</t>
  </si>
  <si>
    <t>bedsheets/rajasthan-decor/rajasthan-decor-black-flat-144-tc-cotton-1-double-king-bedsheet-with-2-pillow-covers/7706520/buy</t>
  </si>
  <si>
    <t>rajasthan-decor-black-flat-144-tc-cotton-1-double-king-bedsheet-with-2-pillow-covers</t>
  </si>
  <si>
    <t>Ethnic Printed Cotton Kurta</t>
  </si>
  <si>
    <t>kurtas/herenow/herenow-women-navy-blue--off-white-ethnic-printed-bell-sleeves-cotton-kurta/16927190/buy</t>
  </si>
  <si>
    <t>herenow-women-navy-blue--off-white-ethnic-printed-bell-sleeves-cotton-kurta</t>
  </si>
  <si>
    <t>formal-shoes/louis-stitch/louis-stitch-men-brown-solid-textured-formal-brogues/15823920/buy</t>
  </si>
  <si>
    <t>louis-stitch-men-brown-solid-textured-formal-brogues</t>
  </si>
  <si>
    <t>Pack Of 2 Printed Nightdress</t>
  </si>
  <si>
    <t>nightdress/marks--spencer/marks--spencer-pack-of-2-printed-cotton-nightdress/16824464/buy</t>
  </si>
  <si>
    <t>marks--spencer-pack-of-2-printed-cotton-nightdress</t>
  </si>
  <si>
    <t>watches/titan/titan-women-silver-toned-bracelet-style-straps-analogue-watch-95141sm01-silver/14710082/buy</t>
  </si>
  <si>
    <t>titan-women-silver-toned-bracelet-style-straps-analogue-watch-95141sm01-silver</t>
  </si>
  <si>
    <t>Women Striped T-shirt</t>
  </si>
  <si>
    <t>tshirts/only/only-women-white--green-striped-crop-t-shirt/16357642/buy</t>
  </si>
  <si>
    <t>only-women-white--green-striped-crop-t-shirt</t>
  </si>
  <si>
    <t>POONAM DESIGNER</t>
  </si>
  <si>
    <t>kurta-sets/poonam-designer/poonam-designer-women-navy-blue-embroidered-thread-work-kurta-with-trousers/17907390/buy</t>
  </si>
  <si>
    <t>poonam-designer</t>
  </si>
  <si>
    <t>poonam-designer-women-navy-blue-embroidered-thread-work-kurta-with-trousers</t>
  </si>
  <si>
    <t>jeans/roadster/roadster-men-blue-light-fade-stretchable-jeans/14637664/buy</t>
  </si>
  <si>
    <t>roadster-men-blue-light-fade-stretchable-jeans</t>
  </si>
  <si>
    <t>tshirts/locomotive/locomotive-men-white-printed-slim-fit-cotton-t-shirt/15745716/buy</t>
  </si>
  <si>
    <t>locomotive-men-white-printed-slim-fit-cotton-t-shirt</t>
  </si>
  <si>
    <t>sweatshirts/lilpicks/lilpicks-boys-navy-blue-printed-hooded-sweatshirt/15718486/buy</t>
  </si>
  <si>
    <t>shrug/mabish-by-sonal-jain/mabish-by-sonal-jain-black-solid-open-front-shrug/5645553/buy</t>
  </si>
  <si>
    <t>mabish-by-sonal-jain-black-solid-open-front-shrug</t>
  </si>
  <si>
    <t>High Waist Training Tights</t>
  </si>
  <si>
    <t>tights/blinkin/blinkin-women-black-striped-high-waist-training-tights-with-mesh-panel--side-pockets/16017354/buy</t>
  </si>
  <si>
    <t>blinkin-women-black-striped-high-waist-training-tights-with-mesh-panel--side-pockets</t>
  </si>
  <si>
    <t>150 TC 1 Queen Bedsheet with 2 Pillow Covers</t>
  </si>
  <si>
    <t>bedsheets/storyhome/storyhome-white--brown-floral-flat-150-tc-cotton-queen-bedsheet-with-2-pillow-covers/8105031/buy</t>
  </si>
  <si>
    <t>storyhome-white--brown-floral-flat-150-tc-cotton-queen-bedsheet-with-2-pillow-covers</t>
  </si>
  <si>
    <t>kurta-sets/indo-era/indo-era-women-brown-ethnic-motifs-printed-regular-kurta-with-trousers--with-dupatta/15342546/buy</t>
  </si>
  <si>
    <t>indo-era-women-brown-ethnic-motifs-printed-regular-kurta-with-trousers--with-dupatta</t>
  </si>
  <si>
    <t>Self Design Sweatshirt</t>
  </si>
  <si>
    <t>sweatshirts/jack--jones/jack--jones-men-black-self-design-sweatshirt/11208808/buy</t>
  </si>
  <si>
    <t>jack--jones-men-black-self-design-sweatshirt</t>
  </si>
  <si>
    <t>Unisex Leather Waist Pouch</t>
  </si>
  <si>
    <t>K London</t>
  </si>
  <si>
    <t>waist-pouch/k-london/k-london-unisex-brown-leather-waist-pouch/17033768/buy</t>
  </si>
  <si>
    <t>k-london</t>
  </si>
  <si>
    <t>k-london-unisex-brown-leather-waist-pouch</t>
  </si>
  <si>
    <t>Women Kurta with Sharara</t>
  </si>
  <si>
    <t>The Mini NEEDLE</t>
  </si>
  <si>
    <t>kurta-sets/the-mini-needle/the-mini-needle-women-purple-floral-angrakha-kurta-with-sharara/17113396/buy</t>
  </si>
  <si>
    <t>the-mini-needle</t>
  </si>
  <si>
    <t>the-mini-needle-women-purple-floral-angrakha-kurta-with-sharara</t>
  </si>
  <si>
    <t>tops/street-9/street-9-women-charming-purple-tie-and-dye-top/17300490/buy</t>
  </si>
  <si>
    <t>street-9-women-charming-purple-tie-and-dye-top</t>
  </si>
  <si>
    <t>Women Printed Maxi Skirt</t>
  </si>
  <si>
    <t>skirts/anayna/anayna-women-red--mustard-yellow-chevron-print-flared-maxi-skirt/12894702/buy</t>
  </si>
  <si>
    <t>anayna-women-red--mustard-yellow-chevron-print-flared-maxi-skirt</t>
  </si>
  <si>
    <t>Women Swim Bikini Set</t>
  </si>
  <si>
    <t>swimwear/urbanic/urbanic-women-white-floral-printed-swim-bikini-set/16107854/buy</t>
  </si>
  <si>
    <t>urbanic-women-white-floral-printed-swim-bikini-set</t>
  </si>
  <si>
    <t>Women Structured Shoulder Bag</t>
  </si>
  <si>
    <t>handbags/baggit/baggit-women-yellow-solid-structured-shoulder-bag/15346860/buy</t>
  </si>
  <si>
    <t>baggit-women-yellow-solid-structured-shoulder-bag</t>
  </si>
  <si>
    <t>Men   Colourblocked Sneakers</t>
  </si>
  <si>
    <t>casual-shoes/roadster/the-roadster-lifestyle-co-men-white-colourblocked-sneakers/15601248/buy</t>
  </si>
  <si>
    <t>the-roadster-lifestyle-co-men-white-colourblocked-sneakers</t>
  </si>
  <si>
    <t>Set Of 2 Silver-Plated Tamanna Kada Anklets</t>
  </si>
  <si>
    <t>Silvermerc Designs</t>
  </si>
  <si>
    <t>anklet/silvermerc-designs/silvermerc-designs-set-of-2-silver-plated-tamanna-kada-anklets/14771458/buy</t>
  </si>
  <si>
    <t>silvermerc-designs</t>
  </si>
  <si>
    <t>silvermerc-designs-set-of-2-silver-plated-tamanna-kada-anklets</t>
  </si>
  <si>
    <t>dresses/the-vanca/the-vanca-women-black-solid-maxi-dress/13839512/buy</t>
  </si>
  <si>
    <t>the-vanca-women-black-solid-maxi-dress</t>
  </si>
  <si>
    <t>Men Textured Leather Slip-Ons</t>
  </si>
  <si>
    <t>formal-shoes/metro/metro-men-black-textured-leather-formal-slip-ons/14463492/buy</t>
  </si>
  <si>
    <t>metro-men-black-textured-leather-formal-slip-ons</t>
  </si>
  <si>
    <t>Bandhani Saree</t>
  </si>
  <si>
    <t>sarees/kalini/kalini-pink-bandhani-poly-georgette-casual-saree/16914866/buy</t>
  </si>
  <si>
    <t>kalini-pink-bandhani-poly-georgette-casual-saree</t>
  </si>
  <si>
    <t>Men Slim Fit Cotton Shirt</t>
  </si>
  <si>
    <t>shirts/highlander/highlander-men-navy-blue--yellow-slim-fit-horizontal-stripes-striped-cotton-casual-shirt/17280234/buy</t>
  </si>
  <si>
    <t>highlander-men-navy-blue--yellow-slim-fit-horizontal-stripes-striped-cotton-casual-shirt</t>
  </si>
  <si>
    <t>Coffee Lip Kit</t>
  </si>
  <si>
    <t>lip-care/mcaffeine/mcaffeine-mcaffeine-coffee-lip-kit-for-chapped--pigmented-lips/17266432/buy</t>
  </si>
  <si>
    <t>mcaffeine-mcaffeine-coffee-lip-kit-for-chapped--pigmented-lips</t>
  </si>
  <si>
    <t>Women Mid-Rise Denim Shorts</t>
  </si>
  <si>
    <t>shorts/zola/zola-women-black-mid-rise-denim-shorts/14579962/buy</t>
  </si>
  <si>
    <t>zola-women-black-mid-rise-denim-shorts</t>
  </si>
  <si>
    <t>jeans/wrogn/wrogn-men-grey-slim-fit-heavy-fade-stretchable-jeans/17023476/buy</t>
  </si>
  <si>
    <t>wrogn-men-grey-slim-fit-heavy-fade-stretchable-jeans</t>
  </si>
  <si>
    <t>backpacks/kuber-industries/kuber-industries-unisex-kids-blue-graphic-backpack/12921322/buy</t>
  </si>
  <si>
    <t>kuber-industries-unisex-kids-blue-graphic-backpack</t>
  </si>
  <si>
    <t>tshirts/moda-rapido/moda-rapido-men-blue-printed-polo-collar-pure-cotton-t-shirt/15606782/buy</t>
  </si>
  <si>
    <t>moda-rapido-men-blue-printed-polo-collar-pure-cotton-t-shirt</t>
  </si>
  <si>
    <t>shirts/harvard/harvard-men-teal-solid-pure-cotton-casual-shirt/15905150/buy</t>
  </si>
  <si>
    <t>harvard-men-teal-solid-pure-cotton-casual-shirt</t>
  </si>
  <si>
    <t>kurta-sets/sojanya/sojanya-men-blue--off-white-woven-design-kurta-with-churidar/13937200/buy</t>
  </si>
  <si>
    <t>sojanya-men-blue--off-white-woven-design-kurta-with-churidar</t>
  </si>
  <si>
    <t>Men Solid  Joggers</t>
  </si>
  <si>
    <t>track-pants/allen-solly-tribe/allen-solly-tribe-men-olive-green-solid-joggers/17184646/buy</t>
  </si>
  <si>
    <t>allen-solly-tribe-men-olive-green-solid-joggers</t>
  </si>
  <si>
    <t>nightdress/bannos-swagger/bannos-swagger-black-printed-maxi-nightdress/14526658/buy</t>
  </si>
  <si>
    <t>bannos-swagger-black-printed-maxi-nightdress</t>
  </si>
  <si>
    <t>tshirts/roadster/roadster-men-navy-blue--rust-orange-striped-henley-neck-pure-cotton-t-shirt/12205866/buy</t>
  </si>
  <si>
    <t>roadster-men-navy-blue--rust-orange-striped-henley-neck-pure-cotton-t-shirt</t>
  </si>
  <si>
    <t>heels/elle/elle-women-olive-green--transparent-solid-wedges/17079092/buy</t>
  </si>
  <si>
    <t>elle-women-olive-green--transparent-solid-wedges</t>
  </si>
  <si>
    <t>watches/sonata/sonata-women-gold-toned-analogue-watch-nk8976ym06w/5570725/buy</t>
  </si>
  <si>
    <t>sonata-women-gold-toned-analogue-watch-nk8976ym06w</t>
  </si>
  <si>
    <t>trousers/highlander/highlander-men-blue-slim-fit-trousers/14896762/buy</t>
  </si>
  <si>
    <t>highlander-men-blue-slim-fit-trousers</t>
  </si>
  <si>
    <t>kurta-sets/ishin/ishin-women-pink--red-printed-kurta-with-sharara--dupatta/13355738/buy</t>
  </si>
  <si>
    <t>ishin-women-pink--red-printed-kurta-with-sharara--dupatta</t>
  </si>
  <si>
    <t>46,48,50,52</t>
  </si>
  <si>
    <t>shirts/dennison/dennison-men-burgundy-smart-slim-fit-pure-cotton-opaque-formal-shirt/15072040/buy</t>
  </si>
  <si>
    <t>dennison-men-burgundy-smart-slim-fit-pure-cotton-opaque-formal-shirt</t>
  </si>
  <si>
    <t>Women Oversized Hoodie</t>
  </si>
  <si>
    <t>sweatshirts/hm/hm-women-white-solid-oversized-hoodie/14927400/buy</t>
  </si>
  <si>
    <t>hm-women-white-solid-oversized-hoodie</t>
  </si>
  <si>
    <t>dresses/fablestreet/fablestreet-women-pink-solid-a-line-dress/11552824/buy</t>
  </si>
  <si>
    <t>fablestreet-women-pink-solid-a-line-dress</t>
  </si>
  <si>
    <t>tshirts/byford-by-pantaloons/byford-by-pantaloons-men-navy-blue--white-solid-polo-collar-t-shirt/17406964/buy</t>
  </si>
  <si>
    <t>byford-by-pantaloons-men-navy-blue--white-solid-polo-collar-t-shirt</t>
  </si>
  <si>
    <t>track-pants/harvard/harvard-women-blue-solid-joggers/14714764/buy</t>
  </si>
  <si>
    <t>harvard-women-blue-solid-joggers</t>
  </si>
  <si>
    <t>Men Pack Of 2 Solid Pure Cotton Basic Briefs</t>
  </si>
  <si>
    <t>briefs/dixcy-scott-maximus/dixcy-scott-maximus-men-pack-of-2-solid-pure-cotton-basic-briefs-maxb-002-rapid-brief-p2-/16359640/buy</t>
  </si>
  <si>
    <t>dixcy-scott-maximus-men-pack-of-2-solid-pure-cotton-basic-briefs-maxb-002-rapid-brief-p2-</t>
  </si>
  <si>
    <t>Embellished Tiered Midi Dress</t>
  </si>
  <si>
    <t>Antheaa</t>
  </si>
  <si>
    <t>dresses/antheaa/antheaa-navy-blue-embellished-tiered-chiffon-midi-dress/15577348/buy</t>
  </si>
  <si>
    <t>antheaa</t>
  </si>
  <si>
    <t>antheaa-navy-blue-embellished-tiered-chiffon-midi-dress</t>
  </si>
  <si>
    <t>Girls Printed Top with Skirt</t>
  </si>
  <si>
    <t>11-12Y,12-13Y,13-14Y,14-15Y</t>
  </si>
  <si>
    <t>clothing-set/stylestone/stylestone-girls-olive-green-printed-cotton-top-with-skirt/17418878/buy</t>
  </si>
  <si>
    <t>stylestone-girls-olive-green-printed-cotton-top-with-skirt</t>
  </si>
  <si>
    <t>Women Solid Waist Pouch</t>
  </si>
  <si>
    <t>Satchel Bags</t>
  </si>
  <si>
    <t>waist-pouch/satchel-bags/satchel-bags-women-black-solid-waist-pouch/11757674/buy</t>
  </si>
  <si>
    <t>satchel-bags</t>
  </si>
  <si>
    <t>satchel-bags-women-black-solid-waist-pouch</t>
  </si>
  <si>
    <t>Women Cropped Palazzos</t>
  </si>
  <si>
    <t>palazzos/sangria/sangria-women-mustard-brown-solid-straight-cropped-palazzos/12105262/buy</t>
  </si>
  <si>
    <t>sangria-women-mustard-brown-solid-straight-cropped-palazzos</t>
  </si>
  <si>
    <t>Women Acrylic Ribbed Pullover</t>
  </si>
  <si>
    <t>sweaters/only/only-women-maroon-ribbed-acrylic-pullover/15965750/buy</t>
  </si>
  <si>
    <t>only-women-maroon-ribbed-acrylic-pullover</t>
  </si>
  <si>
    <t>XXS,XS,S,M,XL</t>
  </si>
  <si>
    <t>tops/mango/mango-blue-regular-top/15102850/buy</t>
  </si>
  <si>
    <t>mango-blue-regular-top</t>
  </si>
  <si>
    <t>Paisley Print Kurta &amp; Trousers</t>
  </si>
  <si>
    <t>kurta-sets/sangria/sangria-women-orange--blue-paisley-printed-kurta-with-trousers/12105024/buy</t>
  </si>
  <si>
    <t>sangria-women-orange--blue-paisley-printed-kurta-with-trousers</t>
  </si>
  <si>
    <t>shirts/flying-machine/flying-machine-men-navy-blue--yellow-slim-fit-checked-casual-shirt/13848746/buy</t>
  </si>
  <si>
    <t>flying-machine-men-navy-blue--yellow-slim-fit-checked-casual-shirt</t>
  </si>
  <si>
    <t>Stropcarry</t>
  </si>
  <si>
    <t>handbags/stropcarry/stropcarry-maroon-solid-shoulder-bag/14127578/buy</t>
  </si>
  <si>
    <t>stropcarry</t>
  </si>
  <si>
    <t>stropcarry-maroon-solid-shoulder-bag</t>
  </si>
  <si>
    <t>tshirts/us-polo-assn-denim-co/u-s-polo-assn-denim-co-men-yellow-typography-printed-t-shirt/17944942/buy</t>
  </si>
  <si>
    <t>u-s-polo-assn-denim-co-men-yellow-typography-printed-t-shirt</t>
  </si>
  <si>
    <t>night-suits/bannos-swagger/bannos-swagger-women-yellow-printed-night-suit/14303566/buy</t>
  </si>
  <si>
    <t>bannos-swagger-women-yellow-printed-night-suit</t>
  </si>
  <si>
    <t>Women Checked Lounge Pants</t>
  </si>
  <si>
    <t>lounge-pants/zivame/zivame-women-navy-blue--red-checked-lounge-pants/17396782/buy</t>
  </si>
  <si>
    <t>zivame-women-navy-blue--red-checked-lounge-pants</t>
  </si>
  <si>
    <t>shrug/espresso/espresso-navy-blue-solid-open-front-shrug/4028794/buy</t>
  </si>
  <si>
    <t>espresso-navy-blue-solid-open-front-shrug</t>
  </si>
  <si>
    <t>Peach Solid Co-ord Set</t>
  </si>
  <si>
    <t>co-ords/roadster/the-roadster-lifestyle-co-women-peach-coral-solid-co-ord-set/16833892/buy</t>
  </si>
  <si>
    <t>the-roadster-lifestyle-co-women-peach-coral-solid-co-ord-set</t>
  </si>
  <si>
    <t>tshirts/roadster/the-roadster-lifestyle-co-women-green--white-printed-pure-cotton-t-shirt/16609776/buy</t>
  </si>
  <si>
    <t>the-roadster-lifestyle-co-women-green--white-printed-pure-cotton-t-shirt</t>
  </si>
  <si>
    <t>Woven Design Wedge Sandals</t>
  </si>
  <si>
    <t>heels/house-of-pataudi/house-of-pataudi-pink-woven-design-wedge-sandals/14473818/buy</t>
  </si>
  <si>
    <t>house-of-pataudi-pink-woven-design-wedge-sandals</t>
  </si>
  <si>
    <t>Cotton Slim Fit Casual Shirt</t>
  </si>
  <si>
    <t>shirts/the-bear-house/the-bear-house-men-blue--black-pure-cotton-slim-fit-tartan-checks-casual-shirt/17540986/buy</t>
  </si>
  <si>
    <t>the-bear-house-men-blue--black-pure-cotton-slim-fit-tartan-checks-casual-shirt</t>
  </si>
  <si>
    <t>jeans/ducati/ducati-men-blue-slim-fit-stretchable-jeans/16300758/buy</t>
  </si>
  <si>
    <t>ducati-men-blue-slim-fit-stretchable-jeans</t>
  </si>
  <si>
    <t>Women Packable Trousers</t>
  </si>
  <si>
    <t>trousers/hrx-by-hrithik-roshan/hrx-by-hrithik-roshan-outdoor-women-uniform-green-packable-solid-trousers/14701456/buy</t>
  </si>
  <si>
    <t>hrx-by-hrithik-roshan-outdoor-women-uniform-green-packable-solid-trousers</t>
  </si>
  <si>
    <t>jeans/dolce-crudo/dolce-crudo-women-blue-skinny-fit-high-rise-clean-look-stretchable-jeans/10728890/buy</t>
  </si>
  <si>
    <t>dolce-crudo-women-blue-skinny-fit-high-rise-clean-look-stretchable-jeans</t>
  </si>
  <si>
    <t>Men Varsity Printed Slim Fit T-shirt</t>
  </si>
  <si>
    <t>tshirts/locomotive/locomotive-men-white-varsity-printed-slim-fit-t-shirt/15898704/buy</t>
  </si>
  <si>
    <t>locomotive-men-white-varsity-printed-slim-fit-t-shirt</t>
  </si>
  <si>
    <t>shirts/highlander/highlander-men-pink--black-slim-fit-typography-printed-cotton-casual-shirt/17046980/buy</t>
  </si>
  <si>
    <t>highlander-men-pink--black-slim-fit-typography-printed-cotton-casual-shirt</t>
  </si>
  <si>
    <t>Men Floral Embroidered Kurta</t>
  </si>
  <si>
    <t>kurtas/house-of-pataudi/house-of-pataudi-men-beige--white-floral-embroidered-thread-work-jashnpcr-kurta/16267434/buy</t>
  </si>
  <si>
    <t>house-of-pataudi-men-beige--white-floral-embroidered-thread-work-jashnpcr-kurta</t>
  </si>
  <si>
    <t>Emporio Armani</t>
  </si>
  <si>
    <t>watches/emporio-armani/emporio-armani-women-charcoal-grey-dial--checked-straps-analogue-watch-ar11333/14872874/buy</t>
  </si>
  <si>
    <t>emporio-armani</t>
  </si>
  <si>
    <t>emporio-armani-women-charcoal-grey-dial--checked-straps-analogue-watch-ar11333</t>
  </si>
  <si>
    <t>nightdress/etc/etc-women-navy-blue--grey-printed-maxi-kaftan-nightdress/15674614/buy</t>
  </si>
  <si>
    <t>etc-women-navy-blue--grey-printed-maxi-kaftan-nightdress</t>
  </si>
  <si>
    <t>tshirts/moda-rapido/moda-rapido-men-grey-melange--white-striped-polo-collar-t-shirt/15822094/buy</t>
  </si>
  <si>
    <t>moda-rapido-men-grey-melange--white-striped-polo-collar-t-shirt</t>
  </si>
  <si>
    <t>shirts/ketch/ketch-men-navy-blue-slim-fit-printed-cotton-casual-shirt/17579948/buy</t>
  </si>
  <si>
    <t>ketch-men-navy-blue-slim-fit-printed-cotton-casual-shirt</t>
  </si>
  <si>
    <t>tshirts/highlander/highlander-men-white-printed-slim-fit-cotton-t-shirt/17434898/buy</t>
  </si>
  <si>
    <t>highlander-men-white-printed-slim-fit-cotton-t-shirt</t>
  </si>
  <si>
    <t>Men Striped Slip-On Sneakers</t>
  </si>
  <si>
    <t>casual-shoes/roadster/the-roadster-lifestyle-co-men-white-striped-leather-slip-on-sneakers/15682496/buy</t>
  </si>
  <si>
    <t>the-roadster-lifestyle-co-men-white-striped-leather-slip-on-sneakers</t>
  </si>
  <si>
    <t>EDT Spray &amp; Body Spray</t>
  </si>
  <si>
    <t>perfume-and-body-mist/jaguar/jaguar-set-of-2-edt-spray--body-spray/2394547/buy</t>
  </si>
  <si>
    <t>jaguar-set-of-2-edt-spray--body-spray</t>
  </si>
  <si>
    <t>300 TC King Bedsheet 2 Covers</t>
  </si>
  <si>
    <t>bedsheets/arrabi/arrabi-green-graphic-300-tc-cotton-blend-double-size-fitted-bedsheet-with-2-pillow-covers/17224650/buy</t>
  </si>
  <si>
    <t>arrabi-green-graphic-300-tc-cotton-blend-double-size-fitted-bedsheet-with-2-pillow-covers</t>
  </si>
  <si>
    <t>cushion-covers/la-verne/la-verne-pink--blue-set-of-5-geometric-square-cushion-covers/16884686/buy</t>
  </si>
  <si>
    <t>la-verne-pink--blue-set-of-5-geometric-square-cushion-covers</t>
  </si>
  <si>
    <t>kurtas/janasya/janasya-women-blue-printed-straight-kurta/13154234/buy</t>
  </si>
  <si>
    <t>janasya-women-blue-printed-straight-kurta</t>
  </si>
  <si>
    <t>Set Of 2 Silver-Plated Bangles</t>
  </si>
  <si>
    <t>bangle/zeneme/zeneme-set-of-2-silver-plated-artistic-designed-bangles/16410940/buy</t>
  </si>
  <si>
    <t>zeneme-set-of-2-silver-plated-artistic-designed-bangles</t>
  </si>
  <si>
    <t>150 GSM Double Bed Comforter</t>
  </si>
  <si>
    <t>blankets-quilts-and-dohars/bianca/bianca-grey--white-checked-microfiber-ac-room-150-gsm-double-bed-comforter-4-pieces/15659736/buy</t>
  </si>
  <si>
    <t>bianca-grey--white-checked-microfiber-ac-room-150-gsm-double-bed-comforter-4-pieces</t>
  </si>
  <si>
    <t>Shampoo Bar Curly Hair</t>
  </si>
  <si>
    <t>Earth Rhythm</t>
  </si>
  <si>
    <t>shampoo-and-conditioner/earth-rhythm/earth-rhythm-murumuru-butter-curly--wavy-hair-shampoo-bar-80g/14472362/buy</t>
  </si>
  <si>
    <t>earth-rhythm</t>
  </si>
  <si>
    <t>earth-rhythm-murumuru-butter-curly--wavy-hair-shampoo-bar-80g</t>
  </si>
  <si>
    <t>lehenga-choli/shopgarb/shopgarb-burgundy--steel-semi-stitched-lehenga--unstitched-blouse-with-dupatta/15051724/buy</t>
  </si>
  <si>
    <t>shopgarb-burgundy--steel-semi-stitched-lehenga--unstitched-blouse-with-dupatta</t>
  </si>
  <si>
    <t>Men Trousers</t>
  </si>
  <si>
    <t>46,48,50,52,54</t>
  </si>
  <si>
    <t>trousers/jack--jones/jack--jones-men-grey-textured-trousers/15713814/buy</t>
  </si>
  <si>
    <t>jack--jones-men-grey-textured-trousers</t>
  </si>
  <si>
    <t>Women Sacred Love EDP 50 ml</t>
  </si>
  <si>
    <t>perfume-and-body-mist/ajmal/ajmal-women-sacred-love-edp-floral-perfume---made-in-dubai-50ml-/7688461/buy</t>
  </si>
  <si>
    <t>ajmal-women-sacred-love-edp-floral-perfume---made-in-dubai-50ml-</t>
  </si>
  <si>
    <t>handbags/allen-solly/allen-solly-women-yellow-pu-structured-handheld-bag/18036780/buy</t>
  </si>
  <si>
    <t>allen-solly-women-yellow-pu-structured-handheld-bag</t>
  </si>
  <si>
    <t>Transparent Water Bottle</t>
  </si>
  <si>
    <t>water-bottle/puma/puma-unisex-black-transparent-water-bottle/9672545/buy</t>
  </si>
  <si>
    <t>puma-unisex-black-transparent-water-bottle</t>
  </si>
  <si>
    <t>Floral Regular Crop Top</t>
  </si>
  <si>
    <t>tops/shae-by-sassafras/shae-by-sassafras-blue--gold-toned-floral-regular-crop-top/15980858/buy</t>
  </si>
  <si>
    <t>shae-by-sassafras-blue--gold-toned-floral-regular-crop-top</t>
  </si>
  <si>
    <t>jeans/peter-england-casuals/peter-england-casuals-men-blue-skinny-fit-light-fade-stretchable-jeans/15882974/buy</t>
  </si>
  <si>
    <t>peter-england-casuals-men-blue-skinny-fit-light-fade-stretchable-jeans</t>
  </si>
  <si>
    <t>bra/zivame/zivame-green-solid-pure-cotton-t-shirt-bra---underwired-lightly-padded/18073606/buy</t>
  </si>
  <si>
    <t>zivame-green-solid-pure-cotton-t-shirt-bra---underwired-lightly-padded</t>
  </si>
  <si>
    <t>Embellished One Toe Flats</t>
  </si>
  <si>
    <t>flats/shoetopia/shoetopia-women-white-embellished-ethnic-one-toe-flats/15682108/buy</t>
  </si>
  <si>
    <t>shoetopia-women-white-embellished-ethnic-one-toe-flats</t>
  </si>
  <si>
    <t>tshirts/locomotive/locomotive-men-green-printed-slim-fit-cotton-t-shirt/15745710/buy</t>
  </si>
  <si>
    <t>locomotive-men-green-printed-slim-fit-cotton-t-shirt</t>
  </si>
  <si>
    <t>Unisex Grey Duffel Bag</t>
  </si>
  <si>
    <t>duffel-bag/gear/gear-unisex-pro-3-grey-duffel-bag/7997313/buy</t>
  </si>
  <si>
    <t>gear-unisex-pro-3-grey-duffel-bag</t>
  </si>
  <si>
    <t>sports-shoes/bacca-bucci/bacca-bucci-men-black-walking-non-marking-shoes/14488352/buy</t>
  </si>
  <si>
    <t>bacca-bucci-men-black-walking-non-marking-shoes</t>
  </si>
  <si>
    <t>Men Polo Collar Slim Fit Pure Cotton T-shirt</t>
  </si>
  <si>
    <t>tshirts/blackberrys/blackberrys-men-green-polo-collar-slim-fit-cotton-pure-cotton-t-shirt/15548662/buy</t>
  </si>
  <si>
    <t>blackberrys-men-green-polo-collar-slim-fit-cotton-pure-cotton-t-shirt</t>
  </si>
  <si>
    <t>shirts/sztori/sztori-men-plus-size-navy-blue-pure-cotton-solid-casual-shirt/17287864/buy</t>
  </si>
  <si>
    <t>sztori-men-plus-size-navy-blue-pure-cotton-solid-casual-shirt</t>
  </si>
  <si>
    <t>Women Checked Baby Tee</t>
  </si>
  <si>
    <t>tshirts/dressberry/dressberry-women-stylish-black-checked-baby-tee/16771166/buy</t>
  </si>
  <si>
    <t>dressberry-women-stylish-black-checked-baby-tee</t>
  </si>
  <si>
    <t>Gold-Plated Stone-Studded Handcrafted Jewellery Set</t>
  </si>
  <si>
    <t>jewellery-set/rubans/rubans-gold-plated-white--pink-stone-studded-handcrafted-jewellery-set/15905482/buy</t>
  </si>
  <si>
    <t>rubans-gold-plated-white--pink-stone-studded-handcrafted-jewellery-set</t>
  </si>
  <si>
    <t>Chikankari Kurta Set &amp; Dupatta</t>
  </si>
  <si>
    <t>kurta-sets/vaaba/vaaba-women-pink--white-chikankari-kurta-with-trousers--dupatta/14868168/buy</t>
  </si>
  <si>
    <t>vaaba-women-pink--white-chikankari-kurta-with-trousers--dupatta</t>
  </si>
  <si>
    <t>Floral Print Georgette Top</t>
  </si>
  <si>
    <t>tops/bitterlime/bitterlime-white-floral-print-georgette-top/17277888/buy</t>
  </si>
  <si>
    <t>bitterlime-white-floral-print-georgette-top</t>
  </si>
  <si>
    <t>shirts/highlander/highlander-men-navy-blue--red-slim-fit-checked-casual-shirt/2130329/buy</t>
  </si>
  <si>
    <t>highlander-men-navy-blue--red-slim-fit-checked-casual-shirt</t>
  </si>
  <si>
    <t>Men Batman Printed Flip-Flops</t>
  </si>
  <si>
    <t>flip-flops/free-authority/free-authority-men-black--yellow-batman-printed-rubber-thong-flip-flops/16441472/buy</t>
  </si>
  <si>
    <t>free-authority-men-black--yellow-batman-printed-rubber-thong-flip-flops</t>
  </si>
  <si>
    <t>Women Ribbed T-Shirt</t>
  </si>
  <si>
    <t>tshirts/mango/mango-women-charcoal-grey-ribbed-t-shirt/16125224/buy</t>
  </si>
  <si>
    <t>mango-women-charcoal-grey-ribbed-t-shirt</t>
  </si>
  <si>
    <t>Cotton T-shirt Bra</t>
  </si>
  <si>
    <t>32B,32C,32D,34B,34C,34D,36B,36C,36D</t>
  </si>
  <si>
    <t>bra/amante/amante-black-cotton-t-shirt-bra-full-coverage-bra78101/14574286/buy</t>
  </si>
  <si>
    <t>amante-black-cotton-t-shirt-bra-full-coverage-bra78101</t>
  </si>
  <si>
    <t>Men Solid Bandhgala Blazer</t>
  </si>
  <si>
    <t>blazers/hangup/hangup-men-black-solid-bandhgala-blazer/13828006/buy</t>
  </si>
  <si>
    <t>hangup-men-black-solid-bandhgala-blazer</t>
  </si>
  <si>
    <t>shirts/flying-machine/flying-machine-men-black-regular-fit-printed-casual-shirt/10708222/buy</t>
  </si>
  <si>
    <t>flying-machine-men-black-regular-fit-printed-casual-shirt</t>
  </si>
  <si>
    <t>Women Solid Jeggings</t>
  </si>
  <si>
    <t>jeggings/mode-by-red-tape/mode-by-red-tape-women-black-solid-jeggings/12991900/buy</t>
  </si>
  <si>
    <t>mode-by-red-tape-women-black-solid-jeggings</t>
  </si>
  <si>
    <t>sandals/john-karsun/john-karsun-men-brown-sandals/11180252/buy</t>
  </si>
  <si>
    <t>john-karsun-men-brown-sandals</t>
  </si>
  <si>
    <t>watches/fossil/fossil-men-navy-dial-chronograph-watch-fs5061/1392340/buy</t>
  </si>
  <si>
    <t>fossil-men-navy-dial-chronograph-watch-fs5061</t>
  </si>
  <si>
    <t>Unisex Printed Backpack</t>
  </si>
  <si>
    <t>backpacks/wildcraft/wildcraft-unisex-blue-graphic-printed-backpack/11552220/buy</t>
  </si>
  <si>
    <t>wildcraft-unisex-blue-graphic-printed-backpack</t>
  </si>
  <si>
    <t>Boys Joggers</t>
  </si>
  <si>
    <t>track-pants/us-polo-assn-kids/us-polo-assn-kids-boys-black--joggers/14887268/buy</t>
  </si>
  <si>
    <t>us-polo-assn-kids-boys-black--joggers</t>
  </si>
  <si>
    <t>track-pants/proline-active/proline-active-men-navy-blue-solid-slim-fit-track-pants/11848624/buy</t>
  </si>
  <si>
    <t>proline-active-men-navy-blue-solid-slim-fit-track-pants</t>
  </si>
  <si>
    <t>Pack of 2 Sports Bras</t>
  </si>
  <si>
    <t>bra/enamor/enamor-pack-of-2-sports-bras/11796010/buy</t>
  </si>
  <si>
    <t>enamor-pack-of-2-sports-bras</t>
  </si>
  <si>
    <t>Men Mid-Rise Stretchable Jeans</t>
  </si>
  <si>
    <t>jeans/herenow/herenow-men-navy-blue-regular-fit-mid-rise-heavy-fade-stretchable-jeans/17070198/buy</t>
  </si>
  <si>
    <t>herenow-men-navy-blue-regular-fit-mid-rise-heavy-fade-stretchable-jeans</t>
  </si>
  <si>
    <t>tshirts/highlander/highlander-men-blue-typography-printed-tropical-slim-fit-t-shirt-cotton/17805700/buy</t>
  </si>
  <si>
    <t>highlander-men-blue-typography-printed-tropical-slim-fit-t-shirt-cotton</t>
  </si>
  <si>
    <t>night-suits/i-like-me/i-like-me-women-blue--white-printed-night-suit/15523536/buy</t>
  </si>
  <si>
    <t>i-like-me-women-blue--white-printed-night-suit</t>
  </si>
  <si>
    <t>Women High-Rise Outdoor Shorts</t>
  </si>
  <si>
    <t>shorts/ajile-by-pantaloons/ajile-by-pantaloons-women-lavender-printed-high-rise-outdoor-shorts/17936420/buy</t>
  </si>
  <si>
    <t>ajile-by-pantaloons-women-lavender-printed-high-rise-outdoor-shorts</t>
  </si>
  <si>
    <t>Girls Solid Wide Leg Jeans</t>
  </si>
  <si>
    <t>Mango Kids</t>
  </si>
  <si>
    <t>10-11Y,12-13Y,13-14Y,14-15Y,15-16Y</t>
  </si>
  <si>
    <t>jeans/mango-kids/mango-kids-girls-blue-solid-wide-leg-slash-knee-jeans/17968386/buy</t>
  </si>
  <si>
    <t>mango-kids</t>
  </si>
  <si>
    <t>mango-kids-girls-blue-solid-wide-leg-slash-knee-jeans</t>
  </si>
  <si>
    <t>Patent Finish Block Heels</t>
  </si>
  <si>
    <t>heels/her-by-invictus/her-by-invictus-black-patent-finish-block-heels/15657992/buy</t>
  </si>
  <si>
    <t>her-by-invictus-black-patent-finish-block-heels</t>
  </si>
  <si>
    <t>Women Woven Design Box Clutch</t>
  </si>
  <si>
    <t>clutches/van-heusen/van-heusen-women-black-woven-design-box-clutch/17642746/buy</t>
  </si>
  <si>
    <t>van-heusen-women-black-woven-design-box-clutch</t>
  </si>
  <si>
    <t>tshirts/herenow/herenow-men-mustard-yellow--white-printed-t-shirt/16610946/buy</t>
  </si>
  <si>
    <t>herenow-men-mustard-yellow--white-printed-t-shirt</t>
  </si>
  <si>
    <t>handbags/adamson/adamson-green-structured-sling-bag/17877452/buy</t>
  </si>
  <si>
    <t>adamson-green-structured-sling-bag</t>
  </si>
  <si>
    <t>heels/rocia/rocia-white-block-sandals/15478062/buy</t>
  </si>
  <si>
    <t>rocia-white-block-sandals</t>
  </si>
  <si>
    <t>handbags/dressberry/dressberry-brown-solid-handheld-bag/8311735/buy</t>
  </si>
  <si>
    <t>dressberry-brown-solid-handheld-bag</t>
  </si>
  <si>
    <t>Women High-Rise Joggers</t>
  </si>
  <si>
    <t>track-pants/sassafras/sassafras-women-yellow-solid-high-rise-cropped-joggers/14087620/buy</t>
  </si>
  <si>
    <t>sassafras-women-yellow-solid-high-rise-cropped-joggers</t>
  </si>
  <si>
    <t>tops/roadster/roadster-women-rust-orange-crop-top/14936008/buy</t>
  </si>
  <si>
    <t>roadster-women-rust-orange-crop-top</t>
  </si>
  <si>
    <t>Women Straight Leg Jeans</t>
  </si>
  <si>
    <t>jeans/urbanic/urbanic-women-black-high-rise-cut-out-straight-leg-jeans/16262726/buy</t>
  </si>
  <si>
    <t>urbanic-women-black-high-rise-cut-out-straight-leg-jeans</t>
  </si>
  <si>
    <t>lehenga-choli/bitiya-by-bhama/bitiya-by-bhama-girls-sea-green--pink-solid-ready-to-wear-lehenga--blouse-with-dupatta/11526440/buy</t>
  </si>
  <si>
    <t>bitiya-by-bhama-girls-sea-green--pink-solid-ready-to-wear-lehenga--blouse-with-dupatta</t>
  </si>
  <si>
    <t>shirts/ruggers/ruggers-men-khaki-regular-fit-solid-casual-cotton-shirt/14033736/buy</t>
  </si>
  <si>
    <t>ruggers-men-khaki-regular-fit-solid-casual-cotton-shirt</t>
  </si>
  <si>
    <t>Glossy Finishing Finger Ring</t>
  </si>
  <si>
    <t>ring/forever-21/forever-21-black--white-resin-glossy-finishing-finger-ring/16460878/buy</t>
  </si>
  <si>
    <t>forever-21-black--white-resin-glossy-finishing-finger-ring</t>
  </si>
  <si>
    <t>Sunshine Mimosa Shower Gel</t>
  </si>
  <si>
    <t>body-wash-and-scrub/bath--body-works/bath--body-works-sunshine-mimosa-shower-gel-295-ml/15101242/buy</t>
  </si>
  <si>
    <t>bath--body-works-sunshine-mimosa-shower-gel-295-ml</t>
  </si>
  <si>
    <t>Striped  A-Line Longline Top</t>
  </si>
  <si>
    <t>tops/janasya/janasya-women-beige-striped-a-line-longline-top/13076474/buy</t>
  </si>
  <si>
    <t>janasya-women-beige-striped-a-line-longline-top</t>
  </si>
  <si>
    <t>Women Crop Pullover</t>
  </si>
  <si>
    <t>sweaters/only/only-women-pink-self-design-crop-pullover/15702582/buy</t>
  </si>
  <si>
    <t>only-women-pink-self-design-crop-pullover</t>
  </si>
  <si>
    <t>Women Solid Straight Kurta</t>
  </si>
  <si>
    <t>kurtas/anouk/anouk-women-beige-solid-straight-kurta/17090656/buy</t>
  </si>
  <si>
    <t>anouk-women-beige-solid-straight-kurta</t>
  </si>
  <si>
    <t>tshirts/mast--harbour/mast--harbour-women-red-typography-printed-pure-cotton-t-shirt/15773628/buy</t>
  </si>
  <si>
    <t>mast--harbour-women-red-typography-printed-pure-cotton-t-shirt</t>
  </si>
  <si>
    <t>dresses/global-desi/global-desi-women-orange--lime-green-checked-fit-and-flare-dress/11812660/buy</t>
  </si>
  <si>
    <t>global-desi-women-orange--lime-green-checked-fit-and-flare-dress</t>
  </si>
  <si>
    <t>shorts/mast--harbour/mast--harbour-women-blue-washed-distressed-denim-shorts-with-side-taping-detail/15045540/buy</t>
  </si>
  <si>
    <t>mast--harbour-women-blue-washed-distressed-denim-shorts-with-side-taping-detail</t>
  </si>
  <si>
    <t>Boys Cotton Printed T-shirt</t>
  </si>
  <si>
    <t>tshirts/kook-n-keech-marvel-teens/kook-n-keech-marvel-teens-boys-white--red-cotton-captain-america-logo-printed-t-shirt/15739330/buy</t>
  </si>
  <si>
    <t>kook-n-keech-marvel-teens-boys-white--red-cotton-captain-america-logo-printed-t-shirt</t>
  </si>
  <si>
    <t>FLAWLESS</t>
  </si>
  <si>
    <t>tops/flawless/flawless-yellow-tank-top/18148148/buy</t>
  </si>
  <si>
    <t>flawless</t>
  </si>
  <si>
    <t>flawless-yellow-tank-top</t>
  </si>
  <si>
    <t>Shimmer Striped Wrap Top</t>
  </si>
  <si>
    <t>tops/antheaa/antheaa-women-red--silver-shimmer-striped-wrap-top/12287658/buy</t>
  </si>
  <si>
    <t>antheaa-women-red--silver-shimmer-striped-wrap-top</t>
  </si>
  <si>
    <t>Women Yoke Design Kurta with Trousers</t>
  </si>
  <si>
    <t>kurta-sets/khushal-k/khushal-k-women-navy-blue-ethnic-motifs-yoke-design-regular-kurta-with-trousers/15649636/buy</t>
  </si>
  <si>
    <t>khushal-k-women-navy-blue-ethnic-motifs-yoke-design-regular-kurta-with-trousers</t>
  </si>
  <si>
    <t>Striped Roll-Up Sleeves Top</t>
  </si>
  <si>
    <t>tops/her-by-invictus/her-by-invictus-maroon--white-striped-round-neck-roll-up-sleeves-top/15894770/buy</t>
  </si>
  <si>
    <t>her-by-invictus-maroon--white-striped-round-neck-roll-up-sleeves-top</t>
  </si>
  <si>
    <t>track-pants/hrx-by-hrithik-roshan/hrx-by-hrithik-roshan-lifestyle-men-optic-white-bio-wash-colourblock-track-pants/15307940/buy</t>
  </si>
  <si>
    <t>hrx-by-hrithik-roshan-lifestyle-men-optic-white-bio-wash-colourblock-track-pants</t>
  </si>
  <si>
    <t>kurta-sets/biba/biba-women-off-white--magenta-printed-kurta-with-palazzos/13947058/buy</t>
  </si>
  <si>
    <t>biba-women-off-white--magenta-printed-kurta-with-palazzos</t>
  </si>
  <si>
    <t>White Chocolate Wax</t>
  </si>
  <si>
    <t>body-wax-and-essentials/rica/rica-white-chocolate-liposoluble-wax-for-dry-skin-800-ml/784195/buy</t>
  </si>
  <si>
    <t>rica-white-chocolate-liposoluble-wax-for-dry-skin-800-ml</t>
  </si>
  <si>
    <t>shirts/chemistry/chemistry-women-mustard-yellow--black-regular-fit-printed-casual-shirt/13186708/buy</t>
  </si>
  <si>
    <t>chemistry-women-mustard-yellow--black-regular-fit-printed-casual-shirt</t>
  </si>
  <si>
    <t>Floral Georgette Maxi Dress</t>
  </si>
  <si>
    <t>dresses/pluss/pluss-turquoise-blue--yellow-floral-georgette-maxi-dress/17392758/buy</t>
  </si>
  <si>
    <t>pluss-turquoise-blue--yellow-floral-georgette-maxi-dress</t>
  </si>
  <si>
    <t>casual-shoes/invictus/invictus-men-black-textured-loafers/14943888/buy</t>
  </si>
  <si>
    <t>invictus-men-black-textured-loafers</t>
  </si>
  <si>
    <t>sarees/suta/suta-pink--black-polka-printed-pure-cotton-saree-/15243886/buy</t>
  </si>
  <si>
    <t>suta-pink--black-polka-printed-pure-cotton-saree-</t>
  </si>
  <si>
    <t>Men Pack of 3 Striped Briefs</t>
  </si>
  <si>
    <t>briefs/us-polo-assn/us-polo-assn-men-pack-of-3-striped-briefs-i001-bgr-p3/15823078/buy</t>
  </si>
  <si>
    <t>us-polo-assn-men-pack-of-3-striped-briefs-i001-bgr-p3</t>
  </si>
  <si>
    <t>dresses/indibelle/indibelle-women-brown-printed-a-line-dress/12458040/buy</t>
  </si>
  <si>
    <t>indibelle-women-brown-printed-a-line-dress</t>
  </si>
  <si>
    <t>kurta-sets/yuris/yuris-women-green-printed-regular-gotta-patti-pure-cotton-kurta-with-palazzos--dupatta/16178066/buy</t>
  </si>
  <si>
    <t>yuris-women-green-printed-regular-gotta-patti-pure-cotton-kurta-with-palazzos--dupatta</t>
  </si>
  <si>
    <t>handbags/lino-perros/lino-perros-red-quilted-handheld-bag/8378275/buy</t>
  </si>
  <si>
    <t>lino-perros-red-quilted-handheld-bag</t>
  </si>
  <si>
    <t>handbags/accessorize/accessorize-tan-brown-solid-structured-sling-bag/15168400/buy</t>
  </si>
  <si>
    <t>accessorize-tan-brown-solid-structured-sling-bag</t>
  </si>
  <si>
    <t>Solid Shrug</t>
  </si>
  <si>
    <t>shrug/sassafras/sassafras-women-attractive-peach-solid-shrug/17511500/buy</t>
  </si>
  <si>
    <t>sassafras-women-attractive-peach-solid-shrug</t>
  </si>
  <si>
    <t>jeans/paris-hamilton/paris-hamilton-women-blue-boyfriend-fit-high-rise-light-fade-stretchable-jeans/17156348/buy</t>
  </si>
  <si>
    <t>paris-hamilton-women-blue-boyfriend-fit-high-rise-light-fade-stretchable-jeans</t>
  </si>
  <si>
    <t>dresses/herenow/herenow-women-red-solid-sheath-styled-back-dress/16608956/buy</t>
  </si>
  <si>
    <t>herenow-women-red-solid-sheath-styled-back-dress</t>
  </si>
  <si>
    <t>Women Silver-Toned Sliders</t>
  </si>
  <si>
    <t>flip-flops/iconics/iconics-women-silver-toned--blue-sliders/16928604/buy</t>
  </si>
  <si>
    <t>iconics-women-silver-toned--blue-sliders</t>
  </si>
  <si>
    <t>Boys Printed Kurta with Pyjamas</t>
  </si>
  <si>
    <t>kurta-sets/vastramay/vastramay-boys-green-printed-kurta-with-pyjamas/14021354/buy</t>
  </si>
  <si>
    <t>vastramay-boys-green-printed-kurta-with-pyjamas</t>
  </si>
  <si>
    <t>Women Solid Ruffled Shirt</t>
  </si>
  <si>
    <t>shirts/popnetic/popnetic-women-stylish-black-solid-ruffled-shirt/16821658/buy</t>
  </si>
  <si>
    <t>popnetic-women-stylish-black-solid-ruffled-shirt</t>
  </si>
  <si>
    <t>flip-flops/max/max-women-fuchsia-thong-flip-flops/17214258/buy</t>
  </si>
  <si>
    <t>max-women-fuchsia-thong-flip-flops</t>
  </si>
  <si>
    <t>jackets/slazenger/slazenger-men-navy-blue-packable-running-ultra-dry-sporty-jacket/15789206/buy</t>
  </si>
  <si>
    <t>slazenger-men-navy-blue-packable-running-ultra-dry-sporty-jacket</t>
  </si>
  <si>
    <t>shirts/jainish/jainish-men-navy-blue-classic-slim-fit-solid-formal-shirt/2493463/buy</t>
  </si>
  <si>
    <t>jainish-men-navy-blue-classic-slim-fit-solid-formal-shirt</t>
  </si>
  <si>
    <t>sofa-covers/cortina/cortina-brown--beige-printed-3-seater-super-stretchable-non-slip-sofa-slipcover/13867412/buy</t>
  </si>
  <si>
    <t>cortina-brown--beige-printed-3-seater-super-stretchable-non-slip-sofa-slipcover</t>
  </si>
  <si>
    <t>tshirts/fleximaa/fleximaa-women-purple-cotton-t-shirt/17687690/buy</t>
  </si>
  <si>
    <t>fleximaa-women-purple-cotton-t-shirt</t>
  </si>
  <si>
    <t>watches/armani-exchange/armani-exchange-men-silver-toned--navy-blue-textured-hampton-analogue-watch-ax2416/13759408/buy</t>
  </si>
  <si>
    <t>armani-exchange-men-silver-toned--navy-blue-textured-hampton-analogue-watch-ax2416</t>
  </si>
  <si>
    <t>Chopstick Hair Curler VHCS-01</t>
  </si>
  <si>
    <t>hair-appliance/vega/vega-black--gold-toned-chopstick-hair-curler-vhcs-01/11037142/buy</t>
  </si>
  <si>
    <t>vega-black--gold-toned-chopstick-hair-curler-vhcs-01</t>
  </si>
  <si>
    <t>tshirts/roadster/the-roadster-lifestyle-co-women-mustard-yellow--teal-blue-colourblocked-round-neck-pure-cotton-t-shirt/10144243/buy</t>
  </si>
  <si>
    <t>the-roadster-lifestyle-co-women-mustard-yellow--teal-blue-colourblocked-round-neck-pure-cotton-t-shirt</t>
  </si>
  <si>
    <t>Shimmering Eyeshadow Palette</t>
  </si>
  <si>
    <t>eyeshadow/mars/mars-multi-shimmering-eyeshadow-palette/16228088/buy</t>
  </si>
  <si>
    <t>mars-multi-shimmering-eyeshadow-palette</t>
  </si>
  <si>
    <t>kurta-sets/indo-era/indo-era-women-brown--white-ethnic-motifs-printed-kurta-with-palazzos--with-dupatta/16652546/buy</t>
  </si>
  <si>
    <t>indo-era-women-brown--white-ethnic-motifs-printed-kurta-with-palazzos--with-dupatta</t>
  </si>
  <si>
    <t>Men Relaxed Fit Track Pants</t>
  </si>
  <si>
    <t>track-pants/jockey/jockey-men-charcoal-grey-relaxed-fit-solid-track-pants/9107785/buy</t>
  </si>
  <si>
    <t>jockey-men-charcoal-grey-relaxed-fit-solid-track-pants</t>
  </si>
  <si>
    <t>U-17 Boys Active Tshirt</t>
  </si>
  <si>
    <t>tshirts/hrx-by-hrithik-roshan/hrx-by-hrithik-roshan-u-17-boys-sulphur-spring-colourblock-rapid-dry-football-tshirt/13637674/buy</t>
  </si>
  <si>
    <t>hrx-by-hrithik-roshan-u-17-boys-sulphur-spring-colourblock-rapid-dry-football-tshirt</t>
  </si>
  <si>
    <t>Over The Knee Denim Stretchable Pencil Mini Skirt</t>
  </si>
  <si>
    <t>skirts/dolce-crudo/dolce-crudo-black-over-the-knee-denim-stretchable-pencil-mini-skirt/11659702/buy</t>
  </si>
  <si>
    <t>dolce-crudo-black-over-the-knee-denim-stretchable-pencil-mini-skirt</t>
  </si>
  <si>
    <t>Girls Printed Kurta with Trousers</t>
  </si>
  <si>
    <t>kurta-sets/sangria/sangria-girls-maroon--mustard-yellow-printed-a-line-kurta-with-trousers/11171602/buy</t>
  </si>
  <si>
    <t>sangria-girls-maroon--mustard-yellow-printed-a-line-kurta-with-trousers</t>
  </si>
  <si>
    <t>Bandhej Printed Straight Kurta</t>
  </si>
  <si>
    <t>kurtas/anubhutee/anubhutee-women-navy-blue--white-bandhej-printed-straight-kurta/10513952/buy</t>
  </si>
  <si>
    <t>anubhutee-women-navy-blue--white-bandhej-printed-straight-kurta</t>
  </si>
  <si>
    <t>Floral Printed Empire Top</t>
  </si>
  <si>
    <t>tops/vishudh/vishudh-yellow--red-floral-printed-empire-top/15361608/buy</t>
  </si>
  <si>
    <t>vishudh-yellow--red-floral-printed-empire-top</t>
  </si>
  <si>
    <t>Women Ethnic Embellished Flats</t>
  </si>
  <si>
    <t>flats/anouk/anouk-women-white--gold-toned-ethnic-embellished-one-toe-flats/16040424/buy</t>
  </si>
  <si>
    <t>anouk-women-white--gold-toned-ethnic-embellished-one-toe-flats</t>
  </si>
  <si>
    <t>Cica Blemish Clearing Facewash</t>
  </si>
  <si>
    <t>DOT &amp; KEY</t>
  </si>
  <si>
    <t>face-wash-and-cleanser/dot--key/dot--key-salicylic--green-tea-cica-calming-blemish-clearing-face-wash---120ml/17249886/buy</t>
  </si>
  <si>
    <t>dot--key</t>
  </si>
  <si>
    <t>dot--key-salicylic--green-tea-cica-calming-blemish-clearing-face-wash---120ml</t>
  </si>
  <si>
    <t>Solid Wrap Dress</t>
  </si>
  <si>
    <t>dresses/thread-muster/thread-muster-women-maroon-solid-wrap-dress/13266664/buy</t>
  </si>
  <si>
    <t>thread-muster-women-maroon-solid-wrap-dress</t>
  </si>
  <si>
    <t>tshirts/adidas/adidas-women-pink-brand-logo-printed-t-shirt/17010366/buy</t>
  </si>
  <si>
    <t>adidas-women-pink-brand-logo-printed-t-shirt</t>
  </si>
  <si>
    <t>Solid Satchel</t>
  </si>
  <si>
    <t>handbags/lino-perros/lino-perros-blue-solid-satchel/14835530/buy</t>
  </si>
  <si>
    <t>lino-perros-blue-solid-satchel</t>
  </si>
  <si>
    <t>bra/zivame/zivame-blue-underwired-lightly-padded--t-shirt-bra/15121404/buy</t>
  </si>
  <si>
    <t>zivame-blue-underwired-lightly-padded--t-shirt-bra</t>
  </si>
  <si>
    <t>tshirts/only/only-women-blue-typography-printed-cotton-crop-t-shirt/17727932/buy</t>
  </si>
  <si>
    <t>only-women-blue-typography-printed-cotton-crop-t-shirt</t>
  </si>
  <si>
    <t>duffel-bag/wrogn/wrogn-unisex-yellow--black-printed-duffel-bag/12666182/buy</t>
  </si>
  <si>
    <t>wrogn-unisex-yellow--black-printed-duffel-bag</t>
  </si>
  <si>
    <t>Women Layered Sheath Dress</t>
  </si>
  <si>
    <t>dresses/fablestreet/fablestreet-women-rust-orange-solid-layered-sheath-dress/11024134/buy</t>
  </si>
  <si>
    <t>fablestreet-women-rust-orange-solid-layered-sheath-dress</t>
  </si>
  <si>
    <t>Printed Regular Crop Top</t>
  </si>
  <si>
    <t>tops/shae-by-sassafras/shae-by-sassafras-pink-printed-regular-crop-top/15980892/buy</t>
  </si>
  <si>
    <t>shae-by-sassafras-pink-printed-regular-crop-top</t>
  </si>
  <si>
    <t>18K Gold-Plated Jewellery Set</t>
  </si>
  <si>
    <t>jewellery-set/zeneme/zeneme-women-18k-gold-plated-american-diamond-studded-jewellery-set/16114408/buy</t>
  </si>
  <si>
    <t>zeneme-women-18k-gold-plated-american-diamond-studded-jewellery-set</t>
  </si>
  <si>
    <t>Toiletry Bag</t>
  </si>
  <si>
    <t>CONTACTS</t>
  </si>
  <si>
    <t>toiletry-kit/contacts/contacts-tan-coloured-solid-toiletry-bag/17319746/buy</t>
  </si>
  <si>
    <t>contacts</t>
  </si>
  <si>
    <t>contacts-tan-coloured-solid-toiletry-bag</t>
  </si>
  <si>
    <t>Animal Structured Satchel</t>
  </si>
  <si>
    <t>handbags/mast--harbour/mast--harbour-beige-animal-textured-structured-satchel/15322780/buy</t>
  </si>
  <si>
    <t>mast--harbour-beige-animal-textured-structured-satchel</t>
  </si>
  <si>
    <t>handbags/lavie/lavie-olive-green-solid-structured-handheld-bag/14776276/buy</t>
  </si>
  <si>
    <t>lavie-olive-green-solid-structured-handheld-bag</t>
  </si>
  <si>
    <t>tshirts/herenow/herenow-men-white--red-striped-polo-collar-t-shirt/15610006/buy</t>
  </si>
  <si>
    <t>shirts/the-indian-garage-co/the-indian-garage-co-men-blue--red-regular-fit-checked-casual-shirt/8910977/buy</t>
  </si>
  <si>
    <t>the-indian-garage-co-men-blue--red-regular-fit-checked-casual-shirt</t>
  </si>
  <si>
    <t>EDGE Women Tracksuit</t>
  </si>
  <si>
    <t>tracksuits/hrx-by-hrithik-roshan/hrx-by-hrithik-roshan-edge-lifestyle-women-morikau-rapid-dry-solid-tracksuits/14701730/buy</t>
  </si>
  <si>
    <t>hrx-by-hrithik-roshan-edge-lifestyle-women-morikau-rapid-dry-solid-tracksuits</t>
  </si>
  <si>
    <t>Women Printed Open Front Shrug</t>
  </si>
  <si>
    <t>shrug/scorpius/scorpius-women-pink-printed-open-front-shrug/11120368/buy</t>
  </si>
  <si>
    <t>scorpius-women-pink-printed-open-front-shrug</t>
  </si>
  <si>
    <t>Women Checked Pullover</t>
  </si>
  <si>
    <t>sweaters/mango/mango-women-black--white-checked-pullover/15964084/buy</t>
  </si>
  <si>
    <t>mango-women-black--white-checked-pullover</t>
  </si>
  <si>
    <t>Embellished Georgette Maxi Dress</t>
  </si>
  <si>
    <t>dresses/chhabra-555/chhabra-555-women-maroon-embellished-georgette-maxi-dress/17844282/buy</t>
  </si>
  <si>
    <t>chhabra-555-women-maroon-embellished-georgette-maxi-dress</t>
  </si>
  <si>
    <t>Printed Pack of 3 Trunks</t>
  </si>
  <si>
    <t>trunk/xyxx/xyxx-men-intellisoft-antimicrobial-micro-modal-pack-of-3-ace-trunks-xytrnk3pck02/1670156/buy</t>
  </si>
  <si>
    <t>xyxx-men-intellisoft-antimicrobial-micro-modal-pack-of-3-ace-trunks-xytrnk3pck02</t>
  </si>
  <si>
    <t>casual-shoes/marc-loire/marc-loire-women-woven-design-slip-on-sneakers-/14159852/buy</t>
  </si>
  <si>
    <t>marc-loire-women-woven-design-slip-on-sneakers-</t>
  </si>
  <si>
    <t>kurta-sets/indo-era/indo-era-women-mustard-yellow--beige-printed-kurta-with-trousers--dupatta/12564594/buy</t>
  </si>
  <si>
    <t>indo-era-women-mustard-yellow--beige-printed-kurta-with-trousers--dupatta</t>
  </si>
  <si>
    <t>Set of 2 Floral Door Curtain</t>
  </si>
  <si>
    <t>curtains-and-sheers/home-sizzler/home-sizzler-off-white--red-set-of-2-floral-door-curtain/15151378/buy</t>
  </si>
  <si>
    <t>home-sizzler-off-white--red-set-of-2-floral-door-curtain</t>
  </si>
  <si>
    <t>Women Cotton Jogger Jeans</t>
  </si>
  <si>
    <t>jeans/roadster/the-roadster-lifestyle-co-women-blue-pure-cotton-high-rise-jogger-jeans/16193658/buy</t>
  </si>
  <si>
    <t>the-roadster-lifestyle-co-women-blue-pure-cotton-high-rise-jogger-jeans</t>
  </si>
  <si>
    <t>casual-shoes/bella-toes/bella-toes-women-white--blue-colourblocked-sneakers/17615116/buy</t>
  </si>
  <si>
    <t>bella-toes-women-white--blue-colourblocked-sneakers</t>
  </si>
  <si>
    <t>X Discovery Adventure Shirt</t>
  </si>
  <si>
    <t>shirts/roadster/roadster-x-discovery-adventure-women-maroon-pure-cotton-opaque-casual-shirt/13722936/buy</t>
  </si>
  <si>
    <t>roadster-x-discovery-adventure-women-maroon-pure-cotton-opaque-casual-shirt</t>
  </si>
  <si>
    <t>Floral Art Silk Anarkali Kurta</t>
  </si>
  <si>
    <t>kurtas/ahalyaa/ahalyaa-women-pink-floral-printed-art-silk-anarkali-kurta/15401868/buy</t>
  </si>
  <si>
    <t>ahalyaa-women-pink-floral-printed-art-silk-anarkali-kurta</t>
  </si>
  <si>
    <t>dresses/rare/rare-women-beige-printed-maxi-dress/2525399/buy</t>
  </si>
  <si>
    <t>rare-women-beige-printed-maxi-dress</t>
  </si>
  <si>
    <t>Women Sequinned Block Heels</t>
  </si>
  <si>
    <t>heels/20dresses/20dresses-women-gold-toned-sequinned-block-heels/7438954/buy</t>
  </si>
  <si>
    <t>20dresses-women-gold-toned-sequinned-block-heels</t>
  </si>
  <si>
    <t>track-pants/kook-n-keech-marvel-teens/kook-n-keech-marvel-teens-black-girls-pure-cotton-side-stripe-joggers/14496018/buy</t>
  </si>
  <si>
    <t>kook-n-keech-marvel-teens-black-girls-pure-cotton-side-stripe-joggers</t>
  </si>
  <si>
    <t>earrings/yellow-chimes/yellow-chimes-silver-toned-contemporary-drop-earrings/16346004/buy</t>
  </si>
  <si>
    <t>yellow-chimes-silver-toned-contemporary-drop-earrings</t>
  </si>
  <si>
    <t>Cotton Captain America Tee</t>
  </si>
  <si>
    <t>tshirts/kook-n-keech-marvel/kook-n-keech-marvel-women-white-cotton-captain-america-printed-t-shirt/14848170/buy</t>
  </si>
  <si>
    <t>kook-n-keech-marvel-women-white-cotton-captain-america-printed-t-shirt</t>
  </si>
  <si>
    <t>trousers/louis-philippe/louis-philippe-men-black-slim-fit-solid-formal-trousers/10809422/buy</t>
  </si>
  <si>
    <t>Girls Printed Kurta with Sharara</t>
  </si>
  <si>
    <t>kurta-sets/ahalyaa/ahalyaa-girls-red--gold-toned-paisley-printed-empire-anarkali-foil-pure-cotton-kurta/14169120/buy</t>
  </si>
  <si>
    <t>ahalyaa-girls-red--gold-toned-paisley-printed-empire-anarkali-foil-pure-cotton-kurta</t>
  </si>
  <si>
    <t>Men Pack Of 6 Solid Handkerchief Gift Set</t>
  </si>
  <si>
    <t>handkerchief/allen-solly/allen-solly-men-pack-of-6-navy-blue-solid-handkerchief-gift-set/13468054/buy</t>
  </si>
  <si>
    <t>allen-solly-men-pack-of-6-navy-blue-solid-handkerchief-gift-set</t>
  </si>
  <si>
    <t>jeans/harvard/harvard-women-blue-slim-fit-light-fade-stretchable-jeans/15045768/buy</t>
  </si>
  <si>
    <t>harvard-women-blue-slim-fit-light-fade-stretchable-jeans</t>
  </si>
  <si>
    <t>Mini Highlighter - Metal Medal</t>
  </si>
  <si>
    <t>highlighter-and-blush/sugar/sugar-contour-de-force-mini-highlighter---03-metal-medal---4-g/14457186/buy</t>
  </si>
  <si>
    <t>sugar-contour-de-force-mini-highlighter---03-metal-medal---4-g</t>
  </si>
  <si>
    <t>Embroidered Peplum Top</t>
  </si>
  <si>
    <t>tops/tokyo-talkies/tokyo-talkies-women-pink--navy-blue-embroidered-peplum-top/11330252/buy</t>
  </si>
  <si>
    <t>tokyo-talkies-women-pink--navy-blue-embroidered-peplum-top</t>
  </si>
  <si>
    <t>sweatshirts/highlander/highlander-men-black-colourblocked-hooded-sweatshirt/15907508/buy</t>
  </si>
  <si>
    <t>highlander-men-black-colourblocked-hooded-sweatshirt</t>
  </si>
  <si>
    <t>Set Of 2 Gold-Plated Bangles</t>
  </si>
  <si>
    <t>bangle/rubans/rubans-set-of-2-gold-plated--white-pearl-studded-filgree-handcrafted-bangles/12672454/buy</t>
  </si>
  <si>
    <t>rubans-set-of-2-gold-plated--white-pearl-studded-filgree-handcrafted-bangles</t>
  </si>
  <si>
    <t>casual-shoes/marc-loire/marc-loire-women-purple-woven-design-slip-on-sneakers/16936846/buy</t>
  </si>
  <si>
    <t>marc-loire-women-purple-woven-design-slip-on-sneakers</t>
  </si>
  <si>
    <t>sandals/provogue/provogue-men-tan--black-comfort-sandals/15584290/buy</t>
  </si>
  <si>
    <t>provogue-men-tan--black-comfort-sandals</t>
  </si>
  <si>
    <t>Powder Kiss-More The Mehr-Ier</t>
  </si>
  <si>
    <t>lipstick/mac/mac-powder-kiss-liquid-lipcolour---more-the-mehr-ier-990-5-ml/11250932/buy</t>
  </si>
  <si>
    <t>mac-powder-kiss-liquid-lipcolour---more-the-mehr-ier-990-5-ml</t>
  </si>
  <si>
    <t>Men Colourblocked Joggers</t>
  </si>
  <si>
    <t>track-pants/maniac/maniac-men-black--grey-colourblocked-slim-fit-pure-cotton-joggers/16562264/buy</t>
  </si>
  <si>
    <t>maniac-men-black--grey-colourblocked-slim-fit-pure-cotton-joggers</t>
  </si>
  <si>
    <t>Solid Midi Wrap Dress</t>
  </si>
  <si>
    <t>dresses/panit/panit-women-rose-solid-midi-wrap-dress-with-belt/12394618/buy</t>
  </si>
  <si>
    <t>panit-women-rose-solid-midi-wrap-dress-with-belt</t>
  </si>
  <si>
    <t>Bralette Bra</t>
  </si>
  <si>
    <t>bra/lebami/lebami-black-bralette-bra/17430060/buy</t>
  </si>
  <si>
    <t>lebami-black-bralette-bra</t>
  </si>
  <si>
    <t>casual-shoes/afrojack/afrojack-men-blue-slip-on-sneakers/11247180/buy</t>
  </si>
  <si>
    <t>afrojack-men-blue-slip-on-sneakers</t>
  </si>
  <si>
    <t>Solid Silk Blend Kurta Set</t>
  </si>
  <si>
    <t>kurta-sets/inddus/inddus-solid-silk-blend-kurta-set/16504528/buy</t>
  </si>
  <si>
    <t>inddus-solid-silk-blend-kurta-set</t>
  </si>
  <si>
    <t>Pure Cotton High-Low Shirt</t>
  </si>
  <si>
    <t>shirts/roadster/roadster-women-peach-coloured-boxy-solid-pure-cotton-high-low-casual-shirt/13398946/buy</t>
  </si>
  <si>
    <t>roadster-women-peach-coloured-boxy-solid-pure-cotton-high-low-casual-shirt</t>
  </si>
  <si>
    <t>Women Embellished Kitten Heels</t>
  </si>
  <si>
    <t>heels/shezone/shezone-women-copper-toned--silver-toned-embellished-party-kitten-heels/16222184/buy</t>
  </si>
  <si>
    <t>shezone-women-copper-toned--silver-toned-embellished-party-kitten-heels</t>
  </si>
  <si>
    <t>Men Printed Cotton Joggers</t>
  </si>
  <si>
    <t>track-pants/herenow/herenow-men-black-typography-printed-pure-cotton-joggers-/17111080/buy</t>
  </si>
  <si>
    <t>herenow-men-black-typography-printed-pure-cotton-joggers-</t>
  </si>
  <si>
    <t>FT006 Runtime: 400 min Trimmer</t>
  </si>
  <si>
    <t>SYSKA</t>
  </si>
  <si>
    <t>trimmer/syska/syska-pink-ft006-runtime-400-min-trimmer-for-women/16288236/buy</t>
  </si>
  <si>
    <t>syska</t>
  </si>
  <si>
    <t>syska-pink-ft006-runtime-400-min-trimmer-for-women</t>
  </si>
  <si>
    <t>Women Three-Fourth Leggings</t>
  </si>
  <si>
    <t>leggings/herenow/herenow-women-orange-solid-three-fourth-length-leggings/17768652/buy</t>
  </si>
  <si>
    <t>herenow-women-orange-solid-three-fourth-length-leggings</t>
  </si>
  <si>
    <t>heels/anouk/anouk-women-black-embellished-wedges/16247380/buy</t>
  </si>
  <si>
    <t>anouk-women-black-embellished-wedges</t>
  </si>
  <si>
    <t>Wedge Heels</t>
  </si>
  <si>
    <t>heels/walkway/walkway-brown-wedge-heels/17174228/buy</t>
  </si>
  <si>
    <t>walkway-brown-wedge-heels</t>
  </si>
  <si>
    <t>kurtas/ishin/ishin-women-pink--white-printed-straight-kurta/11740792/buy</t>
  </si>
  <si>
    <t>ishin-women-pink--white-printed-straight-kurta</t>
  </si>
  <si>
    <t>Leaf Patterned Window Curtain</t>
  </si>
  <si>
    <t>curtains-and-sheers/aura/aura-beige--teal-green-leaf-patterned-window-curtain/13803484/buy</t>
  </si>
  <si>
    <t>aura-beige--teal-green-leaf-patterned-window-curtain</t>
  </si>
  <si>
    <t>shirts/pepe-jeans/pepe-jeans-men-blue--green-regular-fit-striped-casual-shirt/11247442/buy</t>
  </si>
  <si>
    <t>pepe-jeans-men-blue--green-regular-fit-striped-casual-shirt</t>
  </si>
  <si>
    <t>Kids Re-Writable LCD E-Pad Digital Notepad</t>
  </si>
  <si>
    <t>CHOCOZONE</t>
  </si>
  <si>
    <t>learning-and-development-toys/chocozone/-chocozone--kids-black-re-writable-lcd-e-pad-digital-notepad/17952252/buy</t>
  </si>
  <si>
    <t>learning-and-development-toys</t>
  </si>
  <si>
    <t>chocozone</t>
  </si>
  <si>
    <t>Women Solid Zoom Friendly Collar Tshirt</t>
  </si>
  <si>
    <t>tshirts/sassafras/sassafras-women-pretty-pink-solid-zoom-friendly-collar-tshirt/17511638/buy</t>
  </si>
  <si>
    <t>sassafras-women-pretty-pink-solid-zoom-friendly-collar-tshirt</t>
  </si>
  <si>
    <t>shirts/kook-n-keech/kook-n-keech-men-black-printed-mandarin-collar-pure-cotton-casual-shirt/15088594/buy</t>
  </si>
  <si>
    <t>kook-n-keech-men-black-printed-mandarin-collar-pure-cotton-casual-shirt</t>
  </si>
  <si>
    <t>lehenga-choli/tikhi-imli/tikhi-imli-attractive-lime-green-embellished-ready-to-wear-lehenga-choli-with-dupatta/15040116/buy</t>
  </si>
  <si>
    <t>tikhi-imli-attractive-lime-green-embellished-ready-to-wear-lehenga-choli-with-dupatta</t>
  </si>
  <si>
    <t>tshirts/roadster/roadster-men-white--blue-colourblocked-t-shirt/16998378/buy</t>
  </si>
  <si>
    <t>roadster-men-white--blue-colourblocked-t-shirt</t>
  </si>
  <si>
    <t>kurta-sets/bavaria/bavaria-women-black-striped-angrakha-kurta-with-palazzos/17070884/buy</t>
  </si>
  <si>
    <t>bavaria-women-black-striped-angrakha-kurta-with-palazzos</t>
  </si>
  <si>
    <t>Colourblocked Shoulder Bag</t>
  </si>
  <si>
    <t>handbags/united-colors-of-benetton/united-colors-of-benetton-brown--black-colourblocked-shoulder-bag/14312724/buy</t>
  </si>
  <si>
    <t>united-colors-of-benetton-brown--black-colourblocked-shoulder-bag</t>
  </si>
  <si>
    <t>Women Printed Loose Pure Cotton T-shirt</t>
  </si>
  <si>
    <t>tshirts/difference-of-opinion/difference-of-opinion-women-mustard-yellow-printed-loose-pure-cotton-t-shirt/15326174/buy</t>
  </si>
  <si>
    <t>difference-of-opinion-women-mustard-yellow-printed-loose-pure-cotton-t-shirt</t>
  </si>
  <si>
    <t>Unisex Messenger Sling Bag</t>
  </si>
  <si>
    <t>Leather World</t>
  </si>
  <si>
    <t>handbags/leather-world/leather-world-unisex-black-solid-messenger-sling-bag/11557750/buy</t>
  </si>
  <si>
    <t>leather-world</t>
  </si>
  <si>
    <t>leather-world-unisex-black-solid-messenger-sling-bag</t>
  </si>
  <si>
    <t>watches/timex/timex-men-black-analogue-watch-tweg17106/7478277/buy</t>
  </si>
  <si>
    <t>timex-men-black-analogue-watch-tweg17106</t>
  </si>
  <si>
    <t>jackets/hrx-by-hrithik-roshan/hrx-by-hrithik-roshan-women-black-solid-bomber/4453374/buy</t>
  </si>
  <si>
    <t>hrx-by-hrithik-roshan-women-black-solid-bomber</t>
  </si>
  <si>
    <t>Boys Pack-2 Printed T-shirt</t>
  </si>
  <si>
    <t>tshirts/hellcat/hellcat-boys-pack-2-green-pink-typography-printed-t-shirt/15354574/buy</t>
  </si>
  <si>
    <t>hellcat-boys-pack-2-green-pink-typography-printed-t-shirt</t>
  </si>
  <si>
    <t>Casual Cotton Linen Shirt</t>
  </si>
  <si>
    <t>shirts/mast--harbour/mast--harbour-men-blue-tartan-checks-checked-cotton-linen-casual-shirt/14885674/buy</t>
  </si>
  <si>
    <t>mast--harbour-men-blue-tartan-checks-checked-cotton-linen-casual-shirt</t>
  </si>
  <si>
    <t>dresses/urbanic/urbanic-women-yellow--red-floral-dress/15847150/buy</t>
  </si>
  <si>
    <t>urbanic-women-yellow--red-floral-dress</t>
  </si>
  <si>
    <t>handbags/lavie/lavie-women-green-solid-sling-bag/10315479/buy</t>
  </si>
  <si>
    <t>lavie-women-green-solid-sling-bag</t>
  </si>
  <si>
    <t>Printed Chanderi Silk Kurta</t>
  </si>
  <si>
    <t>kurtas/libas/libas-women-sea-green--maroon-ethnic-motifs-printed-chanderi-silk-kurta/15055162/buy</t>
  </si>
  <si>
    <t>libas-women-sea-green--maroon-ethnic-motifs-printed-chanderi-silk-kurta</t>
  </si>
  <si>
    <t>Women Printed Clogs</t>
  </si>
  <si>
    <t>flip-flops/kazarmax/kazarmax-women-pink--blue-printed-clogs/14567580/buy</t>
  </si>
  <si>
    <t>kazarmax-women-pink--blue-printed-clogs</t>
  </si>
  <si>
    <t>Floral Structured Sling Bag</t>
  </si>
  <si>
    <t>handbags/zouk/zouk-women-navy-blue--brown-floral-structured-bag/16042704/buy</t>
  </si>
  <si>
    <t>zouk-women-navy-blue--brown-floral-structured-bag</t>
  </si>
  <si>
    <t>PU Structured Sling Bag with Cut Work</t>
  </si>
  <si>
    <t>handbags/caprese/caprese-brown-textured-pu-structured-sling-bag-with-cut-work/14035874/buy</t>
  </si>
  <si>
    <t>caprese-brown-textured-pu-structured-sling-bag-with-cut-work</t>
  </si>
  <si>
    <t>handbags/allen-solly/allen-solly-yellow-pu-structured-satchel/16957258/buy</t>
  </si>
  <si>
    <t>allen-solly-yellow-pu-structured-satchel</t>
  </si>
  <si>
    <t>Girls Ready to Wear Saree</t>
  </si>
  <si>
    <t>sarees/aarika/aarika-girls-maroon--grey-embellished-sequinned-ruffled-ready-to-wear-saree/15936242/buy</t>
  </si>
  <si>
    <t>aarika-girls-maroon--grey-embellished-sequinned-ruffled-ready-to-wear-saree</t>
  </si>
  <si>
    <t>shirts/flying-machine/flying-machine-men-green--navy-blue-regular-fit-checked-casual-shirt/13848582/buy</t>
  </si>
  <si>
    <t>flying-machine-men-green--navy-blue-regular-fit-checked-casual-shirt</t>
  </si>
  <si>
    <t>shirts/the-indian-garage-co/the-indian-garage-co-men-white--black-slim-fit-checked-casual-shirt/12182246/buy</t>
  </si>
  <si>
    <t>the-indian-garage-co-men-white--black-slim-fit-checked-casual-shirt</t>
  </si>
  <si>
    <t>necklace-and-chains/lilly--sparkle/lilly--sparkle-gold-plated-crescent-moon-pendant-necklace/15466082/buy</t>
  </si>
  <si>
    <t>lilly--sparkle-gold-plated-crescent-moon-pendant-necklace</t>
  </si>
  <si>
    <t>tshirts/rigo/rigo-men-blue-solid-running-mandarin-collar-t-shirt/11726460/buy</t>
  </si>
  <si>
    <t>rigo-men-blue-solid-running-mandarin-collar-t-shirt</t>
  </si>
  <si>
    <t>belts/kastner/kastner-women-black-solid-belt/17755538/buy</t>
  </si>
  <si>
    <t>kurta-sets/indo-era/indo-era-women-navy-blue-paisley-embroidered-regular-kurta--trousers-with-dupatta/15344700/buy</t>
  </si>
  <si>
    <t>indo-era-women-navy-blue-paisley-embroidered-regular-kurta--trousers-with-dupatta</t>
  </si>
  <si>
    <t>tshirts/puma-hoops/puma-hoops-men-grey-typography-printed-slim-fit-pure-cotton-t-shirt/15267682/buy</t>
  </si>
  <si>
    <t>puma-hoops-men-grey-typography-printed-slim-fit-pure-cotton-t-shirt</t>
  </si>
  <si>
    <t>Women Solid Biker Jacket</t>
  </si>
  <si>
    <t>jackets/roadster/roadster-women-black-solid-biker-jacket/14355386/buy</t>
  </si>
  <si>
    <t>roadster-women-black-solid-biker-jacket</t>
  </si>
  <si>
    <t>tshirts/mh-easy/mh-easy-men-blue-solid-pure-cotton-extended-sleeves-t-shirt/17579266/buy</t>
  </si>
  <si>
    <t>mh-easy-men-blue-solid-pure-cotton-extended-sleeves-t-shirt</t>
  </si>
  <si>
    <t>Floral Print Straight Kurta</t>
  </si>
  <si>
    <t>kurtas/vishudh/vishudh-women-coral-floral-print-straight-kurta/7556590/buy</t>
  </si>
  <si>
    <t>vishudh-women-coral-floral-print-straight-kurta</t>
  </si>
  <si>
    <t>Unisex Kids Printed Sneakers</t>
  </si>
  <si>
    <t>9-10Y,11-12Y,12-13Y,13-14Y</t>
  </si>
  <si>
    <t>casual-shoes/puma/puma-unisex-kids-blue-printed-sneakers/17553172/buy</t>
  </si>
  <si>
    <t>puma-unisex-kids-blue-printed-sneakers</t>
  </si>
  <si>
    <t>Floral Foil Gotta Kurta Set</t>
  </si>
  <si>
    <t>kurta-sets/ishin/ishin-women-black--beige-gotta-patti-floral-foil-printed-high-slit-kurta-set/11744256/buy</t>
  </si>
  <si>
    <t>ishin-women-black--beige-gotta-patti-floral-foil-printed-high-slit-kurta-set</t>
  </si>
  <si>
    <t>Women Wide Leg Denim Shorts</t>
  </si>
  <si>
    <t>shorts/urbanic/urbanic-women-black-raw-hem-wide-leg-denim-shorts/15633274/buy</t>
  </si>
  <si>
    <t>urbanic-women-black-raw-hem-wide-leg-denim-shorts</t>
  </si>
  <si>
    <t>sarees/suta/suta-purple-grey-woven-design-cotton-blend-saree/15244324/buy</t>
  </si>
  <si>
    <t>suta-purple-grey-woven-design-cotton-blend-saree</t>
  </si>
  <si>
    <t>dresses/rare/rare-women-yellow-printed-fit-and-flare-dress/14109370/buy</t>
  </si>
  <si>
    <t>rare-women-yellow-printed-fit-and-flare-dress</t>
  </si>
  <si>
    <t>Women Plus Size Cotton Kurta</t>
  </si>
  <si>
    <t>kurtas/sztori/sztori-women-plus-size-peach-coloured-pure-cotton-solid-kurta/15028390/buy</t>
  </si>
  <si>
    <t>sztori-women-plus-size-peach-coloured-pure-cotton-solid-kurta</t>
  </si>
  <si>
    <t>Self Design Tailored Jacket</t>
  </si>
  <si>
    <t>jackets/urbanic/urbanic-women-black--white-self-design-tailored-jacket/15087878/buy</t>
  </si>
  <si>
    <t>urbanic-women-black--white-self-design-tailored-jacket</t>
  </si>
  <si>
    <t>Men Solid Reversible Belt</t>
  </si>
  <si>
    <t>belts/peter-england/peter-england-men-black--brown-solid-reversible-belt/14881790/buy</t>
  </si>
  <si>
    <t>peter-england-men-black--brown-solid-reversible-belt</t>
  </si>
  <si>
    <t>tshirts/ether/ether-women-grey-melange-solid-henley-neck-t-shirt/2223176/buy</t>
  </si>
  <si>
    <t>ether-women-grey-melange-solid-henley-neck-t-shirt</t>
  </si>
  <si>
    <t>handbags/lavie/lavie-red-solid-sling-bag/10966374/buy</t>
  </si>
  <si>
    <t>handbags/accessorize/accessorize-nude-coloured-solid-handheld-bag/11726158/buy</t>
  </si>
  <si>
    <t>accessorize-nude-coloured-solid-handheld-bag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</si>
  <si>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</si>
  <si>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</si>
  <si>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</si>
  <si>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</si>
  <si>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inesis-by-decathlon</t>
  </si>
  <si>
    <t>inesis-by-decathlon-men-turquoise-blue-solid-regular-fit-golf-shorts</t>
  </si>
  <si>
    <t>Slim Fit Self-Design Blazer</t>
  </si>
  <si>
    <t>blazers/louis-philippe/louis-philippe-men-brown--beige-slim-fit-single-breasted-self-design-party-blazer/11549838/buy</t>
  </si>
  <si>
    <t>louis-philippe-men-brown--beige-slim-fit-single-breasted-self-design-party-blazer</t>
  </si>
  <si>
    <t>tops/allen-solly-woman/allen-solly-woman-white-floral-print-top/17483598/buy</t>
  </si>
  <si>
    <t>allen-solly-woman-white-floral-print-top</t>
  </si>
  <si>
    <t>Striped Crepe A-Line Dress</t>
  </si>
  <si>
    <t>dresses/stylestone/stylestone-multicoloured-striped-crepe-a-line-dress/16855554/buy</t>
  </si>
  <si>
    <t>stylestone-multicoloured-striped-crepe-a-line-dress</t>
  </si>
  <si>
    <t>Eyeshadow Palette - Nude Hour</t>
  </si>
  <si>
    <t>eyeshadow/renee/renee-nude-hour-eyeshadow-palette--16g/18118884/buy</t>
  </si>
  <si>
    <t>renee-nude-hour-eyeshadow-palette--16g</t>
  </si>
  <si>
    <t>kurta-sets/anouk/anouk-women-mustard-yellow-embroidered-regular-kurta-with-palazzos--with-dupatta/15104564/buy</t>
  </si>
  <si>
    <t>anouk-women-mustard-yellow-embroidered-regular-kurta-with-palazzos--with-dupatta</t>
  </si>
  <si>
    <t>dresses/street-9/street-9-women-peach-coloured-solid-maxi-dress-with-embellished-detail/8160697/buy</t>
  </si>
  <si>
    <t>street-9-women-peach-coloured-solid-maxi-dress-with-embellished-detail</t>
  </si>
  <si>
    <t>Women Oversized T-shirt</t>
  </si>
  <si>
    <t>tshirts/the-dry-state/the-dry-state-women-black--blue-cotton-car-print-oversized-t-shirt/15026534/buy</t>
  </si>
  <si>
    <t>the-dry-state-women-black--blue-cotton-car-print-oversized-t-shirt</t>
  </si>
  <si>
    <t>dresses/moda-rapido/moda-rapido-women-maroon--wrap-dress/16267822/buy</t>
  </si>
  <si>
    <t>moda-rapido-women-maroon--wrap-dress</t>
  </si>
  <si>
    <t>handbags/hidesign/hidesign-brown-textured-leather-structured-shoulder-bag/14181748/buy</t>
  </si>
  <si>
    <t>hidesign-brown-textured-leather-structured-shoulder-bag</t>
  </si>
  <si>
    <t>Embellished Border Saree</t>
  </si>
  <si>
    <t>sarees/mitera/mitera-yellow-sequinned-saree/15012202/buy</t>
  </si>
  <si>
    <t>mitera-yellow-sequinned-saree</t>
  </si>
  <si>
    <t>Men Ajrakh  Printed Kurta</t>
  </si>
  <si>
    <t>kurtas/taavi/taavi-men-mustard-yellow--black-ajrakh-printed-susutainable-kurta/15379784/buy</t>
  </si>
  <si>
    <t>taavi-men-mustard-yellow--black-ajrakh-printed-susutainable-kurta</t>
  </si>
  <si>
    <t>Women Pleat Front Joggers</t>
  </si>
  <si>
    <t>trousers/mango/mango-women-black--off-white-regular-fit-printed-pleat-front-joggers/13944416/buy</t>
  </si>
  <si>
    <t>mango-women-black--off-white-regular-fit-printed-pleat-front-joggers</t>
  </si>
  <si>
    <t>shirts/single/single-men-dark-pink-slim-fit-windowpane-checked-pure-cotton-casual-shirt/15196240/buy</t>
  </si>
  <si>
    <t>single-men-dark-pink-slim-fit-windowpane-checked-pure-cotton-casual-shirt</t>
  </si>
  <si>
    <t>kurta-sets/kvsfab/kvsfab-women-mint-green-embroidered-layered-sequinned-kurta-with-sharara--with-dupatta/17066684/buy</t>
  </si>
  <si>
    <t>kvsfab-women-mint-green-embroidered-layered-sequinned-kurta-with-sharara--with-dupatta</t>
  </si>
  <si>
    <t>Printed Kurta Set with Dupatta</t>
  </si>
  <si>
    <t>kurta-sets/yash-gallery/yash-gallery-women-white--black-printed-kurta-set-with-dupatta/12864144/buy</t>
  </si>
  <si>
    <t>yash-gallery-women-white--black-printed-kurta-set-with-dupatta</t>
  </si>
  <si>
    <t>Embroidered Mojaris Flats</t>
  </si>
  <si>
    <t>flats/shezone/shezone-women-black-embroidered-mojaris-flats/17397090/buy</t>
  </si>
  <si>
    <t>shezone-women-black-embroidered-mojaris-flats</t>
  </si>
  <si>
    <t>Solid Henley Neck Pure Cotton T-shirt</t>
  </si>
  <si>
    <t>tshirts/roadster/the-roadster-lifestyle-co-men-navy-blue-printed-henley-neck-pure-cotton-t-shirt/10940500/buy</t>
  </si>
  <si>
    <t>the-roadster-lifestyle-co-men-navy-blue-printed-henley-neck-pure-cotton-t-shirt</t>
  </si>
  <si>
    <t>heels/picktoes/picktoes-mauve-block-heels/16075716/buy</t>
  </si>
  <si>
    <t>picktoes-mauve-block-heels</t>
  </si>
  <si>
    <t>shirts/the-bear-house/the-bear-house-men-blue-slim-fit-floral-print-pure-cotton-casual-shirt/16339546/buy</t>
  </si>
  <si>
    <t>the-bear-house-men-blue-slim-fit-floral-print-pure-cotton-casual-shirt</t>
  </si>
  <si>
    <t>S,M,L,XL,XXL,3XL,5XL</t>
  </si>
  <si>
    <t>kurtas/biba/biba-women-sea-green-ethnic-motifs-printed-kurta/17030160/buy</t>
  </si>
  <si>
    <t>biba-women-sea-green-ethnic-motifs-printed-kurta</t>
  </si>
  <si>
    <t>Boys Pure Cotton Sweatshirt</t>
  </si>
  <si>
    <t>sweatshirts/us-polo-assn-kids/us-polo-assn-kids-boys-red-printed-pure-cotton-sweatshirt/14887076/buy</t>
  </si>
  <si>
    <t>us-polo-assn-kids-boys-red-printed-pure-cotton-sweatshirt</t>
  </si>
  <si>
    <t>Modern Sports Solid Joggers</t>
  </si>
  <si>
    <t>track-pants/puma/puma-men-navy-blue-solid-modern-sports-joggers-with-side-stripes/15118672/buy</t>
  </si>
  <si>
    <t>puma-men-navy-blue-solid-modern-sports-joggers-with-side-stripes</t>
  </si>
  <si>
    <t>tshirts/urbanic/urbanic-women-pink--white-typography-printed-extended-sleeves-t-shirt/15631722/buy</t>
  </si>
  <si>
    <t>urbanic-women-pink--white-typography-printed-extended-sleeves-t-shirt</t>
  </si>
  <si>
    <t>Oudh &amp; Green Tea Body Mist</t>
  </si>
  <si>
    <t>perfume-and-body-mist/forest-essentials/forest-essentials-travel-size-body-mist-spray-oudh--green-tea-50ml/13741232/buy</t>
  </si>
  <si>
    <t>forest-essentials-travel-size-body-mist-spray-oudh--green-tea-50ml</t>
  </si>
  <si>
    <t>casual-shoes/roadster/the-roadster-lifestyle-co-women-nude-coloured-flatform-sneakers/15879920/buy</t>
  </si>
  <si>
    <t>the-roadster-lifestyle-co-women-nude-coloured-flatform-sneakers</t>
  </si>
  <si>
    <t>Women Floral Printed T-shirt</t>
  </si>
  <si>
    <t>tshirts/max/max-women-grey-melange--black-floral-printed-extended-sleeves-t-shirt/16719066/buy</t>
  </si>
  <si>
    <t>max-women-grey-melange--black-floral-printed-extended-sleeves-t-shirt</t>
  </si>
  <si>
    <t>Men Thor Print Cotton T-shirt</t>
  </si>
  <si>
    <t>tshirts/kook-n-keech-marvel/kook-n-keech-marvel-men-grey--green-thor-hammer-printed-pure-cotton-t-shirt/16189974/buy</t>
  </si>
  <si>
    <t>kook-n-keech-marvel-men-grey--green-thor-hammer-printed-pure-cotton-t-shirt</t>
  </si>
  <si>
    <t>Bird Print Straight Kurta</t>
  </si>
  <si>
    <t>kurtas/imara/imara-women-yellow--blue-bird-print-straight-kurta/11438046/buy</t>
  </si>
  <si>
    <t>imara-women-yellow--blue-bird-print-straight-kurta</t>
  </si>
  <si>
    <t>Lightweight Jacket</t>
  </si>
  <si>
    <t>jackets/leather-retail/leather-retail-women-black-lightweight-faux-leather-jacket/14048986/buy</t>
  </si>
  <si>
    <t>leather-retail-women-black-lightweight-faux-leather-jacket</t>
  </si>
  <si>
    <t>kurta-sets/sangria/sangria-women-green--beige-printed-panelled-gotta-patti-kurta-with-palazzos/13609518/buy</t>
  </si>
  <si>
    <t>sangria-women-green--beige-printed-panelled-gotta-patti-kurta-with-palazzos</t>
  </si>
  <si>
    <t>Women Straight Checked Palazzos</t>
  </si>
  <si>
    <t>palazzos/vishudh/vishudh-women-navy-blue--off-white-checked-straight-palazzos/13000006/buy</t>
  </si>
  <si>
    <t>vishudh-women-navy-blue--off-white-checked-straight-palazzos</t>
  </si>
  <si>
    <t>Kanchi Gold Khadi Print Dress</t>
  </si>
  <si>
    <t>dresses/taavi/taavi-pink--golden-kanchi-gold-khadi-print-sustainable-dress-with-pocket/15023634/buy</t>
  </si>
  <si>
    <t>taavi-pink--golden-kanchi-gold-khadi-print-sustainable-dress-with-pocket</t>
  </si>
  <si>
    <t>tshirts/zink-london/zink-london-women-olive-green-printed-round-neck-pure-cotton-t-shirt/13335860/buy</t>
  </si>
  <si>
    <t>zink-london-women-olive-green-printed-round-neck-pure-cotton-t-shirt</t>
  </si>
  <si>
    <t>Ethnic Motifs Banarasi Brocade Saree</t>
  </si>
  <si>
    <t>sarees/all-about-you/all-about-you-red-ethnic-motifs-zari-brocade-banarasi-saree/16335346/buy</t>
  </si>
  <si>
    <t>all-about-you-red-ethnic-motifs-zari-brocade-banarasi-saree</t>
  </si>
  <si>
    <t>Printed Layered Anarkali Kurta</t>
  </si>
  <si>
    <t>kurtas/biba/biba-women-mustard-brown--golden-printed-layered-anarkali-kurta/12950772/buy</t>
  </si>
  <si>
    <t>biba-women-mustard-brown--golden-printed-layered-anarkali-kurta</t>
  </si>
  <si>
    <t>Cantabil</t>
  </si>
  <si>
    <t>tshirts/cantabil/cantabil-men-grey-melange---polo-collar-slim-fit-t-shirt/14427236/buy</t>
  </si>
  <si>
    <t>cantabil</t>
  </si>
  <si>
    <t>cantabil-men-grey-melange---polo-collar-slim-fit-t-shirt</t>
  </si>
  <si>
    <t>Men Floral Printed T-shirt</t>
  </si>
  <si>
    <t>tshirts/moda-rapido/moda-rapido-men-white-floral-printed-t-shirt/15822152/buy</t>
  </si>
  <si>
    <t>moda-rapido-men-white-floral-printed-t-shirt</t>
  </si>
  <si>
    <t>Unisex Set of 2 Body Lotion</t>
  </si>
  <si>
    <t>body-lotion/nivea/nivea-unisex-set-of-2-extra-whitening-cell-repair--uv-protect-body-lotion/7418544/buy</t>
  </si>
  <si>
    <t>nivea-unisex-set-of-2-extra-whitening-cell-repair--uv-protect-body-lotion</t>
  </si>
  <si>
    <t>Siren In Scarlet Lipstick</t>
  </si>
  <si>
    <t>lipstick/maybelline/maybelline-new-york-red-color-sensational-siren-in-scarlet-creamy-matte-lipstick-42-g/1963290/buy</t>
  </si>
  <si>
    <t>maybelline-new-york-red-color-sensational-siren-in-scarlet-creamy-matte-lipstick-42-g</t>
  </si>
  <si>
    <t>tshirts/max/max-women-white-printed-t-shirt/16594812/buy</t>
  </si>
  <si>
    <t>max-women-white-printed-t-shirt</t>
  </si>
  <si>
    <t>formal-shoes/el-paso/el-paso-men-brown-solid-formal-derbys/13418078/buy</t>
  </si>
  <si>
    <t>watches/daniel-klein/daniel-klein-women-rose-gold--silver-toned-analogue-watch-dk11637-5/13885642/buy</t>
  </si>
  <si>
    <t>daniel-klein-women-rose-gold--silver-toned-analogue-watch-dk11637-5</t>
  </si>
  <si>
    <t>Half Moon Hobo Bag</t>
  </si>
  <si>
    <t>handbags/miraggio/miraggio-white-half-moon-hobo-bag/15704866/buy</t>
  </si>
  <si>
    <t>miraggio-white-half-moon-hobo-bag</t>
  </si>
  <si>
    <t>tops/mh-juniors/mh-juniors-girls-blue-floral-print-tie-up-neck-ruffles-top/17167222/buy</t>
  </si>
  <si>
    <t>mh-juniors-girls-blue-floral-print-tie-up-neck-ruffles-top</t>
  </si>
  <si>
    <t>UCLA</t>
  </si>
  <si>
    <t>sports-shoes/ucla/ucla-women-grey-running-shoes/13355070/buy</t>
  </si>
  <si>
    <t>ucla</t>
  </si>
  <si>
    <t>ucla-women-grey-running-shoes</t>
  </si>
  <si>
    <t>Women Floral Maxi Dress</t>
  </si>
  <si>
    <t>dresses/woowzerz/woowzerz-women-purple--pink-floral-halter-neck-maxi-dress-with-a-belt/16995116/buy</t>
  </si>
  <si>
    <t>woowzerz-women-purple--pink-floral-halter-neck-maxi-dress-with-a-belt</t>
  </si>
  <si>
    <t>heels/rocia/rocia-women-grey-solid-pumps/13893732/buy</t>
  </si>
  <si>
    <t>rocia-women-grey-solid-pumps</t>
  </si>
  <si>
    <t>Eiffel Tower Design Wall Decor</t>
  </si>
  <si>
    <t>wall-decor/art-street/art-street-black-eiffel-tower-design-wall-decor/16269570/buy</t>
  </si>
  <si>
    <t>art-street-black-eiffel-tower-design-wall-decor</t>
  </si>
  <si>
    <t>Boys Disney Cars Print T-shirt</t>
  </si>
  <si>
    <t>tshirts/yk-disney/yk-disney-boys-red-cars-print-round-neck-short-sleeves-t-shirt/14808586/buy</t>
  </si>
  <si>
    <t>yk-disney-boys-red-cars-print-round-neck-short-sleeves-t-shirt</t>
  </si>
  <si>
    <t>Women Wide Leg Printed Palazzos</t>
  </si>
  <si>
    <t>25,28,30,32,34,35</t>
  </si>
  <si>
    <t>palazzos/herenow/herenow-women-red--beige-printed-wide-leg-palazzos/4379737/buy</t>
  </si>
  <si>
    <t>herenow-women-red--beige-printed-wide-leg-palazzos</t>
  </si>
  <si>
    <t>Men Lifestyle Bio-Wash Shorts</t>
  </si>
  <si>
    <t>shorts/hrx-by-hrithik-roshan/hrx-by-hrithik-roshan-lifestyle-men-wet-weather-bio-wash-solid-shorts/15309054/buy</t>
  </si>
  <si>
    <t>hrx-by-hrithik-roshan-lifestyle-men-wet-weather-bio-wash-solid-shorts</t>
  </si>
  <si>
    <t>Floral Print A-Line Kurta</t>
  </si>
  <si>
    <t>kurtas/janasya/janasya-women-black-floral-print-a-line-kurta/1797653/buy</t>
  </si>
  <si>
    <t>janasya-women-black-floral-print-a-line-kurta</t>
  </si>
  <si>
    <t>Flared Maxi Skirt</t>
  </si>
  <si>
    <t>skirts/uf/uf-purple-flared-maxi-skirt/13792342/buy</t>
  </si>
  <si>
    <t>uf-purple-flared-maxi-skirt</t>
  </si>
  <si>
    <t>Men Smart Straight Trousers</t>
  </si>
  <si>
    <t>trousers/sojanya/sojanya-men-black-smart-straight-fit-solid-formal-trousers/13803832/buy</t>
  </si>
  <si>
    <t>sojanya-men-black-smart-straight-fit-solid-formal-trousers</t>
  </si>
  <si>
    <t>Paisley Zari Banarasi Saree</t>
  </si>
  <si>
    <t>sarees/house-of-pataudi/house-of-pataudi-coral-pink--gold-toned-paisley-zari-banarasi-saree/16575908/buy</t>
  </si>
  <si>
    <t>house-of-pataudi-coral-pink--gold-toned-paisley-zari-banarasi-saree</t>
  </si>
  <si>
    <t>flats/forever-glam-by-pantaloons/forever-glam-by-pantaloons-women-navy-blue-textured-ballerinas-with-laser-cuts/16967382/buy</t>
  </si>
  <si>
    <t>forever-glam-by-pantaloons-women-navy-blue-textured-ballerinas-with-laser-cuts</t>
  </si>
  <si>
    <t>kurtas/juniper/juniper-women-lavender-ethnic-motifs-printed-anarkali-kurta/17502334/buy</t>
  </si>
  <si>
    <t>juniper-women-lavender-ethnic-motifs-printed-anarkali-kurta</t>
  </si>
  <si>
    <t>Embroidered Detail  Pure Cotton Top</t>
  </si>
  <si>
    <t>tops/bhama-couture/bhama-couture-women-pink-embroidered-detail-pure-cotton-top/10355845/buy</t>
  </si>
  <si>
    <t>bhama-couture-women-pink-embroidered-detail-pure-cotton-top</t>
  </si>
  <si>
    <t>Women Solid Cotton Crop Top</t>
  </si>
  <si>
    <t>tops/only/only-women-pink-solid-cotton-blend-crop-top/17437728/buy</t>
  </si>
  <si>
    <t>only-women-pink-solid-cotton-blend-crop-top</t>
  </si>
  <si>
    <t>Geometric Twist &amp; Knot Top</t>
  </si>
  <si>
    <t>tops/dressberry/dressberry-women-alluring-pink-geometric-twist--knot-top/13179754/buy</t>
  </si>
  <si>
    <t>dressberry-women-alluring-pink-geometric-twist--knot-top</t>
  </si>
  <si>
    <t>shirts/herenow/herenow-men-rust-slim-fit-casual-shirt/15975662/buy</t>
  </si>
  <si>
    <t>herenow-men-rust-slim-fit-casual-shirt</t>
  </si>
  <si>
    <t>shirts/roadster/roadster-men-red--black-gingham-checks-checked-cotton-casual-shirt/13794008/buy</t>
  </si>
  <si>
    <t>roadster-men-red--black-gingham-checks-checked-cotton-casual-shirt</t>
  </si>
  <si>
    <t>trousers/peter-england/peter-england-men-charcoal-checked-slim-fit-formal-trousers/15214302/buy</t>
  </si>
  <si>
    <t>peter-england-men-charcoal-checked-slim-fit-formal-trousers</t>
  </si>
  <si>
    <t>Striped Pure Georgette Saree</t>
  </si>
  <si>
    <t>sarees/sangria/sangria-black--gold-toned-striped-sequinned-pure-georgette-saree/17299438/buy</t>
  </si>
  <si>
    <t>sangria-black--gold-toned-striped-sequinned-pure-georgette-saree</t>
  </si>
  <si>
    <t>dresses/vero-moda/vero-moda-women-navy-blue-solid-a-line-dress/11488036/buy</t>
  </si>
  <si>
    <t>vero-moda-women-navy-blue-solid-a-line-dress</t>
  </si>
  <si>
    <t>tops/mango/mango-white-solid-regular-top/15102882/buy</t>
  </si>
  <si>
    <t>mango-white-solid-regular-top</t>
  </si>
  <si>
    <t>tshirts/kook-n-keech-disney/kook-n-keech-disney-women-red--black-printed-round-neck-t-shirt/8912601/buy</t>
  </si>
  <si>
    <t>kook-n-keech-disney-women-red--black-printed-round-neck-t-shirt</t>
  </si>
  <si>
    <t>Pack of 2 Innerwear Vests</t>
  </si>
  <si>
    <t>innerwear-vests/pepe-jeans/pepe-jeans-men-pack-of-2-innerwear-vests-8904311302223/8936607/buy</t>
  </si>
  <si>
    <t>pepe-jeans-men-pack-of-2-innerwear-vests-8904311302223</t>
  </si>
  <si>
    <t>Women Denim Mini Skirt</t>
  </si>
  <si>
    <t>skirts/street-9/street-9-women-olive-solid-straight-denim-mini-skirt/13930086/buy</t>
  </si>
  <si>
    <t>street-9-women-olive-solid-straight-denim-mini-skirt</t>
  </si>
  <si>
    <t>VENDOZ</t>
  </si>
  <si>
    <t>UK3,UK4,UK5,UK6,UK7,UK8,UK9</t>
  </si>
  <si>
    <t>flats/vendoz/vendoz-women-white-open-toe-flats/17441162/buy</t>
  </si>
  <si>
    <t>vendoz</t>
  </si>
  <si>
    <t>vendoz-women-white-open-toe-flats</t>
  </si>
  <si>
    <t>tshirts/peter-england/peter-england-men-red-self-design-polo-collar-t-shirt/17256060/buy</t>
  </si>
  <si>
    <t>peter-england-men-red-self-design-polo-collar-t-shirt</t>
  </si>
  <si>
    <t>kurtas/anayna/anayna-women-green-floral-printed-kurta/16989856/buy</t>
  </si>
  <si>
    <t>anayna-women-green-floral-printed-kurta</t>
  </si>
  <si>
    <t>Slim Fit Tuxedo Blazer</t>
  </si>
  <si>
    <t>FAVOROSKI</t>
  </si>
  <si>
    <t>34,36,38,40,42,44,46,48,50</t>
  </si>
  <si>
    <t>blazers/favoroski/favoroski-blue-slim-fit-single-breasted-tuxedo-blazer/2379224/buy</t>
  </si>
  <si>
    <t>favoroski</t>
  </si>
  <si>
    <t>favoroski-blue-slim-fit-single-breasted-tuxedo-blazer</t>
  </si>
  <si>
    <t>Men Solid Bath Robe</t>
  </si>
  <si>
    <t>bath-robe/elevanto/elevanto-men-black-solid-bath-robe/11992172/buy</t>
  </si>
  <si>
    <t>elevanto-men-black-solid-bath-robe</t>
  </si>
  <si>
    <t>Men Bandhgala Jashn Blazer</t>
  </si>
  <si>
    <t>blazers/house-of-pataudi/house-of-pataudi-men-pink-self-design-bandhgala-jashn-blazer/14858346/buy</t>
  </si>
  <si>
    <t>house-of-pataudi-men-pink-self-design-bandhgala-jashn-blazer</t>
  </si>
  <si>
    <t>casual-shoes/woakers/woakers-men-blue-colourblocked-sneakers/16534392/buy</t>
  </si>
  <si>
    <t>woakers-men-blue-colourblocked-sneakers</t>
  </si>
  <si>
    <t>bra/enamor/enamor-off-white-solid-non-wired-lightly-padded-t-shirt-bra-a028/11818420/buy</t>
  </si>
  <si>
    <t>enamor-off-white-solid-non-wired-lightly-padded-t-shirt-bra-a028</t>
  </si>
  <si>
    <t>kurta-sets/kalini/kalini-women-white-ethnic-motifs-printed-empire-pure-cotton-kurta-with-trousers--with-dupatta/17171650/buy</t>
  </si>
  <si>
    <t>kalini-women-white-ethnic-motifs-printed-empire-pure-cotton-kurta-with-trousers--with-dupatta</t>
  </si>
  <si>
    <t>shirts/highlander/highlander-men-black-slim-fit-casual-shirt/16606922/buy</t>
  </si>
  <si>
    <t>Men Pack Of 3 Solid Calf-Length Socks</t>
  </si>
  <si>
    <t>socks/allen-solly/allen-solly-men-pack-of-3-solid-calf-length-socks/12813170/buy</t>
  </si>
  <si>
    <t>allen-solly-men-pack-of-3-solid-calf-length-socks</t>
  </si>
  <si>
    <t>Men Pack of 3 Hipster Briefs</t>
  </si>
  <si>
    <t>briefs/jack--jones/jack--jones-men-pack-of-3-hipster-briefs-116795702/16880294/buy</t>
  </si>
  <si>
    <t>jack--jones-men-pack-of-3-hipster-briefs-116795702</t>
  </si>
  <si>
    <t>Ethnic Motifs Rayon Maxi Dress</t>
  </si>
  <si>
    <t>dresses/all-about-you/all-about-you-magenta-pink-ethnic-motifs-print-round-neck-ruffles-viscose-rayon-maxi-dress/16931576/buy</t>
  </si>
  <si>
    <t>all-about-you-magenta-pink-ethnic-motifs-print-round-neck-ruffles-viscose-rayon-maxi-dress</t>
  </si>
  <si>
    <t>trousers/moda-rapido/moda-rapido-women-olive-green-regular-fit-solid-joggers/11258564/buy</t>
  </si>
  <si>
    <t>moda-rapido-women-olive-green-regular-fit-solid-joggers</t>
  </si>
  <si>
    <t>Structured Hobo Bag</t>
  </si>
  <si>
    <t>handbags/baggit/baggit-green-textured-structured-hobo-bag/14323582/buy</t>
  </si>
  <si>
    <t>baggit-green-textured-structured-hobo-bag</t>
  </si>
  <si>
    <t>Beaded Studs Earrings</t>
  </si>
  <si>
    <t>earrings/sohi/sohi-multicoloured-beaded-studs-earrings/16974626/buy</t>
  </si>
  <si>
    <t>sohi-multicoloured-beaded-studs-earrings</t>
  </si>
  <si>
    <t>Colourblocked T-shirt</t>
  </si>
  <si>
    <t>tshirts/kappa/kappa-white--black-colourblocked-t-shirt/1752394/buy</t>
  </si>
  <si>
    <t>kappa-white--black-colourblocked-t-shirt</t>
  </si>
  <si>
    <t>Girls Printed Cotton Top</t>
  </si>
  <si>
    <t>tops/sangria/sangria-girls-off-white--blue-pure-cotton-ethnic-motif-print-top/12964216/buy</t>
  </si>
  <si>
    <t>sangria-girls-off-white--blue-pure-cotton-ethnic-motif-print-top</t>
  </si>
  <si>
    <t>Men Set Of 2 Perfumes</t>
  </si>
  <si>
    <t>perfume-and-body-mist/wild-stone/wild-stone-men-set-of-2-perfumes-50ml-each/14866756/buy</t>
  </si>
  <si>
    <t>wild-stone-men-set-of-2-perfumes-50ml-each</t>
  </si>
  <si>
    <t>flats/vishudh/vishudh-women-maroon-printed-open-toe-flats/15936884/buy</t>
  </si>
  <si>
    <t>vishudh-women-maroon-printed-open-toe-flats</t>
  </si>
  <si>
    <t>Men Red Solid Flipflop</t>
  </si>
  <si>
    <t>flip-flops/london-steps/london-steps-men-red-solid-flipflop/14254296/buy</t>
  </si>
  <si>
    <t>london-steps-men-red-solid-flipflop</t>
  </si>
  <si>
    <t>Handcrafted Bracelet</t>
  </si>
  <si>
    <t>bracelet/jewels-galaxy/jewels-galaxy-gold-plated-handcrafted-bangle-style-bracelet/7791505/buy</t>
  </si>
  <si>
    <t>jewels-galaxy-gold-plated-handcrafted-bangle-style-bracelet</t>
  </si>
  <si>
    <t>Women Leather Open Toe Flats</t>
  </si>
  <si>
    <t>flats/scholl/scholl-women-black-leather-open-toe-flats-/14601626/buy</t>
  </si>
  <si>
    <t>scholl-women-black-leather-open-toe-flats-</t>
  </si>
  <si>
    <t>tshirts/pepe-jeans/pepe-jeans-men-white-printed-round-neck-cotton-pure-cotton-t-shirt/14044448/buy</t>
  </si>
  <si>
    <t>pepe-jeans-men-white-printed-round-neck-cotton-pure-cotton-t-shirt</t>
  </si>
  <si>
    <t>Deep Navy Blue Cotton Asymmetric Hemline Kurta</t>
  </si>
  <si>
    <t>kurtas/herenow/herenow-deep-navy-blue-cotton-asymmetric-hemline-kurta/16927224/buy</t>
  </si>
  <si>
    <t>herenow-deep-navy-blue-cotton-asymmetric-hemline-kurta</t>
  </si>
  <si>
    <t>tshirts/moda-rapido/moda-rapido-men-black--white-typography-printed-pure-cotton-t-shirt/14911064/buy</t>
  </si>
  <si>
    <t>moda-rapido-men-black--white-typography-printed-pure-cotton-t-shirt</t>
  </si>
  <si>
    <t>U-17 Girls Active Jacket</t>
  </si>
  <si>
    <t>jackets/hrx-by-hrithik-roshan/hrx-by-hrithik-roshan-u-17-active-girls-jet-black-rapid-dry-solid-jacket/14281348/buy</t>
  </si>
  <si>
    <t>hrx-by-hrithik-roshan-u-17-active-girls-jet-black-rapid-dry-solid-jacket</t>
  </si>
  <si>
    <t>watches/superdry/superdry-men-white--navy-blue-analogue-watch-syg166uw/13666914/buy</t>
  </si>
  <si>
    <t>superdry-men-white--navy-blue-analogue-watch-syg166uw</t>
  </si>
  <si>
    <t>Men Solid Cotton Lounge Shorts</t>
  </si>
  <si>
    <t>lounge-shorts/etc/etc-men-blue-solid-cotton-lounge-shorts/15506400/buy</t>
  </si>
  <si>
    <t>etc-men-blue-solid-cotton-lounge-shorts</t>
  </si>
  <si>
    <t>kurta-sets/jaipur-kurti/jaipur-kurti-women-white-pure-cotton-kurta-with-trousers--with-dupatta/17073044/buy</t>
  </si>
  <si>
    <t>jaipur-kurti-women-white-pure-cotton-kurta-with-trousers--with-dupatta</t>
  </si>
  <si>
    <t>Women Solid Flared Track Pants</t>
  </si>
  <si>
    <t>track-pants/only/only-women-black-solid-flared-track-pants/16697546/buy</t>
  </si>
  <si>
    <t>only-women-black-solid-flared-track-pants</t>
  </si>
  <si>
    <t>Solid T-shirt</t>
  </si>
  <si>
    <t>tshirts/forever-21/forever-21-men-black-solid-t-shirt/15628016/buy</t>
  </si>
  <si>
    <t>forever-21-men-black-solid-t-shirt</t>
  </si>
  <si>
    <t>Men Formal Shoes</t>
  </si>
  <si>
    <t>formal-shoes/sir-corbett/sir-corbett-men-brown-formal-shoes/1987644/buy</t>
  </si>
  <si>
    <t>sir-corbett-men-brown-formal-shoes</t>
  </si>
  <si>
    <t>Loose Printed Longline Pure Cotton T-shirt</t>
  </si>
  <si>
    <t>tshirts/dillinger/dillinger-women-green--printed-round-neck-longline-oversized-pure-cotton-t-shirt/13903564/buy</t>
  </si>
  <si>
    <t>dillinger-women-green--printed-round-neck-longline-oversized-pure-cotton-t-shirt</t>
  </si>
  <si>
    <t>Floral Lace Top</t>
  </si>
  <si>
    <t>tops/athena/athena-women-gorgeous-red-floral-lace-top/16576474/buy</t>
  </si>
  <si>
    <t>athena-women-gorgeous-red-floral-lace-top</t>
  </si>
  <si>
    <t>Men FlexStreet Athleisure Shoe</t>
  </si>
  <si>
    <t>casual-shoes/hrx-by-hrithik-roshan/hrx-by-hrithik-roshan-men-flex-street-athleisure-shoe/11261236/buy</t>
  </si>
  <si>
    <t>hrx-by-hrithik-roshan-men-flex-street-athleisure-shoe</t>
  </si>
  <si>
    <t>Men Printed Boxer Shorts</t>
  </si>
  <si>
    <t>S,M,M/L,L,L/XL,XL</t>
  </si>
  <si>
    <t>swim-bottoms/nabaiji-by-decathlon/nabaiji-by-decathlon-men-black--blue-printed-boxer-shorts/13169590/buy</t>
  </si>
  <si>
    <t>swim-bottoms</t>
  </si>
  <si>
    <t>nabaiji-by-decathlon-men-black--blue-printed-boxer-shorts</t>
  </si>
  <si>
    <t>flats/carlton-london/carlton-london-women-peach-coloured--transparent-solid-one-toe-flats/14844342/buy</t>
  </si>
  <si>
    <t>carlton-london-women-peach-coloured--transparent-solid-one-toe-flats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</si>
  <si>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</si>
  <si>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</si>
  <si>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</si>
  <si>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ny-bae</t>
  </si>
  <si>
    <t>ny-bae-hd-spotless-liquid-concealer---dark--white-chocolate-pretzel-3-3-ml</t>
  </si>
  <si>
    <t>Off-Shoulder Blouson Top</t>
  </si>
  <si>
    <t>tops/rare/rare-blue-printed-off-shoulder-blouson-top/1109295/buy</t>
  </si>
  <si>
    <t>rare-blue-printed-off-shoulder-blouson-top</t>
  </si>
  <si>
    <t>tunics/saanjh/saanjh-white-printed-tunic/15348420/buy</t>
  </si>
  <si>
    <t>saanjh-white-printed-tunic</t>
  </si>
  <si>
    <t>tshirts/mh-our-water/mh-our-water-women-beige-typography-printed-t-shirt/14820200/buy</t>
  </si>
  <si>
    <t>mh-our-water-women-beige-typography-printed-t-shirt</t>
  </si>
  <si>
    <t>Women Lace Kurta</t>
  </si>
  <si>
    <t>Ojjasvi</t>
  </si>
  <si>
    <t>kurtas/ojjasvi/ojjasvi-women-green-thread-work-lace-kurta/17016696/buy</t>
  </si>
  <si>
    <t>ojjasvi</t>
  </si>
  <si>
    <t>ojjasvi-women-green-thread-work-lace-kurta</t>
  </si>
  <si>
    <t>Lightweight Cape Jacket</t>
  </si>
  <si>
    <t>jackets/kazo/kazo-women-navy-blue-silver-toned-sequin-lightweight-cape-jacket/16074838/buy</t>
  </si>
  <si>
    <t>kazo-women-navy-blue-silver-toned-sequin-lightweight-cape-jacket</t>
  </si>
  <si>
    <t>Plus Size Minions T-shirt</t>
  </si>
  <si>
    <t>tshirts/sztori/sztori-women-plus-size-white--purple-minions-printed-drop-shoulder-sleeves-t-shirt/13666612/buy</t>
  </si>
  <si>
    <t>sztori-women-plus-size-white--purple-minions-printed-drop-shoulder-sleeves-t-shirt</t>
  </si>
  <si>
    <t>Unisex Nargis Body Mist 50 ml</t>
  </si>
  <si>
    <t>perfume-and-body-mist/forest-essentials/forest-essentials-travel-size-body-mist-spray-nargis-with-organic-aloe-vera-50ml/13741238/buy</t>
  </si>
  <si>
    <t>forest-essentials-travel-size-body-mist-spray-nargis-with-organic-aloe-vera-50ml</t>
  </si>
  <si>
    <t>tshirts/urbanic/urbanic-women-pink-printed-drop-shoulder-sleeves-t-shirt/15850596/buy</t>
  </si>
  <si>
    <t>urbanic-women-pink-printed-drop-shoulder-sleeves-t-shirt</t>
  </si>
  <si>
    <t>dress-material/biba/biba-blue-printed-pure-cotton-unstitched-dress-material/17740574/buy</t>
  </si>
  <si>
    <t>biba-blue-printed-pure-cotton-unstitched-dress-material</t>
  </si>
  <si>
    <t>earrings/saraf-rs-jewellery/saraf-rs-jewellery-pink-contemporary-drop-earrings/13953648/buy</t>
  </si>
  <si>
    <t>saraf-rs-jewellery-pink-contemporary-drop-earrings</t>
  </si>
  <si>
    <t>handbags/lino-perros/lino-perros-pink-quilted-shoulder-bag/14835542/buy</t>
  </si>
  <si>
    <t>lino-perros-pink-quilted-shoulder-bag</t>
  </si>
  <si>
    <t>dress-material/ethnic-junction/ethnic-junction-peach-coloured-embellished-jute-silk-unstitched-dress-material/16688268/buy</t>
  </si>
  <si>
    <t>ethnic-junction-peach-coloured-embellished-jute-silk-unstitched-dress-material</t>
  </si>
  <si>
    <t>Floral Printed Wrap Dress</t>
  </si>
  <si>
    <t>dresses/wisstler/wisstler-women-black--pink-floral-printed-wrap-dress/12646294/buy</t>
  </si>
  <si>
    <t>wisstler-women-black--pink-floral-printed-wrap-dress</t>
  </si>
  <si>
    <t>Bishop Sleeves Blouson Top</t>
  </si>
  <si>
    <t>tops/vero-moda/vero-moda-blue-bishop-sleeves-blouson-top/17014946/buy</t>
  </si>
  <si>
    <t>vero-moda-blue-bishop-sleeves-blouson-top</t>
  </si>
  <si>
    <t>shirts/wrogn/wrogn-men-navy-blue--beige-slim-fit-checked-casual-shirt/12328784/buy</t>
  </si>
  <si>
    <t>wrogn-men-navy-blue--beige-slim-fit-checked-casual-shirt</t>
  </si>
  <si>
    <t>jeans/dolce-crudo/dolce-crudo-women-deep-navy-blue-mid-rise-bootcut-fit-stretchable-jeans/16576672/buy</t>
  </si>
  <si>
    <t>dolce-crudo-women-deep-navy-blue-mid-rise-bootcut-fit-stretchable-jeans</t>
  </si>
  <si>
    <t>Eyeshadow Palette -Wild Animal</t>
  </si>
  <si>
    <t>eyeshadow/makeup-revolution-london/makeup-revolution-london-integrity-eyeshadow-palette---wild-animal-18-g/10319569/buy</t>
  </si>
  <si>
    <t>makeup-revolution-london-integrity-eyeshadow-palette---wild-animal-18-g</t>
  </si>
  <si>
    <t>Cotton Saree Blouse</t>
  </si>
  <si>
    <t>saree-blouse/molcha/molcha-women-black-pure-cotton-solid-non-padded-blouse/13930472/buy</t>
  </si>
  <si>
    <t>molcha-women-black-pure-cotton-solid-non-padded-blouse</t>
  </si>
  <si>
    <t>Pack of 3 Padded Bandeau Bras</t>
  </si>
  <si>
    <t>FashionRack</t>
  </si>
  <si>
    <t>bra/fashionrack/fashionrack-pack-of-3-cotton-bandeau-bras---lightly-padded/17506010/buy</t>
  </si>
  <si>
    <t>fashionrack</t>
  </si>
  <si>
    <t>fashionrack-pack-of-3-cotton-bandeau-bras---lightly-padded</t>
  </si>
  <si>
    <t>Men Stainless Steel Chain</t>
  </si>
  <si>
    <t>necklace-and-chains/yellow-chimes/yellow-chimes-men-silver-toned-stainless-steel-chain/12656352/buy</t>
  </si>
  <si>
    <t>yellow-chimes-men-silver-toned-stainless-steel-chain</t>
  </si>
  <si>
    <t>Solid Tie-Ups Dress</t>
  </si>
  <si>
    <t>dresses/urbanic/urbanic-coral-pink-solid-wrap-dress-with-waist-tie-ups-/15629140/buy</t>
  </si>
  <si>
    <t>urbanic-coral-pink-solid-wrap-dress-with-waist-tie-ups-</t>
  </si>
  <si>
    <t>bedsheets/aura/aura-white--beige-floral-144-tc-120-gsm-queen-bedsheet-with-2-pillow-covers/14136978/buy</t>
  </si>
  <si>
    <t>aura-white--beige-floral-144-tc-120-gsm-queen-bedsheet-with-2-pillow-covers</t>
  </si>
  <si>
    <t>Half Sleeve V- Neck Maxi Dress</t>
  </si>
  <si>
    <t>dresses/rigo/rigo-grey-half-sleeve-v--neck-maxi-dress/16205082/buy</t>
  </si>
  <si>
    <t>rigo-grey-half-sleeve-v--neck-maxi-dress</t>
  </si>
  <si>
    <t>heels/rocia/rocia-grey-block-sandals/16972264/buy</t>
  </si>
  <si>
    <t>rocia-grey-block-sandals</t>
  </si>
  <si>
    <t>dresses/the-pink-moon/the-pink-moon-women-black-solid-a-line-dress/13108968/buy</t>
  </si>
  <si>
    <t>the-pink-moon-women-black-solid-a-line-dress</t>
  </si>
  <si>
    <t>handbags/allen-solly/allen-solly-maroon-textured-structured-handheld-bag/17630384/buy</t>
  </si>
  <si>
    <t>allen-solly-maroon-textured-structured-handheld-bag</t>
  </si>
  <si>
    <t>Tailored Fit Striped Shirt</t>
  </si>
  <si>
    <t>shirts/us-polo-assn/us-polo-assn-men-mustard-yellow--navy-blue-tailored-fit-striped-casual-shirt/13043494/buy</t>
  </si>
  <si>
    <t>us-polo-assn-men-mustard-yellow--navy-blue-tailored-fit-striped-casual-shirt</t>
  </si>
  <si>
    <t>trousers/dennison/dennison-men-navy-blue-checked-smart-tapered-fit-wrinkle-free-trousers/15104732/buy</t>
  </si>
  <si>
    <t>dennison-men-navy-blue-checked-smart-tapered-fit-wrinkle-free-trousers</t>
  </si>
  <si>
    <t>Floral Embroidered A-Line Dress</t>
  </si>
  <si>
    <t>dresses/dressberry/dressberry-green-floral-embroidered-a-line-dress/14323470/buy</t>
  </si>
  <si>
    <t>dressberry-green-floral-embroidered-a-line-dress</t>
  </si>
  <si>
    <t>Big Logo SS Printed T-shirt</t>
  </si>
  <si>
    <t>tshirts/under-armour/under-armour-men-navy-big-logo-ss-printed-longline-t-shirt/8902001/buy</t>
  </si>
  <si>
    <t>under-armour-men-navy-big-logo-ss-printed-longline-t-shirt</t>
  </si>
  <si>
    <t>Unisex In-Ear Earphones</t>
  </si>
  <si>
    <t>headphones/boat/boat-bassheads-220-m-white-tangle-free-wired-earphones-with-enhanced-bass--metal-finish/2211123/buy</t>
  </si>
  <si>
    <t>boat-bassheads-220-m-white-tangle-free-wired-earphones-with-enhanced-bass--metal-finish</t>
  </si>
  <si>
    <t>dresses/thread-muster/thread-muster-women-blue-floral-print-maxi-dress/13266676/buy</t>
  </si>
  <si>
    <t>thread-muster-women-blue-floral-print-maxi-dress</t>
  </si>
  <si>
    <t>jackets/rare-rabbit/rare-rabbit-men-purple-tailored-jacket/15788920/buy</t>
  </si>
  <si>
    <t>rare-rabbit-men-purple-tailored-jacket</t>
  </si>
  <si>
    <t>Silver-Plated AD-Studded Handcrafted Jewellery Set</t>
  </si>
  <si>
    <t>jewellery-set/priyaasi/priyaasi-silver-plated-white--pink-ad-studded-handcrafted-jewellery-set/15777928/buy</t>
  </si>
  <si>
    <t>priyaasi-silver-plated-white--pink-ad-studded-handcrafted-jewellery-set</t>
  </si>
  <si>
    <t>tshirts/nautica/nautica-boys-blue-solid-polo-collar-pure-cotton-t-shirt/17116524/buy</t>
  </si>
  <si>
    <t>nautica-boys-blue-solid-polo-collar-pure-cotton-t-shirt</t>
  </si>
  <si>
    <t>Ruffles Georgette Styled Back Top</t>
  </si>
  <si>
    <t>tops/stylo-bug/stylo-bug-purple-ruffles-georgette-styled-back-top/17634900/buy</t>
  </si>
  <si>
    <t>stylo-bug-purple-ruffles-georgette-styled-back-top</t>
  </si>
  <si>
    <t>Hand and feet cream</t>
  </si>
  <si>
    <t>hand-and-feet-cream/marks--spencer/marks--spencer-women-hand-and-feet-cream/15854962/buy</t>
  </si>
  <si>
    <t>hand-and-feet-cream</t>
  </si>
  <si>
    <t>marks--spencer-women-hand-and-feet-cream</t>
  </si>
  <si>
    <t>kurta-sets/ziyaa/ziyaa-women-beige-floral-yoke-design-kurta-with-trousers/17419034/buy</t>
  </si>
  <si>
    <t>ziyaa-women-beige-floral-yoke-design-kurta-with-trousers</t>
  </si>
  <si>
    <t>Soft-SidedLargeTrolleySuitcase</t>
  </si>
  <si>
    <t>CARRIALL</t>
  </si>
  <si>
    <t>trolley-bag/carriall/carriall-black--grey-colourblocked-soft-sided-large-trolley-suitcase/13192342/buy</t>
  </si>
  <si>
    <t>carriall</t>
  </si>
  <si>
    <t>carriall-black--grey-colourblocked-soft-sided-large-trolley-suitcase</t>
  </si>
  <si>
    <t>Pack of 2 Chino Shorts</t>
  </si>
  <si>
    <t>6-9M,9-12M,12-18M,2-3Y,3-4Y</t>
  </si>
  <si>
    <t>shorts/hm/hm-boys-pack-of-2-chino-shorts/17964500/buy</t>
  </si>
  <si>
    <t>hm-boys-pack-of-2-chino-shorts</t>
  </si>
  <si>
    <t>Plus Size Printed Kurti</t>
  </si>
  <si>
    <t>kurtis/sztori/sztori-women-plus-size-cream-coloured-ethnic-motifs-printed-kurti/16022998/buy</t>
  </si>
  <si>
    <t>sztori-women-plus-size-cream-coloured-ethnic-motifs-printed-kurti</t>
  </si>
  <si>
    <t>shirts/hancock/hancock-men-yellow-smart-slim-fit-solid-formal-shirt/1928892/buy</t>
  </si>
  <si>
    <t>hancock-men-yellow-smart-slim-fit-solid-formal-shirt</t>
  </si>
  <si>
    <t>Men 5 Automatic watch</t>
  </si>
  <si>
    <t>SEIKO</t>
  </si>
  <si>
    <t>watches/seiko/seiko-5-automatic-men-orange-analogue-watch-srpd59k1/10679152/buy</t>
  </si>
  <si>
    <t>seiko</t>
  </si>
  <si>
    <t>seiko-5-automatic-men-orange-analogue-watch-srpd59k1</t>
  </si>
  <si>
    <t>tshirts/huetrap/huetrap-men-white--green-printed-round-neck-t-shirt/1966152/buy</t>
  </si>
  <si>
    <t>huetrap-men-white--green-printed-round-neck-t-shirt</t>
  </si>
  <si>
    <t>ties/louis-stitch/louis-stitch-men-purple-woven-design-broad-tie/15225002/buy</t>
  </si>
  <si>
    <t>louis-stitch-men-purple-woven-design-broad-tie</t>
  </si>
  <si>
    <t>Unisex Bandhan watch</t>
  </si>
  <si>
    <t>watches/titan/titan-bandhan-unisex-white-analogue-watch-nl15842481sl01/10052605/buy</t>
  </si>
  <si>
    <t>titan-bandhan-unisex-white-analogue-watch-nl15842481sl01</t>
  </si>
  <si>
    <t>Cocoa Repair Body Lotion 250ml</t>
  </si>
  <si>
    <t>body-lotion/parachute/parachute-advansed-cocoa-repair-intense-moisture-body-lotion-for-very-dry-skin-250-ml/15958110/buy</t>
  </si>
  <si>
    <t>parachute-advansed-cocoa-repair-intense-moisture-body-lotion-for-very-dry-skin-250-ml</t>
  </si>
  <si>
    <t>Men Colourblocked Nubuck Sneakers</t>
  </si>
  <si>
    <t>casual-shoes/ferraiolo/ferraiolo-men-white--blue-colourblocked-nubuck-sneakers/15898692/buy</t>
  </si>
  <si>
    <t>ferraiolo-men-white--blue-colourblocked-nubuck-sneakers</t>
  </si>
  <si>
    <t>Men Mid-Rise Slim Fit Jeans</t>
  </si>
  <si>
    <t>jeans/pepe-jeans/pepe-jeans-men-blue-slim-fit-mid-rise-clean-look-jeans/12398808/buy</t>
  </si>
  <si>
    <t>pepe-jeans-men-blue-slim-fit-mid-rise-clean-look-jeans</t>
  </si>
  <si>
    <t>Women Typography Printed V-Neck T-shirt</t>
  </si>
  <si>
    <t>tshirts/only/only-women-orange-typography-printed-t-shirt/17809178/buy</t>
  </si>
  <si>
    <t>only-women-orange-typography-printed-t-shirt</t>
  </si>
  <si>
    <t>Polka Dot Printed Midi Dress</t>
  </si>
  <si>
    <t>dresses/brinns/brinns-black--white-polka-dot-printed-crepe-midi-dress/16043820/buy</t>
  </si>
  <si>
    <t>brinns-black--white-polka-dot-printed-crepe-midi-dress</t>
  </si>
  <si>
    <t>Boys Colourblocked PU Sneakers</t>
  </si>
  <si>
    <t>casual-shoes/max/max-boys-white-colourblocked-pu-sneakers/17765616/buy</t>
  </si>
  <si>
    <t>max-boys-white-colourblocked-pu-sneakers</t>
  </si>
  <si>
    <t>bra/prettycat/prettycat-black-self-design-non-wired-lightly-padded-bandeau-bra/2684677/buy</t>
  </si>
  <si>
    <t>prettycat-black-self-design-non-wired-lightly-padded-bandeau-bra</t>
  </si>
  <si>
    <t>Try Me</t>
  </si>
  <si>
    <t>flats/try-me/try-me-women-grey-bows-detailed-ballerinas-flats/17204574/buy</t>
  </si>
  <si>
    <t>try-me</t>
  </si>
  <si>
    <t>try-me-women-grey-bows-detailed-ballerinas-flats</t>
  </si>
  <si>
    <t>Basketweave Textured Sling Bag</t>
  </si>
  <si>
    <t>handbags/mango/mango-green--white-basketweave-textured-pu-structured-small-sling-bag/16124856/buy</t>
  </si>
  <si>
    <t>mango-green--white-basketweave-textured-pu-structured-small-sling-bag</t>
  </si>
  <si>
    <t>shirts/moda-rapido/moda-rapido-women-red--black-regular-fit-checked-casual-shirt/7263274/buy</t>
  </si>
  <si>
    <t>moda-rapido-women-red--black-regular-fit-checked-casual-shirt</t>
  </si>
  <si>
    <t>tshirts/roadster/roadster-men-grey-melange--white-striped-polo-collar-t-shirt/16996988/buy</t>
  </si>
  <si>
    <t>roadster-men-grey-melange--white-striped-polo-collar-t-shirt</t>
  </si>
  <si>
    <t>kurtas/max/max-women-off-white-floral-printed-kurta/17747730/buy</t>
  </si>
  <si>
    <t>max-women-off-white-floral-printed-kurta</t>
  </si>
  <si>
    <t>casual-shoes/mast--harbour/mast--harbour-men-brown-driving-shoes/17151732/buy</t>
  </si>
  <si>
    <t>mast--harbour-men-brown-driving-shoes</t>
  </si>
  <si>
    <t>jewellery-set/shining-diva/shining-diva-silver-plated--black-oxidised-jewellery-set/16004872/buy</t>
  </si>
  <si>
    <t>shining-diva-silver-plated--black-oxidised-jewellery-set</t>
  </si>
  <si>
    <t>Ruffles Shirt Style Top</t>
  </si>
  <si>
    <t>tops/mango/mango-blue--black-checked-mandarin-collar-ruffles-shirt-style-top/15274352/buy</t>
  </si>
  <si>
    <t>mango-blue--black-checked-mandarin-collar-ruffles-shirt-style-top</t>
  </si>
  <si>
    <t>Women Slim Fit Tights</t>
  </si>
  <si>
    <t>tights/puma/puma-women-red-printed-high-shine-78-slim-fit-tights/15029918/buy</t>
  </si>
  <si>
    <t>puma-women-red-printed-high-shine-78-slim-fit-tights</t>
  </si>
  <si>
    <t>jeans/roadster/roadster-men-blue-slim-fit-mid-rise-clean-look-jeans/12303778/buy</t>
  </si>
  <si>
    <t>roadster-men-blue-slim-fit-mid-rise-clean-look-jeans</t>
  </si>
  <si>
    <t>Women Cotton Pastel Kurta</t>
  </si>
  <si>
    <t>kurtas/anouk/anouk-women-pink-pure-cotton-straight-pastel-kurta/15582352/buy</t>
  </si>
  <si>
    <t>anouk-women-pink-pure-cotton-straight-pastel-kurta</t>
  </si>
  <si>
    <t>tshirts/highlander/highlander-men-green-printed-slim-fit-cotton-t-shirt/17903432/buy</t>
  </si>
  <si>
    <t>highlander-men-green-printed-slim-fit-cotton-t-shirt</t>
  </si>
  <si>
    <t>Women Solid Soft Net Flared Maxi Lehenga Skirt</t>
  </si>
  <si>
    <t>skirts/neudis/neudis-women-maroon-solid-soft-net-flared-maxi-lehenga-skirt/17255444/buy</t>
  </si>
  <si>
    <t>neudis-women-maroon-solid-soft-net-flared-maxi-lehenga-skirt</t>
  </si>
  <si>
    <t>tshirts/roadster/roadster-men-mauve--white-conversational-printed-pure-cotton-t-shirt/16996982/buy</t>
  </si>
  <si>
    <t>roadster-men-mauve--white-conversational-printed-pure-cotton-t-shirt</t>
  </si>
  <si>
    <t>Plus Size Women Kurta Set</t>
  </si>
  <si>
    <t>kurta-sets/nayo/nayo-plus-size-women-pink-floral-printed-kurta-with-palazzos--dupatta/14226482/buy</t>
  </si>
  <si>
    <t>nayo-plus-size-women-pink-floral-printed-kurta-with-palazzos--dupatta</t>
  </si>
  <si>
    <t>Floral Printed High-Low Crepe Top</t>
  </si>
  <si>
    <t>tops/berrylush/berrylush-brown--white-floral-printed-crepe-high-low-longline-top/13639058/buy</t>
  </si>
  <si>
    <t>berrylush-brown--white-floral-printed-crepe-high-low-longline-top</t>
  </si>
  <si>
    <t>Marvel Printed Casual Shirt</t>
  </si>
  <si>
    <t>shirts/kook-n-keech-marvel/kook-n-keech-marvel-men-black-marvel-printed-pure-cotton-casual-shirt/15088600/buy</t>
  </si>
  <si>
    <t>kook-n-keech-marvel-men-black-marvel-printed-pure-cotton-casual-shirt</t>
  </si>
  <si>
    <t>25,27,29,31,33</t>
  </si>
  <si>
    <t>jeans/only/only-women-navy-blue-skinny-fit-high-rise-stretchable-jeans/15923696/buy</t>
  </si>
  <si>
    <t>only-women-navy-blue-skinny-fit-high-rise-stretchable-jeans</t>
  </si>
  <si>
    <t>Women Zip Around Wallet</t>
  </si>
  <si>
    <t>wallets/baggit/baggit-women-green-textured-zip-around-wallet/16692552/buy</t>
  </si>
  <si>
    <t>baggit-women-green-textured-zip-around-wallet</t>
  </si>
  <si>
    <t>Plus Size Sports Bra</t>
  </si>
  <si>
    <t>STUDIOACTIV</t>
  </si>
  <si>
    <t>XL,XXL,3XL,4XL</t>
  </si>
  <si>
    <t>bra/studioactiv/studioactiv-plus-size-blue--yellow-geometric-sports-bra/17428756/buy</t>
  </si>
  <si>
    <t>studioactiv</t>
  </si>
  <si>
    <t>studioactiv-plus-size-blue--yellow-geometric-sports-bra</t>
  </si>
  <si>
    <t>Men Brown Braided Belt</t>
  </si>
  <si>
    <t>belts/teakwood-leathers/teakwood-leathers-men-brown-braided-belt/15070746/buy</t>
  </si>
  <si>
    <t>teakwood-leathers-men-brown-braided-belt</t>
  </si>
  <si>
    <t>Animal PU Structured Handheld Bag</t>
  </si>
  <si>
    <t>handbags/allen-solly/allen-solly-black-animal-textured-pu-structured-handheld-bag/18037160/buy</t>
  </si>
  <si>
    <t>allen-solly-black-animal-textured-pu-structured-handheld-bag</t>
  </si>
  <si>
    <t>Women Tapered Fit Joggers</t>
  </si>
  <si>
    <t>trousers/tokyo-talkies/tokyo-talkies-women-green-tapered-fit-joggers-trousers/15428178/buy</t>
  </si>
  <si>
    <t>tokyo-talkies-women-green-tapered-fit-joggers-trousers</t>
  </si>
  <si>
    <t>watches/casio/casio-men-black--white-analogue-watch/13218310/buy</t>
  </si>
  <si>
    <t>casio-men-black--white-analogue-watch</t>
  </si>
  <si>
    <t>sarees/shaily/shaily-grey-printed-pure-georgette-saree/6598513/buy</t>
  </si>
  <si>
    <t>shaily-grey-printed-pure-georgette-saree</t>
  </si>
  <si>
    <t>BoyColorblocked Slip-OnSneaker</t>
  </si>
  <si>
    <t>casual-shoes/yk/yk-boys-white--pink-colourblocked-slip-on-sneakers-with-printed-detail/16233026/buy</t>
  </si>
  <si>
    <t>yk-boys-white--pink-colourblocked-slip-on-sneakers-with-printed-detail</t>
  </si>
  <si>
    <t>Girls Regular Fit Jeans</t>
  </si>
  <si>
    <t>jeans/mh-juniors/mh-juniors-girls-blue-regular-fit-heavy-fade-stretchable-jeans/15254370/buy</t>
  </si>
  <si>
    <t>mh-juniors-girls-blue-regular-fit-heavy-fade-stretchable-jeans</t>
  </si>
  <si>
    <t>32B,34B,36B,38B</t>
  </si>
  <si>
    <t>bra/urbanic/urbanic-off-white-lace-push-up-bra-heavily-padded-underwired/15832424/buy</t>
  </si>
  <si>
    <t>urbanic-off-white-lace-push-up-bra-heavily-padded-underwired</t>
  </si>
  <si>
    <t>Women Typography Printed Loose Pure Cotton T-shirt</t>
  </si>
  <si>
    <t>tshirts/difference-of-opinion/difference-of-opinion-women-brown-typography-printed-loose-pure-cotton-t-shirt/15326172/buy</t>
  </si>
  <si>
    <t>difference-of-opinion-women-brown-typography-printed-loose-pure-cotton-t-shirt</t>
  </si>
  <si>
    <t>Men Colourblocked Slim-Fit Track Pants</t>
  </si>
  <si>
    <t>track-pants/locomotive/locomotive-men-navy-blue--orange-colourblocked-slim-fit-track-pants/14440238/buy</t>
  </si>
  <si>
    <t>locomotive-men-navy-blue--orange-colourblocked-slim-fit-track-pants</t>
  </si>
  <si>
    <t>casual-shoes/woakers/woakers-men-red-colourblocked-high-top-sneakers/15467028/buy</t>
  </si>
  <si>
    <t>woakers-men-red-colourblocked-high-top-sneakers</t>
  </si>
  <si>
    <t>2-3Y,3-4Y,4-5Y,6-7Y,8-9Y,9-10Y,10-11Y,11-12Y,13-14Y</t>
  </si>
  <si>
    <t>tshirts/us-polo-assn-kids/u-s-polo-assn-kids-boys-white-printed-polo-collar-pure-cotton-t-shirt/17037844/buy</t>
  </si>
  <si>
    <t>u-s-polo-assn-kids-boys-white-printed-polo-collar-pure-cotton-t-shirt</t>
  </si>
  <si>
    <t>Bardot Layer Crop Top</t>
  </si>
  <si>
    <t>tops/sassafras/sassafras-blue-layer-crop-top/15301360/buy</t>
  </si>
  <si>
    <t>sassafras-blue-layer-crop-top</t>
  </si>
  <si>
    <t>handbags/women-marks/women-marks-black-pu-structured-quilted-sling-bag/16472970/buy</t>
  </si>
  <si>
    <t>women-marks-black-pu-structured-quilted-sling-bag</t>
  </si>
  <si>
    <t>sports-shoes/sparx/sparx-men-navy-blue--orange-mesh-running-non-marking-shoes/17396284/buy</t>
  </si>
  <si>
    <t>sparx-men-navy-blue--orange-mesh-running-non-marking-shoes</t>
  </si>
  <si>
    <t>Girls Printed Sneakers</t>
  </si>
  <si>
    <t>4.5Y,5-5.5Y,6-6.5Y,7Y,7.5Y,8Y,9-10Y,11-12Y</t>
  </si>
  <si>
    <t>casual-shoes/khadims/khadims-girls-gold-toned-sneakers/13226940/buy</t>
  </si>
  <si>
    <t>khadims-girls-gold-toned-sneakers</t>
  </si>
  <si>
    <t>Skin Fit Cotton Tights</t>
  </si>
  <si>
    <t>tights/w/w-magenta-skin-fit-cotton-blend-tights/16504866/buy</t>
  </si>
  <si>
    <t>w-magenta-skin-fit-cotton-blend-tights</t>
  </si>
  <si>
    <t>Grey Slim Fit Casual Shirt</t>
  </si>
  <si>
    <t>shirts/wrogn/wrogn-men-grey-faded-long-sleeves-slim-fit-casual-shirt/16106748/buy</t>
  </si>
  <si>
    <t>wrogn-men-grey-faded-long-sleeves-slim-fit-casual-shirt</t>
  </si>
  <si>
    <t>Girls Lehenga Blouse Dupatta</t>
  </si>
  <si>
    <t>SAKA DESIGNS</t>
  </si>
  <si>
    <t>6-12M,1-2Y,2-3Y,3-4Y,4-5Y,5-6Y</t>
  </si>
  <si>
    <t>lehenga-choli/saka-designs/saka-designs-girls-cream--pink-floral-printed-ready-to-wear-lehenga-blouse--dupatta/15599802/buy</t>
  </si>
  <si>
    <t>saka-designs</t>
  </si>
  <si>
    <t>saka-designs-girls-cream--pink-floral-printed-ready-to-wear-lehenga-blouse--dupatta</t>
  </si>
  <si>
    <t>tshirts/maniac/maniac-men-black--charcoal-grey-printed-round-neck-pure-cotton-t-shirt/11526912/buy</t>
  </si>
  <si>
    <t>maniac-men-black--charcoal-grey-printed-round-neck-pure-cotton-t-shirt</t>
  </si>
  <si>
    <t>kurta-sets/inweave/inweave-women-white-solid-kurta-with-palazzos--ethnic-motif-print-dupatta/16524752/buy</t>
  </si>
  <si>
    <t>inweave-women-white-solid-kurta-with-palazzos--ethnic-motif-print-dupatta</t>
  </si>
  <si>
    <t>Self Design A-Line Dress</t>
  </si>
  <si>
    <t>dresses/rangriti/rangriti-women-pink-self-design-a-line-dress/12753932/buy</t>
  </si>
  <si>
    <t>rangriti-women-pink-self-design-a-line-dress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</si>
  <si>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</si>
  <si>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</si>
  <si>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</si>
  <si>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Women Straight Fit Jeans</t>
  </si>
  <si>
    <t>jeans/roadster/roadster-women-blue-straight-fit-stretchable-jeans/14954508/buy</t>
  </si>
  <si>
    <t>roadster-women-blue-straight-fit-stretchable-jeans</t>
  </si>
  <si>
    <t>jackets/leather-retail/leather-retail-women-maroon-lightweight-faux-leather-jacket/14048988/buy</t>
  </si>
  <si>
    <t>leather-retail-women-maroon-lightweight-faux-leather-jacket</t>
  </si>
  <si>
    <t>Printed T-shirt</t>
  </si>
  <si>
    <t>tshirts/hm/hm-boys-black-pure-cotton-printed-t-shirt/16509382/buy</t>
  </si>
  <si>
    <t>hm-boys-black-pure-cotton-printed-t-shirt</t>
  </si>
  <si>
    <t>6-9M,9-12M,1-1.5Y,1.5-2Y,2-2.5Y,2.5-3Y</t>
  </si>
  <si>
    <t>flats/kazarmax/kazarmax-girls-red-embellished-ballerinas-flats/16907034/buy</t>
  </si>
  <si>
    <t>kazarmax-girls-red-embellished-ballerinas-flats</t>
  </si>
  <si>
    <t>AC 110 GSM Reversible Dohar</t>
  </si>
  <si>
    <t>blankets-quilts-and-dohars/divine-casa/divine-casa-black--grey-abstract-ac-room-110-gsm-double-bed-dohar/13583950/buy</t>
  </si>
  <si>
    <t>divine-casa-black--grey-abstract-ac-room-110-gsm-double-bed-dohar</t>
  </si>
  <si>
    <t>36,37,38,39,40,41</t>
  </si>
  <si>
    <t>flats/shoetopia/shoetopia-women-green-printed-open-toe-flats/16848882/buy</t>
  </si>
  <si>
    <t>shoetopia-women-green-printed-open-toe-flats</t>
  </si>
  <si>
    <t>Men 2 Slim Knit Jumpers</t>
  </si>
  <si>
    <t>sweaters/hm/hm-men-pack-of-2-white--black-pure-cotton-slim-fit-fine-knit-jumpers/16046316/buy</t>
  </si>
  <si>
    <t>hm-men-pack-of-2-white--black-pure-cotton-slim-fit-fine-knit-jumpers</t>
  </si>
  <si>
    <t>Dress with Front Open Jacket</t>
  </si>
  <si>
    <t>dresses/vishudh/vishudh-women-green-solid-layered-maxi-dress-with-front-open-jacket/7427271/buy</t>
  </si>
  <si>
    <t>vishudh-women-green-solid-layered-maxi-dress-with-front-open-jacket</t>
  </si>
  <si>
    <t>Men Carrot Fit Jeans</t>
  </si>
  <si>
    <t>jeans/roadster/roadster-men-charcoal-grey-carrot-light-fade-stretchable-jeans/14805644/buy</t>
  </si>
  <si>
    <t>roadster-men-charcoal-grey-carrot-light-fade-stretchable-jeans</t>
  </si>
  <si>
    <t>jackets/highlander/highlander-men-black-solid-biker-jacket/10460322/buy</t>
  </si>
  <si>
    <t>highlander-men-black-solid-biker-jacket</t>
  </si>
  <si>
    <t>Checked Crop Tailored Jacket</t>
  </si>
  <si>
    <t>jackets/tokyo-talkies/tokyo-talkies-women-pink-checked-crop-tailored-jacket/16814694/buy</t>
  </si>
  <si>
    <t>tokyo-talkies-women-pink-checked-crop-tailored-jacket</t>
  </si>
  <si>
    <t>Men Foam Face Wash 100 g</t>
  </si>
  <si>
    <t>face-wash-and-cleanser/loreal/loreal-paris-men-hydra-water-power-duo-foam-face-wash-detoxifying--anti-roughness-100-g/1546353/buy</t>
  </si>
  <si>
    <t>loreal-paris-men-hydra-water-power-duo-foam-face-wash-detoxifying--anti-roughness-100-g</t>
  </si>
  <si>
    <t>Women Embroidered Flared Palazzos</t>
  </si>
  <si>
    <t>palazzos/tag-7/tag-7-women-white-embroidered-flared-ethnic-palazzos/15136686/buy</t>
  </si>
  <si>
    <t>tag-7-women-white-embroidered-flared-ethnic-palazzos</t>
  </si>
  <si>
    <t>Women Solid Regular Top</t>
  </si>
  <si>
    <t>tops/akkriti-by-pantaloons/akkriti-by-pantaloons-women-maroon--blue-solid-pure-cotton-round-neck-regular-top/17753700/buy</t>
  </si>
  <si>
    <t>akkriti-by-pantaloons-women-maroon--blue-solid-pure-cotton-round-neck-regular-top</t>
  </si>
  <si>
    <t>sweatshirts/hubberholme/hubberholme-men-black-printed-hooded-sweatshirt/15720188/buy</t>
  </si>
  <si>
    <t>hubberholme-men-black-printed-hooded-sweatshirt</t>
  </si>
  <si>
    <t>BONKIDS</t>
  </si>
  <si>
    <t>2-3Y,4-5Y,6-7Y,8-9Y,10-11Y,12-13Y</t>
  </si>
  <si>
    <t>sweatshirts/bonkids/bonkids-boys-grey-printed-hooded-sweatshirt/16276102/buy</t>
  </si>
  <si>
    <t>bonkids</t>
  </si>
  <si>
    <t>bonkids-boys-grey-printed-hooded-sweatshirt</t>
  </si>
  <si>
    <t>shirts/highlander/highlander-men-navy-blue--yellow-slim-fit-checked-casual-shirt/11467506/buy</t>
  </si>
  <si>
    <t>highlander-men-navy-blue--yellow-slim-fit-checked-casual-shirt</t>
  </si>
  <si>
    <t>Yoga Rapid-Dry Tops</t>
  </si>
  <si>
    <t>tops/hrx-by-hrithik-roshan/hrx-by-hrithik-roshan-yoga-women-delphinium-blue-rapid-dry-solid-tops/14702976/buy</t>
  </si>
  <si>
    <t>hrx-by-hrithik-roshan-yoga-women-delphinium-blue-rapid-dry-solid-tops</t>
  </si>
  <si>
    <t>sandals/mochi/mochi-men-olive-brown-solid-leather-comfort-sandals/10960100/buy</t>
  </si>
  <si>
    <t>mochi-men-olive-brown-solid-leather-comfort-sandals</t>
  </si>
  <si>
    <t>Block Sandals with Laser Cuts</t>
  </si>
  <si>
    <t>heels/picktoes/picktoes-black-block-sandals-with-laser-cuts/16075714/buy</t>
  </si>
  <si>
    <t>picktoes-black-block-sandals-with-laser-cuts</t>
  </si>
  <si>
    <t>sarees/silk-land/silk-land-gold--blue-woven-design-kanjeevaram-saree/17693432/buy</t>
  </si>
  <si>
    <t>silk-land-gold--blue-woven-design-kanjeevaram-saree</t>
  </si>
  <si>
    <t>shirts/park-avenue/park-avenue-men-blue-slim-fit-self-design-formal-shirt/11375382/buy</t>
  </si>
  <si>
    <t>park-avenue-men-blue-slim-fit-self-design-formal-shirt</t>
  </si>
  <si>
    <t>formal-shoes/john-karsun/john-karsun-men-brown-solid-formal-derbys/12824820/buy</t>
  </si>
  <si>
    <t>john-karsun-men-brown-solid-formal-derbys</t>
  </si>
  <si>
    <t>Tales Ibiza Perfume 100ml</t>
  </si>
  <si>
    <t>perfume-and-body-mist/skinn/skinn-women-tales-ibiza-perfume-100ml-/13990542/buy</t>
  </si>
  <si>
    <t>skinn-women-tales-ibiza-perfume-100ml-</t>
  </si>
  <si>
    <t>capris/max/max-women-pink-printed-slim-fit-capris/14196234/buy</t>
  </si>
  <si>
    <t>max-women-pink-printed-slim-fit-capris</t>
  </si>
  <si>
    <t>Bagru Folk Printed Shirt</t>
  </si>
  <si>
    <t>shirts/taavi/taavi-men-light-pink-and-white-bagru-folk-printed-pure-cotton-casual-shirt/16906308/buy</t>
  </si>
  <si>
    <t>taavi-men-light-pink-and-white-bagru-folk-printed-pure-cotton-casual-shirt</t>
  </si>
  <si>
    <t>4 Pcs Bhringadi Hair Care Kit</t>
  </si>
  <si>
    <t>hair-care-kit/vedix/vedix-set-of-4-ayurvedic-utsaha-bhringadi-shampoo-conditioner-booster-oil--hair-mask/16900578/buy</t>
  </si>
  <si>
    <t>vedix-set-of-4-ayurvedic-utsaha-bhringadi-shampoo-conditioner-booster-oil--hair-mask</t>
  </si>
  <si>
    <t>Pretty Sepia Matte Lipstick 08</t>
  </si>
  <si>
    <t>lipstick/faces-canada/faces-canada-weightless-matte-hydrating-lipstick-with-almond-oil-pretty-sepia-4g/8890335/buy</t>
  </si>
  <si>
    <t>faces-canada-weightless-matte-hydrating-lipstick-with-almond-oil-pretty-sepia-4g</t>
  </si>
  <si>
    <t>Floral Print Wrap Dress</t>
  </si>
  <si>
    <t>dresses/wisstler/wisstler-women-charcoal-grey--beige-floral-print-wrap-dress/13561514/buy</t>
  </si>
  <si>
    <t>wisstler-women-charcoal-grey--beige-floral-print-wrap-dress</t>
  </si>
  <si>
    <t>Regular Fit Trekking Shirt</t>
  </si>
  <si>
    <t>39,40,42,44,46,48</t>
  </si>
  <si>
    <t>shirts/forclaz-by-decathlon/forclaz-by-decathlon-men-navy-blue-half-sleeve-travel-shirt/12976186/buy</t>
  </si>
  <si>
    <t>forclaz-by-decathlon-men-navy-blue-half-sleeve-travel-shirt</t>
  </si>
  <si>
    <t>shirts/ketch/ketch-men-blue-solid-slim-fit-casual-shirt/15770126/buy</t>
  </si>
  <si>
    <t>ketch-men-blue-solid-slim-fit-casual-shirt</t>
  </si>
  <si>
    <t>Embroidered Maxi Nightdress</t>
  </si>
  <si>
    <t>nightdress/etc/etc-women-red-embroidered-detail-maxi-nightdress/12441896/buy</t>
  </si>
  <si>
    <t>etc-women-red-embroidered-detail-maxi-nightdress</t>
  </si>
  <si>
    <t>Women Cropped Track Pants</t>
  </si>
  <si>
    <t>track-pants/harvard/harvard-women-pink-solid-cropped-track-pants/14714776/buy</t>
  </si>
  <si>
    <t>harvard-women-pink-solid-cropped-track-pants</t>
  </si>
  <si>
    <t>jeans/kook-n-keech/kook-n-keech-women-charcoal-grey-skinny-fit-mid-rise-clean-look-stretchable-jeans/13327452/buy</t>
  </si>
  <si>
    <t>kook-n-keech-women-charcoal-grey-skinny-fit-mid-rise-clean-look-stretchable-jeans</t>
  </si>
  <si>
    <t>Men Solid Rapid Dry Slim-Fit Joggers</t>
  </si>
  <si>
    <t>DOOR74</t>
  </si>
  <si>
    <t>track-pants/door74/door74-men-black-solid-rapid-dry-slim-fit-joggers/13841604/buy</t>
  </si>
  <si>
    <t>door74</t>
  </si>
  <si>
    <t>door74-men-black-solid-rapid-dry-slim-fit-joggers</t>
  </si>
  <si>
    <t>Paisley Printed Kurta</t>
  </si>
  <si>
    <t>kurtas/gerua/gerua-women-cream-coloured--green-paisley-printed-keyhole-neck-kurta/17627736/buy</t>
  </si>
  <si>
    <t>gerua-women-cream-coloured--green-paisley-printed-keyhole-neck-kurta</t>
  </si>
  <si>
    <t>bedsheets/klotthe/klotthe-turquoise-blue--yellow-geometric-210-tc-king-bedsheet-with-2-pillow-covers/14874264/buy</t>
  </si>
  <si>
    <t>klotthe-turquoise-blue--yellow-geometric-210-tc-king-bedsheet-with-2-pillow-covers</t>
  </si>
  <si>
    <t>tshirts/hrx-by-hrithik-roshan/hrx-by-hrithik-roshan-training-women-neon-lime-rapid-dry-brand-carrier-tshirts/14701908/buy</t>
  </si>
  <si>
    <t>hrx-by-hrithik-roshan-training-women-neon-lime-rapid-dry-brand-carrier-tshirts</t>
  </si>
  <si>
    <t>Cotton Ribbed Hooded Pullover</t>
  </si>
  <si>
    <t>sweaters/ether/ether-women-cream-coloured-pure-cotton-ribbed-hooded-pullover/14509338/buy</t>
  </si>
  <si>
    <t>ether-women-cream-coloured-pure-cotton-ribbed-hooded-pullover</t>
  </si>
  <si>
    <t>BRACELET TRILOGY CZWH RHS M</t>
  </si>
  <si>
    <t>bracelet/swarovski/swarovski-subtle-bracelet-trilogy-czwh-rhs-m/11445382/buy</t>
  </si>
  <si>
    <t>swarovski-subtle-bracelet-trilogy-czwh-rhs-m</t>
  </si>
  <si>
    <t>Women Saree with Blouse Piece</t>
  </si>
  <si>
    <t>sarees/inddus/inddus-women-pink-and-blue-accordian-pleat-printed-saree-with-blouse-piece/16542184/buy</t>
  </si>
  <si>
    <t>inddus-women-pink-and-blue-accordian-pleat-printed-saree-with-blouse-piece</t>
  </si>
  <si>
    <t>tops/roadster/roadster-women-classic-white-solid-cropped-top/14935252/buy</t>
  </si>
  <si>
    <t>roadster-women-classic-white-solid-cropped-top</t>
  </si>
  <si>
    <t>flats/mochi/mochi-women-gold-toned-embellished-open-toe-flats/12687776/buy</t>
  </si>
  <si>
    <t>Women High-Rise Yoga Tights</t>
  </si>
  <si>
    <t>Fitkin</t>
  </si>
  <si>
    <t>tights/fitkin/fitkin-women-black--white-striped-detail-high-rise-yoga-tights/16017040/buy</t>
  </si>
  <si>
    <t>fitkin</t>
  </si>
  <si>
    <t>fitkin-women-black--white-striped-detail-high-rise-yoga-tights</t>
  </si>
  <si>
    <t>tshirts/being-human/being-human-men-blue-printed-t-shirt/17190686/buy</t>
  </si>
  <si>
    <t>being-human-men-blue-printed-t-shirt</t>
  </si>
  <si>
    <t>tshirts/roadster/roadster-men-black-solid-round-neck-pure-cotton-t-shirt/11545444/buy</t>
  </si>
  <si>
    <t>roadster-men-black-solid-round-neck-pure-cotton-t-shirt</t>
  </si>
  <si>
    <t>Cotton Pocket Denim Trucker</t>
  </si>
  <si>
    <t>jackets/urbanic/urbanic-women-blue-cotton-pocket-denim-trucker/15850034/buy</t>
  </si>
  <si>
    <t>urbanic-women-blue-cotton-pocket-denim-trucker</t>
  </si>
  <si>
    <t>dresses/herenow/herenow-maroon--black-striped-a-line-midi-dress-with-belt/16111454/buy</t>
  </si>
  <si>
    <t>herenow-maroon--black-striped-a-line-midi-dress-with-belt</t>
  </si>
  <si>
    <t>jeans/spykar/spykar-men-blue-slim-fit-low-rise-mildly-distressed-heavy-fade-jeans/15163310/buy</t>
  </si>
  <si>
    <t>spykar-men-blue-slim-fit-low-rise-mildly-distressed-heavy-fade-jeans</t>
  </si>
  <si>
    <t>Matte Liquid Eyeliner 8ml</t>
  </si>
  <si>
    <t>kajal-and-eyeliner/faces-canada/faces-canada-magnet-eyes-matte-liquid-eyeliner-8ml/16077980/buy</t>
  </si>
  <si>
    <t>faces-canada-magnet-eyes-matte-liquid-eyeliner-8ml</t>
  </si>
  <si>
    <t>sandals/big-fox/big-fox-men-black-sandals/12548128/buy</t>
  </si>
  <si>
    <t>Printed Elevated Bottom Jumpsuit</t>
  </si>
  <si>
    <t>jumpsuit/juniper/juniper-women-lovely-olive-printed-elevated-bottom-jumpsuit/17368202/buy</t>
  </si>
  <si>
    <t>juniper-women-lovely-olive-printed-elevated-bottom-jumpsuit</t>
  </si>
  <si>
    <t>Women Colourblocked Asymmetric Tshirt</t>
  </si>
  <si>
    <t>tshirts/hrx-by-hrithik-roshan/hrx-by-hrithik-roshan-women-stylish-black-colourblocked-asymmetric-tshirt/14703064/buy</t>
  </si>
  <si>
    <t>hrx-by-hrithik-roshan-women-stylish-black-colourblocked-asymmetric-tshirt</t>
  </si>
  <si>
    <t>Women Walking  Sport Shoes</t>
  </si>
  <si>
    <t>sports-shoes/off-limits/off-limits-women-grey-mesh-walking-non-marking-sport-shoes/16737986/buy</t>
  </si>
  <si>
    <t>off-limits-women-grey-mesh-walking-non-marking-sport-shoes</t>
  </si>
  <si>
    <t>Brand Logo Printed Sweatshirt</t>
  </si>
  <si>
    <t>sweatshirts/puma/puma-men-black--white-brand-logo-printed-sweatshirt/14919550/buy</t>
  </si>
  <si>
    <t>puma-men-black--white-brand-logo-printed-sweatshirt</t>
  </si>
  <si>
    <t>tshirts/herenow/herenow-men-white--red-striped-t-shirt/16260602/buy</t>
  </si>
  <si>
    <t>herenow-men-white--red-striped-t-shirt</t>
  </si>
  <si>
    <t>Floral Sheer Top</t>
  </si>
  <si>
    <t>tops/athena/athena-women-gorgeous-green-floral-sheer-top/16575604/buy</t>
  </si>
  <si>
    <t>athena-women-gorgeous-green-floral-sheer-top</t>
  </si>
  <si>
    <t>Geometric Quilted Sling Bag</t>
  </si>
  <si>
    <t>handbags/legal-bribe/legal-bribe-grey-geometric-textured-quilted-sling-bagd/14733606/buy</t>
  </si>
  <si>
    <t>legal-bribe-grey-geometric-textured-quilted-sling-bagd</t>
  </si>
  <si>
    <t>tshirts/roadster/roadster-men-navy-blue--white-conversational-printed-polo-collar-pure-cotton-t-shirt/17330708/buy</t>
  </si>
  <si>
    <t>roadster-men-navy-blue--white-conversational-printed-polo-collar-pure-cotton-t-shirt</t>
  </si>
  <si>
    <t>Puff Sleeves Bodycon Dress</t>
  </si>
  <si>
    <t>dresses/veni-vidi-vici/veni-vidi-vici-vivid-green-solid-puff-sleeves-bodycon-dress/13738174/buy</t>
  </si>
  <si>
    <t>veni-vidi-vici-vivid-green-solid-puff-sleeves-bodycon-dress</t>
  </si>
  <si>
    <t>jeans/roadster/roadster-men-blue-slim-fit-light-fade-mid-rise-stretchable-jeans/14638164/buy</t>
  </si>
  <si>
    <t>casual-shoes/sir-corbett/sir-corbett-men-black-solid-mid-top-flat-boots/11285170/buy</t>
  </si>
  <si>
    <t>sir-corbett-men-black-solid-mid-top-flat-boots</t>
  </si>
  <si>
    <t>Puffed Sleeve Top</t>
  </si>
  <si>
    <t>tops/zastraa/zastraa-grey-top-with-puffed-sleeves/11656726/buy</t>
  </si>
  <si>
    <t>zastraa-grey-top-with-puffed-sleeves</t>
  </si>
  <si>
    <t>Women Padded Jacket</t>
  </si>
  <si>
    <t>jackets/duke/duke-women-pink-padded-jacket/15213450/buy</t>
  </si>
  <si>
    <t>duke-women-pink-padded-jacket</t>
  </si>
  <si>
    <t>Women Printed Fit and Flare Dress</t>
  </si>
  <si>
    <t>dresses/and/and-women-white--blue-printed-fit-and-flare-dress/11284618/buy</t>
  </si>
  <si>
    <t>and-women-white--blue-printed-fit-and-flare-dress</t>
  </si>
  <si>
    <t>panchhi</t>
  </si>
  <si>
    <t>lehenga-choli/panchhi/panchhi-turquoise-blue-semi-stitched-sustainable-lehenga--blouse-with-dupatta/13421522/buy</t>
  </si>
  <si>
    <t>panchhi-turquoise-blue-semi-stitched-sustainable-lehenga--blouse-with-dupatta</t>
  </si>
  <si>
    <t>Men Printed Loose T-shirt</t>
  </si>
  <si>
    <t>tshirts/veirdo/veirdo-men-black-printed-loose-t-shirt/17348446/buy</t>
  </si>
  <si>
    <t>veirdo-men-black-printed-loose-t-shirt</t>
  </si>
  <si>
    <t>jeans/the-indian-garage-co/the-indian-garage-co-men-grey-slim-fit-mid-rise-clean-look-jeans/11912460/buy</t>
  </si>
  <si>
    <t>the-indian-garage-co-men-grey-slim-fit-mid-rise-clean-look-jeans</t>
  </si>
  <si>
    <t>Gold-Plated Kundan Studded &amp; Beaded Jewellery Set</t>
  </si>
  <si>
    <t>jewellery-set/zaveri-pearls/zaveri-pearls-gold-plated-green--pink-kundan-studded--beaded-jewellery-set/16254744/buy</t>
  </si>
  <si>
    <t>zaveri-pearls-gold-plated-green--pink-kundan-studded--beaded-jewellery-set</t>
  </si>
  <si>
    <t>Solid Kurta with Palazzos &amp; Dupatta</t>
  </si>
  <si>
    <t>kurta-sets/kalini/kalini-women-burgundy--golden-solid-kurta-with-palazzos--dupatta/13462922/buy</t>
  </si>
  <si>
    <t>kalini-women-burgundy--golden-solid-kurta-with-palazzos--dupatta</t>
  </si>
  <si>
    <t>Brown Derbys</t>
  </si>
  <si>
    <t>formal-shoes/sir-corbett/sir-corbett-men-brown-derbys/6597108/buy</t>
  </si>
  <si>
    <t>sir-corbett-men-brown-derbys</t>
  </si>
  <si>
    <t>tshirts/austin-wood/austin-wood-men-grey--navy-blue-striped-polo-collar-t-shirt/11885532/buy</t>
  </si>
  <si>
    <t>austin-wood-men-grey--navy-blue-striped-polo-collar-t-shirt</t>
  </si>
  <si>
    <t>Solid Tshirt with Shorts</t>
  </si>
  <si>
    <t>co-ords/roadster/roadster-women-deep-navy-blue-solid-tshirt-with-shorts/15088312/buy</t>
  </si>
  <si>
    <t>roadster-women-deep-navy-blue-solid-tshirt-with-shorts</t>
  </si>
  <si>
    <t>Floral Maxi Tie-Up Neck Dress</t>
  </si>
  <si>
    <t>dresses/all-about-you/all-about-you-red-floral-tie-up-neck-maxi-dress/14707950/buy</t>
  </si>
  <si>
    <t>all-about-you-red-floral-tie-up-neck-maxi-dress</t>
  </si>
  <si>
    <t>flats/metro/metro-women-black-textured-cut-work-one-toe-flats/11781162/buy</t>
  </si>
  <si>
    <t>metro-women-black-textured-cut-work-one-toe-flats</t>
  </si>
  <si>
    <t>Pure Cotton Kurta Set</t>
  </si>
  <si>
    <t>kurta-sets/anubhutee/anubhutee-women-brown--maroon-printed-pure-cotton-kurta-with-trousers--dupatta/15228798/buy</t>
  </si>
  <si>
    <t>anubhutee-women-brown--maroon-printed-pure-cotton-kurta-with-trousers--dupatta</t>
  </si>
  <si>
    <t>Self Design Round Neck T-shirt</t>
  </si>
  <si>
    <t>tshirts/puma/puma-men-blue-self-design-round-neck-team-cup-jersey-t-shirt/13502504/buy</t>
  </si>
  <si>
    <t>puma-men-blue-self-design-round-neck-team-cup-jersey-t-shirt</t>
  </si>
  <si>
    <t>sarees/ahalyaa/ahalyaa-pink--green-floral-printed-designer-saree/16953914/buy</t>
  </si>
  <si>
    <t>ahalyaa-pink--green-floral-printed-designer-saree</t>
  </si>
  <si>
    <t>Puff Sleeves Solid Top</t>
  </si>
  <si>
    <t>tops/mast--harbour/mast--harbour-women-navy-blue-puff-sleeves-solid-top/12929812/buy</t>
  </si>
  <si>
    <t>mast--harbour-women-navy-blue-puff-sleeves-solid-top</t>
  </si>
  <si>
    <t>Solid Unstitched Dress Material</t>
  </si>
  <si>
    <t>dress-material/rajnandini/rajnandini-beige-cotton-blend-unstitched-dress-material/9212355/buy</t>
  </si>
  <si>
    <t>rajnandini-beige-cotton-blend-unstitched-dress-material</t>
  </si>
  <si>
    <t>Force 10</t>
  </si>
  <si>
    <t>sports-shoes/force-10/force-10-men-black-leather-running-shoes/7862635/buy</t>
  </si>
  <si>
    <t>force-10</t>
  </si>
  <si>
    <t>force-10-men-black-leather-running-shoes</t>
  </si>
  <si>
    <t>Black Printed Track Pant</t>
  </si>
  <si>
    <t>track-pants/wrogn/wrogn-men-black-printed-track-pant/13675166/buy</t>
  </si>
  <si>
    <t>wrogn-men-black-printed-track-pant</t>
  </si>
  <si>
    <t>backpacks/dressberry/dressberry-women-dusty-pink-solid-backpack/7085686/buy</t>
  </si>
  <si>
    <t>dressberry-women-dusty-pink-solid-backpack</t>
  </si>
  <si>
    <t>Embellished Maxi Dress</t>
  </si>
  <si>
    <t>dresses/chhabra-555/chhabra-555-women-brown-embellished-maxi-dress-with-dupatta/14057080/buy</t>
  </si>
  <si>
    <t>chhabra-555-women-brown-embellished-maxi-dress-with-dupatta</t>
  </si>
  <si>
    <t>Women Printed Night Suit</t>
  </si>
  <si>
    <t>night-suits/i-like-me/i-like-me-women-brown--white-pure-cotton-printed-night-suit/15398992/buy</t>
  </si>
  <si>
    <t>i-like-me-women-brown--white-pure-cotton-printed-night-suit</t>
  </si>
  <si>
    <t>handbags/allen-solly/allen-solly-tan-brown--black-colourblocked-pu-structured-sling-bag/16957136/buy</t>
  </si>
  <si>
    <t>allen-solly-tan-brown--black-colourblocked-pu-structured-sling-bag</t>
  </si>
  <si>
    <t>sports-shoes/action/action-men-navy-blue-mesh-running-shoes/15372734/buy</t>
  </si>
  <si>
    <t>action-men-navy-blue-mesh-running-shoes</t>
  </si>
  <si>
    <t>Girls Jeans</t>
  </si>
  <si>
    <t>jeans/max/max-girls-black-jeans/17730340/buy</t>
  </si>
  <si>
    <t>max-girls-black-jeans</t>
  </si>
  <si>
    <t>briefs/jockey/jockey-women-navy-blue-solid-hipster-briefs-1802-0105/11068234/buy</t>
  </si>
  <si>
    <t>jockey-women-navy-blue-solid-hipster-briefs-1802-0105</t>
  </si>
  <si>
    <t>Tartan Checked Casual Shirt</t>
  </si>
  <si>
    <t>shirts/dressberry/dressberry-women-mustard-yellow--black-tartan-checked-casual-shirt/16953040/buy</t>
  </si>
  <si>
    <t>dressberry-women-mustard-yellow--black-tartan-checked-casual-shirt</t>
  </si>
  <si>
    <t>Men Lounge Pants</t>
  </si>
  <si>
    <t>lounge-pants/vimal/vimal-men-navy-blue-solid-lounge-pants/2091637/buy</t>
  </si>
  <si>
    <t>Women Pleated Parallel Trousers</t>
  </si>
  <si>
    <t>trousers/mango/mango-women-beige-checked-pleated-parallel-cropped-trousers/15314938/buy</t>
  </si>
  <si>
    <t>mango-women-beige-checked-pleated-parallel-cropped-trousers</t>
  </si>
  <si>
    <t>handbags/baggit/baggit-dusty-pink-solid-regular-structured-shoulder-bag/16677130/buy</t>
  </si>
  <si>
    <t>baggit-dusty-pink-solid-regular-structured-shoulder-bag</t>
  </si>
  <si>
    <t>Women Solid Slim Fit Track Pants</t>
  </si>
  <si>
    <t>track-pants/tokyo-talkies/tokyo-talkies-women-pink-solid-slim-fit-track-pants/16108356/buy</t>
  </si>
  <si>
    <t>tokyo-talkies-women-pink-solid-slim-fit-track-pants</t>
  </si>
  <si>
    <t>jeans/louis-philippe-jeans/louis-philippe-jeans-men-blue-slim-fit-light-fade-jeans/16397862/buy</t>
  </si>
  <si>
    <t>louis-philippe-jeans-men-blue-slim-fit-light-fade-jeans</t>
  </si>
  <si>
    <t>Women Slim Fit Regular Shorts</t>
  </si>
  <si>
    <t>27,30,32,35</t>
  </si>
  <si>
    <t>shorts/enamor/enamor-women-charcoal-relaxed-fit-lounge-city-shorts/7590768/buy</t>
  </si>
  <si>
    <t>enamor-women-charcoal-relaxed-fit-lounge-city-shorts</t>
  </si>
  <si>
    <t>150 TC Queen 2 Pillow Covers</t>
  </si>
  <si>
    <t>bedsheets/home-centre/corsica-printed-3-piece-microfiber-queen-bedsheet-set---225-m-x-235-m/14445812/buy</t>
  </si>
  <si>
    <t>corsica-printed-3-piece-microfiber-queen-bedsheet-set---225-m-x-235-m</t>
  </si>
  <si>
    <t>sandals/bata/bata-men-black-sandals/12847368/buy</t>
  </si>
  <si>
    <t>bata-men-black-sandals</t>
  </si>
  <si>
    <t>Marbling Print Casual Dress</t>
  </si>
  <si>
    <t>dresses/taavi/taavi-blue--orange-marbling-print--and-flare-sleeveless-dress/15887654/buy</t>
  </si>
  <si>
    <t>taavi-blue--orange-marbling-print--and-flare-sleeveless-dress</t>
  </si>
  <si>
    <t>sports-shoes/off-limits/off-limits-men-white--red-mesh-running-memory-foam-shoes/16888212/buy</t>
  </si>
  <si>
    <t>off-limits-men-white--red-mesh-running-memory-foam-shoes</t>
  </si>
  <si>
    <t>Women Woven Design Heels</t>
  </si>
  <si>
    <t>heels/denill/denill-women-peach-coloured-woven-design-open-toe-platform-heels/14869118/buy</t>
  </si>
  <si>
    <t>denill-women-peach-coloured-woven-design-open-toe-platform-heels</t>
  </si>
  <si>
    <t>Forked Eyebrow Pencil</t>
  </si>
  <si>
    <t>INCOLOR</t>
  </si>
  <si>
    <t>eyebrow-enhancer/incolor/incolor-4-forked-long-lasting-fashion-eyebrow-pencil---black/12685414/buy</t>
  </si>
  <si>
    <t>eyebrow-enhancer</t>
  </si>
  <si>
    <t>incolor</t>
  </si>
  <si>
    <t>incolor-4-forked-long-lasting-fashion-eyebrow-pencil---black</t>
  </si>
  <si>
    <t>Woven Design Banarasi  Saree</t>
  </si>
  <si>
    <t>sarees/mitera/mitera-pink--gold-toned-woven-design-silk-blend-banarasi-saree/14850332/buy</t>
  </si>
  <si>
    <t>mitera-pink--gold-toned-woven-design-silk-blend-banarasi-saree</t>
  </si>
  <si>
    <t>Contrast Lace Maxi Nightdress</t>
  </si>
  <si>
    <t>nightdress/urbanic/urbanic-black-contrast-lace-maxi-nightdress/15631286/buy</t>
  </si>
  <si>
    <t>urbanic-black-contrast-lace-maxi-nightdress</t>
  </si>
  <si>
    <t>Men Solid Woven Nehru Jacket</t>
  </si>
  <si>
    <t>nehru-jackets/vastramay/vastramay-men-pink-solid-woven-nehru-jacket/13639798/buy</t>
  </si>
  <si>
    <t>vastramay-men-pink-solid-woven-nehru-jacket</t>
  </si>
  <si>
    <t>trousers/louis-philippe/louis-philippe-men-beige--white-slim-fit-checked-formal-trousers/12390724/buy</t>
  </si>
  <si>
    <t>louis-philippe-men-beige--white-slim-fit-checked-formal-trousers</t>
  </si>
  <si>
    <t>Ruffles Peplum Top</t>
  </si>
  <si>
    <t>tops/allen-solly-junior/allen-solly-junior-red-ruffles-peplum-top/17350350/buy</t>
  </si>
  <si>
    <t>allen-solly-junior-red-ruffles-peplum-top</t>
  </si>
  <si>
    <t>Skin Defence Essence SPF 50</t>
  </si>
  <si>
    <t>face-moisturisers/the-body-shop/the-body-shop-skin-defence-multi-protection-essence-spf-50pa-60ml/2434702/buy</t>
  </si>
  <si>
    <t>the-body-shop-skin-defence-multi-protection-essence-spf-50pa-60ml</t>
  </si>
  <si>
    <t>Party Shirt</t>
  </si>
  <si>
    <t>shirts/smarty-pants/smarty-pants-women-black-party-shirt/16464904/buy</t>
  </si>
  <si>
    <t>smarty-pants-women-black-party-shirt</t>
  </si>
  <si>
    <t>Women Printed Short Kurta</t>
  </si>
  <si>
    <t>kurtas/fabglobal/fabglobal-women-yellow--red-printed-short-kurta/15182350/buy</t>
  </si>
  <si>
    <t>fabglobal-women-yellow--red-printed-short-kurta</t>
  </si>
  <si>
    <t>flats/mochi/mochi-women-rust-solid-leather-mules/7698772/buy</t>
  </si>
  <si>
    <t>mochi-women-rust-solid-leather-mules</t>
  </si>
  <si>
    <t>Girls Printed Kurti with Palazzos</t>
  </si>
  <si>
    <t>kurta-sets/bitiya-by-bhama/bitiya-by-bhama-girls-peach-coloured-printed-kurti-with-palazzos/7589481/buy</t>
  </si>
  <si>
    <t>bitiya-by-bhama-girls-peach-coloured-printed-kurti-with-palazzos</t>
  </si>
  <si>
    <t>Black Slim Fit Casual Shirt</t>
  </si>
  <si>
    <t>shirts/wrogn/wrogn-men-black-vertical-striped-slim-fit-pure-cotton-casual-shirt/17641552/buy</t>
  </si>
  <si>
    <t>wrogn-men-black-vertical-striped-slim-fit-pure-cotton-casual-shirt</t>
  </si>
  <si>
    <t>jackets/mast--harbour/mast--harbour-men-black-tailored-jacket/14364302/buy</t>
  </si>
  <si>
    <t>Animal Textured Hobo Bag</t>
  </si>
  <si>
    <t>handbags/corsica/corsica-black-animal-textured-structured-hobo-bag/15035072/buy</t>
  </si>
  <si>
    <t>corsica-black-animal-textured-structured-hobo-bag</t>
  </si>
  <si>
    <t>bra/enamor/enamor-pink-non-wired-non-padded-high-coverage-everyday-tshirt-bra-a055-/13021588/buy</t>
  </si>
  <si>
    <t>enamor-pink-non-wired-non-padded-high-coverage-everyday-tshirt-bra-a055-</t>
  </si>
  <si>
    <t>tshirts/puma/puma-men-blue-brand-logo-printed-swxp-round-neck-t-shirt/16848268/buy</t>
  </si>
  <si>
    <t>puma-men-blue-brand-logo-printed-swxp-round-neck-t-shirt</t>
  </si>
  <si>
    <t>handbags/lino-perros/lino-perros-red-solid-shoulder-bag/7743286/buy</t>
  </si>
  <si>
    <t>lino-perros-red-solid-shoulder-bag</t>
  </si>
  <si>
    <t>Set of 2 Colourblocked T-shirt</t>
  </si>
  <si>
    <t>tshirts/hellcat/hellcat-boys-set-of-2-colourblocked-t-shirts/15932826/buy</t>
  </si>
  <si>
    <t>hellcat-boys-set-of-2-colourblocked-t-shirts</t>
  </si>
  <si>
    <t>Solid Carpet</t>
  </si>
  <si>
    <t>3'X5'</t>
  </si>
  <si>
    <t>carpets/romee/romee-grey-solid-carpet/5815107/buy</t>
  </si>
  <si>
    <t>carpets</t>
  </si>
  <si>
    <t>romee-grey-solid-carpet</t>
  </si>
  <si>
    <t>Printed Party Pumps</t>
  </si>
  <si>
    <t>heels/rubeezz/rubeezz-yellow-printed-party-pumps/17846154/buy</t>
  </si>
  <si>
    <t>rubeezz-yellow-printed-party-pumps</t>
  </si>
  <si>
    <t>Frill Hem Mini Dress</t>
  </si>
  <si>
    <t>dresses/sassafras/sassafras-lime-green-frill-hem-mini-dress/17787862/buy</t>
  </si>
  <si>
    <t>sassafras-lime-green-frill-hem-mini-dress</t>
  </si>
  <si>
    <t>Men Chinos</t>
  </si>
  <si>
    <t>trousers/roadster/the-roadster-lifestyle-co-men-green-chinos/16122682/buy</t>
  </si>
  <si>
    <t>the-roadster-lifestyle-co-men-green-chinos</t>
  </si>
  <si>
    <t>kurtas/varanga/varanga-women-peach-coloured-yoke-design-straight-kurta/9051163/buy</t>
  </si>
  <si>
    <t>varanga-women-peach-coloured-yoke-design-straight-kurta</t>
  </si>
  <si>
    <t>Gold-Plated Kundan Studded Handcrafted Jewellery Set</t>
  </si>
  <si>
    <t>jewellery-set/anikas-creation/anikas-creation-gold-plated-white-kundan-studded-handcrafted-jewellery-set/12873888/buy</t>
  </si>
  <si>
    <t>anikas-creation-gold-plated-white-kundan-studded-handcrafted-jewellery-set</t>
  </si>
  <si>
    <t>ColorFit Nav+ Smartwatch</t>
  </si>
  <si>
    <t>NOISE</t>
  </si>
  <si>
    <t>smart-watches/noise/noise-colorfit-nav-smartwatch---stealth-black/18126570/buy</t>
  </si>
  <si>
    <t>noise</t>
  </si>
  <si>
    <t>noise-colorfit-nav-smartwatch---stealth-black</t>
  </si>
  <si>
    <t>Men Typography Pure Cotton T-shirt</t>
  </si>
  <si>
    <t>tshirts/difference-of-opinion/difference-of-opinion-men-mustard-yellow-typography-applique-loose-fit-pure-cotton-t-shirt/15256272/buy</t>
  </si>
  <si>
    <t>difference-of-opinion-men-mustard-yellow-typography-applique-loose-fit-pure-cotton-t-shirt</t>
  </si>
  <si>
    <t>shirts/van-heusen/van-heusen-men-lavender-slim-fit-formal-shirt/17512706/buy</t>
  </si>
  <si>
    <t>van-heusen-men-lavender-slim-fit-formal-shirt</t>
  </si>
  <si>
    <t>Solid Kurta with Patiala</t>
  </si>
  <si>
    <t>kurta-sets/deyann/deyann-men-green--red-solid-kurta-with-patiala/11781712/buy</t>
  </si>
  <si>
    <t>deyann-men-green--red-solid-kurta-with-patiala</t>
  </si>
  <si>
    <t>casual-shoes/mactree/mactree-men-tan-brown-derbys/13498598/buy</t>
  </si>
  <si>
    <t>mactree-men-tan-brown-derbys</t>
  </si>
  <si>
    <t>tshirts/levis/levis-women-green-t-shirt/15506350/buy</t>
  </si>
  <si>
    <t>levis-women-green-t-shirt</t>
  </si>
  <si>
    <t>Ethnic Motifs Pure Cotton Elevated Bottom Kurta Set</t>
  </si>
  <si>
    <t>kurta-sets/sangria/sangria-ethnic-motifs-pure-cotton-elevated-bottom-kurta-set/16844306/buy</t>
  </si>
  <si>
    <t>sangria-ethnic-motifs-pure-cotton-elevated-bottom-kurta-set</t>
  </si>
  <si>
    <t>sandals/el-paso/el-paso-men-black-laser-cut-shoe-style-sandals/12825144/buy</t>
  </si>
  <si>
    <t>el-paso-men-black-laser-cut-shoe-style-sandals</t>
  </si>
  <si>
    <t>Women Bandhani Kurta Set</t>
  </si>
  <si>
    <t>kurta-sets/yuris/yuris-women-pink--off-white-bandhani-print-pure-cotton-kurta-with-palazzos/15590798/buy</t>
  </si>
  <si>
    <t>yuris-women-pink--off-white-bandhani-print-pure-cotton-kurta-with-palazzos</t>
  </si>
  <si>
    <t>Boxy Casual Shirt</t>
  </si>
  <si>
    <t>CHIMPAAANZEE</t>
  </si>
  <si>
    <t>shirts/chimpaaanzee/chimpaaanzee-women-navy-blue-boxy-tartan-checked-crop-casual-shirt/17664048/buy</t>
  </si>
  <si>
    <t>chimpaaanzee</t>
  </si>
  <si>
    <t>chimpaaanzee-women-navy-blue-boxy-tartan-checked-crop-casual-shirt</t>
  </si>
  <si>
    <t>Women Solid Tote Bag</t>
  </si>
  <si>
    <t>handbags/yelloe/yelloe-women-black-solid-tote-bag/9248415/buy</t>
  </si>
  <si>
    <t>yelloe-women-black-solid-tote-bag</t>
  </si>
  <si>
    <t>lounge-shorts/us-polo-assn/u-s-polo-assn-men-grey-lounge-shorts/16266780/buy</t>
  </si>
  <si>
    <t>u-s-polo-assn-men-grey-lounge-shorts</t>
  </si>
  <si>
    <t>kurtas/varanga/varanga-women-black--maroon-printed-straight-kurta/8529031/buy</t>
  </si>
  <si>
    <t>varanga-women-black--maroon-printed-straight-kurta</t>
  </si>
  <si>
    <t>Set of 2 Drop Earrings</t>
  </si>
  <si>
    <t>earrings/dressberry/dressberry-set-of-2-gold-toned-drop-earrings-with-beaded-detail/14300876/buy</t>
  </si>
  <si>
    <t>dressberry-set-of-2-gold-toned-drop-earrings-with-beaded-detail</t>
  </si>
  <si>
    <t>Men Solid Hooded T-shirt</t>
  </si>
  <si>
    <t>tshirts/roadster/roadster-men-grey-melange--white-solid-t-shirt/16998554/buy</t>
  </si>
  <si>
    <t>roadster-men-grey-melange--white-solid-t-shirt</t>
  </si>
  <si>
    <t>sarees/saree-mall/saree-mall-off-white--red-woven-design-zari-silk-blend-banarasi-sarees/15535362/buy</t>
  </si>
  <si>
    <t>saree-mall-off-white--red-woven-design-zari-silk-blend-banarasi-sarees</t>
  </si>
  <si>
    <t>watches/fastrack/fastrack-men-blue-analogue-watch/13061576/buy</t>
  </si>
  <si>
    <t>fastrack-men-blue-analogue-watch</t>
  </si>
  <si>
    <t>kurtas/nayo/nayo-women-pink--beige-printed-straight-kurta/9835061/buy</t>
  </si>
  <si>
    <t>nayo-women-pink--beige-printed-straight-kurta</t>
  </si>
  <si>
    <t>Men Straight Fit Jeans</t>
  </si>
  <si>
    <t>Colt</t>
  </si>
  <si>
    <t>jeans/colt/colt-men-grey-straight-fit-mid-rise-clean-look-jeans/13398250/buy</t>
  </si>
  <si>
    <t>colt</t>
  </si>
  <si>
    <t>colt-men-grey-straight-fit-mid-rise-clean-look-jeans</t>
  </si>
  <si>
    <t>Anti - Dandruff Hair Shampoo</t>
  </si>
  <si>
    <t>shampoo-and-conditioner/khadi-essentials/khadi-essentials-anti-dandruff-shampoo-for-men--women-with-methi--neem-for-hair-fall/11414494/buy</t>
  </si>
  <si>
    <t>khadi-essentials-anti-dandruff-shampoo-for-men--women-with-methi--neem-for-hair-fall</t>
  </si>
  <si>
    <t>Layered Printed A-Line Dress</t>
  </si>
  <si>
    <t>dresses/biba/biba-women-grey--white-layered-printed-a-line-dress/11620480/buy</t>
  </si>
  <si>
    <t>biba-women-grey--white-layered-printed-a-line-dress</t>
  </si>
  <si>
    <t>jeans/flying-machine/flying-machine-men-blue-micheal-slim-fit-light-fade-stretchable-jeans/17907318/buy</t>
  </si>
  <si>
    <t>flying-machine-men-blue-micheal-slim-fit-light-fade-stretchable-jeans</t>
  </si>
  <si>
    <t>sandals/e-go/e-go-men-grey-melange--turquoise-blue-clogs/15755062/buy</t>
  </si>
  <si>
    <t>e-go-men-grey-melange--turquoise-blue-clogs</t>
  </si>
  <si>
    <t>Women Beaded Open Toe Flats</t>
  </si>
  <si>
    <t>flats/catwalk/catwalk-women-black-embellished-beaded-open-toe-flats/15059534/buy</t>
  </si>
  <si>
    <t>catwalk-women-black-embellished-beaded-open-toe-flats</t>
  </si>
  <si>
    <t>casual-shoes/afrojack/afrojack-men-black-slip-on-sneakers/14477428/buy</t>
  </si>
  <si>
    <t>afrojack-men-black-slip-on-sneakers</t>
  </si>
  <si>
    <t>Bell Sleeve Crepe Regular Top</t>
  </si>
  <si>
    <t>tops/harpa/harpa-maroon-bell-sleeve-crepe-regular-top/14532626/buy</t>
  </si>
  <si>
    <t>harpa-maroon-bell-sleeve-crepe-regular-top</t>
  </si>
  <si>
    <t>casual-shoes/neobaby/neobaby-unisex-kids-black-sneakers/15160464/buy</t>
  </si>
  <si>
    <t>neobaby-unisex-kids-black-sneakers</t>
  </si>
  <si>
    <t>kurtas/libas/libas-women-green-printed-straight-kurta/12741860/buy</t>
  </si>
  <si>
    <t>libas-women-green-printed-straight-kurta</t>
  </si>
  <si>
    <t>dresses/uf/uf-women-purple-solid-a-line-midi-dress/15226964/buy</t>
  </si>
  <si>
    <t>uf-women-purple-solid-a-line-midi-dress</t>
  </si>
  <si>
    <t>Wreath Pendant with Chain</t>
  </si>
  <si>
    <t>pendant/ferosh/ferosh-women-rose-gold-plated-stone-studded-wreath-pendant-with-chain-/16829172/buy</t>
  </si>
  <si>
    <t>ferosh-women-rose-gold-plated-stone-studded-wreath-pendant-with-chain-</t>
  </si>
  <si>
    <t>handbags/lavie/lavie-mauve-structured-shoulder-bag/15682500/buy</t>
  </si>
  <si>
    <t>lavie-mauve-structured-shoulder-bag</t>
  </si>
  <si>
    <t>Printed 100% Cotton 144 TC Double Bedsheet With 2 Pillow Covers</t>
  </si>
  <si>
    <t>Raymond Home</t>
  </si>
  <si>
    <t>bedsheets/raymond-home/raymond-home-white--pink-printed-100-cotton-144-tc-double-bedsheet-with-2-pillow-covers/13400472/buy</t>
  </si>
  <si>
    <t>raymond-home</t>
  </si>
  <si>
    <t>raymond-home-white--pink-printed-100-cotton-144-tc-double-bedsheet-with-2-pillow-covers</t>
  </si>
  <si>
    <t>Set of Single Window Curtains</t>
  </si>
  <si>
    <t>curtains-and-sheers/soumya/soumya-turquoise-blue-single-self--design-window-curtain/10051089/buy</t>
  </si>
  <si>
    <t>soumya-turquoise-blue-single-self--design-window-curtain</t>
  </si>
  <si>
    <t>Nail Lacquer - Buffed Up 555</t>
  </si>
  <si>
    <t>nail-polish/colorbar/colorbar-keratin--almond-oil-nail-lacquer---buffed-up-555-12ml/8862345/buy</t>
  </si>
  <si>
    <t>colorbar-keratin--almond-oil-nail-lacquer---buffed-up-555-12ml</t>
  </si>
  <si>
    <t>Men Pure Cotton Lounge Shorts</t>
  </si>
  <si>
    <t>lounge-shorts/ether/ether-men-navy-blue-pure-cotton-slim-fit-lounge-shorts/15358068/buy</t>
  </si>
  <si>
    <t>ether-men-navy-blue-pure-cotton-slim-fit-lounge-shorts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</si>
  <si>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</si>
  <si>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</si>
  <si>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</si>
  <si>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kids-ville-girls-pink--blue-barbie-printed-thong-flip-flops</t>
  </si>
  <si>
    <t>Kids Sweat Joggers with Print</t>
  </si>
  <si>
    <t>track-pants/puma/puma-kids-navy-blue-solid-sweat-joggers-with-shark-print-detail/15161008/buy</t>
  </si>
  <si>
    <t>puma-kids-navy-blue-solid-sweat-joggers-with-shark-print-detail</t>
  </si>
  <si>
    <t>kurta-sets/biba/biba-women-peach-coloured-floral-printed-empire-pure-cotton-kurta--trousers-with-dupatta/16956048/buy</t>
  </si>
  <si>
    <t>biba-women-peach-coloured-floral-printed-empire-pure-cotton-kurta--trousers-with-dupatta</t>
  </si>
  <si>
    <t>boxers/damensch/damensch-breeeze-men-navy-blue-solid-pure-cotton-ultra-light-all-round-boxers-dam-sld-lbx-clb/14905406/buy</t>
  </si>
  <si>
    <t>damensch-breeeze-men-navy-blue-solid-pure-cotton-ultra-light-all-round-boxers-dam-sld-lbx-clb</t>
  </si>
  <si>
    <t>Women Stone Studded Statement Adjustable Ring</t>
  </si>
  <si>
    <t>ring/rubans/rubans-women-pink--gold-toned-stone-studded-statement-adjustable-ring/11009122/buy</t>
  </si>
  <si>
    <t>rubans-women-pink--gold-toned-stone-studded-statement-adjustable-ring</t>
  </si>
  <si>
    <t>Women Solid Cotton Track Pants</t>
  </si>
  <si>
    <t>track-pants/harvard/harvard-women-black-solid-pure-cotton-track-pants-with-striped-detail/13202974/buy</t>
  </si>
  <si>
    <t>harvard-women-black-solid-pure-cotton-track-pants-with-striped-detail</t>
  </si>
  <si>
    <t>Unisex Printed Slim T-shirt</t>
  </si>
  <si>
    <t>tshirts/herenow/herenow-unisex-white-graphic-printed-pure-cotton-slim-fit-t-shirt/16607444/buy</t>
  </si>
  <si>
    <t>herenow-unisex-white-graphic-printed-pure-cotton-slim-fit-t-shirt</t>
  </si>
  <si>
    <t>tshirts/levis/levis-men-blue-solid-polo-collar-t-shirt/16803490/buy</t>
  </si>
  <si>
    <t>levis-men-blue-solid-polo-collar-t-shirt</t>
  </si>
  <si>
    <t>Boys Striped Pyjama Set</t>
  </si>
  <si>
    <t>night-suits/cherry-crumble/cherry-crumble-boys-blue--yellow-pure-cotton-striped-pyjama-set/17062788/buy</t>
  </si>
  <si>
    <t>cherry-crumble-boys-blue--yellow-pure-cotton-striped-pyjama-set</t>
  </si>
  <si>
    <t>Women Cotton SF Formal Shirt</t>
  </si>
  <si>
    <t>shirts/hancock/hancock-women-black--slim-fit-pure-cotton-formal-shirt/17142194/buy</t>
  </si>
  <si>
    <t>hancock-women-black--slim-fit-pure-cotton-formal-shirt</t>
  </si>
  <si>
    <t>shirts/the-bear-house/the-bear-house-men-navy-blue-slim-fit-floral-printed-casual-shirt/14890622/buy</t>
  </si>
  <si>
    <t>the-bear-house-men-navy-blue-slim-fit-floral-printed-casual-shirt</t>
  </si>
  <si>
    <t>Georgette Tiered Top</t>
  </si>
  <si>
    <t>tops/stylo-bug/stylo-bug-orange-georgette-tiered-top/14228140/buy</t>
  </si>
  <si>
    <t>stylo-bug-orange-georgette-tiered-top</t>
  </si>
  <si>
    <t>Floral Print Shift Dress</t>
  </si>
  <si>
    <t>dresses/ether/ether-women-peach-coloured-floral-print-shift-dress/13760670/buy</t>
  </si>
  <si>
    <t>ether-women-peach-coloured-floral-print-shift-dress</t>
  </si>
  <si>
    <t>tshirts/ether/ether-women-pink-solid-extended-sleeves-t-shirt/16862676/buy</t>
  </si>
  <si>
    <t>ether-women-pink-solid-extended-sleeves-t-shirt</t>
  </si>
  <si>
    <t>Hybrid Sun Fluid - SPF 50</t>
  </si>
  <si>
    <t>sunscreen/earth-rhythm/earth-rhythm-ultra-defence-hybrid-sun-fluid-spf-50---50ml/14536634/buy</t>
  </si>
  <si>
    <t>earth-rhythm-ultra-defence-hybrid-sun-fluid-spf-50---50ml</t>
  </si>
  <si>
    <t>Pack of 2 Assorted Briefs</t>
  </si>
  <si>
    <t>briefs/levis/levis-men-pack-of-2-assorted-pure-cotton-solid-briefs-011/14447770/buy</t>
  </si>
  <si>
    <t>levis-men-pack-of-2-assorted-pure-cotton-solid-briefs-011</t>
  </si>
  <si>
    <t>sarees/mitera/mitera-solid-saree-with-embellished-border/16708818/buy</t>
  </si>
  <si>
    <t>mitera-solid-saree-with-embellished-border</t>
  </si>
  <si>
    <t>sunglasses/peter-jones-eyewear/peter-jones-eyewear-unisex-black-full-rim-square-sunglasses-with-uv-protected-lens/17134974/buy</t>
  </si>
  <si>
    <t>peter-jones-eyewear-unisex-black-full-rim-square-sunglasses-with-uv-protected-lens</t>
  </si>
  <si>
    <t>Cotton Floral A-Line Kurta</t>
  </si>
  <si>
    <t>kurtas/moda-rapido/moda-rapido-women-red--yellow-pure-cotton-floral-print-a-line-kurta/15886830/buy</t>
  </si>
  <si>
    <t>moda-rapido-women-red--yellow-pure-cotton-floral-print-a-line-kurta</t>
  </si>
  <si>
    <t>Sleek Saree</t>
  </si>
  <si>
    <t>sarees/saree-mall/saree-mall-sleek-saree/14984836/buy</t>
  </si>
  <si>
    <t>saree-mall-sleek-saree</t>
  </si>
  <si>
    <t>kurtas/taavi/taavi-women-blue--white-ethnic-motifs-printed-indigo-kurta/17872092/buy</t>
  </si>
  <si>
    <t>taavi-women-blue--white-ethnic-motifs-printed-indigo-kurta</t>
  </si>
  <si>
    <t>tshirts/kappa/kappa-women-blue-typography-printed-training-or-gym-t-shirt/16963356/buy</t>
  </si>
  <si>
    <t>kappa-women-blue-typography-printed-training-or-gym-t-shirt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</si>
  <si>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</si>
  <si>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</si>
  <si>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</si>
  <si>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athena-women-red-solid-collared-fit--flare-dress</t>
  </si>
  <si>
    <t>Single-Breasted Party Blazer</t>
  </si>
  <si>
    <t>blazers/hangup/hangup-men-black-velvet-regular-fit-single-breasted-party-blazer/2420759/buy</t>
  </si>
  <si>
    <t>hangup-men-black-velvet-regular-fit-single-breasted-party-blazer</t>
  </si>
  <si>
    <t>tops/street-9/street-9-women-classy-beige-solid-cropped-top/16311310/buy</t>
  </si>
  <si>
    <t>street-9-women-classy-beige-solid-cropped-top</t>
  </si>
  <si>
    <t>shirts/flying-machine/flying-machine-men-navy-blue-slim-fit-solid-casual-shirt/13279082/buy</t>
  </si>
  <si>
    <t>flying-machine-men-navy-blue-slim-fit-solid-casual-shirt</t>
  </si>
  <si>
    <t>wallets/wrogn/wrogn-men-black-solid-leather-two-fold-wallet/12665478/buy</t>
  </si>
  <si>
    <t>wrogn-men-black-solid-leather-two-fold-wallet</t>
  </si>
  <si>
    <t>Hooded Top</t>
  </si>
  <si>
    <t>sweatshirts/hm/hm-boys-multi-hooded-top/16590824/buy</t>
  </si>
  <si>
    <t>hm-boys-multi-hooded-top</t>
  </si>
  <si>
    <t>Unisex Duffel Bag</t>
  </si>
  <si>
    <t>duffel-bag/mboss/mboss-unisex-tan-duffel-bag/2439751/buy</t>
  </si>
  <si>
    <t>mboss-unisex-tan-duffel-bag</t>
  </si>
  <si>
    <t>Printed Dress</t>
  </si>
  <si>
    <t>Label Ritu Kumar</t>
  </si>
  <si>
    <t>dresses/label-ritu-kumar/label-ritu-kumar-black-dress/15940764/buy</t>
  </si>
  <si>
    <t>label-ritu-kumar</t>
  </si>
  <si>
    <t>label-ritu-kumar-black-dress</t>
  </si>
  <si>
    <t>Bright Mustard Georgette Swirling Volume Kurta</t>
  </si>
  <si>
    <t>kurtas/kvsfab/kvsfab-women-bright-mustard-georgette-swirling-volume-kurta/14890982/buy</t>
  </si>
  <si>
    <t>kvsfab-women-bright-mustard-georgette-swirling-volume-kurta</t>
  </si>
  <si>
    <t>Women Striped Knitted T-shirt</t>
  </si>
  <si>
    <t>tshirts/levis/levis-women-navy-blue--yellow-striped-pure-cotton-knitted-t-shirt/17035512/buy</t>
  </si>
  <si>
    <t>levis-women-navy-blue--yellow-striped-pure-cotton-knitted-t-shirt</t>
  </si>
  <si>
    <t>night-suits/etc/etc-women-blue-solid-night-suit/13953870/buy</t>
  </si>
  <si>
    <t>etc-women-blue-solid-night-suit</t>
  </si>
  <si>
    <t>tshirts/vero-moda/vero-moda-women-white-printed-cotton-t-shirt/17665266/buy</t>
  </si>
  <si>
    <t>vero-moda-women-white-printed-cotton-t-shirt</t>
  </si>
  <si>
    <t>Checked Sundress</t>
  </si>
  <si>
    <t>dresses/dressberry/dressberry-women-elegant-sea-green-checked-sundress/17108784/buy</t>
  </si>
  <si>
    <t>dressberry-women-elegant-sea-green-checked-sundress</t>
  </si>
  <si>
    <t>Leave-In Hair Conditioner</t>
  </si>
  <si>
    <t>ARATA</t>
  </si>
  <si>
    <t>shampoo-and-conditioner/arata/arata-advanced-curl-care-leave-in-hair-conditioner---100-ml-/16873914/buy</t>
  </si>
  <si>
    <t>arata</t>
  </si>
  <si>
    <t>arata-advanced-curl-care-leave-in-hair-conditioner---100-ml-</t>
  </si>
  <si>
    <t>Women Printed Polo Collar T-shirt</t>
  </si>
  <si>
    <t>tshirts/roadster/roadster-women-mauve--white-printed-polo-collar-t-shirt/14936868/buy</t>
  </si>
  <si>
    <t>roadster-women-mauve--white-printed-polo-collar-t-shirt</t>
  </si>
  <si>
    <t>Women Slim Fit Cotton Jeans</t>
  </si>
  <si>
    <t>23,25,27,29,31,33,35</t>
  </si>
  <si>
    <t>jeans/forever-new/forever-new-women-black-slim-fit-cotton-jeans/17863392/buy</t>
  </si>
  <si>
    <t>forever-new-women-black-slim-fit-cotton-jeans</t>
  </si>
  <si>
    <t>jumpsuit/juniper/juniper-women-gorgeous-green-printed-elevated-bottom-jumpsuit/17368226/buy</t>
  </si>
  <si>
    <t>juniper-women-gorgeous-green-printed-elevated-bottom-jumpsuit</t>
  </si>
  <si>
    <t>Women Striped Sling Bag</t>
  </si>
  <si>
    <t>handbags/baggit/baggit-green--orange-striped-sling-bag/15347020/buy</t>
  </si>
  <si>
    <t>baggit-green--orange-striped-sling-bag</t>
  </si>
  <si>
    <t>tshirts/kook-n-keech-disney/kook-n-keech-disney-women-navy-blue-printed-round-neck-t-shirt/12106206/buy</t>
  </si>
  <si>
    <t>kook-n-keech-disney-women-navy-blue-printed-round-neck-t-shirt</t>
  </si>
  <si>
    <t>tshirts/mast--harbour/mast--harbour-men-white-pure-cotton-printed-round-neck-pure-cotton-t-shirt/13338112/buy</t>
  </si>
  <si>
    <t>mast--harbour-men-white-pure-cotton-printed-round-neck-pure-cotton-t-shirt</t>
  </si>
  <si>
    <t>sweatshirts/mast--harbour/mast--harbour-women-grey-sweatshirt/15635528/buy</t>
  </si>
  <si>
    <t>mast--harbour-women-grey-sweatshirt</t>
  </si>
  <si>
    <t>jeans/herenow/herenow-men-blue-slim-fit-slash-knee-light-fade-jeans/16611734/buy</t>
  </si>
  <si>
    <t>herenow-men-blue-slim-fit-slash-knee-light-fade-jeans</t>
  </si>
  <si>
    <t>Slim Fit Jeans With Waist Bag</t>
  </si>
  <si>
    <t>jeans/roadster/roadster-women-light-blue-slim-fit-mid-rise-light-fade-jeans-with-waist-bag/14925792/buy</t>
  </si>
  <si>
    <t>roadster-women-light-blue-slim-fit-mid-rise-light-fade-jeans-with-waist-bag</t>
  </si>
  <si>
    <t>Walrus</t>
  </si>
  <si>
    <t>watches/walrus/walrus-men-silver-toned-analogue-watch-wwtm-vetr-070907/14104400/buy</t>
  </si>
  <si>
    <t>walrus</t>
  </si>
  <si>
    <t>walrus-men-silver-toned-analogue-watch-wwtm-vetr-070907</t>
  </si>
  <si>
    <t>Women 3 Piece Night suit</t>
  </si>
  <si>
    <t>night-suits/i-like-me/i-like-me-women-3-piece-brown--white-printed-pure-cotton-night-suit/15389758/buy</t>
  </si>
  <si>
    <t>i-like-me-women-3-piece-brown--white-printed-pure-cotton-night-suit</t>
  </si>
  <si>
    <t>Men Longline Open Front Jacket</t>
  </si>
  <si>
    <t>jackets/mr-bowerbird/mr-bowerbird-men-rust-solid-longline-open-front-jacket/14452926/buy</t>
  </si>
  <si>
    <t>mr-bowerbird-men-rust-solid-longline-open-front-jacket</t>
  </si>
  <si>
    <t>Girls Striped Basic Jumpsuit</t>
  </si>
  <si>
    <t>2-3Y,3-4Y,4-5Y,5-6Y,7-8Y,8-9Y,10-12Y,12-13Y</t>
  </si>
  <si>
    <t>jumpsuit/lilpicks/lilpicks-girls-yellow--navy-blue-striped-basic-jumpsuit/9082253/buy</t>
  </si>
  <si>
    <t>lilpicks-girls-yellow--navy-blue-striped-basic-jumpsuit</t>
  </si>
  <si>
    <t>sarees/suta/suta-pink--gold-toned-colourblocked-saree/15244294/buy</t>
  </si>
  <si>
    <t>suta-pink--gold-toned-colourblocked-saree</t>
  </si>
  <si>
    <t>Printed Co-Ord Set</t>
  </si>
  <si>
    <t>Toonyport</t>
  </si>
  <si>
    <t>clothing-set/toonyport/toonyport-girls-green--navy-blue-printed-top-with-capri--shorts-co-ord-set/17104484/buy</t>
  </si>
  <si>
    <t>toonyport</t>
  </si>
  <si>
    <t>toonyport-girls-green--navy-blue-printed-top-with-capri--shorts-co-ord-set</t>
  </si>
  <si>
    <t>Printed Innerwear Vest</t>
  </si>
  <si>
    <t>innerwear-vests/jack--jones/jack--jones-men-black-printed-innerwear-vest-1413567001/14047182/buy</t>
  </si>
  <si>
    <t>jack--jones-men-black-printed-innerwear-vest-1413567001</t>
  </si>
  <si>
    <t>watches/marie-claire/marie-claire-women-grey-analogue-watch-mc-9b-a/9897327/buy</t>
  </si>
  <si>
    <t>marie-claire-women-grey-analogue-watch-mc-9b-a</t>
  </si>
  <si>
    <t>kurta-sets/indo-era/indo-era-women-green-yoke-design-regular-gotta-patti-kurta-with-trousers--dupatta/15178654/buy</t>
  </si>
  <si>
    <t>indo-era-women-green-yoke-design-regular-gotta-patti-kurta-with-trousers--dupatta</t>
  </si>
  <si>
    <t>Women Bandhani Kurta</t>
  </si>
  <si>
    <t>KSUT</t>
  </si>
  <si>
    <t>kurtas/ksut/ksut-women-fuchsia--gold-toned-bandhani-embroidered-gotta-patti-kurta/14964136/buy</t>
  </si>
  <si>
    <t>ksut</t>
  </si>
  <si>
    <t>ksut-women-fuchsia--gold-toned-bandhani-embroidered-gotta-patti-kurta</t>
  </si>
  <si>
    <t>tops/street-9/street-9-women-gorgeous-red-solid-top/17300544/buy</t>
  </si>
  <si>
    <t>street-9-women-gorgeous-red-solid-top</t>
  </si>
  <si>
    <t>Printed Kaftan Top</t>
  </si>
  <si>
    <t>tops/cottinfab/cottinfab-women-navy--off-white-printed-kaftan-top/2057641/buy</t>
  </si>
  <si>
    <t>cottinfab-women-navy--off-white-printed-kaftan-top</t>
  </si>
  <si>
    <t>Alloy Handcrafted Necklace</t>
  </si>
  <si>
    <t>necklace-and-chains/rubans/rubans-gold-toned-handcrafted-zircon-stone-necklace/12905168/buy</t>
  </si>
  <si>
    <t>rubans-gold-toned-handcrafted-zircon-stone-necklace</t>
  </si>
  <si>
    <t>jewellery-set/zaveri-pearls/zaveri-pearls-gold-toned--red-stone-studded-jewellery-set/1894729/buy</t>
  </si>
  <si>
    <t>zaveri-pearls-gold-toned--red-stone-studded-jewellery-set</t>
  </si>
  <si>
    <t>Pendent Chain</t>
  </si>
  <si>
    <t>necklace-and-chains/accessorize/accessorize-silver-toned-pave-cut-out-circle-pendent-chain/15465340/buy</t>
  </si>
  <si>
    <t>accessorize-silver-toned-pave-cut-out-circle-pendent-chain</t>
  </si>
  <si>
    <t>Women Backpack</t>
  </si>
  <si>
    <t>backpacks/dressberry/dressberry-women-brown-backpack/1629953/buy</t>
  </si>
  <si>
    <t>dressberry-women-brown-backpack</t>
  </si>
  <si>
    <t>Set Of 4 Gold &amp; Silver-Plated AD-Studded Nose pin</t>
  </si>
  <si>
    <t>nosepin/yellow-chimes/yellow-chimes-set-of-4-gold-plated--silver-plated-ad-studded-nosepins/16293198/buy</t>
  </si>
  <si>
    <t>yellow-chimes-set-of-4-gold-plated--silver-plated-ad-studded-nosepins</t>
  </si>
  <si>
    <t>curtains-and-sheers/home-sizzler/home-sizzler-blue--white-set-of-2-window-curtains/7510572/buy</t>
  </si>
  <si>
    <t>home-sizzler-blue--white-set-of-2-window-curtains</t>
  </si>
  <si>
    <t>Unisex Cateye Sunglasses</t>
  </si>
  <si>
    <t>sunglasses/voyage/voyage-unisex-cateye-uv-protected-sunglasses-b80438mg3448/13097820/buy</t>
  </si>
  <si>
    <t>voyage-unisex-cateye-uv-protected-sunglasses-b80438mg3448</t>
  </si>
  <si>
    <t>Women self design Tulle dress</t>
  </si>
  <si>
    <t>dresses/athena/athena-women-tranquil-teal-self-design-tulle-dress/15227144/buy</t>
  </si>
  <si>
    <t>athena-women-tranquil-teal-self-design-tulle-dress</t>
  </si>
  <si>
    <t>Printed Crop Boxy T-shirt</t>
  </si>
  <si>
    <t>tshirts/anvi-be-yourself/anvi-be-yourself-women-yellow-graphic-print-round-neck-crop-boxy-t-shirt/12449368/buy</t>
  </si>
  <si>
    <t>anvi-be-yourself-women-yellow-graphic-print-round-neck-crop-boxy-t-shirt</t>
  </si>
  <si>
    <t>Women Solid Heart Pendant</t>
  </si>
  <si>
    <t>pendant/accessorize/accessorize-women-gold-toned-solid-heart-pendant-with-chain/11081046/buy</t>
  </si>
  <si>
    <t>accessorize-women-gold-toned-solid-heart-pendant-with-chain</t>
  </si>
  <si>
    <t>Women Leopard Open Toe Flats</t>
  </si>
  <si>
    <t>flats/lavie/lavie-women-green--black-leopard-print--embellished-open-toe-flats/13938938/buy</t>
  </si>
  <si>
    <t>lavie-women-green--black-leopard-print--embellished-open-toe-flats</t>
  </si>
  <si>
    <t>tshirts/vero-moda/vero-moda-women-blue--silver-typography-printed-cotton--t-shirt/17896872/buy</t>
  </si>
  <si>
    <t>vero-moda-women-blue--silver-typography-printed-cotton--t-shirt</t>
  </si>
  <si>
    <t>Ribbed Round Neck T-shirt</t>
  </si>
  <si>
    <t>tshirts/marc-loire/marc-loire-women-lavender-ribbed-solid-round-neck-t-shirt/16054636/buy</t>
  </si>
  <si>
    <t>marc-loire-women-lavender-ribbed-solid-round-neck-t-shirt</t>
  </si>
  <si>
    <t>formal-shoes/mactree/mactree-men-tan-brown-solid-formal-derbys/12225140/buy</t>
  </si>
  <si>
    <t>mactree-men-tan-brown-solid-formal-derbys</t>
  </si>
  <si>
    <t>Women Solid Readymade Mulberry Silk Saree Blouse</t>
  </si>
  <si>
    <t>saree-blouse/salwar-studio/salwar-studio-women-gold-toned-solid-readymade-mulberry-silk-saree-blouse/13253522/buy</t>
  </si>
  <si>
    <t>salwar-studio-women-gold-toned-solid-readymade-mulberry-silk-saree-blouse</t>
  </si>
  <si>
    <t>Floral Peekaboo Bottom Skirt</t>
  </si>
  <si>
    <t>skirts/kassually/kassually-women-stylish-black-floral-peekaboo-bottom-skirt/17371606/buy</t>
  </si>
  <si>
    <t>kassually-women-stylish-black-floral-peekaboo-bottom-skirt</t>
  </si>
  <si>
    <t>Men Dri-FIT Solid T-shirt</t>
  </si>
  <si>
    <t>tshirts/campus-sutra/campus-sutra-men-black-dri-fit-solid-running-t-shirt/16482198/buy</t>
  </si>
  <si>
    <t>campus-sutra-men-black-dri-fit-solid-running-t-shirt</t>
  </si>
  <si>
    <t>Men Michael Slim Tapered Jeans</t>
  </si>
  <si>
    <t>jeans/flying-machine/flying-machine-men-blue-michael-slim-tapered-fit-mid-rise-clean-look-stretchable-jeans/13469000/buy</t>
  </si>
  <si>
    <t>flying-machine-men-blue-michael-slim-tapered-fit-mid-rise-clean-look-stretchable-jeans</t>
  </si>
  <si>
    <t>flats/shoetopia/shoetopia-women-gold-toned-textured-one-toe-flats/13282822/buy</t>
  </si>
  <si>
    <t>shoetopia-women-gold-toned-textured-one-toe-flats</t>
  </si>
  <si>
    <t>Men Dial Chronograph Watch</t>
  </si>
  <si>
    <t>watches/fossil/fossil-men-black-dial-chronograph-watch-fs4813i/416033/buy</t>
  </si>
  <si>
    <t>fossil-men-black-dial-chronograph-watch-fs4813i</t>
  </si>
  <si>
    <t>kurtas/divena/divena-women-yellow--green-printed-a-line-kurta/10560536/buy</t>
  </si>
  <si>
    <t>divena-women-yellow--green-printed-a-line-kurta</t>
  </si>
  <si>
    <t>Men Maroon Solid Casual Shirt</t>
  </si>
  <si>
    <t>shirts/us-polo-assn-denim-co/us-polo-assn-denim-co-maroon-solid-full-sleeves-casual-shirt/16342652/buy</t>
  </si>
  <si>
    <t>us-polo-assn-denim-co-maroon-solid-full-sleeves-casual-shirt</t>
  </si>
  <si>
    <t>kurtas/melange-by-lifestyle/melange-by-lifestyle-women-white-floral-printed-kurta/16704054/buy</t>
  </si>
  <si>
    <t>melange-by-lifestyle-women-white-floral-printed-kurta</t>
  </si>
  <si>
    <t>jeans/aeropostale/aeropostale-men-blue-skinny-fit-mid-rise-low-distress-stretchable-jeans/11789420/buy</t>
  </si>
  <si>
    <t>aeropostale-men-blue-skinny-fit-mid-rise-low-distress-stretchable-jeans</t>
  </si>
  <si>
    <t>shirts/wrogn/wrogn-red--blue-checked-slim-fit-casual-shirt/1427675/buy</t>
  </si>
  <si>
    <t>wrogn-red--blue-checked-slim-fit-casual-shirt</t>
  </si>
  <si>
    <t>Boys Black Jeans</t>
  </si>
  <si>
    <t>jeans/max/max-boys-black-jeans/16707098/buy</t>
  </si>
  <si>
    <t>max-boys-black-jeans</t>
  </si>
  <si>
    <t>High-Top Block Heeled Boots</t>
  </si>
  <si>
    <t>boots/delize/delize-black-high-top-block-heeled-boots/15902996/buy</t>
  </si>
  <si>
    <t>delize-black-high-top-block-heeled-boots</t>
  </si>
  <si>
    <t>tshirts/united-colors-of-benetton/united-colors-of-benetton-men-blue--white-brand-logo-printed-t-shirt/17565390/buy</t>
  </si>
  <si>
    <t>united-colors-of-benetton-men-blue--white-brand-logo-printed-t-shirt</t>
  </si>
  <si>
    <t>jeans/roadster/roadster-men-blue-skinny-fit-mid-rise-clean-look-stretchable-jeans/11691196/buy</t>
  </si>
  <si>
    <t>roadster-men-blue-skinny-fit-mid-rise-clean-look-stretchable-jeans</t>
  </si>
  <si>
    <t>Set of 2 Bobby Pins</t>
  </si>
  <si>
    <t>hair-accessory/forever-21/forever-21-women-gold-toned-set-of-2-bobby-pins/18070446/buy</t>
  </si>
  <si>
    <t>forever-21-women-gold-toned-set-of-2-bobby-pins</t>
  </si>
  <si>
    <t>jeans/herenow/herenow-men-grey-jeans/15968400/buy</t>
  </si>
  <si>
    <t>herenow-men-grey-jeans</t>
  </si>
  <si>
    <t>shirts/invictus/invictus-men-green--navy-slim-fit-cotton-tartan-checked-casual-shirt/15964358/buy</t>
  </si>
  <si>
    <t>invictus-men-green--navy-slim-fit-cotton-tartan-checked-casual-shirt</t>
  </si>
  <si>
    <t>Ruosh</t>
  </si>
  <si>
    <t>UK7,UK7.5,UK8,UK9,UK10,UK11</t>
  </si>
  <si>
    <t>sandals/ruosh/ruosh-men-multicoloured-sandals/9076059/buy</t>
  </si>
  <si>
    <t>ruosh</t>
  </si>
  <si>
    <t>ruosh-men-multicoloured-sandals</t>
  </si>
  <si>
    <t>Men High-Top Flat Boots</t>
  </si>
  <si>
    <t>casual-shoes/woakers/woakers-men-brown-solid-synthetic-high-top-flat-boots/12746986/buy</t>
  </si>
  <si>
    <t>woakers-men-brown-solid-synthetic-high-top-flat-boots</t>
  </si>
  <si>
    <t>Narayan Peth Pure Cotton Saree</t>
  </si>
  <si>
    <t>sarees/suta/suta-olive-green--black-striped-pure-cotton-narayan-peth-saree/15244158/buy</t>
  </si>
  <si>
    <t>suta-olive-green--black-striped-pure-cotton-narayan-peth-saree</t>
  </si>
  <si>
    <t>trousers/herenow/herenow-men-beige-solid-mid-rise-regular-trousers/15338996/buy</t>
  </si>
  <si>
    <t>herenow-men-beige-solid-mid-rise-regular-trousers</t>
  </si>
  <si>
    <t>dresses/dressberry/dressberry-women-green--black-a-line-dress/16183860/buy</t>
  </si>
  <si>
    <t>dressberry-women-green--black-a-line-dress</t>
  </si>
  <si>
    <t>Women Regular Jeans</t>
  </si>
  <si>
    <t>jeans/roadster/roadster-women-stunning-blue-regular-fit-stretchable-jeans/14954644/buy</t>
  </si>
  <si>
    <t>roadster-women-stunning-blue-regular-fit-stretchable-jeans</t>
  </si>
  <si>
    <t>Travel Backpack</t>
  </si>
  <si>
    <t>backpacks/forclaz-by-decathlon/forclaz-by-decathlon-unisex-black-compact-travel-backpack/14173670/buy</t>
  </si>
  <si>
    <t>forclaz-by-decathlon-unisex-black-compact-travel-backpack</t>
  </si>
  <si>
    <t>Colourblocked Cotton T-shirt</t>
  </si>
  <si>
    <t>tshirts/pluss/pluss-men-blue-colourblocked-round-neck-cotton-t-shirt/14120172/buy</t>
  </si>
  <si>
    <t>pluss-men-blue-colourblocked-round-neck-cotton-t-shirt</t>
  </si>
  <si>
    <t>S,M,L,XL,XL/XXL</t>
  </si>
  <si>
    <t>tshirts/nyamba-by-decathlon/nyamba-by-decathlon-men-blue-striped-cotton-training-or-gym-t-shirt/14448184/buy</t>
  </si>
  <si>
    <t>nyamba-by-decathlon-men-blue-striped-cotton-training-or-gym-t-shirt</t>
  </si>
  <si>
    <t>shirts/ed-hardy/ed-hardy-men-maroon-regular-fit-solid-casual-shirt/13074100/buy</t>
  </si>
  <si>
    <t>ed-hardy-men-maroon-regular-fit-solid-casual-shirt</t>
  </si>
  <si>
    <t>Yoke Design Anarkali Kurta</t>
  </si>
  <si>
    <t>kurtas/shae-by-sassafras/shae-by-sassafras-women-black-yoke-design-anarkali-kurta/12541906/buy</t>
  </si>
  <si>
    <t>shae-by-sassafras-women-black-yoke-design-anarkali-kurta</t>
  </si>
  <si>
    <t>trousers/zastraa/zastraa-women-burgundy-flared-solid-parallel-trousers/13801030/buy</t>
  </si>
  <si>
    <t>zastraa-women-burgundy-flared-solid-parallel-trousers</t>
  </si>
  <si>
    <t>Mandarin Collar Regular Top</t>
  </si>
  <si>
    <t>tops/chemistry/chemistry-green-mandarin-collar-regular-top/17011462/buy</t>
  </si>
  <si>
    <t>chemistry-green-mandarin-collar-regular-top</t>
  </si>
  <si>
    <t>Unisex Basketball Gym Sack</t>
  </si>
  <si>
    <t>backpacks/puma/puma-unisex-blue--black-basketball-gym-sack/16420120/buy</t>
  </si>
  <si>
    <t>puma-unisex-blue--black-basketball-gym-sack</t>
  </si>
  <si>
    <t>kurta-sets/imara/imara-women-green-embroidered-kurta-with-trousers--dupatta/13012780/buy</t>
  </si>
  <si>
    <t>imara-women-green-embroidered-kurta-with-trousers--dupatta</t>
  </si>
  <si>
    <t>Crushed Georgette Saree</t>
  </si>
  <si>
    <t>sarees/mitera/mitera-women-blue-premium-crushed-georgette-pleated-party-saree/17413546/buy</t>
  </si>
  <si>
    <t>mitera-women-blue-premium-crushed-georgette-pleated-party-saree</t>
  </si>
  <si>
    <t>Polka Dots Print Crop Top</t>
  </si>
  <si>
    <t>tops/sassafras/sassafras-women-grey--pink-polka-dots-print-puff-sleeve-crop-top/14087410/buy</t>
  </si>
  <si>
    <t>sassafras-women-grey--pink-polka-dots-print-puff-sleeve-crop-top</t>
  </si>
  <si>
    <t>DIVASTRI</t>
  </si>
  <si>
    <t>lehenga-choli/divastri/divastri-mustard--pink-woven-design-semi-stitched-lehenga--unstitched-blouse-with-dupatta/12824928/buy</t>
  </si>
  <si>
    <t>divastri</t>
  </si>
  <si>
    <t>divastri-mustard--pink-woven-design-semi-stitched-lehenga--unstitched-blouse-with-dupatta</t>
  </si>
  <si>
    <t>Colourblocked Bomber Jacket</t>
  </si>
  <si>
    <t>12M,24M,3Y,4-5Y,6-7Y,8-9Y,9-10Y,10-11Y,11-12Y,13-14Y</t>
  </si>
  <si>
    <t>jackets/us-polo-assn-kids/us-polo-assn-kids-boys-red-colourblocked-bomber-jacket/16926768/buy</t>
  </si>
  <si>
    <t>us-polo-assn-kids-boys-red-colourblocked-bomber-jacket</t>
  </si>
  <si>
    <t>Boy Solid Cotton Hood Cardigan</t>
  </si>
  <si>
    <t>6-7Y,8-9Y,10-11Y,12-13Y,14-15Y</t>
  </si>
  <si>
    <t>sweaters/mango-kids/mango-kids-boys-black-solid-cotton-hooded-cardigan/16284440/buy</t>
  </si>
  <si>
    <t>mango-kids-boys-black-solid-cotton-hooded-cardigan</t>
  </si>
  <si>
    <t>Men Solid Formal Slip-On Shoes</t>
  </si>
  <si>
    <t>formal-shoes/khadims/khadims-men-black-solid-formal-slip-on-shoes/15968692/buy</t>
  </si>
  <si>
    <t>khadims-men-black-solid-formal-slip-on-shoes</t>
  </si>
  <si>
    <t>Polka Dots Silk Dupatta</t>
  </si>
  <si>
    <t>dupatta/clora-creation/clora-creation-maroon-woven-design-polka-dots-silk-dupatta/11579066/buy</t>
  </si>
  <si>
    <t>clora-creation-maroon-woven-design-polka-dots-silk-dupatta</t>
  </si>
  <si>
    <t>Checked Sling Bag</t>
  </si>
  <si>
    <t>handbags/dailyobjects/dailyobjects-lavender--white-checked-structured-sling-bag/16003634/buy</t>
  </si>
  <si>
    <t>dailyobjects-lavender--white-checked-structured-sling-bag</t>
  </si>
  <si>
    <t>kurta-sets/ahika/ahika-women-white--maroon-printed-kurta-with-trousers--with-dupatta/17332576/buy</t>
  </si>
  <si>
    <t>ahika-women-white--maroon-printed-kurta-with-trousers--with-dupatta</t>
  </si>
  <si>
    <t>Infants Pack of 3 Sleepsuits</t>
  </si>
  <si>
    <t>sleepsuit/marks--spencer/marks--spencer-infant-kids-pack-of-3-organic-cotton-sleepsuits/14843746/buy</t>
  </si>
  <si>
    <t>marks--spencer-infant-kids-pack-of-3-organic-cotton-sleepsuits</t>
  </si>
  <si>
    <t>Handcrafted Analogue Wall Clock</t>
  </si>
  <si>
    <t>clocks/ecraftindia/ecraftindia-black-handcrafted-round-solid-analogue-wall-clock/12850746/buy</t>
  </si>
  <si>
    <t>ecraftindia-black-handcrafted-round-solid-analogue-wall-clock</t>
  </si>
  <si>
    <t>Ethnic Motifs Pure Georgette Saree</t>
  </si>
  <si>
    <t>sarees/anouk/anouk-orange--yellow-ethnic-motifs-pure-georgette-saree/14444602/buy</t>
  </si>
  <si>
    <t>anouk-orange--yellow-ethnic-motifs-pure-georgette-saree</t>
  </si>
  <si>
    <t>casual-shoes/roadster/roadster-men-olive-brown-solid-boat-shoes/15470134/buy</t>
  </si>
  <si>
    <t>roadster-men-olive-brown-solid-boat-shoes</t>
  </si>
  <si>
    <t>kurta-sets/vishudh/vishudh-women-black--gold-toned-solid-kurta-with-printed-trousers/7572989/buy</t>
  </si>
  <si>
    <t>vishudh-women-black--gold-toned-solid-kurta-with-printed-trousers</t>
  </si>
  <si>
    <t>shirts/arrow-sport/arrow-sport-men-navy-blue-opaque-casual-shirt/15106906/buy</t>
  </si>
  <si>
    <t>arrow-sport-men-navy-blue-opaque-casual-shirt</t>
  </si>
  <si>
    <t>tshirts/urbanic/urbanic-women-grey-printed-extended-sleeves-t-shirt/15632070/buy</t>
  </si>
  <si>
    <t>urbanic-women-grey-printed-extended-sleeves-t-shirt</t>
  </si>
  <si>
    <t>Women Black &amp; Pink Night suit</t>
  </si>
  <si>
    <t>night-suits/vero-moda/vero-moda-women-black--pink-printed-night-suit/15358164/buy</t>
  </si>
  <si>
    <t>vero-moda-women-black--pink-printed-night-suit</t>
  </si>
  <si>
    <t>tshirts/herenow/herenow-men-charcoal-grey--white-striped-polo-collar-t-shirt/16260646/buy</t>
  </si>
  <si>
    <t>herenow-men-charcoal-grey--white-striped-polo-collar-t-shirt</t>
  </si>
  <si>
    <t>Printed Cotton Nightdress</t>
  </si>
  <si>
    <t>nightdress/etc/etc-blue-printed-cotton-nightdress/14346420/buy</t>
  </si>
  <si>
    <t>etc-blue-printed-cotton-nightdress</t>
  </si>
  <si>
    <t>sweatshirts/kook-n-keech-marvel/kook-n-keech-marvel-men-orange--white-colourblocked-sweatshirt/11954504/buy</t>
  </si>
  <si>
    <t>kook-n-keech-marvel-men-orange--white-colourblocked-sweatshirt</t>
  </si>
  <si>
    <t>Checked Straight Lounge Pants</t>
  </si>
  <si>
    <t>lounge-pants/mast--harbour/mast--harbour-men-navy-blue-and-white-checked-straight-fit-pure-cotton-lounge-pants/14970810/buy</t>
  </si>
  <si>
    <t>mast--harbour-men-navy-blue-and-white-checked-straight-fit-pure-cotton-lounge-pants</t>
  </si>
  <si>
    <t>Men Pack Of 3 Calf-Length Sock</t>
  </si>
  <si>
    <t>socks/peter-england/peter-england-men-pack-of-3-patterned-calf-length-socks/14007912/buy</t>
  </si>
  <si>
    <t>peter-england-men-pack-of-3-patterned-calf-length-socks</t>
  </si>
  <si>
    <t>Men Eau de Toilette</t>
  </si>
  <si>
    <t>perfume-and-body-mist/salvatore-ferragamo/salvatore-ferragamo-men-eau-de-toilette-100ml/13359432/buy</t>
  </si>
  <si>
    <t>salvatore-ferragamo-men-eau-de-toilette-100ml</t>
  </si>
  <si>
    <t>Embellished Pure Georgette Saree</t>
  </si>
  <si>
    <t>sarees/mitera/mitera-pink-embellished-sequinned-pure-georgette-heavy-work-saree/16863144/buy</t>
  </si>
  <si>
    <t>mitera-pink-embellished-sequinned-pure-georgette-heavy-work-saree</t>
  </si>
  <si>
    <t>Embellished Wedge Sandals</t>
  </si>
  <si>
    <t>heels/denill/denill-blue-embellished-wedge-sandals/16251854/buy</t>
  </si>
  <si>
    <t>denill-blue-embellished-wedge-sandals</t>
  </si>
  <si>
    <t>tshirts/being-human/being-human-men-blue--white-printed-polo-collar-pure-cotton-t-shirt/16176904/buy</t>
  </si>
  <si>
    <t>being-human-men-blue--white-printed-polo-collar-pure-cotton-t-shirt</t>
  </si>
  <si>
    <t>shirts/highlander/highlander-men-black--white-slim-fit-checked-casual-shirt/12750218/buy</t>
  </si>
  <si>
    <t>highlander-men-black--white-slim-fit-checked-casual-shirt</t>
  </si>
  <si>
    <t>kurtas/vishudh/vishudh-women-turquoise-blue-striped-straight-kurta/14631458/buy</t>
  </si>
  <si>
    <t>vishudh-women-turquoise-blue-striped-straight-kurta</t>
  </si>
  <si>
    <t>watches/dressberry/dressberry-women-navy-dial-watch-db1-b/1487945/buy</t>
  </si>
  <si>
    <t>dressberry-women-navy-dial-watch-db1-b</t>
  </si>
  <si>
    <t>casual-shoes/invictus/invictus-men-tan-brown-textured-loafers/14693820/buy</t>
  </si>
  <si>
    <t>invictus-men-tan-brown-textured-loafers</t>
  </si>
  <si>
    <t>Floral Printed Laptop Bag</t>
  </si>
  <si>
    <t>laptop-bag/dailyobjects/dailyobjects-unisex-beige--blue-floral-printed-laptop-bag/12436664/buy</t>
  </si>
  <si>
    <t>dailyobjects-unisex-beige--blue-floral-printed-laptop-bag</t>
  </si>
  <si>
    <t>Women Printed A-Line Kurta</t>
  </si>
  <si>
    <t>kurtas/all-about-you/all-about-you-women-red-ethnic-motifs-printed-a-line-kurta-with-embroidered-detail/14708266/buy</t>
  </si>
  <si>
    <t>all-about-you-women-red-ethnic-motifs-printed-a-line-kurta-with-embroidered-detail</t>
  </si>
  <si>
    <t>dresses/purvaja/purvaja-turquoise-blue--black-bodycon-dress/15474314/buy</t>
  </si>
  <si>
    <t>purvaja-turquoise-blue--black-bodycon-dress</t>
  </si>
  <si>
    <t>Textured Block Heels</t>
  </si>
  <si>
    <t>heels/marc-loire/marc-loire-beige-textured-block-heels-/16854936/buy</t>
  </si>
  <si>
    <t>marc-loire-beige-textured-block-heels-</t>
  </si>
  <si>
    <t>Solid Synthetic Zip Around</t>
  </si>
  <si>
    <t>wallets/baggit/baggit-women-grey-solid-synthetic-zip-around-wallet/15773972/buy</t>
  </si>
  <si>
    <t>baggit-women-grey-solid-synthetic-zip-around-wallet</t>
  </si>
  <si>
    <t>Women Beige Printed T-shirt</t>
  </si>
  <si>
    <t>tshirts/levis/levis-women-beige-graphic-printed-casual-t-shirt/16337840/buy</t>
  </si>
  <si>
    <t>levis-women-beige-graphic-printed-casual-t-shirt</t>
  </si>
  <si>
    <t>tshirts/roadster/roadster-men-navy-blue--mustard-yellow-pure-cotton-colourblocked-polo-collar-t-shirt/17327394/buy</t>
  </si>
  <si>
    <t>roadster-men-navy-blue--mustard-yellow-pure-cotton-colourblocked-polo-collar-t-shirt</t>
  </si>
  <si>
    <t>Woven Design Silk Blend Kurta Set</t>
  </si>
  <si>
    <t>kurta-sets/inddus/inddus-woven-design-silk-blend-short-kurti-with-sharara/16160920/buy</t>
  </si>
  <si>
    <t>inddus-woven-design-silk-blend-short-kurti-with-sharara</t>
  </si>
  <si>
    <t>Unisex Woven Design Belt</t>
  </si>
  <si>
    <t>belts/buckleup/buckleup-unisex-black-woven-design-belt/11875956/buy</t>
  </si>
  <si>
    <t>buckleup-unisex-black-woven-design-belt</t>
  </si>
  <si>
    <t>Women Solid Semi-Sheer Pantyhose Stockings</t>
  </si>
  <si>
    <t>stockings/da-intimo/da-intimo-women-black-solid-semi-sheer-pantyhose-stockings/11345944/buy</t>
  </si>
  <si>
    <t>da-intimo-women-black-solid-semi-sheer-pantyhose-stockings</t>
  </si>
  <si>
    <t>wallets/levis/levis-men-black-solid-two-fold-wallet/2002113/buy</t>
  </si>
  <si>
    <t>levis-men-black-solid-two-fold-wallet</t>
  </si>
  <si>
    <t>Women Beige Strechable Belt</t>
  </si>
  <si>
    <t>belts/kastner/kastner-women-beige-strechable-belt/16228376/buy</t>
  </si>
  <si>
    <t>kastner-women-beige-strechable-belt</t>
  </si>
  <si>
    <t>shirts/flying-machine/flying-machine-men-blue--white-slim-fit-checked-casual-shirt/13478776/buy</t>
  </si>
  <si>
    <t>flying-machine-men-blue--white-slim-fit-checked-casual-shirt</t>
  </si>
  <si>
    <t>Textured Embellished Potli Clutch</t>
  </si>
  <si>
    <t>clutches/lavie/lavie-gold-toned-tiana-pro-textured-embellished-potli-clutch/15843388/buy</t>
  </si>
  <si>
    <t>lavie-gold-toned-tiana-pro-textured-embellished-potli-clutch</t>
  </si>
  <si>
    <t>casual-shoes/bella-toes/bella-toes-women-white--pink-printed-sneakers-casual-shoes/13980592/buy</t>
  </si>
  <si>
    <t>bella-toes-women-white--pink-printed-sneakers-casual-shoes</t>
  </si>
  <si>
    <t>Brand Logo Executive Backpack</t>
  </si>
  <si>
    <t>backpacks/gear/gear-unisex-black--fluorescent-green-brand-logo-print-parker-executive-backpack/15854928/buy</t>
  </si>
  <si>
    <t>gear-unisex-black--fluorescent-green-brand-logo-print-parker-executive-backpack</t>
  </si>
  <si>
    <t>tshirts/roadster/roadster-women-maroon-printed-t-shirt/15191974/buy</t>
  </si>
  <si>
    <t>roadster-women-maroon-printed-t-shirt</t>
  </si>
  <si>
    <t>Women Paisley Printed Kurta</t>
  </si>
  <si>
    <t>kurtas/anouk/anouk-women-pink--gold-toned-paisley-printed-pure-cotton-kurta/14854884/buy</t>
  </si>
  <si>
    <t>anouk-women-pink--gold-toned-paisley-printed-pure-cotton-kurta</t>
  </si>
  <si>
    <t>bra/rosaline-by-zivame/rosaline-by-zivame-blue-non-wired--lightly-padded-solid-bra-/17582692/buy</t>
  </si>
  <si>
    <t>rosaline-by-zivame-blue-non-wired--lightly-padded-solid-bra-</t>
  </si>
  <si>
    <t>Set Of 12 Wooden Printed Non-Woven Saree Cover Organizers</t>
  </si>
  <si>
    <t>organisers/kuber-industries/kuber-industries-set-of-12-brown-wooden-printed-non-woven-saree-cover-organizers/14536834/buy</t>
  </si>
  <si>
    <t>kuber-industries-set-of-12-brown-wooden-printed-non-woven-saree-cover-organizers</t>
  </si>
  <si>
    <t>shirts/flying-machine/flying-machine-men-navy-blue--black-slim-fit-checked-casual-shirt/14544694/buy</t>
  </si>
  <si>
    <t>flying-machine-men-navy-blue--black-slim-fit-checked-casual-shirt</t>
  </si>
  <si>
    <t>32C,32D,34B,34C,34D,36B,36C,36D,38C</t>
  </si>
  <si>
    <t>bra/triumph/triumph-t-shirt-bra-60-invisible-padded-wireless-body-make-up-series-seamless-everyday-bra/17137714/buy</t>
  </si>
  <si>
    <t>triumph-t-shirt-bra-60-invisible-padded-wireless-body-make-up-series-seamless-everyday-bra</t>
  </si>
  <si>
    <t>Dobby Weaved A-Line Midi Dress</t>
  </si>
  <si>
    <t>dresses/anouk/anouk-coral-red-dobby-weaved-a-line-midi-dress/16271218/buy</t>
  </si>
  <si>
    <t>anouk-coral-red-dobby-weaved-a-line-midi-dress</t>
  </si>
  <si>
    <t>handbags/mast--harbour/mast--harbour-tan-solid-structured-sling-bag/14980540/buy</t>
  </si>
  <si>
    <t>mast--harbour-tan-solid-structured-sling-bag</t>
  </si>
  <si>
    <t>Men Analogue and Digital Watch</t>
  </si>
  <si>
    <t>BOXER</t>
  </si>
  <si>
    <t>watches/boxer/boxer-men-black-analogue-and-digital-watch-bg00193/12800098/buy</t>
  </si>
  <si>
    <t>boxer</t>
  </si>
  <si>
    <t>boxer-men-black-analogue-and-digital-watch-bg00193</t>
  </si>
  <si>
    <t>Men Solid PU Sneakers</t>
  </si>
  <si>
    <t>casual-shoes/bata/bata-men-brown-solid-pu-lace-up-sneakers/16627950/buy</t>
  </si>
  <si>
    <t>bata-men-brown-solid-pu-lace-up-sneakers</t>
  </si>
  <si>
    <t>Men PU Sneakers</t>
  </si>
  <si>
    <t>casual-shoes/bacca-bucci/bacca-bucci-men-black-pu-sneakers/14488332/buy</t>
  </si>
  <si>
    <t>bacca-bucci-men-black-pu-sneakers</t>
  </si>
  <si>
    <t>bra/innocence/innocence-white-self-design-non-wired-non-padded-everyday-bra-bbaplin9018528b/12370280/buy</t>
  </si>
  <si>
    <t>innocence-white-self-design-non-wired-non-padded-everyday-bra-bbaplin9018528b</t>
  </si>
  <si>
    <t>bedsheets/arrabi/arrabi-blue--white-geometric-300-tc-super-king-bedsheet-with-2-pillow-covers/15861368/buy</t>
  </si>
  <si>
    <t>arrabi-blue--white-geometric-300-tc-super-king-bedsheet-with-2-pillow-covers</t>
  </si>
  <si>
    <t>shirts/highlander/highlander-men-navy-blue-slim-fit-opaque-casual-shirt/16267118/buy</t>
  </si>
  <si>
    <t>highlander-men-navy-blue-slim-fit-opaque-casual-shirt</t>
  </si>
  <si>
    <t>Women Colourblocked PU Sneakers</t>
  </si>
  <si>
    <t>casual-shoes/zapatoz/zapatoz-women--grey-white-colourblocked-pu-sneakers/14368694/buy</t>
  </si>
  <si>
    <t>zapatoz-women--grey-white-colourblocked-pu-sneakers</t>
  </si>
  <si>
    <t>shirts/flying-machine/flying-machine-men-solid-peach-slim-fit-casual-shirt/14126152/buy</t>
  </si>
  <si>
    <t>flying-machine-men-solid-peach-slim-fit-casual-shirt</t>
  </si>
  <si>
    <t>flats/mast--harbour/mast--harbour-women-bronze-toned-solid-ballerinas-with-bow/15462506/buy</t>
  </si>
  <si>
    <t>mast--harbour-women-bronze-toned-solid-ballerinas-with-bow</t>
  </si>
  <si>
    <t>tshirts/mast--harbour/mast--harbour-men-burgundy-typography-printed-t-shirt/17023880/buy</t>
  </si>
  <si>
    <t>mast--harbour-men-burgundy-typography-printed-t-shirt</t>
  </si>
  <si>
    <t>Embellished Kurta Set</t>
  </si>
  <si>
    <t>kurta-sets/biba/biba-women-blue--pink-embellished-kurta-with-skirt--dupatta/12411740/buy</t>
  </si>
  <si>
    <t>biba-women-blue--pink-embellished-kurta-with-skirt--dupatta</t>
  </si>
  <si>
    <t>Men Solid Trunk</t>
  </si>
  <si>
    <t>trunk/calvin-klein-underwear/calvin-klein-underwear-men-fluorescent-green-solid-trunk-nb3031zjb/16466296/buy</t>
  </si>
  <si>
    <t>calvin-klein-underwear-men-fluorescent-green-solid-trunk-nb3031zjb</t>
  </si>
  <si>
    <t>Mountain Trekking Trousers</t>
  </si>
  <si>
    <t>31,32,34,36,39,41,43</t>
  </si>
  <si>
    <t>trousers/forclaz-by-decathlon/forclaz-by-decathlon-men-grey-regular-fit-mountain-trekking-modular-trousers/14049472/buy</t>
  </si>
  <si>
    <t>forclaz-by-decathlon-men-grey-regular-fit-mountain-trekking-modular-trousers</t>
  </si>
  <si>
    <t>kurtas/w/w-women-navy-blue--beige-ethnic-motifs-print-keyhole-neck-kurta/15385244/buy</t>
  </si>
  <si>
    <t>w-women-navy-blue--beige-ethnic-motifs-print-keyhole-neck-kurta</t>
  </si>
  <si>
    <t>Printed Gathered A-line Top</t>
  </si>
  <si>
    <t>tops/azira/azira-red--navy-blue-ethnic-printed-gathered-a-line-top/17416516/buy</t>
  </si>
  <si>
    <t>azira-red--navy-blue-ethnic-printed-gathered-a-line-top</t>
  </si>
  <si>
    <t>Women Straight Hem Design Palazzos</t>
  </si>
  <si>
    <t>palazzos/vastraa-fusion/vastraa-fusion-women-off-white-hem-design-straight-palazzos/10353799/buy</t>
  </si>
  <si>
    <t>vastraa-fusion-women-off-white-hem-design-straight-palazzos</t>
  </si>
  <si>
    <t>tshirts/camey/camey-men-white-solid-polo-collar-t-shirt/7763860/buy</t>
  </si>
  <si>
    <t>camey-men-white-solid-polo-collar-t-shirt</t>
  </si>
  <si>
    <t>Set Of 3 Rustic Finish Ceramic Flower Vases</t>
  </si>
  <si>
    <t>vases/tayhaa/tayhaa-set-of-3-rustic-finish-ceramic-flower-vases/12436530/buy</t>
  </si>
  <si>
    <t>tayhaa-set-of-3-rustic-finish-ceramic-flower-vases</t>
  </si>
  <si>
    <t>Beaded Maang Tikka</t>
  </si>
  <si>
    <t>head-jewellery/rubans/rubans-gold-toned--off-white-beaded-maang-tikka/1875404/buy</t>
  </si>
  <si>
    <t>rubans-gold-toned--off-white-beaded-maang-tikka</t>
  </si>
  <si>
    <t>caps/fabseasons/fabseasons-unisex-blue-solid-baseball-cap/2291875/buy</t>
  </si>
  <si>
    <t>fabseasons-unisex-blue-solid-baseball-cap</t>
  </si>
  <si>
    <t>Solid Outdoor Sporty Jacket</t>
  </si>
  <si>
    <t>jackets/alcis/alcis-women-burgundy-solid-polyester-regular-outdoor-sporty-jacket/15246106/buy</t>
  </si>
  <si>
    <t>alcis-women-burgundy-solid-polyester-regular-outdoor-sporty-jacket</t>
  </si>
  <si>
    <t>Gorgeous Green Cotton Kurta</t>
  </si>
  <si>
    <t>kurtas/sangria/sangria-gorgeous-green-cotton-kurta/15172444/buy</t>
  </si>
  <si>
    <t>sangria-gorgeous-green-cotton-kurta</t>
  </si>
  <si>
    <t>Women Solid Cut Out Bodysuit</t>
  </si>
  <si>
    <t>bodysuit/urbanic/urbanic-women-black-solid-cut-out-bodysuit/16107936/buy</t>
  </si>
  <si>
    <t>urbanic-women-black-solid-cut-out-bodysuit</t>
  </si>
  <si>
    <t>Men Pack of 2 Hipster Trunks</t>
  </si>
  <si>
    <t>trunk/pepe-jeans/pepe-jeans-men-black-pack-of-2-hipster-trunks-8904311301615/8937129/buy</t>
  </si>
  <si>
    <t>pepe-jeans-men-black-pack-of-2-hipster-trunks-8904311301615</t>
  </si>
  <si>
    <t>Girls Fit &amp; Flare Dress</t>
  </si>
  <si>
    <t>dresses/yk/yk-girls-black-printed-fit--flare-dress/14803332/buy</t>
  </si>
  <si>
    <t>yk-girls-black-printed-fit--flare-dress</t>
  </si>
  <si>
    <t>Strap Crop Fitted Top</t>
  </si>
  <si>
    <t>tops/tokyo-talkies/tokyo-talkies-grey-fitted-shoulder-strap-crop-top/14695608/buy</t>
  </si>
  <si>
    <t>tokyo-talkies-grey-fitted-shoulder-strap-crop-top</t>
  </si>
  <si>
    <t>Haircolor- Golden Beige Blonde</t>
  </si>
  <si>
    <t>hair-colour/loreal/loreal-paris-excellence-fashion-hair-color---golden-beige-blonde/13701912/buy</t>
  </si>
  <si>
    <t>loreal-paris-excellence-fashion-hair-color---golden-beige-blonde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</si>
  <si>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</si>
  <si>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</si>
  <si>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</si>
  <si>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u-s-polo-assn-denim-co-men-blue-brandon-slim-tapered-fit-light-fade-jeans</t>
  </si>
  <si>
    <t>Set Of 2 Storage Bags</t>
  </si>
  <si>
    <t>organisers/hosta-homes/hosta-homes-set-of-2-navy-blue-solid-foldable-multi-utility-storage-bags/13992660/buy</t>
  </si>
  <si>
    <t>hosta-homes-set-of-2-navy-blue-solid-foldable-multi-utility-storage-bags</t>
  </si>
  <si>
    <t>Boys Solid Cotton T-shirt</t>
  </si>
  <si>
    <t>tshirts/uth-by-roadster/uth-by-roadster-boys-green-solid-cotton-polo-collar-t-shirt/15268566/buy</t>
  </si>
  <si>
    <t>uth-by-roadster-boys-green-solid-cotton-polo-collar-t-shirt</t>
  </si>
  <si>
    <t>Slim Fit Colourblocked Shirt</t>
  </si>
  <si>
    <t>shirts/highlander/highlander-men-black--white-slim-fit-colourblocked-casual-shirt/13658890/buy</t>
  </si>
  <si>
    <t>highlander-men-black--white-slim-fit-colourblocked-casual-shirt</t>
  </si>
  <si>
    <t>heels/elle/elle-women-maroon--transparent-solid-block-heels/17079124/buy</t>
  </si>
  <si>
    <t>elle-women-maroon--transparent-solid-block-heels</t>
  </si>
  <si>
    <t>Pack Of 3 Deo Cotton Brief</t>
  </si>
  <si>
    <t>briefs/damensch/damensch-men-pack-of-3-deodorizing-basic-briefs-dam-cts-b-irb-drg-swb-pack-3-mix/13416930/buy</t>
  </si>
  <si>
    <t>damensch-men-pack-of-3-deodorizing-basic-briefs-dam-cts-b-irb-drg-swb-pack-3-mix</t>
  </si>
  <si>
    <t>bedsheets/storyhome/storyhome-white--blue-abstract-210-tc-cotton-1-king-bedsheet-with-2-pillow-covers/12662916/buy</t>
  </si>
  <si>
    <t>storyhome-white--blue-abstract-210-tc-cotton-1-king-bedsheet-with-2-pillow-covers</t>
  </si>
  <si>
    <t>Classic Electric Sky EDT</t>
  </si>
  <si>
    <t>perfume-and-body-mist/jaguar/jaguar-men-classic-electric-sky-eau-de-toilette---100ml/14251370/buy</t>
  </si>
  <si>
    <t>jaguar-men-classic-electric-sky-eau-de-toilette---100ml</t>
  </si>
  <si>
    <t>Women Cotton Crop Sweatshirt</t>
  </si>
  <si>
    <t>sweatshirts/only/only-women-green-pure-cotton-printed-hooded-crop-sweatshirt/15881204/buy</t>
  </si>
  <si>
    <t>only-women-green-pure-cotton-printed-hooded-crop-sweatshirt</t>
  </si>
  <si>
    <t>track-pants/herenow/herenow-charcoal-grey-track-pants/5395454/buy</t>
  </si>
  <si>
    <t>herenow-charcoal-grey-track-pants</t>
  </si>
  <si>
    <t>tops/tokyo-talkies/tokyo-talkies-women-gorgeous-green-solid-cropped-top/16200828/buy</t>
  </si>
  <si>
    <t>tokyo-talkies-women-gorgeous-green-solid-cropped-top</t>
  </si>
  <si>
    <t>2-3Y,3-4Y,5-6Y,6-7Y,8-9Y,10-11Y</t>
  </si>
  <si>
    <t>dresses/hopscotch/hopscotch-pink--silver-toned-dress/16369926/buy</t>
  </si>
  <si>
    <t>hopscotch-pink--silver-toned-dress</t>
  </si>
  <si>
    <t>Self Stripe Wrap Top with Belt</t>
  </si>
  <si>
    <t>tops/roadster/roadster-women-rust-orange-self-stripe-wrap-top-with-belt/14935220/buy</t>
  </si>
  <si>
    <t>roadster-women-rust-orange-self-stripe-wrap-top-with-belt</t>
  </si>
  <si>
    <t>Men Printed Pure Cotton boxers</t>
  </si>
  <si>
    <t>boxers/us-polo-assn/us-polo-assn-men-assorted-printed-pure-cotton-boxers-i657-615-cr-l/9168503/buy</t>
  </si>
  <si>
    <t>us-polo-assn-men-assorted-printed-pure-cotton-boxers-i657-615-cr-l</t>
  </si>
  <si>
    <t>flats/roadster/roadster-women-black-solid-open-toe-flats-with-buckles/14880668/buy</t>
  </si>
  <si>
    <t>roadster-women-black-solid-open-toe-flats-with-buckles</t>
  </si>
  <si>
    <t>watches/casio/casio-men-silver-toned-analogue-watch/14207998/buy</t>
  </si>
  <si>
    <t>casio-men-silver-toned-analogue-watch</t>
  </si>
  <si>
    <t>tops/style-quotient/style-quotient-women-deep-navy-blue-solid-velvet-top/15760602/buy</t>
  </si>
  <si>
    <t>style-quotient-women-deep-navy-blue-solid-velvet-top</t>
  </si>
  <si>
    <t>Women Pure Cotton Blazer</t>
  </si>
  <si>
    <t>blazers/deebaco/deebaco-women-red-striped-double-breasted-pure-cotton-blazer/14499482/buy</t>
  </si>
  <si>
    <t>deebaco-women-red-striped-double-breasted-pure-cotton-blazer</t>
  </si>
  <si>
    <t>shirts/us-polo-assn/u-s-polo-assn-men-mint-green-and-light-blue-tailored-fit-striped-casual-shirt/16342476/buy</t>
  </si>
  <si>
    <t>u-s-polo-assn-men-mint-green-and-light-blue-tailored-fit-striped-casual-shirt</t>
  </si>
  <si>
    <t>tshirts/the-dry-state/the-dry-state-women-mustard--navy-blue-colourblocked-scoop-neck-t-shirt/4445494/buy</t>
  </si>
  <si>
    <t>the-dry-state-women-mustard--navy-blue-colourblocked-scoop-neck-t-shirt</t>
  </si>
  <si>
    <t>Men Printed Tailored Jacket</t>
  </si>
  <si>
    <t>FUGAZEE</t>
  </si>
  <si>
    <t>jackets/fugazee/fugazee-men-red-printed-tailored-jacket/11384062/buy</t>
  </si>
  <si>
    <t>fugazee</t>
  </si>
  <si>
    <t>fugazee-men-red-printed-tailored-jacket</t>
  </si>
  <si>
    <t>tshirts/pepe-jeans/pepe-jeans-men-black--rust-red-pure-cotton-printed-round-neck-pure-cotton-t-shirt/13644474/buy</t>
  </si>
  <si>
    <t>pepe-jeans-men-black--rust-red-pure-cotton-printed-round-neck-pure-cotton-t-shirt</t>
  </si>
  <si>
    <t>kurtas/herenow/herenow-women-red--yellow-geometric-printed-kurta/14435782/buy</t>
  </si>
  <si>
    <t>herenow-women-red--yellow-geometric-printed-kurta</t>
  </si>
  <si>
    <t>tops/20dresses/20dresses-black-styled-back-crop-top/16643688/buy</t>
  </si>
  <si>
    <t>20dresses-black-styled-back-crop-top</t>
  </si>
  <si>
    <t>shorts/hellcat/hellcat-boys-lime-green-shorts/18044348/buy</t>
  </si>
  <si>
    <t>hellcat-boys-lime-green-shorts</t>
  </si>
  <si>
    <t>Artificial Gardenia Plant Bunch In Wood Planter</t>
  </si>
  <si>
    <t>artificial-flowers-and-plants/fancy-mart/fancy-mart-green--brown-artificial-gardenia-plant-bunch-in-wood-planter/14546764/buy</t>
  </si>
  <si>
    <t>fancy-mart-green--brown-artificial-gardenia-plant-bunch-in-wood-planter</t>
  </si>
  <si>
    <t>Men Embroidered T-shirt</t>
  </si>
  <si>
    <t>tshirts/asics/asics-men-black-embroidered-polo-collar-t-shirt/15212474/buy</t>
  </si>
  <si>
    <t>asics-men-black-embroidered-polo-collar-t-shirt</t>
  </si>
  <si>
    <t>dresses/madame/madame-women-pink--black-polka-dots-printed-a-line-dress/17215868/buy</t>
  </si>
  <si>
    <t>madame-women-pink--black-polka-dots-printed-a-line-dress</t>
  </si>
  <si>
    <t>Solid Mandarin Collar Pure Cotton T-shirt</t>
  </si>
  <si>
    <t>tshirts/urbano-fashion/urbano-fashion-men-black-solid-mandarin-collar-pure-cotton-t-shirt/11677098/buy</t>
  </si>
  <si>
    <t>urbano-fashion-men-black-solid-mandarin-collar-pure-cotton-t-shirt</t>
  </si>
  <si>
    <t>casual-shoes/kazarmax/kazarmax-girls-pink--lavender-printed-slip-on-sneakers/11597318/buy</t>
  </si>
  <si>
    <t>kazarmax-girls-pink--lavender-printed-slip-on-sneakers</t>
  </si>
  <si>
    <t>flats/nr-by-nidhi-rathi/nr-by-nidhi-rathi-women-gold-toned-mojaris-flats/15257536/buy</t>
  </si>
  <si>
    <t>nr-by-nidhi-rathi-women-gold-toned-mojaris-flats</t>
  </si>
  <si>
    <t>shirts/raymond/raymond-men-pink--blue-slim-fit-checked-pure-cotton-casual-shirt/17491296/buy</t>
  </si>
  <si>
    <t>raymond-men-pink--blue-slim-fit-checked-pure-cotton-casual-shirt</t>
  </si>
  <si>
    <t>Purse Clutch</t>
  </si>
  <si>
    <t>clutches/accessorize/accessorize-gunmetal-toned-purse-clutch/15422558/buy</t>
  </si>
  <si>
    <t>accessorize-gunmetal-toned-purse-clutch</t>
  </si>
  <si>
    <t>dupatta/dupatta-bazaar/dupatta-bazaar-maroon-embroidered-dupatta/15514600/buy</t>
  </si>
  <si>
    <t>dupatta-bazaar-maroon-embroidered-dupatta</t>
  </si>
  <si>
    <t>sports-shoes/longwalk/longwalk-women-pink-walking-shoes/15320766/buy</t>
  </si>
  <si>
    <t>longwalk-women-pink-walking-shoes</t>
  </si>
  <si>
    <t>shirts/the-bear-house/the-bear-house-men-white--blue-slim-fit-printed-pure-cotton-casual-shirt/17213270/buy</t>
  </si>
  <si>
    <t>the-bear-house-men-white--blue-slim-fit-printed-pure-cotton-casual-shirt</t>
  </si>
  <si>
    <t>shirts/us-polo-assn/us-polo-assn-men-blue--white-tailored-fit-striped-pure-cotton-casual-shirt/16342570/buy</t>
  </si>
  <si>
    <t>us-polo-assn-men-blue--white-tailored-fit-striped-pure-cotton-casual-shirt</t>
  </si>
  <si>
    <t>Women Camouflage Printed Slim-Fit Track Pants</t>
  </si>
  <si>
    <t>track-pants/neu-look-fashion/neu-look-fashion-women-black--grey-camouflage-printed-slim-fit-track-pants/14570650/buy</t>
  </si>
  <si>
    <t>neu-look-fashion-women-black--grey-camouflage-printed-slim-fit-track-pants</t>
  </si>
  <si>
    <t>heels/mochi/mochi-women-coffee-brown-solid-wedges/12876938/buy</t>
  </si>
  <si>
    <t>mochi-women-coffee-brown-solid-wedges</t>
  </si>
  <si>
    <t>flats/fabbmate/fabbmate-women-rose-gold-ballerinas-flats/16833430/buy</t>
  </si>
  <si>
    <t>fabbmate-women-rose-gold-ballerinas-flats</t>
  </si>
  <si>
    <t>Men Homme Deodarant 150 ml</t>
  </si>
  <si>
    <t>deodorant/david-beckham/david-beckham-men-homme-deodarant-150-ml/2383583/buy</t>
  </si>
  <si>
    <t>david-beckham-men-homme-deodarant-150-ml</t>
  </si>
  <si>
    <t>SHFFL</t>
  </si>
  <si>
    <t>trousers/shffl/shffl-women-black-trousers/17265064/buy</t>
  </si>
  <si>
    <t>shffl</t>
  </si>
  <si>
    <t>shffl-women-black-trousers</t>
  </si>
  <si>
    <t>tshirts/roadster/the-roadster-lifestyle-co-women-mustard-yellow-printed-pure-cotton-round-neck-t-shirt/13126990/buy</t>
  </si>
  <si>
    <t>the-roadster-lifestyle-co-women-mustard-yellow-printed-pure-cotton-round-neck-t-shirt</t>
  </si>
  <si>
    <t>Girls Cotton T-shirt</t>
  </si>
  <si>
    <t>tshirts/uth-by-roadster/uth-by-roadster-girls-white--black-cotton-t-shirt/15185196/buy</t>
  </si>
  <si>
    <t>uth-by-roadster-girls-white--black-cotton-t-shirt</t>
  </si>
  <si>
    <t>EDGE T-shirts</t>
  </si>
  <si>
    <t>tshirts/hrx-by-hrithik-roshan/hrx-by-hrithik-roshan-edge-lifestyle-women-jet-black-rapid-dry-solid-t-shirts/14647256/buy</t>
  </si>
  <si>
    <t>hrx-by-hrithik-roshan-edge-lifestyle-women-jet-black-rapid-dry-solid-t-shirts</t>
  </si>
  <si>
    <t>kurtas/ode-by-house-of-pataudi/ode-by-house-of-pataudi-men-blue-kurta/14503628/buy</t>
  </si>
  <si>
    <t>ode-by-house-of-pataudi-men-blue-kurta</t>
  </si>
  <si>
    <t>watches/dressberry/dressberry-women-silver-toned-dial--rose-gold-toned-straps-analogue-watch-db-ss21-2a/15239734/buy</t>
  </si>
  <si>
    <t>dressberry-women-silver-toned-dial--rose-gold-toned-straps-analogue-watch-db-ss21-2a</t>
  </si>
  <si>
    <t>sunglasses/hrx-by-hrithik-roshan/hrx-by-hrithik-roshan-men-aviator-sunglasses/2311893/buy</t>
  </si>
  <si>
    <t>hrx-by-hrithik-roshan-men-aviator-sunglasses</t>
  </si>
  <si>
    <t>kurta-sets/herenow/herenow-women-white--red-floral-printed-kurta-with-trousers/15892786/buy</t>
  </si>
  <si>
    <t>herenow-women-white--red-floral-printed-kurta-with-trousers</t>
  </si>
  <si>
    <t>Women Comfort Heeels</t>
  </si>
  <si>
    <t>heels/scholl/scholl-women-brown-comfort-heeels/12752780/buy</t>
  </si>
  <si>
    <t>scholl-women-brown-comfort-heeels</t>
  </si>
  <si>
    <t>Hand Blocked Pure Cotton Saree</t>
  </si>
  <si>
    <t>sarees/suta/suta-maroon-white-hand-blocked-pure-cotton-saree/15243974/buy</t>
  </si>
  <si>
    <t>suta-maroon-white-hand-blocked-pure-cotton-saree</t>
  </si>
  <si>
    <t>Ruffled Ready To Wear Saree</t>
  </si>
  <si>
    <t>sarees/tikhi-imli/tikhi-imli-burgundy-solid-ruffled-ready-to-wear-saree/13737648/buy</t>
  </si>
  <si>
    <t>tikhi-imli-burgundy-solid-ruffled-ready-to-wear-saree</t>
  </si>
  <si>
    <t>handbags/women-marks/women-marks-blue-solid-handheld-bag/13853600/buy</t>
  </si>
  <si>
    <t>women-marks-blue-solid-handheld-bag</t>
  </si>
  <si>
    <t>Cotton Styled Back Crop Top</t>
  </si>
  <si>
    <t>tops/mango/mango-black-pure-cotton-styled-back-crop-top/14779966/buy</t>
  </si>
  <si>
    <t>mango-black-pure-cotton-styled-back-crop-top</t>
  </si>
  <si>
    <t>Ethnic Motifs A-Line Dress</t>
  </si>
  <si>
    <t>Earthen BY INDYA</t>
  </si>
  <si>
    <t>dresses/earthen-by-indya/earthen-by-indya-navy-blue-ethnic-motifs-ethnic-a-line-dress/18179114/buy</t>
  </si>
  <si>
    <t>earthen-by-indya</t>
  </si>
  <si>
    <t>earthen-by-indya-navy-blue-ethnic-motifs-ethnic-a-line-dress</t>
  </si>
  <si>
    <t>Women Knit Stride Runner Shoes</t>
  </si>
  <si>
    <t>sports-shoes/reebok/reebok-women-blue-knit-stride-runner-shoes/14783116/buy</t>
  </si>
  <si>
    <t>reebok-women-blue-knit-stride-runner-shoes</t>
  </si>
  <si>
    <t>dresses/berrylush/berrylush-women-yellow-solid-maxi-dress/13191684/buy</t>
  </si>
  <si>
    <t>berrylush-women-yellow-solid-maxi-dress</t>
  </si>
  <si>
    <t>kurta-sets/yufta/yufta-women-pink--blue-printed-kurta-with-palazzos--dupatta/11374208/buy</t>
  </si>
  <si>
    <t>yufta-women-pink--blue-printed-kurta-with-palazzos--dupatta</t>
  </si>
  <si>
    <t>Sherwani and Dhoti Pant Set</t>
  </si>
  <si>
    <t>sherwani/vastramay/vastramay-boys-maroon-and-rose-gold-indowestern-sherwani-and-cowl-dhoti-pant-set/15465334/buy</t>
  </si>
  <si>
    <t>vastramay-boys-maroon-and-rose-gold-indowestern-sherwani-and-cowl-dhoti-pant-set</t>
  </si>
  <si>
    <t>Women Pink Straight Kurta</t>
  </si>
  <si>
    <t>kurtas/vishudh/vishudh-women-pink--white-floral-kurta/16837762/buy</t>
  </si>
  <si>
    <t>vishudh-women-pink--white-floral-kurta</t>
  </si>
  <si>
    <t>heels/shoetopia/shoetopia-women-gold-toned-embellished-heels/12757394/buy</t>
  </si>
  <si>
    <t>shoetopia-women-gold-toned-embellished-heels</t>
  </si>
  <si>
    <t>jeans/mh-juniors/mh-juniors-girls-grey-regular-fit-stretchable-jeans/15254376/buy</t>
  </si>
  <si>
    <t>mh-juniors-girls-grey-regular-fit-stretchable-jeans</t>
  </si>
  <si>
    <t>kurtas/glam-roots/glam-roots-women-pink-floral-printed-cotton-anarkali-kurta/17115154/buy</t>
  </si>
  <si>
    <t>glam-roots-women-pink-floral-printed-cotton-anarkali-kurta</t>
  </si>
  <si>
    <t>sofa-covers/rajasthan-decor/rajasthan-decor-maroon-solid-3-seater-quilted-sofa-cover/12562240/buy</t>
  </si>
  <si>
    <t>rajasthan-decor-maroon-solid-3-seater-quilted-sofa-cover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</si>
  <si>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</si>
  <si>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</si>
  <si>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</si>
  <si>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kipsta-by-decathlon-kids-black--red-agility-100-hg-football-shoes</t>
  </si>
  <si>
    <t>shirts/roadster/roadster-men-navy-blue--brown-checked-pure-cotton-sustainable-casual-shirt/12442560/buy</t>
  </si>
  <si>
    <t>roadster-men-navy-blue--brown-checked-pure-cotton-sustainable-casual-shirt</t>
  </si>
  <si>
    <t>Boys Mid-Rise Jeans</t>
  </si>
  <si>
    <t>jeans/herenow/herenow-boys-charcoal-light-fade-mid-rise-regular-fit-stretchable-jeans/15616892/buy</t>
  </si>
  <si>
    <t>herenow-boys-charcoal-light-fade-mid-rise-regular-fit-stretchable-jeans</t>
  </si>
  <si>
    <t>shirts/ivoc/ivoc-men-grey-slim-fit-printed-casual-shirt/10352937/buy</t>
  </si>
  <si>
    <t>ivoc-men-grey-slim-fit-printed-casual-shirt</t>
  </si>
  <si>
    <t>tshirts/herenow/herenow-women-yellow-pure-cotton-t-shirt/18273722/buy</t>
  </si>
  <si>
    <t>herenow-women-yellow-pure-cotton-t-shirt</t>
  </si>
  <si>
    <t>Men Textured Single-Breasted Slim-Fit Casual Blazer</t>
  </si>
  <si>
    <t>blazers/allen-solly/allen-solly-men-grey-textured-single-breasted-slim-fit-casual-blazer/17447546/buy</t>
  </si>
  <si>
    <t>allen-solly-men-grey-textured-single-breasted-slim-fit-casual-blazer</t>
  </si>
  <si>
    <t>Tea Tree Face Serum 30 ml</t>
  </si>
  <si>
    <t>face-serum-and-gel/biotique/biotique-advanced-organics-tea-tree-anti-imperfection-daily-solution-face-serum-30-ml/12679482/buy</t>
  </si>
  <si>
    <t>biotique-advanced-organics-tea-tree-anti-imperfection-daily-solution-face-serum-30-ml</t>
  </si>
  <si>
    <t>kurta-sets/herenow/herenow-women-rose--red-floral-printed-kurta-with-palazzos/15886990/buy</t>
  </si>
  <si>
    <t>herenow-women-rose--red-floral-printed-kurta-with-palazzos</t>
  </si>
  <si>
    <t>Women Lifestyle Joggers</t>
  </si>
  <si>
    <t>track-pants/hrx-by-hrithik-roshan/hrx-by-hrithik-roshan-women-medieval-blue-solid-slim-fit-lifestyle-joggers/11012144/buy</t>
  </si>
  <si>
    <t>hrx-by-hrithik-roshan-women-medieval-blue-solid-slim-fit-lifestyle-joggers</t>
  </si>
  <si>
    <t>Gold-Toned Jewellery Set</t>
  </si>
  <si>
    <t>jewellery-set/zaveri-pearls/zaveri-pearls-gold-toned-traditional-jewellery-set/9013499/buy</t>
  </si>
  <si>
    <t>zaveri-pearls-gold-toned-traditional-jewellery-set</t>
  </si>
  <si>
    <t>dresses/la-zoire/la-zoire-women-green-solid-maxi-dress/2337116/buy</t>
  </si>
  <si>
    <t>la-zoire-women-green-solid-maxi-dress</t>
  </si>
  <si>
    <t>tshirts/austin-wood/austin-wood-men-charcoal-grey--navy-blue-colourblocked-polo-collar-t-shirt/11554762/buy</t>
  </si>
  <si>
    <t>austin-wood-men-charcoal-grey--navy-blue-colourblocked-polo-collar-t-shirt</t>
  </si>
  <si>
    <t>Pure Cotton Striped Top</t>
  </si>
  <si>
    <t>tops/dressberry/dressberry-navy-blue--yellow-pure-cotton-striped-top/13672238/buy</t>
  </si>
  <si>
    <t>dressberry-navy-blue--yellow-pure-cotton-striped-top</t>
  </si>
  <si>
    <t>watches/fastrack/fastrack-men-brown-analogue-watch-nk3084np01or/6520534/buy</t>
  </si>
  <si>
    <t>fastrack-men-brown-analogue-watch-nk3084np01or</t>
  </si>
  <si>
    <t>Solid New Neckline Dress</t>
  </si>
  <si>
    <t>dresses/athena/athena-women-gorgeous-red-solid-new-neckline-dress/17715914/buy</t>
  </si>
  <si>
    <t>athena-women-gorgeous-red-solid-new-neckline-dress</t>
  </si>
  <si>
    <t>Women Solid Flatform Sneakers</t>
  </si>
  <si>
    <t>casual-shoes/roadster/the-roadster-lifestyle-co-women-white-solid-flatform-sneakers/15877316/buy</t>
  </si>
  <si>
    <t>the-roadster-lifestyle-co-women-white-solid-flatform-sneakers</t>
  </si>
  <si>
    <t>Ethnic Motifs Embroidered Maxi</t>
  </si>
  <si>
    <t>dresses/ethnovogue/ethnovogue-burgundy--off-white-embroidered-accordian-pleats-made-to-measure-gown-dress/16219114/buy</t>
  </si>
  <si>
    <t>ethnovogue-burgundy--off-white-embroidered-accordian-pleats-made-to-measure-gown-dress</t>
  </si>
  <si>
    <t>tunics/global-desi/global-desi-women-navy-blue-embroidered-tunic/12850340/buy</t>
  </si>
  <si>
    <t>global-desi-women-navy-blue-embroidered-tunic</t>
  </si>
  <si>
    <t>Women Cotton Kurti Set</t>
  </si>
  <si>
    <t>kurta-sets/anouk/anouk-women-mustard-yellow--white-floral-printed-angrakha-pure-cotton-kurti-with-sharara/16897388/buy</t>
  </si>
  <si>
    <t>anouk-women-mustard-yellow--white-floral-printed-angrakha-pure-cotton-kurti-with-sharara</t>
  </si>
  <si>
    <t>bedsheets/aura/aura-white--blue-floral-144-tc-120-gsm-cotton-queen-bedsheet-with-2-pillow-covers/13979426/buy</t>
  </si>
  <si>
    <t>aura-white--blue-floral-144-tc-120-gsm-cotton-queen-bedsheet-with-2-pillow-covers</t>
  </si>
  <si>
    <t>Delicate Face Cleanser 200 ml</t>
  </si>
  <si>
    <t>face-wash-and-cleanser/forest-essentials/forest-essentials-delicate-facial-cleanser-mashobra-honey-lemon--rosewater-200ml-facewash/12443326/buy</t>
  </si>
  <si>
    <t>forest-essentials-delicate-facial-cleanser-mashobra-honey-lemon--rosewater-200ml-facewash</t>
  </si>
  <si>
    <t>Women Printed Top &amp; Skirt</t>
  </si>
  <si>
    <t>co-ords/berrylush/berrylush-women-green--yellow-tropical-print-cami-top--a-line-skirt/17605204/buy</t>
  </si>
  <si>
    <t>berrylush-women-green--yellow-tropical-print-cami-top--a-line-skirt</t>
  </si>
  <si>
    <t>kurtas/saadgi/saadgi-women-blue--white-chikankari-embroidered-handwork-straight-kurta/12633620/buy</t>
  </si>
  <si>
    <t>saadgi-women-blue--white-chikankari-embroidered-handwork-straight-kurta</t>
  </si>
  <si>
    <t>Pure Cotton Henley Pure Cotton T-shirt</t>
  </si>
  <si>
    <t>tshirts/roadster/roadster-men-olive-green--white-pure-cotton-striped-henley-neck-pure-cotton-t-shirt/12907310/buy</t>
  </si>
  <si>
    <t>roadster-men-olive-green--white-pure-cotton-striped-henley-neck-pure-cotton-t-shirt</t>
  </si>
  <si>
    <t>Women Denim Solid A-Line Dress</t>
  </si>
  <si>
    <t>dresses/street-9/street-9-women-navy-blue-denim-a-line-dress/11234428/buy</t>
  </si>
  <si>
    <t>street-9-women-navy-blue-denim-a-line-dress</t>
  </si>
  <si>
    <t>Women Solid Comfort Heels</t>
  </si>
  <si>
    <t>heels/mochi/mochi-women-peach-coloured-solid-comfort-heels/14389844/buy</t>
  </si>
  <si>
    <t>mochi-women-peach-coloured-solid-comfort-heels</t>
  </si>
  <si>
    <t>300 TC King Size Bedsheet</t>
  </si>
  <si>
    <t>bedsheets/arrabi/arrabi-blue-leaf-300-tc-cotton-blend-double-size-fitted-bedsheet-with-2-pillow-covers/17224668/buy</t>
  </si>
  <si>
    <t>arrabi-blue-leaf-300-tc-cotton-blend-double-size-fitted-bedsheet-with-2-pillow-covers</t>
  </si>
  <si>
    <t>shirts/louis-philippe/louis-philippe-men-brown-and-white-slim-fit-micro-checked-pure-cotton-formal-shirt/17567840/buy</t>
  </si>
  <si>
    <t>louis-philippe-men-brown-and-white-slim-fit-micro-checked-pure-cotton-formal-shirt</t>
  </si>
  <si>
    <t>Set of 5 Cushion Fillers</t>
  </si>
  <si>
    <t>cushions/romee/romee-set-of-5-white-microfiber-square-cushion-fillers/2353789/buy</t>
  </si>
  <si>
    <t>cushions</t>
  </si>
  <si>
    <t>romee-set-of-5-white-microfiber-square-cushion-fillers</t>
  </si>
  <si>
    <t>jeans/herenow/herenow-men-navy-blue-light-fade-skinny-fit-jeans/15325062/buy</t>
  </si>
  <si>
    <t>herenow-men-navy-blue-light-fade-skinny-fit-jeans</t>
  </si>
  <si>
    <t>Women Straight Fit High-Rise Jeans</t>
  </si>
  <si>
    <t>jeans/urbanic/urbanic-women-blue-straight-fit-high-rise-highly-distressed-light-fade-jeans/15632946/buy</t>
  </si>
  <si>
    <t>urbanic-women-blue-straight-fit-high-rise-highly-distressed-light-fade-jeans</t>
  </si>
  <si>
    <t>Zip Around Wallet Wrist Loop</t>
  </si>
  <si>
    <t>wallets/mast--harbour/mast--harbour-women-pink-pu-zip-around-wallet-with-wrist-loop/15582772/buy</t>
  </si>
  <si>
    <t>mast--harbour-women-pink-pu-zip-around-wallet-with-wrist-loop</t>
  </si>
  <si>
    <t>jeans/mast--harbour/mast--harbour-men-blue-slim-fit-light-fade-stretchable-jeans/15134990/buy</t>
  </si>
  <si>
    <t>mast--harbour-men-blue-slim-fit-light-fade-stretchable-jeans</t>
  </si>
  <si>
    <t>Crepe A-Line Mini One Shoulder Dress</t>
  </si>
  <si>
    <t>dresses/label-ritu-kumar/label-ritu-kumar-red-one-shoulder-crepe-a-line-mini-dress/15150912/buy</t>
  </si>
  <si>
    <t>label-ritu-kumar-red-one-shoulder-crepe-a-line-mini-dress</t>
  </si>
  <si>
    <t>Printed Ruched Crop Top</t>
  </si>
  <si>
    <t>tops/urbanic/urbanic-women-brown-typography-printed-ruched-crop-top/16107888/buy</t>
  </si>
  <si>
    <t>urbanic-women-brown-typography-printed-ruched-crop-top</t>
  </si>
  <si>
    <t>Women Betty Regular Jeggings</t>
  </si>
  <si>
    <t>jeggings/flying-machine/flying-machine-women-black-betty-regular-fit-solid-high-rise-cropped-denim-jeggings/14030734/buy</t>
  </si>
  <si>
    <t>flying-machine-women-black-betty-regular-fit-solid-high-rise-cropped-denim-jeggings</t>
  </si>
  <si>
    <t>trousers/jaipur-kurti/jaipur-kurti-women-pink-regular-fit-solid-regular-trousers/14099274/buy</t>
  </si>
  <si>
    <t>jaipur-kurti-women-pink-regular-fit-solid-regular-trousers</t>
  </si>
  <si>
    <t>Men Lazer Cut Ethinic Loafers</t>
  </si>
  <si>
    <t>casual-shoes/azzaro-black/azzaro-black-men-brown-lazer-cut-ethinic-loafers/11133790/buy</t>
  </si>
  <si>
    <t>azzaro-black-men-brown-lazer-cut-ethinic-loafers</t>
  </si>
  <si>
    <t>trousers/pepe-jeans/pepe-jeans-women-green-regular-fit-solid-regular-trousers/13006702/buy</t>
  </si>
  <si>
    <t>pepe-jeans-women-green-regular-fit-solid-regular-trousers</t>
  </si>
  <si>
    <t>Solid Baby Doll</t>
  </si>
  <si>
    <t>baby-dolls/klamotten/klamotten-maroon-solid-baby-doll-07m-maroon/4378153/buy</t>
  </si>
  <si>
    <t>klamotten-maroon-solid-baby-doll-07m-maroon</t>
  </si>
  <si>
    <t>Lady Million Empire EDP 80ml</t>
  </si>
  <si>
    <t>Paco Rabanne</t>
  </si>
  <si>
    <t>perfume-and-body-mist/paco-rabanne/paco-rabanne-lady-million-empire-eau-de-parfum-80ml/11052908/buy</t>
  </si>
  <si>
    <t>paco-rabanne</t>
  </si>
  <si>
    <t>paco-rabanne-lady-million-empire-eau-de-parfum-80ml</t>
  </si>
  <si>
    <t>Solid Night suit</t>
  </si>
  <si>
    <t>night-suits/chemistry/chemistry-women-pink-solid-night-suit/13592986/buy</t>
  </si>
  <si>
    <t>chemistry-women-pink-solid-night-suit</t>
  </si>
  <si>
    <t>Women Floral Fit &amp; Flare Dress</t>
  </si>
  <si>
    <t>dresses/jc-collection/jc-collection-women-white--blue-floral-fit--flare-dress/15113172/buy</t>
  </si>
  <si>
    <t>jc-collection-women-white--blue-floral-fit--flare-dress</t>
  </si>
  <si>
    <t>PU Half Moon Handheld Bag</t>
  </si>
  <si>
    <t>handbags/van-heusen/van-heusen-red-solid-pu-regular-half-moon-handheld-bag/16784590/buy</t>
  </si>
  <si>
    <t>van-heusen-red-solid-pu-regular-half-moon-handheld-bag</t>
  </si>
  <si>
    <t>dresses/inweave/inweave-women-off-white--red-floral-print-a-line-dress/10984050/buy</t>
  </si>
  <si>
    <t>inweave-women-off-white--red-floral-print-a-line-dress</t>
  </si>
  <si>
    <t>sarees/kalini/kalini-black-printed-pure-chiffon-saree/13003866/buy</t>
  </si>
  <si>
    <t>kalini-black-printed-pure-chiffon-saree</t>
  </si>
  <si>
    <t>Set of 2 Floral Wall Arts</t>
  </si>
  <si>
    <t>wall-art/art-street/art-street-set-of-2-blue--pink-floral-theme-canvas-painting-framed-wall-arts/16632082/buy</t>
  </si>
  <si>
    <t>art-street-set-of-2-blue--pink-floral-theme-canvas-painting-framed-wall-arts</t>
  </si>
  <si>
    <t>Women Solid Pleated Trousers</t>
  </si>
  <si>
    <t>trousers/mast--harbour/mast--harbour-women-dusty-pink-solid-pleated-trousers/15287594/buy</t>
  </si>
  <si>
    <t>mast--harbour-women-dusty-pink-solid-pleated-trousers</t>
  </si>
  <si>
    <t>WOmen Textured Wallet</t>
  </si>
  <si>
    <t>wallets/baggit/baggit-women-dusty-pink-textured-three-fold-wallet/15147024/buy</t>
  </si>
  <si>
    <t>baggit-women-dusty-pink-textured-three-fold-wallet</t>
  </si>
  <si>
    <t>shirts/highlander/highlander-men-turquoise-blue-slim-fit-tartan-checks-opaque-checked-casual-shirt/16199376/buy</t>
  </si>
  <si>
    <t>highlander-men-turquoise-blue-slim-fit-tartan-checks-opaque-checked-casual-shirt</t>
  </si>
  <si>
    <t>Men Basket Weave Loafers</t>
  </si>
  <si>
    <t>casual-shoes/roadster/roadster-men-navy-blue-croc--basket-weave-textured-loafers/15470184/buy</t>
  </si>
  <si>
    <t>roadster-men-navy-blue-croc--basket-weave-textured-loafers</t>
  </si>
  <si>
    <t>tshirts/only/only-women-off-white-cotton-t-shirt/16804518/buy</t>
  </si>
  <si>
    <t>only-women-off-white-cotton-t-shirt</t>
  </si>
  <si>
    <t>Slim Fit Formal Blazer</t>
  </si>
  <si>
    <t>blazers/favoroski/favoroski-blue-wool-slim-fit-single-breasted-formal-blazer/2379222/buy</t>
  </si>
  <si>
    <t>favoroski-blue-wool-slim-fit-single-breasted-formal-blazer</t>
  </si>
  <si>
    <t>flip-flops/kazarmax/kazarmax-women-beige-printed-thong-flip-flops/14152772/buy</t>
  </si>
  <si>
    <t>kazarmax-women-beige-printed-thong-flip-flops</t>
  </si>
  <si>
    <t>kurtas/anouk/anouk-women-teal-blue--white-striped-kurta/14122414/buy</t>
  </si>
  <si>
    <t>anouk-women-teal-blue--white-striped-kurta</t>
  </si>
  <si>
    <t>heels/roadster/roadster-tan-brown-solid-block-heels/14911552/buy</t>
  </si>
  <si>
    <t>roadster-tan-brown-solid-block-heels</t>
  </si>
  <si>
    <t>sports-shoes/power/power-men-blue-textile-running-shoes/12453894/buy</t>
  </si>
  <si>
    <t>power-men-blue-textile-running-shoes</t>
  </si>
  <si>
    <t>Women Swagger Handheld Bag</t>
  </si>
  <si>
    <t>handbags/mochi/mochi-women-black-solid-swagger-handheld-bag-with-detachable-sling-strap/15170658/buy</t>
  </si>
  <si>
    <t>mochi-women-black-solid-swagger-handheld-bag-with-detachable-sling-strap</t>
  </si>
  <si>
    <t>Embossed Sleeves Sweatshirt</t>
  </si>
  <si>
    <t>sweatshirts/jack--jones/jack--jones-men-red-solid-sweatshirt-with-embossed-sleeves/12557096/buy</t>
  </si>
  <si>
    <t>jack--jones-men-red-solid-sweatshirt-with-embossed-sleeves</t>
  </si>
  <si>
    <t>jeans/roadster/the-roadster-lifestyle-co-women-blue-wide-leg-jeans/13314986/buy</t>
  </si>
  <si>
    <t>the-roadster-lifestyle-co-women-blue-wide-leg-jeans</t>
  </si>
  <si>
    <t>flats/shezone/shezone-women-brown-open-toe-flats/14558636/buy</t>
  </si>
  <si>
    <t>shezone-women-brown-open-toe-flats</t>
  </si>
  <si>
    <t>bra/prettycat/prettycat-black-lightly-padded-non-wired-cotton-t-shirt-bra/17377970/buy</t>
  </si>
  <si>
    <t>prettycat-black-lightly-padded-non-wired-cotton-t-shirt-bra</t>
  </si>
  <si>
    <t>heels/corsica/corsica-women-black-solid-block-heels/11650600/buy</t>
  </si>
  <si>
    <t>corsica-women-black-solid-block-heels</t>
  </si>
  <si>
    <t>Comfort Mules</t>
  </si>
  <si>
    <t>heels/mochi/mochi-blue-comfort-mules/16620236/buy</t>
  </si>
  <si>
    <t>mochi-blue-comfort-mules</t>
  </si>
  <si>
    <t>Floral Cotton Printed Saree</t>
  </si>
  <si>
    <t>sarees/suta/suta-green--white-floral-pure-cotton-printed-saree/15244178/buy</t>
  </si>
  <si>
    <t>suta-green--white-floral-pure-cotton-printed-saree</t>
  </si>
  <si>
    <t>Women Embroidered Jashn Kurta</t>
  </si>
  <si>
    <t>kurtas/house-of-pataudi/house-of-pataudi-women-maroon-ethnic-motifs-embroidered-jashn-kurta/15326642/buy</t>
  </si>
  <si>
    <t>house-of-pataudi-women-maroon-ethnic-motifs-embroidered-jashn-kurta</t>
  </si>
  <si>
    <t>Gold-Plated Mangalsutra Set</t>
  </si>
  <si>
    <t>mangalsutra/zeneme/zeneme-gold-plated--white-ad-studded--beaded-square-shaped-mangalsutra-set/16572202/buy</t>
  </si>
  <si>
    <t>zeneme-gold-plated--white-ad-studded--beaded-square-shaped-mangalsutra-set</t>
  </si>
  <si>
    <t>Cotton Maxi Dress</t>
  </si>
  <si>
    <t>dresses/mango/mango-green-solid-organic-cotton-maxi-dress/15035490/buy</t>
  </si>
  <si>
    <t>mango-green-solid-organic-cotton-maxi-dress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</si>
  <si>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</si>
  <si>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</si>
  <si>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</si>
  <si>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cherry-crumble-unisex-navy-blue-printed-night-suit-ws-nsuit-7138</t>
  </si>
  <si>
    <t>jackets/jack--jones/jack--jones-men-beige-cream-pink-tailored-jacket/15133468/buy</t>
  </si>
  <si>
    <t>jack--jones-men-beige-cream-pink-tailored-jacket</t>
  </si>
  <si>
    <t>wallets/peter-england/peter-england-men-navy-blue-textured-leather-two-fold-wallet/13886642/buy</t>
  </si>
  <si>
    <t>peter-england-men-navy-blue-textured-leather-two-fold-wallet</t>
  </si>
  <si>
    <t>jackets/tokyo-talkies/tokyo-talkies-women-black-solid-tailored-shacket/13401778/buy</t>
  </si>
  <si>
    <t>tokyo-talkies-women-black-solid-tailored-shacket</t>
  </si>
  <si>
    <t>shirts/dennis-lingo/dennis-lingo-men-black-comfort-slim-fit-solid-pure-cotton-casual-shirt/14167020/buy</t>
  </si>
  <si>
    <t>dennis-lingo-men-black-comfort-slim-fit-solid-pure-cotton-casual-shirt</t>
  </si>
  <si>
    <t>jackets/highlander/highlander-men-brown-solid-biker-jacket/10522816/buy</t>
  </si>
  <si>
    <t>highlander-men-brown-solid-biker-jacket</t>
  </si>
  <si>
    <t>Men Laser Cut Two Fold Wallet</t>
  </si>
  <si>
    <t>wallets/highlander/highlander-men-coffee-brown-laser-cut-two-fold-wallet/12589292/buy</t>
  </si>
  <si>
    <t>highlander-men-coffee-brown-laser-cut-two-fold-wallet</t>
  </si>
  <si>
    <t>tshirts/louis-philippe-athplay/louis-philippe-athplay-men-green-printed-round-neck-t-shirt/14135174/buy</t>
  </si>
  <si>
    <t>louis-philippe-athplay-men-green-printed-round-neck-t-shirt</t>
  </si>
  <si>
    <t>Floral Chanderi Brasso Saree</t>
  </si>
  <si>
    <t>sarees/mitera/mitera-blue--white-floral-brasso-chanderi-saree/17273942/buy</t>
  </si>
  <si>
    <t>mitera-blue--white-floral-brasso-chanderi-saree</t>
  </si>
  <si>
    <t>kurta-sets/kalini/kalini-women-green-floral-printed-kurta-with-palazzos/17982292/buy</t>
  </si>
  <si>
    <t>kalini-women-green-floral-printed-kurta-with-palazzos</t>
  </si>
  <si>
    <t>Men Tapered Fit Regular Trousers</t>
  </si>
  <si>
    <t>trousers/dennison/dennison-men-rust-red-smart-tapered-fit-solid-regular-trousers/11350546/buy</t>
  </si>
  <si>
    <t>dennison-men-rust-red-smart-tapered-fit-solid-regular-trousers</t>
  </si>
  <si>
    <t>shirts/the-indian-garage-co/the-indian-garage-co-men-green-slim-fit-printed-casual-shirt/14828824/buy</t>
  </si>
  <si>
    <t>the-indian-garage-co-men-green-slim-fit-printed-casual-shirt</t>
  </si>
  <si>
    <t>sweatshirts/kook-n-keech/kook-n-keech-men-olive-green--black-colourblocked-pullover-sweatshirt/11954536/buy</t>
  </si>
  <si>
    <t>kook-n-keech-men-olive-green--black-colourblocked-pullover-sweatshirt</t>
  </si>
  <si>
    <t>watches/sonata/sonata-men-white-dial-watch-nc1013sm06/207677/buy</t>
  </si>
  <si>
    <t>sonata-men-white-dial-watch-nc1013sm06</t>
  </si>
  <si>
    <t>backpacks/united-colors-of-benetton/united-colors-of-benetton-women-teal-blue-solid-backpack/14312888/buy</t>
  </si>
  <si>
    <t>united-colors-of-benetton-women-teal-blue-solid-backpack</t>
  </si>
  <si>
    <t>watches/casio/casio-youth-analog-men-black-analogue-watch-ad215-mcw-100h-9a2vdf/1647809/buy</t>
  </si>
  <si>
    <t>casio-youth-analog-men-black-analogue-watch-ad215-mcw-100h-9a2vdf</t>
  </si>
  <si>
    <t>handbags/dressberry/dressberry-burgundy-textured-sling-bag/12387830/buy</t>
  </si>
  <si>
    <t>dressberry-burgundy-textured-sling-bag</t>
  </si>
  <si>
    <t>dresses/la-zoire/la-zoire-yellow-georgette-maxi-dress/17068300/buy</t>
  </si>
  <si>
    <t>la-zoire-yellow-georgette-maxi-dress</t>
  </si>
  <si>
    <t>Women Solid Culotte Trousers</t>
  </si>
  <si>
    <t>trousers/street-9/street-9-women-blue-solid-culotte-trousers/15834200/buy</t>
  </si>
  <si>
    <t>street-9-women-blue-solid-culotte-trousers</t>
  </si>
  <si>
    <t>Men Printed  Slim Fit T-shirt</t>
  </si>
  <si>
    <t>tshirts/locomotive/locomotive-men-black-typography-printed-slim-fit-t-shirt/16869444/buy</t>
  </si>
  <si>
    <t>locomotive-men-black-typography-printed-slim-fit-t-shirt</t>
  </si>
  <si>
    <t>shirts/hangup/hangup-men-black-regular-fit-solid-formal-shirt/2372857/buy</t>
  </si>
  <si>
    <t>hangup-men-black-regular-fit-solid-formal-shirt</t>
  </si>
  <si>
    <t>Men Solid Mid-Top Flat Boots</t>
  </si>
  <si>
    <t>casual-shoes/roadster/the-roadster-lifestyle-co-men-olive-green--brown-solid-mid-top-flat-boots/15470208/buy</t>
  </si>
  <si>
    <t>the-roadster-lifestyle-co-men-olive-green--brown-solid-mid-top-flat-boots</t>
  </si>
  <si>
    <t>kurtas/biba/biba-women-blue-solid-a-line-kurta/12267916/buy</t>
  </si>
  <si>
    <t>biba-women-blue-solid-a-line-kurta</t>
  </si>
  <si>
    <t>kurtas/biba/biba-women-pink-floral-printed-keyhole-neck-mirror-work-anarkali-kurta/17550406/buy</t>
  </si>
  <si>
    <t>biba-women-pink-floral-printed-keyhole-neck-mirror-work-anarkali-kurta</t>
  </si>
  <si>
    <t>kurta-sets/herenow/herenow-women-blue--white-floral-printed-kurta-with-palazzos/15886964/buy</t>
  </si>
  <si>
    <t>herenow-women-blue--white-floral-printed-kurta-with-palazzos</t>
  </si>
  <si>
    <t>Cold-Shoulder Jumpsuit</t>
  </si>
  <si>
    <t>jumpsuit/cottinfab/cottinfab-olive-green-solid-cold-shoulder-jumpsuit/7846797/buy</t>
  </si>
  <si>
    <t>cottinfab-olive-green-solid-cold-shoulder-jumpsuit</t>
  </si>
  <si>
    <t>jackets/puma/puma-men-black-colourblocked-sporty-jacket/13239466/buy</t>
  </si>
  <si>
    <t>puma-men-black-colourblocked-sporty-jacket</t>
  </si>
  <si>
    <t>Women Handcrafted Block Heels</t>
  </si>
  <si>
    <t>heels/corsica/corsica-women-black--gold-toned-colourblocked-handcrafted-block-heels/15645732/buy</t>
  </si>
  <si>
    <t>corsica-women-black--gold-toned-colourblocked-handcrafted-block-heels</t>
  </si>
  <si>
    <t>Women Shimmer Peep Toes</t>
  </si>
  <si>
    <t>heels/marc-loire/marc-loire-women-gold-toned-shimmer-peep-toes/9812761/buy</t>
  </si>
  <si>
    <t>marc-loire-women-gold-toned-shimmer-peep-toes</t>
  </si>
  <si>
    <t>Kurta with Pants &amp; Dupatta</t>
  </si>
  <si>
    <t>kurta-sets/inddus/inddus-women-pink-thread-work-chanderi-cotton-kurta-with-pants--with-dupatta/16161012/buy</t>
  </si>
  <si>
    <t>inddus-women-pink-thread-work-chanderi-cotton-kurta-with-pants--with-dupatta</t>
  </si>
  <si>
    <t>kurta-sets/indo-era/indo-era-women-navy-blue-woven-design-kurta-with-trousers--with-dupatta/15837814/buy</t>
  </si>
  <si>
    <t>indo-era-women-navy-blue-woven-design-kurta-with-trousers--with-dupatta</t>
  </si>
  <si>
    <t>Men Pack Of 3 Solid IntelliSoft Antimicrobial Basic Briefs</t>
  </si>
  <si>
    <t>briefs/xyxx/xyxx-men-pack-of-3-solid-intellisoft-antimicrobial-basic-briefs-xybrf3pckn495/13978284/buy</t>
  </si>
  <si>
    <t>xyxx-men-pack-of-3-solid-intellisoft-antimicrobial-basic-briefs-xybrf3pckn495</t>
  </si>
  <si>
    <t>handbags/mast--harbour/mast--harbour-brown-solid-synthetic-leather-regular-structured-sling-bag/14980616/buy</t>
  </si>
  <si>
    <t>mast--harbour-brown-solid-synthetic-leather-regular-structured-sling-bag</t>
  </si>
  <si>
    <t>Men Mid-Rise Jeans</t>
  </si>
  <si>
    <t>jeans/herenow/herenow-men-blue-slim-fit-mid-rise-clean-look-stretchable-jeans/17070170/buy</t>
  </si>
  <si>
    <t>herenow-men-blue-slim-fit-mid-rise-clean-look-stretchable-jeans</t>
  </si>
  <si>
    <t>earrings/rubans/rubans-rose-gold-contemporary-drop-earrings/13375582/buy</t>
  </si>
  <si>
    <t>rubans-rose-gold-contemporary-drop-earrings</t>
  </si>
  <si>
    <t>Women Ethnic Motifs Embroidered Georgette Kurta</t>
  </si>
  <si>
    <t>kurtas/zola/zola-women-pink-ethnic-motifs-embroidered-chikankari-georgette-kurta/16090566/buy</t>
  </si>
  <si>
    <t>zola-women-pink-ethnic-motifs-embroidered-chikankari-georgette-kurta</t>
  </si>
  <si>
    <t>Women Ethnic Printed Kurta</t>
  </si>
  <si>
    <t>kurtas/libas/libas-women-teal-blue--green-ethnic-motifs-printed-chanderi-silk-kurta/17644522/buy</t>
  </si>
  <si>
    <t>libas-women-teal-blue--green-ethnic-motifs-printed-chanderi-silk-kurta</t>
  </si>
  <si>
    <t>kurta-sets/anouk/anouk-women-pink-ethnic-motifs-printed-pure-cotton-kurta-with-trousers/17096578/buy</t>
  </si>
  <si>
    <t>anouk-women-pink-ethnic-motifs-printed-pure-cotton-kurta-with-trousers</t>
  </si>
  <si>
    <t>Men Striped Lounge Pants</t>
  </si>
  <si>
    <t>lounge-pants/jack--jones/jack--jones-men-navy-blue--white-striped-lounge-pants/13476976/buy</t>
  </si>
  <si>
    <t>jack--jones-men-navy-blue--white-striped-lounge-pants</t>
  </si>
  <si>
    <t>heels/nr-by-nidhi-rathi/nr-by-nidhi-rathi-gold-toned-embellished-leather-ethnic-block-sandals/15666750/buy</t>
  </si>
  <si>
    <t>nr-by-nidhi-rathi-gold-toned-embellished-leather-ethnic-block-sandals</t>
  </si>
  <si>
    <t>Black Slip-On Active Bra</t>
  </si>
  <si>
    <t>bra/jockey/jockey-black-slip-on-active-bra-13760105/15115000/buy</t>
  </si>
  <si>
    <t>jockey-black-slip-on-active-bra-13760105</t>
  </si>
  <si>
    <t>Oopsie Daisy Body Mist</t>
  </si>
  <si>
    <t>perfume-and-body-mist/plum/plum-bodylovin-oopsie-daisy-body-mist---150-ml/12248276/buy</t>
  </si>
  <si>
    <t>plum-bodylovin-oopsie-daisy-body-mist---150-ml</t>
  </si>
  <si>
    <t>Women Straight Trousers</t>
  </si>
  <si>
    <t>trousers/tokyo-talkies/tokyo-talkies-women-green-mid-rise-straight-trousers/15092120/buy</t>
  </si>
  <si>
    <t>tokyo-talkies-women-green-mid-rise-straight-trousers</t>
  </si>
  <si>
    <t>T-shirt Bra</t>
  </si>
  <si>
    <t>bra/rosaline-by-zivame/rosaline-by-zivame-blue-t-shirt-bra/17577414/buy</t>
  </si>
  <si>
    <t>rosaline-by-zivame-blue-t-shirt-bra</t>
  </si>
  <si>
    <t>casual-shoes/fausto/fausto-men-black-slip-on-sneakers/17039076/buy</t>
  </si>
  <si>
    <t>fausto-men-black-slip-on-sneakers</t>
  </si>
  <si>
    <t>kurta-sets/w/w-women-blue-floral-printed-kurta-set/17163710/buy</t>
  </si>
  <si>
    <t>w-women-blue-floral-printed-kurta-set</t>
  </si>
  <si>
    <t>kurta-sets/varanga/varanga-blue-and-maroon-patola-printed-panelled-kurta-sharara-set/16816270/buy</t>
  </si>
  <si>
    <t>varanga-blue-and-maroon-patola-printed-panelled-kurta-sharara-set</t>
  </si>
  <si>
    <t>Women Solid Zip-Top Sweatshirt</t>
  </si>
  <si>
    <t>sweatshirts/hm/hm-women-blue-solid-zip-top-sweatshirt/16929734/buy</t>
  </si>
  <si>
    <t>hm-women-blue-solid-zip-top-sweatshirt</t>
  </si>
  <si>
    <t>shrug/style-quotient/style-quotient-women-stunning-gold-self-design-bling-and-sparkly-shrug/15760594/buy</t>
  </si>
  <si>
    <t>style-quotient-women-stunning-gold-self-design-bling-and-sparkly-shrug</t>
  </si>
  <si>
    <t>heels/mochi/mochi-women-navy-blue-solid-pumps/12691626/buy</t>
  </si>
  <si>
    <t>mochi-women-navy-blue-solid-pumps</t>
  </si>
  <si>
    <t>wallets/caprese/caprese-women-olive-green-solid-zip-around-wallet/14035870/buy</t>
  </si>
  <si>
    <t>caprese-women-olive-green-solid-zip-around-wallet</t>
  </si>
  <si>
    <t>Embroidered Door Curtain</t>
  </si>
  <si>
    <t>curtains-and-sheers/house-of-pataudi/house-of-pataudi-navy-blue-single-floral-embroidered-door-curtain/13795436/buy</t>
  </si>
  <si>
    <t>house-of-pataudi-navy-blue-single-floral-embroidered-door-curtain</t>
  </si>
  <si>
    <t>trousers/sassafras/sassafras-women-blue-high-rise-cropped-trousers/17787922/buy</t>
  </si>
  <si>
    <t>sassafras-women-blue-high-rise-cropped-trousers</t>
  </si>
  <si>
    <t>bedsheets/romee/romee-brown-floral-144-tc-cotton-1-queen-bedsheet-with-2-pillow-covers/12672418/buy</t>
  </si>
  <si>
    <t>romee-brown-floral-144-tc-cotton-1-queen-bedsheet-with-2-pillow-covers</t>
  </si>
  <si>
    <t>flats/forever-glam-by-pantaloons/forever-glam-by-pantaloons-women-gold-toned-embellished-ballerinas-with-bows-flats/15839748/buy</t>
  </si>
  <si>
    <t>forever-glam-by-pantaloons-women-gold-toned-embellished-ballerinas-with-bows-flats</t>
  </si>
  <si>
    <t>Girls Relaxed Fit Jeans</t>
  </si>
  <si>
    <t>jeans/nohvoh---sassafras-kids/noh-voh---sassafras-kids-girls-black-relaxed-fit-jeans/16646620/buy</t>
  </si>
  <si>
    <t>noh-voh---sassafras-kids-girls-black-relaxed-fit-jeans</t>
  </si>
  <si>
    <t>Boys Dungarees</t>
  </si>
  <si>
    <t>1Y,18M,2Y,4Y,6Y,8Y</t>
  </si>
  <si>
    <t>dungarees/my-little-lambs/my-little-lambs-boys-navy-dungarees/2007557/buy</t>
  </si>
  <si>
    <t>my-little-lambs-boys-navy-dungarees</t>
  </si>
  <si>
    <t>Ribbed Fitted Crop Top</t>
  </si>
  <si>
    <t>tops/urbanic/urbanic-yellow-ribbed-slim-fitted-crop-top-with-bow-detail/15630984/buy</t>
  </si>
  <si>
    <t>urbanic-yellow-ribbed-slim-fitted-crop-top-with-bow-detail</t>
  </si>
  <si>
    <t>tops/only/only-blue-floral-print-top/16809842/buy</t>
  </si>
  <si>
    <t>only-blue-floral-print-top</t>
  </si>
  <si>
    <t>Woven Striped A-Line Dress</t>
  </si>
  <si>
    <t>dresses/mango/mango-black-woven-striped-a-line-midi-dress/15035456/buy</t>
  </si>
  <si>
    <t>mango-black-woven-striped-a-line-midi-dress</t>
  </si>
  <si>
    <t>kurta-sets/vishudh/vishudh-women-pink--off-white-printed-kurta-with-palazzos--dupatta/13433678/buy</t>
  </si>
  <si>
    <t>vishudh-women-pink--off-white-printed-kurta-with-palazzos--dupatta</t>
  </si>
  <si>
    <t>PU Block Heeled Boots</t>
  </si>
  <si>
    <t>boots/alishtezia/alishtezia-black-pu-block-heeled-boots/15190270/buy</t>
  </si>
  <si>
    <t>alishtezia-black-pu-block-heeled-boots</t>
  </si>
  <si>
    <t>Checked Casual Cotton Shirt</t>
  </si>
  <si>
    <t>shirts/mast--harbour/mast--harbour-men-brown--off-white-checked-casual-cotton-shirt/15269372/buy</t>
  </si>
  <si>
    <t>mast--harbour-men-brown--off-white-checked-casual-cotton-shirt</t>
  </si>
  <si>
    <t>flats/vishudh/vishudh-women-navy-blue-embellished-open-toe-flats/16006460/buy</t>
  </si>
  <si>
    <t>vishudh-women-navy-blue-embellished-open-toe-flats</t>
  </si>
  <si>
    <t>Men Colourblocked Sporty Jacket</t>
  </si>
  <si>
    <t>Plutus</t>
  </si>
  <si>
    <t>jackets/plutus/plutus-men-blue-colourblocked-windcheater-sporty-jacket/2591691/buy</t>
  </si>
  <si>
    <t>plutus</t>
  </si>
  <si>
    <t>plutus-men-blue-colourblocked-windcheater-sporty-jacket</t>
  </si>
  <si>
    <t>jackets/allen-solly/allen-solly-men-navy-blue-puffer-jacket/16531216/buy</t>
  </si>
  <si>
    <t>allen-solly-men-navy-blue-puffer-jacket</t>
  </si>
  <si>
    <t>Women Solid Parka Jacket</t>
  </si>
  <si>
    <t>jackets/herenow/herenow-women-gorgeous-green-solid-parka-jacket/14462828/buy</t>
  </si>
  <si>
    <t>herenow-women-gorgeous-green-solid-parka-jacket</t>
  </si>
  <si>
    <t>26,27,28,29,34</t>
  </si>
  <si>
    <t>jeans/american-eagle-outfitters/american-eagle-outfitters-women-blue-regular-fit-mid-rise-clean-look-stretchable-jeans/10967258/buy</t>
  </si>
  <si>
    <t>american-eagle-outfitters-women-blue-regular-fit-mid-rise-clean-look-stretchable-jeans</t>
  </si>
  <si>
    <t>umbrellas/johns/johns-unisex-black-solid-umbrella/12179340/buy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</si>
  <si>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</si>
  <si>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</si>
  <si>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</si>
  <si>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dressberry-women-blue-solid-denim-skirt</t>
  </si>
  <si>
    <t>kurta-sets/herenow/herenow-women-pink--white-solid-straight-kurta--trousers/14172606/buy</t>
  </si>
  <si>
    <t>herenow-women-pink--white-solid-straight-kurta--trousers</t>
  </si>
  <si>
    <t>flats/house-of-pataudi/house-of-pataudi-women-purple--gold-toned-woven-design-ballerinas-/15204162/buy</t>
  </si>
  <si>
    <t>house-of-pataudi-women-purple--gold-toned-woven-design-ballerinas-</t>
  </si>
  <si>
    <t>trousers/rare-rabbit/rare-rabbit-men-navy-blue-slim-fit-trousers/15888224/buy</t>
  </si>
  <si>
    <t>rare-rabbit-men-navy-blue-slim-fit-trousers</t>
  </si>
  <si>
    <t>Men Slim Fit Low-Rise Shorts</t>
  </si>
  <si>
    <t>shorts/byford-by-pantaloons/byford-by-pantaloons-men-grey-printed-slim-fit-cotton-low-rise-shorts/17409130/buy</t>
  </si>
  <si>
    <t>byford-by-pantaloons-men-grey-printed-slim-fit-cotton-low-rise-shorts</t>
  </si>
  <si>
    <t>track-pants/dixcy-scott/dixcy-scott-men-blue-solid-cotton-track-pants/15186256/buy</t>
  </si>
  <si>
    <t>dixcy-scott-men-blue-solid-cotton-track-pants</t>
  </si>
  <si>
    <t>Striped Padded Jacket</t>
  </si>
  <si>
    <t>jackets/mast--harbour/mast--harbour-women-grey-striped-padded-jacket/14485166/buy</t>
  </si>
  <si>
    <t>mast--harbour-women-grey-striped-padded-jacket</t>
  </si>
  <si>
    <t>Men Slim Fit Pure Cotton Jeans</t>
  </si>
  <si>
    <t>jeans/herenow/herenow-men-blue-slim-fit-low-distress-light-fade-pure-cotton-jeans/16611778/buy</t>
  </si>
  <si>
    <t>herenow-men-blue-slim-fit-low-distress-light-fade-pure-cotton-jeans</t>
  </si>
  <si>
    <t>Faux Leather Casual Loafers</t>
  </si>
  <si>
    <t>casual-shoes/el-paso/el-paso-men-blue-faux-leather-casual-slip-on-loafers/17145180/buy</t>
  </si>
  <si>
    <t>el-paso-men-blue-faux-leather-casual-slip-on-loafers</t>
  </si>
  <si>
    <t>3XS,XXS,XS,S,M</t>
  </si>
  <si>
    <t>tops/only/only-women-lime-green-floral-print-top/17334522/buy</t>
  </si>
  <si>
    <t>only-women-lime-green-floral-print-top</t>
  </si>
  <si>
    <t>Yoga Rapid-Dry Cotton Tshirt</t>
  </si>
  <si>
    <t>tshirts/hrx-by-hrithik-roshan/hrx-by-hrithik-roshan-yoga-men-deauville-mauve-rapid-dry-organic-cotton--sustainable-tshirt/14702706/buy</t>
  </si>
  <si>
    <t>hrx-by-hrithik-roshan-yoga-men-deauville-mauve-rapid-dry-organic-cotton--sustainable-tshirt</t>
  </si>
  <si>
    <t>casual-shoes/roadster/the-roadster-lifestyle-co-women-white--black-snakeskin-print-slip-on-sneakers-/13572522/buy</t>
  </si>
  <si>
    <t>the-roadster-lifestyle-co-women-white--black-snakeskin-print-slip-on-sneakers-</t>
  </si>
  <si>
    <t>Men Printed Slip-On Sneakers</t>
  </si>
  <si>
    <t>casual-shoes/kleat/kleat-men-white-printed-slip-on-sneakers/16470192/buy</t>
  </si>
  <si>
    <t>kleat-men-white-printed-slip-on-sneakers</t>
  </si>
  <si>
    <t>Deep White Printed Kurta Set</t>
  </si>
  <si>
    <t>kurta-sets/indo-era/indo-era-deep-white-printed-kurta-set/13962316/buy</t>
  </si>
  <si>
    <t>indo-era-deep-white-printed-kurta-set</t>
  </si>
  <si>
    <t>tshirts/herenow/herenow-men-white--maroon-colourblocked-t-shirt/16260666/buy</t>
  </si>
  <si>
    <t>herenow-men-white--maroon-colourblocked-t-shirt</t>
  </si>
  <si>
    <t>Men Self Design Sliders</t>
  </si>
  <si>
    <t>flip-flops/wrogn/wrogn-men-navy-blue-self-design-sliders/12868318/buy</t>
  </si>
  <si>
    <t>wrogn-men-navy-blue-self-design-sliders</t>
  </si>
  <si>
    <t>Comfy Matte Lip Color</t>
  </si>
  <si>
    <t>lipstick/faces-canada/faces-canada-comfy-matte-lip-color-10hr-long-stay-with-almond-oil---hope-this-helps-06-/17199390/buy</t>
  </si>
  <si>
    <t>faces-canada-comfy-matte-lip-color-10hr-long-stay-with-almond-oil---hope-this-helps-06-</t>
  </si>
  <si>
    <t>Women Printed Kurta with Pyjamas</t>
  </si>
  <si>
    <t>kurta-sets/anouk/anouk-women-maroon-printed-regular-pure-cotton-kurta-with-pyjamas/14224016/buy</t>
  </si>
  <si>
    <t>anouk-women-maroon-printed-regular-pure-cotton-kurta-with-pyjamas</t>
  </si>
  <si>
    <t>tshirts/roadster/roadster-men-white-self-design-round-neck-t-shirt/12707760/buy</t>
  </si>
  <si>
    <t>roadster-men-white-self-design-round-neck-t-shirt</t>
  </si>
  <si>
    <t>Plus Size Solid Layered Top</t>
  </si>
  <si>
    <t>tops/revolution/revolution-women-black-plus-size-solid-layered-top/12872032/buy</t>
  </si>
  <si>
    <t>revolution-women-black-plus-size-solid-layered-top</t>
  </si>
  <si>
    <t>Women Self-Striped Ballerinas</t>
  </si>
  <si>
    <t>flats/mast--harbour/mast--harbour-women-blue-self-striped-sporty-look-ballerinas/14242718/buy</t>
  </si>
  <si>
    <t>mast--harbour-women-blue-self-striped-sporty-look-ballerinas</t>
  </si>
  <si>
    <t>heels/elle/elle-olive-green-solid-block-heels/17294622/buy</t>
  </si>
  <si>
    <t>elle-olive-green-solid-block-heels</t>
  </si>
  <si>
    <t>32B,32C,34B,34C,34D,36B,36C,36D,38C</t>
  </si>
  <si>
    <t>bra/triumph/triumph-t-shirt-bra-156-invisible-padded-wireless-extreme-comfort-and-full-coverage-bra/12684424/buy</t>
  </si>
  <si>
    <t>triumph-t-shirt-bra-156-invisible-padded-wireless-extreme-comfort-and-full-coverage-bra</t>
  </si>
  <si>
    <t>sunglasses/voyage/voyage-unisex-green-uv-protected-round-sunglasses-2038mg3048b/13934556/buy</t>
  </si>
  <si>
    <t>voyage-unisex-green-uv-protected-round-sunglasses-2038mg3048b</t>
  </si>
  <si>
    <t>bedsheets/storyhome/storyhome-white--grey-abstract-144-tc-cotton-1-queen-bedsheet-with-2-pillow-covers/10462946/buy</t>
  </si>
  <si>
    <t>storyhome-white--grey-abstract-144-tc-cotton-1-queen-bedsheet-with-2-pillow-covers</t>
  </si>
  <si>
    <t>Pure Cotton A-Line Tunic</t>
  </si>
  <si>
    <t>Rain &amp; Rainbow</t>
  </si>
  <si>
    <t>kurtas/rain--rainbow/rain--rainbow-women-burgundy--blue-pure-cotton-printed-a-line-tunic/13313906/buy</t>
  </si>
  <si>
    <t>rain--rainbow</t>
  </si>
  <si>
    <t>rain--rainbow-women-burgundy--blue-pure-cotton-printed-a-line-tunic</t>
  </si>
  <si>
    <t>Floral Print Keyhole Neck Top</t>
  </si>
  <si>
    <t>tops/herenow/herenow-lavender--white-floral-print-keyhole-neck-top/16590260/buy</t>
  </si>
  <si>
    <t>herenow-lavender--white-floral-print-keyhole-neck-top</t>
  </si>
  <si>
    <t>jeans/mast--harbour/mast--harbour-men-navy-blue-skinny-fit-low-distress-heavy-fade-stretchable-jeans/15976878/buy</t>
  </si>
  <si>
    <t>mast--harbour-men-navy-blue-skinny-fit-low-distress-heavy-fade-stretchable-jeans</t>
  </si>
  <si>
    <t>A-Line Dress with Waist Tie-Up</t>
  </si>
  <si>
    <t>dresses/chemistry/chemistry-black--grey-checked-a-line-dress-with-waist-tie-up/15059048/buy</t>
  </si>
  <si>
    <t>chemistry-black--grey-checked-a-line-dress-with-waist-tie-up</t>
  </si>
  <si>
    <t>jewellery-set/saraf-rs-jewellery/saraf-rs-jewellery-women-rose-gold-plated-red-ad-studded-jewellery-set/15480020/buy</t>
  </si>
  <si>
    <t>saraf-rs-jewellery-women-rose-gold-plated-red-ad-studded-jewellery-set</t>
  </si>
  <si>
    <t>shirts/roadster/roadster-men-blue--black-checked-sustainable-casual-shirt/2279528/buy</t>
  </si>
  <si>
    <t>roadster-men-blue--black-checked-sustainable-casual-shirt</t>
  </si>
  <si>
    <t>Block Print Fusion Kurta Set</t>
  </si>
  <si>
    <t>kurta-sets/ishin/ishin-women-yellow--off-white-block-print-cotton-fusion-kurta-with-sharara--dupatta/13936514/buy</t>
  </si>
  <si>
    <t>ishin-women-yellow--off-white-block-print-cotton-fusion-kurta-with-sharara--dupatta</t>
  </si>
  <si>
    <t>Men Solid Slim Fit Shorts</t>
  </si>
  <si>
    <t>shorts/breakbounce/breakbounce-men-beige-solid-slim-fit-regular-shorts/11851464/buy</t>
  </si>
  <si>
    <t>breakbounce-men-beige-solid-slim-fit-regular-shorts</t>
  </si>
  <si>
    <t>Envelope Wallet with Checks</t>
  </si>
  <si>
    <t>wallets/baggit/baggit-women-tan-brown--green-solid-envelope-wallet-with-checked-detail/16692604/buy</t>
  </si>
  <si>
    <t>baggit-women-tan-brown--green-solid-envelope-wallet-with-checked-detail</t>
  </si>
  <si>
    <t>track-pants/asics/asics-men-blue--black-graphic-printed-slim-fit-track-pants/15211952/buy</t>
  </si>
  <si>
    <t>asics-men-blue--black-graphic-printed-slim-fit-track-pants</t>
  </si>
  <si>
    <t>kurta-sets/gerua/gerua-women-blue--gold-toned-printed-kurta-with-palazzos/12746082/buy</t>
  </si>
  <si>
    <t>gerua-women-blue--gold-toned-printed-kurta-with-palazzos</t>
  </si>
  <si>
    <t>Floral Drop Earrings</t>
  </si>
  <si>
    <t>earrings/jewels-galaxy/jewels-galaxy-gold-plated-handcrafted-floral-drop-earrings/3889808/buy</t>
  </si>
  <si>
    <t>jewels-galaxy-gold-plated-handcrafted-floral-drop-earrings</t>
  </si>
  <si>
    <t>Women Sequinned Mules</t>
  </si>
  <si>
    <t>flats/house-of-pataudi/house-of-pataudi-women-peach-coloured--gold-toned-handcrafted-sequinned-mules/15185990/buy</t>
  </si>
  <si>
    <t>house-of-pataudi-women-peach-coloured--gold-toned-handcrafted-sequinned-mules</t>
  </si>
  <si>
    <t>Geometric Jacquard Sling Bag</t>
  </si>
  <si>
    <t>handbags/anouk/anouk-navy-blue--white-geometric-jacquard-self-design-sling-bag-with-buckle-detail/14026886/buy</t>
  </si>
  <si>
    <t>anouk-navy-blue--white-geometric-jacquard-self-design-sling-bag-with-buckle-detail</t>
  </si>
  <si>
    <t>kurta-sets/anouk/anouk-women-beige-ethnic-motifs-yoke-design-regular-thread-work-kurta-with-trousers/14224008/buy</t>
  </si>
  <si>
    <t>anouk-women-beige-ethnic-motifs-yoke-design-regular-thread-work-kurta-with-trousers</t>
  </si>
  <si>
    <t>kurta-sets/khushal-k/khushal-k-women-maroon-solid-kurta-with-trousers--dupatta/13391086/buy</t>
  </si>
  <si>
    <t>khushal-k-women-maroon-solid-kurta-with-trousers--dupatta</t>
  </si>
  <si>
    <t>Women Checked Longline Shacket</t>
  </si>
  <si>
    <t>jackets/urbanic/urbanic-women-black--white-buffalo-checked-longline-shacket/15850024/buy</t>
  </si>
  <si>
    <t>urbanic-women-black--white-buffalo-checked-longline-shacket</t>
  </si>
  <si>
    <t>Women Joggers Trousers</t>
  </si>
  <si>
    <t>trousers/roadster/the-roadster-lifestyle-co-women-blue-joggers-trousers/15802498/buy</t>
  </si>
  <si>
    <t>the-roadster-lifestyle-co-women-blue-joggers-trousers</t>
  </si>
  <si>
    <t>watches/timex/timex-men-silver-toned-analogue-watch---tw000t128/11658246/buy</t>
  </si>
  <si>
    <t>timex-men-silver-toned-analogue-watch---tw000t128</t>
  </si>
  <si>
    <t>Women Solid Cotton Bath Robe</t>
  </si>
  <si>
    <t>bath-robe/goldstroms/goldstroms-women-pink-solid-cotton-bath-robe/15109644/buy</t>
  </si>
  <si>
    <t>goldstroms-women-pink-solid-cotton-bath-robe</t>
  </si>
  <si>
    <t>kurtas/indo-era/indo-era-women-black--golden-ethnic-motifs-yoke-design-pure-cotton-kurta/15098604/buy</t>
  </si>
  <si>
    <t>indo-era-women-black--golden-ethnic-motifs-yoke-design-pure-cotton-kurta</t>
  </si>
  <si>
    <t>kurtas/vishudh/vishudh-women-lime-green--navy-blue-yoke-design-straight-kurta/13563198/buy</t>
  </si>
  <si>
    <t>vishudh-women-lime-green--navy-blue-yoke-design-straight-kurta</t>
  </si>
  <si>
    <t>Men Striped Henley Neck T-shirt</t>
  </si>
  <si>
    <t>tshirts/roadster/roadster-men-white--black-striped-henley-neck-t-shirt/16998426/buy</t>
  </si>
  <si>
    <t>roadster-men-white--black-striped-henley-neck-t-shirt</t>
  </si>
  <si>
    <t>Pack Of 2 Henley Neck T-shirts</t>
  </si>
  <si>
    <t>tshirts/hellcat/hellcat-boys-pack-of-2-red--navy-blue-colourblocked-henley-neck-t-shirts/12823658/buy</t>
  </si>
  <si>
    <t>hellcat-boys-pack-of-2-red--navy-blue-colourblocked-henley-neck-t-shirts</t>
  </si>
  <si>
    <t>U-17 Girls Active Shorts</t>
  </si>
  <si>
    <t>shorts/hrx-by-hrithik-roshan/hrx-by-hrithik-roshan-u-17-active-girls-jet-black-rapid-dry-solid-shorts/15177616/buy</t>
  </si>
  <si>
    <t>hrx-by-hrithik-roshan-u-17-active-girls-jet-black-rapid-dry-solid-shorts</t>
  </si>
  <si>
    <t>Men PU Formal Belt</t>
  </si>
  <si>
    <t>belts/kastner/kastner-men-brown-textured-pu-formal-belt/14944350/buy</t>
  </si>
  <si>
    <t>kastner-men-brown-textured-pu-formal-belt</t>
  </si>
  <si>
    <t>sports-sandals/afrojack/afrojack-men-black-sports-sandals/12514422/buy</t>
  </si>
  <si>
    <t>afrojack-men-black-sports-sandals</t>
  </si>
  <si>
    <t>Men Training Cap</t>
  </si>
  <si>
    <t>caps/hrx-by-hrithik-roshan/hrx-by-hrithik-roshan-men-blue-melange-solid-training-dry-fit-sweatband-cap/8209079/buy</t>
  </si>
  <si>
    <t>hrx-by-hrithik-roshan-men-blue-melange-solid-training-dry-fit-sweatband-cap</t>
  </si>
  <si>
    <t>Women Cut-Out Shirt</t>
  </si>
  <si>
    <t>4,6,8,10,12,14,18,16</t>
  </si>
  <si>
    <t>shirts/hm/hm-women-black-cut-out-shirt/17185546/buy</t>
  </si>
  <si>
    <t>hm-women-black-cut-out-shirt</t>
  </si>
  <si>
    <t>wallets/united-colors-of-benetton/united-colors-of-benetton-men-navy-blue--tan-brown-colourblocked-two-fold-wallet/14099954/buy</t>
  </si>
  <si>
    <t>united-colors-of-benetton-men-navy-blue--tan-brown-colourblocked-two-fold-wallet</t>
  </si>
  <si>
    <t>jeans/flying-machine/flying-machine-men-blue-skinny-fit-low-rise-clean-look-stretchable-jeans/11789458/buy</t>
  </si>
  <si>
    <t>flying-machine-men-blue-skinny-fit-low-rise-clean-look-stretchable-jeans</t>
  </si>
  <si>
    <t>kurta-sets/herenow/herenow-women-burgundy--white-ethnic-motifs-printed-straight-kurta--palazzos/14172596/buy</t>
  </si>
  <si>
    <t>herenow-women-burgundy--white-ethnic-motifs-printed-straight-kurta--palazzos</t>
  </si>
  <si>
    <t>heels/mochi/mochi-women-gold-toned-embellished-kitten-heels/13821808/buy</t>
  </si>
  <si>
    <t>mochi-women-gold-toned-embellished-kitten-heels</t>
  </si>
  <si>
    <t>Printed A-Line Maternity Dress</t>
  </si>
  <si>
    <t>dresses/momtobe/momtobe-women-navy-blue-printed-a-line-maternity-dress/14147164/buy</t>
  </si>
  <si>
    <t>momtobe-women-navy-blue-printed-a-line-maternity-dress</t>
  </si>
  <si>
    <t>Men Skinny Fit Cargo Jeans</t>
  </si>
  <si>
    <t>jeans/kook-n-keech/kook-n-keech-men-navy-blue-skinny-fit-stretchable-cargo-jeans/14931910/buy</t>
  </si>
  <si>
    <t>kook-n-keech-men-navy-blue-skinny-fit-stretchable-cargo-jeans</t>
  </si>
  <si>
    <t>Code 61</t>
  </si>
  <si>
    <t>jeans/code-61/code-61-women-blue-wide-leg-high-rise-light-fade-acid-wash-stretchable-jeans-98cotton/17777442/buy</t>
  </si>
  <si>
    <t>code-61</t>
  </si>
  <si>
    <t>code-61-women-blue-wide-leg-high-rise-light-fade-acid-wash-stretchable-jeans-98cotton</t>
  </si>
  <si>
    <t>dresses/chemistry/chemistry-women-olive-green--black-printed-shift-dress/15058984/buy</t>
  </si>
  <si>
    <t>chemistry-women-olive-green--black-printed-shift-dress</t>
  </si>
  <si>
    <t>Solid One ToeBlock Heels</t>
  </si>
  <si>
    <t>heels/house-of-pataudi/house-of-pataudi-silver-toned-shimmer-effect-handcrafted-block-heels-with-pouch/14979086/buy</t>
  </si>
  <si>
    <t>house-of-pataudi-silver-toned-shimmer-effect-handcrafted-block-heels-with-pouch</t>
  </si>
  <si>
    <t>briefs/jockey/jockey-simple-comfort-women-pack-of-3-bikini-briefs-1410/15034240/buy</t>
  </si>
  <si>
    <t>jockey-simple-comfort-women-pack-of-3-bikini-briefs-1410</t>
  </si>
  <si>
    <t>Opaque Cotton Casual Shirt</t>
  </si>
  <si>
    <t>shirts/american-eagle-outfitters/american-eagle-outfitters-men-blue-tartan-checks-opaque-checked-pure-cotton-casual-shirt/15352446/buy</t>
  </si>
  <si>
    <t>american-eagle-outfitters-men-blue-tartan-checks-opaque-checked-pure-cotton-casual-shirt</t>
  </si>
  <si>
    <t>night-suits/herenow/herenow-women-grey--turquoise-blue-printed-night-suit/13733036/buy</t>
  </si>
  <si>
    <t>herenow-women-grey--turquoise-blue-printed-night-suit</t>
  </si>
  <si>
    <t>curtains-and-sheers/cortina/cortina-green--white-set-of-2-long-door-curtains/10202419/buy</t>
  </si>
  <si>
    <t>cortina-green--white-set-of-2-long-door-curtains</t>
  </si>
  <si>
    <t>Infants 6 Pc Langot Diapers</t>
  </si>
  <si>
    <t>Baby Moo</t>
  </si>
  <si>
    <t>baby-care-products/baby-moo/baby-moo-infants-yellow--green-pack-of-6-printed-langot-diapers/16568554/buy</t>
  </si>
  <si>
    <t>baby-moo</t>
  </si>
  <si>
    <t>baby-moo-infants-yellow--green-pack-of-6-printed-langot-diapers</t>
  </si>
  <si>
    <t>Printed Pure Cotton Dupatta</t>
  </si>
  <si>
    <t>dupatta/aurelia/aurelia-blue--silver-printed-pure-cotton-dupatta/13358212/buy</t>
  </si>
  <si>
    <t>aurelia-blue--silver-printed-pure-cotton-dupatta</t>
  </si>
  <si>
    <t>Floral Chiffon Kaftan Dress</t>
  </si>
  <si>
    <t>Aditi Wasan</t>
  </si>
  <si>
    <t>dresses/aditi-wasan/aditi-wasan-green-floral-chiffon-kaftan-dress/17352408/buy</t>
  </si>
  <si>
    <t>aditi-wasan</t>
  </si>
  <si>
    <t>aditi-wasan-green-floral-chiffon-kaftan-dress</t>
  </si>
  <si>
    <t>Checked Cotton Blend Draped Luxe Kurta Set</t>
  </si>
  <si>
    <t>kurta-sets/anouk/anouk-checked-cotton-blend-draped-luxe-kurta-set/16897418/buy</t>
  </si>
  <si>
    <t>anouk-checked-cotton-blend-draped-luxe-kurta-set</t>
  </si>
  <si>
    <t>Pack Of 2 Beginners Sports Bra</t>
  </si>
  <si>
    <t>bra/dchica/dchica-pack-of-2-solid-non-wired-non-padded-beginner-sports-bras-dcbr6208xxs/12399788/buy</t>
  </si>
  <si>
    <t>dchica-pack-of-2-solid-non-wired-non-padded-beginner-sports-bras-dcbr6208xxs</t>
  </si>
  <si>
    <t>sandals/mochi/mochi-men-black-leather-comfort-sandals/14060316/buy</t>
  </si>
  <si>
    <t>mochi-men-black-leather-comfort-sandals</t>
  </si>
  <si>
    <t>Sleeveless Organic Cotton Top</t>
  </si>
  <si>
    <t>tops/miaz-lifestyle/miaz-lifestyle-yellow-sleeveless-organic-cotton-top/17755824/buy</t>
  </si>
  <si>
    <t>miaz-lifestyle-yellow-sleeveless-organic-cotton-top</t>
  </si>
  <si>
    <t>jeans/herenow/herenow-boys-blue-slim-fit-light-fade-stretchable-jeans/15616640/buy</t>
  </si>
  <si>
    <t>herenow-boys-blue-slim-fit-light-fade-stretchable-jeans</t>
  </si>
  <si>
    <t>flats/mast--harbour/mast--harbour-women-grey--black-printed-open-toe-flats/13942646/buy</t>
  </si>
  <si>
    <t>mast--harbour-women-grey--black-printed-open-toe-flats</t>
  </si>
  <si>
    <t>Printed Polo Collar Pure Cotton T-shirt</t>
  </si>
  <si>
    <t>tshirts/wrogn/wrogn-men-blue-printed-polo-collar-pure-cotton-t-shirt/10188491/buy</t>
  </si>
  <si>
    <t>wrogn-men-blue-printed-polo-collar-pure-cotton-t-shirt</t>
  </si>
  <si>
    <t>Men Slim Fit Casual Jeans</t>
  </si>
  <si>
    <t>jeans/wrogn/wrogn-men-blue-slim-fit-light-fade-stretchable-casual-jeans/17023560/buy</t>
  </si>
  <si>
    <t>wrogn-men-blue-slim-fit-light-fade-stretchable-casual-jeans</t>
  </si>
  <si>
    <t>Embellished Wedge Pumps with Bows</t>
  </si>
  <si>
    <t>heels/mochi/mochi-women-black-embellished-wedge-pumps-with-bows/14791204/buy</t>
  </si>
  <si>
    <t>mochi-women-black-embellished-wedge-pumps-with-bows</t>
  </si>
  <si>
    <t>Printed Tiered Shirt Dress</t>
  </si>
  <si>
    <t>dresses/w/w-women-blue--white-printed-tiered-shirt-dress/11430828/buy</t>
  </si>
  <si>
    <t>w-women-blue--white-printed-tiered-shirt-dress</t>
  </si>
  <si>
    <t>Women Blue Velvet Dress</t>
  </si>
  <si>
    <t>dresses/trend-arrest/trend-arrest-women-solid-blue-velvet-bodycon-dress/14625754/buy</t>
  </si>
  <si>
    <t>trend-arrest-women-solid-blue-velvet-bodycon-dress</t>
  </si>
  <si>
    <t>Boys Regular Fit Jeans</t>
  </si>
  <si>
    <t>jeans/max/max-boys-blue-light-fade-regular-fit-mid-rise-jeans/17899246/buy</t>
  </si>
  <si>
    <t>max-boys-blue-light-fade-regular-fit-mid-rise-jeans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</si>
  <si>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</si>
  <si>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</si>
  <si>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</si>
  <si>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bombay-shaving-company</t>
  </si>
  <si>
    <t>bombay-shaving-company-unisex-charcoal-peel-off-mask-anti-pollution--blackhead-removal-100g</t>
  </si>
  <si>
    <t>Striped A-line Kurta</t>
  </si>
  <si>
    <t>kurtas/vishudh/vishudh-black-striped-a-line-kurta/13634896/buy</t>
  </si>
  <si>
    <t>vishudh-black-striped-a-line-kurta</t>
  </si>
  <si>
    <t>shorts/wisstler/wisstler-women-black-printed-regular-fit-regular-shorts/9621443/buy</t>
  </si>
  <si>
    <t>wisstler-women-black-printed-regular-fit-regular-shorts</t>
  </si>
  <si>
    <t>Men Perforations Leather Loafers</t>
  </si>
  <si>
    <t>casual-shoes/louis-stitch/louis-stitch-men-black-perforations-leather-loafers/15723758/buy</t>
  </si>
  <si>
    <t>louis-stitch-men-black-perforations-leather-loafers</t>
  </si>
  <si>
    <t>Solid One-Shoulder Top</t>
  </si>
  <si>
    <t>tops/sassafras/sassafras-women-stylish-black-solid-one-shoulder-top/16707902/buy</t>
  </si>
  <si>
    <t>sassafras-women-stylish-black-solid-one-shoulder-top</t>
  </si>
  <si>
    <t>Unisex Rectangle Sunglasses</t>
  </si>
  <si>
    <t>sunglasses/mast--harbour/mast--harbour-unisex-rectangle-sunglasses-mfb-pn-sr-sm2632/5613549/buy</t>
  </si>
  <si>
    <t>mast--harbour-unisex-rectangle-sunglasses-mfb-pn-sr-sm2632</t>
  </si>
  <si>
    <t>kurta-sets/biba/biba-women-maroon-yoke-design-regular-kurta-with-palazzos--with-dupatta/15054498/buy</t>
  </si>
  <si>
    <t>biba-women-maroon-yoke-design-regular-kurta-with-palazzos--with-dupatta</t>
  </si>
  <si>
    <t>Men Plus Size Shorts</t>
  </si>
  <si>
    <t>shorts/sztori/sztori-men-plus-size-black-shorts/15254080/buy</t>
  </si>
  <si>
    <t>sztori-men-plus-size-black-shorts</t>
  </si>
  <si>
    <t>nightdress/av2/av2-off-white--olive-printed-maternity-t-shirt-nightdress/15319274/buy</t>
  </si>
  <si>
    <t>av2-off-white--olive-printed-maternity-t-shirt-nightdress</t>
  </si>
  <si>
    <t>Women Striped Detail Joggers</t>
  </si>
  <si>
    <t>track-pants/mast--harbour/mast--harbour-women-navy-blue-striped-detail-cropped-joggers/14819932/buy</t>
  </si>
  <si>
    <t>mast--harbour-women-navy-blue-striped-detail-cropped-joggers</t>
  </si>
  <si>
    <t>Charu</t>
  </si>
  <si>
    <t>kurtas/charu/charu-women-green-embroidered-mirror-work-straight-kurta/17729452/buy</t>
  </si>
  <si>
    <t>charu</t>
  </si>
  <si>
    <t>charu-women-green-embroidered-mirror-work-straight-kurta</t>
  </si>
  <si>
    <t>Off-Shoulder Bardot Top</t>
  </si>
  <si>
    <t>tops/tokyo-talkies/tokyo-talkies-beige-off-shoulder-bardot-top/14444086/buy</t>
  </si>
  <si>
    <t>tokyo-talkies-beige-off-shoulder-bardot-top</t>
  </si>
  <si>
    <t>Oversize Drop-Shoulder T-shirt</t>
  </si>
  <si>
    <t>tshirts/nike/nike-women-black-embroidered-oversized-fit-drop-shoulder-sleeves-pure-cotton-t-shirt/16533456/buy</t>
  </si>
  <si>
    <t>nike-women-black-embroidered-oversized-fit-drop-shoulder-sleeves-pure-cotton-t-shirt</t>
  </si>
  <si>
    <t>Floral Front Slit Maxi Dress</t>
  </si>
  <si>
    <t>dresses/dressberry/dressberry-navy-blue--pink-floral-print-front-slit-wrap-maxi-dress/13613974/buy</t>
  </si>
  <si>
    <t>dressberry-navy-blue--pink-floral-print-front-slit-wrap-maxi-dress</t>
  </si>
  <si>
    <t>Men Logo Embroidered T-shirt</t>
  </si>
  <si>
    <t>tshirts/us-polo-assn-denim-co/us-polo-assn-denim-co-men-red-solid-brand-logo-embroidered-t-shirt/15148314/buy</t>
  </si>
  <si>
    <t>us-polo-assn-denim-co-men-red-solid-brand-logo-embroidered-t-shirt</t>
  </si>
  <si>
    <t>Bruno Manetti</t>
  </si>
  <si>
    <t>heels/bruno-manetti/bruno-manetti-women-tan-brown-solid-sandals/10892784/buy</t>
  </si>
  <si>
    <t>bruno-manetti</t>
  </si>
  <si>
    <t>bruno-manetti-women-tan-brown-solid-sandals</t>
  </si>
  <si>
    <t>kurta-sets/sangria/sangria-women-pink--white-striped-straight-kurta-with-palazzos/16872388/buy</t>
  </si>
  <si>
    <t>sangria-women-pink--white-striped-straight-kurta-with-palazzos</t>
  </si>
  <si>
    <t>trousers/park-avenue/park-avenue-men-brown-textured-smart-fit-formal-trousers/17472282/buy</t>
  </si>
  <si>
    <t>park-avenue-men-brown-textured-smart-fit-formal-trousers</t>
  </si>
  <si>
    <t>track-pants/wrogn-active/wrogn-active-men-black-regular-fit-joggers-with-printed-detailing/11551804/buy</t>
  </si>
  <si>
    <t>wrogn-active-men-black-regular-fit-joggers-with-printed-detailing</t>
  </si>
  <si>
    <t>kurtas/varanga/varanga-women-red-ethnic-motifs-printed-kurta/16816280/buy</t>
  </si>
  <si>
    <t>varanga-women-red-ethnic-motifs-printed-kurta</t>
  </si>
  <si>
    <t>Men Derbys</t>
  </si>
  <si>
    <t>casual-shoes/roadster/roadster-men-black-derbys/14403234/buy</t>
  </si>
  <si>
    <t>roadster-men-black-derbys</t>
  </si>
  <si>
    <t>S,M,L,XL,XXL,3XL,4XL,6XL</t>
  </si>
  <si>
    <t>kurtas/charu/charu-women-teal-printed-gotta-patti-kurta/17729450/buy</t>
  </si>
  <si>
    <t>charu-women-teal-printed-gotta-patti-kurta</t>
  </si>
  <si>
    <t>sunglasses/hrx-by-hrithik-roshan/hrx-by-hrithik-roshan-unisex-square-sunglasses/2311867/buy</t>
  </si>
  <si>
    <t>hrx-by-hrithik-roshan-unisex-square-sunglasses</t>
  </si>
  <si>
    <t>Girls Chiffon Dress</t>
  </si>
  <si>
    <t>dresses/hm/hm-girls-multicoloured-chiffon-dress/17722606/buy</t>
  </si>
  <si>
    <t>hm-girls-multicoloured-chiffon-dress</t>
  </si>
  <si>
    <t>Women Embellished Readymade Saree Blouse</t>
  </si>
  <si>
    <t>saree-blouse/salwar-studio/salwar-studio-women-black--gold-toned-embellished-dupion-silk-readymade-saree-blouse/12798352/buy</t>
  </si>
  <si>
    <t>salwar-studio-women-black--gold-toned-embellished-dupion-silk-readymade-saree-blouse</t>
  </si>
  <si>
    <t>bedsheets/romee/romee-brown-floral-144-tc-cotton-1-queen-bedsheet-with-2-pillow-covers/10954588/buy</t>
  </si>
  <si>
    <t>Men Solid Formal Monk Shoes</t>
  </si>
  <si>
    <t>formal-shoes/el-paso/el-paso-men-tan-brown-solid-formal-monk-shoes-/15779010/buy</t>
  </si>
  <si>
    <t>el-paso-men-tan-brown-solid-formal-monk-shoes-</t>
  </si>
  <si>
    <t>sports-shoes/off-limits/off-limits-men-black-running-shoes/9268773/buy</t>
  </si>
  <si>
    <t>off-limits-men-black-running-shoes</t>
  </si>
  <si>
    <t>sarees/mitera/mitera-purple--gold-toned-silk-blend-woven-design-kanjeevaram-saree/11245036/buy</t>
  </si>
  <si>
    <t>mitera-purple--gold-toned-silk-blend-woven-design-kanjeevaram-saree</t>
  </si>
  <si>
    <t>Blue Typo Slim Fit Tshirt</t>
  </si>
  <si>
    <t>tshirts/only/only-women-blue-typography-slim-fit-t-shirt/16518716/buy</t>
  </si>
  <si>
    <t>only-women-blue-typography-slim-fit-t-shirt</t>
  </si>
  <si>
    <t>Cotton Extended Sleeves Top</t>
  </si>
  <si>
    <t>tops/dressberry/dressberry-purple-solid-pure-cotton-extended-sleeves-regular-top/14216930/buy</t>
  </si>
  <si>
    <t>dressberry-purple-solid-pure-cotton-extended-sleeves-regular-top</t>
  </si>
  <si>
    <t>kurtas/kipek/kipek-women-mustard-yellow--maroon-printed-straight-kurta/12015454/buy</t>
  </si>
  <si>
    <t>kipek-women-mustard-yellow--maroon-printed-straight-kurta</t>
  </si>
  <si>
    <t>Solid Fit &amp; Flare Dress</t>
  </si>
  <si>
    <t>dresses/rare/rare-women-black-solid-fit--flare-dress/1749349/buy</t>
  </si>
  <si>
    <t>rare-women-black-solid-fit--flare-dress</t>
  </si>
  <si>
    <t>Set of 2 Deodorant Roll On</t>
  </si>
  <si>
    <t>deodorant/nivea/nivea-men-set-of-2-deodorant-roll-on---silver-protect/9720515/buy</t>
  </si>
  <si>
    <t>nivea-men-set-of-2-deodorant-roll-on---silver-protect</t>
  </si>
  <si>
    <t>Women Black Textured Loafers</t>
  </si>
  <si>
    <t>casual-shoes/flat-n-heels/flat-n-heels-women-black-textured-loafers/15868182/buy</t>
  </si>
  <si>
    <t>flat-n-heels-women-black-textured-loafers</t>
  </si>
  <si>
    <t>night-suits/herenow/herenow-women-peach--multicoloured-printed-night-suit/13732982/buy</t>
  </si>
  <si>
    <t>herenow-women-peach--multicoloured-printed-night-suit</t>
  </si>
  <si>
    <t>kurtas/azira/azira-women-maroon-embroidered-thread-work-kurta/14552334/buy</t>
  </si>
  <si>
    <t>azira-women-maroon-embroidered-thread-work-kurta</t>
  </si>
  <si>
    <t>tshirts/highlander/highlander-men-white-printed-pockets-slim-fit-t-shirt/16606930/buy</t>
  </si>
  <si>
    <t>highlander-men-white-printed-pockets-slim-fit-t-shirt</t>
  </si>
  <si>
    <t>Men Typography Training or Gym Sports Shorts</t>
  </si>
  <si>
    <t>shorts/cultsport/cultsport-men-black-typography-training-or-gym-sports-shorts/17579164/buy</t>
  </si>
  <si>
    <t>cultsport-men-black-typography-training-or-gym-sports-shorts</t>
  </si>
  <si>
    <t>tops/indo-era/indo-era-red-floral-print-smocked-empire-top/16950258/buy</t>
  </si>
  <si>
    <t>indo-era-red-floral-print-smocked-empire-top</t>
  </si>
  <si>
    <t>Women Solid Handheld Bag</t>
  </si>
  <si>
    <t>handbags/baggit/baggit-women-red-solid-handheld-bag/17542552/buy</t>
  </si>
  <si>
    <t>baggit-women-red-solid-handheld-bag</t>
  </si>
  <si>
    <t>Women Self-Checked Dress</t>
  </si>
  <si>
    <t>dresses/imara/imara-women-navy-blue--green-self-checked-a-line-dress/11329612/buy</t>
  </si>
  <si>
    <t>imara-women-navy-blue--green-self-checked-a-line-dress</t>
  </si>
  <si>
    <t>Men Brass Dial &amp; Leather Watch</t>
  </si>
  <si>
    <t>LIMESTONE</t>
  </si>
  <si>
    <t>watches/limestone/limestone-men-blue-brass-printed-dial--brown-leather-straps-analogue-watch-ls2971/15031968/buy</t>
  </si>
  <si>
    <t>limestone</t>
  </si>
  <si>
    <t>limestone-men-blue-brass-printed-dial--brown-leather-straps-analogue-watch-ls2971</t>
  </si>
  <si>
    <t>Set of Trimmer &amp; Body Groomer</t>
  </si>
  <si>
    <t>trimmer/philips/philips-men-bt320385-set-of-cordless-trimmer--body-groomer/10549170/buy</t>
  </si>
  <si>
    <t>philips-men-bt320385-set-of-cordless-trimmer--body-groomer</t>
  </si>
  <si>
    <t>Pack Of 3 Ankle Length Socks</t>
  </si>
  <si>
    <t>socks/ajile-by-pantaloons/ajile-by-pantaloons-pack-of-3-assorted-patterned-ankle-length-socks/16620590/buy</t>
  </si>
  <si>
    <t>ajile-by-pantaloons-pack-of-3-assorted-patterned-ankle-length-socks</t>
  </si>
  <si>
    <t>Men Hooded Pullover Sweatshirt</t>
  </si>
  <si>
    <t>sweatshirts/campus-sutra/campus-sutra-men-blue--white-printed-hooded-pullover-sweatshirt/10991986/buy</t>
  </si>
  <si>
    <t>campus-sutra-men-blue--white-printed-hooded-pullover-sweatshirt</t>
  </si>
  <si>
    <t>Slim Fit Smart Casual Shirt</t>
  </si>
  <si>
    <t>shirts/invictus/invictus-men-blue-slim-fit-smart-casual-shirt/15593252/buy</t>
  </si>
  <si>
    <t>invictus-men-blue-slim-fit-smart-casual-shirt</t>
  </si>
  <si>
    <t>earrings/justpeachy/justpeachy-oxidised-silver-toned--pink-floral-drop-earrings/12372508/buy</t>
  </si>
  <si>
    <t>justpeachy-oxidised-silver-toned--pink-floral-drop-earrings</t>
  </si>
  <si>
    <t>Men Orange Brand Logo T-shirt</t>
  </si>
  <si>
    <t>tshirts/puma/puma-men-orange-brand-logo-training-or-gym-t-shirt/16878168/buy</t>
  </si>
  <si>
    <t>puma-men-orange-brand-logo-training-or-gym-t-shirt</t>
  </si>
  <si>
    <t>Flutter Sleeves Peplum Top</t>
  </si>
  <si>
    <t>tops/street-9/street-9-purple-flutter-sleeves-cotton-peplum-top/13738562/buy</t>
  </si>
  <si>
    <t>street-9-purple-flutter-sleeves-cotton-peplum-top</t>
  </si>
  <si>
    <t>sweatshirts/roadster/roadster-women-pink-velour-embroidered-sweatshirt/15158940/buy</t>
  </si>
  <si>
    <t>roadster-women-pink-velour-embroidered-sweatshirt</t>
  </si>
  <si>
    <t>Men Check Cotton Casual Shirt</t>
  </si>
  <si>
    <t>shirts/roadster/roadster-men-teal-blue-tartan-checked-pure-cotton-casual-shirt/13793932/buy</t>
  </si>
  <si>
    <t>roadster-men-teal-blue-tartan-checked-pure-cotton-casual-shirt</t>
  </si>
  <si>
    <t>Matte Lipstick - Gula Bae</t>
  </si>
  <si>
    <t>lipstick/smashbox/smashbox-always-on-liquid-matte-lipstick---gula-bae/12278908/buy</t>
  </si>
  <si>
    <t>smashbox-always-on-liquid-matte-lipstick---gula-bae</t>
  </si>
  <si>
    <t>Georgette Dress</t>
  </si>
  <si>
    <t>FabAlley Curve</t>
  </si>
  <si>
    <t>dresses/faballey-curve/faballey-curve-green-georgette-dress/18456282/buy</t>
  </si>
  <si>
    <t>faballey-curve</t>
  </si>
  <si>
    <t>faballey-curve-green-georgette-dress</t>
  </si>
  <si>
    <t>Men Solid Regular Trousers</t>
  </si>
  <si>
    <t>trousers/roadster/roadster-men-blue-solid-mid-rise-regular-trousers/17120958/buy</t>
  </si>
  <si>
    <t>roadster-men-blue-solid-mid-rise-regular-trousers</t>
  </si>
  <si>
    <t>Rhodium-Plated Jhumkas</t>
  </si>
  <si>
    <t>earrings/priyaasi/priyaasi-oxidised-silver-toned-rhodium-plated-kundan-studded--beaded-dome-shaped-jhumkas/11729990/buy</t>
  </si>
  <si>
    <t>priyaasi-oxidised-silver-toned-rhodium-plated-kundan-studded--beaded-dome-shaped-jhumkas</t>
  </si>
  <si>
    <t>Women Ankle-Length Shimmer Leggings</t>
  </si>
  <si>
    <t>leggings/go-colors/go-colors-women-gold-toned-solid-ankle-length-leggings/8756591/buy</t>
  </si>
  <si>
    <t>go-colors-women-gold-toned-solid-ankle-length-leggings</t>
  </si>
  <si>
    <t>Embellished Net Saree</t>
  </si>
  <si>
    <t>sarees/chhabra-555/chhabra-555-embellished-net--ready-to-wear-saree-with-embellished-border/16336342/buy</t>
  </si>
  <si>
    <t>chhabra-555-embellished-net--ready-to-wear-saree-with-embellished-border</t>
  </si>
  <si>
    <t>Cotton Shirt Collar Pure Cotton T-shirt</t>
  </si>
  <si>
    <t>tshirts/harvard/harvard-women-white--pink-pure-cotton-solid-shirt-collar-pure-cotton-t-shirt/13240986/buy</t>
  </si>
  <si>
    <t>harvard-women-white--pink-pure-cotton-solid-shirt-collar-pure-cotton-t-shirt</t>
  </si>
  <si>
    <t>co-ords/griffel/griffel-men-brown-solid-oversized-loose-fit-t-shirt-and-shorts-set/17554028/buy</t>
  </si>
  <si>
    <t>griffel-men-brown-solid-oversized-loose-fit-t-shirt-and-shorts-set</t>
  </si>
  <si>
    <t>Women Geometric Printed Kurti</t>
  </si>
  <si>
    <t>kurtis/fabriko/fabriko-women-navy-blue--beige-geometric-printed-kurti-/13410344/buy</t>
  </si>
  <si>
    <t>fabriko-women-navy-blue--beige-geometric-printed-kurti-</t>
  </si>
  <si>
    <t>Ethnic Motifs Kaftan Midi Dress</t>
  </si>
  <si>
    <t>dresses/myshka/myshka-red--white-ethnic-motifs-printed-kaftan-midi-dress/15622942/buy</t>
  </si>
  <si>
    <t>myshka-red--white-ethnic-motifs-printed-kaftan-midi-dress</t>
  </si>
  <si>
    <t>300 TC 1 King Bedsheet with 2 Pillow Covers</t>
  </si>
  <si>
    <t>bedsheets/storyhome/storyhome-blue--beige-floral-300-tc-cotton-1-king-bedsheet-with-2-pillow-covers/12311320/buy</t>
  </si>
  <si>
    <t>storyhome-blue--beige-floral-300-tc-cotton-1-king-bedsheet-with-2-pillow-covers</t>
  </si>
  <si>
    <t>Double Bed 850 GSM Quilt</t>
  </si>
  <si>
    <t>A Homes Grace</t>
  </si>
  <si>
    <t>blankets-quilts-and-dohars/a-homes-grace/a-homes-grace-black--grey-heavy-winter-850-gsm-double-bed-quilt/15025216/buy</t>
  </si>
  <si>
    <t>a-homes-grace</t>
  </si>
  <si>
    <t>a-homes-grace-black--grey-heavy-winter-850-gsm-double-bed-quilt</t>
  </si>
  <si>
    <t>Contemporary Chandbalis</t>
  </si>
  <si>
    <t>earrings/rubans/rubans-women-silver-toned-contemporary-chandbalis/8584845/buy</t>
  </si>
  <si>
    <t>rubans-women-silver-toned-contemporary-chandbalis</t>
  </si>
  <si>
    <t>kurta-sets/indo-era/indo-era-women-burgundy--white-floral-embroidered-kurta-with-sharara/16652534/buy</t>
  </si>
  <si>
    <t>indo-era-women-burgundy--white-floral-embroidered-kurta-with-sharara</t>
  </si>
  <si>
    <t>kurta-sets/vastramay/vastramay-boys-pink-embroidered-regular-kurta-with-pyjamas/15189124/buy</t>
  </si>
  <si>
    <t>vastramay-boys-pink-embroidered-regular-kurta-with-pyjamas</t>
  </si>
  <si>
    <t>shirts/arrow-sport/arrow-sport-men-white--grey-slim-fit-horizontal-striped-pure-cotton-casual-shirt/15881842/buy</t>
  </si>
  <si>
    <t>arrow-sport-men-white--grey-slim-fit-horizontal-striped-pure-cotton-casual-shirt</t>
  </si>
  <si>
    <t>sweaters/marks--spencer/marks--spencer-women-pink-solid-cardigan-sweater/12380200/buy</t>
  </si>
  <si>
    <t>marks--spencer-women-pink-solid-cardigan-sweater</t>
  </si>
  <si>
    <t>Schiffli Embroidered Top</t>
  </si>
  <si>
    <t>tops/dressberry/dressberry-yellow-floral-schiffli-embroidered-pure-cotton-regular-top/13634276/buy</t>
  </si>
  <si>
    <t>dressberry-yellow-floral-schiffli-embroidered-pure-cotton-regular-top</t>
  </si>
  <si>
    <t>Women Printed Kurti with Palazzos With Dupatta</t>
  </si>
  <si>
    <t>kurta-sets/v-tradition/v-tradition-women-black-ethnic-motifs-printed-panelled-gotta-patti-kurti-with-palazzos--with-dupatta/17988288/buy</t>
  </si>
  <si>
    <t>v-tradition-women-black-ethnic-motifs-printed-panelled-gotta-patti-kurti-with-palazzos--with-dupatta</t>
  </si>
  <si>
    <t>handbags/lavie/lavie-grey-printed-handheld-bag/10315537/buy</t>
  </si>
  <si>
    <t>lavie-grey-printed-handheld-bag</t>
  </si>
  <si>
    <t>Leather Slip On Shoes</t>
  </si>
  <si>
    <t>formal-shoes/fausto/fausto-men-black-textured-peshawari-leather-slip-on-shoes/14092316/buy</t>
  </si>
  <si>
    <t>fausto-men-black-textured-peshawari-leather-slip-on-shoes</t>
  </si>
  <si>
    <t>Women Onyx watch</t>
  </si>
  <si>
    <t>watches/sonata/sonata-onyx-women-black-analogue-watch-8976nl02/11329816/buy</t>
  </si>
  <si>
    <t>sonata-onyx-women-black-analogue-watch-8976nl02</t>
  </si>
  <si>
    <t>kurta-sets/janasya/janasya-women-brown-printed-kurta-with-trousers--dupatta/13285946/buy</t>
  </si>
  <si>
    <t>janasya-women-brown-printed-kurta-with-trousers--dupatta</t>
  </si>
  <si>
    <t>Plus Size Men Solid T-shirt</t>
  </si>
  <si>
    <t>tshirts/sztori/sztori-plus-size-men-olive-green--black-solid-raglan-sleeves-t-shirt/16345466/buy</t>
  </si>
  <si>
    <t>sztori-plus-size-men-olive-green--black-solid-raglan-sleeves-t-shirt</t>
  </si>
  <si>
    <t>Solid Regular Top with Gathers</t>
  </si>
  <si>
    <t>tops/all-about-you/all-about-you-women-black-solid-regular-knitted-top-with-gathers/13587912/buy</t>
  </si>
  <si>
    <t>all-about-you-women-black-solid-regular-knitted-top-with-gathers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</si>
  <si>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</si>
  <si>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</si>
  <si>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</si>
  <si>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lino-perros-navy-blue-solid-handheld-bag-with-detachable-sling-strap</t>
  </si>
  <si>
    <t>shirts/ivoc/ivoc-men-dusty-pink-slim-fit-casual-shirt/16708276/buy</t>
  </si>
  <si>
    <t>ivoc-men-dusty-pink-slim-fit-casual-shirt</t>
  </si>
  <si>
    <t>Regular Fit Running Shorts</t>
  </si>
  <si>
    <t>34,36,38,42,44,46</t>
  </si>
  <si>
    <t>shorts/kalenji-by-decathlon/kalenji-by-decathlon-women-black-solid-regular-fit-running-shorts/12960286/buy</t>
  </si>
  <si>
    <t>kalenji-by-decathlon-women-black-solid-regular-fit-running-shorts</t>
  </si>
  <si>
    <t>tshirts/roadster/the-roadster-lifestyle-co-women-white--grey-printed-extended-sleeves-pure-cotton-t-shirt/16961546/buy</t>
  </si>
  <si>
    <t>the-roadster-lifestyle-co-women-white--grey-printed-extended-sleeves-pure-cotton-t-shirt</t>
  </si>
  <si>
    <t>Leaf Shaped Drop Earrings</t>
  </si>
  <si>
    <t>earrings/tokyo-talkies-x-rubans-fashion-accessories/tokyo-talkies-x-rubans-fashion-accessories-gold-toned-leaf-shaped-drop-earrings/13464180/buy</t>
  </si>
  <si>
    <t>tokyo-talkies-x-rubans-fashion-accessories-gold-toned-leaf-shaped-drop-earrings</t>
  </si>
  <si>
    <t>Women Cotton Printed T-shirt</t>
  </si>
  <si>
    <t>tshirts/ether/ether-women-white-micro-printed-pure-cotton-t-shirt/16121092/buy</t>
  </si>
  <si>
    <t>ether-women-white-micro-printed-pure-cotton-t-shirt</t>
  </si>
  <si>
    <t>night-suits/beebelle/beebelle-women-green--navy-blue-printed-night-suit/16407296/buy</t>
  </si>
  <si>
    <t>beebelle-women-green--navy-blue-printed-night-suit</t>
  </si>
  <si>
    <t>Men Shade IDP Sports Sandal</t>
  </si>
  <si>
    <t>sports-sandals/puma/puma-men-black-red-shade-sports-sandal/12881330/buy</t>
  </si>
  <si>
    <t>puma-men-black-red-shade-sports-sandal</t>
  </si>
  <si>
    <t>casual-shoes/mast--harbour/mast--harbour-men-navy-driving-shoes/2311628/buy</t>
  </si>
  <si>
    <t>mast--harbour-men-navy-driving-shoes</t>
  </si>
  <si>
    <t>Ditsy Floral Printed Top</t>
  </si>
  <si>
    <t>tops/fablestreet/fablestreet-pink--blue-ditsy-floral-printed-regular-top/14084886/buy</t>
  </si>
  <si>
    <t>fablestreet-pink--blue-ditsy-floral-printed-regular-top</t>
  </si>
  <si>
    <t>kurtas/vishudh/vishudh-women-blue-solid-straight-kurta/10016741/buy</t>
  </si>
  <si>
    <t>vishudh-women-blue-solid-straight-kurta</t>
  </si>
  <si>
    <t>watches/montvitton/montvitton-men-black-analogue-watch-mv11060/10454392/buy</t>
  </si>
  <si>
    <t>montvitton-men-black-analogue-watch-mv11060</t>
  </si>
  <si>
    <t>Nail Polish</t>
  </si>
  <si>
    <t>nail-polish/lakme/lakme-true-wear-classics-tarun-tahiliani-nail-color-20/55153/buy</t>
  </si>
  <si>
    <t>lakme-true-wear-classics-tarun-tahiliani-nail-color-20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</si>
  <si>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</si>
  <si>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</si>
  <si>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pantaloons-junior-boys-yellow--black-printed-pure-cotton-night-suit</t>
  </si>
  <si>
    <t>belts/zoro/zoro-men-green-textured-belt/17563876/buy</t>
  </si>
  <si>
    <t>zoro-men-green-textured-belt</t>
  </si>
  <si>
    <t>flats/shoetopia/shoetopia-women-peach-coloured-textured-open-toe-flats/17779620/buy</t>
  </si>
  <si>
    <t>shoetopia-women-peach-coloured-textured-open-toe-flats</t>
  </si>
  <si>
    <t>Women Double-Breasted Blazer</t>
  </si>
  <si>
    <t>blazers/vero-moda/vero-moda-women-pink-solid-double-breasted-casual-blazer/16249910/buy</t>
  </si>
  <si>
    <t>vero-moda-women-pink-solid-double-breasted-casual-blazer</t>
  </si>
  <si>
    <t>Single Long Door Curtain</t>
  </si>
  <si>
    <t>curtains-and-sheers/soumya/soumya-off-white--pink-single-long-door-curtain/10051009/buy</t>
  </si>
  <si>
    <t>soumya-off-white--pink-single-long-door-curtain</t>
  </si>
  <si>
    <t>Women Plus Size Printed Top</t>
  </si>
  <si>
    <t>tops/20dresses/20dresses-women-plus-size-maroon-polka-dot-printed-georgette-top/17409446/buy</t>
  </si>
  <si>
    <t>20dresses-women-plus-size-maroon-polka-dot-printed-georgette-top</t>
  </si>
  <si>
    <t>32B,32C,34B,34C,34D,36B,36C,36D,38C,38D</t>
  </si>
  <si>
    <t>bra/amante/amante-navy-blue--purple-floral-bra-lightly-padded/16903482/buy</t>
  </si>
  <si>
    <t>amante-navy-blue--purple-floral-bra-lightly-padded</t>
  </si>
  <si>
    <t>Green Geometric New Age Kaftan Kurta</t>
  </si>
  <si>
    <t>kurtas/janasya/janasya-green-geometric-new-age-kaftan-kurta/16708162/buy</t>
  </si>
  <si>
    <t>janasya-green-geometric-new-age-kaftan-kurta</t>
  </si>
  <si>
    <t>Men Brand Logo Printed Polo Collar T-shirt</t>
  </si>
  <si>
    <t>tshirts/moda-rapido/moda-rapido-men-rose--brand-logo-printed-polo-collar-pure-cotton-t-shirt/16590188/buy</t>
  </si>
  <si>
    <t>moda-rapido-men-rose--brand-logo-printed-polo-collar-pure-cotton-t-shirt</t>
  </si>
  <si>
    <t>kurtas/stylum/stylum-women-pink-ethnic-motifs-printed-anarkali-kurta/16325358/buy</t>
  </si>
  <si>
    <t>stylum-women-pink-ethnic-motifs-printed-anarkali-kurta</t>
  </si>
  <si>
    <t>Enchante Deodorant 200ml</t>
  </si>
  <si>
    <t>Spinz</t>
  </si>
  <si>
    <t>deodorant/spinz/spinz-enchante-perfumed-deodorant-200ml/16202146/buy</t>
  </si>
  <si>
    <t>spinz</t>
  </si>
  <si>
    <t>spinz-enchante-perfumed-deodorant-200ml</t>
  </si>
  <si>
    <t>Drop-Shoulder Crop T-shirt</t>
  </si>
  <si>
    <t>tshirts/kook-n-keech/kook-n-keech-women-purple--white-typography-printed-drop-shoulder-sleeves-t-shirt/15088530/buy</t>
  </si>
  <si>
    <t>kook-n-keech-women-purple--white-typography-printed-drop-shoulder-sleeves-t-shirt</t>
  </si>
  <si>
    <t>handbags/stropcarry/stropcarry-maroon-structured-shoulder-bag/15728156/buy</t>
  </si>
  <si>
    <t>stropcarry-maroon-structured-shoulder-bag</t>
  </si>
  <si>
    <t>Pack Of 2 Embellished Belt</t>
  </si>
  <si>
    <t>belts/deebaco/deebaco-women-pack-of-2-silver--gold-toned-embellished-belt/16496138/buy</t>
  </si>
  <si>
    <t>deebaco-women-pack-of-2-silver--gold-toned-embellished-belt</t>
  </si>
  <si>
    <t>dresses/mabish-by-sonal-jain/mabish-by-sonal-jain-women-teal-blue--coral-orange-pure-cotton-printed-wrap-dress/13938458/buy</t>
  </si>
  <si>
    <t>mabish-by-sonal-jain-women-teal-blue--coral-orange-pure-cotton-printed-wrap-dress</t>
  </si>
  <si>
    <t>dresses/mast--harbour/mast--harbour-women-pink-printed-a-line-dress/11379090/buy</t>
  </si>
  <si>
    <t>mast--harbour-women-pink-printed-a-line-dress</t>
  </si>
  <si>
    <t>Women Solid Bra</t>
  </si>
  <si>
    <t>32B,32C,32D,32E,34B,34C,34D,34E,36B,36C,36D,36E,38B,38C,38D,40B,40C,40D,42B,42C</t>
  </si>
  <si>
    <t>bra/clovia/clovia-women-pink-solid-bra/13504860/buy</t>
  </si>
  <si>
    <t>clovia-women-pink-solid-bra</t>
  </si>
  <si>
    <t>Plus Size Printed T-shirt</t>
  </si>
  <si>
    <t>tshirts/sztori/sztori-men-plus-size-olive-green--black-printed-polo-collar-pure-cotton-t-shirt/15483340/buy</t>
  </si>
  <si>
    <t>sztori-men-plus-size-olive-green--black-printed-polo-collar-pure-cotton-t-shirt</t>
  </si>
  <si>
    <t>handbags/caprese/caprese-rose-gold-structured-shoulder-bag/15521578/buy</t>
  </si>
  <si>
    <t>caprese-rose-gold-structured-shoulder-bag</t>
  </si>
  <si>
    <t>kurta-sets/anouk/anouk-women-multicoloured-floral-printed-sequinned-kurta-with-palazzos/14884736/buy</t>
  </si>
  <si>
    <t>anouk-women-multicoloured-floral-printed-sequinned-kurta-with-palazzos</t>
  </si>
  <si>
    <t>dresses/sassafras/sassafras-women-navy-blue-solid-a-line-dress/10691350/buy</t>
  </si>
  <si>
    <t>sassafras-women-navy-blue-solid-a-line-dress</t>
  </si>
  <si>
    <t>trousers/jaipur-kurti/jaipur-kurti-women-orange-regular-fit-solid-trousers/9435943/buy</t>
  </si>
  <si>
    <t>jaipur-kurti-women-orange-regular-fit-solid-trousers</t>
  </si>
  <si>
    <t>Women Bootcut Stretchable Jeans</t>
  </si>
  <si>
    <t>jeans/high-star/high-star-women-grey-bootcut-stretchable-jeans/14061680/buy</t>
  </si>
  <si>
    <t>high-star-women-grey-bootcut-stretchable-jeans</t>
  </si>
  <si>
    <t>Men Multi-Function Watch</t>
  </si>
  <si>
    <t>watches/daniel-klein/daniel-klein-exclusive-men-gunmetal-toned-multi-function-watch-dk11739-4/5972086/buy</t>
  </si>
  <si>
    <t>daniel-klein-exclusive-men-gunmetal-toned-multi-function-watch-dk11739-4</t>
  </si>
  <si>
    <t>heels/walkfree/walkfree-grey-wedge-sandals/16495532/buy</t>
  </si>
  <si>
    <t>walkfree-grey-wedge-sandals</t>
  </si>
  <si>
    <t>Men Brass Dial &amp; Leather Straps Watch</t>
  </si>
  <si>
    <t>watches/limestone/limestone-men-silver-brass-dial--brown-leather-straps-analogue-watch-ls3004/15031984/buy</t>
  </si>
  <si>
    <t>limestone-men-silver-brass-dial--brown-leather-straps-analogue-watch-ls3004</t>
  </si>
  <si>
    <t>sports-shoes/bacca-bucci/bacca-bucci-men-grey-mesh-training-or-gym-non-marking-shoes/17779522/buy</t>
  </si>
  <si>
    <t>bacca-bucci-men-grey-mesh-training-or-gym-non-marking-shoes</t>
  </si>
  <si>
    <t>Women Graphic Printed Night Suits</t>
  </si>
  <si>
    <t>night-suits/clovia/clovia-women-blue--pink-graphic-printed-night-suits/13322930/buy</t>
  </si>
  <si>
    <t>clovia-women-blue--pink-graphic-printed-night-suits</t>
  </si>
  <si>
    <t>tshirts/veirdo/veirdo-men-olive-green--black-camouflage-printed-round-neck-t-shirt/11925908/buy</t>
  </si>
  <si>
    <t>veirdo-men-olive-green--black-camouflage-printed-round-neck-t-shirt</t>
  </si>
  <si>
    <t>kurta-sets/indo-era/indo-era-women-green-ethnic-motifs-printed-panelled-kurta-with-trousers--with-dupatta/15798256/buy</t>
  </si>
  <si>
    <t>indo-era-women-green-ethnic-motifs-printed-panelled-kurta-with-trousers--with-dupatta</t>
  </si>
  <si>
    <t>Solid Crepe Maxi Dress</t>
  </si>
  <si>
    <t>dresses/flambeur/flambeur-women-olive-green-solid-crepe-maxi-dress-with-tie-ups/14098040/buy</t>
  </si>
  <si>
    <t>flambeur-women-olive-green-solid-crepe-maxi-dress-with-tie-ups</t>
  </si>
  <si>
    <t>tshirts/hrx-by-hrithik-roshan/hrx-by-hrithik-roshan-women-jet-black-typographic-rapid-dry-antimicrobial-training-tshirt/13101076/buy</t>
  </si>
  <si>
    <t>hrx-by-hrithik-roshan-women-jet-black-typographic-rapid-dry-antimicrobial-training-tshirt</t>
  </si>
  <si>
    <t>Men Printed Flat Boots</t>
  </si>
  <si>
    <t>casual-shoes/kleat/kleat-men-blue-printed-flat-boots/16996274/buy</t>
  </si>
  <si>
    <t>kleat-men-blue-printed-flat-boots</t>
  </si>
  <si>
    <t>Women Printed Pathani Kurta</t>
  </si>
  <si>
    <t>kurtas/vbuyz/vbuyz-women-pink--green-printed-pathani-kurta/14908040/buy</t>
  </si>
  <si>
    <t>vbuyz-women-pink--green-printed-pathani-kurta</t>
  </si>
  <si>
    <t>kurtas/varanga/varanga-women-maroon-ethnic-motifs-printed-keyhole-neck-gotta-patti-floral-straight-kurta/17772116/buy</t>
  </si>
  <si>
    <t>varanga-women-maroon-ethnic-motifs-printed-keyhole-neck-gotta-patti-floral-straight-kurta</t>
  </si>
  <si>
    <t>Structured Shoulder Bag with Applique</t>
  </si>
  <si>
    <t>handbags/baggit/baggit-mustard-solid-synthetic-leather-regular-structured-shoulder-bag-with-applique/15347012/buy</t>
  </si>
  <si>
    <t>baggit-mustard-solid-synthetic-leather-regular-structured-shoulder-bag-with-applique</t>
  </si>
  <si>
    <t>Women Kantha Embroidered Kurta</t>
  </si>
  <si>
    <t>Nehamta</t>
  </si>
  <si>
    <t>kurtas/nehamta/nehamta-women-black--taupe-quirky-print-kantha-embroidered-straight-kurta/13400256/buy</t>
  </si>
  <si>
    <t>nehamta</t>
  </si>
  <si>
    <t>nehamta-women-black--taupe-quirky-print-kantha-embroidered-straight-kurta</t>
  </si>
  <si>
    <t>Solid Mini Two-Piece Dress</t>
  </si>
  <si>
    <t>co-ords/urbanic/urbanic-black-solid-mini-two-piece-dress/15088100/buy</t>
  </si>
  <si>
    <t>urbanic-black-solid-mini-two-piece-dress</t>
  </si>
  <si>
    <t>tshirts/ether/ether-women-white-typography-printed-casual-t-shirt/16642110/buy</t>
  </si>
  <si>
    <t>ether-women-white-typography-printed-casual-t-shirt</t>
  </si>
  <si>
    <t>Rose Gold-Plated AD-Studded Jewellery Set</t>
  </si>
  <si>
    <t>jewellery-set/saraf-rs-jewellery/saraf-rs-jewellery-rose-gold-plated--white-ad-studded-jewellery-set/16177496/buy</t>
  </si>
  <si>
    <t>saraf-rs-jewellery-rose-gold-plated--white-ad-studded-jewellery-set</t>
  </si>
  <si>
    <t>watches/seiko/seiko-men-navy-blue-analogue-watch-srpd53k1/10679134/buy</t>
  </si>
  <si>
    <t>seiko-men-navy-blue-analogue-watch-srpd53k1</t>
  </si>
  <si>
    <t>tshirts/mkh/mkh-men-grey-melange-polo-collar-pockets-t-shirt/16305594/buy</t>
  </si>
  <si>
    <t>mkh-men-grey-melange-polo-collar-pockets-t-shirt</t>
  </si>
  <si>
    <t>Women Tassel Backpack</t>
  </si>
  <si>
    <t>backpacks/mast--harbour/mast--harbour-women-black-tassel-backpack/1630007/buy</t>
  </si>
  <si>
    <t>mast--harbour-women-black-tassel-backpack</t>
  </si>
  <si>
    <t>shirts/invictus/invictus-men-black-and-grey-slim-fit-windowpane-checked-pure-cotton-casual-shirt/16823488/buy</t>
  </si>
  <si>
    <t>invictus-men-black-and-grey-slim-fit-windowpane-checked-pure-cotton-casual-shirt</t>
  </si>
  <si>
    <t>flats/taavi/taavi-women-navy-blue--white-printed-open-toe-flats/17142120/buy</t>
  </si>
  <si>
    <t>taavi-women-navy-blue--white-printed-open-toe-flats</t>
  </si>
  <si>
    <t>watches/dressberry/dressberry-women-black-analogue-watch-db-ss21-2b/15239804/buy</t>
  </si>
  <si>
    <t>dressberry-women-black-analogue-watch-db-ss21-2b</t>
  </si>
  <si>
    <t>shirts/herenow/herenow-men-white--black-striped--slim-fit-pure-cotton-hooded-casual-shirt/15823066/buy</t>
  </si>
  <si>
    <t>herenow-men-white--black-striped--slim-fit-pure-cotton-hooded-casual-shirt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</si>
  <si>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</si>
  <si>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</si>
  <si>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</si>
  <si>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chhabra-555-women-peach-coloured--green-resham-embroidered-net-cocktail-gown--dupatta</t>
  </si>
  <si>
    <t>kurta-sets/anubhutee/anubhutee-women-pink--navy-blue-printed-kurta-with-palazzos/10613048/buy</t>
  </si>
  <si>
    <t>anubhutee-women-pink--navy-blue-printed-kurta-with-palazzos</t>
  </si>
  <si>
    <t>shirts/mr-bowerbird/mr-bowerbird-men-black-cotton-casual-shirt/16281694/buy</t>
  </si>
  <si>
    <t>mr-bowerbird-men-black-cotton-casual-shirt</t>
  </si>
  <si>
    <t>handbags/caprese/caprese-red-textured-sling-bag/14035832/buy</t>
  </si>
  <si>
    <t>caprese-red-textured-sling-bag</t>
  </si>
  <si>
    <t>Stiletto Pumps</t>
  </si>
  <si>
    <t>heels/get-glamr/get-glamr-tan-stiletto-pumps/14552632/buy</t>
  </si>
  <si>
    <t>get-glamr-tan-stiletto-pumps</t>
  </si>
  <si>
    <t>boxers/damensch/damensch-breeeze-men-teal-blue-solid-ultra-light-everyday-pure-cotton-boxers/14905426/buy</t>
  </si>
  <si>
    <t>damensch-breeeze-men-teal-blue-solid-ultra-light-everyday-pure-cotton-boxers</t>
  </si>
  <si>
    <t>Floral Kurta with Palazzos</t>
  </si>
  <si>
    <t>kurta-sets/bhama-couture/bhama-couture-women-mustard-yellow--coral-pink-floral-print-kurta-with-palazzos/12151846/buy</t>
  </si>
  <si>
    <t>bhama-couture-women-mustard-yellow--coral-pink-floral-print-kurta-with-palazzos</t>
  </si>
  <si>
    <t>tshirts/quechua-by-decathlon/quechua-by-decathlon-women-blue-solid-v-neck-t-shirt/13959752/buy</t>
  </si>
  <si>
    <t>quechua-by-decathlon-women-blue-solid-v-neck-t-shirt</t>
  </si>
  <si>
    <t>tshirts/herenow/herenow-men-black--white-colourblocked-polo-collar-pure-cotton-t-shirt/15804544/buy</t>
  </si>
  <si>
    <t>herenow-men-black--white-colourblocked-polo-collar-pure-cotton-t-shirt</t>
  </si>
  <si>
    <t>kurtas/varanga/varanga-women-grey--black-printed-kurta/13764330/buy</t>
  </si>
  <si>
    <t>varanga-women-grey--black-printed-kurta</t>
  </si>
  <si>
    <t>Solid Bustier Jumpsuit</t>
  </si>
  <si>
    <t>jumpsuit/uf/uf-women-stylish-black-solid-bustier-jumpsuit/17150032/buy</t>
  </si>
  <si>
    <t>uf-women-stylish-black-solid-bustier-jumpsuit</t>
  </si>
  <si>
    <t>formal-shoes/mactree/mactree-men-black-solid-leather-formal-slip-ons-/15532336/buy</t>
  </si>
  <si>
    <t>mactree-men-black-solid-leather-formal-slip-ons-</t>
  </si>
  <si>
    <t>night-suits/rosaline-by-zivame/rosaline-by-zivame-women-purple--pink-printed-night-suit/17224374/buy</t>
  </si>
  <si>
    <t>rosaline-by-zivame-women-purple--pink-printed-night-suit</t>
  </si>
  <si>
    <t>trousers/raymond/raymond-men-brown-checked-slim-fit-formal-trousers/16550182/buy</t>
  </si>
  <si>
    <t>raymond-men-brown-checked-slim-fit-formal-trousers</t>
  </si>
  <si>
    <t>Solid Sleeping Eye Mask</t>
  </si>
  <si>
    <t>BESAFE Forever</t>
  </si>
  <si>
    <t>travel-accessory/besafe-forever/besafe-forever-black-solid-sleeping-eye-mask/17714136/buy</t>
  </si>
  <si>
    <t>besafe-forever</t>
  </si>
  <si>
    <t>besafe-forever-black-solid-sleeping-eye-mask</t>
  </si>
  <si>
    <t>tops/kassually/kassually-women-burgundy-solid-top/11850738/buy</t>
  </si>
  <si>
    <t>kassually-women-burgundy-solid-top</t>
  </si>
  <si>
    <t>1.5-2Y,2-2.5Y,2.5-3Y,3-3.5Y,3.5-4Y,4-4.5Y,4.5-5Y,5-5.5Y,5.5-6Y,6-7Y,7-8Y,8-9Y</t>
  </si>
  <si>
    <t>flats/dchica/dchica-girls-pink-embellished-leather-ballerinas-flats/17444672/buy</t>
  </si>
  <si>
    <t>dchica-girls-pink-embellished-leather-ballerinas-flats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</si>
  <si>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</si>
  <si>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</si>
  <si>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</si>
  <si>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</si>
  <si>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careplus</t>
  </si>
  <si>
    <t>careplus-boys-multicolor-pack-of-6-undershirt-vests</t>
  </si>
  <si>
    <t>Girls Printed Kurti with Sharara &amp; Dupatta</t>
  </si>
  <si>
    <t>kurta-sets/biba/biba-girls-coral-orange--green-cotton-ethnic-motif-print-kurti-with-sharara--dupatta/13816900/buy</t>
  </si>
  <si>
    <t>biba-girls-coral-orange--green-cotton-ethnic-motif-print-kurti-with-sharara--dupatta</t>
  </si>
  <si>
    <t>Women Lush &amp; Blush EDP</t>
  </si>
  <si>
    <t>perfume-and-body-mist/carlton-london/carlton-london-women-set-of-lush-eau-de-parfum--blush-eau-de-parfum---100-ml-each/18482472/buy</t>
  </si>
  <si>
    <t>carlton-london-women-set-of-lush-eau-de-parfum--blush-eau-de-parfum---100-ml-each</t>
  </si>
  <si>
    <t>Floral Print Mandarin Collar Top</t>
  </si>
  <si>
    <t>tops/van-heusen/van-heusen-white--pink-floral-print-mandarin-collar-top/17622572/buy</t>
  </si>
  <si>
    <t>van-heusen-white--pink-floral-print-mandarin-collar-top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</si>
  <si>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</si>
  <si>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</si>
  <si>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</si>
  <si>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wonder-woman-white-wonder-woman-printed-round-neck-pure-cotton-t-shirt</t>
  </si>
  <si>
    <t>Girls Silk Fit and Flare Dress</t>
  </si>
  <si>
    <t>3-6M,6-12M,12-18M,18-24M,2-3Y,3-4Y,4-5Y,5-6Y</t>
  </si>
  <si>
    <t>dresses/wish-karo/wish-karo-girls-blue-silk-fit-and-flare-dress/9570079/buy</t>
  </si>
  <si>
    <t>wish-karo-girls-blue-silk-fit-and-flare-dress</t>
  </si>
  <si>
    <t>kurtas/aurelia/aurelia-women-off-white--beige-printed-straight-kurta/10185085/buy</t>
  </si>
  <si>
    <t>aurelia-women-off-white--beige-printed-straight-kurta</t>
  </si>
  <si>
    <t>Men Olive Solid Chinos</t>
  </si>
  <si>
    <t>trousers/roadster/roadster-men-olive-green-solid-mid-rise-casual-chinos-trousers/2363500/buy</t>
  </si>
  <si>
    <t>roadster-men-olive-green-solid-mid-rise-casual-chinos-trousers</t>
  </si>
  <si>
    <t>Coconut Sustainable Hair Oil</t>
  </si>
  <si>
    <t>200ML</t>
  </si>
  <si>
    <t>hair-oil/the-body-shop/the-body-shop-sustainable-pre-shampoo-coconut-hair-oil-for-normal-to-dry-hair-200-ml/1671972/buy</t>
  </si>
  <si>
    <t>the-body-shop-sustainable-pre-shampoo-coconut-hair-oil-for-normal-to-dry-hair-200-ml</t>
  </si>
  <si>
    <t>Caffeine Face Wash 100 ml</t>
  </si>
  <si>
    <t>face-wash-and-cleanser/the-man-company/the-man-company-caffeine-face-wash-with-coffee-arabica-and-green-tea-100-ml/13082060/buy</t>
  </si>
  <si>
    <t>the-man-company-caffeine-face-wash-with-coffee-arabica-and-green-tea-100-ml</t>
  </si>
  <si>
    <t>Women Braided Open Toe Flats</t>
  </si>
  <si>
    <t>flats/house-of-pataudi/house-of-pataudi-women-muted-gold-toned-handcrafted-braided-ethnic-open-toe-flats/14979106/buy</t>
  </si>
  <si>
    <t>house-of-pataudi-women-muted-gold-toned-handcrafted-braided-ethnic-open-toe-flats</t>
  </si>
  <si>
    <t>Unisex Wayfarer Sunglasses</t>
  </si>
  <si>
    <t>sunglasses/voyage/voyage-unisex-uv-protected-wayfarer-sunglasses-abmg3336/11606438/buy</t>
  </si>
  <si>
    <t>voyage-unisex-uv-protected-wayfarer-sunglasses-abmg3336</t>
  </si>
  <si>
    <t>kurtas/rain--rainbow/rain--rainbow-women-navy-blue--pink-printed-anarkali-kurta/11357132/buy</t>
  </si>
  <si>
    <t>rain--rainbow-women-navy-blue--pink-printed-anarkali-kurta</t>
  </si>
  <si>
    <t>Solid Bodycon Dress</t>
  </si>
  <si>
    <t>dresses/anvi-be-yourself/anvi-be-yourself-women-burgundy-solid-bodycon-dress/13495008/buy</t>
  </si>
  <si>
    <t>anvi-be-yourself-women-burgundy-solid-bodycon-dress</t>
  </si>
  <si>
    <t>Girls Checked Fit and Flare Dress</t>
  </si>
  <si>
    <t>dresses/baby-go/baby-go-girls-peach-coloured--grey-checked-fit-and-flare-dress/13253344/buy</t>
  </si>
  <si>
    <t>baby-go-girls-peach-coloured--grey-checked-fit-and-flare-dress</t>
  </si>
  <si>
    <t>tops/mayra/mayra-women-navy-blue-self-design-top/7206116/buy</t>
  </si>
  <si>
    <t>mayra-women-navy-blue-self-design-top</t>
  </si>
  <si>
    <t>Laser Cut Sling Bag</t>
  </si>
  <si>
    <t>handbags/anouk/anouk-tan-brown-laser-cut-sling-bag/16070012/buy</t>
  </si>
  <si>
    <t>anouk-tan-brown-laser-cut-sling-bag</t>
  </si>
  <si>
    <t>sandals/sir-corbett/sir-corbett-men-black-genuine-leather-fisherman-sandals/5794045/buy</t>
  </si>
  <si>
    <t>sir-corbett-men-black-genuine-leather-fisherman-sandals</t>
  </si>
  <si>
    <t>Women Striped Block Heels</t>
  </si>
  <si>
    <t>heels/corsica/corsica-women-black--gunmetal-toned-striped-block-heels/15635608/buy</t>
  </si>
  <si>
    <t>corsica-women-black--gunmetal-toned-striped-block-heels</t>
  </si>
  <si>
    <t>Unisex Kids Walking Shoes</t>
  </si>
  <si>
    <t>Newfeel By Decathlon</t>
  </si>
  <si>
    <t>4.5-5Y,5-5.5Y,5.5-6Y,6-6.5Y,6.5-7Y,7-7.5Y,7.5-8Y,8-8.5Y,8.5-9Y,9-10Y,10-11Y</t>
  </si>
  <si>
    <t>sports-shoes/newfeel-by-decathlon/newfeel-by-decathlon-unisex-kids-blue-textile-walking-shoes/12991412/buy</t>
  </si>
  <si>
    <t>newfeel-by-decathlon</t>
  </si>
  <si>
    <t>newfeel-by-decathlon-unisex-kids-blue-textile-walking-shoes</t>
  </si>
  <si>
    <t>Men Striped Playful Striped Tee Tshirt</t>
  </si>
  <si>
    <t>tshirts/mast--harbour/mast--harbour-men-green-striped-playful-striped-tee-tshirt/14847316/buy</t>
  </si>
  <si>
    <t>mast--harbour-men-green-striped-playful-striped-tee-tshirt</t>
  </si>
  <si>
    <t>flip-flops/carlton-london-sports/carlton-london-sports-men-black--red-colourblocked-sliders/13282204/buy</t>
  </si>
  <si>
    <t>carlton-london-sports-men-black--red-colourblocked-sliders</t>
  </si>
  <si>
    <t>kurta-sets/ishin/ishin-women-yellow--off-white-pure-cotton-printed-kurta-with-trousers--dupatta/13936536/buy</t>
  </si>
  <si>
    <t>ishin-women-yellow--off-white-pure-cotton-printed-kurta-with-trousers--dupatta</t>
  </si>
  <si>
    <t>KAAJH</t>
  </si>
  <si>
    <t>kurta-sets/kaajh/kaajh-women-blue-ethnic-motifs-printed-mirror-work-pure-cotton-kurta-with-trousers--with-dupatta/17624890/buy</t>
  </si>
  <si>
    <t>kaajh</t>
  </si>
  <si>
    <t>kaajh-women-blue-ethnic-motifs-printed-mirror-work-pure-cotton-kurta-with-trousers--with-dupatta</t>
  </si>
  <si>
    <t>kurta-sets/indo-era/indo-era-women-teal-blue--golden-embroidered--kurta-with-trousers--with-dupatta/15039650/buy</t>
  </si>
  <si>
    <t>indo-era-women-teal-blue--golden-embroidered--kurta-with-trousers--with-dupatta</t>
  </si>
  <si>
    <t>Men Colourblocked Polo Collar Slim Fit T-shirt</t>
  </si>
  <si>
    <t>tshirts/being-human/being-human-men-grey-melange--orange-colourblocked-polo-collar-casual-t-shirt/16177228/buy</t>
  </si>
  <si>
    <t>being-human-men-grey-melange--orange-colourblocked-polo-collar-casual-t-shirt</t>
  </si>
  <si>
    <t>kurtas/anouk/anouk-women-blue--yellow-floral-printed-kurta/15582406/buy</t>
  </si>
  <si>
    <t>anouk-women-blue--yellow-floral-printed-kurta</t>
  </si>
  <si>
    <t>Morning Nectar Sustainable Eye Cream 15 gm</t>
  </si>
  <si>
    <t>eye-cream/biotique/biotique-bio-morning-nectar-flawless-lightening-sustainable-eye-cream---30-spf-15-g/1661452/buy</t>
  </si>
  <si>
    <t>biotique-bio-morning-nectar-flawless-lightening-sustainable-eye-cream---30-spf-15-g</t>
  </si>
  <si>
    <t>Maternity Anarkali Kurta</t>
  </si>
  <si>
    <t>kurtas/momtobe/momtobe-women-navy-blue-printed-maternity-anarkali-kurta/11774776/buy</t>
  </si>
  <si>
    <t>momtobe-women-navy-blue-printed-maternity-anarkali-kurta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</si>
  <si>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</si>
  <si>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</si>
  <si>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</si>
  <si>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hrx-by-hrithik-roshan-unisex-green-active-running-cap</t>
  </si>
  <si>
    <t>dresses/berrylush/berrylush-yellow-crepe-maxi-dress-with-ruffle-hemline/15260180/buy</t>
  </si>
  <si>
    <t>berrylush-yellow-crepe-maxi-dress-with-ruffle-hemline</t>
  </si>
  <si>
    <t>tshirts/roadster/roadster-men-burgundy-printed-round-neck-pure-cotton-t-shirt/12251186/buy</t>
  </si>
  <si>
    <t>roadster-men-burgundy-printed-round-neck-pure-cotton-t-shirt</t>
  </si>
  <si>
    <t>kurta-sets/indo-era/indo-era-women-burgundy--gold-coloured-yoke-design-kurta-with-trousers/13515814/buy</t>
  </si>
  <si>
    <t>indo-era-women-burgundy--gold-coloured-yoke-design-kurta-with-trousers</t>
  </si>
  <si>
    <t>Women Trimmer &amp; Heated Brush</t>
  </si>
  <si>
    <t>hair-appliance/philips/philips-women-set-of-brt38315-bikini-trimmer--bhh88010-straightening-brush/17844202/buy</t>
  </si>
  <si>
    <t>philips-women-set-of-brt38315-bikini-trimmer--bhh88010-straightening-brush</t>
  </si>
  <si>
    <t>Women Grey Butterfly Sunglass</t>
  </si>
  <si>
    <t>sunglasses/aislin/aislin-women-grey-uv-protected-butterfly-sunglasses/15037936/buy</t>
  </si>
  <si>
    <t>aislin-women-grey-uv-protected-butterfly-sunglasses</t>
  </si>
  <si>
    <t>track-pants/kook-n-keech-marvel-teens/kook-n-keech-marvel-teens-boys-blue-solid-pure-cotton-joggers/14496102/buy</t>
  </si>
  <si>
    <t>kook-n-keech-marvel-teens-boys-blue-solid-pure-cotton-joggers</t>
  </si>
  <si>
    <t>wallets/baggit/baggit-women-burgundy--pink-colourblocked-three-fold-wallet/15147040/buy</t>
  </si>
  <si>
    <t>baggit-women-burgundy--pink-colourblocked-three-fold-wallet</t>
  </si>
  <si>
    <t>kurtas/rangmanch-by-pantaloons/rangmanch-by-pantaloons-women-off-white--yellow-pure-cotton-floral-printed-kurta/17213574/buy</t>
  </si>
  <si>
    <t>rangmanch-by-pantaloons-women-off-white--yellow-pure-cotton-floral-printed-kurta</t>
  </si>
  <si>
    <t>tops/mayra/mayra-women-maroon-solid-top/10632024/buy</t>
  </si>
  <si>
    <t>mayra-women-maroon-solid-top</t>
  </si>
  <si>
    <t>jeans/tokyo-talkies/tokyo-talkies-women-black-super-skinny-fit-mid-rise-clean-look-stretchable-jeans/8083185/buy</t>
  </si>
  <si>
    <t>tokyo-talkies-women-black-super-skinny-fit-mid-rise-clean-look-stretchable-jeans</t>
  </si>
  <si>
    <t>jewellery-set/ami/ami-women-rose-gold-plated--white-cz-studded-jewellery-set/17592744/buy</t>
  </si>
  <si>
    <t>ami-women-rose-gold-plated--white-cz-studded-jewellery-set</t>
  </si>
  <si>
    <t>kurtas/w/w-women-maroon--golden-embellished-kurta/15385424/buy</t>
  </si>
  <si>
    <t>w-women-maroon--golden-embellished-kurta</t>
  </si>
  <si>
    <t>scarves/belleziya/belleziya-women-white--pink-printed-scarf/16293548/buy</t>
  </si>
  <si>
    <t>belleziya-women-white--pink-printed-scarf</t>
  </si>
  <si>
    <t>Men Slim Fit Jogger Jeans</t>
  </si>
  <si>
    <t>jeans/urbano-fashion/urbano-fashion-men-blue-slim-fit-mid-rise-clean-look-stretchable-jogger-jeans/13823728/buy</t>
  </si>
  <si>
    <t>urbano-fashion-men-blue-slim-fit-mid-rise-clean-look-stretchable-jogger-jeans</t>
  </si>
  <si>
    <t>kurta-sets/divena/divena-women-blue-floral-printed-regular-pure-cotton-kurta-with-palazzos--with-dupatta/15913434/buy</t>
  </si>
  <si>
    <t>divena-women-blue-floral-printed-regular-pure-cotton-kurta-with-palazzos--with-dupatta</t>
  </si>
  <si>
    <t>dresses/anvi-be-yourself/anvi-be-yourself-women-black-printed-sheath-dress/13634408/buy</t>
  </si>
  <si>
    <t>anvi-be-yourself-women-black-printed-sheath-dress</t>
  </si>
  <si>
    <t>Cotton Striped A-Line Kurta</t>
  </si>
  <si>
    <t>kurtas/anouk/anouk-women-green--golden-pure-cotton-striped-a-line-kurta/14122666/buy</t>
  </si>
  <si>
    <t>anouk-women-green--golden-pure-cotton-striped-a-line-kurta</t>
  </si>
  <si>
    <t>night-suits/jaipur-kurti/jaipur-kurti-women-green--blue-printed-night-suit/16239066/buy</t>
  </si>
  <si>
    <t>jaipur-kurti-women-green--blue-printed-night-suit</t>
  </si>
  <si>
    <t>Solid Co-Ord Set</t>
  </si>
  <si>
    <t>co-ords/roadster/roadster-women-deep-navy-blue-solid-co-ord-set/14928140/buy</t>
  </si>
  <si>
    <t>roadster-women-deep-navy-blue-solid-co-ord-set</t>
  </si>
  <si>
    <t>kurtas/anouk/anouk-women-green-bandhani-printed-pure-cotton-kurta/17093790/buy</t>
  </si>
  <si>
    <t>anouk-women-green-bandhani-printed-pure-cotton-kurta</t>
  </si>
  <si>
    <t>Solid Casual Shirt</t>
  </si>
  <si>
    <t>shirts/us-polo-assn-denim-co/u-s-polo-assn-denim-co-men-mustard-yellow-solid-casual-shirt/16604608/buy</t>
  </si>
  <si>
    <t>u-s-polo-assn-denim-co-men-mustard-yellow-solid-casual-shirt</t>
  </si>
  <si>
    <t>Solid Midi Nightdress</t>
  </si>
  <si>
    <t>nightdress/urbanic/urbanic-white-solid-midi-nightdress/15631240/buy</t>
  </si>
  <si>
    <t>urbanic-white-solid-midi-nightdress</t>
  </si>
  <si>
    <t>Men Ottoman Sweat Pants</t>
  </si>
  <si>
    <t>track-pants/puma/puma-men-brown-ottoman-sweat-pants/15688146/buy</t>
  </si>
  <si>
    <t>puma-men-brown-ottoman-sweat-pants</t>
  </si>
  <si>
    <t>Women Studded Top</t>
  </si>
  <si>
    <t>tops/harpa/harpa-women-black-studded-top/17566738/buy</t>
  </si>
  <si>
    <t>harpa-women-black-studded-top</t>
  </si>
  <si>
    <t>trousers/ketch/ketch-men-grey-slim-fit-easy-wash-cotton-chinos-trousers/15769336/buy</t>
  </si>
  <si>
    <t>ketch-men-grey-slim-fit-easy-wash-cotton-chinos-trousers</t>
  </si>
  <si>
    <t>flip-flops/carlton-london-sports/carlton-london-sports-women-black--white-striped-sliders/16053748/buy</t>
  </si>
  <si>
    <t>carlton-london-sports-women-black--white-striped-sliders</t>
  </si>
  <si>
    <t>briefs/roadster/roadster-women-pack-of-3-solid-hipster-briefs-rdst-sol-hip-new-002/14885312/buy</t>
  </si>
  <si>
    <t>roadster-women-pack-of-3-solid-hipster-briefs-rdst-sol-hip-new-002</t>
  </si>
  <si>
    <t>shirts/max/max-men-blue-regular-fit-solid-casual-shirt/13550232/buy</t>
  </si>
  <si>
    <t>max-men-blue-regular-fit-solid-casual-shirt</t>
  </si>
  <si>
    <t>Girls Solid Tights</t>
  </si>
  <si>
    <t>tights/hrx-by-hrithik-roshan/-hrx-by-hrithik-roshan-girls-black--yellow-solid-tights-/15293134/buy</t>
  </si>
  <si>
    <t>-hrx-by-hrithik-roshan-girls-black--yellow-solid-tights-</t>
  </si>
  <si>
    <t>kurta-sets/anouk/anouk-women-red-leheriya-printed-kurta-with-trousers/16271252/buy</t>
  </si>
  <si>
    <t>anouk-women-red-leheriya-printed-kurta-with-trousers</t>
  </si>
  <si>
    <t>tshirts/roadster/roadster-men-maroon--black-striped-polo-collar-pure-cotton-t-shirt/13334682/buy</t>
  </si>
  <si>
    <t>roadster-men-maroon--black-striped-polo-collar-pure-cotton-t-shirt</t>
  </si>
  <si>
    <t>Men Printed Detail Sweatshirt</t>
  </si>
  <si>
    <t>sweatshirts/kook-n-keech/kook-n-keech-men-white-printed-detail-fuzzy-sweatshirt/10884948/buy</t>
  </si>
  <si>
    <t>kook-n-keech-men-white-printed-detail-fuzzy-sweatshirt</t>
  </si>
  <si>
    <t>heels/shoetopia/shoetopia-women-black-solid-sandals/13916348/buy</t>
  </si>
  <si>
    <t>Men Reversible Jacket</t>
  </si>
  <si>
    <t>jackets/jack--jones/jack--jones-men-brown--black-reversible-jacket/16547336/buy</t>
  </si>
  <si>
    <t>jack--jones-men-brown--black-reversible-jacket</t>
  </si>
  <si>
    <t>handbags/baggit/baggit-yellow-structured-handheld-bag/14619200/buy</t>
  </si>
  <si>
    <t>baggit-yellow-structured-handheld-bag</t>
  </si>
  <si>
    <t>Women Green Puffed Sleeves Top</t>
  </si>
  <si>
    <t>tops/only/only-women-green-puffed-sleeves-top/17062858/buy</t>
  </si>
  <si>
    <t>only-women-green-puffed-sleeves-top</t>
  </si>
  <si>
    <t>tshirts/nautica/nautica-boys-maroon-brand-logo-print-round-neck-pure-cotton-t-shirt/17116614/buy</t>
  </si>
  <si>
    <t>nautica-boys-maroon-brand-logo-print-round-neck-pure-cotton-t-shirt</t>
  </si>
  <si>
    <t>casual-shoes/roadster/roadster-women-grey--off-white-sneakers/12829512/buy</t>
  </si>
  <si>
    <t>roadster-women-grey--off-white-sneakers</t>
  </si>
  <si>
    <t>Patch-pocket Shorts</t>
  </si>
  <si>
    <t>6M,6-9M,9-12M,12-18M,2-3Y,3-4Y</t>
  </si>
  <si>
    <t>shorts/hm/hm-boys-turquoise-blue-patch-pocket-shorts/17855372/buy</t>
  </si>
  <si>
    <t>hm-boys-turquoise-blue-patch-pocket-shorts</t>
  </si>
  <si>
    <t>Absolute Relax Shower Gel</t>
  </si>
  <si>
    <t>body-wash-and-scrub/palmolive/palmolive-aroma-absolute-relax-shower-gel-with-ylang-ylang--iris---250-ml/16589654/buy</t>
  </si>
  <si>
    <t>palmolive-aroma-absolute-relax-shower-gel-with-ylang-ylang--iris---250-ml</t>
  </si>
  <si>
    <t>Kids Elephant Soft Toy</t>
  </si>
  <si>
    <t>soft-toys-and-dolls/miarcus/miarcus-kids-blue--white-elephant-soft-toy/15129300/buy</t>
  </si>
  <si>
    <t>miarcus-kids-blue--white-elephant-soft-toy</t>
  </si>
  <si>
    <t>kurtas/gerua/gerua-women-black--maroon-ethnic-motifs-printed-kurta/17627700/buy</t>
  </si>
  <si>
    <t>gerua-women-black--maroon-ethnic-motifs-printed-kurta</t>
  </si>
  <si>
    <t>Men Pack of 2 Printed Boxers</t>
  </si>
  <si>
    <t>boxers/ether/ether-men-pack-of-2-printed-boxers/14400194/buy</t>
  </si>
  <si>
    <t>ether-men-pack-of-2-printed-boxers</t>
  </si>
  <si>
    <t>tops/fablestreet/fablestreet-women-black--white-printed-top/11521392/buy</t>
  </si>
  <si>
    <t>fablestreet-women-black--white-printed-top</t>
  </si>
  <si>
    <t>Dyed Crepe Kaftan Kurta</t>
  </si>
  <si>
    <t>kurtas/maaesa/maaesa-women-blue--white-dyed-extended-sleeves-crepe-kaftan-kurta/17984960/buy</t>
  </si>
  <si>
    <t>maaesa-women-blue--white-dyed-extended-sleeves-crepe-kaftan-kurta</t>
  </si>
  <si>
    <t>Set of 2 Printed Door Curtains</t>
  </si>
  <si>
    <t>curtains-and-sheers/home-sizzler/home-sizzler-black--grey-set-of-2-printed-door-curtains/14165442/buy</t>
  </si>
  <si>
    <t>home-sizzler-black--grey-set-of-2-printed-door-curtains</t>
  </si>
  <si>
    <t>Colourblocked 80 Litres Waterproof Rucksack</t>
  </si>
  <si>
    <t>rucksacks/impulse/impulse-blue--black-colourblocked-80-litres-waterproof-rucksack/15987730/buy</t>
  </si>
  <si>
    <t>impulse-blue--black-colourblocked-80-litres-waterproof-rucksack</t>
  </si>
  <si>
    <t>Solid Belted Dress</t>
  </si>
  <si>
    <t>dresses/dressberry/dressberry-women-stunning-blue-solid-belted-dress/15424568/buy</t>
  </si>
  <si>
    <t>dressberry-women-stunning-blue-solid-belted-dress</t>
  </si>
  <si>
    <t>jeans/nifty/nifty-women-blue-flared-mid-rise-clean-look-stretchable-jeans/11609872/buy</t>
  </si>
  <si>
    <t>nifty-women-blue-flared-mid-rise-clean-look-stretchable-jeans</t>
  </si>
  <si>
    <t>shirts/her-by-invictus/her-by-invictus-women-mauve-opaque-casual-shirt/14736968/buy</t>
  </si>
  <si>
    <t>her-by-invictus-women-mauve-opaque-casual-shirt</t>
  </si>
  <si>
    <t>watches/french-connection/french-connection-women-white-analogue-watch-fc20-63a/11937490/buy</t>
  </si>
  <si>
    <t>french-connection-women-white-analogue-watch-fc20-63a</t>
  </si>
  <si>
    <t>tshirts/rare-rabbit/rare-rabbit-men-green-polo-collar-t-shirt/15222726/buy</t>
  </si>
  <si>
    <t>rare-rabbit-men-green-polo-collar-t-shirt</t>
  </si>
  <si>
    <t>Men Slim Fit High-Rise Regular Shorts</t>
  </si>
  <si>
    <t>shorts/flying-machine/flying-machine-men-beige-slim-fit-high-rise-regular-shorts/14126086/buy</t>
  </si>
  <si>
    <t>flying-machine-men-beige-slim-fit-high-rise-regular-shorts</t>
  </si>
  <si>
    <t>trousers/van-heusen/van-heusen-men-blue-checked-slim-fit-trousers/17512684/buy</t>
  </si>
  <si>
    <t>van-heusen-men-blue-checked-slim-fit-trousers</t>
  </si>
  <si>
    <t>dresses/mango/mango-women-black-solid-wrap-dress/17608758/buy</t>
  </si>
  <si>
    <t>mango-women-black-solid-wrap-dress</t>
  </si>
  <si>
    <t>kurtas/see-designs/see-designs-men-khaki-thread-work-a-line-kurta/15601608/buy</t>
  </si>
  <si>
    <t>see-designs-men-khaki-thread-work-a-line-kurta</t>
  </si>
  <si>
    <t>Men Training Rapid-Dry Tights</t>
  </si>
  <si>
    <t>tights/hrx-by-hrithik-roshan/hrx-by-hrithik-roshan-training-men-pewter-rapid-dry-geometric-tights/16232388/buy</t>
  </si>
  <si>
    <t>hrx-by-hrithik-roshan-training-men-pewter-rapid-dry-geometric-tights</t>
  </si>
  <si>
    <t>blazers/favoroski/favoroski-men-teal-blue-solid-slim-fit-single-breasted-blazer/8907443/buy</t>
  </si>
  <si>
    <t>favoroski-men-teal-blue-solid-slim-fit-single-breasted-blazer</t>
  </si>
  <si>
    <t>jewellery-set/zeneme/zeneme-white--gold-plated-american-diamond-studded-jewellery-set/16114454/buy</t>
  </si>
  <si>
    <t>zeneme-white--gold-plated-american-diamond-studded-jewellery-set</t>
  </si>
  <si>
    <t>tops/miss-chase/miss-chase-black-crop-top/1406107/buy</t>
  </si>
  <si>
    <t>miss-chase-black-crop-top</t>
  </si>
  <si>
    <t>watches/giordano/giordano-women-silver-toned-analogue-watch-a2086-03/7186179/buy</t>
  </si>
  <si>
    <t>giordano-women-silver-toned-analogue-watch-a2086-03</t>
  </si>
  <si>
    <t>Women Suede Pencil Skirt</t>
  </si>
  <si>
    <t>skirts/sassafras/sassafras-women-green-suede-pencil-skirt/15301314/buy</t>
  </si>
  <si>
    <t>sassafras-women-green-suede-pencil-skirt</t>
  </si>
  <si>
    <t>9 To 5 Matte Clay Face Mask</t>
  </si>
  <si>
    <t>mask-and-peel/lakme/lakme-9-to-5-moist-matte-clay-face-mask/13436840/buy</t>
  </si>
  <si>
    <t>lakme-9-to-5-moist-matte-clay-face-mask</t>
  </si>
  <si>
    <t>sunglasses/mast--harbour/mast--harbour-unisex-wayfarer-sunglasses-mfb-pn-aep128y-3/8431307/buy</t>
  </si>
  <si>
    <t>mast--harbour-unisex-wayfarer-sunglasses-mfb-pn-aep128y-3</t>
  </si>
  <si>
    <t>Women Set of 2 Lounge T-shirt</t>
  </si>
  <si>
    <t>lounge-tshirts/etc/etc-women-set-of-2-solid-lounge-pure-cotton-t-shirt/15044450/buy</t>
  </si>
  <si>
    <t>etc-women-set-of-2-solid-lounge-pure-cotton-t-shirt</t>
  </si>
  <si>
    <t>tops/kazo/kazo-blue-bralette-crop-top/15660444/buy</t>
  </si>
  <si>
    <t>kazo-blue-bralette-crop-top</t>
  </si>
  <si>
    <t>shirts/highlander/highlander-men-black--grey-slim-fit-printed-casual-shirt/12879116/buy</t>
  </si>
  <si>
    <t>highlander-men-black--grey-slim-fit-printed-casual-shirt</t>
  </si>
  <si>
    <t>Creme Moisturiser 100g</t>
  </si>
  <si>
    <t>100ML</t>
  </si>
  <si>
    <t>face-moisturisers/nivea/nivea-unisex-creme-multi-purpose-moisturiser-protective-skin-care-cream-100g/125322/buy</t>
  </si>
  <si>
    <t>nivea-unisex-creme-multi-purpose-moisturiser-protective-skin-care-cream-100g</t>
  </si>
  <si>
    <t>tops/kassually/kassually-women-black-solid-crop-top/13649562/buy</t>
  </si>
  <si>
    <t>kassually-women-black-solid-crop-top</t>
  </si>
  <si>
    <t>wallets/highlander/highlander-men-black-solid-zip-around-wallet/12589204/buy</t>
  </si>
  <si>
    <t>highlander-men-black-solid-zip-around-wallet</t>
  </si>
  <si>
    <t>heels/mast--harbour/mast--harbour-women-beige-solid-block-heels/11405774/buy</t>
  </si>
  <si>
    <t>mast--harbour-women-beige-solid-block-heels</t>
  </si>
  <si>
    <t>jeans/urbanic/urbanic-women-pink-relaxed-fit-mildly-distressed-jeans/15852638/buy</t>
  </si>
  <si>
    <t>urbanic-women-pink-relaxed-fit-mildly-distressed-jeans</t>
  </si>
  <si>
    <t>Baby Cleansing Bar P.H 5.5</t>
  </si>
  <si>
    <t>body-wash-and-scrub/sebamed/sebamed-baby-cleansing-bar-ph-55/10390379/buy</t>
  </si>
  <si>
    <t>sebamed-baby-cleansing-bar-ph-55</t>
  </si>
  <si>
    <t>handbags/lino-perros/lino-perros-women-pink-animal-printed-pu-structured-shoulder-bag/16629208/buy</t>
  </si>
  <si>
    <t>lino-perros-women-pink-animal-printed-pu-structured-shoulder-bag</t>
  </si>
  <si>
    <t>Tiara</t>
  </si>
  <si>
    <t>VAGHBHATT</t>
  </si>
  <si>
    <t>hair-accessory/vaghbhatt/vaghbhatt-women-silver-toned-tiara/18054132/buy</t>
  </si>
  <si>
    <t>vaghbhatt</t>
  </si>
  <si>
    <t>vaghbhatt-women-silver-toned-tiara</t>
  </si>
  <si>
    <t>Girls Belt</t>
  </si>
  <si>
    <t>belts/calvadoss/calvadoss-girls-black-belt/15395694/buy</t>
  </si>
  <si>
    <t>calvadoss-girls-black-belt</t>
  </si>
  <si>
    <t>Time Travlr Regular Fit Casual Shirt</t>
  </si>
  <si>
    <t>shirts/roadster/roadster-time-travlr-men-maroon--black-regular-fit-checked-casual-sustainable-shirt/2353050/buy</t>
  </si>
  <si>
    <t>roadster-time-travlr-men-maroon--black-regular-fit-checked-casual-sustainable-shirt</t>
  </si>
  <si>
    <t>shorts/perfkt-u/perfkt-u-men-black--white-colourblocked-regular-fit-sports-shorts/12046014/buy</t>
  </si>
  <si>
    <t>perfkt-u-men-black--white-colourblocked-regular-fit-sports-shorts</t>
  </si>
  <si>
    <t>sarees/house-of-pataudi/house-of-pataudi-green--navy-blue-ethnic-motifs-zari-silk-blend-banarasi-saree/14995518/buy</t>
  </si>
  <si>
    <t>house-of-pataudi-green--navy-blue-ethnic-motifs-zari-silk-blend-banarasi-saree</t>
  </si>
  <si>
    <t>tshirts/roadster/roadster-men-maroon--green-pure-cotton-colourblocked-polo-collar-t-shirt/12117392/buy</t>
  </si>
  <si>
    <t>roadster-men-maroon--green-pure-cotton-colourblocked-polo-collar-t-shirt</t>
  </si>
  <si>
    <t>Smocked Peter PanTop</t>
  </si>
  <si>
    <t>tops/athena/athena-blue-smocked-peter-pan-collar-top/14063428/buy</t>
  </si>
  <si>
    <t>athena-blue-smocked-peter-pan-collar-top</t>
  </si>
  <si>
    <t>Geometric Silk Blend Saree with Printed border</t>
  </si>
  <si>
    <t>sarees/saree-mall/saree-mall-geometric-silk-blend-saree-with-printed-border/14192716/buy</t>
  </si>
  <si>
    <t>saree-mall-geometric-silk-blend-saree-with-printed-border</t>
  </si>
  <si>
    <t>Women Ethnic Printed Wedges</t>
  </si>
  <si>
    <t>heels/taavi/taavi-women-grey--beige-ethnic-motifs-printed-wedges/15156464/buy</t>
  </si>
  <si>
    <t>taavi-women-grey--beige-ethnic-motifs-printed-wedges</t>
  </si>
  <si>
    <t>shrug/hypernation/hypernation-women-black-solid-open-front-shrug/2322457/buy</t>
  </si>
  <si>
    <t>hypernation-women-black-solid-open-front-shrug</t>
  </si>
  <si>
    <t>handbags/caprese/caprese-cream-coloured-solid-shoulder-bag/11153856/buy</t>
  </si>
  <si>
    <t>caprese-cream-coloured-solid-shoulder-bag</t>
  </si>
  <si>
    <t>shirts/wrogn/wrogn-men-black--multicolour-vertical-striped-slim-fit-pure-cotton-casual-shirt/17641540/buy</t>
  </si>
  <si>
    <t>wrogn-men-black--multicolour-vertical-striped-slim-fit-pure-cotton-casual-shirt</t>
  </si>
  <si>
    <t>kurta-sets/anouk/anouk-women-yellow-floral-printed-regular-beads-and-stones-pure-cotton-kurta-set/15406990/buy</t>
  </si>
  <si>
    <t>anouk-women-yellow-floral-printed-regular-beads-and-stones-pure-cotton-kurta-set</t>
  </si>
  <si>
    <t>Leather Structured Handheld Bag</t>
  </si>
  <si>
    <t>handbags/hidesign/hidesign-red-textured-leather-structured-handheld-bag/17774640/buy</t>
  </si>
  <si>
    <t>hidesign-red-textured-leather-structured-handheld-bag</t>
  </si>
  <si>
    <t>Printed Round Neck White T-shirt</t>
  </si>
  <si>
    <t>tshirts/huetrap/huetrap-men-white-printed-round-neck-t-shirt/7650040/buy</t>
  </si>
  <si>
    <t>bedsheets/sej-by-nisha-gupta/sej-by-nisha-gupta-white--pink-geometric-144-tc-cotton-1-king-bedsheet-with-2-pillow-covers/9755377/buy</t>
  </si>
  <si>
    <t>sej-by-nisha-gupta-white--pink-geometric-144-tc-cotton-1-king-bedsheet-with-2-pillow-covers</t>
  </si>
  <si>
    <t>bra/jockey/jockey-beige-solid-non-wired-lightly-padded-t-shirt-bra-fe40-0105/11863040/buy</t>
  </si>
  <si>
    <t>jockey-beige-solid-non-wired-lightly-padded-t-shirt-bra-fe40-0105</t>
  </si>
  <si>
    <t>Cotton Yoke Design Kurta Set</t>
  </si>
  <si>
    <t>kurta-sets/herenow/herenow-women-white-pure-cotton-yoke-design-kurta-with-trousers--dupatta/17766290/buy</t>
  </si>
  <si>
    <t>herenow-women-white-pure-cotton-yoke-design-kurta-with-trousers--dupatta</t>
  </si>
  <si>
    <t>flats/dressberry/dressberry-women-gold-toned-open-toe-flats/14292436/buy</t>
  </si>
  <si>
    <t>dressberry-women-gold-toned-open-toe-flats</t>
  </si>
  <si>
    <t>Women A-Line Denim Skirt</t>
  </si>
  <si>
    <t>skirts/river-of-design-jeans/river-of-design-jeans-women-white-denim-a-line-denim-skirt/15153680/buy</t>
  </si>
  <si>
    <t>river-of-design-jeans-women-white-denim-a-line-denim-skirt</t>
  </si>
  <si>
    <t>Men Pure Cotton Solid Joggers</t>
  </si>
  <si>
    <t>track-pants/united-colors-of-benetton/united-colors-of-benetton-men-maroon-pure-cotton-solid-joggers/15337118/buy</t>
  </si>
  <si>
    <t>united-colors-of-benetton-men-maroon-pure-cotton-solid-joggers</t>
  </si>
  <si>
    <t>Women Smoothing Conditioner</t>
  </si>
  <si>
    <t>MATRIX</t>
  </si>
  <si>
    <t>shampoo-and-conditioner/matrix/matrix-women-opticare-smooth-straight-professional-ultra-smoothing-conditioner-98-g/13298168/buy</t>
  </si>
  <si>
    <t>matrix</t>
  </si>
  <si>
    <t>matrix-women-opticare-smooth-straight-professional-ultra-smoothing-conditioner-98-g</t>
  </si>
  <si>
    <t>dresses/athena/athena-women-stunning-blue-floral-volume-play-dress/17142520/buy</t>
  </si>
  <si>
    <t>athena-women-stunning-blue-floral-volume-play-dress</t>
  </si>
  <si>
    <t>heels/valiosaa/valiosaa-women-black-solid-pumps/12550918/buy</t>
  </si>
  <si>
    <t>valiosaa-women-black-solid-pumps</t>
  </si>
  <si>
    <t>earrings/rubans/rubans-silver-toned--green-classic-drop-earrings/10628688/buy</t>
  </si>
  <si>
    <t>rubans-silver-toned--green-classic-drop-earrings</t>
  </si>
  <si>
    <t>Women Solid Slim-Fit Track Pants</t>
  </si>
  <si>
    <t>track-pants/tokyo-talkies/tokyo-talkies-women-blue-solid-slim-fit-track-pants/16181556/buy</t>
  </si>
  <si>
    <t>tokyo-talkies-women-blue-solid-slim-fit-track-pants</t>
  </si>
  <si>
    <t>Men Pack Of 2 Trunks</t>
  </si>
  <si>
    <t>trunk/puma/puma-men-pack-of-2-olive-green--grey--melange-solid-stretch-trunks/13586382/buy</t>
  </si>
  <si>
    <t>puma-men-pack-of-2-olive-green--grey--melange-solid-stretch-trunks</t>
  </si>
  <si>
    <t>shirts/campus-sutra/campus-sutra-men-black-regular-fit-striped-casual-shirt/13636598/buy</t>
  </si>
  <si>
    <t>campus-sutra-men-black-regular-fit-striped-casual-shirt</t>
  </si>
  <si>
    <t>tshirts/mast--harbour/mast--harbour-women-red--black-printed-pure-cotton-round-neck-t-shirt/13321140/buy</t>
  </si>
  <si>
    <t>mast--harbour-women-red--black-printed-pure-cotton-round-neck-t-shirt</t>
  </si>
  <si>
    <t>Yoga Rapid-Dry Tshirts</t>
  </si>
  <si>
    <t>tshirts/hrx-by-hrithik-roshan/hrx-by-hrithik-roshan-yoga-men-deauville-mauve-rapid-dry-solid--sustainable-tshirts/14702604/buy</t>
  </si>
  <si>
    <t>hrx-by-hrithik-roshan-yoga-men-deauville-mauve-rapid-dry-solid--sustainable-tshirts</t>
  </si>
  <si>
    <t>Black GO 2 Bluetooth Speakers</t>
  </si>
  <si>
    <t>speakers/jbl/jbl-unisex-black-go-2-bluetooth-portable-speakers/7096300/buy</t>
  </si>
  <si>
    <t>jbl-unisex-black-go-2-bluetooth-portable-speakers</t>
  </si>
  <si>
    <t>sports-shoes/sparx/sparx-men-navy-blue-mesh-running-shoes/11168232/buy</t>
  </si>
  <si>
    <t>sparx-men-navy-blue-mesh-running-shoes</t>
  </si>
  <si>
    <t>tshirts/roadster/roadster-women-orange-solid-round-neck-t-shirt/7178243/buy</t>
  </si>
  <si>
    <t>roadster-women-orange-solid-round-neck-t-shirt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</si>
  <si>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</si>
  <si>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</si>
  <si>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</si>
  <si>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jack--jones-men-olive-green--black-carrot-ace-regular-fit-striped-regular-trousers</t>
  </si>
  <si>
    <t>A-Line Tie-Up Neck Dress</t>
  </si>
  <si>
    <t>dresses/jc-collection/jc-collection-grey-floral-print-lace-work-a-line-tie-up-neck-dress/17425848/buy</t>
  </si>
  <si>
    <t>jc-collection-grey-floral-print-lace-work-a-line-tie-up-neck-dress</t>
  </si>
  <si>
    <t>tshirts/herenow/herenow-men-white--red-printed-round-neck-t-shirt/12816452/buy</t>
  </si>
  <si>
    <t>herenow-men-white--red-printed-round-neck-t-shirt</t>
  </si>
  <si>
    <t>WELCOME</t>
  </si>
  <si>
    <t>flip-flops/welcome/welcome-men-grey--white-striped-sliders/17059152/buy</t>
  </si>
  <si>
    <t>welcome</t>
  </si>
  <si>
    <t>welcome-men-grey--white-striped-sliders</t>
  </si>
  <si>
    <t>Handbag Cum Backpack</t>
  </si>
  <si>
    <t>backpacks/dressberry/dressberry-mustard-yellow-handbag-cum-backpack/1631980/buy</t>
  </si>
  <si>
    <t>dressberry-mustard-yellow-handbag-cum-backpack</t>
  </si>
  <si>
    <t>Glow Serum Foundation - 05</t>
  </si>
  <si>
    <t>foundation-and-primer/mamaearth/mamaearth-glow-serum-foundation-with-vitamin-c--turmeric-30-ml---beige-glow-05/17429656/buy</t>
  </si>
  <si>
    <t>mamaearth-glow-serum-foundation-with-vitamin-c--turmeric-30-ml---beige-glow-05</t>
  </si>
  <si>
    <t>shirts/flying-machine/flying-machine-men-beige--olive-slim-fit-floral-printed-casual-shirt/16752060/buy</t>
  </si>
  <si>
    <t>flying-machine-men-beige--olive-slim-fit-floral-printed-casual-shirt</t>
  </si>
  <si>
    <t>shirts/united-colors-of-benetton/united-colors-of-benetton-men-maroon-slim-fit-casual-shirt/17641656/buy</t>
  </si>
  <si>
    <t>united-colors-of-benetton-men-maroon-slim-fit-casual-shirt</t>
  </si>
  <si>
    <t>trousers/roadster/roadster-men-white-chinos-trousers/13859638/buy</t>
  </si>
  <si>
    <t>roadster-men-white-chinos-trousers</t>
  </si>
  <si>
    <t>kurta-sets/biba/biba-women-yellow--orange-printed-kurta-with-palazzos--dupatta/12411770/buy</t>
  </si>
  <si>
    <t>biba-women-yellow--orange-printed-kurta-with-palazzos--dupatta</t>
  </si>
  <si>
    <t>kurtas/libas/libas-women-pink-ethnic-motifs-yoke-design-gotta-patti-kurta/16907898/buy</t>
  </si>
  <si>
    <t>libas-women-pink-ethnic-motifs-yoke-design-gotta-patti-kurta</t>
  </si>
  <si>
    <t>Men Dial Watch</t>
  </si>
  <si>
    <t>watches/fastrack/fastrack-men-black-dial-watch-nf3039sm02/1191934/buy</t>
  </si>
  <si>
    <t>fastrack-men-black-dial-watch-nf3039sm02</t>
  </si>
  <si>
    <t>Men Solid Slip-Ons</t>
  </si>
  <si>
    <t>casual-shoes/anouk/anouk-men-black-solid-slip-ons/15874666/buy</t>
  </si>
  <si>
    <t>anouk-men-black-solid-slip-ons</t>
  </si>
  <si>
    <t>handbags/mango/mango-women-black--beige-geometric-textured-structured-shoulder-bag-with-cut-work/16124750/buy</t>
  </si>
  <si>
    <t>mango-women-black--beige-geometric-textured-structured-shoulder-bag-with-cut-work</t>
  </si>
  <si>
    <t>Glossy Finish Heeled Pumps</t>
  </si>
  <si>
    <t>heels/mast--harbour/mast--harbour-charcoal-grey-solid-glossy-finish-block-heeled-pumps/15212090/buy</t>
  </si>
  <si>
    <t>mast--harbour-charcoal-grey-solid-glossy-finish-block-heeled-pumps</t>
  </si>
  <si>
    <t>sarees/mitera/mitera-teal--silver-toned-woven-design-organza-banarasi-saree/15601780/buy</t>
  </si>
  <si>
    <t>mitera-teal--silver-toned-woven-design-organza-banarasi-saree</t>
  </si>
  <si>
    <t>flats/ginger-by-lifestyle/ginger-by-lifestyle-women-gold-toned-textured-ballerinas-flats/17858754/buy</t>
  </si>
  <si>
    <t>ginger-by-lifestyle-women-gold-toned-textured-ballerinas-flats</t>
  </si>
  <si>
    <t>Infant Girls Deer Booties</t>
  </si>
  <si>
    <t>Newborn,0-3M,3-6M,6-9M</t>
  </si>
  <si>
    <t>booties/mothercare/mothercare-infant-girls-pink-socktop-deer-embroidered-booties/17358298/buy</t>
  </si>
  <si>
    <t>mothercare-infant-girls-pink-socktop-deer-embroidered-booties</t>
  </si>
  <si>
    <t>Girls Embellished Maxi Dress</t>
  </si>
  <si>
    <t>dresses/aarika/aarika-girls-pink-embellished-maxi-dress/14233092/buy</t>
  </si>
  <si>
    <t>aarika-girls-pink-embellished-maxi-dress</t>
  </si>
  <si>
    <t>tops/her-by-invictus/her-by-invictus-women-black--rust-brown-striped-top/10494132/buy</t>
  </si>
  <si>
    <t>her-by-invictus-women-black--rust-brown-striped-top</t>
  </si>
  <si>
    <t>sports-shoes/campus/campus-men-olive-green-mesh-running-shoes/16846928/buy</t>
  </si>
  <si>
    <t>campus-men-olive-green-mesh-running-shoes</t>
  </si>
  <si>
    <t>Zyla</t>
  </si>
  <si>
    <t>heels/zyla/zyla-orange-wedge-sandals/16677862/buy</t>
  </si>
  <si>
    <t>zyla</t>
  </si>
  <si>
    <t>zyla-orange-wedge-sandals</t>
  </si>
  <si>
    <t>tshirts/hrx-by-hrithik-roshan/hrx-by-hrithik-roshan-racketsport-men-green-ash-rapid-dry-colourblock-tshirts/16937960/buy</t>
  </si>
  <si>
    <t>hrx-by-hrithik-roshan-racketsport-men-green-ash-rapid-dry-colourblock-tshirts</t>
  </si>
  <si>
    <t>handbags/baggit/baggit-vintage-blue-structured-handheld-bag/15979292/buy</t>
  </si>
  <si>
    <t>baggit-vintage-blue-structured-handheld-bag</t>
  </si>
  <si>
    <t>tshirts/roadster/the-roadster-lifestyle-co-men-rust-brown-solid-applique-polo-collar-t-shirt/13621134/buy</t>
  </si>
  <si>
    <t>the-roadster-lifestyle-co-men-rust-brown-solid-applique-polo-collar-t-shirt</t>
  </si>
  <si>
    <t>shirts/highlander/highlander-men-black--red-slim-fit-opaque-casual-shirt/15304378/buy</t>
  </si>
  <si>
    <t>highlander-men-black--red-slim-fit-opaque-casual-shirt</t>
  </si>
  <si>
    <t>Pack of 2 Solid Tank Tops</t>
  </si>
  <si>
    <t>tops/friskers/friskers-women-pack-of-2-solid-tank-tops/12802604/buy</t>
  </si>
  <si>
    <t>friskers-women-pack-of-2-solid-tank-tops</t>
  </si>
  <si>
    <t>dresses/the-souled-store/the-souled-store-women-pink-solid-a-line-dress/13639402/buy</t>
  </si>
  <si>
    <t>the-souled-store-women-pink-solid-a-line-dress</t>
  </si>
  <si>
    <t>Women Printed Tank Top</t>
  </si>
  <si>
    <t>tops/forever-21/forever-21-women-peach-coloured-typography-printed-ribbed-sleeveless-tank-crop-top/17013282/buy</t>
  </si>
  <si>
    <t>forever-21-women-peach-coloured-typography-printed-ribbed-sleeveless-tank-crop-top</t>
  </si>
  <si>
    <t>Sustainable Cotton Organic Cotton T-shirt</t>
  </si>
  <si>
    <t>tshirts/mango/mango-women-white--black-sustainable-organic-cotton-striped-round-neck-organic-cotton-t-shirt/13236508/buy</t>
  </si>
  <si>
    <t>mango-women-white--black-sustainable-organic-cotton-striped-round-neck-organic-cotton-t-shirt</t>
  </si>
  <si>
    <t>sarees/tikhi-imli/tikhi-imli-green--red-floral-zari-organza-saree/15344422/buy</t>
  </si>
  <si>
    <t>tikhi-imli-green--red-floral-zari-organza-saree</t>
  </si>
  <si>
    <t>handbags/dressberry/dressberry-pink-quilted-sling-bag/7085645/buy</t>
  </si>
  <si>
    <t>dressberry-pink-quilted-sling-bag</t>
  </si>
  <si>
    <t>tshirts/the-million-club/the-million-club-men-navy-blue-polo-collar-t-shirt/17197636/buy</t>
  </si>
  <si>
    <t>Women Solid Slim Heels</t>
  </si>
  <si>
    <t>heels/mango/mango-women-black-solid-slim-heels/17809006/buy</t>
  </si>
  <si>
    <t>mango-women-black-solid-slim-heels</t>
  </si>
  <si>
    <t>Men Printed Kurta</t>
  </si>
  <si>
    <t>kurtas/jompers/jompers-men-black--beige-printed-kurta/15455602/buy</t>
  </si>
  <si>
    <t>jompers-men-black--beige-printed-kurta</t>
  </si>
  <si>
    <t>jeans/harvard/harvard-women-blue-regular-fit-mid-rise-clean-look-stretchable-jeans/12771328/buy</t>
  </si>
  <si>
    <t>harvard-women-blue-regular-fit-mid-rise-clean-look-stretchable-jeans</t>
  </si>
  <si>
    <t>Women Hooded Crop Sweatshirt</t>
  </si>
  <si>
    <t>sweatshirts/sassafras/sassafras-women-red-printed-detail-hooded-crop-sweatshirt/2280936/buy</t>
  </si>
  <si>
    <t>sassafras-women-red-printed-detail-hooded-crop-sweatshirt</t>
  </si>
  <si>
    <t>shirts/wrogn/wrogn-men-yellow--black-checked-slim-fit-casual-shirt/17641502/buy</t>
  </si>
  <si>
    <t>wrogn-men-yellow--black-checked-slim-fit-casual-shirt</t>
  </si>
  <si>
    <t>Seamless Padded Sports Bra</t>
  </si>
  <si>
    <t>bra/hrx-by-hrithik-roshan/hrx-by-hrithik-roshan-seamless-charcoal-lightly-padded-rapid-dry-yoga-sports-bra-3650/8475743/buy</t>
  </si>
  <si>
    <t>hrx-by-hrithik-roshan-seamless-charcoal-lightly-padded-rapid-dry-yoga-sports-bra-3650</t>
  </si>
  <si>
    <t>casual-shoes/mast--harbour/mast--harbour-women-white-solid-sneakers/14615634/buy</t>
  </si>
  <si>
    <t>mast--harbour-women-white-solid-sneakers</t>
  </si>
  <si>
    <t>shirts/excalibur/excalibur-men-orange-solid-slim-fit-formal-shirt/15840096/buy</t>
  </si>
  <si>
    <t>excalibur-men-orange-solid-slim-fit-formal-shirt</t>
  </si>
  <si>
    <t>Women Solid Mini A-Line Skirt</t>
  </si>
  <si>
    <t>skirts/tokyo-talkies/tokyo-talkies-women-white-solid-mini-a-line-skirt/12693268/buy</t>
  </si>
  <si>
    <t>tokyo-talkies-women-white-solid-mini-a-line-skirt</t>
  </si>
  <si>
    <t>Men Solid Woven Design Nehru Jacket</t>
  </si>
  <si>
    <t>nehru-jackets/wintage/wintage-men-blue-solid-woven-design-nehru-jacket/13534102/buy</t>
  </si>
  <si>
    <t>wintage-men-blue-solid-woven-design-nehru-jacket</t>
  </si>
  <si>
    <t>Men Analogue Watch AR11020</t>
  </si>
  <si>
    <t>watches/armani-exchange/armani-exchange-men-black-analogue-watch-ar11020/13660434/buy</t>
  </si>
  <si>
    <t>armani-exchange-men-black-analogue-watch-ar11020</t>
  </si>
  <si>
    <t>jackets/herenow/herenow-men-white--black-ombre-tailored-jacket/14462838/buy</t>
  </si>
  <si>
    <t>herenow-men-white--black-ombre-tailored-jacket</t>
  </si>
  <si>
    <t>Men Purple OTS 3 Wells watch</t>
  </si>
  <si>
    <t>watches/titan/titan-purple-ots-3-wells-men-silver-analogue-watch-nl90105km02/10830742/buy</t>
  </si>
  <si>
    <t>titan-purple-ots-3-wells-men-silver-analogue-watch-nl90105km02</t>
  </si>
  <si>
    <t>shirts/roadster/roadster-men-black--white-regular-fit-printed-casual-sustainable-shirt/10944438/buy</t>
  </si>
  <si>
    <t>roadster-men-black--white-regular-fit-printed-casual-sustainable-shirt</t>
  </si>
  <si>
    <t>Anytime Moisturising Cream</t>
  </si>
  <si>
    <t>face-moisturisers/kaya-skin-clinic/kaya-skin-clinic-anytime-moisturising-cream---moisture-lock-formula-dry--normal-skin-50ml/637642/buy</t>
  </si>
  <si>
    <t>kaya-skin-clinic-anytime-moisturising-cream---moisture-lock-formula-dry--normal-skin-50ml</t>
  </si>
  <si>
    <t>Rhodium-Plated Crystal-Studded Jewellery Set</t>
  </si>
  <si>
    <t>jewellery-set/yellow-chimes/yellow-chimes-rhodium-plated-silver-toned--white-crystal-studded-jewellery-set-/13523688/buy</t>
  </si>
  <si>
    <t>yellow-chimes-rhodium-plated-silver-toned--white-crystal-studded-jewellery-set-</t>
  </si>
  <si>
    <t>flats/dressberry/dressberry-women-cream-coloured-solid-open-toe-flats-with-cut-work-detail/15016908/buy</t>
  </si>
  <si>
    <t>dressberry-women-cream-coloured-solid-open-toe-flats-with-cut-work-detail</t>
  </si>
  <si>
    <t>tshirts/vero-moda/vero-moda-women-rose-typography-printed-cotton-t-shirt/17665220/buy</t>
  </si>
  <si>
    <t>vero-moda-women-rose-typography-printed-cotton-t-shirt</t>
  </si>
  <si>
    <t>jackets/roadster/roadster-men-grey-solid-bomber-jacket/14373430/buy</t>
  </si>
  <si>
    <t>roadster-men-grey-solid-bomber-jacket</t>
  </si>
  <si>
    <t>Reptile Textured Block Heels</t>
  </si>
  <si>
    <t>heels/mast--harbour/mast--harbour-dusty-pink-reptile-textured-block-heels/14928764/buy</t>
  </si>
  <si>
    <t>mast--harbour-dusty-pink-reptile-textured-block-heels</t>
  </si>
  <si>
    <t>heels/shoetopia/shoetopia-women-yellow-solid-sandals/13793632/buy</t>
  </si>
  <si>
    <t>shoetopia-women-yellow-solid-sandals</t>
  </si>
  <si>
    <t>Men Football Tracksuits</t>
  </si>
  <si>
    <t>tracksuits/hrx-by-hrithik-roshan/hrx-by-hrithik-roshan-men-navy-blue--white-colourblocked-football-tracksuits/10913178/buy</t>
  </si>
  <si>
    <t>hrx-by-hrithik-roshan-men-navy-blue--white-colourblocked-football-tracksuits</t>
  </si>
  <si>
    <t>Men Custom Fit Formal Shirt</t>
  </si>
  <si>
    <t>shirts/van-heusen/van-heusen-men-green-custom-fit-checked-formal-shirt/16225196/buy</t>
  </si>
  <si>
    <t>van-heusen-men-green-custom-fit-checked-formal-shirt</t>
  </si>
  <si>
    <t>jackets/style-quotient/style-quotient-women-blue-solid-denim-jacket/10182355/buy</t>
  </si>
  <si>
    <t>style-quotient-women-blue-solid-denim-jacket</t>
  </si>
  <si>
    <t>handbags/van-heusen/van-heusen-black-solid-satchel/16784662/buy</t>
  </si>
  <si>
    <t>van-heusen-black-solid-satchel</t>
  </si>
  <si>
    <t>sarees/saree-mall/saree-mall-geometric-silk-blend-saree-with-printed-border/14192692/buy</t>
  </si>
  <si>
    <t>Floral Printed Midi Dress</t>
  </si>
  <si>
    <t>XS,S,L,XL</t>
  </si>
  <si>
    <t>dresses/tokyo-talkies/tokyo-talkies-orange-floral-printed-shoulder-strap-fit--flare-midi-dress/16373118/buy</t>
  </si>
  <si>
    <t>tokyo-talkies-orange-floral-printed-shoulder-strap-fit--flare-midi-dress</t>
  </si>
  <si>
    <t>Boys Motif-Detail Sweatshorts</t>
  </si>
  <si>
    <t>shorts/hm/hm-boys-navy-blue-motif-detail-sweatshorts/17268250/buy</t>
  </si>
  <si>
    <t>hm-boys-navy-blue-motif-detail-sweatshorts</t>
  </si>
  <si>
    <t>suits/hangup/hangup-men-brown--pink-printed-two-piece-bandhgala-party-suit/15544566/buy</t>
  </si>
  <si>
    <t>hangup-men-brown--pink-printed-two-piece-bandhgala-party-suit</t>
  </si>
  <si>
    <t>Women Cool Water Sea Rose EDT</t>
  </si>
  <si>
    <t>perfume-and-body-mist/davidoff/davidoff-women-cool-water-sea-rose-eau-de-toilette-100-ml/1795859/buy</t>
  </si>
  <si>
    <t>davidoff-women-cool-water-sea-rose-eau-de-toilette-100-ml</t>
  </si>
  <si>
    <t>Regular Printed Casual Shirt</t>
  </si>
  <si>
    <t>shirts/roadster/roadster-men-white--black-regular-fit-printed-casual-shirt/11326426/buy</t>
  </si>
  <si>
    <t>roadster-men-white--black-regular-fit-printed-casual-shirt</t>
  </si>
  <si>
    <t>kurtas/kalini/kalini-women-blue-ethnic-motifs-printed-a-line-kurta/17319092/buy</t>
  </si>
  <si>
    <t>kalini-women-blue-ethnic-motifs-printed-a-line-kurta</t>
  </si>
  <si>
    <t>shirts/dressberry/dressberry-women-red--off-white-regular-fit-striped-casual-shirt/11003540/buy</t>
  </si>
  <si>
    <t>dressberry-women-red--off-white-regular-fit-striped-casual-shirt</t>
  </si>
  <si>
    <t>Dobby Weave A-Line Dress</t>
  </si>
  <si>
    <t>dresses/sassafras/sassafras-sea-green-dobby-weave-a-line-dress/11549520/buy</t>
  </si>
  <si>
    <t>sassafras-sea-green-dobby-weave-a-line-dress</t>
  </si>
  <si>
    <t>sports-shoes/sparx/sparx-men-black--blue-mesh-running-non-marking-shoes/17396250/buy</t>
  </si>
  <si>
    <t>sparx-men-black--blue-mesh-running-non-marking-shoes</t>
  </si>
  <si>
    <t>jeans/flying-machine/flying-machine-men-black-tapered-fit-jeans/16696362/buy</t>
  </si>
  <si>
    <t>flying-machine-men-black-tapered-fit-jeans</t>
  </si>
  <si>
    <t>Women Dyed Kaftan Kurta</t>
  </si>
  <si>
    <t>kurtas/varanga/varanga-women-purple--white-dyed-flared-sleeves-kaftan-kurta/17054564/buy</t>
  </si>
  <si>
    <t>varanga-women-purple--white-dyed-flared-sleeves-kaftan-kurta</t>
  </si>
  <si>
    <t>trousers/mast--harbour/mast--harbour-women-maroon-trousers/15287644/buy</t>
  </si>
  <si>
    <t>mast--harbour-women-maroon-trousers</t>
  </si>
  <si>
    <t>tshirts/mast--harbour/mast--harbour-women-yellow--blue-striped-t-shirt/17729686/buy</t>
  </si>
  <si>
    <t>mast--harbour-women-yellow--blue-striped-t-shirt</t>
  </si>
  <si>
    <t>jeans/roadster/roadster-men-blue-skinny-fit-light-fade-acid-wash-stretchable-jeans/8903739/buy</t>
  </si>
  <si>
    <t>roadster-men-blue-skinny-fit-light-fade-acid-wash-stretchable-jeans</t>
  </si>
  <si>
    <t>Men Enticer watch</t>
  </si>
  <si>
    <t>watches/casio/casio-enticer-men-black-analogue-watch-a1646-mtp-1374hd-2avif/10761870/buy</t>
  </si>
  <si>
    <t>casio-enticer-men-black-analogue-watch-a1646-mtp-1374hd-2avif</t>
  </si>
  <si>
    <t>tshirts/locomotive/locomotive-men-green-striped-round-neck-t-shirt/13899786/buy</t>
  </si>
  <si>
    <t>locomotive-men-green-striped-round-neck-t-shirt</t>
  </si>
  <si>
    <t>jeans/code-61/code-61-women-charcoal-grey-wide-leg-high-rise-jeans/14569924/buy</t>
  </si>
  <si>
    <t>code-61-women-charcoal-grey-wide-leg-high-rise-jeans</t>
  </si>
  <si>
    <t>clutches/lavie/lavie-navy-blue-purse-clutch/17503282/buy</t>
  </si>
  <si>
    <t>lavie-navy-blue-purse-clutch</t>
  </si>
  <si>
    <t>shirts/the-bear-house/the-bear-house-men-olive-green-solid-button-down-collar-shirt/15533072/buy</t>
  </si>
  <si>
    <t>the-bear-house-men-olive-green-solid-button-down-collar-shirt</t>
  </si>
  <si>
    <t>Women Straight Palazzos</t>
  </si>
  <si>
    <t>palazzos/vishudh/vishudh-women-grey--white-striped-straight-palazzos/17445650/buy</t>
  </si>
  <si>
    <t>vishudh-women-grey--white-striped-straight-palazzos</t>
  </si>
  <si>
    <t>shorts/highlander/highlander-men-blue--white-striped-slim-fit-regular-shorts/13949844/buy</t>
  </si>
  <si>
    <t>highlander-men-blue--white-striped-slim-fit-regular-shorts</t>
  </si>
  <si>
    <t>Grey Slim Fit Formal Shirt</t>
  </si>
  <si>
    <t>shirts/invictus/invictus-men-grey-checks--micro-ditsy-printed-slim-fit-formal-shirt/16233850/buy</t>
  </si>
  <si>
    <t>invictus-men-grey-checks--micro-ditsy-printed-slim-fit-formal-shirt</t>
  </si>
  <si>
    <t>Slim Fit Cotton Linen Casual Shirt</t>
  </si>
  <si>
    <t>shirts/invictus/invictus-men-maroon-slim-fit-cotton-linen-casual-shirt/13406406/buy</t>
  </si>
  <si>
    <t>invictus-men-maroon-slim-fit-cotton-linen-casual-shirt</t>
  </si>
  <si>
    <t>watches/daniel-klein/daniel-klein-premium-women-black-analogue-watch-dk11914-3/7837379/buy</t>
  </si>
  <si>
    <t>daniel-klein-premium-women-black-analogue-watch-dk11914-3</t>
  </si>
  <si>
    <t>kurta-sets/gerua/gerua-women-black-regular-kurta-with-palazzos/15931696/buy</t>
  </si>
  <si>
    <t>gerua-women-black-regular-kurta-with-palazzos</t>
  </si>
  <si>
    <t>tshirts/huetrap/huetrap-men-grey-melange-printed-round-neck-sustainable-t-shirt/11548390/buy</t>
  </si>
  <si>
    <t>Solid Anarkali Kurta</t>
  </si>
  <si>
    <t>kurtas/mbe/mbe-women-red-solid-anarkali-kurta/6708094/buy</t>
  </si>
  <si>
    <t>mbe-women-red-solid-anarkali-kurta</t>
  </si>
  <si>
    <t>Men Brand Logo dryCELL T-shirt</t>
  </si>
  <si>
    <t>tshirts/puma/puma-men-black-brand-logo-training-or-gym-drycell-t-shirt/16848308/buy</t>
  </si>
  <si>
    <t>puma-men-black-brand-logo-training-or-gym-drycell-t-shirt</t>
  </si>
  <si>
    <t>jeans/roadster/roadster-men-navy-blue-skinny-fit-mid-rise-clean-look-stretchable-jeans/11274474/buy</t>
  </si>
  <si>
    <t>U-17 Girls Active T-shirts</t>
  </si>
  <si>
    <t>tshirts/hrx-by-hrithik-roshan/hrx-by-hrithik-roshan-girls-yellow-printed-rapid-dry-active-t-shirts/11245440/buy</t>
  </si>
  <si>
    <t>hrx-by-hrithik-roshan-girls-yellow-printed-rapid-dry-active-t-shirts</t>
  </si>
  <si>
    <t>Men Reversible Casual Shirt</t>
  </si>
  <si>
    <t>shirts/roadster/roadster-men-black--grey-reversible-checked-casual-shirt/2220382/buy</t>
  </si>
  <si>
    <t>roadster-men-black--grey-reversible-checked-casual-shirt</t>
  </si>
  <si>
    <t>earrings/studio-voylla/studio-voylla-silver-plated--enamelled-contemporary-drop-earrings/8961863/buy</t>
  </si>
  <si>
    <t>studio-voylla-silver-plated--enamelled-contemporary-drop-earrings</t>
  </si>
  <si>
    <t>Women Black Solid Kurta Set</t>
  </si>
  <si>
    <t>kurta-sets/sangria/sangria-women-black-solid-straight-fit-kurta-set/8349007/buy</t>
  </si>
  <si>
    <t>sangria-women-black-solid-straight-fit-kurta-set</t>
  </si>
  <si>
    <t>shirts/louis-philippe/louis-philippe-men-yellow-slim-fit-formal-cotton-shirt/17310378/buy</t>
  </si>
  <si>
    <t>louis-philippe-men-yellow-slim-fit-formal-cotton-shirt</t>
  </si>
  <si>
    <t>AD Studded Drop Earrings</t>
  </si>
  <si>
    <t>earrings/saraf-rs-jewellery/saraf-rs-jewellery-gold-plated-green-ad-studded-crescent-shaped-drop-earrings/15811412/buy</t>
  </si>
  <si>
    <t>saraf-rs-jewellery-gold-plated-green-ad-studded-crescent-shaped-drop-earrings</t>
  </si>
  <si>
    <t>Printed T-shirt with Trousers</t>
  </si>
  <si>
    <t>co-ords/athena/athena-women-classy-white-printed-t-shirt-with-trousers/17761852/buy</t>
  </si>
  <si>
    <t>athena-women-classy-white-printed-t-shirt-with-trousers</t>
  </si>
  <si>
    <t>Embroidered Detail A-Line Chambray Pure Cotton Top</t>
  </si>
  <si>
    <t>tops/bhama-couture/bhama-couture-women-blue-embroidered-detail-chambray-a-line-pure-cotton-top/10717820/buy</t>
  </si>
  <si>
    <t>bhama-couture-women-blue-embroidered-detail-chambray-a-line-pure-cotton-top</t>
  </si>
  <si>
    <t>Women Solid Pure Cotton Top</t>
  </si>
  <si>
    <t>tops/fablestreet/fablestreet-women-blue-solid-pure-cotton-top/11552830/buy</t>
  </si>
  <si>
    <t>fablestreet-women-blue-solid-pure-cotton-top</t>
  </si>
  <si>
    <t>night-suits/dressberry/dressberry-women-black--blue-printed-night-suit/12185294/buy</t>
  </si>
  <si>
    <t>dressberry-women-black--blue-printed-night-suit</t>
  </si>
  <si>
    <t>tshirts/roadster/roadster-men-olive-green-solid-polo-collar-t-shirt/11533254/buy</t>
  </si>
  <si>
    <t>roadster-men-olive-green-solid-polo-collar-t-shirt</t>
  </si>
  <si>
    <t>trousers/street-9/street-9-women-elegant-lavender-solid-trousers/17637518/buy</t>
  </si>
  <si>
    <t>street-9-women-elegant-lavender-solid-trousers</t>
  </si>
  <si>
    <t>tshirts/only/only-women-blue-typography-printed-drop-shoulder-sleeves-t-shirt/17727946/buy</t>
  </si>
  <si>
    <t>only-women-blue-typography-printed-drop-shoulder-sleeves-t-shirt</t>
  </si>
  <si>
    <t>trousers/park-avenue/park-avenue-men-grey-striped-wrinkle-free-formal-trousers/16741940/buy</t>
  </si>
  <si>
    <t>park-avenue-men-grey-striped-wrinkle-free-formal-trousers</t>
  </si>
  <si>
    <t>lehenga-choli/panchhi/panchhi-pink-embroidered-semi-stitched-lehenga--unstitched-blouse-with-dupatta/12668266/buy</t>
  </si>
  <si>
    <t>panchhi-pink-embroidered-semi-stitched-lehenga--unstitched-blouse-with-dupatta</t>
  </si>
  <si>
    <t>Floral Bagh Organza Saree</t>
  </si>
  <si>
    <t>sarees/kalini/kalini-grey--pink-floral-organza-bagh-designer-saree/15512042/buy</t>
  </si>
  <si>
    <t>kalini-grey--pink-floral-organza-bagh-designer-saree</t>
  </si>
  <si>
    <t>38,40,44</t>
  </si>
  <si>
    <t>shirts/us-polo-assn/us-polo-assn-men-navy-blue--red-regular-fit-striped-casual-shirt/13621630/buy</t>
  </si>
  <si>
    <t>us-polo-assn-men-navy-blue--red-regular-fit-striped-casual-shirt</t>
  </si>
  <si>
    <t>kurtas/anouk/anouk-women-mustard-yellow-striped-pure-cotton-straight-kurta/17090604/buy</t>
  </si>
  <si>
    <t>anouk-women-mustard-yellow-striped-pure-cotton-straight-kurta</t>
  </si>
  <si>
    <t>Ultimate Comfort Sports Bra</t>
  </si>
  <si>
    <t>BlissClub</t>
  </si>
  <si>
    <t>bra/blissclub/blissclub-women-black-ultimate-comfort-sports-bra-with-easy-slip-in-pads/16948510/buy</t>
  </si>
  <si>
    <t>blissclub</t>
  </si>
  <si>
    <t>blissclub-women-black-ultimate-comfort-sports-bra-with-easy-slip-in-pads</t>
  </si>
  <si>
    <t>UK3,UK5,UK6,UK7,UK8</t>
  </si>
  <si>
    <t>casual-shoes/mast--harbour/mast--harbour-women-blue--pink-printed-slip-on-sneakers/16290454/buy</t>
  </si>
  <si>
    <t>mast--harbour-women-blue--pink-printed-slip-on-sneakers</t>
  </si>
  <si>
    <t>watches/dressberry/dressberry-women-pink-analogue-watch-mfb-pn-pf-dk2508e/11231272/buy</t>
  </si>
  <si>
    <t>dressberry-women-pink-analogue-watch-mfb-pn-pf-dk2508e</t>
  </si>
  <si>
    <t>Cotton 300 Thread Count King bedsheet</t>
  </si>
  <si>
    <t>bedsheets/storyhome/storyhome-white-self-striped-flat-300-tc-cotton-1-king-bedsheet-with-2-pillow-covers/2397197/buy</t>
  </si>
  <si>
    <t>storyhome-white-self-striped-flat-300-tc-cotton-1-king-bedsheet-with-2-pillow-covers</t>
  </si>
  <si>
    <t>Unisex Woven Design Slip-On Sneakers</t>
  </si>
  <si>
    <t>UK6.5,UK7.5,UK8,UK9,UK9.5,UK10,UK11</t>
  </si>
  <si>
    <t>casual-shoes/hummel/hummel-unisex-black-woven-design-zion-legend-slip-on-sneakers/16233112/buy</t>
  </si>
  <si>
    <t>hummel-unisex-black-woven-design-zion-legend-slip-on-sneakers</t>
  </si>
  <si>
    <t>bedsheets/home-ecstasy/home-ecstasy-beige--yellow-floral-140-tc-cotton-1-queen-bedsheet-with-2-pillow-covers/12916284/buy</t>
  </si>
  <si>
    <t>home-ecstasy-beige--yellow-floral-140-tc-cotton-1-queen-bedsheet-with-2-pillow-covers</t>
  </si>
  <si>
    <t>shirts/mast--harbour/mast--harbour-men-red-tartan-checked-pure-cotton-casual-shirt/14885560/buy</t>
  </si>
  <si>
    <t>mast--harbour-men-red-tartan-checked-pure-cotton-casual-shirt</t>
  </si>
  <si>
    <t>sports-shoes/campus/campus-men-black-running-shoes/9373669/buy</t>
  </si>
  <si>
    <t>campus-men-black-running-shoes</t>
  </si>
  <si>
    <t>sports-shoes/mengler/mengler-men-red--black-colourblocked-textile-walking-shoes/12178544/buy</t>
  </si>
  <si>
    <t>mengler-men-red--black-colourblocked-textile-walking-shoes</t>
  </si>
  <si>
    <t>Solid Ruffled Top</t>
  </si>
  <si>
    <t>tops/athena/athena-women-pretty-pink-solid-ruffled-top/17132258/buy</t>
  </si>
  <si>
    <t>athena-women-pretty-pink-solid-ruffled-top</t>
  </si>
  <si>
    <t>jeans/roadster/roadster-women-blue-straight-fit-heavy-fade-stretchable-jeans/13315152/buy</t>
  </si>
  <si>
    <t>roadster-women-blue-straight-fit-heavy-fade-stretchable-jeans</t>
  </si>
  <si>
    <t>Cropped Sweatshirt</t>
  </si>
  <si>
    <t>sweatshirts/hm/hm-women-brown-cropped-sweatshirt/16718154/buy</t>
  </si>
  <si>
    <t>hm-women-brown-cropped-sweatshirt</t>
  </si>
  <si>
    <t>dresses/berrylush/berrylush-women-white-floral-printed-a-line-dress/13843280/buy</t>
  </si>
  <si>
    <t>berrylush-women-white-floral-printed-a-line-dress</t>
  </si>
  <si>
    <t>watches/timesmith/timesmith-women-silver-toned-analogue-watch-tsc-116/11278232/buy</t>
  </si>
  <si>
    <t>timesmith-women-silver-toned-analogue-watch-tsc-116</t>
  </si>
  <si>
    <t>jeans/us-polo-assn-denim-co/us-polo-assn-denim-co-men-blue-slim-fit-mid-rise-mildly-distressed-stretchable-jeans/13043284/buy</t>
  </si>
  <si>
    <t>us-polo-assn-denim-co-men-blue-slim-fit-mid-rise-mildly-distressed-stretchable-jeans</t>
  </si>
  <si>
    <t>Grey Solid Workout Bra</t>
  </si>
  <si>
    <t>bra/jockey/jockey-grey-solid-non-wired-non-padded-dry-fit-workout-bra-1582-0105-stgml/17068666/buy</t>
  </si>
  <si>
    <t>jockey-grey-solid-non-wired-non-padded-dry-fit-workout-bra-1582-0105-stgml</t>
  </si>
  <si>
    <t>Women Solid 400 GSM Pure Cotton Hair-Drying Bath Towel</t>
  </si>
  <si>
    <t>RANGOLI</t>
  </si>
  <si>
    <t>bath-towels/rangoli/rangoli-women-coral-pink-solid-400-gsm-pure-cotton-hair-drying-bath-towel/16608360/buy</t>
  </si>
  <si>
    <t>rangoli</t>
  </si>
  <si>
    <t>rangoli-women-coral-pink-solid-400-gsm-pure-cotton-hair-drying-bath-towel</t>
  </si>
  <si>
    <t>trousers/wrogn/wrogn-men-olive-green--black-slim-fit-printed-joggers/2033153/buy</t>
  </si>
  <si>
    <t>wrogn-men-olive-green--black-slim-fit-printed-joggers</t>
  </si>
  <si>
    <t>shirts/highlander/highlander-men-navy-blue-slim-fit-windowpane-checked-casual-shirt/17657098/buy</t>
  </si>
  <si>
    <t>highlander-men-navy-blue-slim-fit-windowpane-checked-casual-shirt</t>
  </si>
  <si>
    <t>Men Round Neck T-shirt</t>
  </si>
  <si>
    <t>tshirts/tommy-hilfiger/tommy-hilfiger-men-black-round-neck-t-shirt/15946936/buy</t>
  </si>
  <si>
    <t>tommy-hilfiger-men-black-round-neck-t-shirt</t>
  </si>
  <si>
    <t>Cotton Slim Semiformal Shirt</t>
  </si>
  <si>
    <t>shirts/invictus/invictus-men-black-pure-cotton-solid-slim-fit-semiformal-shirt/10887446/buy</t>
  </si>
  <si>
    <t>invictus-men-black-pure-cotton-solid-slim-fit-semiformal-shirt</t>
  </si>
  <si>
    <t>Men Ultra Soft Briefs</t>
  </si>
  <si>
    <t>briefs/jockey/jockey-international-collection-men-maroon-solid-briefs-ic27/11863412/buy</t>
  </si>
  <si>
    <t>jockey-international-collection-men-maroon-solid-briefs-ic27</t>
  </si>
  <si>
    <t>Boys Stretchable Jeans</t>
  </si>
  <si>
    <t>jeans/herenow/herenow-boys-charcoal-black-stretchable-jeans/15616878/buy</t>
  </si>
  <si>
    <t>herenow-boys-charcoal-black-stretchable-jeans</t>
  </si>
  <si>
    <t>Men Loose Fit Jeans</t>
  </si>
  <si>
    <t>jeans/roadster/roadster-men-blue-loose-fit-light-fade-stretchable-jeans/17399512/buy</t>
  </si>
  <si>
    <t>roadster-men-blue-loose-fit-light-fade-stretchable-jeans</t>
  </si>
  <si>
    <t>trousers/yash-gallery/yash-gallery-women-white-regular-fit-solid-trousers/11097732/buy</t>
  </si>
  <si>
    <t>yash-gallery-women-white-regular-fit-solid-trousers</t>
  </si>
  <si>
    <t>nightdress/max/max-red--white-printed-pure-cotton-maxi-nightdress/17451994/buy</t>
  </si>
  <si>
    <t>max-red--white-printed-pure-cotton-maxi-nightdress</t>
  </si>
  <si>
    <t>Set of 24 Gold-Plated Studs</t>
  </si>
  <si>
    <t>earrings/youbella/youbella-set-of-24-gold-plated-studs/13241638/buy</t>
  </si>
  <si>
    <t>youbella-set-of-24-gold-plated-studs</t>
  </si>
  <si>
    <t>trousers/van-heusen/van-heusen-men-grey-solid-slim-fit-trousers/17051512/buy</t>
  </si>
  <si>
    <t>van-heusen-men-grey-solid-slim-fit-trousers</t>
  </si>
  <si>
    <t>tshirts/harvard/harvard-women-white--red-printed-pure-cotton-t-shirt/16886134/buy</t>
  </si>
  <si>
    <t>harvard-women-white--red-printed-pure-cotton-t-shirt</t>
  </si>
  <si>
    <t>tshirts/blackberrys/blackberrys-men-pink-polo-collar-slim-fit-cotton-pure-cotton-t-shirt/15548658/buy</t>
  </si>
  <si>
    <t>blackberrys-men-pink-polo-collar-slim-fit-cotton-pure-cotton-t-shirt</t>
  </si>
  <si>
    <t>kurta-sets/anouk/anouk-women-red--blue-printed-kurta-with-palazzos/14884686/buy</t>
  </si>
  <si>
    <t>anouk-women-red--blue-printed-kurta-with-palazzos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</si>
  <si>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</si>
  <si>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</si>
  <si>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</si>
  <si>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roadster-men-black--white-striped-pure-cotton-t-shirt</t>
  </si>
  <si>
    <t>dresses/the-vanca/the-vanca-women-maroon-printed-maxi-dress/13881072/buy</t>
  </si>
  <si>
    <t>the-vanca-women-maroon-printed-maxi-dress</t>
  </si>
  <si>
    <t>emeros</t>
  </si>
  <si>
    <t>skirts/emeros/emeros-light-pink--navy-blue-floral-printed-pleated-flared-skirt/16955366/buy</t>
  </si>
  <si>
    <t>emeros-light-pink--navy-blue-floral-printed-pleated-flared-skirt</t>
  </si>
  <si>
    <t>Embroidered Kurta with Palazzos &amp; Dupatta</t>
  </si>
  <si>
    <t>kurta-sets/vishudh/vishudh-women-coral-pink--grey-embroidered-kurta-with-palazzos--dupatta/13993972/buy</t>
  </si>
  <si>
    <t>vishudh-women-coral-pink--grey-embroidered-kurta-with-palazzos--dupatta</t>
  </si>
  <si>
    <t>handbags/baggit/baggit-pink-solid-shoulder-bag/14670260/buy</t>
  </si>
  <si>
    <t>baggit-pink-solid-shoulder-bag</t>
  </si>
  <si>
    <t>heels/shoetopia/shoetopia-women-black-solid-block-sandals/16362616/buy</t>
  </si>
  <si>
    <t>shoetopia-women-black-solid-block-sandals</t>
  </si>
  <si>
    <t>jeans/mast--harbour/mast--harbour-men-blue-slim-fit-mildly-distressed-light-fade-stretchable-jeans/15719494/buy</t>
  </si>
  <si>
    <t>mast--harbour-men-blue-slim-fit-mildly-distressed-light-fade-stretchable-jeans</t>
  </si>
  <si>
    <t>sandals/red-tape/red-tape-men-black-comfort-sandals/16407164/buy</t>
  </si>
  <si>
    <t>red-tape-men-black-comfort-sandals</t>
  </si>
  <si>
    <t>formal-shoes/four-star-truck-sales/four-star-truck-sales-men-white-solid-formal-loafers/17116124/buy</t>
  </si>
  <si>
    <t>four-star-truck-sales-men-white-solid-formal-loafers</t>
  </si>
  <si>
    <t>Wrap Top</t>
  </si>
  <si>
    <t>tops/tokyo-talkies/tokyo-talkies-blue-wrap-top/15756554/buy</t>
  </si>
  <si>
    <t>tokyo-talkies-blue-wrap-top</t>
  </si>
  <si>
    <t>Floral Lace Everyday Bra</t>
  </si>
  <si>
    <t>32B,32C,34B,34C,36B,36C,38B,38C,40B,40C</t>
  </si>
  <si>
    <t>bra/dressberry/dressberry-white-floral-lace-everyday-bra/15044732/buy</t>
  </si>
  <si>
    <t>dressberry-white-floral-lace-everyday-bra</t>
  </si>
  <si>
    <t>sweaters/98-degree-north/98-degree-north-women-white-ribbed-pullover/15187606/buy</t>
  </si>
  <si>
    <t>98-degree-north-women-white-ribbed-pullover</t>
  </si>
  <si>
    <t>Bestseller Gift Set</t>
  </si>
  <si>
    <t>beauty-gift-set/kama-ayurveda/kama-ayurveda-10-piece-bestseller-gift-box-set/12800174/buy</t>
  </si>
  <si>
    <t>kama-ayurveda-10-piece-bestseller-gift-box-set</t>
  </si>
  <si>
    <t>Solid Maternity Dress</t>
  </si>
  <si>
    <t>dresses/aaruvi-ruchi-verma/aaruvi-ruchi-verma-women-black-solid-maternity-fit-and-flare-dress/13856412/buy</t>
  </si>
  <si>
    <t>aaruvi-ruchi-verma-women-black-solid-maternity-fit-and-flare-dress</t>
  </si>
  <si>
    <t>Lightweight Padded Jacket</t>
  </si>
  <si>
    <t>jackets/puma/puma-men-red-solid-lightweight-padded-jacket/15118852/buy</t>
  </si>
  <si>
    <t>puma-men-red-solid-lightweight-padded-jacket</t>
  </si>
  <si>
    <t>watches/daniel-klein/daniel-klein-fiord-women-black-analogue-watch-dk11695-4/5972099/buy</t>
  </si>
  <si>
    <t>daniel-klein-fiord-women-black-analogue-watch-dk11695-4</t>
  </si>
  <si>
    <t>shorts/jump-usa/jump-usa-men-black-solid-regular-fit-sports-shorts/14222388/buy</t>
  </si>
  <si>
    <t>jump-usa-men-black-solid-regular-fit-sports-shorts</t>
  </si>
  <si>
    <t>sports-shoes/id/id-men-grey-running-non-marking-shoes/15752076/buy</t>
  </si>
  <si>
    <t>id-men-grey-running-non-marking-shoes</t>
  </si>
  <si>
    <t>Men PU Slip-On Sneakers</t>
  </si>
  <si>
    <t>casual-shoes/hush-puppies/hush-puppies-men-brown-pu-slip-on-sneakers/14617024/buy</t>
  </si>
  <si>
    <t>hush-puppies-men-brown-pu-slip-on-sneakers</t>
  </si>
  <si>
    <t>Women Solid Pyjama Set</t>
  </si>
  <si>
    <t>night-suits/dressberry/dressberry-women-orange-solid-pyjama-set/14823128/buy</t>
  </si>
  <si>
    <t>dressberry-women-orange-solid-pyjama-set</t>
  </si>
  <si>
    <t>belts/kaezri/kaezri-men-brown-textured-leather-formal-belt/17843630/buy</t>
  </si>
  <si>
    <t>kaezri-men-brown-textured-leather-formal-belt</t>
  </si>
  <si>
    <t>Georgette Top</t>
  </si>
  <si>
    <t>tops/harpa/harpa-pink-sheer-georgette-crop-top/17301578/buy</t>
  </si>
  <si>
    <t>harpa-pink-sheer-georgette-crop-top</t>
  </si>
  <si>
    <t>tshirts/puma/puma-men-white--grey-wording-graphic-printed-t-shirt/16848414/buy</t>
  </si>
  <si>
    <t>puma-men-white--grey-wording-graphic-printed-t-shirt</t>
  </si>
  <si>
    <t>Men Printed V-Neck Slim Fit T-shirt</t>
  </si>
  <si>
    <t>tshirts/highlander/highlander-men-blue-printed-v-neck-slim-fit-t-shirt/18192622/buy</t>
  </si>
  <si>
    <t>highlander-men-blue-printed-v-neck-slim-fit-t-shirt</t>
  </si>
  <si>
    <t>shirts/invictus/invictus-men-navy-blue--red-pure-cotton-slim-fit-checked-casual-shirt/14740150/buy</t>
  </si>
  <si>
    <t>invictus-men-navy-blue--red-pure-cotton-slim-fit-checked-casual-shirt</t>
  </si>
  <si>
    <t>Women Pack Of 3 Hair Clip</t>
  </si>
  <si>
    <t>hair-accessory/accessher/accessher-women-brown--khaki-pack-of-3-acrylic-hair-clip/13759524/buy</t>
  </si>
  <si>
    <t>accessher-women-brown--khaki-pack-of-3-acrylic-hair-clip</t>
  </si>
  <si>
    <t>casual-shoes/mast--harbour/mast--harbour-women-peach-coloured-woven-design-slip-on-sneakers/13882816/buy</t>
  </si>
  <si>
    <t>mast--harbour-women-peach-coloured-woven-design-slip-on-sneakers</t>
  </si>
  <si>
    <t>shirts/roadster/roadster-men-khaki-solid-casual-shirt/15221214/buy</t>
  </si>
  <si>
    <t>roadster-men-khaki-solid-casual-shirt</t>
  </si>
  <si>
    <t>shirts/wrogn/wrogn-men-navy-blue--green-regular-fit-checked-pure-cotton-casual-shirt/13673078/buy</t>
  </si>
  <si>
    <t>wrogn-men-navy-blue--green-regular-fit-checked-pure-cotton-casual-shirt</t>
  </si>
  <si>
    <t>Women Acid Washed Denim Shorts</t>
  </si>
  <si>
    <t>shorts/roadster/roadster-women-blue-acid-washed-regular-fit-denim-shorts/11489630/buy</t>
  </si>
  <si>
    <t>roadster-women-blue-acid-washed-regular-fit-denim-shorts</t>
  </si>
  <si>
    <t>Floral Printed Dress</t>
  </si>
  <si>
    <t>dresses/berrylush/berrylush-women-navy-blue--red-floral-printed-fit-and-flare-dress/12791446/buy</t>
  </si>
  <si>
    <t>berrylush-women-navy-blue--red-floral-printed-fit-and-flare-dress</t>
  </si>
  <si>
    <t>LBB Fur Finesse Kitten Heels</t>
  </si>
  <si>
    <t>heels/monrow/monrow-black-lbb-fur-finesse-kitten-heels/1858153/buy</t>
  </si>
  <si>
    <t>monrow-black-lbb-fur-finesse-kitten-heels</t>
  </si>
  <si>
    <t>Women Printed Kurti</t>
  </si>
  <si>
    <t>kurtis/anubhutee/anubhutee-women-teal-blue--golden-printed-kurti/11053760/buy</t>
  </si>
  <si>
    <t>anubhutee-women-teal-blue--golden-printed-kurti</t>
  </si>
  <si>
    <t>Ethnic Motifs Bhagalpuri Saree</t>
  </si>
  <si>
    <t>sarees/anouk/anouk-mustard-yellow--green-ethnic-motifs-print-bhagalpuri-saree/14444788/buy</t>
  </si>
  <si>
    <t>anouk-mustard-yellow--green-ethnic-motifs-print-bhagalpuri-saree</t>
  </si>
  <si>
    <t>Boys Solid Pure Cotton Joggers</t>
  </si>
  <si>
    <t>track-pants/ed-a-mamma/ed-a-mamma-boys-navy-blue-solid-pure-cotton-joggers/16193846/buy</t>
  </si>
  <si>
    <t>ed-a-mamma-boys-navy-blue-solid-pure-cotton-joggers</t>
  </si>
  <si>
    <t>jeans/wrogn/wrogn-men-blue-skinny-fit-mid-rise-clean-look-stretchable-jeans/8424757/buy</t>
  </si>
  <si>
    <t>wrogn-men-blue-skinny-fit-mid-rise-clean-look-stretchable-jeans</t>
  </si>
  <si>
    <t>shirts/flying-machine/flying-machine-men-off-white-printed-casual-shirt/15812368/buy</t>
  </si>
  <si>
    <t>flying-machine-men-off-white-printed-casual-shirt</t>
  </si>
  <si>
    <t>Women Handcrafted Party Heels</t>
  </si>
  <si>
    <t>heels/corsica/corsica-women-silver-toned--black-embellished-handcrafted-party-heels/15645608/buy</t>
  </si>
  <si>
    <t>corsica-women-silver-toned--black-embellished-handcrafted-party-heels</t>
  </si>
  <si>
    <t>Lightly Padded Push Up Bra</t>
  </si>
  <si>
    <t>30A,30B,30C,32A,32B,32C,34A,34B,34C,36A,36B,38A</t>
  </si>
  <si>
    <t>bra/zivame/zivame-blue-lightly-padded-non-wired-all-day-comfort-seamless-push-up-bra/16855184/buy</t>
  </si>
  <si>
    <t>zivame-blue-lightly-padded-non-wired-all-day-comfort-seamless-push-up-bra</t>
  </si>
  <si>
    <t>tshirts/roadster/the-roadster-lifestyle-co-men-green--white-pure-cotton-striped-round-neck-pure-cotton-t-shirt/13621906/buy</t>
  </si>
  <si>
    <t>the-roadster-lifestyle-co-men-green--white-pure-cotton-striped-round-neck-pure-cotton-t-shirt</t>
  </si>
  <si>
    <t>Women Mid-Top Wedges</t>
  </si>
  <si>
    <t>heels/mast--harbour/mast--harbour-women-nude-coloured-solid-mid-top-wedges/14227860/buy</t>
  </si>
  <si>
    <t>mast--harbour-women-nude-coloured-solid-mid-top-wedges</t>
  </si>
  <si>
    <t>bra/clovia/clovia-pack-of-2-bra/4445990/buy</t>
  </si>
  <si>
    <t>flip-flops/carlton-london/carlton-london-men-navy-blue--red-striped-sliders/13103026/buy</t>
  </si>
  <si>
    <t>carlton-london-men-navy-blue--red-striped-sliders</t>
  </si>
  <si>
    <t>Cotton Printed Kurta Sets</t>
  </si>
  <si>
    <t>kurta-sets/libas/libas-women-peach-coloured-pure-cotton-printed-empire-kurta-with-palazzos--dupatta/14023562/buy</t>
  </si>
  <si>
    <t>libas-women-peach-coloured-pure-cotton-printed-empire-kurta-with-palazzos--dupatta</t>
  </si>
  <si>
    <t>Women Leather High-Top Boots</t>
  </si>
  <si>
    <t>boots/mango/mango-women-burgundy-solid-leather-high-top-flatform-heeled-boots/13236386/buy</t>
  </si>
  <si>
    <t>mango-women-burgundy-solid-leather-high-top-flatform-heeled-boots</t>
  </si>
  <si>
    <t>tshirts/hm/hm-girls-pink-printed-t-shirt/17941430/buy</t>
  </si>
  <si>
    <t>hm-girls-pink-printed-t-shirt</t>
  </si>
  <si>
    <t>Ruffled Hem Fit and Flare Dress</t>
  </si>
  <si>
    <t>dresses/veni-vidi-vici/veni-vidi-vici-flattering-pink-ruffled-hem-fit-and-flare-dress/13737982/buy</t>
  </si>
  <si>
    <t>veni-vidi-vici-flattering-pink-ruffled-hem-fit-and-flare-dress</t>
  </si>
  <si>
    <t>Matte Play Eyeliner - Black</t>
  </si>
  <si>
    <t>kajal-and-eyeliner/faces-canada/faces-canada-ultime-pro-matte-play-eyeliner---black-25-ml/8886463/buy</t>
  </si>
  <si>
    <t>faces-canada-ultime-pro-matte-play-eyeliner---black-25-ml</t>
  </si>
  <si>
    <t>jeans/roadster/the-roadster-lifestyle-co-women-blue-flared-high-rise-light-fade-stretchable-jeans/13315074/buy</t>
  </si>
  <si>
    <t>the-roadster-lifestyle-co-women-blue-flared-high-rise-light-fade-stretchable-jeans</t>
  </si>
  <si>
    <t>jackets/jack--jones/jack--jones-men-black-colourblocked-tailored-jacket/15989798/buy</t>
  </si>
  <si>
    <t>jack--jones-men-black-colourblocked-tailored-jacket</t>
  </si>
  <si>
    <t>kurtas/vishudh/vishudh-women-green-ethnic-motifs-printed-straight-kurta/15637676/buy</t>
  </si>
  <si>
    <t>vishudh-women-green-ethnic-motifs-printed-straight-kurta</t>
  </si>
  <si>
    <t>tshirts/mango/mango-women-yellow-cotton-t-shirt/17268998/buy</t>
  </si>
  <si>
    <t>mango-women-yellow-cotton-t-shirt</t>
  </si>
  <si>
    <t>Relaxed Fit Printed Hoodie</t>
  </si>
  <si>
    <t>sweatshirts/hm/-hm-men-grey-relaxed-fit-printed-hoodie/17124270/buy</t>
  </si>
  <si>
    <t>Men Night suit</t>
  </si>
  <si>
    <t>night-suits/peter-england/peter-england-men-maroon--white-pure-cotton-night-suit/15769992/buy</t>
  </si>
  <si>
    <t>peter-england-men-maroon--white-pure-cotton-night-suit</t>
  </si>
  <si>
    <t>shorts/zastraa/zastraa-women-black-solid-slim-fit-regular-shorts/14063940/buy</t>
  </si>
  <si>
    <t>zastraa-women-black-solid-slim-fit-regular-shorts</t>
  </si>
  <si>
    <t>Men Dream Big EDT 60 ml</t>
  </si>
  <si>
    <t>perfume-and-body-mist/united-colors-of-benetton/united-colors-of-benetton-men-dream-big-eau-de-toilette-60-ml/8387115/buy</t>
  </si>
  <si>
    <t>united-colors-of-benetton-men-dream-big-eau-de-toilette-60-ml</t>
  </si>
  <si>
    <t>dresses/uf/uf-women-pink--off-white-floral-print-maxi-dress/11099584/buy</t>
  </si>
  <si>
    <t>uf-women-pink--off-white-floral-print-maxi-dress</t>
  </si>
  <si>
    <t>Women Solid Chunky Sneakers</t>
  </si>
  <si>
    <t>casual-shoes/mast--harbour/mast--harbour-women-white-solid-chunky-sneakers/14872634/buy</t>
  </si>
  <si>
    <t>mast--harbour-women-white-solid-chunky-sneakers</t>
  </si>
  <si>
    <t>Men Slim Fit Cropped Jeans</t>
  </si>
  <si>
    <t>jeans/highlander/highlander-men-grey-slim-fit-mid-rise-clean-look-stretchable-cropped-jeans/2948548/buy</t>
  </si>
  <si>
    <t>highlander-men-grey-slim-fit-mid-rise-clean-look-stretchable-cropped-jeans</t>
  </si>
  <si>
    <t>Boys Spiderman Print Sneakers</t>
  </si>
  <si>
    <t>casual-shoes/kids-ville/kids-ville-boys-black--red-spiderman-printed-slip-on-sneakers/13864714/buy</t>
  </si>
  <si>
    <t>kids-ville-boys-black--red-spiderman-printed-slip-on-sneakers</t>
  </si>
  <si>
    <t>casual-shoes/el-paso/el-paso-men-green-loafers/16889360/buy</t>
  </si>
  <si>
    <t>el-paso-men-green-loafers</t>
  </si>
  <si>
    <t>kurta-sets/vishudh/vishudh-women-green-printed-kurta-with-palazzos/13943102/buy</t>
  </si>
  <si>
    <t>vishudh-women-green-printed-kurta-with-palazzos</t>
  </si>
  <si>
    <t>Multi-Court Tennis Shoes TS500</t>
  </si>
  <si>
    <t>UK5.5,UK6.5,UK7,UK8,UK8.5,UK9.5,UK10.5,UK11,UK12</t>
  </si>
  <si>
    <t>sports-shoes/artengo-by-decathlon/artengo-by-decathlon-men-navy-blue--white-multi-court-tennis-shoes-ts500/14321844/buy</t>
  </si>
  <si>
    <t>artengo-by-decathlon-men-navy-blue--white-multi-court-tennis-shoes-ts500</t>
  </si>
  <si>
    <t>Drops of Youth Day Cream</t>
  </si>
  <si>
    <t>face-moisturisers/the-body-shop/the-body-shop-drops-of-youth-day-cream-50-ml/1695259/buy</t>
  </si>
  <si>
    <t>the-body-shop-drops-of-youth-day-cream-50-ml</t>
  </si>
  <si>
    <t>tshirts/kook-n-keech-marvel/kook-n-keech-marvel-women-white--red-printed-round-neck-pure-cotton-t-shirt/8972461/buy</t>
  </si>
  <si>
    <t>kook-n-keech-marvel-women-white--red-printed-round-neck-pure-cotton-t-shirt</t>
  </si>
  <si>
    <t>Floral Print Fit &amp; Flare Dress</t>
  </si>
  <si>
    <t>dresses/herenow/herenow-women-multicoloured-floral-printed-pure-cotton-fit--flare-dress/16110508/buy</t>
  </si>
  <si>
    <t>herenow-women-multicoloured-floral-printed-pure-cotton-fit--flare-dress</t>
  </si>
  <si>
    <t>Men Angry Birds Colourblocked High-Top Sneakers</t>
  </si>
  <si>
    <t>casual-shoes/mrwonker/mr-wonker-men-white-angry-birds-colourblocked-high-top-sneakers/15713832/buy</t>
  </si>
  <si>
    <t>mr-wonker-men-white-angry-birds-colourblocked-high-top-sneakers</t>
  </si>
  <si>
    <t>Women Striped Polo Collar T-shirt</t>
  </si>
  <si>
    <t>tshirts/mango/mango-women-lavender--white-striped-polo-collar-t-shirt/17269094/buy</t>
  </si>
  <si>
    <t>mango-women-lavender--white-striped-polo-collar-t-shirt</t>
  </si>
  <si>
    <t>sandals/hush-puppies/hush-puppies-men-black-leather-shoe-style-sandals/13075870/buy</t>
  </si>
  <si>
    <t>hush-puppies-men-black-leather-shoe-style-sandals</t>
  </si>
  <si>
    <t>Cotton Kurti with Sharara</t>
  </si>
  <si>
    <t>kurta-sets/anouk/anouk-women-green-pink-floral-printed-angrakha-pure-cotton-kurti-with-sharara/17415910/buy</t>
  </si>
  <si>
    <t>anouk-women-green-pink-floral-printed-angrakha-pure-cotton-kurti-with-sharara</t>
  </si>
  <si>
    <t>trousers/tokyo-talkies/tokyo-talkies-women-navy-blue-solid-slim-fit-trousers/16514006/buy</t>
  </si>
  <si>
    <t>tokyo-talkies-women-navy-blue-solid-slim-fit-trousers</t>
  </si>
  <si>
    <t>kurtas/vishudh/vishudh-women-yellow-printed-mirror-work-kurta/16099460/buy</t>
  </si>
  <si>
    <t>vishudh-women-yellow-printed-mirror-work-kurta</t>
  </si>
  <si>
    <t>track-pants/mast--harbour/mast--harbour-men-black-solid-joggers/16418630/buy</t>
  </si>
  <si>
    <t>mast--harbour-men-black-solid-joggers</t>
  </si>
  <si>
    <t>Extended Sleeves Top</t>
  </si>
  <si>
    <t>tops/roadster/roadster-blue-extended-sleeves-top/13555350/buy</t>
  </si>
  <si>
    <t>roadster-blue-extended-sleeves-top</t>
  </si>
  <si>
    <t>heels/rocia/rocia-women-black-solid-mules/12453666/buy</t>
  </si>
  <si>
    <t>rocia-women-black-solid-mules</t>
  </si>
  <si>
    <t>Floral Print Casual Shirt</t>
  </si>
  <si>
    <t>shirts/dressberry/dressberry-women-pink-floral-printed-casual-shirt/14218690/buy</t>
  </si>
  <si>
    <t>dressberry-women-pink-floral-printed-casual-shirt</t>
  </si>
  <si>
    <t>Printed Regular Fit Trousers</t>
  </si>
  <si>
    <t>trousers/vishudh/vishudh-women-black-regular-fit-printed-regular-trousers/13634894/buy</t>
  </si>
  <si>
    <t>vishudh-women-black-regular-fit-printed-regular-trousers</t>
  </si>
  <si>
    <t>dresses/kassually/kassually-burgundy-solid-knitted-dress/15721064/buy</t>
  </si>
  <si>
    <t>kassually-burgundy-solid-knitted-dress</t>
  </si>
  <si>
    <t>Women Petal Sleeved Cotton T-shirt</t>
  </si>
  <si>
    <t>tshirts/roadster/the-roadster-lifestyle-co-women-dusty-pink-petal-sleeved-cotton-t-shirt/9697421/buy</t>
  </si>
  <si>
    <t>the-roadster-lifestyle-co-women-dusty-pink-petal-sleeved-cotton-t-shirt</t>
  </si>
  <si>
    <t>jewellery-set/rubans/rubans-women-gold-plated--green-stone-studded-jewellery-set/10662130/buy</t>
  </si>
  <si>
    <t>rubans-women-gold-plated--green-stone-studded-jewellery-set</t>
  </si>
  <si>
    <t>Lip Balm - Red Velvet Love</t>
  </si>
  <si>
    <t>lip-care/plum/plum-candy-melts-vegan-lip-balm---red-velvet-love---12-g/14240272/buy</t>
  </si>
  <si>
    <t>plum-candy-melts-vegan-lip-balm---red-velvet-love---12-g</t>
  </si>
  <si>
    <t>tshirts/huetrap/huetrap-men-black--red-printed-round-neck-t-shirt/1959598/buy</t>
  </si>
  <si>
    <t>huetrap-men-black--red-printed-round-neck-t-shirt</t>
  </si>
  <si>
    <t>Longstay Lipstick - Pink Tulip</t>
  </si>
  <si>
    <t>lipstick/mamaearth/mamaearth-moisture-matte-longstay-lipstick---pink-tulip-08/16863240/buy</t>
  </si>
  <si>
    <t>mamaearth-moisture-matte-longstay-lipstick---pink-tulip-08</t>
  </si>
  <si>
    <t>Tropical Print Knotted Top</t>
  </si>
  <si>
    <t>tops/and/and-multicoloured-tropical-print-knotted-top/14190554/buy</t>
  </si>
  <si>
    <t>and-multicoloured-tropical-print-knotted-top</t>
  </si>
  <si>
    <t>nightdress/etc/etc-peach-coloured-printed-maxi-nightdress/15130558/buy</t>
  </si>
  <si>
    <t>etc-peach-coloured-printed-maxi-nightdress</t>
  </si>
  <si>
    <t>Bohemian A-Line Midi Dress</t>
  </si>
  <si>
    <t>dresses/jc-collection/jc-collection-black-bohemian-a-line-midi-dress/17397744/buy</t>
  </si>
  <si>
    <t>jc-collection-black-bohemian-a-line-midi-dress</t>
  </si>
  <si>
    <t>Women Brass Cubic Zirconia Rose Gold-Plated Kada Bracelet</t>
  </si>
  <si>
    <t>bracelet/ami/ami-women-rose-gold--white-brass-cubic-zirconia-rose-gold-plated-kada-bracelet/14677220/buy</t>
  </si>
  <si>
    <t>ami-women-rose-gold--white-brass-cubic-zirconia-rose-gold-plated-kada-bracelet</t>
  </si>
  <si>
    <t>shirts/manq-casual/manq-casual-men-navy-blue-slim-fit-solid-knitted-casual-shirt/11752876/buy</t>
  </si>
  <si>
    <t>manq-casual-men-navy-blue-slim-fit-solid-knitted-casual-shirt</t>
  </si>
  <si>
    <t>tops/chemistry/chemistry-green--cream-coloured-floral-regular-top/13187314/buy</t>
  </si>
  <si>
    <t>chemistry-green--cream-coloured-floral-regular-top</t>
  </si>
  <si>
    <t>trousers/invictus/invictus-men-navy-blue-slim-fit-trousers/14704072/buy</t>
  </si>
  <si>
    <t>invictus-men-navy-blue-slim-fit-trousers</t>
  </si>
  <si>
    <t>Women Embellished Satchel</t>
  </si>
  <si>
    <t>handbags/allen-solly/allen-solly-tan-brown-embellished-satchel/16957168/buy</t>
  </si>
  <si>
    <t>allen-solly-tan-brown-embellished-satchel</t>
  </si>
  <si>
    <t>shirts/roadster/roadster-men-black--red-regular-fit-conversational-print-sustainable-casual-shirt/12947834/buy</t>
  </si>
  <si>
    <t>roadster-men-black--red-regular-fit-conversational-print-sustainable-casual-shirt</t>
  </si>
  <si>
    <t>Track Pants With Side Stripes</t>
  </si>
  <si>
    <t>track-pants/harvard/harvard-women-black-solid-regular-fit-mid-rise-track-pants-with-side-stripes/15363080/buy</t>
  </si>
  <si>
    <t>harvard-women-black-solid-regular-fit-mid-rise-track-pants-with-side-stripes</t>
  </si>
  <si>
    <t>dresses/marks--spencer/marks--spencer-women-off-white-floral-printed-maxi-dress/15261954/buy</t>
  </si>
  <si>
    <t>marks--spencer-women-off-white-floral-printed-maxi-dress</t>
  </si>
  <si>
    <t>Men Solid Relaxed-Fit Cotton Pyjama</t>
  </si>
  <si>
    <t>Sanwara</t>
  </si>
  <si>
    <t>pyjamas/sanwara/sanwara-men-white-solid-relaxed-fit-cotton-pyjama/14455718/buy</t>
  </si>
  <si>
    <t>sanwara</t>
  </si>
  <si>
    <t>sanwara-men-white-solid-relaxed-fit-cotton-pyjama</t>
  </si>
  <si>
    <t>track-pants/harvard/harvard-women-black-solid-track-pants/11109812/buy</t>
  </si>
  <si>
    <t>harvard-women-black-solid-track-pants</t>
  </si>
  <si>
    <t>Colourblocked Laptop Backpack</t>
  </si>
  <si>
    <t>backpacks/lino-perros/lino-perros-women-grey--sea-green-colourblocked-laptop-backpack/11632630/buy</t>
  </si>
  <si>
    <t>lino-perros-women-grey--sea-green-colourblocked-laptop-backpack</t>
  </si>
  <si>
    <t>tshirts/tokyo-talkies/tokyo-talkies-women-pink-t-shirt/14327278/buy</t>
  </si>
  <si>
    <t>tokyo-talkies-women-pink-t-shirt</t>
  </si>
  <si>
    <t>Women Pack of 3 Solid Briefs</t>
  </si>
  <si>
    <t>briefs/roadster/roadster-women-pack-of-3-solid-briefs/14885352/buy</t>
  </si>
  <si>
    <t>roadster-women-pack-of-3-solid-briefs</t>
  </si>
  <si>
    <t>kurtas/global-desi/global-desi-women-multicoloured-printed-a-line-kurta/12092544/buy</t>
  </si>
  <si>
    <t>global-desi-women-multicoloured-printed-a-line-kurta</t>
  </si>
  <si>
    <t>tshirts/louis-philippe/louis-philippe-golf-leisure-men-yellow--navy-blue-striped-polo-collar-t-shirt/17567108/buy</t>
  </si>
  <si>
    <t>louis-philippe-golf-leisure-men-yellow--navy-blue-striped-polo-collar-t-shirt</t>
  </si>
  <si>
    <t>handbags/baggit/baggit-brown-printed-shoulder-bag/15979290/buy</t>
  </si>
  <si>
    <t>baggit-brown-printed-shoulder-bag</t>
  </si>
  <si>
    <t>watches/skmei/skmei-men-black-analogue-and-digital-watch-1270/13024312/buy</t>
  </si>
  <si>
    <t>skmei-men-black-analogue-and-digital-watch-1270</t>
  </si>
  <si>
    <t>casual-shoes/bella-toes/bella-toes-women-white-colourblocked-sneakers/17615114/buy</t>
  </si>
  <si>
    <t>bella-toes-women-white-colourblocked-sneakers</t>
  </si>
  <si>
    <t>Mega Length Mascara-Very Black</t>
  </si>
  <si>
    <t>mascara/wet-n-wild/wet-n-wild-mega-length-mascara---very-black-e158/10687160/buy</t>
  </si>
  <si>
    <t>mascara</t>
  </si>
  <si>
    <t>wet-n-wild-mega-length-mascara---very-black-e158</t>
  </si>
  <si>
    <t>shirts/highlander/highlander-men-pink-slim-fit-printed-cotton-casual-shirt/17280300/buy</t>
  </si>
  <si>
    <t>highlander-men-pink-slim-fit-printed-cotton-casual-shirt</t>
  </si>
  <si>
    <t>tops/miss-chase/miss-chase-navy-crop-top/1341216/buy</t>
  </si>
  <si>
    <t>miss-chase-navy-crop-top</t>
  </si>
  <si>
    <t>kurta-sets/indo-era/indo-era-women-navy-blue-sequinned-kurta-with-trousers--dupatta/15262572/buy</t>
  </si>
  <si>
    <t>indo-era-women-navy-blue-sequinned-kurta-with-trousers--dupatta</t>
  </si>
  <si>
    <t>kurtas/gerua/gerua-women-grey--white-ethnic-motifs-printed-embroidered-mirror-work-kurta/17627600/buy</t>
  </si>
  <si>
    <t>gerua-women-grey--white-ethnic-motifs-printed-embroidered-mirror-work-kurta</t>
  </si>
  <si>
    <t>Girls Striped A-Line Dress</t>
  </si>
  <si>
    <t>dresses/stylestone/stylestone-girls-multicoloured-striped-a-line-dress/13507124/buy</t>
  </si>
  <si>
    <t>stylestone-girls-multicoloured-striped-a-line-dress</t>
  </si>
  <si>
    <t>HRX</t>
  </si>
  <si>
    <t>track-pants/hrx/hrx-by-hrithik-roshan-edge-lifestyle-men-dawn-blue-bio-wash-cut--sew-track-pants/14703496/buy</t>
  </si>
  <si>
    <t>hrx</t>
  </si>
  <si>
    <t>hrx-by-hrithik-roshan-edge-lifestyle-men-dawn-blue-bio-wash-cut--sew-track-pants</t>
  </si>
  <si>
    <t>shirts/herenow/herenow-men-beige--white-slim-fit-checked-casual-shirt/18234380/buy</t>
  </si>
  <si>
    <t>herenow-men-beige--white-slim-fit-checked-casual-shirt</t>
  </si>
  <si>
    <t>kurtas/kalini/kalini-women-purple--pink-printed-crepe-kurta/17047468/buy</t>
  </si>
  <si>
    <t>kalini-women-purple--pink-printed-crepe-kurta</t>
  </si>
  <si>
    <t>sarees/mitera/mitera-navy-blue--gold-coloured-silk-blend-woven-design-banarasi-saree/11749988/buy</t>
  </si>
  <si>
    <t>mitera-navy-blue--gold-coloured-silk-blend-woven-design-banarasi-saree</t>
  </si>
  <si>
    <t>Seamless Non-Wired Bandeau Bra</t>
  </si>
  <si>
    <t>bra/lebami/lebami-black-seamless-non-wired-bandeau-bra-with-rapid-dry-technology/17451590/buy</t>
  </si>
  <si>
    <t>lebami-black-seamless-non-wired-bandeau-bra-with-rapid-dry-technology</t>
  </si>
  <si>
    <t>Kurta with Trousers &amp; Stole</t>
  </si>
  <si>
    <t>kurta-sets/anouk/anouk-women-mustard-yellow--grey-printed-kurta-with-trousers--stole/15578080/buy</t>
  </si>
  <si>
    <t>anouk-women-mustard-yellow--grey-printed-kurta-with-trousers--stole</t>
  </si>
  <si>
    <t>Solid Cotton Shirt</t>
  </si>
  <si>
    <t>shirts/roadster/roadster-men-navy-blue-solid-cotton-shirt/14640846/buy</t>
  </si>
  <si>
    <t>roadster-men-navy-blue-solid-cotton-shirt</t>
  </si>
  <si>
    <t>kurta-sets/indo-era/indo-era-women-peach-coloured--green-floral-print-kurta-with-palazzos--dupatta/17486862/buy</t>
  </si>
  <si>
    <t>indo-era-women-peach-coloured--green-floral-print-kurta-with-palazzos--dupatta</t>
  </si>
  <si>
    <t>trousers/hubberholme/hubberholme-men-blue-slim-fit-solid-cargos/2389024/buy</t>
  </si>
  <si>
    <t>hubberholme-men-blue-slim-fit-solid-cargos</t>
  </si>
  <si>
    <t>kurta-sets/sangria/sangria-women-green--pink-yoke-design-kurta-with-palazzos--dupatta/10561294/buy</t>
  </si>
  <si>
    <t>sangria-women-green--pink-yoke-design-kurta-with-palazzos--dupatta</t>
  </si>
  <si>
    <t>tshirts/tommy-hilfiger/tommy-hilfiger-men-white-typography-printed-casual-t-shirt/16364390/buy</t>
  </si>
  <si>
    <t>tommy-hilfiger-men-white-typography-printed-casual-t-shirt</t>
  </si>
  <si>
    <t>Plus Size Printed Top</t>
  </si>
  <si>
    <t>tops/sztori/sztori-women-plus-size-teal-blue--white-printed-puff-sleeves-top-/16346322/buy</t>
  </si>
  <si>
    <t>sztori-women-plus-size-teal-blue--white-printed-puff-sleeves-top-</t>
  </si>
  <si>
    <t>tshirts/bullmer/bullmer-men-grey--maroon-colourblocked-polo-collar-t-shirt/13837274/buy</t>
  </si>
  <si>
    <t>bullmer-men-grey--maroon-colourblocked-polo-collar-t-shirt</t>
  </si>
  <si>
    <t>dresses/anouk/anouk-black-dobby-weaved-a-line-midi-dress/16271230/buy</t>
  </si>
  <si>
    <t>anouk-black-dobby-weaved-a-line-midi-dress</t>
  </si>
  <si>
    <t>shirts/locomotive/locomotive-men-black-slim-fit-solid-casual-shirt/5509110/buy</t>
  </si>
  <si>
    <t>locomotive-men-black-slim-fit-solid-casual-shirt</t>
  </si>
  <si>
    <t>Men Printed Sweatshirts</t>
  </si>
  <si>
    <t>sweatshirts/nike/nike-men-blue--orange-typography-printed-round-neck-sweatshirts/16869548/buy</t>
  </si>
  <si>
    <t>nike-men-blue--orange-typography-printed-round-neck-sweatshirts</t>
  </si>
  <si>
    <t>shirts/blackberrys/blackberrys-men-navy-blue--white-pure-cotton-slim-fit-checked-casual-shirt/16693348/buy</t>
  </si>
  <si>
    <t>blackberrys-men-navy-blue--white-pure-cotton-slim-fit-checked-casual-shirt</t>
  </si>
  <si>
    <t>Girls Regular Fit Denim Shorts</t>
  </si>
  <si>
    <t>shorts/cutecumber/cutecumber-girls-blue-washed-regular-fit-denim-shorts/14083028/buy</t>
  </si>
  <si>
    <t>cutecumber-girls-blue-washed-regular-fit-denim-shorts</t>
  </si>
  <si>
    <t>Shimmer Effect Sheath Dress</t>
  </si>
  <si>
    <t>dresses/herenow/herenow-teal-blue-shimmer-effect-sheath-dress/17763982/buy</t>
  </si>
  <si>
    <t>herenow-teal-blue-shimmer-effect-sheath-dress</t>
  </si>
  <si>
    <t>Men Colourblocked Thong Flip-Flops</t>
  </si>
  <si>
    <t>Alberto Torresi</t>
  </si>
  <si>
    <t>flip-flops/alberto-torresi/alberto-torresi-men-tan--brown-colourblocked-thong-flip-flops/6786347/buy</t>
  </si>
  <si>
    <t>alberto-torresi</t>
  </si>
  <si>
    <t>alberto-torresi-men-tan--brown-colourblocked-thong-flip-flops</t>
  </si>
  <si>
    <t>shorts/proline-active/proline-active-men-grey--black-printed-shorts/17278180/buy</t>
  </si>
  <si>
    <t>proline-active-men-grey--black-printed-shorts</t>
  </si>
  <si>
    <t>Boys Printed Applique T-shirt</t>
  </si>
  <si>
    <t>tshirts/max/max-boys-blue-printed-applique-t-shirt/18128568/buy</t>
  </si>
  <si>
    <t>max-boys-blue-printed-applique-t-shirt</t>
  </si>
  <si>
    <t>Pure Cotton Denim Shirt</t>
  </si>
  <si>
    <t>shirts/roadster/roadster-men-blue-pure-cotton-regular-fit-solid-casual-denim-shirt/12919476/buy</t>
  </si>
  <si>
    <t>roadster-men-blue-pure-cotton-regular-fit-solid-casual-denim-shirt</t>
  </si>
  <si>
    <t>Girls Printed Hooded Dress</t>
  </si>
  <si>
    <t>dresses/yk/yk-girls-black--blue-graphic-print-hooded-jumper-dress/14468792/buy</t>
  </si>
  <si>
    <t>yk-girls-black--blue-graphic-print-hooded-jumper-dress</t>
  </si>
  <si>
    <t>Embellished Mojaris</t>
  </si>
  <si>
    <t>flats/house-of-pataudi/house-of-pataudi-women-peach-coloured--gold-toned-embellished-handcrafted-mojaris/14971888/buy</t>
  </si>
  <si>
    <t>house-of-pataudi-women-peach-coloured--gold-toned-embellished-handcrafted-mojaris</t>
  </si>
  <si>
    <t>tops/kassually/kassually-women-yellow-printed-top/13416580/buy</t>
  </si>
  <si>
    <t>kassually-women-yellow-printed-top</t>
  </si>
  <si>
    <t>Solid Midi Dress</t>
  </si>
  <si>
    <t>dresses/urbanic/urbanic-white-solid-midi-wrap-dress-with-tie-ups/15847134/buy</t>
  </si>
  <si>
    <t>urbanic-white-solid-midi-wrap-dress-with-tie-ups</t>
  </si>
  <si>
    <t>handbags/allen-solly/allen-solly-silver-toned-solid-shoulder-bag/17331744/buy</t>
  </si>
  <si>
    <t>allen-solly-silver-toned-solid-shoulder-bag</t>
  </si>
  <si>
    <t>handbags/caprese/caprese-pink-quilted-shoulder-bag/15521574/buy</t>
  </si>
  <si>
    <t>caprese-pink-quilted-shoulder-bag</t>
  </si>
  <si>
    <t>belts/highlander/highlander-men-black-solid-belt/12050486/buy</t>
  </si>
  <si>
    <t>highlander-men-black-solid-belt</t>
  </si>
  <si>
    <t>briefs/roadster/roadster-men-pack-of-3-briefs-rdst-brf5-3pp/14393702/buy</t>
  </si>
  <si>
    <t>roadster-men-pack-of-3-briefs-rdst-brf5-3pp</t>
  </si>
  <si>
    <t>Men Leather Millitary Boots</t>
  </si>
  <si>
    <t>sports-shoes/eego-italy/eego-italy-men-brown-leather-italy-steel-toe-millitary-boots/13142518/buy</t>
  </si>
  <si>
    <t>eego-italy-men-brown-leather-italy-steel-toe-millitary-boots</t>
  </si>
  <si>
    <t>tops/only/only-multicoloured-striped-off-shoulder-bardot-crop-top/17170852/buy</t>
  </si>
  <si>
    <t>only-multicoloured-striped-off-shoulder-bardot-crop-top</t>
  </si>
  <si>
    <t>kurta-sets/herenow/herenow-women-green--navy-blue-ethnic-motifs-print-kurta-with-trousers/15892866/buy</t>
  </si>
  <si>
    <t>herenow-women-green--navy-blue-ethnic-motifs-print-kurta-with-trousers</t>
  </si>
  <si>
    <t>shirts/highlander/highlander-men-yellow-slim-fit-solid-casual-shirt/12837720/buy</t>
  </si>
  <si>
    <t>highlander-men-yellow-slim-fit-solid-casual-shirt</t>
  </si>
  <si>
    <t>flip-flops/puma/puma-women-blue--beige-thong-flip-flops/17216540/buy</t>
  </si>
  <si>
    <t>puma-women-blue--beige-thong-flip-flops</t>
  </si>
  <si>
    <t>12M,24M,2-3Y,4-5Y,6-7Y,8-9Y,9-10Y,10-11Y,11-12Y,13-14Y</t>
  </si>
  <si>
    <t>tshirts/us-polo-assn-kids/us-polo-assn-kids-boys-blue-printed-t-shirt/15365104/buy</t>
  </si>
  <si>
    <t>us-polo-assn-kids-boys-blue-printed-t-shirt</t>
  </si>
  <si>
    <t>handbags/anouk/anouk-white--pink-printed-shoulder-bag/16070428/buy</t>
  </si>
  <si>
    <t>anouk-white--pink-printed-shoulder-bag</t>
  </si>
  <si>
    <t>shirts/flying-machine/flying-machine-men-yellow-slim-fit-casual-shirt/16746738/buy</t>
  </si>
  <si>
    <t>flying-machine-men-yellow-slim-fit-casual-shirt</t>
  </si>
  <si>
    <t>Men Lightweight Solid Loafers</t>
  </si>
  <si>
    <t>casual-shoes/fentacia/fentacia-men-tan-brown-lightweight-solid-loafers/12447260/buy</t>
  </si>
  <si>
    <t>fentacia-men-tan-brown-lightweight-solid-loafers</t>
  </si>
  <si>
    <t>Women Cotton Kaftan Kurta</t>
  </si>
  <si>
    <t>kurtas/indibelle/indibelle-women-maroon--golden-pure-cotton-ethnic-motifs-printed-kaftan-kurta/15981040/buy</t>
  </si>
  <si>
    <t>indibelle-women-maroon--golden-pure-cotton-ethnic-motifs-printed-kaftan-kurta</t>
  </si>
  <si>
    <t>tshirts/highlander/highlander-men-black-typography-printed-slim-fit-t-shirt/18114078/buy</t>
  </si>
  <si>
    <t>highlander-men-black-typography-printed-slim-fit-t-shirt</t>
  </si>
  <si>
    <t>skirts/uptownie-lite/uptownie-lite-silver-coloured-pleated-flared-midi-skirt/13974986/buy</t>
  </si>
  <si>
    <t>uptownie-lite-silver-coloured-pleated-flared-midi-skirt</t>
  </si>
  <si>
    <t>Metal Handcrafted Necklace</t>
  </si>
  <si>
    <t>necklace-and-chains/rubans/rubans-silver-toned-metal-handcrafted-necklace/2425020/buy</t>
  </si>
  <si>
    <t>rubans-silver-toned-metal-handcrafted-necklace</t>
  </si>
  <si>
    <t>jeans/roadster/roadster-men-grey-slim-tapered-fit-mid-rise-clean-look-stretchable-jeans/11274562/buy</t>
  </si>
  <si>
    <t>roadster-men-grey-slim-tapered-fit-mid-rise-clean-look-stretchable-jeans</t>
  </si>
  <si>
    <t>heels/picktoes/picktoes-white-embellished-block-sandals/16075662/buy</t>
  </si>
  <si>
    <t>picktoes-white-embellished-block-sandals</t>
  </si>
  <si>
    <t>Men Metaflash Running Shoes</t>
  </si>
  <si>
    <t>sports-shoes/hrx-by-hrithik-roshan/hrx-by-hrithik-roshan-men-beige-metaflash-running-shoes/11728102/buy</t>
  </si>
  <si>
    <t>hrx-by-hrithik-roshan-men-beige-metaflash-running-shoes</t>
  </si>
  <si>
    <t>sports-shoes/sparx/sparx-men-white--grey-mesh-running-non-marking-shoes/17396186/buy</t>
  </si>
  <si>
    <t>sparx-men-white--grey-mesh-running-non-marking-shoes</t>
  </si>
  <si>
    <t>sports-shoes/yuuki/yuuki-men-navy-blue-mesh-training-or-gym-non-marking-shoes/17270702/buy</t>
  </si>
  <si>
    <t>yuuki-men-navy-blue-mesh-training-or-gym-non-marking-shoes</t>
  </si>
  <si>
    <t>handbags/lavie/lavie-black-textured-sling-bag/9762063/buy</t>
  </si>
  <si>
    <t>lavie-black-textured-sling-bag</t>
  </si>
  <si>
    <t>watches/tryst/tryst-manufactured--serviced-by-fossil-women-blue-watch/7509758/buy</t>
  </si>
  <si>
    <t>tryst-manufactured--serviced-by-fossil-women-blue-watch</t>
  </si>
  <si>
    <t>Striped Shoulder Bag</t>
  </si>
  <si>
    <t>handbags/caprese/caprese-women-taupe-striped-shoulder-bag/14036032/buy</t>
  </si>
  <si>
    <t>caprese-women-taupe-striped-shoulder-bag</t>
  </si>
  <si>
    <t>Men THRMA PANT TAPER Training</t>
  </si>
  <si>
    <t>track-pants/nike/nike-men-black-solid-standard-fit-thrma-pant-taper-dri-fit-training-joggers/7616580/buy</t>
  </si>
  <si>
    <t>nike-men-black-solid-standard-fit-thrma-pant-taper-dri-fit-training-joggers</t>
  </si>
  <si>
    <t>trousers/louis-philippe-jeans/louis-philippe-jeans-men-black-slim-fit-solid-cargos/14306902/buy</t>
  </si>
  <si>
    <t>louis-philippe-jeans-men-black-slim-fit-solid-cargos</t>
  </si>
  <si>
    <t>flats/shoetopia/shoetopia-women-black-colourblocked-open-toe-flats/17942858/buy</t>
  </si>
  <si>
    <t>shoetopia-women-black-colourblocked-open-toe-flats</t>
  </si>
  <si>
    <t>DIESEL</t>
  </si>
  <si>
    <t>watches/diesel/diesel-men-blue-dial-watch-dz1399/733899/buy</t>
  </si>
  <si>
    <t>diesel</t>
  </si>
  <si>
    <t>diesel-men-blue-dial-watch-dz1399</t>
  </si>
  <si>
    <t>tshirts/roadster/roadster-men-rust-orange--black-printed-round-neck-t-shirt/12003952/buy</t>
  </si>
  <si>
    <t>roadster-men-rust-orange--black-printed-round-neck-t-shirt</t>
  </si>
  <si>
    <t>shirts/wrogn/wrogn-men-navy-slim-fit-printed-casual-shirt/1729348/buy</t>
  </si>
  <si>
    <t>wrogn-men-navy-slim-fit-printed-casual-shirt</t>
  </si>
  <si>
    <t>Women High Top Snow Boots</t>
  </si>
  <si>
    <t>UK3,UK4,UK5,UK5.5,UK6.5,UK7,UK8</t>
  </si>
  <si>
    <t>boots/quechua-by-decathlon/quechua-by-decathlon-women-blue-solid-high-top-snow-boots/13177056/buy</t>
  </si>
  <si>
    <t>quechua-by-decathlon-women-blue-solid-high-top-snow-boots</t>
  </si>
  <si>
    <t>Live200 Bluetooth Earphones</t>
  </si>
  <si>
    <t>headphones/jbl/jbl-unisex-black-live200-m-bluetooth-wireless-earphones/7224129/buy</t>
  </si>
  <si>
    <t>jbl-unisex-black-live200-m-bluetooth-wireless-earphones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</si>
  <si>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</si>
  <si>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</si>
  <si>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</si>
  <si>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roadster-women-black-boyfriend-fit-mid-rise-clean-look-stretchable-jeans</t>
  </si>
  <si>
    <t>24,26,28,30,32,34,36</t>
  </si>
  <si>
    <t>jeans/mango/mango-women-blue-skinny-fit-high-rise-light-fade-stretchable-jeans/15265904/buy</t>
  </si>
  <si>
    <t>mango-women-blue-skinny-fit-high-rise-light-fade-stretchable-jeans</t>
  </si>
  <si>
    <t>jumpsuit/mango/mango-navy-blue--white-printed-basic-jumpsuit-comes-with-a-belt/15396766/buy</t>
  </si>
  <si>
    <t>mango-navy-blue--white-printed-basic-jumpsuit-comes-with-a-belt</t>
  </si>
  <si>
    <t>Made To Measure Gown &amp; Jacket</t>
  </si>
  <si>
    <t>dresses/chhabra-555/chhabra-555-peach-coloured--golden-embellished-made-to-measure-gown-with-jacket--dupatta/16335184/buy</t>
  </si>
  <si>
    <t>chhabra-555-peach-coloured--golden-embellished-made-to-measure-gown-with-jacket--dupatta</t>
  </si>
  <si>
    <t>trousers/louis-philippe/louis-philippe-men-black-slim-fit-formal-trousers/15700806/buy</t>
  </si>
  <si>
    <t>louis-philippe-men-black-slim-fit-formal-trousers</t>
  </si>
  <si>
    <t>bra/zivame/zivame-teal-blue-solid-underwired-half-coverage-t-shirt-bra/17573062/buy</t>
  </si>
  <si>
    <t>zivame-teal-blue-solid-underwired-half-coverage-t-shirt-bra</t>
  </si>
  <si>
    <t>Women Blue Casual Joggers</t>
  </si>
  <si>
    <t>track-pants/herenow/herenow-women-blue--lime-green-colourblocked-side-stripe-mid-rise-casual-joggers/17255076/buy</t>
  </si>
  <si>
    <t>herenow-women-blue--lime-green-colourblocked-side-stripe-mid-rise-casual-joggers</t>
  </si>
  <si>
    <t>Women Chanderi Silk Kurta</t>
  </si>
  <si>
    <t>kurtas/extra-love-by-libas/extra-love-by-libas-women-pink-chanderi-silk-chanderi-silk-plus-size-kurta/17889644/buy</t>
  </si>
  <si>
    <t>extra-love-by-libas-women-pink-chanderi-silk-chanderi-silk-plus-size-kurta</t>
  </si>
  <si>
    <t>Men Captain America Applique T-shirt</t>
  </si>
  <si>
    <t>tshirts/veirdo/veirdo-men-white-captain-america-applique-t-shirt/18191298/buy</t>
  </si>
  <si>
    <t>veirdo-men-white-captain-america-applique-t-shirt</t>
  </si>
  <si>
    <t>bra/van-heusen/van-heusen-cotton-full-coverage-antibacterial-bra---non-padded-non-wired-ilibr1acssxd11004/9301777/buy</t>
  </si>
  <si>
    <t>van-heusen-cotton-full-coverage-antibacterial-bra---non-padded-non-wired-ilibr1acssxd11004</t>
  </si>
  <si>
    <t>tshirts/roadster/roadster-women-green-typography-printed-pure-cotton-t-shirt/13555476/buy</t>
  </si>
  <si>
    <t>roadster-women-green-typography-printed-pure-cotton-t-shirt</t>
  </si>
  <si>
    <t>shirts/roadster/roadster-men-black--pink-regular-fit-printed-casual-sustainable-shirt/12947314/buy</t>
  </si>
  <si>
    <t>roadster-men-black--pink-regular-fit-printed-casual-sustainable-shirt</t>
  </si>
  <si>
    <t>Men Scanton Slim Fit Jeans</t>
  </si>
  <si>
    <t>jeans/tommy-hilfiger/tommy-hilfiger-men-black-scanton-slim-fit-light-fade-stretchable-jeans/14590504/buy</t>
  </si>
  <si>
    <t>tommy-hilfiger-men-black-scanton-slim-fit-light-fade-stretchable-jeans</t>
  </si>
  <si>
    <t>Men Textured Leather Formal Oxfords</t>
  </si>
  <si>
    <t>formal-shoes/khadims/khadims-men-black-textured-leather-formal-oxfords/16551688/buy</t>
  </si>
  <si>
    <t>khadims-men-black-textured-leather-formal-oxfords</t>
  </si>
  <si>
    <t>Women Printed Two Fold Wallet</t>
  </si>
  <si>
    <t>wallets/baggit/baggit-women-maroon-printed-two-fold-wallet/16692504/buy</t>
  </si>
  <si>
    <t>baggit-women-maroon-printed-two-fold-wallet</t>
  </si>
  <si>
    <t>Checked Cinched Waist Jumpsuit</t>
  </si>
  <si>
    <t>jumpsuit/dressberry/dressberry-women-bright-yellow-checked-cinched-waist-jumpsuit/16771468/buy</t>
  </si>
  <si>
    <t>dressberry-women-bright-yellow-checked-cinched-waist-jumpsuit</t>
  </si>
  <si>
    <t>jeans/wrogn/wrogn-men-blue-solid-slim-fit-stretchable-casual-jeans/17023640/buy</t>
  </si>
  <si>
    <t>wrogn-men-blue-solid-slim-fit-stretchable-casual-jeans</t>
  </si>
  <si>
    <t>Men pack Of 2 Lounge Tshirt</t>
  </si>
  <si>
    <t>lounge-tshirts/us-polo-assn/us-polo-assn-men-pack-of-2-white-brand-logo-embroidered-lounge-t-shirt/15474860/buy</t>
  </si>
  <si>
    <t>us-polo-assn-men-pack-of-2-white-brand-logo-embroidered-lounge-t-shirt</t>
  </si>
  <si>
    <t>shirts/raymond/raymond-men-blue-slim-fit-cotton-checked-casual-shirt/16742084/buy</t>
  </si>
  <si>
    <t>raymond-men-blue-slim-fit-cotton-checked-casual-shirt</t>
  </si>
  <si>
    <t>Solid Stainless Steel Pressure Cooker</t>
  </si>
  <si>
    <t>Wonderchef</t>
  </si>
  <si>
    <t>cookware/wonderchef/wonderchef-silver-toned-solid-stainless-steel-pressure-cooker/15271666/buy</t>
  </si>
  <si>
    <t>wonderchef</t>
  </si>
  <si>
    <t>wonderchef-silver-toned-solid-stainless-steel-pressure-cooker</t>
  </si>
  <si>
    <t>Maternity Striped Midi Dress</t>
  </si>
  <si>
    <t>dresses/momtobe/momtobe-black-striped-maternity-midi-dress/16199996/buy</t>
  </si>
  <si>
    <t>momtobe-black-striped-maternity-midi-dress</t>
  </si>
  <si>
    <t>track-pants/van-heusen-sport/van-heusen-sport-men-white-pure-cotton-solid-joggers/16229712/buy</t>
  </si>
  <si>
    <t>van-heusen-sport-men-white-pure-cotton-solid-joggers</t>
  </si>
  <si>
    <t>bath-robe/elevanto/elevanto-women-fuchsia-pink-solid-bath-robe/11938904/buy</t>
  </si>
  <si>
    <t>elevanto-women-fuchsia-pink-solid-bath-robe</t>
  </si>
  <si>
    <t>kurta-sets/libas/libas-women-grey-floral-embroidered-regular-kurta-with-sharara--with-dupatta/15055276/buy</t>
  </si>
  <si>
    <t>libas-women-grey-floral-embroidered-regular-kurta-with-sharara--with-dupatta</t>
  </si>
  <si>
    <t>Crescent-Shaped Chandbalis</t>
  </si>
  <si>
    <t>Infuzze</t>
  </si>
  <si>
    <t>earrings/infuzze/infuzze-oxidised-silver-toned-crescent-shaped-chandbalis/1933900/buy</t>
  </si>
  <si>
    <t>infuzze</t>
  </si>
  <si>
    <t>infuzze-oxidised-silver-toned-crescent-shaped-chandbalis</t>
  </si>
  <si>
    <t>Solid Sheen Top</t>
  </si>
  <si>
    <t>tops/moda-rapido/moda-rapido-black-solid-sheen-top/15865570/buy</t>
  </si>
  <si>
    <t>moda-rapido-black-solid-sheen-top</t>
  </si>
  <si>
    <t>Crocs</t>
  </si>
  <si>
    <t>EURO33.5,EURO34.5,EURO36.5,EURO37.5,EURO38.5,EURO39.5,EURO41.5,EURO42.5</t>
  </si>
  <si>
    <t>flats/crocs/crocs-kadee--women-multicoloured-colourblocked-open-toe-flats/13926378/buy</t>
  </si>
  <si>
    <t>crocs</t>
  </si>
  <si>
    <t>crocs-kadee--women-multicoloured-colourblocked-open-toe-flats</t>
  </si>
  <si>
    <t>shirts/united-colors-of-benetton/united-colors-of-benetton-men-blue-slim-fit-printed-casual-shirt/14273838/buy</t>
  </si>
  <si>
    <t>united-colors-of-benetton-men-blue-slim-fit-printed-casual-shirt</t>
  </si>
  <si>
    <t>tops/only/only-orange--pink-striped-crop-top/16474352/buy</t>
  </si>
  <si>
    <t>only-orange--pink-striped-crop-top</t>
  </si>
  <si>
    <t>Cotton Sheath Dress</t>
  </si>
  <si>
    <t>dresses/forever-21/forever-21-red-solid-pure-cotton-sheath-dress/17589578/buy</t>
  </si>
  <si>
    <t>forever-21-red-solid-pure-cotton-sheath-dress</t>
  </si>
  <si>
    <t>Set of 3 Eau De Parfum 50 ml</t>
  </si>
  <si>
    <t>PERFUMERS CLUB</t>
  </si>
  <si>
    <t>perfume-and-body-mist/perfumers-club/perfumers-club-men-set-of-3-eau-de-parfum-50-ml/12844580/buy</t>
  </si>
  <si>
    <t>perfumers-club</t>
  </si>
  <si>
    <t>perfumers-club-men-set-of-3-eau-de-parfum-50-ml</t>
  </si>
  <si>
    <t>tshirts/being-human/being-human-men-black-contrast-sleeves-pure-cotton-t-shirt/17127308/buy</t>
  </si>
  <si>
    <t>being-human-men-black-contrast-sleeves-pure-cotton-t-shirt</t>
  </si>
  <si>
    <t>144 TC 1 Single Bedsheet</t>
  </si>
  <si>
    <t>bedsheets/divine-casa/divine-casa-white--grey-ethnic-motifs-144-tc-cotton-1-single-bedsheet-with-1-pillow-cover/14147464/buy</t>
  </si>
  <si>
    <t>divine-casa-white--grey-ethnic-motifs-144-tc-cotton-1-single-bedsheet-with-1-pillow-cover</t>
  </si>
  <si>
    <t>track-pants/kook-n-keech/kook-n-keech-men-black-solid-track-pants/13916264/buy</t>
  </si>
  <si>
    <t>kook-n-keech-men-black-solid-track-pants</t>
  </si>
  <si>
    <t>watches/armani-exchange/armani-exchange-men-black-analogue-watch-ax2716/11026378/buy</t>
  </si>
  <si>
    <t>armani-exchange-men-black-analogue-watch-ax2716</t>
  </si>
  <si>
    <t>Men Brand Logo Print Shorts</t>
  </si>
  <si>
    <t>shorts/united-colors-of-benetton/united-colors-of-benetton-men-maroon-brand-logo-print-shorts/17565242/buy</t>
  </si>
  <si>
    <t>united-colors-of-benetton-men-maroon-brand-logo-print-shorts</t>
  </si>
  <si>
    <t>Upcycled Canvas Tote Bag</t>
  </si>
  <si>
    <t>Mona B</t>
  </si>
  <si>
    <t>handbags/mona-b/mona-b-brown-oversized-shopper-moss-upcycled-canvas-tote-bag/17498884/buy</t>
  </si>
  <si>
    <t>mona-b</t>
  </si>
  <si>
    <t>mona-b-brown-oversized-shopper-moss-upcycled-canvas-tote-bag</t>
  </si>
  <si>
    <t>Women Solid Iconic T7 Joggers</t>
  </si>
  <si>
    <t>track-pants/puma/puma-women-dusty-pink-solid-mid-rise-iconic-t7-joggers-with-side-stripes/16755398/buy</t>
  </si>
  <si>
    <t>puma-women-dusty-pink-solid-mid-rise-iconic-t7-joggers-with-side-stripes</t>
  </si>
  <si>
    <t>jeans/roadster/roadster-women-blue-wide-leg-light-fade-stretchable-jeans/16835296/buy</t>
  </si>
  <si>
    <t>roadster-women-blue-wide-leg-light-fade-stretchable-jeans</t>
  </si>
  <si>
    <t>shirts/the-bear-house/the-bear-house-men-red-flannel-slim-fit-pure-cotton-checked-casual-shirt/16340064/buy</t>
  </si>
  <si>
    <t>the-bear-house-men-red-flannel-slim-fit-pure-cotton-checked-casual-shirt</t>
  </si>
  <si>
    <t>Women Colourblocked Sports Shorts</t>
  </si>
  <si>
    <t>shorts/nike/nike-women-black--pink-colourblocked-mid-rise-tempo-sports-shorts/16850036/buy</t>
  </si>
  <si>
    <t>nike-women-black--pink-colourblocked-mid-rise-tempo-sports-shorts</t>
  </si>
  <si>
    <t>shirts/mayra/mayra-women-maroon-regular-fit-solid-casual-shirt/7208119/buy</t>
  </si>
  <si>
    <t>mayra-women-maroon-regular-fit-solid-casual-shirt</t>
  </si>
  <si>
    <t>Women EcoVero Regular Trousers</t>
  </si>
  <si>
    <t>trousers/global-desi/global-desi-women-navy-blue-solid-ecovero-regular-trousers/12092994/buy</t>
  </si>
  <si>
    <t>global-desi-women-navy-blue-solid-ecovero-regular-trousers</t>
  </si>
  <si>
    <t>shirts/highlander/highlander-men-yellow--black-slim-fit-tartan-checks-opaque-checked-casual-shirt/15997270/buy</t>
  </si>
  <si>
    <t>highlander-men-yellow--black-slim-fit-tartan-checks-opaque-checked-casual-shirt</t>
  </si>
  <si>
    <t>kurtas/ode-by-house-of-pataudi/ode-by-house-of-pataudi-men-turquoise-blue-mandarin-collar-kurta/14695836/buy</t>
  </si>
  <si>
    <t>ode-by-house-of-pataudi-men-turquoise-blue-mandarin-collar-kurta</t>
  </si>
  <si>
    <t>Printed Romantic Florals Co-Ords</t>
  </si>
  <si>
    <t>co-ords/ziyaa/ziyaa-multi-coloured-printed-romantic-florals-co-ords/16616078/buy</t>
  </si>
  <si>
    <t>ziyaa-multi-coloured-printed-romantic-florals-co-ords</t>
  </si>
  <si>
    <t>Envelope</t>
  </si>
  <si>
    <t>wallets/baggit/baggit-women-blue-envelope/18307960/buy</t>
  </si>
  <si>
    <t>baggit-women-blue-envelope</t>
  </si>
  <si>
    <t>wallets/tommy-hilfiger/tommy-hilfiger-men-black-genuine-leather-two-fold-wallet/11903608/buy</t>
  </si>
  <si>
    <t>tommy-hilfiger-men-black-genuine-leather-two-fold-wallet</t>
  </si>
  <si>
    <t>kurta-sets/vishudh/vishudh-women-off-white-yoke-design-kurta-with-trousers--dupatta/13637854/buy</t>
  </si>
  <si>
    <t>vishudh-women-off-white-yoke-design-kurta-with-trousers--dupatta</t>
  </si>
  <si>
    <t>Pine Trees Window Curtain</t>
  </si>
  <si>
    <t>curtains-and-sheers/aura/aura-beige--coffee-brown-pine-trees-patterned-window-curtain/14821708/buy</t>
  </si>
  <si>
    <t>aura-beige--coffee-brown-pine-trees-patterned-window-curtain</t>
  </si>
  <si>
    <t>Men Striped Henley Neck Pure Cotton T-shirt</t>
  </si>
  <si>
    <t>tshirts/us-polo-assn/us-polo-assn-men-yellow--white-striped-henley-neck-pure-cotton-t-shirt/14678844/buy</t>
  </si>
  <si>
    <t>us-polo-assn-men-yellow--white-striped-henley-neck-pure-cotton-t-shirt</t>
  </si>
  <si>
    <t>Slim Fit Opaque Casual Cotton Linen Shirt</t>
  </si>
  <si>
    <t>shirts/mast--harbour/mast--harbour-men-pink-slim-fit-opaque-printed-cotton-linen-casual-shirt/14885660/buy</t>
  </si>
  <si>
    <t>mast--harbour-men-pink-slim-fit-opaque-printed-cotton-linen-casual-shirt</t>
  </si>
  <si>
    <t>night-suits/zeyo/zeyo-women-navy-blue--white-striped-night-suit/12890510/buy</t>
  </si>
  <si>
    <t>zeyo-women-navy-blue--white-striped-night-suit</t>
  </si>
  <si>
    <t>Men Floral Casual Shirt</t>
  </si>
  <si>
    <t>shirts/wrogn/wrogn-men-white-floral-printed-casual-shirt/17024018/buy</t>
  </si>
  <si>
    <t>wrogn-men-white-floral-printed-casual-shirt</t>
  </si>
  <si>
    <t>heels/metro/metro-women-pink-solid-wedges/11785766/buy</t>
  </si>
  <si>
    <t>metro-women-pink-solid-wedges</t>
  </si>
  <si>
    <t>Boys Washed Cotton Shorts</t>
  </si>
  <si>
    <t>shorts/mh-juniors/mh-juniors-boys-blue-washed-cotton-denim-shorts/15689280/buy</t>
  </si>
  <si>
    <t>mh-juniors-boys-blue-washed-cotton-denim-shorts</t>
  </si>
  <si>
    <t>heels/zapatoz/zapatoz-women-pink--white-striped-wedges/13386592/buy</t>
  </si>
  <si>
    <t>zapatoz-women-pink--white-striped-wedges</t>
  </si>
  <si>
    <t>Belliskey</t>
  </si>
  <si>
    <t>jeans/belliskey/belliskey-women-blue-super-skinny-fit-high-rise-clean-look-jeans/13802282/buy</t>
  </si>
  <si>
    <t>belliskey</t>
  </si>
  <si>
    <t>belliskey-women-blue-super-skinny-fit-high-rise-clean-look-jeans</t>
  </si>
  <si>
    <t>Ethnic Motifs Jacquard Maxi Dress</t>
  </si>
  <si>
    <t>PRENEA</t>
  </si>
  <si>
    <t>dresses/prenea/prenea-orange-ethnic-motifs-jacquard-ethnic-maxi-dress/17625348/buy</t>
  </si>
  <si>
    <t>prenea</t>
  </si>
  <si>
    <t>prenea-orange-ethnic-motifs-jacquard-ethnic-maxi-dress</t>
  </si>
  <si>
    <t>dresses/harpa/harpa-women-peach-coloured--black-printed-a-line-dress/11515100/buy</t>
  </si>
  <si>
    <t>harpa-women-peach-coloured--black-printed-a-line-dress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</si>
  <si>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</si>
  <si>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</si>
  <si>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</si>
  <si>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kook-n-keech-marvel-teens-boys-black--green-colourblocked-marvel-print-cotton-t-shirt</t>
  </si>
  <si>
    <t>Lipstick - 38 Dose Of Rose</t>
  </si>
  <si>
    <t>lipstick/sugar/sugar-cosmetics-smudge-me-not-liquid-mini-lipstick-11ml---38-dose-of-rose/15409286/buy</t>
  </si>
  <si>
    <t>sugar-cosmetics-smudge-me-not-liquid-mini-lipstick-11ml---38-dose-of-rose</t>
  </si>
  <si>
    <t>Women Printed Kaftan Kurta</t>
  </si>
  <si>
    <t>kurtas/ahalyaa/ahalyaa-women-black--white-printed-flared-sleeves-kaftan-kurta/13769398/buy</t>
  </si>
  <si>
    <t>ahalyaa-women-black--white-printed-flared-sleeves-kaftan-kurta</t>
  </si>
  <si>
    <t>Sweetheart Neck Net Top</t>
  </si>
  <si>
    <t>tops/rare/rare-black-sweetheart-neck-net-puff-sleeves-crop-top/16595260/buy</t>
  </si>
  <si>
    <t>rare-black-sweetheart-neck-net-puff-sleeves-crop-top</t>
  </si>
  <si>
    <t>handbags/mast--harbour/mast--harbour-navy-blue-solid-sling-bag/15322662/buy</t>
  </si>
  <si>
    <t>mast--harbour-navy-blue-solid-sling-bag</t>
  </si>
  <si>
    <t>Lip Tint - Bare Raspberry</t>
  </si>
  <si>
    <t>lipstick/bobbi-brown/bobbi-brown-extra-lip-tint---bare-raspberry/13393404/buy</t>
  </si>
  <si>
    <t>bobbi-brown-extra-lip-tint---bare-raspberry</t>
  </si>
  <si>
    <t>Women Striped New Neckline Tshirt</t>
  </si>
  <si>
    <t>tshirts/sassafras/sassafras-women-gorgeous-red-striped-new-neckline-tshirt/17511832/buy</t>
  </si>
  <si>
    <t>sassafras-women-gorgeous-red-striped-new-neckline-tshirt</t>
  </si>
  <si>
    <t>Round Neck Straight Kurti</t>
  </si>
  <si>
    <t>kurtis/saanjh/saanjh-brown-round-neck-straight-kurti/16287024/buy</t>
  </si>
  <si>
    <t>saanjh-brown-round-neck-straight-kurti</t>
  </si>
  <si>
    <t>kurta-sets/vishudh/vishudh-women-green-ethnic-motifs-printed-kurta-with-palazzos--with-dupatta/15880856/buy</t>
  </si>
  <si>
    <t>vishudh-women-green-ethnic-motifs-printed-kurta-with-palazzos--with-dupatta</t>
  </si>
  <si>
    <t>Girls Georgette Top</t>
  </si>
  <si>
    <t>tops/cutecumber/cutecumber-girls-pink-embellished-georgette-top/17570252/buy</t>
  </si>
  <si>
    <t>cutecumber-girls-pink-embellished-georgette-top</t>
  </si>
  <si>
    <t>flats/bata/bata-women-white-solid-open-toe-flats/14047292/buy</t>
  </si>
  <si>
    <t>bata-women-white-solid-open-toe-flats</t>
  </si>
  <si>
    <t>Printed Top with Shorts</t>
  </si>
  <si>
    <t>co-ords/berrylush/berrylush-women-coral-printed-top-with-shorts/16944248/buy</t>
  </si>
  <si>
    <t>berrylush-women-coral-printed-top-with-shorts</t>
  </si>
  <si>
    <t>Ethnic Motifs Printed Bed Cover With 2 Pillow Covers &amp; 2 Cushion Covers</t>
  </si>
  <si>
    <t>bed-covers/romee/romee-beige--pink-ethnic-motifs-printed-bed-cover-with-2-pillow-covers--2-cushion-covers/12111148/buy</t>
  </si>
  <si>
    <t>romee-beige--pink-ethnic-motifs-printed-bed-cover-with-2-pillow-covers--2-cushion-covers</t>
  </si>
  <si>
    <t>Men Navy Running Shoes</t>
  </si>
  <si>
    <t>sports-shoes/action/action-men-navy-blue--red-mesh-running-shoes/15372704/buy</t>
  </si>
  <si>
    <t>action-men-navy-blue--red-mesh-running-shoes</t>
  </si>
  <si>
    <t>jackets/monte-carlo/monte-carlo-women-pink-solid-padded-jacket/14815674/buy</t>
  </si>
  <si>
    <t>monte-carlo-women-pink-solid-padded-jacket</t>
  </si>
  <si>
    <t>kurtas/sojanya/sojanya-men-navy-blue--golden-ethnic-motifs-printed-indigo-kurta/15026384/buy</t>
  </si>
  <si>
    <t>sojanya-men-navy-blue--golden-ethnic-motifs-printed-indigo-kurta</t>
  </si>
  <si>
    <t>Solid Woven Design Saree</t>
  </si>
  <si>
    <t>sarees/kalini/kalini-green--golden-solid-woven-design-saree/17035756/buy</t>
  </si>
  <si>
    <t>kalini-green--golden-solid-woven-design-saree</t>
  </si>
  <si>
    <t>44,46,48</t>
  </si>
  <si>
    <t>shirts/louis-philippe/louis-philippe-men-white-classic-regular-fit-striped-formal-shirt/10065539/buy</t>
  </si>
  <si>
    <t>louis-philippe-men-white-classic-regular-fit-striped-formal-shirt</t>
  </si>
  <si>
    <t>night-suits/dreamz-by-pantaloons/dreamz-by-pantaloons-women-grey-melange--pink-printed-pure-cotton-night-suit/16954226/buy</t>
  </si>
  <si>
    <t>dreamz-by-pantaloons-women-grey-melange--pink-printed-pure-cotton-night-suit</t>
  </si>
  <si>
    <t>Men Lightweight Mule Sneakers</t>
  </si>
  <si>
    <t>casual-shoes/fausto/fausto-men-navy-blue-lightweight-pu-mule-sneakers/17039138/buy</t>
  </si>
  <si>
    <t>fausto-men-navy-blue-lightweight-pu-mule-sneakers</t>
  </si>
  <si>
    <t>kurtas/naari/naari-women-white-embroidered-straight-kurta/11968962/buy</t>
  </si>
  <si>
    <t>naari-women-white-embroidered-straight-kurta</t>
  </si>
  <si>
    <t>night-suits/pspeaches/pspeaches-girls-white--pink-printed-night-suit/15901134/buy</t>
  </si>
  <si>
    <t>pspeaches-girls-white--pink-printed-night-suit</t>
  </si>
  <si>
    <t>kurtas/anouk/anouk-women-coral-ethnic-motifs-printed-pure-cotton-kurta/17088820/buy</t>
  </si>
  <si>
    <t>anouk-women-coral-ethnic-motifs-printed-pure-cotton-kurta</t>
  </si>
  <si>
    <t>Women High-Rise Flared Jeans</t>
  </si>
  <si>
    <t>jeans/roadster/roadster-women-blue-high-rise-flared-stretchable-jeans/14954842/buy</t>
  </si>
  <si>
    <t>roadster-women-blue-high-rise-flared-stretchable-jeans</t>
  </si>
  <si>
    <t>Solid Kurta Set with Jacket</t>
  </si>
  <si>
    <t>kurta-sets/kisah/kisah-men-navy-blue-solid-kurta-set-with-nehru-jacket/12943466/buy</t>
  </si>
  <si>
    <t>kisah-men-navy-blue-solid-kurta-set-with-nehru-jacket</t>
  </si>
  <si>
    <t>handbags/mango/mango-black-solid-baguette-bag/16708012/buy</t>
  </si>
  <si>
    <t>tops/vero-moda/vero-moda-women-blue-solid-top/10678740/buy</t>
  </si>
  <si>
    <t>vero-moda-women-blue-solid-top</t>
  </si>
  <si>
    <t>Men Pack of 3 Socks</t>
  </si>
  <si>
    <t>socks/roadster/roadster-men-pack-of-3-above-ankle-length-socks/1610044/buy</t>
  </si>
  <si>
    <t>roadster-men-pack-of-3-above-ankle-length-socks</t>
  </si>
  <si>
    <t>Men Set of 2 Body Perfumes</t>
  </si>
  <si>
    <t>perfume-and-body-mist/wild-stone/wild-stone-men-set-of-2-code-chrome-body-perfumes/10256645/buy</t>
  </si>
  <si>
    <t>wild-stone-men-set-of-2-code-chrome-body-perfumes</t>
  </si>
  <si>
    <t>tshirts/mast--harbour/mast--harbour-women-white-pure-cotton-printed-t-shirt/15773842/buy</t>
  </si>
  <si>
    <t>mast--harbour-women-white-pure-cotton-printed-t-shirt</t>
  </si>
  <si>
    <t>Men Brown Formal Loafers</t>
  </si>
  <si>
    <t>formal-shoes/prolific/prolific-men-brown-solid-formal-loafers/15579296/buy</t>
  </si>
  <si>
    <t>prolific-men-brown-solid-formal-loafers</t>
  </si>
  <si>
    <t>Printed Cotton Kurta Set</t>
  </si>
  <si>
    <t>kurta-sets/moda-rapido/moda-rapido-women-green--off-white-ethnic-printed-pure-cotton-kurta-with-trousers/15145492/buy</t>
  </si>
  <si>
    <t>moda-rapido-women-green--off-white-ethnic-printed-pure-cotton-kurta-with-trousers</t>
  </si>
  <si>
    <t>kurtas/nayo/nayo-women-navy-blue-ethnic-motifs-printed-kurta/14983922/buy</t>
  </si>
  <si>
    <t>nayo-women-navy-blue-ethnic-motifs-printed-kurta</t>
  </si>
  <si>
    <t>Floral Crop Top</t>
  </si>
  <si>
    <t>tops/kassually/kassually-multicoloured-floral-crop-top/10728546/buy</t>
  </si>
  <si>
    <t>kassually-multicoloured-floral-crop-top</t>
  </si>
  <si>
    <t>casual-shoes/panahi/panahi-men-black-woven-design-mojaris/14138044/buy</t>
  </si>
  <si>
    <t>panahi-men-black-woven-design-mojaris</t>
  </si>
  <si>
    <t>sarees/vastranand/vastranand-blue-floral-embroidered-organza-saree/16630872/buy</t>
  </si>
  <si>
    <t>vastranand-blue-floral-embroidered-organza-saree</t>
  </si>
  <si>
    <t>28/30,29/30,30/30,31/32,32/34,32/32,33/32,34/32,34/34,36/34,38/34</t>
  </si>
  <si>
    <t>jeans/jack--jones/jack--jones-men-blue-straight-fit-jeans/17655118/buy</t>
  </si>
  <si>
    <t>jack--jones-men-blue-straight-fit-jeans</t>
  </si>
  <si>
    <t>shirts/high-star/high-star-women-blue-regular-fit-faded-casual-denim-shirt-/14061678/buy</t>
  </si>
  <si>
    <t>high-star-women-blue-regular-fit-faded-casual-denim-shirt-</t>
  </si>
  <si>
    <t>wallets/tommy-hilfiger/tommy-hilfiger-women-black-leather-zip-around-wallet/15017298/buy</t>
  </si>
  <si>
    <t>tommy-hilfiger-women-black-leather-zip-around-wallet</t>
  </si>
  <si>
    <t>Pure Cotton Solid Top</t>
  </si>
  <si>
    <t>tops/mast--harbour/mast--harbour-women-navy-blue-pure-cotton-solid-top/16190908/buy</t>
  </si>
  <si>
    <t>mast--harbour-women-navy-blue-pure-cotton-solid-top</t>
  </si>
  <si>
    <t>night-suits/zeyo/zeyo-women-purple--white-printed-maternity--feeding-night-suit/13073530/buy</t>
  </si>
  <si>
    <t>zeyo-women-purple--white-printed-maternity--feeding-night-suit</t>
  </si>
  <si>
    <t>Men Regular Fit Hoodie</t>
  </si>
  <si>
    <t>sweatshirts/hm/hm-men-beige-regular-fit-hoodie/16849316/buy</t>
  </si>
  <si>
    <t>hm-men-beige-regular-fit-hoodie</t>
  </si>
  <si>
    <t>kurtas/kalini/kalini-women-blue--red-floral-printed-crepe-anarkali-kurta/17227638/buy</t>
  </si>
  <si>
    <t>kalini-women-blue--red-floral-printed-crepe-anarkali-kurta</t>
  </si>
  <si>
    <t>wallets/mast--harbour/mast--harbour-women-blue-pu-two-fold-wallet/15582812/buy</t>
  </si>
  <si>
    <t>mast--harbour-women-blue-pu-two-fold-wallet</t>
  </si>
  <si>
    <t>Girls Striped Capri Jampsuit</t>
  </si>
  <si>
    <t>jumpsuit/cutiekins/cutiekins-girls-blue--yellow-striped-capri-jumpsuit/13432886/buy</t>
  </si>
  <si>
    <t>cutiekins-girls-blue--yellow-striped-capri-jumpsuit</t>
  </si>
  <si>
    <t>shirts/herenow/herenow-men-blue-slim-fit-opaque-casual-shirt/16199126/buy</t>
  </si>
  <si>
    <t>herenow-men-blue-slim-fit-opaque-casual-shirt</t>
  </si>
  <si>
    <t>watches/fastrack/fastrack-unisex-white-analogue-watch-38003pp22/15471526/buy</t>
  </si>
  <si>
    <t>fastrack-unisex-white-analogue-watch-38003pp22</t>
  </si>
  <si>
    <t>watches/chumbak/chumbak-women-black-analogue-watch-8907605068843/10081151/buy</t>
  </si>
  <si>
    <t>chumbak-women-black-analogue-watch-8907605068843</t>
  </si>
  <si>
    <t>trousers/imara/imara-women-grey-ethnic-motifs-printed-parallel-trousers/14947838/buy</t>
  </si>
  <si>
    <t>imara-women-grey-ethnic-motifs-printed-parallel-trousers</t>
  </si>
  <si>
    <t>sandals/paragon/paragon-men-green-comfort-sandals/17666332/buy</t>
  </si>
  <si>
    <t>paragon-men-green-comfort-sandals</t>
  </si>
  <si>
    <t>Women Smocked Regular top</t>
  </si>
  <si>
    <t>tops/all-about-you/all-about-you-rust-orange-self-design-cotton-dobby-pattern-smocked-regular-top/13650234/buy</t>
  </si>
  <si>
    <t>all-about-you-rust-orange-self-design-cotton-dobby-pattern-smocked-regular-top</t>
  </si>
  <si>
    <t>Boys Woven Design PU Sneakers</t>
  </si>
  <si>
    <t>3Y,3.5-4Y,5-5.5Y,6.5-7Y,7.5Y,9Y</t>
  </si>
  <si>
    <t>casual-shoes/max/max-boys-black-woven-design-pu-sneakers/16259990/buy</t>
  </si>
  <si>
    <t>max-boys-black-woven-design-pu-sneakers</t>
  </si>
  <si>
    <t>Women Zip-through Hoodie</t>
  </si>
  <si>
    <t>sweatshirts/hm/hm-women-pink-oversized-zip-through-hoodie/17155486/buy</t>
  </si>
  <si>
    <t>hm-women-pink-oversized-zip-through-hoodie</t>
  </si>
  <si>
    <t>heels/metro/metro-women-grey-solid-comfort-heels/12018592/buy</t>
  </si>
  <si>
    <t>metro-women-grey-solid-comfort-heels</t>
  </si>
  <si>
    <t>Party Block Heels</t>
  </si>
  <si>
    <t>heels/dressberry/dressberry-women-golden-glitter-ankle-loop-sandals/15016992/buy</t>
  </si>
  <si>
    <t>dressberry-women-golden-glitter-ankle-loop-sandals</t>
  </si>
  <si>
    <t>flip-flops/pampy-angel/pampy-angel-men-black-solid-sliders/16645914/buy</t>
  </si>
  <si>
    <t>pampy-angel-men-black-solid-sliders</t>
  </si>
  <si>
    <t>kurta-sets/sakhi-jaipur/sakhi-jaipur-women-yellow-ethnic-motifs-printed-thread-work-pure-cotton-kurta-with-trousers--with-dupatta/16086702/buy</t>
  </si>
  <si>
    <t>sakhi-jaipur-women-yellow-ethnic-motifs-printed-thread-work-pure-cotton-kurta-with-trousers--with-dupatta</t>
  </si>
  <si>
    <t>handbags/van-heusen/van-heusen-red-textured-sling-bag/17642908/buy</t>
  </si>
  <si>
    <t>van-heusen-red-textured-sling-bag</t>
  </si>
  <si>
    <t>bra/floret/floret-women-pack-of-2-full-coverage-bras-t3033skin-black40b/2486236/buy</t>
  </si>
  <si>
    <t>floret-women-pack-of-2-full-coverage-bras-t3033skin-black40b</t>
  </si>
  <si>
    <t>tshirts/flying-machine/flying-machine-men-black-graphic-printed-t-shirt/15067872/buy</t>
  </si>
  <si>
    <t>flying-machine-men-black-graphic-printed-t-shirt</t>
  </si>
  <si>
    <t>heels/rubeezz/rubeezz-black-block-heels/16676594/buy</t>
  </si>
  <si>
    <t>rubeezz-black-block-heels</t>
  </si>
  <si>
    <t>handbags/allen-solly/allen-solly-purple-pu-structured-sling-bag-with-quilted-detail/18036880/buy</t>
  </si>
  <si>
    <t>allen-solly-purple-pu-structured-sling-bag-with-quilted-detail</t>
  </si>
  <si>
    <t>Oil-Free Face Moisturizer</t>
  </si>
  <si>
    <t>80 ML</t>
  </si>
  <si>
    <t>face-moisturisers/mamaearth/mamaearth-tea-tree-oil-free-face-moisturizer--for-oily-skin-with-tea-tree--salicylic-acid/16103698/buy</t>
  </si>
  <si>
    <t>mamaearth-tea-tree-oil-free-face-moisturizer--for-oily-skin-with-tea-tree--salicylic-acid</t>
  </si>
  <si>
    <t>Solid Ribbed Ruched Top</t>
  </si>
  <si>
    <t>tops/roadster/roadster-mustard-yellow-solid-ribbed-ruched--top/14935458/buy</t>
  </si>
  <si>
    <t>roadster-mustard-yellow-solid-ribbed-ruched--top</t>
  </si>
  <si>
    <t>Strawberry Sustainable Hand Cream</t>
  </si>
  <si>
    <t>hand-and-feet-cream/the-body-shop/the-body-shop-unisex-sustainable-hand-cream-30-ml/6629268/buy</t>
  </si>
  <si>
    <t>the-body-shop-unisex-sustainable-hand-cream-30-ml</t>
  </si>
  <si>
    <t>Geometric Embroidered Top</t>
  </si>
  <si>
    <t>tops/all-about-you/all-about-you-mustard-yellow--black--embroidered-v-neck--top/14298654/buy</t>
  </si>
  <si>
    <t>all-about-you-mustard-yellow--black--embroidered-v-neck--top</t>
  </si>
  <si>
    <t>Floral Printed Nightdress</t>
  </si>
  <si>
    <t>S/M,L/XL</t>
  </si>
  <si>
    <t>nightdress/rangmanch-by-pantaloons/rangmanch-by-pantaloons-coral-pink--green-floral-printed-nightdress/15317064/buy</t>
  </si>
  <si>
    <t>rangmanch-by-pantaloons-coral-pink--green-floral-printed-nightdress</t>
  </si>
  <si>
    <t>trousers/anouk/anouk-women-navy-blue-ethnic-motifs-printed-pleated-trousers/14856424/buy</t>
  </si>
  <si>
    <t>anouk-women-navy-blue-ethnic-motifs-printed-pleated-trousers</t>
  </si>
  <si>
    <t>Polka-Dotted Noughties Spaghetti Dress</t>
  </si>
  <si>
    <t>dresses/dressberry/dressberry-women-stunning-blue-polka-dotted-noughties-spaghetti-dress/16056614/buy</t>
  </si>
  <si>
    <t>dressberry-women-stunning-blue-polka-dotted-noughties-spaghetti-dress</t>
  </si>
  <si>
    <t>handbags/lavie/lavie-women-pink-quilted-shoulder-bag/9762041/buy</t>
  </si>
  <si>
    <t>lavie-women-pink-quilted-shoulder-bag</t>
  </si>
  <si>
    <t>shorts/fablestreet/fablestreet-women-black-solid-regular-fit-regular-shorts/13763752/buy</t>
  </si>
  <si>
    <t>fablestreet-women-black-solid-regular-fit-regular-shorts</t>
  </si>
  <si>
    <t>tshirts/jockey/jockey-men-grey-melange-solid-round-neck-t-shirt/2045214/buy</t>
  </si>
  <si>
    <t>jockey-men-grey-melange-solid-round-neck-t-shirt</t>
  </si>
  <si>
    <t>Stainless Steel Bracelet 14 mm</t>
  </si>
  <si>
    <t>bracelet/aquastreet/aquastreet-men-silver-toned-stainless-steel-link-bracelet-14-mm/13607604/buy</t>
  </si>
  <si>
    <t>aquastreet-men-silver-toned-stainless-steel-link-bracelet-14-mm</t>
  </si>
  <si>
    <t>jeans/harvard/harvard-women-grey-high-rise-slash-knee-stretchable-jeans/15045736/buy</t>
  </si>
  <si>
    <t>harvard-women-grey-high-rise-slash-knee-stretchable-jeans</t>
  </si>
  <si>
    <t>churidar/deyann/deyann-men-white-solid-pyjamas/6527305/buy</t>
  </si>
  <si>
    <t>deyann-men-white-solid-pyjamas</t>
  </si>
  <si>
    <t>belts/kastner/kastner-women-black--silver-toned-belt/15347422/buy</t>
  </si>
  <si>
    <t>kastner-women-black--silver-toned-belt</t>
  </si>
  <si>
    <t>Striped Tennis T-Shirt TTS100</t>
  </si>
  <si>
    <t>tshirts/artengo-by-decathlon/artengo-by-decathlon-men-white-striped-sustainable-tennis-t-shirt-tts100/12888896/buy</t>
  </si>
  <si>
    <t>artengo-by-decathlon-men-white-striped-sustainable-tennis-t-shirt-tts100</t>
  </si>
  <si>
    <t>tshirts/ether/ether-women-blue-printed-round-neck-pure-cotton-t-shirt/9889813/buy</t>
  </si>
  <si>
    <t>ether-women-blue-printed-round-neck-pure-cotton-t-shirt</t>
  </si>
  <si>
    <t>heels/metro/metro-women-black-textured-comfort-heels/12018628/buy</t>
  </si>
  <si>
    <t>metro-women-black-textured-comfort-heels</t>
  </si>
  <si>
    <t>jeans/roadster/the-roadster-lifestyle-co-women-blue-boyfriend-fit-high-rise-jeans/15773362/buy</t>
  </si>
  <si>
    <t>the-roadster-lifestyle-co-women-blue-boyfriend-fit-high-rise-jeans</t>
  </si>
  <si>
    <t>Girls Denim Solid Shirt Dress</t>
  </si>
  <si>
    <t>dresses/naughty-ninos/naughty-ninos-girls-blue-denim-shirt-dress/11611714/buy</t>
  </si>
  <si>
    <t>naughty-ninos-girls-blue-denim-shirt-dress</t>
  </si>
  <si>
    <t>track-pants/harvard/harvard-women-olive-green-solid-joggers-with-side-striped-detail/14714768/buy</t>
  </si>
  <si>
    <t>harvard-women-olive-green-solid-joggers-with-side-striped-detail</t>
  </si>
  <si>
    <t>watches/marie-claire/marie-claire-women-silver-toned-analogue-watch-mc-ss20-002a/12090184/buy</t>
  </si>
  <si>
    <t>marie-claire-women-silver-toned-analogue-watch-mc-ss20-002a</t>
  </si>
  <si>
    <t>shirts/english-navy/english-navy-men-brown-slim-fit-solid-formal-shirt/13146756/buy</t>
  </si>
  <si>
    <t>english-navy-men-brown-slim-fit-solid-formal-shirt</t>
  </si>
  <si>
    <t>Women Printed Comfort-Fit Swimming Cap</t>
  </si>
  <si>
    <t>CUKOO</t>
  </si>
  <si>
    <t>swimwear-accessories/cukoo/-cukoo-women-blue--white-printed-comfort-fit-swimming-cap/18423920/buy</t>
  </si>
  <si>
    <t>swimwear-accessories</t>
  </si>
  <si>
    <t>cukoo</t>
  </si>
  <si>
    <t>Women Relaxed Fit Trousers</t>
  </si>
  <si>
    <t>trousers/only/only-women-olive-green-relaxed-fit-solid-regular-trousers/11492530/buy</t>
  </si>
  <si>
    <t>only-women-olive-green-relaxed-fit-solid-regular-trousers</t>
  </si>
  <si>
    <t>Women Checked Wide Leg Palazzos</t>
  </si>
  <si>
    <t>palazzos/vishudh/vishudh-women-off-white--black-checked-wide-leg-palazzos/13243426/buy</t>
  </si>
  <si>
    <t>vishudh-women-off-white--black-checked-wide-leg-palazzos</t>
  </si>
  <si>
    <t>Solid Cardigan</t>
  </si>
  <si>
    <t>sweaters/mango/mango-women-grey-melange-solid-cardigan/13290812/buy</t>
  </si>
  <si>
    <t>mango-women-grey-melange-solid-cardigan</t>
  </si>
  <si>
    <t>Floral Structured Shoulder Bag</t>
  </si>
  <si>
    <t>handbags/caprese/caprese-blue--white-floral-printed-structured-shoulder-bag/14036070/buy</t>
  </si>
  <si>
    <t>caprese-blue--white-floral-printed-structured-shoulder-bag</t>
  </si>
  <si>
    <t>sweatshirts/puma/puma-men-black--white-colourblocked-essential-crew-sweatshirt/15118810/buy</t>
  </si>
  <si>
    <t>puma-men-black--white-colourblocked-essential-crew-sweatshirt</t>
  </si>
  <si>
    <t>Unisex Body Wash 296 ml</t>
  </si>
  <si>
    <t>body-wash-and-scrub/bath--body-works/bath--body-works-unisex-eucalyptus-spearmint-stress-relief-moisturizing-body-wash-296-ml/13461106/buy</t>
  </si>
  <si>
    <t>bath--body-works-unisex-eucalyptus-spearmint-stress-relief-moisturizing-body-wash-296-ml</t>
  </si>
  <si>
    <t>Set of EDP &amp; Body Spray</t>
  </si>
  <si>
    <t>perfume-and-body-mist/beardo/beardo-set-of-godfather-eau-de-parfum--mafia-perfume-body-spray/15782404/buy</t>
  </si>
  <si>
    <t>beardo-set-of-godfather-eau-de-parfum--mafia-perfume-body-spray</t>
  </si>
  <si>
    <t>Women Slim-Fit Gym Tights</t>
  </si>
  <si>
    <t>tights/urbanic/urbanic-women-blue-melange-effect-slim-fit-high-rise-gym-tights/15849594/buy</t>
  </si>
  <si>
    <t>urbanic-women-blue-melange-effect-slim-fit-high-rise-gym-tights</t>
  </si>
  <si>
    <t>Tonal Single Dyed T-shirt</t>
  </si>
  <si>
    <t>tshirts/roadster/roadster-women-rose-solid-polo-collar-tonal-ribbed-single-dyed-t-shirt/14936784/buy</t>
  </si>
  <si>
    <t>roadster-women-rose-solid-polo-collar-tonal-ribbed-single-dyed-t-shirt</t>
  </si>
  <si>
    <t>Floral Print Crop Peplum Top</t>
  </si>
  <si>
    <t>tops/20dresses/20dresses-women-dusty-pink--blue-floral-printed-smocked-crop-peplum-top/12290210/buy</t>
  </si>
  <si>
    <t>20dresses-women-dusty-pink--blue-floral-printed-smocked-crop-peplum-top</t>
  </si>
  <si>
    <t>Women Denim Shorts</t>
  </si>
  <si>
    <t>shorts/urbanic/urbanic-women-blue-denim-shorts/15632918/buy</t>
  </si>
  <si>
    <t>urbanic-women-blue-denim-shorts</t>
  </si>
  <si>
    <t>dresses/all-about-you/all-about-you-blue--white-printed-a-line-midi-dress-with-waist-teip-up-detail/16931850/buy</t>
  </si>
  <si>
    <t>all-about-you-blue--white-printed-a-line-midi-dress-with-waist-teip-up-detail</t>
  </si>
  <si>
    <t>kurta-sets/ishin/ishin-women-off-white-floral-embroidered-layered-pure-cotton-kurti-with-salwar--with-dupatta/14565242/buy</t>
  </si>
  <si>
    <t>ishin-women-off-white-floral-embroidered-layered-pure-cotton-kurti-with-salwar--with-dupatta</t>
  </si>
  <si>
    <t>tshirts/puma/puma-women-white-printed-art-of-sports-pure-cotton-t-shirt/15260248/buy</t>
  </si>
  <si>
    <t>puma-women-white-printed-art-of-sports-pure-cotton-t-shirt</t>
  </si>
  <si>
    <t>Moisturizing Skin Cream 100 g</t>
  </si>
  <si>
    <t>Olay</t>
  </si>
  <si>
    <t>100g</t>
  </si>
  <si>
    <t>face-moisturisers/olay/olay-women-moisturizing-skin-cream-100-g/11110414/buy</t>
  </si>
  <si>
    <t>olay</t>
  </si>
  <si>
    <t>olay-women-moisturizing-skin-cream-100-g</t>
  </si>
  <si>
    <t>jackets/leather-retail/leather-retail-men-coffee-brown-solid-leather-jacket/14028412/buy</t>
  </si>
  <si>
    <t>leather-retail-men-coffee-brown-solid-leather-jacket</t>
  </si>
  <si>
    <t>Q4 BLUV Full Zip Sweatshirt</t>
  </si>
  <si>
    <t>sweatshirts/adidas/adidas-men-olive-green-q4-bluv-full-zip-hooded-back-embroidered-sustainable-sweatshirt/14789684/buy</t>
  </si>
  <si>
    <t>adidas-men-olive-green-q4-bluv-full-zip-hooded-back-embroidered-sustainable-sweatshirt</t>
  </si>
  <si>
    <t>tshirts/mast--harbour/mast--harbour-men-mustard-yellow-conversational-printed-polo-collar-t-shirt/16270160/buy</t>
  </si>
  <si>
    <t>mast--harbour-men-mustard-yellow-conversational-printed-polo-collar-t-shirt</t>
  </si>
  <si>
    <t>ZHEIA</t>
  </si>
  <si>
    <t>jeans/zheia/zheia-women-white-skinny-fit-mid-rise-clean-look-jeans/9300877/buy</t>
  </si>
  <si>
    <t>zheia</t>
  </si>
  <si>
    <t>zheia-women-white-skinny-fit-mid-rise-clean-look-jeans</t>
  </si>
  <si>
    <t>Solid Cotton-Linen Shirt</t>
  </si>
  <si>
    <t>shirts/us-polo-assn-denim-co/u-s-polo-assn-denim-co-men-white-striped-solid-casual-cotton-linen-shirt/16604546/buy</t>
  </si>
  <si>
    <t>u-s-polo-assn-denim-co-men-white-striped-solid-casual-cotton-linen-shirt</t>
  </si>
  <si>
    <t>tshirts/one8-x-puma/one8-x-puma-men-black-self-design-pure-cotton-slim-fit-casual-t-shirt/15118356/buy</t>
  </si>
  <si>
    <t>one8-x-puma-men-black-self-design-pure-cotton-slim-fit-casual-t-shirt</t>
  </si>
  <si>
    <t>jackets/kook-n-keech/kook-n-keech-women-charcoal-denim-jacket/14859154/buy</t>
  </si>
  <si>
    <t>kook-n-keech-women-charcoal-denim-jacket</t>
  </si>
  <si>
    <t>casual-shoes/panahi/panahi-men-black-woven-design-handmade-mojaris/14138116/buy</t>
  </si>
  <si>
    <t>panahi-men-black-woven-design-handmade-mojaris</t>
  </si>
  <si>
    <t>Men Solid Horsebit Mules</t>
  </si>
  <si>
    <t>casual-shoes/roadster/the-roadster-lifestyle-co-men-coffee-brown-solid-horsebit-mules/15862876/buy</t>
  </si>
  <si>
    <t>the-roadster-lifestyle-co-men-coffee-brown-solid-horsebit-mules</t>
  </si>
  <si>
    <t>Women Solid Front Open Abaya Burqa</t>
  </si>
  <si>
    <t>MOMIN LIBAS</t>
  </si>
  <si>
    <t>burqas/momin-libas/momin-libas-women-black-solid-front-open-abaya-burqa/14085686/buy</t>
  </si>
  <si>
    <t>momin-libas</t>
  </si>
  <si>
    <t>momin-libas-women-black-solid-front-open-abaya-burqa</t>
  </si>
  <si>
    <t>curtains-and-sheers/home-sizzler/home-sizzler-set-of-2-black--grey-window-curtains/14165426/buy</t>
  </si>
  <si>
    <t>home-sizzler-set-of-2-black--grey-window-curtains</t>
  </si>
  <si>
    <t>jackets/roadster/roadster-women-blue-denim-jacket/14535976/buy</t>
  </si>
  <si>
    <t>roadster-women-blue-denim-jacket</t>
  </si>
  <si>
    <t>shorts/highlander/highlander-men-green-solid-slim-fit-chino-shorts/14117172/buy</t>
  </si>
  <si>
    <t>highlander-men-green-solid-slim-fit-chino-shorts</t>
  </si>
  <si>
    <t>tshirts/roadster/the-roadster-lifestyle-co-women-pink-solid-raglan-pure-cotton-t-shirt-with-textured-pocket/16961896/buy</t>
  </si>
  <si>
    <t>the-roadster-lifestyle-co-women-pink-solid-raglan-pure-cotton-t-shirt-with-textured-pocket</t>
  </si>
  <si>
    <t>handbags/allen-solly/allen-solly-brown-solid-structured-shoulder-bag-/17630398/buy</t>
  </si>
  <si>
    <t>allen-solly-brown-solid-structured-shoulder-bag-</t>
  </si>
  <si>
    <t>kurta-sets/ziyaa/ziyaa-women-cream-coloured--beige-printed-kurta-with-trousers/13615286/buy</t>
  </si>
  <si>
    <t>ziyaa-women-cream-coloured--beige-printed-kurta-with-trousers</t>
  </si>
  <si>
    <t>34DD,36DD,38DD,40B,40C,40D,40DD,42B,42C,42D,42DD</t>
  </si>
  <si>
    <t>bra/enamor/enamor-beige-non-wired-non-padded-full-coverage-everyday-minimizer-bra-a112-/12283790/buy</t>
  </si>
  <si>
    <t>enamor-beige-non-wired-non-padded-full-coverage-everyday-minimizer-bra-a112-</t>
  </si>
  <si>
    <t>Boys Woven Design Sneakers</t>
  </si>
  <si>
    <t>7Y,8Y,8-9Y,9Y,9-10Y,10-11Y,11Y,12Y</t>
  </si>
  <si>
    <t>casual-shoes/yk/yk-boys-black--red-woven-design-sneakers/14221308/buy</t>
  </si>
  <si>
    <t>yk-boys-black--red-woven-design-sneakers</t>
  </si>
  <si>
    <t>jewellery-set/aadita/aadita-gold-plated--red-stone-studded-jadau-jewellery-set/16512774/buy</t>
  </si>
  <si>
    <t>aadita-gold-plated--red-stone-studded-jadau-jewellery-set</t>
  </si>
  <si>
    <t>kurta-sets/inddus/inddus-women-pink-embroidered-kurta-with-trousers--dupatta/12491478/buy</t>
  </si>
  <si>
    <t>inddus-women-pink-embroidered-kurta-with-trousers--dupatta</t>
  </si>
  <si>
    <t>kurtas/indo-era/indo-era-women-blue-floral-printed-kurta/17250110/buy</t>
  </si>
  <si>
    <t>indo-era-women-blue-floral-printed-kurta</t>
  </si>
  <si>
    <t>30A,30B,30C,32A,32B,32C,34A,34B,34C,36A,36B,38A,38B</t>
  </si>
  <si>
    <t>bra/zivame/zivame-red-solid-underwired-lightly-padded-push-up-bra-zi101pfash00red/10966736/buy</t>
  </si>
  <si>
    <t>zivame-red-solid-underwired-lightly-padded-push-up-bra-zi101pfash00red</t>
  </si>
  <si>
    <t>UK6.5,UK7,UK8,UK9,UK9.5</t>
  </si>
  <si>
    <t>formal-shoes/liberty/liberty-men-black-solid-leather-formal-slip-ons/12009894/buy</t>
  </si>
  <si>
    <t>liberty-men-black-solid-leather-formal-slip-ons</t>
  </si>
  <si>
    <t>Ethnic Motifs Poly-Georgette Bling It On Kurta Set</t>
  </si>
  <si>
    <t>kurta-sets/kvsfab/kvsfab-ethnic-motifs-poly-georgette-bling-it-on-kurta-set/17413558/buy</t>
  </si>
  <si>
    <t>kvsfab-ethnic-motifs-poly-georgette-bling-it-on-kurta-set</t>
  </si>
  <si>
    <t>tshirts/tommy-hilfiger/tommy-hilfiger-men-orange-multi-linear-logo-printed-casual-t-shirt/16364492/buy</t>
  </si>
  <si>
    <t>tommy-hilfiger-men-orange-multi-linear-logo-printed-casual-t-shirt</t>
  </si>
  <si>
    <t>Women Kurta with Dhoti Pants</t>
  </si>
  <si>
    <t>kurta-sets/anouk/anouk-women-violet--pink-solid-gotta-patti-kurta-with-dhoti-pants/17090268/buy</t>
  </si>
  <si>
    <t>anouk-women-violet--pink-solid-gotta-patti-kurta-with-dhoti-pants</t>
  </si>
  <si>
    <t>bedsheets/aura/aura-beige--coffee-brown-ethnic-144-tc-120-gsm-cotton-1-queen-bedsheet--2-pillow-covers/13979410/buy</t>
  </si>
  <si>
    <t>aura-beige--coffee-brown-ethnic-144-tc-120-gsm-cotton-1-queen-bedsheet--2-pillow-covers</t>
  </si>
  <si>
    <t>Sheer Lace Skirt</t>
  </si>
  <si>
    <t>skirts/kassually/kassually-black-layered-sheer-mesh-lace-skirt/14135872/buy</t>
  </si>
  <si>
    <t>kassually-black-layered-sheer-mesh-lace-skirt</t>
  </si>
  <si>
    <t>handbags/baggit/baggit-women-beige-solid-structured-hobo-bag/15979252/buy</t>
  </si>
  <si>
    <t>baggit-women-beige-solid-structured-hobo-bag</t>
  </si>
  <si>
    <t>Foil Print Cotton Midi Dress</t>
  </si>
  <si>
    <t>dresses/anouk/anouk-teal-green--gold-ethnic-motifs-foil-print-cotton-midi-fit--flare-dress/16257888/buy</t>
  </si>
  <si>
    <t>anouk-teal-green--gold-ethnic-motifs-foil-print-cotton-midi-fit--flare-dress</t>
  </si>
  <si>
    <t>tshirts/american-eagle-outfitters/american-eagle-outfitters-men-burgundy-solid-polo-collar-t-shirt/13722512/buy</t>
  </si>
  <si>
    <t>american-eagle-outfitters-men-burgundy-solid-polo-collar-t-shirt</t>
  </si>
  <si>
    <t>Solid Bustier Top</t>
  </si>
  <si>
    <t>tops/athena/athena-women-chic-brown-solid-bustier-top/17132204/buy</t>
  </si>
  <si>
    <t>athena-women-chic-brown-solid-bustier-top</t>
  </si>
  <si>
    <t>Handcrafted Charm Bracelet</t>
  </si>
  <si>
    <t>bracelet/jewels-gehna/jewels-gehna-women-gold-toned--black-handcrafted-mangalsutra-charm-bracelet/15140612/buy</t>
  </si>
  <si>
    <t>jewels-gehna-women-gold-toned--black-handcrafted-mangalsutra-charm-bracelet</t>
  </si>
  <si>
    <t>Men Club De Nuit Perfume 250ml</t>
  </si>
  <si>
    <t>perfume-and-body-mist/armaf/armaf-men-club-de-nuit-intense-perfume-body-spray-250-ml/16653926/buy</t>
  </si>
  <si>
    <t>armaf-men-club-de-nuit-intense-perfume-body-spray-250-ml</t>
  </si>
  <si>
    <t>casual-shoes/afrojack/afrojack-men-black-woven-design-slip-on-sneakers/15461122/buy</t>
  </si>
  <si>
    <t>afrojack-men-black-woven-design-slip-on-sneakers</t>
  </si>
  <si>
    <t>Women Shrug</t>
  </si>
  <si>
    <t>shrug/vero-moda/vero-moda-women-yellow-shrug/16224280/buy</t>
  </si>
  <si>
    <t>vero-moda-women-yellow-shrug</t>
  </si>
  <si>
    <t>handbags/corsica/corsica-brown-animal-textured-structured-handheld-bag/15035106/buy</t>
  </si>
  <si>
    <t>corsica-brown-animal-textured-structured-handheld-bag</t>
  </si>
  <si>
    <t>trousers/vishudh/vishudh-women-lime-green-checked-slim-fit-trousers/14983846/buy</t>
  </si>
  <si>
    <t>vishudh-women-lime-green-checked-slim-fit-trousers</t>
  </si>
  <si>
    <t>Self-Checked Straight Kurta</t>
  </si>
  <si>
    <t>kurtas/biba/biba-women-white--silver-self-checked-straight-kurta/11620864/buy</t>
  </si>
  <si>
    <t>biba-women-white--silver-self-checked-straight-kurta</t>
  </si>
  <si>
    <t>flats/max/max-girls-pink-solid-pu-slip-on-ballerinas/17758644/buy</t>
  </si>
  <si>
    <t>max-girls-pink-solid-pu-slip-on-ballerinas</t>
  </si>
  <si>
    <t>tops/street-9/street-9-women-classic-white-solid-cropped-top/16311794/buy</t>
  </si>
  <si>
    <t>street-9-women-classic-white-solid-cropped-top</t>
  </si>
  <si>
    <t>night-suits/smarty-pants/smarty-pants-women-green--yellow-printed-night-suit/15485840/buy</t>
  </si>
  <si>
    <t>smarty-pants-women-green--yellow-printed-night-suit</t>
  </si>
  <si>
    <t>dresses/vishudh/vishudh-women-pink-solid-maxi-dress/7426991/buy</t>
  </si>
  <si>
    <t>vishudh-women-pink-solid-maxi-dress</t>
  </si>
  <si>
    <t>casual-shoes/anouk/anouk-men-blue-loafers/15913626/buy</t>
  </si>
  <si>
    <t>anouk-men-blue-loafers</t>
  </si>
  <si>
    <t>sports-shoes/campus/campus-men-black--grey-mesh-running-shoes/16846922/buy</t>
  </si>
  <si>
    <t>campus-men-black--grey-mesh-running-shoes</t>
  </si>
  <si>
    <t>Men Redrev Watch</t>
  </si>
  <si>
    <t>watches/scuderia-ferrari/scuderia-ferrari-redrev-men-black-analogue-watch-830245/1983296/buy</t>
  </si>
  <si>
    <t>scuderia-ferrari-redrev-men-black-analogue-watch-830245</t>
  </si>
  <si>
    <t>sunglasses/royal-son/royal-son-women-oversized-uv-protected-sunglasses-chi0096-c3/11627264/buy</t>
  </si>
  <si>
    <t>royal-son-women-oversized-uv-protected-sunglasses-chi0096-c3</t>
  </si>
  <si>
    <t>kurtas/biba/biba-women-red--beige-ethnic-motifs-printed-kurta/15055968/buy</t>
  </si>
  <si>
    <t>biba-women-red--beige-ethnic-motifs-printed-kurta</t>
  </si>
  <si>
    <t>backpacks/gear/gear-unisex-black-solid-backpack/8540627/buy</t>
  </si>
  <si>
    <t>gear-unisex-black-solid-backpack</t>
  </si>
  <si>
    <t>Men Printed Straight Kurta</t>
  </si>
  <si>
    <t>kurtas/kisah/kisah-men-yellow--white-printed-straight-kurta/10773700/buy</t>
  </si>
  <si>
    <t>kisah-men-yellow--white-printed-straight-kurta</t>
  </si>
  <si>
    <t>Puff Sleeve Top</t>
  </si>
  <si>
    <t>tops/vero-moda/vero-moda-green-puff-sleeve-pure-cotton-top/16567066/buy</t>
  </si>
  <si>
    <t>vero-moda-green-puff-sleeve-pure-cotton-top</t>
  </si>
  <si>
    <t>kurtis/anubhutee/anubhutee-women-blue--golden-printed-kurti-/10890042/buy</t>
  </si>
  <si>
    <t>anubhutee-women-blue--golden-printed-kurti-</t>
  </si>
  <si>
    <t>dresses/shae-by-sassafras/shae-by-sassafras-olive-green--maroon-floral-maxi-dress/15956990/buy</t>
  </si>
  <si>
    <t>shae-by-sassafras-olive-green--maroon-floral-maxi-dress</t>
  </si>
  <si>
    <t>kurtas/anouk/anouk-men-beige--red-printed-straight-kurta/12135156/buy</t>
  </si>
  <si>
    <t>anouk-men-beige--red-printed-straight-kurta</t>
  </si>
  <si>
    <t>heels/marc-loire/marc-loire-women-black-embellished-pu-heels/16854966/buy</t>
  </si>
  <si>
    <t>marc-loire-women-black-embellished-pu-heels</t>
  </si>
  <si>
    <t>Girls Solid Slip-On Sneakers</t>
  </si>
  <si>
    <t>3.5Y,4Y,5Y,6Y,7Y</t>
  </si>
  <si>
    <t>casual-shoes/skechers/skechers-girls-navy-blue-solid-slip-on-sneakers/17379082/buy</t>
  </si>
  <si>
    <t>skechers-girls-navy-blue-solid-slip-on-sneakers</t>
  </si>
  <si>
    <t>kurtas/ahika/ahika-women-black-floral-printed-kurta/16102560/buy</t>
  </si>
  <si>
    <t>ahika-women-black-floral-printed-kurta</t>
  </si>
  <si>
    <t>Men Blue &amp; Green Flip Flops</t>
  </si>
  <si>
    <t>flip-flops/campus/campus-men-navy-blue--green-flip-flops/15301478/buy</t>
  </si>
  <si>
    <t>campus-men-navy-blue--green-flip-flops</t>
  </si>
  <si>
    <t>Heavy Embroidered Satin Jacket</t>
  </si>
  <si>
    <t>dresses/inddus/inddus-women-black-solid-gown-with-heavy-embroidered-satin-jacket/11079916/buy</t>
  </si>
  <si>
    <t>inddus-women-black-solid-gown-with-heavy-embroidered-satin-jacket</t>
  </si>
  <si>
    <t>tshirts/united-colors-of-benetton/united-colors-of-benetton-men-green-polo-collar-t-shirt/17639690/buy</t>
  </si>
  <si>
    <t>united-colors-of-benetton-men-green-polo-collar-t-shirt</t>
  </si>
  <si>
    <t>Men Solid Training Track Pants</t>
  </si>
  <si>
    <t>track-pants/reebok/reebok-men-blue-solid-training-track-pants/17002882/buy</t>
  </si>
  <si>
    <t>reebok-men-blue-solid-training-track-pants</t>
  </si>
  <si>
    <t>tshirts/vero-moda/vero-moda-women-yellow-typography-printed-t-shirt/17665192/buy</t>
  </si>
  <si>
    <t>vero-moda-women-yellow-typography-printed-t-shirt</t>
  </si>
  <si>
    <t>suits/louis-philippe/louis-philippe-navy-blue-slim-fit-self-design-single-breasted-three-piece-formal-suit/15536438/buy</t>
  </si>
  <si>
    <t>louis-philippe-navy-blue-slim-fit-self-design-single-breasted-three-piece-formal-suit</t>
  </si>
  <si>
    <t>Women Analogue Watch GW0320L3</t>
  </si>
  <si>
    <t>watches/guess/guess-women-rose-gold-toned-embellished-analogue-multi-function-watch-gw0320l3/16871712/buy</t>
  </si>
  <si>
    <t>guess-women-rose-gold-toned-embellished-analogue-multi-function-watch-gw0320l3</t>
  </si>
  <si>
    <t>dresses/flambeur/flambeur-women-plus-size-green-self-design-a-line-dress/14098054/buy</t>
  </si>
  <si>
    <t>flambeur-women-plus-size-green-self-design-a-line-dress</t>
  </si>
  <si>
    <t>tops/tokyo-talkies/tokyo-talkies-women-black-regular-top/15136546/buy</t>
  </si>
  <si>
    <t>tokyo-talkies-women-black-regular-top</t>
  </si>
  <si>
    <t>Women Reid Analogue Watch</t>
  </si>
  <si>
    <t>watches/fossil/fossil-women-silver-toned-reid-analogue-watch-bq3685/15321586/buy</t>
  </si>
  <si>
    <t>fossil-women-silver-toned-reid-analogue-watch-bq3685</t>
  </si>
  <si>
    <t>Women Sustainable Cotton Jeans</t>
  </si>
  <si>
    <t>jeans/mango/mango-women-off-white-mom-fit-sustainable-cotton-mid-rise-clean-look-jeans/13290814/buy</t>
  </si>
  <si>
    <t>mango-women-off-white-mom-fit-sustainable-cotton-mid-rise-clean-look-jeans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</si>
  <si>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</si>
  <si>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</si>
  <si>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</si>
  <si>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eavan-coffee-brown-self-design-maxi-dress</t>
  </si>
  <si>
    <t>Women Kurti with Trousers</t>
  </si>
  <si>
    <t>kurta-sets/vishudh/vishudh-women-blue-embrioderd-pure-cotton-kurti-with-trousers/16858488/buy</t>
  </si>
  <si>
    <t>vishudh-women-blue-embrioderd-pure-cotton-kurti-with-trousers</t>
  </si>
  <si>
    <t>tshirts/locomotive/locomotive-men-multicoloured-colourblocked-round-neck-t-shirt/13899782/buy</t>
  </si>
  <si>
    <t>locomotive-men-multicoloured-colourblocked-round-neck-t-shirt</t>
  </si>
  <si>
    <t>Women Panelled Flared Skirt</t>
  </si>
  <si>
    <t>28,29,30,32</t>
  </si>
  <si>
    <t>skirts/libas/libas-women-peach-coloured--green-ethnic-print-panelled-flared-maxi-skirt/15567214/buy</t>
  </si>
  <si>
    <t>libas-women-peach-coloured--green-ethnic-print-panelled-flared-maxi-skirt</t>
  </si>
  <si>
    <t>Men Deodorizing Cotton Trunk</t>
  </si>
  <si>
    <t>trunk/damensch/damensch-men-blue-printed-deodorizing-cotton-trunk-dam-ctp-t-mrb/13417036/buy</t>
  </si>
  <si>
    <t>damensch-men-blue-printed-deodorizing-cotton-trunk-dam-ctp-t-mrb</t>
  </si>
  <si>
    <t>tshirts/united-colors-of-benetton/united-colors-of-benetton-men-white--lime-green-colourblocked-t-shirt/17565312/buy</t>
  </si>
  <si>
    <t>united-colors-of-benetton-men-white--lime-green-colourblocked-t-shirt</t>
  </si>
  <si>
    <t>socks/adidas/adidas-men-pack-of-3-assorted-ankle-length-socks/13130278/buy</t>
  </si>
  <si>
    <t>adidas-men-pack-of-3-assorted-ankle-length-socks</t>
  </si>
  <si>
    <t>flip-flops/carlton-london/carlton-london-men-grey-thong-flip-flops/15624084/buy</t>
  </si>
  <si>
    <t>carlton-london-men-grey-thong-flip-flops</t>
  </si>
  <si>
    <t>jeans/all-about-you/all-about-you-women-blue-skinny-fit-mid-rise-light-fade-stretchable-cropped-jeans/14458662/buy</t>
  </si>
  <si>
    <t>all-about-you-women-blue-skinny-fit-mid-rise-light-fade-stretchable-cropped-jeans</t>
  </si>
  <si>
    <t>socks/hrx-by-hrithik-roshan/hrx-by-hrithik-roshan-men-ankle-length-pack-of-3-terry-socks/13481376/buy</t>
  </si>
  <si>
    <t>hrx-by-hrithik-roshan-men-ankle-length-pack-of-3-terry-socks</t>
  </si>
  <si>
    <t>Unisex Buds Z Earbuds</t>
  </si>
  <si>
    <t>DIZO</t>
  </si>
  <si>
    <t>headphones/dizo/dizo-by-realme-techlife-unisex-mint-green-buds-z-earbuds/18511106/buy</t>
  </si>
  <si>
    <t>dizo</t>
  </si>
  <si>
    <t>dizo-by-realme-techlife-unisex-mint-green-buds-z-earbuds</t>
  </si>
  <si>
    <t>Printed Stiletto Pumps</t>
  </si>
  <si>
    <t>heels/shezone/shezone-rust--blue-printed-stiletto-pumps/16582576/buy</t>
  </si>
  <si>
    <t>shezone-rust--blue-printed-stiletto-pumps</t>
  </si>
  <si>
    <t>shirts/us-polo-assn-denim-co/u-s-polo-assn-denim-co-men-maroon-solid-casual-shirt/16342534/buy</t>
  </si>
  <si>
    <t>u-s-polo-assn-denim-co-men-maroon-solid-casual-shirt</t>
  </si>
  <si>
    <t>Two Fold Wallet with SIM Card</t>
  </si>
  <si>
    <t>wallets/baggit/baggit-women-olive-green-solid-two-fold-wallet-with-sim-card-holder/16692612/buy</t>
  </si>
  <si>
    <t>baggit-women-olive-green-solid-two-fold-wallet-with-sim-card-holder</t>
  </si>
  <si>
    <t>jeans/roadster/roadster-women-stunning-blue-high-rise-flared-stretchable-jeans/14954368/buy</t>
  </si>
  <si>
    <t>roadster-women-stunning-blue-high-rise-flared-stretchable-jeans</t>
  </si>
  <si>
    <t>track-pants/highlander/-highlander-men-grey-solid-slim-fit-track-pants/18192624/buy</t>
  </si>
  <si>
    <t>Soch</t>
  </si>
  <si>
    <t>kurtas/soch/soch-women-grey--yellow-floral-printed-keyhole-neck-floral-linen-kurta/17430226/buy</t>
  </si>
  <si>
    <t>soch</t>
  </si>
  <si>
    <t>soch-women-grey--yellow-floral-printed-keyhole-neck-floral-linen-kurta</t>
  </si>
  <si>
    <t>sunglasses/hrx-by-hrithik-roshan/hrx-by-hrithik-roshan-men-aviator-sunglasses-mfb-pn-cy-59946/2311888/buy</t>
  </si>
  <si>
    <t>hrx-by-hrithik-roshan-men-aviator-sunglasses-mfb-pn-cy-59946</t>
  </si>
  <si>
    <t>jackets/furryflair/furryflair-women-blue-washed-crop-denim-jacket/17842816/buy</t>
  </si>
  <si>
    <t>furryflair-women-blue-washed-crop-denim-jacket</t>
  </si>
  <si>
    <t>Women Solid Boy Shorts</t>
  </si>
  <si>
    <t>briefs/jockey/jockey-women-red-solid-boy-shorts/17070590/buy</t>
  </si>
  <si>
    <t>jockey-women-red-solid-boy-shorts</t>
  </si>
  <si>
    <t>shirts/highlander/highlander-men-blue-slim-fit-casual-shirt/16606914/buy</t>
  </si>
  <si>
    <t>highlander-men-blue-slim-fit-casual-shirt</t>
  </si>
  <si>
    <t>watches/mast--harbour/mast--harbour-unisex-gunmetal-toned-analogue-watch-mfb-pn-lw3731/2211677/buy</t>
  </si>
  <si>
    <t>mast--harbour-unisex-gunmetal-toned-analogue-watch-mfb-pn-lw3731</t>
  </si>
  <si>
    <t>sandals/mengler/mengler-men-tan-comfort-sandals/16307748/buy</t>
  </si>
  <si>
    <t>mengler-men-tan-comfort-sandals</t>
  </si>
  <si>
    <t>night-suits/urbanic/urbanic-women-grey-night-suit/15632780/buy</t>
  </si>
  <si>
    <t>urbanic-women-grey-night-suit</t>
  </si>
  <si>
    <t>dresses/qurvii/qurvii-black--beige-floral-print-maxi-dress/16186166/buy</t>
  </si>
  <si>
    <t>qurvii-black--beige-floral-print-maxi-dress</t>
  </si>
  <si>
    <t>handbags/mast--harbour/mast--harbour-navy-blue-solid-sling-bag/2238090/buy</t>
  </si>
  <si>
    <t>Women Embellished Purse</t>
  </si>
  <si>
    <t>clutches/accessorize/accessorize-women-multicoloured-floral-beaded-embellished-purse/13035170/buy</t>
  </si>
  <si>
    <t>accessorize-women-multicoloured-floral-beaded-embellished-purse</t>
  </si>
  <si>
    <t>boots/valiosaa/valiosaa-women-black-solid-heeled-boots/12550934/buy</t>
  </si>
  <si>
    <t>valiosaa-women-black-solid-heeled-boots</t>
  </si>
  <si>
    <t>Men Solid Sustainable T-shirt</t>
  </si>
  <si>
    <t>tshirts/mh-our-water/mh-our-water-men-maroon-solid-sustainable-t-shirt-with-typography-detail/14848788/buy</t>
  </si>
  <si>
    <t>mh-our-water-men-maroon-solid-sustainable-t-shirt-with-typography-detail</t>
  </si>
  <si>
    <t>Floral Tiered Skirt</t>
  </si>
  <si>
    <t>skirts/sassafras/sassafras-women-gorgeous-rust-floral-tiered-skirt/16707796/buy</t>
  </si>
  <si>
    <t>sassafras-women-gorgeous-rust-floral-tiered-skirt</t>
  </si>
  <si>
    <t>trousers/allen-solly/allen-solly-men-brown-solid-slim-fit-regular-trousers/15500226/buy</t>
  </si>
  <si>
    <t>allen-solly-men-brown-solid-slim-fit-regular-trousers</t>
  </si>
  <si>
    <t>Cotton Printed Nightdress</t>
  </si>
  <si>
    <t>nightdress/marks--spencer/marks--spencer-navy-blue-cotton-printed-nightdress/16824480/buy</t>
  </si>
  <si>
    <t>marks--spencer-navy-blue-cotton-printed-nightdress</t>
  </si>
  <si>
    <t>Women Solid Double-Breasted Crop Blazer</t>
  </si>
  <si>
    <t>blazers/tokyo-talkies/tokyo-talkies-women-blue-solid-double-breasted-crop-blazer-/15038566/buy</t>
  </si>
  <si>
    <t>tokyo-talkies-women-blue-solid-double-breasted-crop-blazer-</t>
  </si>
  <si>
    <t>handbags/lychee-bags/lychee-bags-white-quilted-sling-bag/14190096/buy</t>
  </si>
  <si>
    <t>lychee-bags-white-quilted-sling-bag</t>
  </si>
  <si>
    <t>Naturale Black Gel Kajal</t>
  </si>
  <si>
    <t>kajal-and-eyeliner/lakme/lakme-9-to-5-naturale-black-gel-kajal-3-g/5803205/buy</t>
  </si>
  <si>
    <t>lakme-9-to-5-naturale-black-gel-kajal-3-g</t>
  </si>
  <si>
    <t>Solid Puff Sleeves Knit Top</t>
  </si>
  <si>
    <t>tops/dressberry/dressberry-black-solid-puff-sleeves-knit-top/14219892/buy</t>
  </si>
  <si>
    <t>dressberry-black-solid-puff-sleeves-knit-top</t>
  </si>
  <si>
    <t>tshirts/dillinger/dillinger-women-black-typography-printed-pure-cotton-loose-oversized-t-shirt/17132784/buy</t>
  </si>
  <si>
    <t>dillinger-women-black-typography-printed-pure-cotton-loose-oversized-t-shirt</t>
  </si>
  <si>
    <t>Men Dri-FIT Polo Collar Pockets T-shirt</t>
  </si>
  <si>
    <t>tshirts/campus-sutra/campus-sutra-men-black-colourblocked-polo-collar-dri-fit-pockets-running-t-shirt/16482240/buy</t>
  </si>
  <si>
    <t>campus-sutra-men-black-colourblocked-polo-collar-dri-fit-pockets-running-t-shirt</t>
  </si>
  <si>
    <t>Unisex Solid Waterproof Mountain Trekking Hat</t>
  </si>
  <si>
    <t>hat/forclaz-by-decathlon/forclaz-by-decathlon-unisex-grey-solid-waterproof-mountain-trekking-hat/14072468/buy</t>
  </si>
  <si>
    <t>forclaz-by-decathlon-unisex-grey-solid-waterproof-mountain-trekking-hat</t>
  </si>
  <si>
    <t>Men Lifestyle Bio-Wash Tshirt</t>
  </si>
  <si>
    <t>tshirts/hrx-by-hrithik-roshan/hrx-by-hrithik-roshan-men-barbados-cherry-typographic-bio-wash-lifestyle-tshirt/13695032/buy</t>
  </si>
  <si>
    <t>hrx-by-hrithik-roshan-men-barbados-cherry-typographic-bio-wash-lifestyle-tshirt</t>
  </si>
  <si>
    <t>Sequinned Bandhani Saree</t>
  </si>
  <si>
    <t>sarees/vastranand/vastranand-red--golden-sequinned-bandhani-saree/17829842/buy</t>
  </si>
  <si>
    <t>vastranand-red--golden-sequinned-bandhani-saree</t>
  </si>
  <si>
    <t>briefs/dressberry/dressberry-women-pack-of-3-pure-cotton-printed-hipster-briefs-db-prt-hip-new-021/14917718/buy</t>
  </si>
  <si>
    <t>dressberry-women-pack-of-3-pure-cotton-printed-hipster-briefs-db-prt-hip-new-021</t>
  </si>
  <si>
    <t>sarees/saree-mall/saree-mall-solid-saree/16595862/buy</t>
  </si>
  <si>
    <t>saree-mall-solid-saree</t>
  </si>
  <si>
    <t>Men Pack of 2 Cotton Trunks</t>
  </si>
  <si>
    <t>trunk/jack--jones/jack--jones-men-black--grey-pack-of-2-solid-cotton-trunks-122071202-2/16572578/buy</t>
  </si>
  <si>
    <t>jack--jones-men-black--grey-pack-of-2-solid-cotton-trunks-122071202-2</t>
  </si>
  <si>
    <t>Cotton High-Low Hem Top</t>
  </si>
  <si>
    <t>tops/uth-by-roadster/uth-by-roadster-bugundy-pure-cotton-high-low-hem-cold-shoulder-sleeves-top/15185560/buy</t>
  </si>
  <si>
    <t>uth-by-roadster-bugundy-pure-cotton-high-low-hem-cold-shoulder-sleeves-top</t>
  </si>
  <si>
    <t>Solid Volume Play Dress</t>
  </si>
  <si>
    <t>dresses/pluss/pluss-women-gorgeous-green-solid-volume-play-dress/17239750/buy</t>
  </si>
  <si>
    <t>pluss-women-gorgeous-green-solid-volume-play-dress</t>
  </si>
  <si>
    <t>Pure Cotton Polo T-shirt</t>
  </si>
  <si>
    <t>tshirts/roadster/roadster-men-navy-blue--black-pure-cotton-colourblocked-polo-collar-t-shirt/16998250/buy</t>
  </si>
  <si>
    <t>roadster-men-navy-blue--black-pure-cotton-colourblocked-polo-collar-t-shirt</t>
  </si>
  <si>
    <t>kurtas/w/w-women-white-geometric-printed-keyhole-neck-thread-work-kurta/14536122/buy</t>
  </si>
  <si>
    <t>w-women-white-geometric-printed-keyhole-neck-thread-work-kurta</t>
  </si>
  <si>
    <t>2 Rhodium-Plated Toe Rings</t>
  </si>
  <si>
    <t>Zavya</t>
  </si>
  <si>
    <t>toe-rings/zavya/zavya-set-of-2-silver-toned-rhodium-plated-925-sterling-silver-cz-adjustable-toe-rings/17360008/buy</t>
  </si>
  <si>
    <t>toe-rings</t>
  </si>
  <si>
    <t>zavya</t>
  </si>
  <si>
    <t>zavya-set-of-2-silver-toned-rhodium-plated-925-sterling-silver-cz-adjustable-toe-rings</t>
  </si>
  <si>
    <t>dresses/mast--harbour/mast--harbour-blue--pink-floral-a-line-midi-dress/17189122/buy</t>
  </si>
  <si>
    <t>mast--harbour-blue--pink-floral-a-line-midi-dress</t>
  </si>
  <si>
    <t>Women Suede Finish Sneakers</t>
  </si>
  <si>
    <t>casual-shoes/roadster/the-roadster-lifestyle-co-women-charcoal-grey-suede-finish-flatform-sneakers/9299243/buy</t>
  </si>
  <si>
    <t>the-roadster-lifestyle-co-women-charcoal-grey-suede-finish-flatform-sneakers</t>
  </si>
  <si>
    <t>Sustainable ECOVERO Top</t>
  </si>
  <si>
    <t>tops/dressberry/dressberry-blue-sustainable-ecovero-tie-up-neck-printed-regular-top/13672290/buy</t>
  </si>
  <si>
    <t>dressberry-blue-sustainable-ecovero-tie-up-neck-printed-regular-top</t>
  </si>
  <si>
    <t>handbags/lavie/lavie-women-red-saffiano-textured-structured-handheld-bag/13840560/buy</t>
  </si>
  <si>
    <t>lavie-women-red-saffiano-textured-structured-handheld-bag</t>
  </si>
  <si>
    <t>Women 3-Pack Cotton Briefs</t>
  </si>
  <si>
    <t>briefs/hm/hm-women-black-3-pack-cotton-jersey-thong-briefs-1080915002/18131422/buy</t>
  </si>
  <si>
    <t>hm-women-black-3-pack-cotton-jersey-thong-briefs-1080915002</t>
  </si>
  <si>
    <t>tshirts/united-colors-of-benetton/united-colors-of-benetton-men-charcoal-grey-solid-t-shirt/17565122/buy</t>
  </si>
  <si>
    <t>united-colors-of-benetton-men-charcoal-grey-solid-t-shirt</t>
  </si>
  <si>
    <t>dresses/miss-chase/miss-chase-women-maroon-solid-sheath-dress/5643866/buy</t>
  </si>
  <si>
    <t>miss-chase-women-maroon-solid-sheath-dress</t>
  </si>
  <si>
    <t>tops/popnetic/popnetic-women-black-printed-top/5831458/buy</t>
  </si>
  <si>
    <t>popnetic-women-black-printed-top</t>
  </si>
  <si>
    <t>Unisex Reversible Leather Belt</t>
  </si>
  <si>
    <t>belts/tommy-hilfiger/tommy-hilfiger-unisex-black--grey-textured-reversible-leather-belt/12071620/buy</t>
  </si>
  <si>
    <t>tommy-hilfiger-unisex-black--grey-textured-reversible-leather-belt</t>
  </si>
  <si>
    <t>Vitamin E SPF 15 Lip Balm</t>
  </si>
  <si>
    <t>lip-care/faces-canada/faces-canada-12hr-moisture-vitamin-e-spf-15-rose-petal-lip-balm/16432720/buy</t>
  </si>
  <si>
    <t>faces-canada-12hr-moisture-vitamin-e-spf-15-rose-petal-lip-balm</t>
  </si>
  <si>
    <t>Men dryCELL T-shirt</t>
  </si>
  <si>
    <t>tshirts/puma/puma-men-black-drycell-t-shirt/15118182/buy</t>
  </si>
  <si>
    <t>puma-men-black-drycell-t-shirt</t>
  </si>
  <si>
    <t>tshirts/mh-easy/mh-easy-men-sea-green-solid-round-neck-t-shirt/17569768/buy</t>
  </si>
  <si>
    <t>mh-easy-men-sea-green-solid-round-neck-t-shirt</t>
  </si>
  <si>
    <t>tshirts/jack--jones/jack--jones-men-red-brand-logo-printed-slim-fit-pure-cotton-round-neck--t-shirt/14818600/buy</t>
  </si>
  <si>
    <t>jack--jones-men-red-brand-logo-printed-slim-fit-pure-cotton-round-neck--t-shirt</t>
  </si>
  <si>
    <t>Plus Size Washed Denim Jacket</t>
  </si>
  <si>
    <t>jackets/sztori/sztori-men-plus-size-charcoal-grey-washed-denim-jacket/12120176/buy</t>
  </si>
  <si>
    <t>sztori-men-plus-size-charcoal-grey-washed-denim-jacket</t>
  </si>
  <si>
    <t>Oil-Free Acne Face Wash 175 ml</t>
  </si>
  <si>
    <t>Neutrogena</t>
  </si>
  <si>
    <t>face-wash-and-cleanser/neutrogena/neutrogena-oil-free-acne-face-wash-for-acne-prone-skin---175-ml/6967602/buy</t>
  </si>
  <si>
    <t>neutrogena</t>
  </si>
  <si>
    <t>neutrogena-oil-free-acne-face-wash-for-acne-prone-skin---175-ml</t>
  </si>
  <si>
    <t>Plus Size Cotton Striped Shirt</t>
  </si>
  <si>
    <t>shirts/sztori/sztori-men-plus-size-green--white-striped-pure-cotton-casual-shirt/16018004/buy</t>
  </si>
  <si>
    <t>sztori-men-plus-size-green--white-striped-pure-cotton-casual-shirt</t>
  </si>
  <si>
    <t>tops/tokyo-talkies/tokyo-talkies-women-gorgeous-rose-gold-embellished-top/17537924/buy</t>
  </si>
  <si>
    <t>tokyo-talkies-women-gorgeous-rose-gold-embellished-top</t>
  </si>
  <si>
    <t>Men Silver-Plated Chain</t>
  </si>
  <si>
    <t>necklace-and-chains/roadster/the-roadster-lifestyle-co-men-silver-plated-chain/15622538/buy</t>
  </si>
  <si>
    <t>the-roadster-lifestyle-co-men-silver-plated-chain</t>
  </si>
  <si>
    <t>kurtas/varanga/varanga-women-blue-ethnic-motifs-printed-a-line-kurta/14681170/buy</t>
  </si>
  <si>
    <t>varanga-women-blue-ethnic-motifs-printed-a-line-kurta</t>
  </si>
  <si>
    <t>Embroidered A-Line Dress</t>
  </si>
  <si>
    <t>dresses/mast--harbour/mast--harbour-women-mustard-yellow-embroidered-tie-up-neck-dobby-weave-a-line-dress/15497842/buy</t>
  </si>
  <si>
    <t>mast--harbour-women-mustard-yellow-embroidered-tie-up-neck-dobby-weave-a-line-dress</t>
  </si>
  <si>
    <t>handbags/caprese/caprese-dusty-pink-textured-handheld-bag/15521572/buy</t>
  </si>
  <si>
    <t>caprese-dusty-pink-textured-handheld-bag</t>
  </si>
  <si>
    <t>jeans/roadster/roadster-women-blue-regular-fit-mid-rise-clean-look-jeans/11541852/buy</t>
  </si>
  <si>
    <t>roadster-women-blue-regular-fit-mid-rise-clean-look-jeans</t>
  </si>
  <si>
    <t>Solid Tank Top</t>
  </si>
  <si>
    <t>tops/friskers/friskers-women-black-solid-tank-top/12802666/buy</t>
  </si>
  <si>
    <t>friskers-women-black-solid-tank-top</t>
  </si>
  <si>
    <t>jeans/rare-rabbit/rare-rabbit-men-blue-slim-fit-low-distress-light-fade-jeans/15794724/buy</t>
  </si>
  <si>
    <t>rare-rabbit-men-blue-slim-fit-low-distress-light-fade-jeans</t>
  </si>
  <si>
    <t>jeans/flying-machine/flying-machine-men-black-jackson-slim-fit-light-fade-stretchable-jeans/16746830/buy</t>
  </si>
  <si>
    <t>flying-machine-men-black-jackson-slim-fit-light-fade-stretchable-jeans</t>
  </si>
  <si>
    <t>Unisex Kids Printed Night Suit</t>
  </si>
  <si>
    <t>The Mom Store</t>
  </si>
  <si>
    <t>0-6M,6-12M,1-2Y,2-3Y,3-4Y,4-5Y,5-6Y,6-7Y</t>
  </si>
  <si>
    <t>night-suits/the-mom-store/the-mom-store-unisex-kids-peach-coloured-pure-cotton-printed-night-suit/15201898/buy</t>
  </si>
  <si>
    <t>the-mom-store</t>
  </si>
  <si>
    <t>the-mom-store-unisex-kids-peach-coloured-pure-cotton-printed-night-suit</t>
  </si>
  <si>
    <t>Cotton Solid Track Pants</t>
  </si>
  <si>
    <t>track-pants/mh-easy/mh-easy-men-navy-blue-solid-pure-cotton-track-pants/14446150/buy</t>
  </si>
  <si>
    <t>mh-easy-men-navy-blue-solid-pure-cotton-track-pants</t>
  </si>
  <si>
    <t>Semi-Sheer Polyester Maxi Top</t>
  </si>
  <si>
    <t>tops/tokyo-talkies/tokyo-talkies-teal-green-semi-sheer-polyester-maxi-top/1351997/buy</t>
  </si>
  <si>
    <t>tokyo-talkies-teal-green-semi-sheer-polyester-maxi-top</t>
  </si>
  <si>
    <t>Women Pack of 5 Bikini Briefs</t>
  </si>
  <si>
    <t>briefs/marks--spencer/marks--spencer-women-pack-of-5-bikini-briefs/14744466/buy</t>
  </si>
  <si>
    <t>marks--spencer-women-pack-of-5-bikini-briefs</t>
  </si>
  <si>
    <t>sports-shoes/sparx/sparx-men-grey-mesh-running-non-marking-shoes/15093300/buy</t>
  </si>
  <si>
    <t>sparx-men-grey-mesh-running-non-marking-shoes</t>
  </si>
  <si>
    <t>Unisex Digital Watch</t>
  </si>
  <si>
    <t>watches/casio/casio-unisex-silver-toned-digital-watch-d194/13316132/buy</t>
  </si>
  <si>
    <t>casio-unisex-silver-toned-digital-watch-d194</t>
  </si>
  <si>
    <t>tshirts/united-colors-of-benetton/united-colors-of-benetton-men-white-brand-logo-t-shirt/17565236/buy</t>
  </si>
  <si>
    <t>united-colors-of-benetton-men-white-brand-logo-t-shirt</t>
  </si>
  <si>
    <t>kurtas/ahalyaa/ahalyaa-women-grey--pink-floral-print-layered-anarkali-kurta/10720540/buy</t>
  </si>
  <si>
    <t>ahalyaa-women-grey--pink-floral-print-layered-anarkali-kurta</t>
  </si>
  <si>
    <t>trousers/hubberholme/hubberholme-men-camouflage-printed-relaxed-slim-fit-cargos-trousers/18200730/buy</t>
  </si>
  <si>
    <t>hubberholme-men-camouflage-printed-relaxed-slim-fit-cargos-trousers</t>
  </si>
  <si>
    <t>Women Slim Fit Cigarette Trousers</t>
  </si>
  <si>
    <t>trousers/anaisa/anaisa-women-black-smart-slim-fit-solid-cropped-stretchable-cigarette-trousers/9843881/buy</t>
  </si>
  <si>
    <t>anaisa-women-black-smart-slim-fit-solid-cropped-stretchable-cigarette-trousers</t>
  </si>
  <si>
    <t>tshirts/dixcy-scott/dixcy-scott-men-red-t-shirt/15413802/buy</t>
  </si>
  <si>
    <t>dixcy-scott-men-red-t-shirt</t>
  </si>
  <si>
    <t>trousers/shae-by-sassafras/shae-by-sassafras-women-camel-brown-parallel-cropped-trousers/14572206/buy</t>
  </si>
  <si>
    <t>shae-by-sassafras-women-camel-brown-parallel-cropped-trousers</t>
  </si>
  <si>
    <t>Relaxed Fit Hoodie</t>
  </si>
  <si>
    <t>sweatshirts/hm/hm-men-green-relaxed-fit-hoodie/16929760/buy</t>
  </si>
  <si>
    <t>hm-men-green-relaxed-fit-hoodie</t>
  </si>
  <si>
    <t>jeans/all-about-you/all-about-you-women-navy-blue-skinny-fit-high-rise-stretchable-jeans/16860428/buy</t>
  </si>
  <si>
    <t>all-about-you-women-navy-blue-skinny-fit-high-rise-stretchable-jeans</t>
  </si>
  <si>
    <t>Fashion Basket</t>
  </si>
  <si>
    <t>lehenga-choli/fashion-basket/fashion-basket-turquoise-blue--orange-printed-semi-stitched-lehenga-choli/17792712/buy</t>
  </si>
  <si>
    <t>fashion-basket</t>
  </si>
  <si>
    <t>fashion-basket-turquoise-blue--orange-printed-semi-stitched-lehenga-choli</t>
  </si>
  <si>
    <t>32DD,32E,34DD,34E,34F,36DD,36E,36F,38DD,38E,38F,40C,40D,40DD,40E,42C,42D,42DD,42E,44C,44D,44DD</t>
  </si>
  <si>
    <t>bra/zivame/zivame-pink-solid-non-wired-non-padded-everyday-bra/14215446/buy</t>
  </si>
  <si>
    <t>zivame-pink-solid-non-wired-non-padded-everyday-bra</t>
  </si>
  <si>
    <t>shirts/highlander/highlander-men-yellow--blue-slim-fit-checked-casual-shirt/14205774/buy</t>
  </si>
  <si>
    <t>highlander-men-yellow--blue-slim-fit-checked-casual-shirt</t>
  </si>
  <si>
    <t>sandals/mactree/mactree-men-brown--black-pu-shoe-style-sandals/17195004/buy</t>
  </si>
  <si>
    <t>mactree-men-brown--black-pu-shoe-style-sandals</t>
  </si>
  <si>
    <t>flip-flops/max/max-girls-pink--black-printed-thong-flip-flops/18606374/buy</t>
  </si>
  <si>
    <t>max-girls-pink--black-printed-thong-flip-flops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</si>
  <si>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</si>
  <si>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</si>
  <si>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</si>
  <si>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delize-men-tan-solid-high-top-flat-boots</t>
  </si>
  <si>
    <t>Solid Nuovo Sleeves Dress</t>
  </si>
  <si>
    <t>dresses/dressberry/dressberry-women-gorgeous-green-solid-nuovo-sleeves-dress/14725814/buy</t>
  </si>
  <si>
    <t>dressberry-women-gorgeous-green-solid-nuovo-sleeves-dress</t>
  </si>
  <si>
    <t>Floral Puff Sleeves Dress</t>
  </si>
  <si>
    <t>dresses/pluss/pluss-women-stylish-black-floral-puff-sleeves-dress/16195360/buy</t>
  </si>
  <si>
    <t>pluss-women-stylish-black-floral-puff-sleeves-dress</t>
  </si>
  <si>
    <t>handbags/lafille/lafille-navy-blue-solid-shoulder-bag/11620210/buy</t>
  </si>
  <si>
    <t>lafille-navy-blue-solid-shoulder-bag</t>
  </si>
  <si>
    <t>tshirts/roadster/the-roadster-lifestyle-co-women-mauve-typography-printed-pure-cotton-sleeveless-t-shirt/16901878/buy</t>
  </si>
  <si>
    <t>the-roadster-lifestyle-co-women-mauve-typography-printed-pure-cotton-sleeveless-t-shirt</t>
  </si>
  <si>
    <t>Maxi Dress With Bandhani Dupatta</t>
  </si>
  <si>
    <t>dresses/get-glamr/get-glamr-green-georgette-maxi-dress-with-bandhani-print-dupatta/13138092/buy</t>
  </si>
  <si>
    <t>get-glamr-green-georgette-maxi-dress-with-bandhani-print-dupatta</t>
  </si>
  <si>
    <t>shorts/louis-philippe-athplay/louis-philippe-athplay-men-grey-solid-slim-fit-sports-shorts/13467554/buy</t>
  </si>
  <si>
    <t>louis-philippe-athplay-men-grey-solid-slim-fit-sports-shorts</t>
  </si>
  <si>
    <t>Women Striped Kurta with Trousers With Dupatta</t>
  </si>
  <si>
    <t>kurta-sets/pistaa/pistaa-women-off-white-striped-kurta-with-trousers--with-dupatta/16490948/buy</t>
  </si>
  <si>
    <t>pistaa-women-off-white-striped-kurta-with-trousers--with-dupatta</t>
  </si>
  <si>
    <t>Striped Sustainable Midi Dress</t>
  </si>
  <si>
    <t>dresses/mango/mango-brown--black-sustainable-striped-linen-a-line-midi-dress/14210912/buy</t>
  </si>
  <si>
    <t>mango-brown--black-sustainable-striped-linen-a-line-midi-dress</t>
  </si>
  <si>
    <t>Solid Leather Two Fold Wallet</t>
  </si>
  <si>
    <t>wallets/louis-philippe/louis-philippe-men-brown-solid-leather-two-fold-wallet/12661536/buy</t>
  </si>
  <si>
    <t>louis-philippe-men-brown-solid-leather-two-fold-wallet</t>
  </si>
  <si>
    <t>tshirts/jack--jones/jack--jones-men-lime-green-typography-printed-pure-cotton-slim-fit-t-shirt/16697904/buy</t>
  </si>
  <si>
    <t>jack--jones-men-lime-green-typography-printed-pure-cotton-slim-fit-t-shirt</t>
  </si>
  <si>
    <t>Men Pack of 6 Solid Premium Handkerchiefs</t>
  </si>
  <si>
    <t>handkerchief/calvadoss/calvadoss-men-pack-of-6-white-solid-premium-handkerchiefs/11597340/buy</t>
  </si>
  <si>
    <t>calvadoss-men-pack-of-6-white-solid-premium-handkerchiefs</t>
  </si>
  <si>
    <t>Water Resistant Sunscreen</t>
  </si>
  <si>
    <t>sunscreen/organic-harvest/organic-harvest-white-water-resistant-sunscreen-with-spf-60/16269914/buy</t>
  </si>
  <si>
    <t>organic-harvest-white-water-resistant-sunscreen-with-spf-60</t>
  </si>
  <si>
    <t>Lace Inserts Top</t>
  </si>
  <si>
    <t>tops/marc-loire/marc-loire-white-lace-inserts-top/7305552/buy</t>
  </si>
  <si>
    <t>marc-loire-white-lace-inserts-top</t>
  </si>
  <si>
    <t>In Ear Wired Headset</t>
  </si>
  <si>
    <t>Samsung</t>
  </si>
  <si>
    <t>headphones/samsung/samsung-black-in-ear-wired-headset-with-mic-ehs64avfbecinu/7784535/buy</t>
  </si>
  <si>
    <t>samsung</t>
  </si>
  <si>
    <t>samsung-black-in-ear-wired-headset-with-mic-ehs64avfbecinu</t>
  </si>
  <si>
    <t>shorts/nohvoh---sassafras-kids/noh-voh---sassafras-kids-girls-brown-shorts/16874360/buy</t>
  </si>
  <si>
    <t>noh-voh---sassafras-kids-girls-brown-shorts</t>
  </si>
  <si>
    <t>Pure Cotton Joggers</t>
  </si>
  <si>
    <t>track-pants/herenow/herenow-men-green-solid-with-minimal-typography-print-pure-cotton-joggers/15607776/buy</t>
  </si>
  <si>
    <t>herenow-men-green-solid-with-minimal-typography-print-pure-cotton-joggers</t>
  </si>
  <si>
    <t>Men Solid Leather Formal Slip-On Shoes</t>
  </si>
  <si>
    <t>formal-shoes/red-tape/red-tape-men-black-solid-leather-formal-slip-on-shoes/17710184/buy</t>
  </si>
  <si>
    <t>red-tape-men-black-solid-leather-formal-slip-on-shoes</t>
  </si>
  <si>
    <t>Women Pleated Kurta</t>
  </si>
  <si>
    <t>kurtas/anouk/anouk-women-pink-woven-design-pleated-kurta/17090738/buy</t>
  </si>
  <si>
    <t>anouk-women-pink-woven-design-pleated-kurta</t>
  </si>
  <si>
    <t>flats/mochi/mochi-gold-toned-textured-block-sandals/16354492/buy</t>
  </si>
  <si>
    <t>mochi-gold-toned-textured-block-sandals</t>
  </si>
  <si>
    <t>EcoVero Sustainable Top</t>
  </si>
  <si>
    <t>tops/dressberry/dressberry-green-solid-ecovero-sustainable-puff-sleeve-regular-top/13672256/buy</t>
  </si>
  <si>
    <t>dressberry-green-solid-ecovero-sustainable-puff-sleeve-regular-top</t>
  </si>
  <si>
    <t>Smart Slim Fit Formal Shirt</t>
  </si>
  <si>
    <t>shirts/dennison/dennison-men-white--blue-smart-slim-fit-checked-formal-shirt/13025668/buy</t>
  </si>
  <si>
    <t>dennison-men-white--blue-smart-slim-fit-checked-formal-shirt</t>
  </si>
  <si>
    <t>NAVYSPORT</t>
  </si>
  <si>
    <t>socks/navysport/navysport-men-pack-of-3-multicoloured-patterned-ankle-length-socks/14015768/buy</t>
  </si>
  <si>
    <t>navysport</t>
  </si>
  <si>
    <t>navysport-men-pack-of-3-multicoloured-patterned-ankle-length-socks</t>
  </si>
  <si>
    <t>Everyday Shampoo 200 ml</t>
  </si>
  <si>
    <t>shampoo-and-conditioner/sebamed/sebamed-everyday-shampoo-for-normal-to-dry-hair-200-ml/10390001/buy</t>
  </si>
  <si>
    <t>sebamed-everyday-shampoo-for-normal-to-dry-hair-200-ml</t>
  </si>
  <si>
    <t>Women Printed Absolute-Fit Tights</t>
  </si>
  <si>
    <t>tights/cultsport/cultsport-women-blue-printed-absolute-fit-tights/16232878/buy</t>
  </si>
  <si>
    <t>cultsport-women-blue-printed-absolute-fit-tights</t>
  </si>
  <si>
    <t>Women High-Rise Straight Jeans</t>
  </si>
  <si>
    <t>jeans/sassafras/sassafras-women-chic-brown-high-rise-straight-fit-jeans/17511520/buy</t>
  </si>
  <si>
    <t>sassafras-women-chic-brown-high-rise-straight-fit-jeans</t>
  </si>
  <si>
    <t>Grey Printed Maxi Dress</t>
  </si>
  <si>
    <t>dresses/marks--spencer/marks--spencer-women-grey-ethnic-motifs-printed-maxi-dress/16471754/buy</t>
  </si>
  <si>
    <t>marks--spencer-women-grey-ethnic-motifs-printed-maxi-dress</t>
  </si>
  <si>
    <t>Lifestyle Rapid-Dry Jacket</t>
  </si>
  <si>
    <t>jackets/hrx-by-hrithik-roshan/hrx-by-hrithik-roshan-women-white--sea-green-colourblocked-rapid-dry-lifestyle-jacket/14562578/buy</t>
  </si>
  <si>
    <t>hrx-by-hrithik-roshan-women-white--sea-green-colourblocked-rapid-dry-lifestyle-jacket</t>
  </si>
  <si>
    <t>tshirts/roadster/roadster-women-olive-green-solid-round-neck-pure-cotton-t-shirt/12193296/buy</t>
  </si>
  <si>
    <t>roadster-women-olive-green-solid-round-neck-pure-cotton-t-shirt</t>
  </si>
  <si>
    <t>Floral Shirt Style Top</t>
  </si>
  <si>
    <t>Senyora</t>
  </si>
  <si>
    <t>tops/senyora/senyora-white-floral-embroidered-shirt-style-top/17831112/buy</t>
  </si>
  <si>
    <t>senyora</t>
  </si>
  <si>
    <t>senyora-white-floral-embroidered-shirt-style-top</t>
  </si>
  <si>
    <t>Handcrafted Drop Earrings</t>
  </si>
  <si>
    <t>earrings/voylla/voylla-oxidised-silver-plated--maroon-handcrafted-stone-studded-circular-drop-earrings/9490499/buy</t>
  </si>
  <si>
    <t>voylla-oxidised-silver-plated--maroon-handcrafted-stone-studded-circular-drop-earrings</t>
  </si>
  <si>
    <t>track-pants/hrx-by-hrithik-roshan/hrx-by-hrithik-roshan-men-medieval-blue-bio-wash-typography-lifestyle-track-pants/14703966/buy</t>
  </si>
  <si>
    <t>hrx-by-hrithik-roshan-men-medieval-blue-bio-wash-typography-lifestyle-track-pants</t>
  </si>
  <si>
    <t>Boat Neck Striped T-shirt</t>
  </si>
  <si>
    <t>tshirts/dressberry/dressberry-women-green--white-boat-neck-striped-t-shirt/16188474/buy</t>
  </si>
  <si>
    <t>dressberry-women-green--white-boat-neck-striped-t-shirt</t>
  </si>
  <si>
    <t>sports-shoes/campus/campus-men-grey-mesh-running-non-marking-shoes/15465514/buy</t>
  </si>
  <si>
    <t>campus-men-grey-mesh-running-non-marking-shoes</t>
  </si>
  <si>
    <t>Unisex Geometric Backpack</t>
  </si>
  <si>
    <t>backpacks/hrx-by-hrithik-roshan/hrx-by-hrithik-roshan-unisex-black-geometric-print-backpack/16948746/buy</t>
  </si>
  <si>
    <t>hrx-by-hrithik-roshan-unisex-black-geometric-print-backpack</t>
  </si>
  <si>
    <t>Gold-Plated Kada Bracelet</t>
  </si>
  <si>
    <t>bracelet/zaveri-pearls/zaveri-pearls-gold-plated-cubic-zirconia-studded-kada-bracelet/10665718/buy</t>
  </si>
  <si>
    <t>zaveri-pearls-gold-plated-cubic-zirconia-studded-kada-bracelet</t>
  </si>
  <si>
    <t>K-Shine Hair Straightener</t>
  </si>
  <si>
    <t>hair-appliance/vega/vega-ananya-panday-collection-k-shine-hair-straightener-vhsh-28/15088356/buy</t>
  </si>
  <si>
    <t>vega-ananya-panday-collection-k-shine-hair-straightener-vhsh-28</t>
  </si>
  <si>
    <t>handbags/dressberry/dressberry-peach-coloured--beige-colourblocked-sling-bag/1638895/buy</t>
  </si>
  <si>
    <t>dressberry-peach-coloured--beige-colourblocked-sling-bag</t>
  </si>
  <si>
    <t>sunglasses/roadster/roadster-unisex-aviator-sunglasses-mfb-pn-ps-t9862/5612595/buy</t>
  </si>
  <si>
    <t>roadster-unisex-aviator-sunglasses-mfb-pn-ps-t9862</t>
  </si>
  <si>
    <t>FURO by Red Chief</t>
  </si>
  <si>
    <t>sports-shoes/furo-by-red-chief/furo-by-red-chief-men-red-mesh-mid-top-running-shoes-r1013-redblk/3013531/buy</t>
  </si>
  <si>
    <t>furo-by-red-chief</t>
  </si>
  <si>
    <t>furo-by-red-chief-men-red-mesh-mid-top-running-shoes-r1013-redblk</t>
  </si>
  <si>
    <t>shirts/highlander/highlander-men-blue-slim-fit-floral-printed-cotton-casual-shirt/17434844/buy</t>
  </si>
  <si>
    <t>highlander-men-blue-slim-fit-floral-printed-cotton-casual-shirt</t>
  </si>
  <si>
    <t>jeans/highlander/highlander-men-blue-tapered-fit-heavy-fade-stretchable-jeans/15829788/buy</t>
  </si>
  <si>
    <t>highlander-men-blue-tapered-fit-heavy-fade-stretchable-jeans</t>
  </si>
  <si>
    <t>watches/guess/guess-women-gold-toned-analogue-watch-w0638l7/4891380/buy</t>
  </si>
  <si>
    <t>guess-women-gold-toned-analogue-watch-w0638l7</t>
  </si>
  <si>
    <t>watches/titan/titan-women-green-analogue-watch-2639wl01/11875564/buy</t>
  </si>
  <si>
    <t>titan-women-green-analogue-watch-2639wl01</t>
  </si>
  <si>
    <t>Microfiber AC Room 120 GSM Double Bed Comforter</t>
  </si>
  <si>
    <t>blankets-quilts-and-dohars/bianca/bianca-blue--grey-floral-microfiber-ac-room-120-gsm-double-bed-comforter/15636372/buy</t>
  </si>
  <si>
    <t>bianca-blue--grey-floral-microfiber-ac-room-120-gsm-double-bed-comforter</t>
  </si>
  <si>
    <t>Woven Yoke Design Gown</t>
  </si>
  <si>
    <t>dresses/inddus/inddus-women-grey-woven-yoke-design-gown/9054089/buy</t>
  </si>
  <si>
    <t>inddus-women-grey-woven-yoke-design-gown</t>
  </si>
  <si>
    <t>Crepe Fit and Flare Dress</t>
  </si>
  <si>
    <t>dresses/berrylush/berrylush-navy-blue-printed-crepe-fit-and-flare-dress/14327594/buy</t>
  </si>
  <si>
    <t>berrylush-navy-blue-printed-crepe-fit-and-flare-dress</t>
  </si>
  <si>
    <t>Men Plus Size Panelled Shorts</t>
  </si>
  <si>
    <t>shorts/sztori/sztori-men-plus-size-olive-green-solid-panelled-shorts/16300042/buy</t>
  </si>
  <si>
    <t>sztori-men-plus-size-olive-green-solid-panelled-shorts</t>
  </si>
  <si>
    <t>watches/chumbak/chumbak-women-multicoloured-analogue-watch/2056180/buy</t>
  </si>
  <si>
    <t>chumbak-women-multicoloured-analogue-watch</t>
  </si>
  <si>
    <t>Print Twisted Crepe Top</t>
  </si>
  <si>
    <t>tops/sassafras/sassafras-multicoloured-print-twisted-crepe-crop-top/17240100/buy</t>
  </si>
  <si>
    <t>sassafras-multicoloured-print-twisted-crepe-crop-top</t>
  </si>
  <si>
    <t>Unisex Mukhallat Al Wafa 12 ml</t>
  </si>
  <si>
    <t>perfume-and-body-mist/ajmal/ajmal-unisex-mukhallat-al-wafa-concentrated-oriental-perfume---alcohol-free-12-ml/7690165/buy</t>
  </si>
  <si>
    <t>ajmal-unisex-mukhallat-al-wafa-concentrated-oriental-perfume---alcohol-free-12-ml</t>
  </si>
  <si>
    <t>tshirts/tommy-hilfiger/tommy-hilfiger-men-grey-typography-printed-cotton-slim-fit-t-shirt/16364528/buy</t>
  </si>
  <si>
    <t>tommy-hilfiger-men-grey-typography-printed-cotton-slim-fit-t-shirt</t>
  </si>
  <si>
    <t>Men Solid Pure Super Combed Cotton Trunk</t>
  </si>
  <si>
    <t>trunk/jockey/jockey-men-blue-cotton-solid-pure-super-combed-trunk-8015-0105/15949878/buy</t>
  </si>
  <si>
    <t>jockey-men-blue-cotton-solid-pure-super-combed-trunk-8015-0105</t>
  </si>
  <si>
    <t>dresses/anouk/anouk-women-beige-striped-yarn-dyed-a-line-dress/15427326/buy</t>
  </si>
  <si>
    <t>anouk-women-beige-striped-yarn-dyed-a-line-dress</t>
  </si>
  <si>
    <t>Women Suede Block Sandals</t>
  </si>
  <si>
    <t>heels/alishtezia/alishtezia-women-black-woven-design-suede-block-sandals/15371530/buy</t>
  </si>
  <si>
    <t>alishtezia-women-black-woven-design-suede-block-sandals</t>
  </si>
  <si>
    <t>sports-shoes/sparx/sparx-men-beige-mesh-sm-651-regular-running-shoes/14800138/buy</t>
  </si>
  <si>
    <t>sparx-men-beige-mesh-sm-651-regular-running-shoes</t>
  </si>
  <si>
    <t>heels/anouk/anouk-women-peach-coloured-solid-wedges/14292800/buy</t>
  </si>
  <si>
    <t>anouk-women-peach-coloured-solid-wedges</t>
  </si>
  <si>
    <t>Kalamkari Banarasi Saree</t>
  </si>
  <si>
    <t>sarees/vastranand/vastranand-off-white--mustard-yellow-kalamkari-print-banarasi-saree/17101328/buy</t>
  </si>
  <si>
    <t>vastranand-off-white--mustard-yellow-kalamkari-print-banarasi-saree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</si>
  <si>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</si>
  <si>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</si>
  <si>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ecraftindia-black--gold-toned-handcrafted-palm-buddha-showpiece-with-fragrant-petals-and-tealight</t>
  </si>
  <si>
    <t>Zero Calorie Fit Formal Blazer</t>
  </si>
  <si>
    <t>blazers/arrow/arrow-men-black-self-checked-zero-calorie-fit-single-breasted-formal-blazer/13556186/buy</t>
  </si>
  <si>
    <t>arrow-men-black-self-checked-zero-calorie-fit-single-breasted-formal-blazer</t>
  </si>
  <si>
    <t>sandals/mengler/mengler-men-black-comfort-sandals/15452584/buy</t>
  </si>
  <si>
    <t>mengler-men-black-comfort-sandals</t>
  </si>
  <si>
    <t>jeans/spykar/spykar-men-blue-slim-fit-mildly-distressed-light-fade-jeans/15163414/buy</t>
  </si>
  <si>
    <t>spykar-men-blue-slim-fit-mildly-distressed-light-fade-jeans</t>
  </si>
  <si>
    <t>tshirts/mast--harbour/mast--harbour-men-mustard-yellow--navy-blue-striped-pure-cottont-shirt/15058604/buy</t>
  </si>
  <si>
    <t>mast--harbour-men-mustard-yellow--navy-blue-striped-pure-cottont-shirt</t>
  </si>
  <si>
    <t>flip-flops/metronaut/metronaut-men-black-solid-thong-flip-flops/13392878/buy</t>
  </si>
  <si>
    <t>Opaque Slim Fit Casual Cotton Linen Shirt</t>
  </si>
  <si>
    <t>shirts/mast--harbour/mast--harbour-men-black--green-slim-fit-checked-cotton-linen-casual-shirt/14381814/buy</t>
  </si>
  <si>
    <t>mast--harbour-men-black--green-slim-fit-checked-cotton-linen-casual-shirt</t>
  </si>
  <si>
    <t>Women Slim Heels</t>
  </si>
  <si>
    <t>heels/dressberry/dressberry-women-fluorescent-green-solid-slim-heels/13438338/buy</t>
  </si>
  <si>
    <t>dressberry-women-fluorescent-green-solid-slim-heels</t>
  </si>
  <si>
    <t>watches/dressberry/dressberry-women-blue-analogue-watch-mfb-pn-wth-k0049l-2/8448375/buy</t>
  </si>
  <si>
    <t>dressberry-women-blue-analogue-watch-mfb-pn-wth-k0049l-2</t>
  </si>
  <si>
    <t>tshirts/mast--harbour/mast--harbour-women-yellow--pink-printed-cotton-t-shirt/15556738/buy</t>
  </si>
  <si>
    <t>mast--harbour-women-yellow--pink-printed-cotton-t-shirt</t>
  </si>
  <si>
    <t>flats/vishudh/vishudh-women-white-textured-leather-ethnic-open-toe-flats-with-laser-cuts/14380314/buy</t>
  </si>
  <si>
    <t>vishudh-women-white-textured-leather-ethnic-open-toe-flats-with-laser-cuts</t>
  </si>
  <si>
    <t>Slim Cotton Semiformal Shirt</t>
  </si>
  <si>
    <t>shirts/invictus/invictus-men-mint-green-pure-cotton-slim-fit-solid-semiformal-shirt/9715839/buy</t>
  </si>
  <si>
    <t>invictus-men-mint-green-pure-cotton-slim-fit-solid-semiformal-shirt</t>
  </si>
  <si>
    <t>Women Colourblocked Slip-On Sneakers</t>
  </si>
  <si>
    <t>casual-shoes/bata/bata-women-grey--pink-colourblocked-slip-on-sneakers/12454708/buy</t>
  </si>
  <si>
    <t>bata-women-grey--pink-colourblocked-slip-on-sneakers</t>
  </si>
  <si>
    <t>trousers/roadster/roadster-men-navy-blue-chinos-trousers/13859146/buy</t>
  </si>
  <si>
    <t>roadster-men-navy-blue-chinos-trousers</t>
  </si>
  <si>
    <t>tshirts/jack--jones/jack--jones-men-white-polo-collar-pockets-slim-fit-t-shirt/15133334/buy</t>
  </si>
  <si>
    <t>jack--jones-men-white-polo-collar-pockets-slim-fit-t-shirt</t>
  </si>
  <si>
    <t>Women Straight Mini Skirt</t>
  </si>
  <si>
    <t>24,25,28,31,34</t>
  </si>
  <si>
    <t>skirts/hm/hm-grey-solid-straight-mini-skirt/17855390/buy</t>
  </si>
  <si>
    <t>hm-grey-solid-straight-mini-skirt</t>
  </si>
  <si>
    <t>Unisex Nourishing Skin Cream</t>
  </si>
  <si>
    <t>Himalaya</t>
  </si>
  <si>
    <t>face-moisturisers/himalaya/himalaya-unisex-nourishing-skin-cream-200-ml/6627254/buy</t>
  </si>
  <si>
    <t>himalaya</t>
  </si>
  <si>
    <t>himalaya-unisex-nourishing-skin-cream-200-ml</t>
  </si>
  <si>
    <t>flats/gibelle/gibelle-women-brown-printed-synthetic-suede-open-toe-flats/14142710/buy</t>
  </si>
  <si>
    <t>gibelle-women-brown-printed-synthetic-suede-open-toe-flats</t>
  </si>
  <si>
    <t>blazers/peter-england/peter-england-men-black-solid-single-breasted-formal-blazer/16698518/buy</t>
  </si>
  <si>
    <t>peter-england-men-black-solid-single-breasted-formal-blazer</t>
  </si>
  <si>
    <t>Women Lace Top</t>
  </si>
  <si>
    <t>tops/kassually/kassually-women-pink-lace-top/11513006/buy</t>
  </si>
  <si>
    <t>kassually-women-pink-lace-top</t>
  </si>
  <si>
    <t>sports-shoes/fabbmate/fabbmate-women-peach-coloured-walking-non-marking-walking-shoes/16833420/buy</t>
  </si>
  <si>
    <t>fabbmate-women-peach-coloured-walking-non-marking-walking-shoes</t>
  </si>
  <si>
    <t>Women Woven Designed Saree</t>
  </si>
  <si>
    <t>sarees/mitera/mitera-women-sky-blue-ethnic-woven-designed-festive-saree/15012212/buy</t>
  </si>
  <si>
    <t>mitera-women-sky-blue-ethnic-woven-designed-festive-saree</t>
  </si>
  <si>
    <t>Floral Printed AC Room 120 GSM Double Bed Comforter</t>
  </si>
  <si>
    <t>blankets-quilts-and-dohars/clasiko/clasiko-white--blue-floral-printed-ac-room-120-gsm-double-bed-comforter/13382084/buy</t>
  </si>
  <si>
    <t>clasiko-white--blue-floral-printed-ac-room-120-gsm-double-bed-comforter</t>
  </si>
  <si>
    <t>trousers/park-avenue/park-avenue-men-blue-solid-smart-fit-formal-trousers/17201660/buy</t>
  </si>
  <si>
    <t>park-avenue-men-blue-solid-smart-fit-formal-trousers</t>
  </si>
  <si>
    <t>Wraparound Bracelet</t>
  </si>
  <si>
    <t>bracelet/carlton-london/carlton-london-gold-plated-wraparound-bracelet/10693784/buy</t>
  </si>
  <si>
    <t>carlton-london-gold-plated-wraparound-bracelet</t>
  </si>
  <si>
    <t>Gold-Plated Hairband</t>
  </si>
  <si>
    <t>hair-accessory/karatcart/karatcart-women-gold-plated--white-kundan-studded-hairband/15608202/buy</t>
  </si>
  <si>
    <t>karatcart-women-gold-plated--white-kundan-studded-hairband</t>
  </si>
  <si>
    <t>Solid Kota Saree</t>
  </si>
  <si>
    <t>sarees/silk-bazar/silk-bazar-yellow-silk-blend-solid-kota-saree/12355976/buy</t>
  </si>
  <si>
    <t>silk-bazar-yellow-silk-blend-solid-kota-saree</t>
  </si>
  <si>
    <t>Girls Colourblocked Trekking Shoes</t>
  </si>
  <si>
    <t>casual-shoes/shoetopia/shoetopia-girls-white-fox-colourblocked-regular-trekking-shoes/16266474/buy</t>
  </si>
  <si>
    <t>shoetopia-girls-white-fox-colourblocked-regular-trekking-shoes</t>
  </si>
  <si>
    <t>sports-shoes/off-limits/off-limits-men-black-mesh-high-top-running-non-marking-shoes/16717344/buy</t>
  </si>
  <si>
    <t>off-limits-men-black-mesh-high-top-running-non-marking-shoes</t>
  </si>
  <si>
    <t>kurta-sets/aurelia/aurelia---the-aure-collection-women-grey--silver-ethnic-motifs-mughal-print-kurta-with-trousers/15627540/buy</t>
  </si>
  <si>
    <t>aurelia---the-aure-collection-women-grey--silver-ethnic-motifs-mughal-print-kurta-with-trousers</t>
  </si>
  <si>
    <t>Cardio Fitness Crop Top</t>
  </si>
  <si>
    <t>XS,S,M,XL,3XL</t>
  </si>
  <si>
    <t>tshirts/domyos-by-decathlon/domyos-by-decathlon-women-black-long-sleeved-fitness-crop-top/12992406/buy</t>
  </si>
  <si>
    <t>domyos-by-decathlon-women-black-long-sleeved-fitness-crop-top</t>
  </si>
  <si>
    <t>sarees/kalini/kalini-off-white--golden-woven-design-saree/17035746/buy</t>
  </si>
  <si>
    <t>kalini-off-white--golden-woven-design-saree</t>
  </si>
  <si>
    <t>watches/tryst/tryst-manufactured--serviced-by-fossil-women-rose-gold-watch/7738415/buy</t>
  </si>
  <si>
    <t>tryst-manufactured--serviced-by-fossil-women-rose-gold-watch</t>
  </si>
  <si>
    <t>Solid Linen Blend Shirt</t>
  </si>
  <si>
    <t>shirts/hm/hm-beige-solid-men-regular-fit-resort-linen-blend-shirt/14273706/buy</t>
  </si>
  <si>
    <t>hm-beige-solid-men-regular-fit-resort-linen-blend-shirt</t>
  </si>
  <si>
    <t>Unisex WIKI PACK 1 Backpack</t>
  </si>
  <si>
    <t>backpacks/wildcraft/wildcraft-unisex-sea-green--yellow-colourblocked-wiki-pack-1-backpack/11552066/buy</t>
  </si>
  <si>
    <t>wildcraft-unisex-sea-green--yellow-colourblocked-wiki-pack-1-backpack</t>
  </si>
  <si>
    <t>jackets/us-polo-assn-denim-co/us-polo-assn-denim-co-men-black--white-colourblocked-lightweight-sporty-jacket/14677938/buy</t>
  </si>
  <si>
    <t>us-polo-assn-denim-co-men-black--white-colourblocked-lightweight-sporty-jacket</t>
  </si>
  <si>
    <t>Anti-Acne Cream 15g</t>
  </si>
  <si>
    <t>15GM</t>
  </si>
  <si>
    <t>face-moisturisers/biotique/biotique-bio-winter-green-spot-correcting-anti-acne-sustainable-cream-15g/1661474/buy</t>
  </si>
  <si>
    <t>biotique-bio-winter-green-spot-correcting-anti-acne-sustainable-cream-15g</t>
  </si>
  <si>
    <t>Embroidered A-Line Denim Dress</t>
  </si>
  <si>
    <t>dresses/all-about-you/all-about-you-women-blue-embroidered-denim-a-line-dress/12255430/buy</t>
  </si>
  <si>
    <t>all-about-you-women-blue-embroidered-denim-a-line-dress</t>
  </si>
  <si>
    <t>Faux Leather Sling Bag</t>
  </si>
  <si>
    <t>handbags/accessorize/accessorize-silver-toned-textured-faux-leather-structured-sling-bag/17482024/buy</t>
  </si>
  <si>
    <t>accessorize-silver-toned-textured-faux-leather-structured-sling-bag</t>
  </si>
  <si>
    <t>eye-cream/reequil/reequil-under-eye-cream-for-dark-circles--wrinkles--puffy-eyes-20-g/13512562/buy</t>
  </si>
  <si>
    <t>reequil-under-eye-cream-for-dark-circles--wrinkles--puffy-eyes-20-g</t>
  </si>
  <si>
    <t>dresses/street-9/street-9-women-red-printed-sheath-dress/14136064/buy</t>
  </si>
  <si>
    <t>street-9-women-red-printed-sheath-dress</t>
  </si>
  <si>
    <t>Aloe Just Face Gel 225g</t>
  </si>
  <si>
    <t>face-serum-and-gel/plum/plum-hello-aloe-just-gel-pump-pack---225-gm/14857256/buy</t>
  </si>
  <si>
    <t>plum-hello-aloe-just-gel-pump-pack---225-gm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</si>
  <si>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</si>
  <si>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</si>
  <si>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</si>
  <si>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</si>
  <si>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dressberry-women-rose-gold-toned--black-zebra-print-mid-top-open-toe-flats</t>
  </si>
  <si>
    <t>Floral Bishop Sleeves Cinched Waist Top</t>
  </si>
  <si>
    <t>Yuvraah</t>
  </si>
  <si>
    <t>tops/yuvraah/yuvraah-multicoloured-floral-bishop-sleeves-cinched-waist-crop-top/15981522/buy</t>
  </si>
  <si>
    <t>yuvraah</t>
  </si>
  <si>
    <t>yuvraah-multicoloured-floral-bishop-sleeves-cinched-waist-crop-top</t>
  </si>
  <si>
    <t>Indi INSIDE</t>
  </si>
  <si>
    <t>kurtas/indi-inside/indi-inside-women-maroon-flared-printed-anarkali-kurta/15914010/buy</t>
  </si>
  <si>
    <t>indi-inside</t>
  </si>
  <si>
    <t>indi-inside-women-maroon-flared-printed-anarkali-kurta</t>
  </si>
  <si>
    <t>belts/teakwood-leathers/teakwood-leathers-men-black-textured-leather-formal-belt/17506064/buy</t>
  </si>
  <si>
    <t>teakwood-leathers-men-black-textured-leather-formal-belt</t>
  </si>
  <si>
    <t>dresses/tokyo-talkies/tokyo-talkies-women-black-solid-sheath-dress/13178048/buy</t>
  </si>
  <si>
    <t>tokyo-talkies-women-black-solid-sheath-dress</t>
  </si>
  <si>
    <t>Silk Blend Printed Saree</t>
  </si>
  <si>
    <t>sarees/soch/soch-green-silk-blend-printed-saree/14525856/buy</t>
  </si>
  <si>
    <t>soch-green-silk-blend-printed-saree</t>
  </si>
  <si>
    <t>Coconut Milk Shampoo 300 ml</t>
  </si>
  <si>
    <t>shampoo-and-conditioner/wow-skin-science/wow-skin-science-coconut-milk-shampoo-300-ml/12430118/buy</t>
  </si>
  <si>
    <t>wow-skin-science-coconut-milk-shampoo-300-ml</t>
  </si>
  <si>
    <t>heels/shezone/shezone-silver-toned--black-wedge-sandals/15900744/buy</t>
  </si>
  <si>
    <t>shezone-silver-toned--black-wedge-sandals</t>
  </si>
  <si>
    <t>handbags/baggit/baggit-black-textured-tien-e-floater-structured-shoulder-bag/14619148/buy</t>
  </si>
  <si>
    <t>baggit-black-textured-tien-e-floater-structured-shoulder-bag</t>
  </si>
  <si>
    <t>Open Toe Gladiator Wedges</t>
  </si>
  <si>
    <t>heels/metro/metro-grey-open-toe-gladiator-wedges/17170650/buy</t>
  </si>
  <si>
    <t>metro-grey-open-toe-gladiator-wedges</t>
  </si>
  <si>
    <t>earrings/studio-voylla/studio-voylla-silver-plated-multicoloured-enamelled-leaf-shaped-drop-earrings/8961907/buy</t>
  </si>
  <si>
    <t>studio-voylla-silver-plated-multicoloured-enamelled-leaf-shaped-drop-earrings</t>
  </si>
  <si>
    <t>Layered Fit &amp; Flare Dress</t>
  </si>
  <si>
    <t>dresses/sera/sera-women-black-solid-layered-fit--flare-dress/7467757/buy</t>
  </si>
  <si>
    <t>sera-women-black-solid-layered-fit--flare-dress</t>
  </si>
  <si>
    <t>flats/vishudh/vishudh-women-yellow-solid-one-toe-flats/14485302/buy</t>
  </si>
  <si>
    <t>vishudh-women-yellow-solid-one-toe-flats</t>
  </si>
  <si>
    <t>watches/french-connection/french-connection-women-rose-gold-toned-dial-rose-gold-plated-straps-analogue-watch-fcl23/15307254/buy</t>
  </si>
  <si>
    <t>french-connection-women-rose-gold-toned-dial-rose-gold-plated-straps-analogue-watch-fcl23</t>
  </si>
  <si>
    <t>trousers/allen-solly/allen-solly-men-black-slim-fit-trousers/15707648/buy</t>
  </si>
  <si>
    <t>allen-solly-men-black-slim-fit-trousers</t>
  </si>
  <si>
    <t>Adult Large Bathrobe</t>
  </si>
  <si>
    <t>bath-robe/creeva/creeva-adult-grey-large-bathrobe/16980764/buy</t>
  </si>
  <si>
    <t>creeva-adult-grey-large-bathrobe</t>
  </si>
  <si>
    <t>casual-shoes/wrogn/wrogn-men-beige-woven-design-sneakers/16862596/buy</t>
  </si>
  <si>
    <t>wrogn-men-beige-woven-design-sneakers</t>
  </si>
  <si>
    <t>Women Crepe Kurta</t>
  </si>
  <si>
    <t>kurtas/kalini/kalini-women-purple-flared-sleeves-thread-work-crepe-kurta/17075586/buy</t>
  </si>
  <si>
    <t>kalini-women-purple-flared-sleeves-thread-work-crepe-kurta</t>
  </si>
  <si>
    <t>Cotton Bandhani Kurta Set</t>
  </si>
  <si>
    <t>kurta-sets/biba/biba-women-sea-green--white-bandhani-print-pure-cotton-kurta-with-palazzos--dupatta/17952198/buy</t>
  </si>
  <si>
    <t>biba-women-sea-green--white-bandhani-print-pure-cotton-kurta-with-palazzos--dupatta</t>
  </si>
  <si>
    <t>shrug/espresso/espresso-black-solid-open-front-shrug/2402046/buy</t>
  </si>
  <si>
    <t>espresso-black-solid-open-front-shrug</t>
  </si>
  <si>
    <t>Floral Print Tie-Up Neck Top</t>
  </si>
  <si>
    <t>tops/tokyo-talkies/tokyo-talkies-navy-blue-floral-print-tie-up-neck-top/17707100/buy</t>
  </si>
  <si>
    <t>tokyo-talkies-navy-blue-floral-print-tie-up-neck-top</t>
  </si>
  <si>
    <t>Cotton Solid Pinafore Dress</t>
  </si>
  <si>
    <t>dresses/yk/yk-green--pink-pure-cotton-pinafore-dress-with-t-shirt/14803214/buy</t>
  </si>
  <si>
    <t>yk-green--pink-pure-cotton-pinafore-dress-with-t-shirt</t>
  </si>
  <si>
    <t>Running Rapid-Dry Tshirt</t>
  </si>
  <si>
    <t>tshirts/hrx-by-hrithik-roshan/hrx-by-hrithik-roshan-women-white--green-rapid-dry-colourblock-running-tshirt/14702140/buy</t>
  </si>
  <si>
    <t>hrx-by-hrithik-roshan-women-white--green-rapid-dry-colourblock-running-tshirt</t>
  </si>
  <si>
    <t>wallets/tommy-hilfiger/tommy-hilfiger-men-grey-striped-two-fold-leather-wallet/11903686/buy</t>
  </si>
  <si>
    <t>tommy-hilfiger-men-grey-striped-two-fold-leather-wallet</t>
  </si>
  <si>
    <t>trousers/jack--jones/jack--jones-men-grey--white-regular-fit-striped-joggers/13303552/buy</t>
  </si>
  <si>
    <t>jack--jones-men-grey--white-regular-fit-striped-joggers</t>
  </si>
  <si>
    <t>Plus Size Lehenga Set</t>
  </si>
  <si>
    <t>lehenga-choli/divena/divena-plus-size-peach-coloured-printed-ready-to-wear-lehenga--blouse-with-dupatta/15404874/buy</t>
  </si>
  <si>
    <t>divena-plus-size-peach-coloured-printed-ready-to-wear-lehenga--blouse-with-dupatta</t>
  </si>
  <si>
    <t>Women Wide Satin Trousers</t>
  </si>
  <si>
    <t>25,28,31,34,39</t>
  </si>
  <si>
    <t>trousers/hm/hm-women-olive-green-wide-satin-trousers/17883630/buy</t>
  </si>
  <si>
    <t>hm-women-olive-green-wide-satin-trousers</t>
  </si>
  <si>
    <t>Striped Kaftan Maxi Dress</t>
  </si>
  <si>
    <t>dresses/libas/libas-maroon--grey-striped--printed-kaftan-maxi-dress/17644440/buy</t>
  </si>
  <si>
    <t>libas-maroon--grey-striped--printed-kaftan-maxi-dress</t>
  </si>
  <si>
    <t>Men Training Rapid Dry Joggers</t>
  </si>
  <si>
    <t>track-pants/hrx-by-hrithik-roshan/hrx-by-hrithik-roshan-men-green-melange-slim-training-rapid-dry-antimicrobial-joggers/11012190/buy</t>
  </si>
  <si>
    <t>hrx-by-hrithik-roshan-men-green-melange-slim-training-rapid-dry-antimicrobial-joggers</t>
  </si>
  <si>
    <t>Women Self-Striped Loafers</t>
  </si>
  <si>
    <t>casual-shoes/allen-solly/allen-solly-women-sage-green-self-striped-penny-loafers/17284188/buy</t>
  </si>
  <si>
    <t>allen-solly-women-sage-green-self-striped-penny-loafers</t>
  </si>
  <si>
    <t>Slim Camouflage Printed Shirt</t>
  </si>
  <si>
    <t>shirts/flying-machine/flying-machine-men-grey-slim-fit-camouflage-printed-casual-shirt/17098212/buy</t>
  </si>
  <si>
    <t>flying-machine-men-grey-slim-fit-camouflage-printed-casual-shirt</t>
  </si>
  <si>
    <t>sarees/mitera/mitera-pink-embellished-mirror-work-heavy-work-saree/16125590/buy</t>
  </si>
  <si>
    <t>mitera-pink-embellished-mirror-work-heavy-work-saree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</si>
  <si>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</si>
  <si>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</si>
  <si>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</si>
  <si>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kook-n-keech-emoji</t>
  </si>
  <si>
    <t>kook-n-keech-emoji-women-pink--white-pure-cotton-printed-pure-cotton-t-shirt</t>
  </si>
  <si>
    <t>Solid Knitted Top</t>
  </si>
  <si>
    <t>tops/roadster/roadster-women-elegant-lavender-solid-knitted-top/14935300/buy</t>
  </si>
  <si>
    <t>roadster-women-elegant-lavender-solid-knitted-top</t>
  </si>
  <si>
    <t>tshirts/allen-solly/allen-solly-men-blue-polo-collar-t-shirt/16670734/buy</t>
  </si>
  <si>
    <t>allen-solly-men-blue-polo-collar-t-shirt</t>
  </si>
  <si>
    <t>Women Pack Of 3 Assorted Ankle-Length Cotton Socks</t>
  </si>
  <si>
    <t>socks/max/-max-women-pack-of-3-assorted-ankle-length-cotton-socks-/18316396/buy</t>
  </si>
  <si>
    <t>-max-women-pack-of-3-assorted-ankle-length-cotton-socks-</t>
  </si>
  <si>
    <t>Shampoo &amp; Conditioner Kit</t>
  </si>
  <si>
    <t>hair-care-kit/wow-skin-science/wow-skin-science-red-onion-black-seed-oil-shampoo--conditioner-kit---300-ml-each/12426668/buy</t>
  </si>
  <si>
    <t>wow-skin-science-red-onion-black-seed-oil-shampoo--conditioner-kit---300-ml-each</t>
  </si>
  <si>
    <t>Solid Cinched Waist Top</t>
  </si>
  <si>
    <t>tops/dressberry/dressberry-coral-pink-solid-cinched-waist-top/14216924/buy</t>
  </si>
  <si>
    <t>dressberry-coral-pink-solid-cinched-waist-top</t>
  </si>
  <si>
    <t>shirts/roadster/roadster-men-burgundy--blue-checked-pure-cotton-casual-shirt/14625030/buy</t>
  </si>
  <si>
    <t>roadster-men-burgundy--blue-checked-pure-cotton-casual-shirt</t>
  </si>
  <si>
    <t>heels/dressberry/dressberry-women-muted-gold-toned-solid-wedges-/13341112/buy</t>
  </si>
  <si>
    <t>dressberry-women-muted-gold-toned-solid-wedges-</t>
  </si>
  <si>
    <t>Solid Teardrop Beauty Blender</t>
  </si>
  <si>
    <t>beauty-accessory/gubb/gubb-peach-coloured-solid-teardrop-makeup-beauty-blender/15733002/buy</t>
  </si>
  <si>
    <t>gubb-peach-coloured-solid-teardrop-makeup-beauty-blender</t>
  </si>
  <si>
    <t>Women Loose Fit High-Rise Joggers Trousers</t>
  </si>
  <si>
    <t>track-pants/the-dry-state/the-dry-state-women-black-loose-fit-high-rise-easy-wash-joggers-trousers/13938676/buy</t>
  </si>
  <si>
    <t>the-dry-state-women-black-loose-fit-high-rise-easy-wash-joggers-trousers</t>
  </si>
  <si>
    <t>jeans/mast--harbour/mast--harbour-men-blue-skinny-fit-light-fade-stretchable-jeans/15976926/buy</t>
  </si>
  <si>
    <t>mast--harbour-men-blue-skinny-fit-light-fade-stretchable-jeans</t>
  </si>
  <si>
    <t>kurta-sets/mag/mag-men-navy-blue--purple-solid-kurta-with-churidar--nehru-jacket/11048094/buy</t>
  </si>
  <si>
    <t>mag-men-navy-blue--purple-solid-kurta-with-churidar--nehru-jacket</t>
  </si>
  <si>
    <t>Men Slim Fit Cropped Trousers</t>
  </si>
  <si>
    <t>28,29,30,31,32,33,34</t>
  </si>
  <si>
    <t>trousers/hm/hm-men-grey-slim-fit-cropped-trousers/17186370/buy</t>
  </si>
  <si>
    <t>hm-men-grey-slim-fit-cropped-trousers</t>
  </si>
  <si>
    <t>track-pants/allen-solly-tribe/allen-solly-tribe-men-grey-melange-solid-joggers-with-contrast-side-panelling/16846148/buy</t>
  </si>
  <si>
    <t>allen-solly-tribe-men-grey-melange-solid-joggers-with-contrast-side-panelling</t>
  </si>
  <si>
    <t>Abstract Printed A-Line Dress</t>
  </si>
  <si>
    <t>dresses/kook-n-keech/kook-n-keech-women-coral-orange--white-abstract-printed-a-line-dress/15088740/buy</t>
  </si>
  <si>
    <t>kook-n-keech-women-coral-orange--white-abstract-printed-a-line-dress</t>
  </si>
  <si>
    <t>dresses/eavan/eavan-women-black-solid-maxi-dress/9866171/buy</t>
  </si>
  <si>
    <t>eavan-women-black-solid-maxi-dress</t>
  </si>
  <si>
    <t>dresses/kassually/kassually-women-pretty-pink-sleek-dress/15654332/buy</t>
  </si>
  <si>
    <t>kassually-women-pretty-pink-sleek-dress</t>
  </si>
  <si>
    <t>kurta-sets/biba/biba-women-yellow-floral-printed-regular-kurta-with-palazzos--with-dupatta/14848500/buy</t>
  </si>
  <si>
    <t>biba-women-yellow-floral-printed-regular-kurta-with-palazzos--with-dupatta</t>
  </si>
  <si>
    <t>tshirts/hrx-by-hrithik-roshan/hrx-by-hrithik-roshan-women-sulphur-spring--peacock-blue--optic-white-colourblock-rapid-dry-anti-static-antimicrobial-racketsport-tshirt/13041390/buy</t>
  </si>
  <si>
    <t>hrx-by-hrithik-roshan-women-sulphur-spring--peacock-blue--optic-white-colourblock-rapid-dry-anti-static-antimicrobial-racketsport-tshirt</t>
  </si>
  <si>
    <t>Women Seamless Sports Tights</t>
  </si>
  <si>
    <t>tights/hm/hm-women-lavender-seamless-sports-tights/17464388/buy</t>
  </si>
  <si>
    <t>hm-women-lavender-seamless-sports-tights</t>
  </si>
  <si>
    <t>Boys Camouflage Cotton Shirt</t>
  </si>
  <si>
    <t>2-3Y,3-4Y,4-5Y,5-6Y,6-7Y,7-8Y,8-9Y,9-10Y,10-11Y,11-12Y,12-13Y,13-14Y</t>
  </si>
  <si>
    <t>shirts/herenow/herenow-boys-blue-camouflage-printed-regular-fit-cotton-casual-shirt/14672770/buy</t>
  </si>
  <si>
    <t>herenow-boys-blue-camouflage-printed-regular-fit-cotton-casual-shirt</t>
  </si>
  <si>
    <t>Men Brand Logo Sliders</t>
  </si>
  <si>
    <t>flip-flops/ducati/ducati-men-grey--white-brand-logo-embossed-sliders/15565846/buy</t>
  </si>
  <si>
    <t>ducati-men-grey--white-brand-logo-embossed-sliders</t>
  </si>
  <si>
    <t>Embellished Wedge Sandals with Bows</t>
  </si>
  <si>
    <t>heels/fabbmate/fabbmate-women-gold-toned-embellished-wedge-sandals-with-bows/15386470/buy</t>
  </si>
  <si>
    <t>fabbmate-women-gold-toned-embellished-wedge-sandals-with-bows</t>
  </si>
  <si>
    <t>2 Pc EDP &amp; Body Mist</t>
  </si>
  <si>
    <t>fragrance-gift-set/and/and-women-2-pc-love-muse-eau-de-parfum--dainty-glam-body-mist-crafted-by-ajmal---250-ml/14203040/buy</t>
  </si>
  <si>
    <t>and-women-2-pc-love-muse-eau-de-parfum--dainty-glam-body-mist-crafted-by-ajmal---250-ml</t>
  </si>
  <si>
    <t>Checked Polo Pure Cotton T-shirt</t>
  </si>
  <si>
    <t>tshirts/kryptic/kryptic-men-grey-melange--black-checked-polo-pure-cotton-t-shirt/10180691/buy</t>
  </si>
  <si>
    <t>kryptic-men-grey-melange--black-checked-polo-pure-cotton-t-shirt</t>
  </si>
  <si>
    <t>watches/titan/titan-men-silver-toned-dial-watch-1698sl01/1399820/buy</t>
  </si>
  <si>
    <t>titan-men-silver-toned-dial-watch-1698sl01</t>
  </si>
  <si>
    <t>kurta-sets/anouk/anouk-women-pink-ethnic-motifs-printed-pure-cotton-kurta-with-palazzos/17104846/buy</t>
  </si>
  <si>
    <t>anouk-women-pink-ethnic-motifs-printed-pure-cotton-kurta-with-palazzos</t>
  </si>
  <si>
    <t>tshirts/roadster/roadster-men-teal-blue-solid-polo-collar-pure-cotton-t-shirt/11545116/buy</t>
  </si>
  <si>
    <t>roadster-men-teal-blue-solid-polo-collar-pure-cotton-t-shirt</t>
  </si>
  <si>
    <t>Women Crepe Wrap Dress</t>
  </si>
  <si>
    <t>dresses/berrylush/berrylush-women-navy-blue-polka-dots-printed-crepe-wrap-dress/15246478/buy</t>
  </si>
  <si>
    <t>berrylush-women-navy-blue-polka-dots-printed-crepe-wrap-dress</t>
  </si>
  <si>
    <t>flats/dressberry/dressberry-women-pink-solid-mules/14019578/buy</t>
  </si>
  <si>
    <t>dressberry-women-pink-solid-mules</t>
  </si>
  <si>
    <t>Plus Size Solid Shrug</t>
  </si>
  <si>
    <t>shrug/sztori/sztori-women-plus-size-mustard-yellow-solid-shrug/15028472/buy</t>
  </si>
  <si>
    <t>sztori-women-plus-size-mustard-yellow-solid-shrug</t>
  </si>
  <si>
    <t>Solid Zoom Friendly Collar Top</t>
  </si>
  <si>
    <t>tops/sassafras/sassafras-beautiful-white-solid-zoom-friendly-collar-top/17989150/buy</t>
  </si>
  <si>
    <t>sassafras-beautiful-white-solid-zoom-friendly-collar-top</t>
  </si>
  <si>
    <t>Animal Crepe Dress</t>
  </si>
  <si>
    <t>dresses/deebaco/deebaco-yellow--brown-animal-crepe-dress/15786630/buy</t>
  </si>
  <si>
    <t>deebaco-yellow--brown-animal-crepe-dress</t>
  </si>
  <si>
    <t>Women Solid Bikini Brief</t>
  </si>
  <si>
    <t>briefs/jockey/jockey-women-grey-solid-bikini-brief-ss02-0105-stgml/17070604/buy</t>
  </si>
  <si>
    <t>jockey-women-grey-solid-bikini-brief-ss02-0105-stgml</t>
  </si>
  <si>
    <t>watches/dressberry/dressberry-women-black-analogue-watch-mfb-pn-pf-dk2443b/11231414/buy</t>
  </si>
  <si>
    <t>dressberry-women-black-analogue-watch-mfb-pn-pf-dk2443b</t>
  </si>
  <si>
    <t>watches/fossil/fossil-men-brown-analogue-watch-me3181/11495304/buy</t>
  </si>
  <si>
    <t>fossil-men-brown-analogue-watch-me3181</t>
  </si>
  <si>
    <t>Thermo Protect Hair Dryer</t>
  </si>
  <si>
    <t>hair-appliance/philips/philips-thermo-protect-air-flower-hair-dryer-bhd31800/13507848/buy</t>
  </si>
  <si>
    <t>philips-thermo-protect-air-flower-hair-dryer-bhd31800</t>
  </si>
  <si>
    <t>Women Platform Heels</t>
  </si>
  <si>
    <t>heels/shoetopia/shoetopia-women-black-solid-peep-toed-platform-heels/13334072/buy</t>
  </si>
  <si>
    <t>shoetopia-women-black-solid-peep-toed-platform-heels</t>
  </si>
  <si>
    <t>160 TC King 2 Pillow Covers</t>
  </si>
  <si>
    <t>Varde</t>
  </si>
  <si>
    <t>bedsheets/varde/varde-grey--white-striped-160-tc-king-bedsheet-with-2-pillow-covers/16368556/buy</t>
  </si>
  <si>
    <t>varde</t>
  </si>
  <si>
    <t>varde-grey--white-striped-160-tc-king-bedsheet-with-2-pillow-covers</t>
  </si>
  <si>
    <t>kurtas/berrylush/berrylush-women-white-floral-printed-halter-neck-floral-straight-kurta/14911770/buy</t>
  </si>
  <si>
    <t>berrylush-women-white-floral-printed-halter-neck-floral-straight-kurta</t>
  </si>
  <si>
    <t>tshirts/the-million-club/the-million-club-men-black-polo-collar-t-shirt/17635344/buy</t>
  </si>
  <si>
    <t>the-million-club-men-black-polo-collar-t-shirt</t>
  </si>
  <si>
    <t>shirts/highlander/highlander-men-yellow-slim-fit-opaque-colourblocked-casual-shirt/15745630/buy</t>
  </si>
  <si>
    <t>highlander-men-yellow-slim-fit-opaque-colourblocked-casual-shirt</t>
  </si>
  <si>
    <t>Men Printed V-Neck T-shirt</t>
  </si>
  <si>
    <t>tshirts/puma/puma-men-blue-manchester-city-printed-v-neck-t-shirt/15004038/buy</t>
  </si>
  <si>
    <t>puma-men-blue-manchester-city-printed-v-neck-t-shirt</t>
  </si>
  <si>
    <t>sarees/kalini/kalini-pink--gold-woven-design-zari-silk-blend-kanjeevaram-saree/14746028/buy</t>
  </si>
  <si>
    <t>kalini-pink--gold-woven-design-zari-silk-blend-kanjeevaram-saree</t>
  </si>
  <si>
    <t>Linen V-neck top</t>
  </si>
  <si>
    <t>tops/hm/hm-linen-v-neck-top/17759986/buy</t>
  </si>
  <si>
    <t>hm-linen-v-neck-top</t>
  </si>
  <si>
    <t>track-pants/hrx-by-hrithik-roshan/hrx-by-hrithik-roshan-training-men-elephant-grey-rapid-dry-brand-carrier-track-pants/15310542/buy</t>
  </si>
  <si>
    <t>hrx-by-hrithik-roshan-training-men-elephant-grey-rapid-dry-brand-carrier-track-pants</t>
  </si>
  <si>
    <t>Men Plus Size Solid Joggers</t>
  </si>
  <si>
    <t>track-pants/sztori/sztori-men-plus-size-black-solid-joggers/16345510/buy</t>
  </si>
  <si>
    <t>sztori-men-plus-size-black-solid-joggers</t>
  </si>
  <si>
    <t>shirts/highlander/highlander-men-white--blue-slim-fit-checked-casual-shirt/10550806/buy</t>
  </si>
  <si>
    <t>highlander-men-white--blue-slim-fit-checked-casual-shirt</t>
  </si>
  <si>
    <t>sports-shoes/shoetopia/shoetopia-women-black-walking-shoes/12143968/buy</t>
  </si>
  <si>
    <t>shoetopia-women-black-walking-shoes</t>
  </si>
  <si>
    <t>Women Self Design Kurta Set</t>
  </si>
  <si>
    <t>kurta-sets/street-9/street-9-women-navy-blue--brown-self-design-kurta-with-trousers/10683808/buy</t>
  </si>
  <si>
    <t>street-9-women-navy-blue--brown-self-design-kurta-with-trousers</t>
  </si>
  <si>
    <t>38,40,42,44,47</t>
  </si>
  <si>
    <t>shirts/woodland/woodland-men-blue-casual-cotton-shirt/17448426/buy</t>
  </si>
  <si>
    <t>woodland-men-blue-casual-cotton-shirt</t>
  </si>
  <si>
    <t>Men Tie and Dye Printed Slim Fit T-shirt</t>
  </si>
  <si>
    <t>tshirts/wrogn/wrogn-men-white--blue-tie-and-dye-printed-slim-fit-casual-t-shirt/17025740/buy</t>
  </si>
  <si>
    <t>wrogn-men-white--blue-tie-and-dye-printed-slim-fit-casual-t-shirt</t>
  </si>
  <si>
    <t>kurta-sets/yuris/yuris-women-off-white-printed-regular-pure-cotton-kurta-with-trousers--with-dupatta/15091462/buy</t>
  </si>
  <si>
    <t>yuris-women-off-white-printed-regular-pure-cotton-kurta-with-trousers--with-dupatta</t>
  </si>
  <si>
    <t>Women Lavender Ruched Dress</t>
  </si>
  <si>
    <t>dresses/athena/athena-women-blue-off-shoulder-ruched-dress/14827920/buy</t>
  </si>
  <si>
    <t>athena-women-blue-off-shoulder-ruched-dress</t>
  </si>
  <si>
    <t>kurta-sets/vishudh/vishudh-women-grey-embroidered-kurta-with-palazzo/13943100/buy</t>
  </si>
  <si>
    <t>vishudh-women-grey-embroidered-kurta-with-palazzo</t>
  </si>
  <si>
    <t>trousers/invictus/invictus-men-blue--black-slim-fit-checked-trousers/2173625/buy</t>
  </si>
  <si>
    <t>invictus-men-blue--black-slim-fit-checked-trousers</t>
  </si>
  <si>
    <t>Men Slim Solid Sports Shorts</t>
  </si>
  <si>
    <t>shorts/one8-x-puma/one8-x-puma-men-black-slim-fit-solid-vk-sports-shorts/15118548/buy</t>
  </si>
  <si>
    <t>one8-x-puma-men-black-slim-fit-solid-vk-sports-shorts</t>
  </si>
  <si>
    <t>night-suits/zivame/zivame-women-yellow--blue-printed-night-suit/17573002/buy</t>
  </si>
  <si>
    <t>zivame-women-yellow--blue-printed-night-suit</t>
  </si>
  <si>
    <t>shirts/allen-solly/allen-solly-men-brown-slim-fit-tartan-checks-opaque-checked-casual-shirt/15704214/buy</t>
  </si>
  <si>
    <t>allen-solly-men-brown-slim-fit-tartan-checks-opaque-checked-casual-shirt</t>
  </si>
  <si>
    <t>tops/and/and-women-off-white--coral-orange-striped-shirt-style-top/13422288/buy</t>
  </si>
  <si>
    <t>and-women-off-white--coral-orange-striped-shirt-style-top</t>
  </si>
  <si>
    <t>tshirts/rare-rabbit/rare-rabbit-men-green-pockets-slim-fit-t-shirt/15989730/buy</t>
  </si>
  <si>
    <t>rare-rabbit-men-green-pockets-slim-fit-t-shirt</t>
  </si>
  <si>
    <t>jeans/street-9/street-9-women-blue-relaxed-fit-mid-rise-mildly-distressed-jeans/14136150/buy</t>
  </si>
  <si>
    <t>street-9-women-blue-relaxed-fit-mid-rise-mildly-distressed-jeans</t>
  </si>
  <si>
    <t>186 TC Queen 2 Pillow Covers</t>
  </si>
  <si>
    <t>bedsheets/storyhome/storyhome-blue--white-geometric-186-tc-queen-bedsheet-with-2-pillow-covers/14538500/buy</t>
  </si>
  <si>
    <t>storyhome-blue--white-geometric-186-tc-queen-bedsheet-with-2-pillow-covers</t>
  </si>
  <si>
    <t>handbags/dressberry/dressberry-blue-solid-handheld-bag/7120337/buy</t>
  </si>
  <si>
    <t>dressberry-blue-solid-handheld-bag</t>
  </si>
  <si>
    <t>dresses/dressberry/dressberry-women-green--navy-blue-checked-shirt-dress/16950716/buy</t>
  </si>
  <si>
    <t>dressberry-women-green--navy-blue-checked-shirt-dress</t>
  </si>
  <si>
    <t>shorts/pantaloons-junior/pantaloons-junior-boys-grey-melange-pure-cotton-shorts/17658554/buy</t>
  </si>
  <si>
    <t>pantaloons-junior-boys-grey-melange-pure-cotton-shorts</t>
  </si>
  <si>
    <t>36,40,42,44,47,49</t>
  </si>
  <si>
    <t>shirts/marks--spencer/marks--spencer-men-blue-striped-casual-shirt/16847140/buy</t>
  </si>
  <si>
    <t>marks--spencer-men-blue-striped-casual-shirt</t>
  </si>
  <si>
    <t>Girls Solid Sneakers</t>
  </si>
  <si>
    <t>casual-shoes/skechers/skechers-girls-black-solid-sneakers/17379058/buy</t>
  </si>
  <si>
    <t>skechers-girls-black-solid-sneakers</t>
  </si>
  <si>
    <t>Women Fundamentals watch</t>
  </si>
  <si>
    <t>watches/fastrack/fastrack-fundamentals-women-white-analogue-watch-nl68010sm01/10943186/buy</t>
  </si>
  <si>
    <t>fastrack-fundamentals-women-white-analogue-watch-nl68010sm01</t>
  </si>
  <si>
    <t>Women Rapid Dry Active Tights</t>
  </si>
  <si>
    <t>tights/hrx-by-hrithik-roshan/hrx-by-hrithik-roshan-women-black-solid-rapid-dry-active-tights/11812796/buy</t>
  </si>
  <si>
    <t>hrx-by-hrithik-roshan-women-black-solid-rapid-dry-active-tights</t>
  </si>
  <si>
    <t>trousers/fablestreet/fablestreet-women-white-regular-fit-solid-linen-trousers/9136629/buy</t>
  </si>
  <si>
    <t>fablestreet-women-white-regular-fit-solid-linen-trousers</t>
  </si>
  <si>
    <t>shirts/van-heusen/van-heusen-men-pink--whitechecked--classic-fit-pure-cotton-formal-shirt/17512798/buy</t>
  </si>
  <si>
    <t>van-heusen-men-pink--whitechecked--classic-fit-pure-cotton-formal-shirt</t>
  </si>
  <si>
    <t>watches/fastrack/fastrack-unisex-black-printed-dial--black-straps-tees---fast-fit-analogue-watch-68012pp14/15229254/buy</t>
  </si>
  <si>
    <t>fastrack-unisex-black-printed-dial--black-straps-tees---fast-fit-analogue-watch-68012pp14</t>
  </si>
  <si>
    <t>shirts/invictus/invictus-men-blue-pure-cotton-solid-slim-fit-casual-shirt/15271908/buy</t>
  </si>
  <si>
    <t>invictus-men-blue-pure-cotton-solid-slim-fit-casual-shirt</t>
  </si>
  <si>
    <t>Polka-Dotted Sun Dress</t>
  </si>
  <si>
    <t>dresses/berrylush/berrylush-women-gorgeous-green-polka-dotted-sun-dress/17405724/buy</t>
  </si>
  <si>
    <t>berrylush-women-gorgeous-green-polka-dotted-sun-dress</t>
  </si>
  <si>
    <t>tunics/ruhaans/ruhaans-peach-coloured--multicoloured-printed-tunic/2521092/buy</t>
  </si>
  <si>
    <t>ruhaans-peach-coloured--multicoloured-printed-tunic</t>
  </si>
  <si>
    <t>Unisex Bath Robe</t>
  </si>
  <si>
    <t>bath-robe/trident/trident-unisex-grey-solid-bath-robe/9104587/buy</t>
  </si>
  <si>
    <t>trident-unisex-grey-solid-bath-robe</t>
  </si>
  <si>
    <t>track-pants/kook-n-keech/kook-n-keech-navy-blue-melange-solid-slim-fit-joggers/2002136/buy</t>
  </si>
  <si>
    <t>kook-n-keech-navy-blue-melange-solid-slim-fit-joggers</t>
  </si>
  <si>
    <t>tshirts/moda-rapido/moda-rapido-men-blue-printed-round-neck-pure-cotton-t-shirt/17108112/buy</t>
  </si>
  <si>
    <t>moda-rapido-men-blue-printed-round-neck-pure-cotton-t-shirt</t>
  </si>
  <si>
    <t>kurta-sets/manyavar/manyavar-men-yellow-regular-kurta-with-churidar/14914076/buy</t>
  </si>
  <si>
    <t>manyavar-men-yellow-regular-kurta-with-churidar</t>
  </si>
  <si>
    <t>Cotton Sustainable Maxi Dress</t>
  </si>
  <si>
    <t>dresses/mango/mango-mustard-yellow-pure-cotton-solid-sustainable-maxi-dress/14340904/buy</t>
  </si>
  <si>
    <t>mango-mustard-yellow-pure-cotton-solid-sustainable-maxi-dress</t>
  </si>
  <si>
    <t>Men Cotton Slim Fit T-shirt</t>
  </si>
  <si>
    <t>tshirts/wrogn/wrogn-men-red-solid-pure-cotton-slim-fit-t-shirt/17025406/buy</t>
  </si>
  <si>
    <t>wrogn-men-red-solid-pure-cotton-slim-fit-t-shirt</t>
  </si>
  <si>
    <t>Boys Spiderman Print T-shirt</t>
  </si>
  <si>
    <t>tshirts/yk-marvel/yk-marvel-boys-blue-avengers-spiderman-print-round-neck-t-shirt/12245288/buy</t>
  </si>
  <si>
    <t>yk-marvel-boys-blue-avengers-spiderman-print-round-neck-t-shirt</t>
  </si>
  <si>
    <t>210 TC King Superfine Bedsheet with 2 Pillow Covers</t>
  </si>
  <si>
    <t>bedsheets/florida/florida-red--white-ethnic-motifs-210-tc-pure-cotton-fitted-king-bedsheet-with-2-pillow-covers/17783246/buy</t>
  </si>
  <si>
    <t>florida-red--white-ethnic-motifs-210-tc-pure-cotton-fitted-king-bedsheet-with-2-pillow-covers</t>
  </si>
  <si>
    <t>Boys Printed Outdoor Shorts</t>
  </si>
  <si>
    <t>shorts/homegrown/homegrown-boys-off-white--green-tropical-printed-outdoor-shorts/16919542/buy</t>
  </si>
  <si>
    <t>homegrown-boys-off-white--green-tropical-printed-outdoor-shorts</t>
  </si>
  <si>
    <t>handbags/allen-solly/allen-solly-green-pu-structured-sling-bag/17332030/buy</t>
  </si>
  <si>
    <t>allen-solly-green-pu-structured-sling-bag</t>
  </si>
  <si>
    <t>watches/hamt/hamt-women-black-brass-dial--rose-gold-toned-bracelet-style-straps-analogue-watch/17236480/buy</t>
  </si>
  <si>
    <t>hamt-women-black-brass-dial--rose-gold-toned-bracelet-style-straps-analogue-watch</t>
  </si>
  <si>
    <t>tshirts/mast--harbour/mast--harbour-women-peach-solid-round-neck-t-shirt/1745241/buy</t>
  </si>
  <si>
    <t>mast--harbour-women-peach-solid-round-neck-t-shirt</t>
  </si>
  <si>
    <t>handbags/lavie/lavie-brown-textured-shoulder-bag/13032366/buy</t>
  </si>
  <si>
    <t>lavie-brown-textured-shoulder-bag</t>
  </si>
  <si>
    <t>Polka Dot A-Line Dress</t>
  </si>
  <si>
    <t>dresses/deebaco/deebaco-lavender-polka-dot-a-line-dress/16860776/buy</t>
  </si>
  <si>
    <t>deebaco-lavender-polka-dot-a-line-dress</t>
  </si>
  <si>
    <t>wallets/baggit/baggit-women-grey--mustard-yellow-printed-three-fold-wallet/17489472/buy</t>
  </si>
  <si>
    <t>baggit-women-grey--mustard-yellow-printed-three-fold-wallet</t>
  </si>
  <si>
    <t>Men Suede Slip-On Sneakers</t>
  </si>
  <si>
    <t>casual-shoes/mactree/mactree-men-navy-blue-suede-slip-on-sneakers/16732724/buy</t>
  </si>
  <si>
    <t>mactree-men-navy-blue-suede-slip-on-sneakers</t>
  </si>
  <si>
    <t>Striped Kurta with Trousers</t>
  </si>
  <si>
    <t>kurta-sets/anouk/anouk-men-white--navy-blue-striped-kurta-with-trousers/13238876/buy</t>
  </si>
  <si>
    <t>anouk-men-white--navy-blue-striped-kurta-with-trousers</t>
  </si>
  <si>
    <t>tshirts/mast--harbour/mast--harbour-men-blue-self-design-polo-collar-t-shirt/16270158/buy</t>
  </si>
  <si>
    <t>mast--harbour-men-blue-self-design-polo-collar-t-shirt</t>
  </si>
  <si>
    <t>heels/denill/denill-brown-wedge-pumps/16955734/buy</t>
  </si>
  <si>
    <t>shirts/flying-machine/flying-machine-men-blue-regular-fit-solid-casual-shirt/13184056/buy</t>
  </si>
  <si>
    <t>flying-machine-men-blue-regular-fit-solid-casual-shirt</t>
  </si>
  <si>
    <t>Men Abstract Updated Cargo Pants</t>
  </si>
  <si>
    <t>track-pants/herenow/herenow-men-black-abstract-updated-cargo-pants/15271812/buy</t>
  </si>
  <si>
    <t>herenow-men-black-abstract-updated-cargo-pants</t>
  </si>
  <si>
    <t>Lace Sheath Dress</t>
  </si>
  <si>
    <t>dresses/tokyo-talkies/tokyo-talkies-black-lace-sheath-dress/17602984/buy</t>
  </si>
  <si>
    <t>tokyo-talkies-black-lace-sheath-dress</t>
  </si>
  <si>
    <t>sports-shoes/power/power-women-pink-mesh-walking-shoes/12872318/buy</t>
  </si>
  <si>
    <t>power-women-pink-mesh-walking-shoes</t>
  </si>
  <si>
    <t>kurtas/myshka/myshka-women-pink--off-white-geometric-printed-kurta/16380190/buy</t>
  </si>
  <si>
    <t>myshka-women-pink--off-white-geometric-printed-kurta</t>
  </si>
  <si>
    <t>2-Piece Cotton Set</t>
  </si>
  <si>
    <t>clothing-set/hm/hm-girls-white--pink-2-piece-cotton-set/16590686/buy</t>
  </si>
  <si>
    <t>hm-girls-white--pink-2-piece-cotton-set</t>
  </si>
  <si>
    <t>jeans/roadster/roadster-women-blue-bootcut-high-rise-light-fade-stretchable-jeans/13710312/buy</t>
  </si>
  <si>
    <t>roadster-women-blue-bootcut-high-rise-light-fade-stretchable-jeans</t>
  </si>
  <si>
    <t>shorts/united-colors-of-benetton/united-colors-of-benetton-men-blue-twill-weave-solid-slim-fit-chino-shorts/12940826/buy</t>
  </si>
  <si>
    <t>united-colors-of-benetton-men-blue-twill-weave-solid-slim-fit-chino-shorts</t>
  </si>
  <si>
    <t>Girls Joggers Trousers</t>
  </si>
  <si>
    <t>trousers/nohvoh---sassafras-kids/noh-voh---sassafras-kids-girls-olive-green-easy-wash-joggers-trousers/16874340/buy</t>
  </si>
  <si>
    <t>noh-voh---sassafras-kids-girls-olive-green-easy-wash-joggers-trousers</t>
  </si>
  <si>
    <t>FC Bayern Munchen Jersey</t>
  </si>
  <si>
    <t>tshirts/adidas/adidas-men-red-fc-bayern-munich-zettina-printed-football-jersey/14790076/buy</t>
  </si>
  <si>
    <t>adidas-men-red-fc-bayern-munich-zettina-printed-football-jersey</t>
  </si>
  <si>
    <t>Sustainable Safe Sun Sunscreen</t>
  </si>
  <si>
    <t>sunscreen/lotus-herbals/lotus-herbals-sustainable-safe-sun-sunscreen-breezy-berry-50-g/533234/buy</t>
  </si>
  <si>
    <t>lotus-herbals-sustainable-safe-sun-sunscreen-breezy-berry-50-g</t>
  </si>
  <si>
    <t>Men Leather Reversible Belt</t>
  </si>
  <si>
    <t>belts/louis-philippe/louis-philippe-men-black-textured-leather-reversible-belt/12661530/buy</t>
  </si>
  <si>
    <t>louis-philippe-men-black-textured-leather-reversible-belt</t>
  </si>
  <si>
    <t>Men Regular Fit Denim Shorts</t>
  </si>
  <si>
    <t>shorts/high-star/high-star-men-black-solid-regular-fit-denim-shorts/12696496/buy</t>
  </si>
  <si>
    <t>high-star-men-black-solid-regular-fit-denim-shorts</t>
  </si>
  <si>
    <t>kurtas/sangria/sangria-women-navy-blue--red-floral-printed-keyhole-neck-floral-kurta/16629782/buy</t>
  </si>
  <si>
    <t>sangria-women-navy-blue--red-floral-printed-keyhole-neck-floral-kurta</t>
  </si>
  <si>
    <t>Men Tailored Fit Casual Shirt</t>
  </si>
  <si>
    <t>shirts/us-polo-assn/u-s-polo-assn-men-green--white-tailored-fit-checked-casual-shirt/16342432/buy</t>
  </si>
  <si>
    <t>u-s-polo-assn-men-green--white-tailored-fit-checked-casual-shirt</t>
  </si>
  <si>
    <t>sports-shoes/longwalk/longwalk-women-black-textile-walking-non-marking-shoes/17303300/buy</t>
  </si>
  <si>
    <t>longwalk-women-black-textile-walking-non-marking-shoes</t>
  </si>
  <si>
    <t>headphones/boat/boat-airdopes-381-m-army-green-tws-earbuds-with-up-to-20h-playback/13408068/buy</t>
  </si>
  <si>
    <t>boat-airdopes-381-m-army-green-tws-earbuds-with-up-to-20h-playback</t>
  </si>
  <si>
    <t>kurta-sets/biba/biba-women-teal-blue--golden-printed-pure-cotton-kurta-with-trousers--dupatta/17923642/buy</t>
  </si>
  <si>
    <t>biba-women-teal-blue--golden-printed-pure-cotton-kurta-with-trousers--dupatta</t>
  </si>
  <si>
    <t>heels/shoetopia/shoetopia-women-black-solid-heels/10450382/buy</t>
  </si>
  <si>
    <t>Women High-Rise Skinny Jeans</t>
  </si>
  <si>
    <t>jeans/only/only-women-black-solid-high-rise-skinny-jeans/16578726/buy</t>
  </si>
  <si>
    <t>only-women-black-solid-high-rise-skinny-jeans</t>
  </si>
  <si>
    <t>Women Sporty Jacket</t>
  </si>
  <si>
    <t>jackets/kappa/kappa-women-blue-sporty-jacket/16421282/buy</t>
  </si>
  <si>
    <t>kappa-women-blue-sporty-jacket</t>
  </si>
  <si>
    <t>watches/dressberry/dressberry-women-rose-gold-toned-dial-watch-db1-a/1487944/buy</t>
  </si>
  <si>
    <t>dressberry-women-rose-gold-toned-dial-watch-db1-a</t>
  </si>
  <si>
    <t>Pure Cotton Solid Pure Cotton T-shirt</t>
  </si>
  <si>
    <t>tshirts/mast--harbour/mast--harbour-men-burgundy-pure-cotton--solid-pure-cotton-t-shirt/15058768/buy</t>
  </si>
  <si>
    <t>mast--harbour-men-burgundy-pure-cotton--solid-pure-cotton-t-shirt</t>
  </si>
  <si>
    <t>Banana Powder Compact 7g</t>
  </si>
  <si>
    <t>free-gifts/sugar/sugar-all-set-to-go-banana-powder-compact-7-g/11885884/buy</t>
  </si>
  <si>
    <t>free-gifts</t>
  </si>
  <si>
    <t>sugar-all-set-to-go-banana-powder-compact-7-g</t>
  </si>
  <si>
    <t>briefs/roadster/roadster-women-pack-of-3-solid-hipster-briefs-rdst-sol-hip-new-004/14885310/buy</t>
  </si>
  <si>
    <t>roadster-women-pack-of-3-solid-hipster-briefs-rdst-sol-hip-new-004</t>
  </si>
  <si>
    <t>Floral Volume Play Trousers</t>
  </si>
  <si>
    <t>trousers/dressberry/dressberry-women-bright-yellow-floral-volume-play-trousers/16771396/buy</t>
  </si>
  <si>
    <t>dressberry-women-bright-yellow-floral-volume-play-trousers</t>
  </si>
  <si>
    <t>Floral Lace Sheath Midi Dress</t>
  </si>
  <si>
    <t>dresses/athena/athena-black-floral-lace-sheath-midi-dress/16809870/buy</t>
  </si>
  <si>
    <t>athena-black-floral-lace-sheath-midi-dress</t>
  </si>
  <si>
    <t>Shirt Maxi Dress</t>
  </si>
  <si>
    <t>dresses/uf/uf-maroon-shirt-maxi-dress/12060456/buy</t>
  </si>
  <si>
    <t>uf-maroon-shirt-maxi-dress</t>
  </si>
  <si>
    <t>kurtas/ketch/ketch-women-yellow-printed-kurta/16334264/buy</t>
  </si>
  <si>
    <t>ketch-women-yellow-printed-kurta</t>
  </si>
  <si>
    <t>shorts/hypernation/hypernation-women-beige-slim-fit-shorts/17423722/buy</t>
  </si>
  <si>
    <t>hypernation-women-beige-slim-fit-shorts</t>
  </si>
  <si>
    <t>Banarasi Saree</t>
  </si>
  <si>
    <t>sarees/anouk/anouk-blue-banarasi-saree/14994412/buy</t>
  </si>
  <si>
    <t>anouk-blue-banarasi-saree</t>
  </si>
  <si>
    <t>Printed Extended Sleeves Top</t>
  </si>
  <si>
    <t>tops/ed-a-mamma/ed-a-mamma-pink-floral-printed-extended-sleeves-top/17434810/buy</t>
  </si>
  <si>
    <t>ed-a-mamma-pink-floral-printed-extended-sleeves-top</t>
  </si>
  <si>
    <t>dresses/scorpius/scorpius-blue-floral-printed-maxi-dress/11288920/buy</t>
  </si>
  <si>
    <t>scorpius-blue-floral-printed-maxi-dress</t>
  </si>
  <si>
    <t>backpacks/f-gear/f-gear-unisex-black-brand-logo-water-resistant-backpack/12463886/buy</t>
  </si>
  <si>
    <t>f-gear-unisex-black-brand-logo-water-resistant-backpack</t>
  </si>
  <si>
    <t>Solid Slim Fit Tricot Pants</t>
  </si>
  <si>
    <t>track-pants/puma/puma-active-navy-blue-solid-slim-fit-dry-cell-tricot-pants-/13501942/buy</t>
  </si>
  <si>
    <t>puma-active-navy-blue-solid-slim-fit-dry-cell-tricot-pants-</t>
  </si>
  <si>
    <t>jeans/highlander/highlander-men-blue-tapered-fit-jeans/14793038/buy</t>
  </si>
  <si>
    <t>highlander-men-blue-tapered-fit-jeans</t>
  </si>
  <si>
    <t>Greenturn Solid Boxy Top</t>
  </si>
  <si>
    <t>tops/roadster/the-roadster-lifestyle-co-women-dusty-pink-ecovero-solid-boxy-top/13298982/buy</t>
  </si>
  <si>
    <t>the-roadster-lifestyle-co-women-dusty-pink-ecovero-solid-boxy-top</t>
  </si>
  <si>
    <t>Men Light Leathers watch</t>
  </si>
  <si>
    <t>watches/titan/titan-light-leathers-men-white-analogue-watch-90102sl03/10928896/buy</t>
  </si>
  <si>
    <t>titan-light-leathers-men-white-analogue-watch-90102sl03</t>
  </si>
  <si>
    <t>watches/timex/timex-men-white-analogue-watch---a500/217886/buy</t>
  </si>
  <si>
    <t>timex-men-white-analogue-watch---a500</t>
  </si>
  <si>
    <t>handbags/united-colors-of-benetton/united-colors-of-benetton-black-handheld-bag/14312920/buy</t>
  </si>
  <si>
    <t>united-colors-of-benetton-black-handheld-bag</t>
  </si>
  <si>
    <t>Men Cotton SF Casual Shirt</t>
  </si>
  <si>
    <t>shirts/wrogn/wrogn-men-yellow-tartan-checked-slim-fit-pure-cotton-casual-shirt/16160962/buy</t>
  </si>
  <si>
    <t>wrogn-men-yellow-tartan-checked-slim-fit-pure-cotton-casual-shirt</t>
  </si>
  <si>
    <t>handbags/lino-perros/lino-perros-women-blue-animal-printed-pu-structured-shoulder-bag/16629204/buy</t>
  </si>
  <si>
    <t>lino-perros-women-blue-animal-printed-pu-structured-shoulder-bag</t>
  </si>
  <si>
    <t>heels/picktoes/picktoes-black-block-mules/16075728/buy</t>
  </si>
  <si>
    <t>picktoes-black-block-mules</t>
  </si>
  <si>
    <t>Women Solid Sporty Jacket</t>
  </si>
  <si>
    <t>jackets/hrx-by-hrithik-roshan/hrx-by-hrithik-roshan-women-black-solid-sporty-jacket/12907234/buy</t>
  </si>
  <si>
    <t>hrx-by-hrithik-roshan-women-black-solid-sporty-jacket</t>
  </si>
  <si>
    <t>PU Wedge Pumps with Bows</t>
  </si>
  <si>
    <t>heels/marc-loire/marc-loire-grey-pu-wedge-pumps-with-bows/16851172/buy</t>
  </si>
  <si>
    <t>marc-loire-grey-pu-wedge-pumps-with-bows</t>
  </si>
  <si>
    <t>wallets/baggit/baggit-women-beige-solid-zip-around-wallet/17671778/buy</t>
  </si>
  <si>
    <t>baggit-women-beige-solid-zip-around-wallet</t>
  </si>
  <si>
    <t>tops/sassafras/sassafras-women-classic-white-solid-feminine-frills-top/17511522/buy</t>
  </si>
  <si>
    <t>sassafras-women-classic-white-solid-feminine-frills-top</t>
  </si>
  <si>
    <t>Men Textured Derbys</t>
  </si>
  <si>
    <t>casual-shoes/roadster/the-roadster-lifestyle-co-men-black-textured-derbys/15862844/buy</t>
  </si>
  <si>
    <t>the-roadster-lifestyle-co-men-black-textured-derbys</t>
  </si>
  <si>
    <t>tshirts/huetrap/huetrap-men-black-printed-round-neck-t-shirt/6590235/buy</t>
  </si>
  <si>
    <t>Women Mid-Rise Bootcut Jeans</t>
  </si>
  <si>
    <t>jeans/mango/mango-women-charcoal-mid-rise-bootcut-flared-cropped-stretchable-jeans/15265906/buy</t>
  </si>
  <si>
    <t>mango-women-charcoal-mid-rise-bootcut-flared-cropped-stretchable-jeans</t>
  </si>
  <si>
    <t>ColorFit Caliber Smartwatch</t>
  </si>
  <si>
    <t>smart-watches/noise/noise-blue-colorfit-caliber-smartwatch/17068206/buy</t>
  </si>
  <si>
    <t>noise-blue-colorfit-caliber-smartwatch</t>
  </si>
  <si>
    <t>jackets/ducati/ducati-scrambler-men-charcoal-grey-solid-denim-jacket/14998718/buy</t>
  </si>
  <si>
    <t>ducati-scrambler-men-charcoal-grey-solid-denim-jacket</t>
  </si>
  <si>
    <t>formal-shoes/louis-philippe/louis-philippe-men-coffee-brown-solid-leather-formal-derbys-with-textured-detail/16877426/buy</t>
  </si>
  <si>
    <t>louis-philippe-men-coffee-brown-solid-leather-formal-derbys-with-textured-detail</t>
  </si>
  <si>
    <t>Ubtan Foaming Face Wash 100 ml</t>
  </si>
  <si>
    <t>face-wash-and-cleanser/wow-skin-science/wow-skin-science-ubtan-foaming-face-wash-with-built-in-brush-for-deep-cleansing-100-ml/12426280/buy</t>
  </si>
  <si>
    <t>wow-skin-science-ubtan-foaming-face-wash-with-built-in-brush-for-deep-cleansing-100-ml</t>
  </si>
  <si>
    <t>kurta-sets/biba/biba-women-blue-floral-printed-empire-pure-cotton-kurta-with-trousers--dupatta/17030212/buy</t>
  </si>
  <si>
    <t>biba-women-blue-floral-printed-empire-pure-cotton-kurta-with-trousers--dupatta</t>
  </si>
  <si>
    <t>Women Solid Linen Wrap Dress</t>
  </si>
  <si>
    <t>dresses/vero-moda/vero-moda-women-yellow-solid-linen-wrap-dress-with-waist-tie-up/11298978/buy</t>
  </si>
  <si>
    <t>vero-moda-women-yellow-solid-linen-wrap-dress-with-waist-tie-up</t>
  </si>
  <si>
    <t>lounge-tshirts/tokyo-talkies/tokyo-talkies-white-printed-lounge-t-shirt/14537002/buy</t>
  </si>
  <si>
    <t>tokyo-talkies-white-printed-lounge-t-shirt</t>
  </si>
  <si>
    <t>sweatshirts/rare-rabbit/rare-rabbit-men-black-printed-sweatshirt/15788914/buy</t>
  </si>
  <si>
    <t>rare-rabbit-men-black-printed-sweatshirt</t>
  </si>
  <si>
    <t>Sheer King Size Mosquito Net</t>
  </si>
  <si>
    <t>mosquito-nets/classic-mosquito-net/classic-mosquito-net-white--blue-sheer-king-size-mosquito-net/14960740/buy</t>
  </si>
  <si>
    <t>classic-mosquito-net-white--blue-sheer-king-size-mosquito-net</t>
  </si>
  <si>
    <t>jeans/spykar/spykar-men-blue-skinny-fit-low-rise-mildly-distressed-light-fade-jeans/15163618/buy</t>
  </si>
  <si>
    <t>spykar-men-blue-skinny-fit-low-rise-mildly-distressed-light-fade-jeans</t>
  </si>
  <si>
    <t>Summer 110 GSM Single Bed Comforter</t>
  </si>
  <si>
    <t>blankets-quilts-and-dohars/home-centre/home-centre-beige-summer-110-gsm-single-bed-comforter/16210340/buy</t>
  </si>
  <si>
    <t>home-centre-beige-summer-110-gsm-single-bed-comforter</t>
  </si>
  <si>
    <t>Full-Coverage Bra</t>
  </si>
  <si>
    <t>32B,34B,34C,34D,36B,36C,36D,38C,38D,40C,40D</t>
  </si>
  <si>
    <t>bra/triumph/triumph-comfort-63-wireless-non-padded-everyday-cotton-bra/1685330/buy</t>
  </si>
  <si>
    <t>triumph-comfort-63-wireless-non-padded-everyday-cotton-bra</t>
  </si>
  <si>
    <t>Boys Pack of 2 Assorted Shorts</t>
  </si>
  <si>
    <t>4-5Y,6-7Y,8-9Y,9-10Y,10-11Y,11-12Y,13-14Y</t>
  </si>
  <si>
    <t>shorts/us-polo-assn-kids/us-polo-assn-kids-boys-pack-of-2-assorted-pure-cotton-shorts/16686450/buy</t>
  </si>
  <si>
    <t>us-polo-assn-kids-boys-pack-of-2-assorted-pure-cotton-shorts</t>
  </si>
  <si>
    <t>lehenga-choli/readiprint-fashions/readiprint-fashions-yellow--pink-embroidered-semi-stitched-lehenga--unstitched-blouse-with-dupatta/11430098/buy</t>
  </si>
  <si>
    <t>readiprint-fashions-yellow--pink-embroidered-semi-stitched-lehenga--unstitched-blouse-with-dupatta</t>
  </si>
  <si>
    <t>jeans/roadster/roadster-women-blue-wide-leg-high-rise-heavy-fade-stretchable-jeans-with-cut--sew-detail/16835164/buy</t>
  </si>
  <si>
    <t>roadster-women-blue-wide-leg-high-rise-heavy-fade-stretchable-jeans-with-cut--sew-detail</t>
  </si>
  <si>
    <t>Men Rose Solid T-shirt</t>
  </si>
  <si>
    <t>tshirts/puma/puma-men-rose-teams-czech-republic-heather-mens-t-shirt/17174216/buy</t>
  </si>
  <si>
    <t>puma-men-rose-teams-czech-republic-heather-mens-t-shirt</t>
  </si>
  <si>
    <t>Women Super Stretch Jeggings</t>
  </si>
  <si>
    <t>28,29,31,34</t>
  </si>
  <si>
    <t>jeggings/go-colors/go-colors-women-blue-solid-super-stretch-jeggings/4268348/buy</t>
  </si>
  <si>
    <t>go-colors-women-blue-solid-super-stretch-jeggings</t>
  </si>
  <si>
    <t>Geometric Printed Pure Cotton T-shirt</t>
  </si>
  <si>
    <t>tshirts/chemistry/chemistry-women-green-geometric-printed-round-neck-pure-cotton-t-shirt/13208326/buy</t>
  </si>
  <si>
    <t>chemistry-women-green-geometric-printed-round-neck-pure-cotton-t-shirt</t>
  </si>
  <si>
    <t>Women Set Of 2 Printed Capris</t>
  </si>
  <si>
    <t>capris/kryptic/kryptic-women-set-of-2-navy-blue--grey-printed-capris/15197472/buy</t>
  </si>
  <si>
    <t>kryptic-women-set-of-2-navy-blue--grey-printed-capris</t>
  </si>
  <si>
    <t>shirts/red-tape/red-tape-men-peach-coloured-striped-regular-fit-pure-cotton-casual-shirt/16916250/buy</t>
  </si>
  <si>
    <t>red-tape-men-peach-coloured-striped-regular-fit-pure-cotton-casual-shirt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</si>
  <si>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</si>
  <si>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</si>
  <si>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</si>
  <si>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campus-sutra-men-black-solid-hooded-sporty-jacket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</si>
  <si>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</si>
  <si>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</si>
  <si>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</si>
  <si>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neutrogena-deep-clean-foaming-cleanser---100-g</t>
  </si>
  <si>
    <t>handbags/dressberry/dressberry-red-textured-handheld-bag/16038638/buy</t>
  </si>
  <si>
    <t>dressberry-red-textured-handheld-bag</t>
  </si>
  <si>
    <t>Skin Lightening Serum 30 ml</t>
  </si>
  <si>
    <t>face-serum-and-gel/lakme/lakme-absolute-perfect-radiance-skin-lightening-serum-30-ml/7197229/buy</t>
  </si>
  <si>
    <t>lakme-absolute-perfect-radiance-skin-lightening-serum-30-ml</t>
  </si>
  <si>
    <t>wallets/wrogn/wrogn-men-navy-blue-solid-two-fold-wallet/12665492/buy</t>
  </si>
  <si>
    <t>wrogn-men-navy-blue-solid-two-fold-wallet</t>
  </si>
  <si>
    <t>Solid Kitten Pumps</t>
  </si>
  <si>
    <t>heels/rubeezz/rubeezz-lavender-solid-kitten-pumps/17064008/buy</t>
  </si>
  <si>
    <t>rubeezz-lavender-solid-kitten-pumps</t>
  </si>
  <si>
    <t>ProPlanet Leather Outdoor Shoes</t>
  </si>
  <si>
    <t>UK6,UK8,UK9,UK10</t>
  </si>
  <si>
    <t>casual-shoes/woodland/woodland-proplanet-men-khaki-leather-outdoor-shoes/1168742/buy</t>
  </si>
  <si>
    <t>woodland-proplanet-men-khaki-leather-outdoor-shoes</t>
  </si>
  <si>
    <t>formal-shoes/sir-corbett/sir-corbett-men-tan-brown-semiformal-shoes/1221315/buy</t>
  </si>
  <si>
    <t>sir-corbett-men-tan-brown-semiformal-shoes</t>
  </si>
  <si>
    <t>Kimono Sleeves Crepe Kaftan Top</t>
  </si>
  <si>
    <t>tops/qurvii/qurvii-black-solid-kimono-sleeves-crepe-kaftan-top/13718012/buy</t>
  </si>
  <si>
    <t>qurvii-black-solid-kimono-sleeves-crepe-kaftan-top</t>
  </si>
  <si>
    <t>Heavily Padded T-shirt Bra</t>
  </si>
  <si>
    <t>bra/tweens/tweens-beige-solid-non-wired-heavily-padded-t-shirt-bra-tw-915900-sk/12753890/buy</t>
  </si>
  <si>
    <t>tweens-beige-solid-non-wired-heavily-padded-t-shirt-bra-tw-915900-sk</t>
  </si>
  <si>
    <t>casual-shoes/bucik/bucik-men-black-woven-design-slip-on-sneakers/14042466/buy</t>
  </si>
  <si>
    <t>bucik-men-black-woven-design-slip-on-sneakers</t>
  </si>
  <si>
    <t>shirts/us-polo-assn-denim-co/us-polo-assn-denim-co-men-green-slim-fit-checked-pure-cotton-casual-shirt/17921066/buy</t>
  </si>
  <si>
    <t>us-polo-assn-denim-co-men-green-slim-fit-checked-pure-cotton-casual-shirt</t>
  </si>
  <si>
    <t>Boys Striped Slip-On Sneakers</t>
  </si>
  <si>
    <t>FEETWELL SHOES</t>
  </si>
  <si>
    <t>15-18M,18-24M,2-2.5Y,2.5-3Y,3-3.5Y,3.5-4Y,4-4.5Y,4-5.5Y,5-5.5Y,5.5-6Y,6-6.5Y,6.5-7Y</t>
  </si>
  <si>
    <t>casual-shoes/feetwell-shoes/feetwell-shoes-boys-grey-striped-slip-on-sneakers/13575058/buy</t>
  </si>
  <si>
    <t>feetwell-shoes</t>
  </si>
  <si>
    <t>feetwell-shoes-boys-grey-striped-slip-on-sneakers</t>
  </si>
  <si>
    <t>Women Lounge Pants</t>
  </si>
  <si>
    <t>lounge-pants/etc/etc-women-black-solid-lounge-pants/13428032/buy</t>
  </si>
  <si>
    <t>etc-women-black-solid-lounge-pants</t>
  </si>
  <si>
    <t>Men Striped Slim Fit T-shirt</t>
  </si>
  <si>
    <t>tshirts/jack--jones/jack--jones-men-white--red-striped-slim-fit-adventure-crew-neck-t-shirt/14818920/buy</t>
  </si>
  <si>
    <t>jack--jones-men-white--red-striped-slim-fit-adventure-crew-neck-t-shirt</t>
  </si>
  <si>
    <t>casual-shoes/marc-loire/marc-loire-women-grey-woven-design-slip-on-sneakers-/14159832/buy</t>
  </si>
  <si>
    <t>marc-loire-women-grey-woven-design-slip-on-sneakers-</t>
  </si>
  <si>
    <t>shirts/wrogn/wrogn-men-olive-green--white-slim-fit-checked-casual-shirt/11361478/buy</t>
  </si>
  <si>
    <t>wrogn-men-olive-green--white-slim-fit-checked-casual-shirt</t>
  </si>
  <si>
    <t>shirts/roadster/roadster-men-black--grey-tartan-checked-pure-cotton-casual-shirt/15383420/buy</t>
  </si>
  <si>
    <t>roadster-men-black--grey-tartan-checked-pure-cotton-casual-shirt</t>
  </si>
  <si>
    <t>tshirts/campus-sutra/campus-sutra-men-grey-solid-mandarin-collar-pure-cotton-t-shirt/10016995/buy</t>
  </si>
  <si>
    <t>campus-sutra-men-grey-solid-mandarin-collar-pure-cotton-t-shirt</t>
  </si>
  <si>
    <t>dresses/uf/uf-women-navy-blue--white-floral-printed-maxi-dress/11099556/buy</t>
  </si>
  <si>
    <t>uf-women-navy-blue--white-floral-printed-maxi-dress</t>
  </si>
  <si>
    <t>trousers/raymond/raymond-men-brown-slim-fit-formal-trousers/16066342/buy</t>
  </si>
  <si>
    <t>raymond-men-brown-slim-fit-formal-trousers</t>
  </si>
  <si>
    <t>shrug/dressberry/dressberry-women-yellow--blue-printed-longline-shrug/16187514/buy</t>
  </si>
  <si>
    <t>dressberry-women-yellow--blue-printed-longline-shrug</t>
  </si>
  <si>
    <t>Superstay Matte Ink Crayon 20</t>
  </si>
  <si>
    <t>lipstick/maybelline/maybelline-new-york-superstay-matte-ink-crayon-lipstick---enjoy-the-view-20/11000012/buy</t>
  </si>
  <si>
    <t>maybelline-new-york-superstay-matte-ink-crayon-lipstick---enjoy-the-view-20</t>
  </si>
  <si>
    <t>Woven Legacy A-Line Sustainable Dress</t>
  </si>
  <si>
    <t>dresses/taavi/taavi-women-green-solid-woven-legacy-a-line-sustainable-dress-with-pleats/11464602/buy</t>
  </si>
  <si>
    <t>taavi-women-green-solid-woven-legacy-a-line-sustainable-dress-with-pleats</t>
  </si>
  <si>
    <t>5 Gold-Plated Bracelet Set</t>
  </si>
  <si>
    <t>bracelet/lilly--sparkle/lilly--sparkle-women-5-gold-plated-bracelet-set-/17555344/buy</t>
  </si>
  <si>
    <t>lilly--sparkle-women-5-gold-plated-bracelet-set-</t>
  </si>
  <si>
    <t>Solid Red Top</t>
  </si>
  <si>
    <t>tops/roadster/roadster-women-rust-solid-red-top/11401654/buy</t>
  </si>
  <si>
    <t>roadster-women-rust-solid-red-top</t>
  </si>
  <si>
    <t>Women Self Design Tops</t>
  </si>
  <si>
    <t>tops/dressberry/dressberry-women-white-sheer-polyester-casual-top/1244305/buy</t>
  </si>
  <si>
    <t>dressberry-women-white-sheer-polyester-casual-top</t>
  </si>
  <si>
    <t>Women Solid Pure Cotton Shorts</t>
  </si>
  <si>
    <t>shorts/popnetic/popnetic-women-khaki-solid-regular-fit-pure-cotton-shorts/13287854/buy</t>
  </si>
  <si>
    <t>popnetic-women-khaki-solid-regular-fit-pure-cotton-shorts</t>
  </si>
  <si>
    <t>handbags/van-heusen/van-heusen-nude-coloured-solid-satchel/17642984/buy</t>
  </si>
  <si>
    <t>van-heusen-nude-coloured-solid-satchel</t>
  </si>
  <si>
    <t>Printed Slim Heels</t>
  </si>
  <si>
    <t>heels/taavi/taavi-pink--beige-printed-slim-heels/17142626/buy</t>
  </si>
  <si>
    <t>taavi-pink--beige-printed-slim-heels</t>
  </si>
  <si>
    <t>sandals/hush-puppies/hush-puppies-men-black-sandals/12807612/buy</t>
  </si>
  <si>
    <t>hush-puppies-men-black-sandals</t>
  </si>
  <si>
    <t>tops/only/only-green-high-low-top/16072358/buy</t>
  </si>
  <si>
    <t>only-green-high-low-top</t>
  </si>
  <si>
    <t>Ribbed Knitted Wrap Top</t>
  </si>
  <si>
    <t>tops/roadster/roadster-women-off-white-ribbed-knitted-wrap-top/17358392/buy</t>
  </si>
  <si>
    <t>roadster-women-off-white-ribbed-knitted-wrap-top</t>
  </si>
  <si>
    <t>Pack Of 3 Solid Hipster Briefs</t>
  </si>
  <si>
    <t>briefs/amante/amante-pack-of-3-solid-mid-rise-hipster-briefs/17159932/buy</t>
  </si>
  <si>
    <t>amante-pack-of-3-solid-mid-rise-hipster-briefs</t>
  </si>
  <si>
    <t>Women Printed Kurta with Sharara With Dupatta</t>
  </si>
  <si>
    <t>kurta-sets/indo-era/indo-era-women-green--white-bandhani-print-gotta-patti-kurta-with-sharara--with-dupatta/15178644/buy</t>
  </si>
  <si>
    <t>indo-era-women-green--white-bandhani-print-gotta-patti-kurta-with-sharara--with-dupatta</t>
  </si>
  <si>
    <t>tshirts/tokyo-talkies/tokyo-talkies-women-green-t-shirt/14444088/buy</t>
  </si>
  <si>
    <t>tokyo-talkies-women-green-t-shirt</t>
  </si>
  <si>
    <t>kurta-sets/aurelia/aurelia---the-aure-collection-women-peach-coloured--green-ethnic-motifs-print-sequinned-kurta-with-palazzos/15627560/buy</t>
  </si>
  <si>
    <t>aurelia---the-aure-collection-women-peach-coloured--green-ethnic-motifs-print-sequinned-kurta-with-palazzos</t>
  </si>
  <si>
    <t>Women Printed Chunky Sneakers</t>
  </si>
  <si>
    <t>casual-shoes/kook-n-keech/kook-n-keech-women-white--burgundy-zebra-print-chunky-sneakers/14033250/buy</t>
  </si>
  <si>
    <t>kook-n-keech-women-white--burgundy-zebra-print-chunky-sneakers</t>
  </si>
  <si>
    <t>kurtas/jompers/jompers-men-maroon-floral-embroidered-thread-work-kurta/15566148/buy</t>
  </si>
  <si>
    <t>jompers-men-maroon-floral-embroidered-thread-work-kurta</t>
  </si>
  <si>
    <t>shirts/raymond/raymond-men-pink--blue-slim-fit-tartan-checks-opaque-pure-cotton-casual-shirt/16742102/buy</t>
  </si>
  <si>
    <t>raymond-men-pink--blue-slim-fit-tartan-checks-opaque-pure-cotton-casual-shirt</t>
  </si>
  <si>
    <t>Men Skinny Cropped Fit Jeans</t>
  </si>
  <si>
    <t>jeans/roadster/roadster-men-blue-skinny-cropped-fit-mid-rise-clean-look-stretchable-jeans/12303528/buy</t>
  </si>
  <si>
    <t>roadster-men-blue-skinny-cropped-fit-mid-rise-clean-look-stretchable-jeans</t>
  </si>
  <si>
    <t>Embroidered Stretch Fit BB Cap</t>
  </si>
  <si>
    <t>caps/puma/puma-unisex-red-embroidered-stretch-fit-baseball-cap/10888222/buy</t>
  </si>
  <si>
    <t>puma-unisex-red-embroidered-stretch-fit-baseball-cap</t>
  </si>
  <si>
    <t>shirts/highlander/highlander-men-navy-blue-slim-fit-checked-casual-shirt/8988453/buy</t>
  </si>
  <si>
    <t>highlander-men-navy-blue-slim-fit-checked-casual-shirt</t>
  </si>
  <si>
    <t>jackets/sassafras/sassafras-women-maroon-solid-quilted-hooded-jacket/10833310/buy</t>
  </si>
  <si>
    <t>sassafras-women-maroon-solid-quilted-hooded-jacket</t>
  </si>
  <si>
    <t>jeans/wrogn/wrogn-men-olive-green-slim-fit-light-fade-mid-rise-stretchable-jeans/17065270/buy</t>
  </si>
  <si>
    <t>wrogn-men-olive-green-slim-fit-light-fade-mid-rise-stretchable-jeans</t>
  </si>
  <si>
    <t>RTG Interlock Shorts</t>
  </si>
  <si>
    <t>shorts/puma/puma-men-grey-rtg-interlock-shorts/14508248/buy</t>
  </si>
  <si>
    <t>puma-men-grey-rtg-interlock-shorts</t>
  </si>
  <si>
    <t>bandhani Gotta Patti Dupatta</t>
  </si>
  <si>
    <t>dupatta/dupatta-bazaar/dupatta-bazaar-blue--white-bandhani-dyed-gotta-patti-dupatta/10487132/buy</t>
  </si>
  <si>
    <t>dupatta-bazaar-blue--white-bandhani-dyed-gotta-patti-dupatta</t>
  </si>
  <si>
    <t>Unisex Medium Trolley Bag</t>
  </si>
  <si>
    <t>Safari</t>
  </si>
  <si>
    <t>trolley-bag/safari/safari-unisex-blue-mimik-medium-trolley-bag/1977082/buy</t>
  </si>
  <si>
    <t>safari</t>
  </si>
  <si>
    <t>safari-unisex-blue-mimik-medium-trolley-bag</t>
  </si>
  <si>
    <t>EDGE Men Shorts</t>
  </si>
  <si>
    <t>shorts/hrx-by-hrithik-roshan/hrx-by-hrithik-roshan-edge-lifestyle-men-white-rapid-dry-aop-shorts/14705004/buy</t>
  </si>
  <si>
    <t>hrx-by-hrithik-roshan-edge-lifestyle-men-white-rapid-dry-aop-shorts</t>
  </si>
  <si>
    <t>Boys Slim Fit Joggers Trousers</t>
  </si>
  <si>
    <t>trousers/urbano-juniors/urbano-juniors-boys-blue-faded-slim-fit-joggers-trousers/14108050/buy</t>
  </si>
  <si>
    <t>urbano-juniors-boys-blue-faded-slim-fit-joggers-trousers</t>
  </si>
  <si>
    <t>Women Black Casual Jeans</t>
  </si>
  <si>
    <t>jeans/herenow/herenow-women-black-solid-stretchable-casual-jeans/16266940/buy</t>
  </si>
  <si>
    <t>herenow-women-black-solid-stretchable-casual-jeans</t>
  </si>
  <si>
    <t>Embroidered A-Line Top</t>
  </si>
  <si>
    <t>tops/winered/winered-women-maroon-embroidered-a-line-top/13532000/buy</t>
  </si>
  <si>
    <t>winered-women-maroon-embroidered-a-line-top</t>
  </si>
  <si>
    <t>Geometric Leather Two Fold Wallet</t>
  </si>
  <si>
    <t>wallets/tommy-hilfiger/tommy-hilfiger-men-navy-blue--grey-geometric-printed-leather-two-fold-wallet/11903670/buy</t>
  </si>
  <si>
    <t>tommy-hilfiger-men-navy-blue--grey-geometric-printed-leather-two-fold-wallet</t>
  </si>
  <si>
    <t>watches/french-connection/french-connection-women-black-dial--black-bracelet-style-straps-analogue-watch-fc25bm/15739952/buy</t>
  </si>
  <si>
    <t>french-connection-women-black-dial--black-bracelet-style-straps-analogue-watch-fc25bm</t>
  </si>
  <si>
    <t>Men Woven Design Belt</t>
  </si>
  <si>
    <t>belts/peter-england/peter-england-men-brown-woven-design-belt/11023662/buy</t>
  </si>
  <si>
    <t>peter-england-men-brown-woven-design-belt</t>
  </si>
  <si>
    <t>flip-flops/carlton-london-sports/carlton-london-sports-men-black-printed-sliders/12731346/buy</t>
  </si>
  <si>
    <t>carlton-london-sports-men-black-printed-sliders</t>
  </si>
  <si>
    <t>Women Solid T-shirt Mini Dress</t>
  </si>
  <si>
    <t>dresses/tokyo-talkies/tokyo-talkies-women-purple-solid-t-shirt-mini-dress/17538124/buy</t>
  </si>
  <si>
    <t>tokyo-talkies-women-purple-solid-t-shirt-mini-dress</t>
  </si>
  <si>
    <t>Solid Round Neck Pure Cotton Boyfriend T-Shirt</t>
  </si>
  <si>
    <t>tshirts/bewakoof/bewakoof-women-red-solid-round-neck-pure-cotton-boyfriend-t-shirt/12834010/buy</t>
  </si>
  <si>
    <t>bewakoof-women-red-solid-round-neck-pure-cotton-boyfriend-t-shirt</t>
  </si>
  <si>
    <t>kurtas/anouk/anouk-women-red--yellow-printed-pure-cottton-v-neck-kurta-with-back-tie-up/16234846/buy</t>
  </si>
  <si>
    <t>anouk-women-red--yellow-printed-pure-cottton-v-neck-kurta-with-back-tie-up</t>
  </si>
  <si>
    <t>Women Flared Embroidered Palazzos</t>
  </si>
  <si>
    <t>palazzos/clora-creation/clora-creation-women-white-embroidered-flared-palazzos/9791957/buy</t>
  </si>
  <si>
    <t>clora-creation-women-white-embroidered-flared-palazzos</t>
  </si>
  <si>
    <t>Men Set of 2 Lounge Shorts</t>
  </si>
  <si>
    <t>lounge-shorts/vimal-jonney/vimal-jonney-men-set-of-2-grey-lounge-shorts-c1ac1m02/6548857/buy</t>
  </si>
  <si>
    <t>vimal-jonney-men-set-of-2-grey-lounge-shorts-c1ac1m02</t>
  </si>
  <si>
    <t>Ethnic Motifs Nehru Jacket</t>
  </si>
  <si>
    <t>nehru-jackets/jompers/jompers-cream-ethnic-motifs-printed-regular-fit-silk-blend-nehru-jacket/17049830/buy</t>
  </si>
  <si>
    <t>jompers-cream-ethnic-motifs-printed-regular-fit-silk-blend-nehru-jacket</t>
  </si>
  <si>
    <t>Women Cargos</t>
  </si>
  <si>
    <t>trousers/street-9/street-9-women-black-cargos/12277604/buy</t>
  </si>
  <si>
    <t>street-9-women-black-cargos</t>
  </si>
  <si>
    <t>handbags/united-colors-of-benetton/united-colors-of-benetton-yellow-textured-structured-handheld-bag/14312858/buy</t>
  </si>
  <si>
    <t>united-colors-of-benetton-yellow-textured-structured-handheld-bag</t>
  </si>
  <si>
    <t>bra/hrx-by-hrithik-roshan/hrx-by-hrithik-roshan-navy-blue-bra/11245668/buy</t>
  </si>
  <si>
    <t>hrx-by-hrithik-roshan-navy-blue-bra</t>
  </si>
  <si>
    <t>jeans/flying-machine/flying-machine-men-grey-michael-slim-tapered-fit-light-fade-stretchable-jeans/16072422/buy</t>
  </si>
  <si>
    <t>flying-machine-men-grey-michael-slim-tapered-fit-light-fade-stretchable-jeans</t>
  </si>
  <si>
    <t>Women Vertical Stripes Knits Top</t>
  </si>
  <si>
    <t>tops/pluss/pluss-women-gorgeous-green-vertical-stripes-knits-top/14959942/buy</t>
  </si>
  <si>
    <t>pluss-women-gorgeous-green-vertical-stripes-knits-top</t>
  </si>
  <si>
    <t>jeans/chemistry/chemistry-women-black-pure-cotton-slouchy-tapered-jeans/14434652/buy</t>
  </si>
  <si>
    <t>chemistry-women-black-pure-cotton-slouchy-tapered-jeans</t>
  </si>
  <si>
    <t>lounge-pants/max/max-women-grey-printed-pure-cotton-lounge-pants/18074786/buy</t>
  </si>
  <si>
    <t>max-women-grey-printed-pure-cotton-lounge-pants</t>
  </si>
  <si>
    <t>sarees/mitera/mitera-black--white-ethnic-motifs-pure-georgette-saree/16310966/buy</t>
  </si>
  <si>
    <t>mitera-black--white-ethnic-motifs-pure-georgette-saree</t>
  </si>
  <si>
    <t>jumpsuit/anouk/anouk-women-olive-green--golden-ethnic-motifs-printed-basic-jumpsuit/16897412/buy</t>
  </si>
  <si>
    <t>anouk-women-olive-green--golden-ethnic-motifs-printed-basic-jumpsuit</t>
  </si>
  <si>
    <t>track-pants/tokyo-talkies/tokyo-talkies-women-purple-solid-joggers/16270042/buy</t>
  </si>
  <si>
    <t>tokyo-talkies-women-purple-solid-joggers</t>
  </si>
  <si>
    <t>Boys Pack of 2 Trunks</t>
  </si>
  <si>
    <t>trunk/us-polo-assn-kids/us-polo-assn-kids-boys-pack-of-2-trunks-iktaas3p2s/12750700/buy</t>
  </si>
  <si>
    <t>us-polo-assn-kids-boys-pack-of-2-trunks-iktaas3p2s</t>
  </si>
  <si>
    <t>handbags/accessorize/accessorize-white-animal-textured-structured-sling-bag/17482064/buy</t>
  </si>
  <si>
    <t>accessorize-white-animal-textured-structured-sling-bag</t>
  </si>
  <si>
    <t>handbags/toteteca/toteteca-green-solid-shoulder-bag/13596302/buy</t>
  </si>
  <si>
    <t>toteteca-green-solid-shoulder-bag</t>
  </si>
  <si>
    <t>watches/tommy-hilfiger/tommy-hilfiger-women-white-dial--silver-toned-straps-analogue-watch-th1782408w/15993412/buy</t>
  </si>
  <si>
    <t>tommy-hilfiger-women-white-dial--silver-toned-straps-analogue-watch-th1782408w</t>
  </si>
  <si>
    <t>Unisex Stainless Steel Straps Watch</t>
  </si>
  <si>
    <t>watches/mast--harbour/mast--harbour-unisex-white-dial--silver-toned-straps-analogue-watch-mfb-pn-pf-dk2751/15041262/buy</t>
  </si>
  <si>
    <t>mast--harbour-unisex-white-dial--silver-toned-straps-analogue-watch-mfb-pn-pf-dk2751</t>
  </si>
  <si>
    <t>heels/her-by-invictus/her-by-invictus-women-coffee-brown-solid-pumps/15823986/buy</t>
  </si>
  <si>
    <t>her-by-invictus-women-coffee-brown-solid-pumps</t>
  </si>
  <si>
    <t>shorts/tokyo-talkies/tokyo-talkies-women-white-regular-shorts/15136548/buy</t>
  </si>
  <si>
    <t>tokyo-talkies-women-white-regular-shorts</t>
  </si>
  <si>
    <t>watches/titan/titan-men-black-analogue-watch-1775km01/12093036/buy</t>
  </si>
  <si>
    <t>titan-men-black-analogue-watch-1775km01</t>
  </si>
  <si>
    <t>shirts/roadster/roadster-men-navy-blue--olive-tartan-checked-pure-cotton-casual-shirt/15221246/buy</t>
  </si>
  <si>
    <t>roadster-men-navy-blue--olive-tartan-checked-pure-cotton-casual-shirt</t>
  </si>
  <si>
    <t>dresses/tokyo-talkies/tokyo-talkies-women-olive-brown-solid-sheath-dress/12758204/buy</t>
  </si>
  <si>
    <t>tokyo-talkies-women-olive-brown-solid-sheath-dress</t>
  </si>
  <si>
    <t>Black Hair Care Styler</t>
  </si>
  <si>
    <t>hair-appliance/havells/havells-hc4085-hair-styler-pre-styling-half--roller-brush-drying-nozzle-curlers-black/16499672/buy</t>
  </si>
  <si>
    <t>havells-hc4085-hair-styler-pre-styling-half--roller-brush-drying-nozzle-curlers-black</t>
  </si>
  <si>
    <t>backpacks/roadster/roadster-unisex-black-solid-backpack/7787677/buy</t>
  </si>
  <si>
    <t>roadster-unisex-black-solid-backpack</t>
  </si>
  <si>
    <t>Orange Ginger Body Wash</t>
  </si>
  <si>
    <t>body-wash-and-scrub/bath--body-works/bath--body-works-orange-ginger-body-wash-and-foam-bath-295-ml/13911108/buy</t>
  </si>
  <si>
    <t>bath--body-works-orange-ginger-body-wash-and-foam-bath-295-ml</t>
  </si>
  <si>
    <t>38,40,42,46</t>
  </si>
  <si>
    <t>shirts/moda-rapido/moda-rapido-men-brown-slim-fit-tartan-checked-opaque-pure-cotton-casual-shirt/15677380/buy</t>
  </si>
  <si>
    <t>moda-rapido-men-brown-slim-fit-tartan-checked-opaque-pure-cotton-casual-shirt</t>
  </si>
  <si>
    <t>Crocs Textured Block Sandals</t>
  </si>
  <si>
    <t>heels/mast--harbour/mast--harbour-blue-crocs-textured-block-sandals/14530150/buy</t>
  </si>
  <si>
    <t>mast--harbour-blue-crocs-textured-block-sandals</t>
  </si>
  <si>
    <t>Essential Crew Sweatshirt</t>
  </si>
  <si>
    <t>sweatshirts/puma/puma-black-solid-essential-crew-sweatshirt/16580578/buy</t>
  </si>
  <si>
    <t>puma-black-solid-essential-crew-sweatshirt</t>
  </si>
  <si>
    <t>Women Embroidered Shoulder Bag</t>
  </si>
  <si>
    <t>handbags/baggit/baggit-blue-embroidered-shoulder-bag/17396702/buy</t>
  </si>
  <si>
    <t>baggit-blue-embroidered-shoulder-bag</t>
  </si>
  <si>
    <t>kurtas/naari/naari-women-white-solid-straight-kurta/11968974/buy</t>
  </si>
  <si>
    <t>naari-women-white-solid-straight-kurta</t>
  </si>
  <si>
    <t>Pack of 3 Innerwear Vests</t>
  </si>
  <si>
    <t>camisoles/ed-a-mamma/ed-a-mamma-girls-pack-of-3-cotton-innerwear-vests/16265944/buy</t>
  </si>
  <si>
    <t>ed-a-mamma-girls-pack-of-3-cotton-innerwear-vests</t>
  </si>
  <si>
    <t>jackets/perfkt-u/perfkt-u-men-black-solid-insulator-padded-jacket/12681770/buy</t>
  </si>
  <si>
    <t>perfkt-u-men-black-solid-insulator-padded-jacket</t>
  </si>
  <si>
    <t>tshirts/hummel/hummel-women-navy-blue-printed-t-shirt/14463676/buy</t>
  </si>
  <si>
    <t>hummel-women-navy-blue-printed-t-shirt</t>
  </si>
  <si>
    <t>Women Embroidered Kurti with Trousers</t>
  </si>
  <si>
    <t>kurta-sets/imara/imara-women-coral-floral-embroidered-panelled-kurti-with-trousers/14977274/buy</t>
  </si>
  <si>
    <t>imara-women-coral-floral-embroidered-panelled-kurti-with-trousers</t>
  </si>
  <si>
    <t>Women Floral Printed Wedges</t>
  </si>
  <si>
    <t>heels/taavi/taavi-women-blue--mustard-yellow-floral-printed-wedges/15156456/buy</t>
  </si>
  <si>
    <t>taavi-women-blue--mustard-yellow-floral-printed-wedges</t>
  </si>
  <si>
    <t>flip-flops/carlton-london/carlton-london-men-navy-blue-thong-flip-flops/15624088/buy</t>
  </si>
  <si>
    <t>carlton-london-men-navy-blue-thong-flip-flops</t>
  </si>
  <si>
    <t>Men Club De Nuit Intense EDT</t>
  </si>
  <si>
    <t>perfume-and-body-mist/armaf/armaf-men-club-de-nuit-intense-eau-de-toilette-105-ml/16817574/buy</t>
  </si>
  <si>
    <t>armaf-men-club-de-nuit-intense-eau-de-toilette-105-ml</t>
  </si>
  <si>
    <t>Women Pack of 2 leggings</t>
  </si>
  <si>
    <t>leggings/tulsattva/tulsattva-pack-of-2-churidar-leggings/1749923/buy</t>
  </si>
  <si>
    <t>tulsattva-pack-of-2-churidar-leggings</t>
  </si>
  <si>
    <t>tshirts/hrx-by-hrithik-roshan/hrx-by-hrithik-roshan-u-17-boys-optic-white-colourblock-rapid-dry-football-tshirt/13637664/buy</t>
  </si>
  <si>
    <t>hrx-by-hrithik-roshan-u-17-boys-optic-white-colourblock-rapid-dry-football-tshirt</t>
  </si>
  <si>
    <t>sandals/nautica/nautica-men-black-textured-comfort-sandals/15565926/buy</t>
  </si>
  <si>
    <t>nautica-men-black-textured-comfort-sandals</t>
  </si>
  <si>
    <t>shrug/scorpius/scorpius-women-white--blue-printed-open-front-shrug/11120370/buy</t>
  </si>
  <si>
    <t>scorpius-women-white--blue-printed-open-front-shrug</t>
  </si>
  <si>
    <t>jackets/roadster/roadster-men-khaki-solid-bomber/1845173/buy</t>
  </si>
  <si>
    <t>roadster-men-khaki-solid-bomber</t>
  </si>
  <si>
    <t>kurtas/biba/biba-women-white--blue-printed-straight-kurta/11283446/buy</t>
  </si>
  <si>
    <t>biba-women-white--blue-printed-straight-kurta</t>
  </si>
  <si>
    <t>sweatshirts/kook-n-keech-marvel/kook-n-keech-marvel-men-black-printed-hooded-sweatshirt/2175460/buy</t>
  </si>
  <si>
    <t>kook-n-keech-marvel-men-black-printed-hooded-sweatshirt</t>
  </si>
  <si>
    <t>flats/desi-colour/desi-colour-women-green-printed-leather-ethnic-mojaris/16865062/buy</t>
  </si>
  <si>
    <t>desi-colour-women-green-printed-leather-ethnic-mojaris</t>
  </si>
  <si>
    <t>night-suits/etc/etc-women-blue--pink-pure-cotton-geometric-print-night-suit/17438774/buy</t>
  </si>
  <si>
    <t>etc-women-blue--pink-pure-cotton-geometric-print-night-suit</t>
  </si>
  <si>
    <t>Slim Single-Breasted Blazer</t>
  </si>
  <si>
    <t>blazers/louis-philippe/louis-philippe-men-navy-blue-self-design-slim-fit-single-breasted-formal-blazer/11353964/buy</t>
  </si>
  <si>
    <t>louis-philippe-men-navy-blue-self-design-slim-fit-single-breasted-formal-blazer</t>
  </si>
  <si>
    <t>Men Brass Dial &amp; Watch</t>
  </si>
  <si>
    <t>watches/superdry/superdry-men-black-brass-dial--blue-textured-straps-analogue-watch-syg352u/15556478/buy</t>
  </si>
  <si>
    <t>superdry-men-black-brass-dial--blue-textured-straps-analogue-watch-syg352u</t>
  </si>
  <si>
    <t>sunglasses/hrx-by-hrithik-roshan/hrx-by-hrithik-roshan-men-aviator-sunglasses/2311891/buy</t>
  </si>
  <si>
    <t>briefs/dressberry/dressberry-women-pack-of-3-pure-cotton-solid-briefs-db-solid-bik-new-002/14917714/buy</t>
  </si>
  <si>
    <t>dressberry-women-pack-of-3-pure-cotton-solid-briefs-db-solid-bik-new-002</t>
  </si>
  <si>
    <t>kurtas/aurelia/aurelia-women-yellow-striped-kurta/14041222/buy</t>
  </si>
  <si>
    <t>aurelia-women-yellow-striped-kurta</t>
  </si>
  <si>
    <t>leggings/max/-max-women-navy-blue-solid-ankle-length-leggings/18069960/buy</t>
  </si>
  <si>
    <t>24 K Gold Face Serum 30 ml</t>
  </si>
  <si>
    <t>face-serum-and-gel/taavi/taavi-24-k-gold-face-serum-30-ml/15412326/buy</t>
  </si>
  <si>
    <t>taavi-24-k-gold-face-serum-30-ml</t>
  </si>
  <si>
    <t>Floral Sheath Tie-Up Neck Dress</t>
  </si>
  <si>
    <t>dresses/marks--spencer/marks--spencer-blue--white-floral-tie-up-neck-linen-sheath-dress/15261946/buy</t>
  </si>
  <si>
    <t>marks--spencer-blue--white-floral-tie-up-neck-linen-sheath-dress</t>
  </si>
  <si>
    <t>Oversized Pure Cotton T-shirt</t>
  </si>
  <si>
    <t>tshirts/dillinger/dillinger-women-green-printed-drop-shoulder-sleeves-oversized-pure-cotton-t-shirt/13930732/buy</t>
  </si>
  <si>
    <t>dillinger-women-green-printed-drop-shoulder-sleeves-oversized-pure-cotton-t-shirt</t>
  </si>
  <si>
    <t>Printed Blouson Crop Top</t>
  </si>
  <si>
    <t>tops/sassafras/sassafras-women-blue--off-white-printed-blouson-crop-top/11364440/buy</t>
  </si>
  <si>
    <t>sassafras-women-blue--off-white-printed-blouson-crop-top</t>
  </si>
  <si>
    <t>XCharge InEar Wireless -Yellow</t>
  </si>
  <si>
    <t>BOULT AUDIO</t>
  </si>
  <si>
    <t>headphones/boult-audio/boult-audio-probass-xcharge-in-ear-wireless-bluetooth-earphones---yellow/14913728/buy</t>
  </si>
  <si>
    <t>boult-audio</t>
  </si>
  <si>
    <t>boult-audio-probass-xcharge-in-ear-wireless-bluetooth-earphones---yellow</t>
  </si>
  <si>
    <t>watches/dressberry/dressberry-women-blue-analogue-watch-db20-8a/13091128/buy</t>
  </si>
  <si>
    <t>dressberry-women-blue-analogue-watch-db20-8a</t>
  </si>
  <si>
    <t>Women Skinny Fit Shimmer Leggings</t>
  </si>
  <si>
    <t>leggings/go-colors/go-colors-women-navy-blue-solid-skinny-fit-shimmer-ankle-length-leggings/4891824/buy</t>
  </si>
  <si>
    <t>go-colors-women-navy-blue-solid-skinny-fit-shimmer-ankle-length-leggings</t>
  </si>
  <si>
    <t>Gold-Plated Link Bracelet</t>
  </si>
  <si>
    <t>bracelet/youbella/youbella-gold-plated-stone-studded-link-bracelet/12526466/buy</t>
  </si>
  <si>
    <t>youbella-gold-plated-stone-studded-link-bracelet</t>
  </si>
  <si>
    <t>Self Design Sling Bag</t>
  </si>
  <si>
    <t>handbags/mochi/mochi-brown-self-design-sling-bag/13679876/buy</t>
  </si>
  <si>
    <t>mochi-brown-self-design-sling-bag</t>
  </si>
  <si>
    <t>Solid UV Protection Arm Sleeves Gloves</t>
  </si>
  <si>
    <t>gloves/n2s-next2skin/n2s-next2skin-black-solid-uv-protection-arm-sleeves-gloves/14935178/buy</t>
  </si>
  <si>
    <t>n2s-next2skin-black-solid-uv-protection-arm-sleeves-gloves</t>
  </si>
  <si>
    <t>Men Typography Printed Slim-Fit Track Pants</t>
  </si>
  <si>
    <t>track-pants/highlander/highlander-men-black-typography-printed-slim-fit-track-pants/14950390/buy</t>
  </si>
  <si>
    <t>highlander-men-black-typography-printed-slim-fit-track-pants</t>
  </si>
  <si>
    <t>Solid Breathable &amp; Non-Slip Headband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</si>
  <si>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</si>
  <si>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</si>
  <si>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</si>
  <si>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</si>
  <si>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yk-disney-pack-of-3-pink--white-print-top</t>
  </si>
  <si>
    <t>shirts/mast--harbour/mast--harbour-men-blue-slim-fit-floral-printed-casual-shirt/14885658/buy</t>
  </si>
  <si>
    <t>mast--harbour-men-blue-slim-fit-floral-printed-casual-shirt</t>
  </si>
  <si>
    <t>Crepe Midi Wrap Dress</t>
  </si>
  <si>
    <t>dresses/berrylush/berrylush-green-crepe-midi-wrap-dress/14327574/buy</t>
  </si>
  <si>
    <t>berrylush-green-crepe-midi-wrap-dress</t>
  </si>
  <si>
    <t>Tie-Up Neck Cinched Waist Top</t>
  </si>
  <si>
    <t>tops/only/only-pink-tie-up-neck-cinched-waist-top/17809078/buy</t>
  </si>
  <si>
    <t>only-pink-tie-up-neck-cinched-waist-top</t>
  </si>
  <si>
    <t>Women High-Rise Bootcut Jeans</t>
  </si>
  <si>
    <t>jeans/roadster/roadster-women-stunning-blue-high-rise-bootcut-stretchable-jeans/14954596/buy</t>
  </si>
  <si>
    <t>roadster-women-stunning-blue-high-rise-bootcut-stretchable-jeans</t>
  </si>
  <si>
    <t>tshirts/roadster/roadster-women-green-polo-collar-t-shirt/14936528/buy</t>
  </si>
  <si>
    <t>roadster-women-green-polo-collar-t-shirt</t>
  </si>
  <si>
    <t>tshirts/mast--harbour/mast--harbour-men-mustard-yellow--navy-blue-striped-pure-cotton-t-shirt/15058710/buy</t>
  </si>
  <si>
    <t>mast--harbour-men-mustard-yellow--navy-blue-striped-pure-cotton-t-shirt</t>
  </si>
  <si>
    <t>tshirts/blackberrys/blackberrys-men-grey--black-colourblocked-pure-cotton-slim-fit-t-shirt/17859788/buy</t>
  </si>
  <si>
    <t>blackberrys-men-grey--black-colourblocked-pure-cotton-slim-fit-t-shirt</t>
  </si>
  <si>
    <t>Girls Minnie Mouse Nightsuit</t>
  </si>
  <si>
    <t>night-suits/yk-disney/yk-disney-girls-white--navy-blue-mickey--friends-minnie-mouse-print-night-suit/10652520/buy</t>
  </si>
  <si>
    <t>yk-disney-girls-white--navy-blue-mickey--friends-minnie-mouse-print-night-suit</t>
  </si>
  <si>
    <t>dresses/harpa/harpa-pink-floral-georgette-maxi-dress/17566798/buy</t>
  </si>
  <si>
    <t>harpa-pink-floral-georgette-maxi-dress</t>
  </si>
  <si>
    <t>shirts/highlander/highlander-men-pink-slim-fit-horizontal-stripes-opaque-striped-casual-shirt/15517916/buy</t>
  </si>
  <si>
    <t>highlander-men-pink-slim-fit-horizontal-stripes-opaque-striped-casual-shirt</t>
  </si>
  <si>
    <t>watches/timex/timex-men-black-multifunction-analogue-watch---tweg16610/11815716/buy</t>
  </si>
  <si>
    <t>timex-men-black-multifunction-analogue-watch---tweg16610</t>
  </si>
  <si>
    <t>Checked Styled Back Top</t>
  </si>
  <si>
    <t>tops/tokyo-talkies/tokyo-talkies-brown--maroon-checked-styled-back-cotton-top/17209132/buy</t>
  </si>
  <si>
    <t>tokyo-talkies-brown--maroon-checked-styled-back-cotton-top</t>
  </si>
  <si>
    <t>kurta-sets/varanga/varanga-women-mustard-yellow-floral-embroidered-empire-thread-work-kurta-with-trousers--with-dupatta/15268852/buy</t>
  </si>
  <si>
    <t>varanga-women-mustard-yellow-floral-embroidered-empire-thread-work-kurta-with-trousers--with-dupatta</t>
  </si>
  <si>
    <t>bra/zivame/zivame-purple-underwired-lightly-padded-bra/17753328/buy</t>
  </si>
  <si>
    <t>zivame-purple-underwired-lightly-padded-bra</t>
  </si>
  <si>
    <t>casual-shoes/wrogn/wrogn-men-navy-blue-sneakers/10763158/buy</t>
  </si>
  <si>
    <t>wrogn-men-navy-blue-sneakers</t>
  </si>
  <si>
    <t>tshirts/sztori/sztori-men-plus-size-white-polo-collar-pure-cotton-t-shirt/16345754/buy</t>
  </si>
  <si>
    <t>sztori-men-plus-size-white-polo-collar-pure-cotton-t-shirt</t>
  </si>
  <si>
    <t>tshirts/roadster/roadster-women-mustard-yellow-solid-round-neck-t-shirt/12193810/buy</t>
  </si>
  <si>
    <t>roadster-women-mustard-yellow-solid-round-neck-t-shirt</t>
  </si>
  <si>
    <t>tshirts/herenow/herenow-men-red--white-typography-printed-pure-cotton-t-shirt/16611000/buy</t>
  </si>
  <si>
    <t>herenow-men-red--white-typography-printed-pure-cotton-t-shirt</t>
  </si>
  <si>
    <t>kurta-sets/nayo/nayo-women-off-white-ethnic-motifs-layered-pure-cotton-kurta-with-palazzos--with-dupatta/17356844/buy</t>
  </si>
  <si>
    <t>nayo-women-off-white-ethnic-motifs-layered-pure-cotton-kurta-with-palazzos--with-dupatta</t>
  </si>
  <si>
    <t>kurtas/vishudh/vishudh-women-brown-asymmetric-hem-printed-a-line-kurta/11862392/buy</t>
  </si>
  <si>
    <t>vishudh-women-brown-asymmetric-hem-printed-a-line-kurta</t>
  </si>
  <si>
    <t>Women Culottes Trousers</t>
  </si>
  <si>
    <t>trousers/orchid-blues/orchid-blues-women-white-flared-high-rise-culottes-trousers/16237240/buy</t>
  </si>
  <si>
    <t>orchid-blues-women-white-flared-high-rise-culottes-trousers</t>
  </si>
  <si>
    <t>flats/denill/denill-women-black-textured-ballerinas-flats/17593248/buy</t>
  </si>
  <si>
    <t>denill-women-black-textured-ballerinas-flats</t>
  </si>
  <si>
    <t>sandals/hush-puppies/hush-puppies-men-brown-leather-comfort-sandals/12452168/buy</t>
  </si>
  <si>
    <t>hush-puppies-men-brown-leather-comfort-sandals</t>
  </si>
  <si>
    <t>backpacks/hrx-by-hrithik-roshan/hrx-by-hrithik-roshan-unisex-blue-lifestyle-utility-backpack/14061138/buy</t>
  </si>
  <si>
    <t>hrx-by-hrithik-roshan-unisex-blue-lifestyle-utility-backpack</t>
  </si>
  <si>
    <t>bra/nike/nike-black-bra-lightly-padded/17597938/buy</t>
  </si>
  <si>
    <t>nike-black-bra-lightly-padded</t>
  </si>
  <si>
    <t>Men Caliber Body Spray</t>
  </si>
  <si>
    <t>deodorant/denver/denver-men-caliber-deodorant-body-spray-200-ml/9043125/buy</t>
  </si>
  <si>
    <t>denver-men-caliber-deodorant-body-spray-200-ml</t>
  </si>
  <si>
    <t>Lip Gloss - Lady In Crystal</t>
  </si>
  <si>
    <t>lip-gloss/renee/renee-see-me-shine-lip-gloss---lady-in-crystal-25ml/16254894/buy</t>
  </si>
  <si>
    <t>renee-see-me-shine-lip-gloss---lady-in-crystal-25ml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</si>
  <si>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</si>
  <si>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</si>
  <si>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</si>
  <si>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</si>
  <si>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janasya-pink--green-dyed-kaftan-maxi-dress</t>
  </si>
  <si>
    <t>track-pants/wrogn/wrogn-men-black-solid-slim-fit-joggers/11361954/buy</t>
  </si>
  <si>
    <t>wrogn-men-black-solid-slim-fit-joggers</t>
  </si>
  <si>
    <t>Embroidered Brocade Saree Blouse</t>
  </si>
  <si>
    <t>saree-blouse/salwar-studio/salwar-studio-green--yellow-embroidered-brocade-saree-blouse/15899912/buy</t>
  </si>
  <si>
    <t>salwar-studio-green--yellow-embroidered-brocade-saree-blouse</t>
  </si>
  <si>
    <t>Ready to Wear Lehenga Unstitched</t>
  </si>
  <si>
    <t>lehenga-choli/purvaja/purvaja-blue--gold-toned-ready-to-wear-lehenga--unstitched/16538624/buy</t>
  </si>
  <si>
    <t>purvaja-blue--gold-toned-ready-to-wear-lehenga--unstitched</t>
  </si>
  <si>
    <t>travel-accessory/gear/gear-unisex-green-solid-sauve-toilet-kit/13883912/buy</t>
  </si>
  <si>
    <t>gear-unisex-green-solid-sauve-toilet-kit</t>
  </si>
  <si>
    <t>watches/dressberry/dressberry-women-charcoal-grey-analogue-watch-mfb-pn-lb-80406l/8353449/buy</t>
  </si>
  <si>
    <t>dressberry-women-charcoal-grey-analogue-watch-mfb-pn-lb-80406l</t>
  </si>
  <si>
    <t>tshirts/mr-bowerbird/mr-bowerbird-men-olive-green-solid-round-neck-pure-cotton-t-shirt/11148664/buy</t>
  </si>
  <si>
    <t>mr-bowerbird-men-olive-green-solid-round-neck-pure-cotton-t-shirt</t>
  </si>
  <si>
    <t>Women Vanilla EDT 30 ml</t>
  </si>
  <si>
    <t>perfume-and-body-mist/the-body-shop/the-body-shop-women-vanilla-eau-de-toilette-30-ml/6709308/buy</t>
  </si>
  <si>
    <t>the-body-shop-women-vanilla-eau-de-toilette-30-ml</t>
  </si>
  <si>
    <t>jeans/herenow/herenow-boys-blue-slim-fit-light-fade-stretchable-jeans/15616570/buy</t>
  </si>
  <si>
    <t>Men Solid Cotton T-shirt</t>
  </si>
  <si>
    <t>tshirts/rare-rabbit/rare-rabbit-men-black-solid-cotton-round-neck-t-shirt/14256136/buy</t>
  </si>
  <si>
    <t>rare-rabbit-men-black-solid-cotton-round-neck-t-shirt</t>
  </si>
  <si>
    <t>Sleeveless Fitted Top</t>
  </si>
  <si>
    <t>tops/miaz-lifestyle/miaz-lifestyle-black-sleeveless-organic-cotton-fitted-top/17755816/buy</t>
  </si>
  <si>
    <t>miaz-lifestyle-black-sleeveless-organic-cotton-fitted-top</t>
  </si>
  <si>
    <t>Pure Cotton A-Line Skirt</t>
  </si>
  <si>
    <t>skirts/sassafras/sassafras-pink-pure-cotton-a-line-skirt/13843082/buy</t>
  </si>
  <si>
    <t>sassafras-pink-pure-cotton-a-line-skirt</t>
  </si>
  <si>
    <t>Women Self-Design Boy Shorts</t>
  </si>
  <si>
    <t>briefs/clovia/clovia-women-purple-self-design-boy-shorts-pn2656p153xl/14049390/buy</t>
  </si>
  <si>
    <t>clovia-women-purple-self-design-boy-shorts-pn2656p153xl</t>
  </si>
  <si>
    <t>Women Training Sporty Jacket</t>
  </si>
  <si>
    <t>jackets/hrx-by-hrithik-roshan/hrx-by-hrithik-roshan-women-white-solid-training-sporty-jacket/9965795/buy</t>
  </si>
  <si>
    <t>hrx-by-hrithik-roshan-women-white-solid-training-sporty-jacket</t>
  </si>
  <si>
    <t>wallets/tommy-hilfiger/tommy-hilfiger-women-navy-blue--red-applique-leather-zip-around-wallet/15017296/buy</t>
  </si>
  <si>
    <t>tommy-hilfiger-women-navy-blue--red-applique-leather-zip-around-wallet</t>
  </si>
  <si>
    <t>Rapid Dry Training Sports Bra</t>
  </si>
  <si>
    <t>bra/hrx-by-hrithik-roshan/hrx-by-hrithik-roshan-sea-green-solid-rapid-dry-training-sports-bra-hrx-aw19-wk/10917766/buy</t>
  </si>
  <si>
    <t>hrx-by-hrithik-roshan-sea-green-solid-rapid-dry-training-sports-bra-hrx-aw19-wk</t>
  </si>
  <si>
    <t>Printed Chiffon Fitted Top</t>
  </si>
  <si>
    <t>tops/antheaa/antheaa-mustard-yellow--pink-printed-puff-sleeve-smocked-chiffon-fitted-top/14088608/buy</t>
  </si>
  <si>
    <t>antheaa-mustard-yellow--pink-printed-puff-sleeve-smocked-chiffon-fitted-top</t>
  </si>
  <si>
    <t>Checked Regular Top</t>
  </si>
  <si>
    <t>tops/vero-moda/vero-moda-green-checked-regular-top/16546720/buy</t>
  </si>
  <si>
    <t>vero-moda-green-checked-regular-top</t>
  </si>
  <si>
    <t>shirts/tokyo-talkies/tokyo-talkies-women-blue-checked-casual-shirt/18124764/buy</t>
  </si>
  <si>
    <t>tokyo-talkies-women-blue-checked-casual-shirt</t>
  </si>
  <si>
    <t>sunglasses/ted-smith/ted-smith-unisex-black-full-rim-rectangle-sunglasses/14866090/buy</t>
  </si>
  <si>
    <t>ted-smith-unisex-black-full-rim-rectangle-sunglasses</t>
  </si>
  <si>
    <t>Men Cotton Slim Fit Shirt</t>
  </si>
  <si>
    <t>shirts/invictus/invictus-men-black--mustard-yellow-cotton-slim-fit-striped-casual-shirt/14982906/buy</t>
  </si>
  <si>
    <t>invictus-men-black--mustard-yellow-cotton-slim-fit-striped-casual-shirt</t>
  </si>
  <si>
    <t>innerwear-vests/jockey/jockey-men-grey--black-printed-innerwear-vest-9928-0105/10639304/buy</t>
  </si>
  <si>
    <t>jockey-men-grey--black-printed-innerwear-vest-9928-0105</t>
  </si>
  <si>
    <t>Smocked Off-Shoulder Dress</t>
  </si>
  <si>
    <t>dresses/earthen-by-indya/earthen-by-indya-yellow-floral-floral-smocked-off-shoulder-pure-cotton-dress/17498878/buy</t>
  </si>
  <si>
    <t>earthen-by-indya-yellow-floral-floral-smocked-off-shoulder-pure-cotton-dress</t>
  </si>
  <si>
    <t>Facial Tonic Mist 50 ml</t>
  </si>
  <si>
    <t>toner/forest-essentials/forest-essentials-facial-tonic-mist-pure-rosewater-50ml/12680130/buy</t>
  </si>
  <si>
    <t>forest-essentials-facial-tonic-mist-pure-rosewater-50ml</t>
  </si>
  <si>
    <t>Solid High-Rise Shorts</t>
  </si>
  <si>
    <t>shorts/tokyo-talkies/tokyo-talkies-women-charming-purple-solid-high-rise-shorts/16108362/buy</t>
  </si>
  <si>
    <t>tokyo-talkies-women-charming-purple-solid-high-rise-shorts</t>
  </si>
  <si>
    <t>Boys Cargo Shorts</t>
  </si>
  <si>
    <t>Donuts</t>
  </si>
  <si>
    <t>shorts/donuts/donuts-boys-brown-cargo-shorts/16769128/buy</t>
  </si>
  <si>
    <t>donuts</t>
  </si>
  <si>
    <t>donuts-boys-brown-cargo-shorts</t>
  </si>
  <si>
    <t>sports-shoes/furo-by-red-chief/furo-by-red-chief-men-black-mesh-running-shoes/11794832/buy</t>
  </si>
  <si>
    <t>furo-by-red-chief-men-black-mesh-running-shoes</t>
  </si>
  <si>
    <t>tshirts/levis/levis-men-navy-blue-brand-logo-printed-round-neck-regular-sleeves-indigo-cotton-t-shirt/16803684/buy</t>
  </si>
  <si>
    <t>levis-men-navy-blue-brand-logo-printed-round-neck-regular-sleeves-indigo-cotton-t-shirt</t>
  </si>
  <si>
    <t>kurtas/yash-gallery/yash-gallery-women-green-solid-a-line-kurta/11007972/buy</t>
  </si>
  <si>
    <t>yash-gallery-women-green-solid-a-line-kurta</t>
  </si>
  <si>
    <t>kurta-sets/anouk/anouk-women-blue--white-bandhani-printed-pure-cotton-kurta-set/17104844/buy</t>
  </si>
  <si>
    <t>anouk-women-blue--white-bandhani-printed-pure-cotton-kurta-set</t>
  </si>
  <si>
    <t>shirts/roadster/roadster-men-olive-green-pure-cotton-sustainable-casual-shirt/12918886/buy</t>
  </si>
  <si>
    <t>roadster-men-olive-green-pure-cotton-sustainable-casual-shirt</t>
  </si>
  <si>
    <t>blazers/tokyo-talkies/tokyo-talkies-women-lavender-solid-double-breasted-cropped-casual-blazer/15428188/buy</t>
  </si>
  <si>
    <t>tokyo-talkies-women-lavender-solid-double-breasted-cropped-casual-blazer</t>
  </si>
  <si>
    <t>Set Of 2 Glass Coffee Mug</t>
  </si>
  <si>
    <t>cups-and-mugs/goodhomes/goodhomes-set-of-2-glass-coffee-mug/16964864/buy</t>
  </si>
  <si>
    <t>goodhomes-set-of-2-glass-coffee-mug</t>
  </si>
  <si>
    <t>Solid Satin Top</t>
  </si>
  <si>
    <t>tops/berrylush/berrylush-women-attractive-peach-solid-satin-top/16034492/buy</t>
  </si>
  <si>
    <t>berrylush-women-attractive-peach-solid-satin-top</t>
  </si>
  <si>
    <t>watches/lois-caron/lois-caron-women-black-dial--multicoloured-stainless-steel-bracelet-style-straps-analogue-watch-mlc-4684/16507936/buy</t>
  </si>
  <si>
    <t>lois-caron-women-black-dial--multicoloured-stainless-steel-bracelet-style-straps-analogue-watch-mlc-4684</t>
  </si>
  <si>
    <t>kurtas/all-about-you/all-about-you-women-yellow-embroidered-a-line-kurta--/13144160/buy</t>
  </si>
  <si>
    <t>all-about-you-women-yellow-embroidered-a-line-kurta--</t>
  </si>
  <si>
    <t>Primer+Matte Powder Foundation</t>
  </si>
  <si>
    <t>compact/lakme/lakme-9-to-5-primer--matte-powder-foundation---ivory-cream/2000593/buy</t>
  </si>
  <si>
    <t>lakme-9-to-5-primer--matte-powder-foundation---ivory-cream</t>
  </si>
  <si>
    <t>Men Micro Printed Casual Shirt</t>
  </si>
  <si>
    <t>shirts/louis-philippe-sport/louis-philippe-sport-men-white-slim-fit-micro-printed-casual-shirt/14864040/buy</t>
  </si>
  <si>
    <t>louis-philippe-sport-men-white-slim-fit-micro-printed-casual-shirt</t>
  </si>
  <si>
    <t>Real Nature Avocado Face Mask</t>
  </si>
  <si>
    <t>mask-and-peel/the-face-shop/the-face-shop-real-nature-avocado-face-mask-20-g/2484862/buy</t>
  </si>
  <si>
    <t>the-face-shop-real-nature-avocado-face-mask-20-g</t>
  </si>
  <si>
    <t>Women Solid Bliss Medium Bath Robe</t>
  </si>
  <si>
    <t>bath-robe/trident/trident-women-white-solid-bliss-medium-bath-robe/12206350/buy</t>
  </si>
  <si>
    <t>trident-women-white-solid-bliss-medium-bath-robe</t>
  </si>
  <si>
    <t>Striped Ecovero Shirt Dress</t>
  </si>
  <si>
    <t>dresses/mast--harbour/mast--harbour-women-teal-blue--white-striped-ecovero-shirt-dress/13391580/buy</t>
  </si>
  <si>
    <t>mast--harbour-women-teal-blue--white-striped-ecovero-shirt-dress</t>
  </si>
  <si>
    <t>Layered Necklace</t>
  </si>
  <si>
    <t>necklace-and-chains/forever-21/forever-21-gold-toned-layered-necklace/18198198/buy</t>
  </si>
  <si>
    <t>forever-21-gold-toned-layered-necklace</t>
  </si>
  <si>
    <t>shorts/wrogn/wrogn-men-black-solid-regular-fit-shorts/13673742/buy</t>
  </si>
  <si>
    <t>wrogn-men-black-solid-regular-fit-shorts</t>
  </si>
  <si>
    <t>kurtas/libas/libas-women-blue--golden-ethnic-motifs-printed-chanderi-silk-kurta/17644564/buy</t>
  </si>
  <si>
    <t>libas-women-blue--golden-ethnic-motifs-printed-chanderi-silk-kurta</t>
  </si>
  <si>
    <t>bedsheets/florida/florida-beige--brown-ethnic-motifs-144-tc-polycotton-1-king-bedsheet-with-2-pillow-covers/13782470/buy</t>
  </si>
  <si>
    <t>florida-beige--brown-ethnic-motifs-144-tc-polycotton-1-king-bedsheet-with-2-pillow-covers</t>
  </si>
  <si>
    <t>dresses/herenow/herenow-black--pink-floral-a-line-midi-dress/16600412/buy</t>
  </si>
  <si>
    <t>herenow-black--pink-floral-a-line-midi-dress</t>
  </si>
  <si>
    <t>Training Rapid-Dry Jacket</t>
  </si>
  <si>
    <t>jackets/hrx-by-hrithik-roshan/hrx-by-hrithik-roshan-training-men-designer-to-comment-rapid-dry-solid-jacket/14646458/buy</t>
  </si>
  <si>
    <t>hrx-by-hrithik-roshan-training-men-designer-to-comment-rapid-dry-solid-jacket</t>
  </si>
  <si>
    <t>2-Pack Long Fit Pure Cotton T-shirts</t>
  </si>
  <si>
    <t>tshirts/hm/hm-men-white--black-2-pack-long-fit-pure-cotton-t-shirts/13712960/buy</t>
  </si>
  <si>
    <t>hm-men-white--black-2-pack-long-fit-pure-cotton-t-shirts</t>
  </si>
  <si>
    <t>Lace Midi Dress</t>
  </si>
  <si>
    <t>dresses/just-wow/just-wow-maroon-lace-midi-dress/17132868/buy</t>
  </si>
  <si>
    <t>just-wow-maroon-lace-midi-dress</t>
  </si>
  <si>
    <t>heels/rubeezz/rubeezz-black-block-heels/17846130/buy</t>
  </si>
  <si>
    <t>jackets/nike/nike-men-navy-blue-solid-sporty-jacket/13252036/buy</t>
  </si>
  <si>
    <t>nike-men-navy-blue-solid-sporty-jacket</t>
  </si>
  <si>
    <t>Women Solid Suede Loafers</t>
  </si>
  <si>
    <t>UK4,UK5,UK6,UK7,UK8,UK9</t>
  </si>
  <si>
    <t>casual-shoes/shoetopia/shoetopia-women-turquoise-blue-solid-suede-loafers/17335736/buy</t>
  </si>
  <si>
    <t>shoetopia-women-turquoise-blue-solid-suede-loafers</t>
  </si>
  <si>
    <t>watches/guess/guess-women-white-analogue-watch-w1291l2/11412708/buy</t>
  </si>
  <si>
    <t>guess-women-white-analogue-watch-w1291l2</t>
  </si>
  <si>
    <t>Men Trunks</t>
  </si>
  <si>
    <t>trunk/jockey/jockey-zone-stretch-men-charcoal-trunks-us21/80065/buy</t>
  </si>
  <si>
    <t>jockey-zone-stretch-men-charcoal-trunks-us21</t>
  </si>
  <si>
    <t>kurtas/vishudh/vishudh-women-off-white--black-striped-straight-kurta/12831162/buy</t>
  </si>
  <si>
    <t>vishudh-women-off-white--black-striped-straight-kurta</t>
  </si>
  <si>
    <t>jumpsuit/dodo--moa/dodo--moa-women-black-solid-basic-jumpsuit/13341672/buy</t>
  </si>
  <si>
    <t>dodo--moa-women-black-solid-basic-jumpsuit</t>
  </si>
  <si>
    <t>capris/kryptic/kryptic-women-grey--black-printed-capris/14888158/buy</t>
  </si>
  <si>
    <t>kryptic-women-grey--black-printed-capris</t>
  </si>
  <si>
    <t>Women Solid Leather Pencil Mini Skirt</t>
  </si>
  <si>
    <t>IX IMPRESSION</t>
  </si>
  <si>
    <t>skirts/ix-impression/ix-impression-women-black-solid-leather-pencil-mini-skirt/16338040/buy</t>
  </si>
  <si>
    <t>ix-impression</t>
  </si>
  <si>
    <t>ix-impression-women-black-solid-leather-pencil-mini-skirt</t>
  </si>
  <si>
    <t>handbags/baggit/baggit-blue-solid-structured-sling-bag/17542562/buy</t>
  </si>
  <si>
    <t>baggit-blue-solid-structured-sling-bag</t>
  </si>
  <si>
    <t>Unisex All Rounder Duffel Bag</t>
  </si>
  <si>
    <t>duffel-bag/hrx-by-hrithik-roshan/hrx-by-hrithik-roshan-unisex-grey-printed-all-rounder-duffel-bag-cum-backpack/1665170/buy</t>
  </si>
  <si>
    <t>hrx-by-hrithik-roshan-unisex-grey-printed-all-rounder-duffel-bag-cum-backpack</t>
  </si>
  <si>
    <t>Striped T-shirt Dress</t>
  </si>
  <si>
    <t>dresses/tokyo-talkies/tokyo-talkies-black-striped-t-shirt-dress/15610942/buy</t>
  </si>
  <si>
    <t>tokyo-talkies-black-striped-t-shirt-dress</t>
  </si>
  <si>
    <t>Sweetheart Neck Peplum Top</t>
  </si>
  <si>
    <t>tops/woowzerz/woowzerz-teal-green-peplum-top-with-sweetheart-neck/12052842/buy</t>
  </si>
  <si>
    <t>woowzerz-teal-green-peplum-top-with-sweetheart-neck</t>
  </si>
  <si>
    <t>Girls Printed Culotte Jumpsuit</t>
  </si>
  <si>
    <t>jumpsuit/cutecumber/cutecumber-girls-pink--grey-floral-printed-culotte-jumpsuit/16981016/buy</t>
  </si>
  <si>
    <t>cutecumber-girls-pink--grey-floral-printed-culotte-jumpsuit</t>
  </si>
  <si>
    <t>Solid Ethnic Crop Top</t>
  </si>
  <si>
    <t>tops/indya/indya-women-gold-toned-solid-ethnic-crop-top/12811298/buy</t>
  </si>
  <si>
    <t>indya-women-gold-toned-solid-ethnic-crop-top</t>
  </si>
  <si>
    <t>Checked Maxi Nightdress</t>
  </si>
  <si>
    <t>nightdress/etc/etc-women-black--white-checked-maxi-nightdress/14500260/buy</t>
  </si>
  <si>
    <t>etc-women-black--white-checked-maxi-nightdress</t>
  </si>
  <si>
    <t>Round Neck Slim Fit T-shirt</t>
  </si>
  <si>
    <t>tshirts/rigo/rigo-men-black-solid-round-neck-slim-fit-t-shirt/12664098/buy</t>
  </si>
  <si>
    <t>rigo-men-black-solid-round-neck-slim-fit-t-shirt</t>
  </si>
  <si>
    <t>trousers/invictus/invictus-men-charcoal-grey-slim-fit-checked-trousers/2029939/buy</t>
  </si>
  <si>
    <t>invictus-men-charcoal-grey-slim-fit-checked-trousers</t>
  </si>
  <si>
    <t>handbags/allen-solly/allen-solly-women-rust-pu-structured-shoulder-bag/18037164/buy</t>
  </si>
  <si>
    <t>allen-solly-women-rust-pu-structured-shoulder-bag</t>
  </si>
  <si>
    <t>Ethnic Motifs Banarasi Silk Cotton Saree</t>
  </si>
  <si>
    <t>sarees/kalini/kalini-black--gold-toned-ethnic-motifs-zari-silk-cotton-banarasi-saree/17100320/buy</t>
  </si>
  <si>
    <t>kalini-black--gold-toned-ethnic-motifs-zari-silk-cotton-banarasi-saree</t>
  </si>
  <si>
    <t>Women Tie-Up Neck Regular Top</t>
  </si>
  <si>
    <t>tops/vero-moda/vero-moda-women-beige-solid-tie-up-neck-regular-top/17833508/buy</t>
  </si>
  <si>
    <t>vero-moda-women-beige-solid-tie-up-neck-regular-top</t>
  </si>
  <si>
    <t>Bellissa</t>
  </si>
  <si>
    <t>handbags/bellissa/bellissa-brown-animal-textured-structured-satchel/15771416/buy</t>
  </si>
  <si>
    <t>bellissa</t>
  </si>
  <si>
    <t>bellissa-brown-animal-textured-structured-satchel</t>
  </si>
  <si>
    <t>kurtas/manyavar/manyavar-men-blue-solid-straight-kurta/2060466/buy</t>
  </si>
  <si>
    <t>manyavar-men-blue-solid-straight-kurta</t>
  </si>
  <si>
    <t>Polka Dot Printed Wrap Dress</t>
  </si>
  <si>
    <t>dresses/dressberry/dressberry-green--pink-polka-dot-printed-wrap-dress/16771310/buy</t>
  </si>
  <si>
    <t>dressberry-green--pink-polka-dot-printed-wrap-dress</t>
  </si>
  <si>
    <t>shirts/highlander/highlander-men-black--maroon-slim-fit-striped-casual-shirt/8469253/buy</t>
  </si>
  <si>
    <t>highlander-men-black--maroon-slim-fit-striped-casual-shirt</t>
  </si>
  <si>
    <t>Women Loose Fit Shorts</t>
  </si>
  <si>
    <t>shorts/enamor/enamor-women-peach-coloured-cotton-loose-fit-shorts/17272890/buy</t>
  </si>
  <si>
    <t>enamor-women-peach-coloured-cotton-loose-fit-shorts</t>
  </si>
  <si>
    <t>dresses/tokyo-talkies/tokyo-talkies-lavender-bodycon-dress/17537972/buy</t>
  </si>
  <si>
    <t>tokyo-talkies-lavender-bodycon-dress</t>
  </si>
  <si>
    <t>Gold-Toned Stone-Studded Handcrafted Jewellery Set</t>
  </si>
  <si>
    <t>jewellery-set/rubans/rubans-gold-toned-stone-studded-handcrafted-jewellery-set/12778990/buy</t>
  </si>
  <si>
    <t>rubans-gold-toned-stone-studded-handcrafted-jewellery-set</t>
  </si>
  <si>
    <t>Mandarin Collar Twisted Top</t>
  </si>
  <si>
    <t>tops/roadster/the-roadster-lifestyle-co-ashley-blue-mandarin-collar-solid-sleeveless-twisted-top/16902030/buy</t>
  </si>
  <si>
    <t>the-roadster-lifestyle-co-ashley-blue-mandarin-collar-solid-sleeveless-twisted-top</t>
  </si>
  <si>
    <t>Women Printed Tshirt</t>
  </si>
  <si>
    <t>lounge-tshirts/etc/etc-women-yellow--black-typography-print-lounge-tshirt/15043836/buy</t>
  </si>
  <si>
    <t>etc-women-yellow--black-typography-print-lounge-tshirt</t>
  </si>
  <si>
    <t>Checked Angrakha Kurti</t>
  </si>
  <si>
    <t>kurtis/anubhutee/anubhutee-magenta--orange-checked-angrakha-kurti/10613280/buy</t>
  </si>
  <si>
    <t>anubhutee-magenta--orange-checked-angrakha-kurti</t>
  </si>
  <si>
    <t>handbags/mast--harbour/mast--harbour-brown-solid-handheld-bag/8311949/buy</t>
  </si>
  <si>
    <t>mast--harbour-brown-solid-handheld-bag</t>
  </si>
  <si>
    <t>tshirts/mast--harbour/mast--harbour-men-charcoal-grey-solid-round-neck-t-shirt/11700038/buy</t>
  </si>
  <si>
    <t>mast--harbour-men-charcoal-grey-solid-round-neck-t-shirt</t>
  </si>
  <si>
    <t>handbags/lychee-bags/lychee-bags-blue-quilted-sling-bag/14190082/buy</t>
  </si>
  <si>
    <t>lychee-bags-blue-quilted-sling-bag</t>
  </si>
  <si>
    <t>tshirts/raymond/raymond-men-blue-pure-cotton-geometric-printed-polo-collar-t-shirt/17775338/buy</t>
  </si>
  <si>
    <t>raymond-men-blue-pure-cotton-geometric-printed-polo-collar-t-shirt</t>
  </si>
  <si>
    <t>Women Purple Regular Shorts</t>
  </si>
  <si>
    <t>shorts/tokyo-talkies/tokyo-talkies-women-purple-solid-mid-rise-regular-shorts/14974286/buy</t>
  </si>
  <si>
    <t>tokyo-talkies-women-purple-solid-mid-rise-regular-shorts</t>
  </si>
  <si>
    <t>jeans/tokyo-talkies/tokyo-talkies-women-blue-skinny-fit-mid-rise-clean-look-stretchable-jeans/9656695/buy</t>
  </si>
  <si>
    <t>tokyo-talkies-women-blue-skinny-fit-mid-rise-clean-look-stretchable-jeans</t>
  </si>
  <si>
    <t>AirBass XPods Pro Earbuds</t>
  </si>
  <si>
    <t>headphones/boult-audio/boult-audio-airbass-xpods-pro-true-wireless-earbuds---white/17701446/buy</t>
  </si>
  <si>
    <t>boult-audio-airbass-xpods-pro-true-wireless-earbuds---white</t>
  </si>
  <si>
    <t>Printed Sleep Shirt</t>
  </si>
  <si>
    <t>lounge-tshirts/tokyo-talkies/tokyo-talkies-women-white--green-printed-sleep-shirt/13453592/buy</t>
  </si>
  <si>
    <t>tokyo-talkies-women-white--green-printed-sleep-shirt</t>
  </si>
  <si>
    <t>dresses/the-vanca/the-vanca-red-floral-maxi-dress/16450344/buy</t>
  </si>
  <si>
    <t>the-vanca-red-floral-maxi-dress</t>
  </si>
  <si>
    <t>Slim Floral Print Formal Shirt</t>
  </si>
  <si>
    <t>shirts/park-avenue/park-avenue-men-white-slim-fit-floral-printed-formal-shirt/16550158/buy</t>
  </si>
  <si>
    <t>park-avenue-men-white-slim-fit-floral-printed-formal-shirt</t>
  </si>
  <si>
    <t>jeans/red-tape/red-tape-men-blue-slim-fit-light-fade-stretchable-jeans/15162198/buy</t>
  </si>
  <si>
    <t>red-tape-men-blue-slim-fit-light-fade-stretchable-jeans</t>
  </si>
  <si>
    <t>kurta-sets/indo-era/indo-era-women-navy-blue-kurta-with-trousers--dupatta/15837894/buy</t>
  </si>
  <si>
    <t>indo-era-women-navy-blue-kurta-with-trousers--dupatta</t>
  </si>
  <si>
    <t>Solid Money Clip</t>
  </si>
  <si>
    <t>wallets/louis-philippe/louis-philippe-men-navy-blue-solid-money-clip/12661490/buy</t>
  </si>
  <si>
    <t>louis-philippe-men-navy-blue-solid-money-clip</t>
  </si>
  <si>
    <t>Unisex Striped Backpack</t>
  </si>
  <si>
    <t>backpacks/tommy-hilfiger/tommy-hilfiger-unisex-black-striped-backpack/12956308/buy</t>
  </si>
  <si>
    <t>tommy-hilfiger-unisex-black-striped-backpack</t>
  </si>
  <si>
    <t>Printed Longline Maternity Top</t>
  </si>
  <si>
    <t>tops/anayna/anayna-women-blue--off-white-floral-print-longline-maternity-top/12785010/buy</t>
  </si>
  <si>
    <t>anayna-women-blue--off-white-floral-print-longline-maternity-top</t>
  </si>
  <si>
    <t>tshirts/the-bear-house/the-bear-house-men-mustard-yellow-solid-polo-collar-pure-cotton-t-shirt/12221528/buy</t>
  </si>
  <si>
    <t>the-bear-house-men-mustard-yellow-solid-polo-collar-pure-cotton-t-shirt</t>
  </si>
  <si>
    <t>sarees/mitera/mitera-blue--multicoloured-silk-cotton-embroidered-saree/12679516/buy</t>
  </si>
  <si>
    <t>mitera-blue--multicoloured-silk-cotton-embroidered-saree</t>
  </si>
  <si>
    <t>Men Leather Sandals</t>
  </si>
  <si>
    <t>sandals/john-karsun/john-karsun-men-black-leather-sandals/11457756/buy</t>
  </si>
  <si>
    <t>john-karsun-men-black-leather-sandals</t>
  </si>
  <si>
    <t>Time Travlr Sleveless Pure Cotton T-shirt</t>
  </si>
  <si>
    <t>tshirts/roadster/roadster-time-travlr-men-maroon-sleveless-pure-cotton-t-shirt-with-raw-edges/2498495/buy</t>
  </si>
  <si>
    <t>roadster-time-travlr-men-maroon-sleveless-pure-cotton-t-shirt-with-raw-edges</t>
  </si>
  <si>
    <t>heels/shezone/shezone-black-and-cream-coloured-wedge-mules/15868220/buy</t>
  </si>
  <si>
    <t>shezone-black-and-cream-coloured-wedge-mules</t>
  </si>
  <si>
    <t>tops/fablestreet/fablestreet-multicoloured-striped-satin-regular-top/15561574/buy</t>
  </si>
  <si>
    <t>fablestreet-multicoloured-striped-satin-regular-top</t>
  </si>
  <si>
    <t>tshirts/marks--spencer/marks--spencer-men-pink-solid-polo-collar-t-shirt/13932518/buy</t>
  </si>
  <si>
    <t>marks--spencer-men-pink-solid-polo-collar-t-shirt</t>
  </si>
  <si>
    <t>Net Ruffled Saree</t>
  </si>
  <si>
    <t>sarees/sangria/sangria-pink-solid-net-ruffled-saree/14343210/buy</t>
  </si>
  <si>
    <t>sangria-pink-solid-net-ruffled-saree</t>
  </si>
  <si>
    <t>trousers/tokyo-talkies/tokyo-talkies-women-white-tapered-fit-trousers/15221812/buy</t>
  </si>
  <si>
    <t>tokyo-talkies-women-white-tapered-fit-trousers</t>
  </si>
  <si>
    <t>Lightly Padded T-Shirt Bra</t>
  </si>
  <si>
    <t>bra/zivame/zivame-coral-lightly-padded-cotton-t-shirt-bra/17573090/buy</t>
  </si>
  <si>
    <t>zivame-coral-lightly-padded-cotton-t-shirt-bra</t>
  </si>
  <si>
    <t>dresses/akkriti-by-pantaloons/akkriti-by-pantaloons-women-charcoal-grey-checked-fit-and-flare-dress/11798006/buy</t>
  </si>
  <si>
    <t>akkriti-by-pantaloons-women-charcoal-grey-checked-fit-and-flare-dress</t>
  </si>
  <si>
    <t>kurta-sets/sojanya/sojanya-men-off-white--blue-solid-kurta--churidar-with-woven-design-nehru-jacket/12181368/buy</t>
  </si>
  <si>
    <t>sojanya-men-off-white--blue-solid-kurta--churidar-with-woven-design-nehru-jacket</t>
  </si>
  <si>
    <t>jeans/herenow/herenow-men-black-solid-stretchable-slim-fit-casual-jeans/17070118/buy</t>
  </si>
  <si>
    <t>herenow-men-black-solid-stretchable-slim-fit-casual-jeans</t>
  </si>
  <si>
    <t>Men Leather Driving Shoes</t>
  </si>
  <si>
    <t>casual-shoes/louis-philippe/louis-philippe-men-coffee-brown-leather-solid-driving-shoes/17239024/buy</t>
  </si>
  <si>
    <t>louis-philippe-men-coffee-brown-leather-solid-driving-shoes</t>
  </si>
  <si>
    <t>Women Skinny Fit Crop Jeans</t>
  </si>
  <si>
    <t>jeans/all-about-you/all-about-you-women-blue-skinny-fit-stretchable-crop-jeans/14742570/buy</t>
  </si>
  <si>
    <t>all-about-you-women-blue-skinny-fit-stretchable-crop-jeans</t>
  </si>
  <si>
    <t>Women Modal-blend T-shirt</t>
  </si>
  <si>
    <t>tshirts/hm/hm-women-grey-modal-blend-t-shirt/17389874/buy</t>
  </si>
  <si>
    <t>hm-women-grey-modal-blend-t-shirt</t>
  </si>
  <si>
    <t>flats/gibelle/gibelle-women-gold-toned-textured-open-toe-flats/13921252/buy</t>
  </si>
  <si>
    <t>gibelle-women-gold-toned-textured-open-toe-flats</t>
  </si>
  <si>
    <t>flip-flops/mast--harbour/mast--harbour-women-black--orange-printed-thong-flip-flops/14991422/buy</t>
  </si>
  <si>
    <t>mast--harbour-women-black--orange-printed-thong-flip-flops</t>
  </si>
  <si>
    <t>jackets/leather-retail/leather-retail-men-black-solid-leather-jacket/14028434/buy</t>
  </si>
  <si>
    <t>flats/desi-colour/desi-colour-women-peach-coloured-ethnic-mojaris-flats/15056276/buy</t>
  </si>
  <si>
    <t>desi-colour-women-peach-coloured-ethnic-mojaris-flats</t>
  </si>
  <si>
    <t>shirts/highlander/highlander-men-blue-slim-fit-solid-casual-shirt/13492022/buy</t>
  </si>
  <si>
    <t>highlander-men-blue-slim-fit-solid-casual-shirt</t>
  </si>
  <si>
    <t>Women Bohemian Tiered Dress</t>
  </si>
  <si>
    <t>dresses/berrylush/berrylush-women-classic-white-bohemian-tiered-dress/16033928/buy</t>
  </si>
  <si>
    <t>berrylush-women-classic-white-bohemian-tiered-dress</t>
  </si>
  <si>
    <t>watches/dressberry/dressberry-women-silver-toned-analogue-watch-db-ss21-7g/15239720/buy</t>
  </si>
  <si>
    <t>dressberry-women-silver-toned-analogue-watch-db-ss21-7g</t>
  </si>
  <si>
    <t>flip-flops/carlton-london/carlton-london-men-olive-green-self-design-sliders/14123052/buy</t>
  </si>
  <si>
    <t>carlton-london-men-olive-green-self-design-sliders</t>
  </si>
  <si>
    <t>trousers/invictus/invictus-men-blue-slim-fit-checked-regular-trousers/2173608/buy</t>
  </si>
  <si>
    <t>invictus-men-blue-slim-fit-checked-regular-trousers</t>
  </si>
  <si>
    <t>tops/sangria/sangria-women-navy-blue-printed-top/8349539/buy</t>
  </si>
  <si>
    <t>sangria-women-navy-blue-printed-top</t>
  </si>
  <si>
    <t>Yoga Rapid-Dry Tshirt</t>
  </si>
  <si>
    <t>tshirts/hrx-by-hrithik-roshan/hrx-by-hrithik-roshan-yoga-men-aquifier-rapid-dry-typography-tshirt/14702104/buy</t>
  </si>
  <si>
    <t>hrx-by-hrithik-roshan-yoga-men-aquifier-rapid-dry-typography-tshirt</t>
  </si>
  <si>
    <t>dresses/aaruvi-ruchi-verma/aaruvi-ruchi-verma-blue-floral-maternity-midi-dress/15693700/buy</t>
  </si>
  <si>
    <t>aaruvi-ruchi-verma-blue-floral-maternity-midi-dress</t>
  </si>
  <si>
    <t>bedsheets/storyhome/storyhome-unisex-white--grey-144-tc-cotton-1-queen-bedsheet-with-2-pillow-covers/11359906/buy</t>
  </si>
  <si>
    <t>storyhome-unisex-white--grey-144-tc-cotton-1-queen-bedsheet-with-2-pillow-covers</t>
  </si>
  <si>
    <t>shirts/hancock/hancock-men-white--navy-slim-fit-striped-formal-shirt/11238894/buy</t>
  </si>
  <si>
    <t>hancock-men-white--navy-slim-fit-striped-formal-shirt</t>
  </si>
  <si>
    <t>Basic Crew Neck Solid T-shirt</t>
  </si>
  <si>
    <t>lounge-tshirts/damensch/damensch-men-pink-solid-lounge-t-shirt/15973428/buy</t>
  </si>
  <si>
    <t>damensch-men-pink-solid-lounge-t-shirt</t>
  </si>
  <si>
    <t>bracelet/ami/ami-women-rose-gold--transparent-brass-cubic-zirconia-rose-gold-plated-kada-bracelet/14689990/buy</t>
  </si>
  <si>
    <t>ami-women-rose-gold--transparent-brass-cubic-zirconia-rose-gold-plated-kada-bracelet</t>
  </si>
  <si>
    <t>jeans/flying-machine/flying-machine-men-charcoal-jackson-skinny-fit-low-rise-light-fade-stretchable-jeans/17098104/buy</t>
  </si>
  <si>
    <t>flying-machine-men-charcoal-jackson-skinny-fit-low-rise-light-fade-stretchable-jeans</t>
  </si>
  <si>
    <t>Men Charcoal Peel-Off Mask</t>
  </si>
  <si>
    <t>mask-and-peel/beardo/beardo-men-activated-charcoal-deep-skin-cleansing-rejuvenating-peel-off-mask-100-ml/7287223/buy</t>
  </si>
  <si>
    <t>beardo-men-activated-charcoal-deep-skin-cleansing-rejuvenating-peel-off-mask-100-ml</t>
  </si>
  <si>
    <t>Women Solid Regular-Fit Track Pants</t>
  </si>
  <si>
    <t>track-pants/max/max-women-black-solid-regular-fit-track-pants/18222128/buy</t>
  </si>
  <si>
    <t>max-women-black-solid-regular-fit-track-pants</t>
  </si>
  <si>
    <t>Printed Athleisure T-shirt</t>
  </si>
  <si>
    <t>lounge-tshirts/us-polo-assn/us-polo-assn-men-white--navy-blue-printed-athleisure-t-shirt/9168531/buy</t>
  </si>
  <si>
    <t>us-polo-assn-men-white--navy-blue-printed-athleisure-t-shirt</t>
  </si>
  <si>
    <t>Premium Cotton Formal Shirt</t>
  </si>
  <si>
    <t>shirts/louis-philippe/louis-philippe-men-white-classic-regular-fit-tartan-checks-opaque-pure-cotton-formal-shirt/17567124/buy</t>
  </si>
  <si>
    <t>louis-philippe-men-white-classic-regular-fit-tartan-checks-opaque-pure-cotton-formal-shirt</t>
  </si>
  <si>
    <t>trousers/invictus/invictus-men-black-slim-fit-formal-trousers/2276928/buy</t>
  </si>
  <si>
    <t>invictus-men-black-slim-fit-formal-trousers</t>
  </si>
  <si>
    <t>Girls Stretchable Jeans</t>
  </si>
  <si>
    <t>jeans/yk/yk-girls-blue-light-fade-clean-look-stretchable-jeans-with-embroidered-detail/14803358/buy</t>
  </si>
  <si>
    <t>yk-girls-blue-light-fade-clean-look-stretchable-jeans-with-embroidered-detail</t>
  </si>
  <si>
    <t>tshirts/roadster/the-roadster-lifestyle-co-women-white-pure-cotton-printed-round-neck-t-shirt/13126914/buy</t>
  </si>
  <si>
    <t>the-roadster-lifestyle-co-women-white-pure-cotton-printed-round-neck-t-shirt</t>
  </si>
  <si>
    <t>Cotton Linen Midi Skirt</t>
  </si>
  <si>
    <t>skirts/sassafras/sassafras-grey--white-polka-dot-print-cotton-linen-front-slit-midi-a-line-skirt/14087406/buy</t>
  </si>
  <si>
    <t>sassafras-grey--white-polka-dot-print-cotton-linen-front-slit-midi-a-line-skirt</t>
  </si>
  <si>
    <t>Printed Oversize T-shirt</t>
  </si>
  <si>
    <t>tshirts/kook-n-keech-marvel/kook-n-keech-marvel-women-pink-printed-oversize-round-neck-t-shirt/2216723/buy</t>
  </si>
  <si>
    <t>kook-n-keech-marvel-women-pink-printed-oversize-round-neck-t-shirt</t>
  </si>
  <si>
    <t>casual-shoes/mast--harbour/mast--harbour-men-orange-espadrilles/15280436/buy</t>
  </si>
  <si>
    <t>mast--harbour-men-orange-espadrilles</t>
  </si>
  <si>
    <t>Women Knitted Tie-Detail Top</t>
  </si>
  <si>
    <t>tops/hm/hm-women-multicoloured-knitted-tie-detail-top/17759978/buy</t>
  </si>
  <si>
    <t>hm-women-multicoloured-knitted-tie-detail-top</t>
  </si>
  <si>
    <t>Floral Print V-Neck Dress</t>
  </si>
  <si>
    <t>dresses/rare/rare-womens-red-and-white-floral-print-v-neck-dress/11684272/buy</t>
  </si>
  <si>
    <t>rare-womens-red-and-white-floral-print-v-neck-dress</t>
  </si>
  <si>
    <t>lounge-shorts/quarantine/quarantine-women-sea-green-pure-cotton-donut-print-lounge-shorts/13060226/buy</t>
  </si>
  <si>
    <t>quarantine-women-sea-green-pure-cotton-donut-print-lounge-shorts</t>
  </si>
  <si>
    <t>Medium-Coverage T-Shirt Bra</t>
  </si>
  <si>
    <t>bra/enamor/enamor-black-non-wired-lightly-padded-medium-coverage-everyday-tshirt-bra-a039/650879/buy</t>
  </si>
  <si>
    <t>enamor-black-non-wired-lightly-padded-medium-coverage-everyday-tshirt-bra-a039</t>
  </si>
  <si>
    <t>dresses/dressberry/dressberry-women-peach-coloured-printed-shirt-dress/9045959/buy</t>
  </si>
  <si>
    <t>dressberry-women-peach-coloured-printed-shirt-dress</t>
  </si>
  <si>
    <t>casual-shoes/hush-puppies/hush-puppies-men-navy-blue-leather-loafers/13065446/buy</t>
  </si>
  <si>
    <t>hush-puppies-men-navy-blue-leather-loafers</t>
  </si>
  <si>
    <t>tshirts/us-polo-assn/u-s-polo-assn-men-red--navy-blue-colourblocked-polo-collar-slim-fit-t-shirt/16340796/buy</t>
  </si>
  <si>
    <t>u-s-polo-assn-men-red--navy-blue-colourblocked-polo-collar-slim-fit-t-shirt</t>
  </si>
  <si>
    <t>tshirts/kook-n-keech/kook-n-keech-men-white-t-shirt/16204160/buy</t>
  </si>
  <si>
    <t>kook-n-keech-men-white-t-shirt</t>
  </si>
  <si>
    <t>Sunscreen Spray SPF 50 -100 ml</t>
  </si>
  <si>
    <t>sunscreen/wow-skin-science/wow-skin-science-uv-water-transparent-sunscreen-spray-spf-50---100-ml/13858504/buy</t>
  </si>
  <si>
    <t>wow-skin-science-uv-water-transparent-sunscreen-spray-spf-50---100-ml</t>
  </si>
  <si>
    <t>handbags/dressberry/dressberry-purple-solid-shoulder-bag/12388512/buy</t>
  </si>
  <si>
    <t>dressberry-purple-solid-shoulder-bag</t>
  </si>
  <si>
    <t>Solid Knitted Sheath Dress</t>
  </si>
  <si>
    <t>dresses/all-about-you/all-about-you-black-solid-knitted-sheath-dress/13774228/buy</t>
  </si>
  <si>
    <t>all-about-you-black-solid-knitted-sheath-dress</t>
  </si>
  <si>
    <t>Unisex Re-Live Knit Slip Ons</t>
  </si>
  <si>
    <t>casual-shoes/neemans/neemans-unisex-brown-re-live-knit-slip-on-sneakers/15648690/buy</t>
  </si>
  <si>
    <t>neemans-unisex-brown-re-live-knit-slip-on-sneakers</t>
  </si>
  <si>
    <t>Women Perforated Sneakers</t>
  </si>
  <si>
    <t>casual-shoes/allen-solly/allen-solly-women-rose-gold-toned-perforated-slip-on-sneakers/13644760/buy</t>
  </si>
  <si>
    <t>allen-solly-women-rose-gold-toned-perforated-slip-on-sneakers</t>
  </si>
  <si>
    <t>tshirts/puma/puma-men-white-solid-slim-fit-evostripe-round-neck-raglan-sleeves-t-shirt/16848190/buy</t>
  </si>
  <si>
    <t>puma-men-white-solid-slim-fit-evostripe-round-neck-raglan-sleeves-t-shirt</t>
  </si>
  <si>
    <t>dresses/souchii/souchii-women-pink--yellow-floral-printed-fit--flare-dress/12314022/buy</t>
  </si>
  <si>
    <t>souchii-women-pink--yellow-floral-printed-fit--flare-dress</t>
  </si>
  <si>
    <t>Set Of 24 Solid Handcrafted Bangles</t>
  </si>
  <si>
    <t>bangle/priyaasi/priyaasi-set-of-24-solid-handcrafted-bangles/13753844/buy</t>
  </si>
  <si>
    <t>priyaasi-set-of-24-solid-handcrafted-bangles</t>
  </si>
  <si>
    <t>Ethnic Motifs Mysore Silk Saree</t>
  </si>
  <si>
    <t>sarees/kalini/kalini-peach-coloured--green-ethnic-motifs-mysore-silk-saree/18315978/buy</t>
  </si>
  <si>
    <t>kalini-peach-coloured--green-ethnic-motifs-mysore-silk-saree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</si>
  <si>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</si>
  <si>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</si>
  <si>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</si>
  <si>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marks--spencer-girls-pink--purple-conversational-print-cotton-shorts-set-</t>
  </si>
  <si>
    <t>casual-shoes/fausto/fausto-men-navy-blue-loafers/16304550/buy</t>
  </si>
  <si>
    <t>fausto-men-navy-blue-loafers</t>
  </si>
  <si>
    <t>curtains-and-sheers/home-sizzler/home-sizzler-green-set-of-2-long-door-curtains/11256456/buy</t>
  </si>
  <si>
    <t>home-sizzler-green-set-of-2-long-door-curtains</t>
  </si>
  <si>
    <t>Printed Regular Track Pants</t>
  </si>
  <si>
    <t>track-pants/one8-x-puma/one8-x-puma-men-teal-blue-brand-logo-printed-slim-fit-regular-track-pants/17168550/buy</t>
  </si>
  <si>
    <t>one8-x-puma-men-teal-blue-brand-logo-printed-slim-fit-regular-track-pants</t>
  </si>
  <si>
    <t>trousers/mr-bowerbird/mr-bowerbird-men-off-white-tailored-fit-solid-regular-trousers/12677276/buy</t>
  </si>
  <si>
    <t>mr-bowerbird-men-off-white-tailored-fit-solid-regular-trousers</t>
  </si>
  <si>
    <t>kurtas/w/w-women-orange-geometric-printed-thread-work-kurta/16924042/buy</t>
  </si>
  <si>
    <t>w-women-orange-geometric-printed-thread-work-kurta</t>
  </si>
  <si>
    <t>sports-shoes/domyos-by-decathlon/domyos-by-decathlon-women-green-regular-use-fitness-training-shoes/13982202/buy</t>
  </si>
  <si>
    <t>domyos-by-decathlon-women-green-regular-use-fitness-training-shoes</t>
  </si>
  <si>
    <t>handbags/caprese/caprese-blue-solid-shoulder-bag-with-rivet-detail/14036204/buy</t>
  </si>
  <si>
    <t>caprese-blue-solid-shoulder-bag-with-rivet-detail</t>
  </si>
  <si>
    <t>Women Straight Fit Track Pants</t>
  </si>
  <si>
    <t>track-pants/harvard/harvard-women-olive-green-solid-straight-fit-track-pants/11109804/buy</t>
  </si>
  <si>
    <t>harvard-women-olive-green-solid-straight-fit-track-pants</t>
  </si>
  <si>
    <t>handbags/baggit/baggit-pink--brown-colourblocked-structured-sling-bag/15221828/buy</t>
  </si>
  <si>
    <t>baggit-pink--brown-colourblocked-structured-sling-bag</t>
  </si>
  <si>
    <t>Abstract Cropped Top</t>
  </si>
  <si>
    <t>tops/street-9/street-9-women-pretty-pink-abstract-cropped-top/16311780/buy</t>
  </si>
  <si>
    <t>street-9-women-pretty-pink-abstract-cropped-top</t>
  </si>
  <si>
    <t>Men Brox Analogue Watch</t>
  </si>
  <si>
    <t>watches/fossil/fossil-men-charcoal-grey-brox-analogue-watch-bq2533/13122348/buy</t>
  </si>
  <si>
    <t>fossil-men-charcoal-grey-brox-analogue-watch-bq2533</t>
  </si>
  <si>
    <t>kurtas/vishudh/vishudh-women-yellow-ethnic-motifs-yoke-design-kurta/14691488/buy</t>
  </si>
  <si>
    <t>vishudh-women-yellow-ethnic-motifs-yoke-design-kurta</t>
  </si>
  <si>
    <t>Powder Matte - Toasted Brown</t>
  </si>
  <si>
    <t>lipstick/maybelline/maybelline-new-york-color-sensational-powder-matte-lipstick---toasted-brown/2383029/buy</t>
  </si>
  <si>
    <t>maybelline-new-york-color-sensational-powder-matte-lipstick---toasted-brown</t>
  </si>
  <si>
    <t>kurta-sets/kisah/kisah-men-grey-regular-kurta-with-churidar/15583152/buy</t>
  </si>
  <si>
    <t>kisah-men-grey-regular-kurta-with-churidar</t>
  </si>
  <si>
    <t>blazers/favoroski/favoroski-purple-slim-fit-single-breasted-tuxedo-blazer/2379226/buy</t>
  </si>
  <si>
    <t>favoroski-purple-slim-fit-single-breasted-tuxedo-blazer</t>
  </si>
  <si>
    <t>Silver-Plated Drop Earrings</t>
  </si>
  <si>
    <t>earrings/rubans/rubans-blue-silver-plated-contemporary-drop-earrings/13152268/buy</t>
  </si>
  <si>
    <t>rubans-blue-silver-plated-contemporary-drop-earrings</t>
  </si>
  <si>
    <t>flip-flops/carlton-london-sports/carlton-london-sports-women-navy-blue--grey-printed-sliders/13981836/buy</t>
  </si>
  <si>
    <t>carlton-london-sports-women-navy-blue--grey-printed-sliders</t>
  </si>
  <si>
    <t>tshirts/louis-philippe/louis-philippe-men-yellow-solid-polo-collar-t-shirt/13453390/buy</t>
  </si>
  <si>
    <t>louis-philippe-men-yellow-solid-polo-collar-t-shirt</t>
  </si>
  <si>
    <t>Women Loose Fit Sports Shorts</t>
  </si>
  <si>
    <t>shorts/door74/door74-women-black-solid-loose-fit-sports-shorts/12739146/buy</t>
  </si>
  <si>
    <t>door74-women-black-solid-loose-fit-sports-shorts</t>
  </si>
  <si>
    <t>Solid Shirt Style Top</t>
  </si>
  <si>
    <t>tops/fablestreet/fablestreet-women-green-solid-shirt-style-top/9689087/buy</t>
  </si>
  <si>
    <t>fablestreet-women-green-solid-shirt-style-top</t>
  </si>
  <si>
    <t>Men Textured Leather High-Top Flat Boots</t>
  </si>
  <si>
    <t>casual-shoes/delize/delize-men-brown-textured-leather-lightweight-high-top-flat-boots/16907068/buy</t>
  </si>
  <si>
    <t>delize-men-brown-textured-leather-lightweight-high-top-flat-boots</t>
  </si>
  <si>
    <t>dresses/max/max-white-floral-pure-cotton-dress/17725496/buy</t>
  </si>
  <si>
    <t>max-white-floral-pure-cotton-dress</t>
  </si>
  <si>
    <t>Relaxed Fit Printed Sweatshirt</t>
  </si>
  <si>
    <t>sweatshirts/hm/hm-relaxed-fit-printed-sweatshirt/17366070/buy</t>
  </si>
  <si>
    <t>hm-relaxed-fit-printed-sweatshirt</t>
  </si>
  <si>
    <t>Women Printed Walking Shoes</t>
  </si>
  <si>
    <t>sports-shoes/fabbmate/fabbmate-women-black--grey-printed-walking-shoes/16833434/buy</t>
  </si>
  <si>
    <t>fabbmate-women-black--grey-printed-walking-shoes</t>
  </si>
  <si>
    <t>flip-flops/carlton-london/carlton-london-women-green-rubber-thong-flip-flops/16596994/buy</t>
  </si>
  <si>
    <t>carlton-london-women-green-rubber-thong-flip-flops</t>
  </si>
  <si>
    <t>tshirts/uth-by-roadster/uth-by-roadster-girls-maroon--black-cotton-typography-printed-sleeveless-t-shirt/15059366/buy</t>
  </si>
  <si>
    <t>uth-by-roadster-girls-maroon--black-cotton-typography-printed-sleeveless-t-shirt</t>
  </si>
  <si>
    <t>tops/her-by-invictus/her-by-invictus-women-rose--off-white-printed-top/11735652/buy</t>
  </si>
  <si>
    <t>her-by-invictus-women-rose--off-white-printed-top</t>
  </si>
  <si>
    <t>Mercedes F1 Slim Track Pants</t>
  </si>
  <si>
    <t>track-pants/puma-motorsport/puma-motorsport-men-black-solid-mercedes-f1-slim-fit-track-pants-with-side-stripes/16740162/buy</t>
  </si>
  <si>
    <t>puma-motorsport-men-black-solid-mercedes-f1-slim-fit-track-pants-with-side-stripes</t>
  </si>
  <si>
    <t>Set of 3 Solid Shoulder Bag</t>
  </si>
  <si>
    <t>handbags/lafille/lafille-black-set-of-3-solid-shoulder-bag/14093710/buy</t>
  </si>
  <si>
    <t>lafille-black-set-of-3-solid-shoulder-bag</t>
  </si>
  <si>
    <t>tshirts/us-polo-assn-denim-co/u-s-polo-assn-denim-co-men-green-brand-logo-t-shirt/16340742/buy</t>
  </si>
  <si>
    <t>u-s-polo-assn-denim-co-men-green-brand-logo-t-shirt</t>
  </si>
  <si>
    <t>Brand Logo Print Backpack 12 L</t>
  </si>
  <si>
    <t>backpacks/united-colors-of-benetton/united-colors-of-benetton-unisex-navy-blue--green-brand-logo-print-backpack-12-l/16002482/buy</t>
  </si>
  <si>
    <t>united-colors-of-benetton-unisex-navy-blue--green-brand-logo-print-backpack-12-l</t>
  </si>
  <si>
    <t>shirts/highlander/highlander-men-yellow-slim-fit-cotton-opaque-checked-casual-shirt/15561934/buy</t>
  </si>
  <si>
    <t>highlander-men-yellow-slim-fit-cotton-opaque-checked-casual-shirt</t>
  </si>
  <si>
    <t>tshirts/jack--jones/jack--jones-men-white-printed-cotton-t-shirt/17533808/buy</t>
  </si>
  <si>
    <t>jack--jones-men-white-printed-cotton-t-shirt</t>
  </si>
  <si>
    <t>handbags/mast--harbour/mast--harbour-red-solid-handheld-bag/8311909/buy</t>
  </si>
  <si>
    <t>mast--harbour-red-solid-handheld-bag</t>
  </si>
  <si>
    <t>handbags/fastrack/fastrack-nude-coloured-animal-textured-pu-structured-sling-bag/15398062/buy</t>
  </si>
  <si>
    <t>fastrack-nude-coloured-animal-textured-pu-structured-sling-bag</t>
  </si>
  <si>
    <t>Women Karishma watch</t>
  </si>
  <si>
    <t>watches/titan/titan-karishma-women-black-analogue-watch-nl2572sm02/6542717/buy</t>
  </si>
  <si>
    <t>titan-karishma-women-black-analogue-watch-nl2572sm02</t>
  </si>
  <si>
    <t>Solid Tie</t>
  </si>
  <si>
    <t>ties/alvaro-castagnino/alvaro-castagnino-black-tie/1921409/buy</t>
  </si>
  <si>
    <t>alvaro-castagnino-black-tie</t>
  </si>
  <si>
    <t>Together For Him EDT</t>
  </si>
  <si>
    <t>perfume-and-body-mist/united-colors-of-benetton/united-colors-of-benetton-men-united-dreams-together-for-him-eau-de-toilette-60ml/10939934/buy</t>
  </si>
  <si>
    <t>united-colors-of-benetton-men-united-dreams-together-for-him-eau-de-toilette-60ml</t>
  </si>
  <si>
    <t>leggings/go-colors/go-colors-women-beige-solid-ankle-length-leggings/13446868/buy</t>
  </si>
  <si>
    <t>jeans/all-about-you/all-about-you-women-black-skinny-fit-stretchable-jeans/14742580/buy</t>
  </si>
  <si>
    <t>all-about-you-women-black-skinny-fit-stretchable-jeans</t>
  </si>
  <si>
    <t>watches/armani-exchange/armani-exchange-men-navy-blue-chronograph-watch-ax2508i/2023882/buy</t>
  </si>
  <si>
    <t>armani-exchange-men-navy-blue-chronograph-watch-ax2508i</t>
  </si>
  <si>
    <t>kurta-sets/varanga/varanga-women-maroon--mauve-yoke-design-kurta-with-trousers--dupatta/14046730/buy</t>
  </si>
  <si>
    <t>varanga-women-maroon--mauve-yoke-design-kurta-with-trousers--dupatta</t>
  </si>
  <si>
    <t>jeans/flying-machine/flying-machine-men-blue-slim-fit-low-distress-light-fade-stretchable-jeans/15874114/buy</t>
  </si>
  <si>
    <t>flying-machine-men-blue-slim-fit-low-distress-light-fade-stretchable-jeans</t>
  </si>
  <si>
    <t>PU Oversized Shopper Tote Bag with Tasselled</t>
  </si>
  <si>
    <t>Bagsy Malone</t>
  </si>
  <si>
    <t>handbags/bagsy-malone/bagsy-malone-brown-pu-oversized-shopper-tote-bag-with-tasselled/14539648/buy</t>
  </si>
  <si>
    <t>bagsy-malone</t>
  </si>
  <si>
    <t>bagsy-malone-brown-pu-oversized-shopper-tote-bag-with-tasselled</t>
  </si>
  <si>
    <t>trousers/van-heusen/van-heusen-men-black-checked-slim-fit-formal-trousers/17161880/buy</t>
  </si>
  <si>
    <t>van-heusen-men-black-checked-slim-fit-formal-trousers</t>
  </si>
  <si>
    <t>shirts/roadster/roadster-men-navy-blue--black-tartan-checked-pure-cotton-casual-shirt/15221476/buy</t>
  </si>
  <si>
    <t>roadster-men-navy-blue--black-tartan-checked-pure-cotton-casual-shirt</t>
  </si>
  <si>
    <t>Ribbed Regular Top</t>
  </si>
  <si>
    <t>tops/forever-21/forever-21-pink-ribbed-regular-crop-top/14979288/buy</t>
  </si>
  <si>
    <t>forever-21-pink-ribbed-regular-crop-top</t>
  </si>
  <si>
    <t>Women Pack of 2 Hipster Briefs</t>
  </si>
  <si>
    <t>briefs/jockey/jockey-women-pack-of-2-printed-hipster-briefs-1523/14993130/buy</t>
  </si>
  <si>
    <t>jockey-women-pack-of-2-printed-hipster-briefs-1523</t>
  </si>
  <si>
    <t>shirts/mayra/mayra-women-orange--black-regular-fit-checked-casual-shirt/7208071/buy</t>
  </si>
  <si>
    <t>mayra-women-orange--black-regular-fit-checked-casual-shirt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</si>
  <si>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</si>
  <si>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</si>
  <si>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</si>
  <si>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</si>
  <si>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juniper-plus</t>
  </si>
  <si>
    <t>juniper-plus-women-black-solid-urban-slim-fit-trousers</t>
  </si>
  <si>
    <t>sarees/suta/suta-maroon-solid-cotton-blend-saree/15244628/buy</t>
  </si>
  <si>
    <t>suta-maroon-solid-cotton-blend-saree</t>
  </si>
  <si>
    <t>casual-shoes/puma/puma-men-black-sneakers/16309936/buy</t>
  </si>
  <si>
    <t>puma-men-black-sneakers</t>
  </si>
  <si>
    <t>tshirts/puma-motorsport/puma-motorsport-men-black--blue-mercedes-f1-graphic-printed-pure-cotton-t-shirt/15118298/buy</t>
  </si>
  <si>
    <t>puma-motorsport-men-black--blue-mercedes-f1-graphic-printed-pure-cotton-t-shirt</t>
  </si>
  <si>
    <t>tops/roadster/roadster-navy-blue-solid-top/14935282/buy</t>
  </si>
  <si>
    <t>roadster-navy-blue-solid-top</t>
  </si>
  <si>
    <t>Women A-Line Dress With a Belt</t>
  </si>
  <si>
    <t>dresses/dressberry/dressberry-green-sustainable-a-line-dress-with-a-belt/16183882/buy</t>
  </si>
  <si>
    <t>dressberry-green-sustainable-a-line-dress-with-a-belt</t>
  </si>
  <si>
    <t>trousers/highlander/highlander-men-teal-green-slim-fit-chinos-trousers/16196664/buy</t>
  </si>
  <si>
    <t>highlander-men-teal-green-slim-fit-chinos-trousers</t>
  </si>
  <si>
    <t>Kids Pack of 10 Pure Cotton T-shirts</t>
  </si>
  <si>
    <t>1-2Y,2-3Y,3-4Y,4-5Y,5-6Y,6-7Y</t>
  </si>
  <si>
    <t>tshirts/manzon/manzon-kids-pack-of-10-pure-cotton-printed-pure-cotton-t-shirts/14125400/buy</t>
  </si>
  <si>
    <t>manzon-kids-pack-of-10-pure-cotton-printed-pure-cotton-t-shirts</t>
  </si>
  <si>
    <t>Checked Polyester Draped Luxe Kurta Set</t>
  </si>
  <si>
    <t>kurta-sets/anouk/anouk-checked-polyester-draped-luxe-kurta-set/16897446/buy</t>
  </si>
  <si>
    <t>anouk-checked-polyester-draped-luxe-kurta-set</t>
  </si>
  <si>
    <t>Girls Pack of 3 T-shirts</t>
  </si>
  <si>
    <t>tshirts/yk-disney/yk-disney-girls-pack-of-3-disney-princess-printed-t-shirts/16218936/buy</t>
  </si>
  <si>
    <t>yk-disney-girls-pack-of-3-disney-princess-printed-t-shirts</t>
  </si>
  <si>
    <t>Women Velvet Stilettos</t>
  </si>
  <si>
    <t>heels/shoetopia/shoetopia-women-black-solid-velvet-stilettos/12462722/buy</t>
  </si>
  <si>
    <t>shoetopia-women-black-solid-velvet-stilettos</t>
  </si>
  <si>
    <t>Boys Cotton Superman T-shirt</t>
  </si>
  <si>
    <t>tshirts/yk-justice-league/yk-justice-league-boys-navy-blue--coral-pink-cotton-superman-printed-hooded-t-shirt/15067310/buy</t>
  </si>
  <si>
    <t>yk-justice-league-boys-navy-blue--coral-pink-cotton-superman-printed-hooded-t-shirt</t>
  </si>
  <si>
    <t>kurta-sets/yuris/yuris-women-blue--white-ethnic-motifs-print-pure-cotton-kurta-with-trousers--dupatta/14559858/buy</t>
  </si>
  <si>
    <t>yuris-women-blue--white-ethnic-motifs-print-pure-cotton-kurta-with-trousers--dupatta</t>
  </si>
  <si>
    <t>Women Kurti&amp; Trousers&amp; Dupatta</t>
  </si>
  <si>
    <t>kurta-sets/ahika/ahika-women-yellow-kurti-with-trousers-dupatta/16682470/buy</t>
  </si>
  <si>
    <t>ahika-women-yellow-kurti-with-trousers-dupatta</t>
  </si>
  <si>
    <t>Women Solid Shimmer Leggings</t>
  </si>
  <si>
    <t>leggings/twin-birds/twin-birds-women-silver-colored-solid-ankle-length-shimmer-leggings/13387720/buy</t>
  </si>
  <si>
    <t>twin-birds-women-silver-colored-solid-ankle-length-shimmer-leggings</t>
  </si>
  <si>
    <t>Training Rapid dry</t>
  </si>
  <si>
    <t>tights/hrx-by-hrithik-roshan/hrx-by-hrithik-roshan-men-rapid-dry-training-tights/7695793/buy</t>
  </si>
  <si>
    <t>hrx-by-hrithik-roshan-men-rapid-dry-training-tights</t>
  </si>
  <si>
    <t>Men Slim Brand Logo Joggers</t>
  </si>
  <si>
    <t>track-pants/us-polo-assn-denim-co/us-polo-assn-denim-co-men-black-slim-fit-brand-logo-print-detail-joggers/16320288/buy</t>
  </si>
  <si>
    <t>us-polo-assn-denim-co-men-black-slim-fit-brand-logo-print-detail-joggers</t>
  </si>
  <si>
    <t>jeans/herenow/herenow-men-blue-slim-fit-light-fade-stretchable-jeans/15966778/buy</t>
  </si>
  <si>
    <t>Set of 3 Jute Storage Basket</t>
  </si>
  <si>
    <t>HABERE INDIA</t>
  </si>
  <si>
    <t>organisers/habere-india/habere-india-set-of-3-beige-jute-storage-basket/17591930/buy</t>
  </si>
  <si>
    <t>habere-india</t>
  </si>
  <si>
    <t>habere-india-set-of-3-beige-jute-storage-basket</t>
  </si>
  <si>
    <t>curtains-and-sheers/cortina/cortina-green-set-of-2-door-curtains/12376668/buy</t>
  </si>
  <si>
    <t>cortina-green-set-of-2-door-curtains</t>
  </si>
  <si>
    <t>Women Pure Cotton Jacket</t>
  </si>
  <si>
    <t>jackets/popnetic/popnetic-women-stunning-fluorescent-green-solid-pure-cotton-cropped-jacket/16045656/buy</t>
  </si>
  <si>
    <t>popnetic-women-stunning-fluorescent-green-solid-pure-cotton-cropped-jacket</t>
  </si>
  <si>
    <t>Men PU Mojaris</t>
  </si>
  <si>
    <t>casual-shoes/fausto/fausto-men-black-pu-mojaris/17398138/buy</t>
  </si>
  <si>
    <t>fausto-men-black-pu-mojaris</t>
  </si>
  <si>
    <t>Bandhani Poly Georgette Saree</t>
  </si>
  <si>
    <t>sarees/mitera/mitera-red--yellow-bandhani-gotta-patti-poly-georgette-bandhani-saree/17627860/buy</t>
  </si>
  <si>
    <t>mitera-red--yellow-bandhani-gotta-patti-poly-georgette-bandhani-saree</t>
  </si>
  <si>
    <t>Maxi Dress with Slip Dress</t>
  </si>
  <si>
    <t>dresses/vishudh/vishudh-women-green-printed-ethnic-maxi-dress-with-inner-slip-dress/13565896/buy</t>
  </si>
  <si>
    <t>vishudh-women-green-printed-ethnic-maxi-dress-with-inner-slip-dress</t>
  </si>
  <si>
    <t>shirts/roadster/roadster-men-blue-chambray-pure-cotton-sustainable-casual-shirt/8894397/buy</t>
  </si>
  <si>
    <t>roadster-men-blue-chambray-pure-cotton-sustainable-casual-shirt</t>
  </si>
  <si>
    <t>Women floral Sweetheart Neck dress</t>
  </si>
  <si>
    <t>dresses/athena/athena-women-stylish-black-floral-sweetheart-neck-dress/15226766/buy</t>
  </si>
  <si>
    <t>athena-women-stylish-black-floral-sweetheart-neck-dress</t>
  </si>
  <si>
    <t>shirts/ether/ether-men-navy-blue--white-checked-casual-shirt/15439698/buy</t>
  </si>
  <si>
    <t>ether-men-navy-blue--white-checked-casual-shirt</t>
  </si>
  <si>
    <t>Striped Cotton Top</t>
  </si>
  <si>
    <t>tops/tokyo-talkies/tokyo-talkies-blue-striped-cotton-top/17445890/buy</t>
  </si>
  <si>
    <t>tokyo-talkies-blue-striped-cotton-top</t>
  </si>
  <si>
    <t>Transferproof Lipstick 17</t>
  </si>
  <si>
    <t>lipstick/sugar/sugar-matte-attack-transferproof-lipstick---17-grateful-red/14239490/buy</t>
  </si>
  <si>
    <t>sugar-matte-attack-transferproof-lipstick---17-grateful-red</t>
  </si>
  <si>
    <t>dresses/anouk/anouk-yellow--sea-green-floral-a-line-midi-dress/17101872/buy</t>
  </si>
  <si>
    <t>anouk-yellow--sea-green-floral-a-line-midi-dress</t>
  </si>
  <si>
    <t>dresses/uf/uf-off-white-floral-printed-fit-and-flare-dress/13555072/buy</t>
  </si>
  <si>
    <t>uf-off-white-floral-printed-fit-and-flare-dress</t>
  </si>
  <si>
    <t>Avocado Nourish-Up Hair Mask</t>
  </si>
  <si>
    <t>hair-cream-and-mask/plum/plum-unisex-avocado-nourish-up-hair-mask-250-gm/14171122/buy</t>
  </si>
  <si>
    <t>plum-unisex-avocado-nourish-up-hair-mask-250-gm</t>
  </si>
  <si>
    <t>Men Trekking Trousers</t>
  </si>
  <si>
    <t>trousers/forclaz-by-decathlon/forclaz-by-decathlon-men-charcoal-grey-mountain-trekking-trousers-trek-900/13167770/buy</t>
  </si>
  <si>
    <t>forclaz-by-decathlon-men-charcoal-grey-mountain-trekking-trousers-trek-900</t>
  </si>
  <si>
    <t>shirts/wrogn/wrogn-men-blue-striped-textured-slim-fit-casual-shirt/17065298/buy</t>
  </si>
  <si>
    <t>wrogn-men-blue-striped-textured-slim-fit-casual-shirt</t>
  </si>
  <si>
    <t>tshirts/wrogn/wrogn-men-green-and-white-printed-round-neck-t-shirt/11363330/buy</t>
  </si>
  <si>
    <t>wrogn-men-green-and-white-printed-round-neck-t-shirt</t>
  </si>
  <si>
    <t>Women Pink Printed T-shirt</t>
  </si>
  <si>
    <t>tshirts/levis/levis-women-pink--blue-graphic-printed-casual-t-shirt/16337868/buy</t>
  </si>
  <si>
    <t>levis-women-pink--blue-graphic-printed-casual-t-shirt</t>
  </si>
  <si>
    <t>Women Geometric Embroidered Kurta</t>
  </si>
  <si>
    <t>kurtas/max/max-women-lime-green-geometric-embroidered-keyhole-neck-mirror-work-kurta/15551594/buy</t>
  </si>
  <si>
    <t>max-women-lime-green-geometric-embroidered-keyhole-neck-mirror-work-kurta</t>
  </si>
  <si>
    <t>tops/max/max-girls-pink-printed-regular-top/15055136/buy</t>
  </si>
  <si>
    <t>max-girls-pink-printed-regular-top</t>
  </si>
  <si>
    <t>tshirts/united-colors-of-benetton/united-colors-of-benetton-men-olive-green-regular-fit-cotton-t-shirt/17639674/buy</t>
  </si>
  <si>
    <t>united-colors-of-benetton-men-olive-green-regular-fit-cotton-t-shirt</t>
  </si>
  <si>
    <t>Sustainable Solid T-shirt</t>
  </si>
  <si>
    <t>tshirts/mh-our-water/mh-our-water-women-navy-blue-solid-sustainable-v-neck-t-shirt/13765370/buy</t>
  </si>
  <si>
    <t>mh-our-water-women-navy-blue-solid-sustainable-v-neck-t-shirt</t>
  </si>
  <si>
    <t>tshirts/vero-moda/vero-moda-women-pink-typography-printed-cotton-t-shirt/17665256/buy</t>
  </si>
  <si>
    <t>vero-moda-women-pink-typography-printed-cotton-t-shirt</t>
  </si>
  <si>
    <t>Women Woven Design Sliders</t>
  </si>
  <si>
    <t>flip-flops/allen-solly/allen-solly-women-peach-coloured-woven-design-sliders/17284394/buy</t>
  </si>
  <si>
    <t>allen-solly-women-peach-coloured-woven-design-sliders</t>
  </si>
  <si>
    <t>Bandhani Art Silk Saree</t>
  </si>
  <si>
    <t>sarees/kalini/kalini-maroon--orange-bandhani-art-silk-bandhani-saree/17414774/buy</t>
  </si>
  <si>
    <t>kalini-maroon--orange-bandhani-art-silk-bandhani-saree</t>
  </si>
  <si>
    <t>kurta-sets/sangria/sangria-women-purple--golden-printed-kurta-with-trousers/12866176/buy</t>
  </si>
  <si>
    <t>sangria-women-purple--golden-printed-kurta-with-trousers</t>
  </si>
  <si>
    <t>tshirts/proline-active/proline-active-men-off-white--black-striped-printed-casual-t-shirt/16380490/buy</t>
  </si>
  <si>
    <t>proline-active-men-off-white--black-striped-printed-casual-t-shirt</t>
  </si>
  <si>
    <t>U-17 Boys Active Shorts</t>
  </si>
  <si>
    <t>shorts/hrx-by-hrithik-roshan/hrx-by-hrithik-roshan-boys-optic-white-colourblock-regular-fit-rapid-dry-active-shorts/11521180/buy</t>
  </si>
  <si>
    <t>hrx-by-hrithik-roshan-boys-optic-white-colourblock-regular-fit-rapid-dry-active-shorts</t>
  </si>
  <si>
    <t>Floral Print Two-Piece Dress</t>
  </si>
  <si>
    <t>co-ords/berrylush/berrylush-women-yellow--red-floral-print-two-piece-dress/12077892/buy</t>
  </si>
  <si>
    <t>berrylush-women-yellow--red-floral-print-two-piece-dress</t>
  </si>
  <si>
    <t>RIHANA DIEGO Zip Around Wallet</t>
  </si>
  <si>
    <t>wallets/baggit/baggit-women-teal-blue-rihana-diego-zip-around-wallet/16692578/buy</t>
  </si>
  <si>
    <t>baggit-women-teal-blue-rihana-diego-zip-around-wallet</t>
  </si>
  <si>
    <t>trousers/tokyo-talkies/tokyo-talkies-women-grey-flared-high-rise-parallel-trousers/14996618/buy</t>
  </si>
  <si>
    <t>tokyo-talkies-women-grey-flared-high-rise-parallel-trousers</t>
  </si>
  <si>
    <t>kurtas/global-desi/global-desi-women-coral-pink--white-striped-a-line-kurta/11812658/buy</t>
  </si>
  <si>
    <t>global-desi-women-coral-pink--white-striped-a-line-kurta</t>
  </si>
  <si>
    <t>tshirts/herenow/herenow-men-maroon-colourblocked-playful-splicing-tshirt/15804628/buy</t>
  </si>
  <si>
    <t>herenow-men-maroon-colourblocked-playful-splicing-tshirt</t>
  </si>
  <si>
    <t>Women Embellished Co-ords Set</t>
  </si>
  <si>
    <t>co-ords/jc-collection/jc-collection-women-orange--beige-embellished-co-ords-set/17348836/buy</t>
  </si>
  <si>
    <t>jc-collection-women-orange--beige-embellished-co-ords-set</t>
  </si>
  <si>
    <t>Solid A-Line Layered Kurta</t>
  </si>
  <si>
    <t>kurtas/ahalyaa/ahalyaa-women-navy-blue-solid-a-line-layered-kurta/7706979/buy</t>
  </si>
  <si>
    <t>ahalyaa-women-navy-blue-solid-a-line-layered-kurta</t>
  </si>
  <si>
    <t>flats/vishudh/vishudh-women-green-woven-design-t-strap-flats/15778416/buy</t>
  </si>
  <si>
    <t>vishudh-women-green-woven-design-t-strap-flats</t>
  </si>
  <si>
    <t>flats/dressberry/dressberry-women-coral-pink-solid-open-toe-flats/15016886/buy</t>
  </si>
  <si>
    <t>dressberry-women-coral-pink-solid-open-toe-flats</t>
  </si>
  <si>
    <t>shirts/jack--jones/jack--jones-men-black-slim-fit-checked-cotton-casual-shirt/15533706/buy</t>
  </si>
  <si>
    <t>jack--jones-men-black-slim-fit-checked-cotton-casual-shirt</t>
  </si>
  <si>
    <t>Men Satin Tie</t>
  </si>
  <si>
    <t>ties/hm/hm-men-black-solid-satin-tie/11936516/buy</t>
  </si>
  <si>
    <t>hm-men-black-solid-satin-tie</t>
  </si>
  <si>
    <t>Flare Pink L-46 Lipliner</t>
  </si>
  <si>
    <t>lip-liner/miss-claire/miss-claire-flare-pink-l-46-glimmersticks-lipliner/14274578/buy</t>
  </si>
  <si>
    <t>miss-claire-flare-pink-l-46-glimmersticks-lipliner</t>
  </si>
  <si>
    <t>Men Printed Polo Collar Slim Fit T-shirt</t>
  </si>
  <si>
    <t>tshirts/us-polo-assn/u-s-polo-assn-men-navy-blue-printed-polo-collar-pure-cotton-slim-fit-t-shirt/17427952/buy</t>
  </si>
  <si>
    <t>u-s-polo-assn-men-navy-blue-printed-polo-collar-pure-cotton-slim-fit-t-shirt</t>
  </si>
  <si>
    <t>Men Dri-FIT Polo Collar Applique T-shirt</t>
  </si>
  <si>
    <t>tshirts/campus-sutra/campus-sutra-men-black-polo-collar-dri-fit-applique-running-t-shirt/16482204/buy</t>
  </si>
  <si>
    <t>campus-sutra-men-black-polo-collar-dri-fit-applique-running-t-shirt</t>
  </si>
  <si>
    <t>Men Embroidered Kurta</t>
  </si>
  <si>
    <t>kurtas/jompers/jompers-men-mustard-geometric-embroidered-pure-cotton-kurta/15455666/buy</t>
  </si>
  <si>
    <t>jompers-men-mustard-geometric-embroidered-pure-cotton-kurta</t>
  </si>
  <si>
    <t>Cotton Denim Jacket</t>
  </si>
  <si>
    <t>jackets/roadster/roadster-women-navy-blue-solid-pure-cotton-denim-jacket/14536040/buy</t>
  </si>
  <si>
    <t>roadster-women-navy-blue-solid-pure-cotton-denim-jacket</t>
  </si>
  <si>
    <t>tshirts/mast--harbour/mast--harbour-men-navy-blue--green-striped-t-shirt/17403910/buy</t>
  </si>
  <si>
    <t>mast--harbour-men-navy-blue--green-striped-t-shirt</t>
  </si>
  <si>
    <t>tshirts/wrogn/wrogn-men-black-solid-henley-neck-pure-cotton-t-shirt/2339466/buy</t>
  </si>
  <si>
    <t>wrogn-men-black-solid-henley-neck-pure-cotton-t-shirt</t>
  </si>
  <si>
    <t>Girls Printed Co-Ord Set</t>
  </si>
  <si>
    <t>clothing-set/naughty-ninos/naughty-ninos-girls-navy-blue--white-floral-print-co-ord-set/12276360/buy</t>
  </si>
  <si>
    <t>naughty-ninos-girls-navy-blue--white-floral-print-co-ord-set</t>
  </si>
  <si>
    <t>casual-shoes/bacca-bucci/bacca-bucci-men-grey-colourblocked-sneakers/10860914/buy</t>
  </si>
  <si>
    <t>bacca-bucci-men-grey-colourblocked-sneakers</t>
  </si>
  <si>
    <t>kurta-sets/vishudh/vishudh-women-blue-striped-thread-work-pure-cotton-kurta-with-trousers/16858500/buy</t>
  </si>
  <si>
    <t>vishudh-women-blue-striped-thread-work-pure-cotton-kurta-with-trousers</t>
  </si>
  <si>
    <t>Men Leather Slip-Ons</t>
  </si>
  <si>
    <t>formal-shoes/eego-italy/eego-italy-men-black-formal-leather-slip-ons/7212948/buy</t>
  </si>
  <si>
    <t>eego-italy-men-black-formal-leather-slip-ons</t>
  </si>
  <si>
    <t>kurta-sets/inddus/inddus-women-maroon-yoke-design-pleated-gotta-patti-kurta-with-sharara--dupatta/14224868/buy</t>
  </si>
  <si>
    <t>inddus-women-maroon-yoke-design-pleated-gotta-patti-kurta-with-sharara--dupatta</t>
  </si>
  <si>
    <t>Men Brand Print Lounge Joggers</t>
  </si>
  <si>
    <t>lounge-pants/us-polo-assn/us-polo-assn-men-navy-blue-brand-logo-printed-lounge-joggers/11138506/buy</t>
  </si>
  <si>
    <t>us-polo-assn-men-navy-blue-brand-logo-printed-lounge-joggers</t>
  </si>
  <si>
    <t>bedsheets/home-ecstasy/home-ecstasy-teal-blue-geometric-140-tc-cotton-1-queen-bedsheet-with-2-pillow-covers/11019556/buy</t>
  </si>
  <si>
    <t>home-ecstasy-teal-blue-geometric-140-tc-cotton-1-queen-bedsheet-with-2-pillow-covers</t>
  </si>
  <si>
    <t>duffel-bag/novex/novex-unisex-turquoise-blue--black-solid-duffel-bag/13453726/buy</t>
  </si>
  <si>
    <t>novex-unisex-turquoise-blue--black-solid-duffel-bag</t>
  </si>
  <si>
    <t>tshirts/sassafras/sassafras-women-black-solid-high-neck-t-shirt/12222088/buy</t>
  </si>
  <si>
    <t>sassafras-women-black-solid-high-neck-t-shirt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</si>
  <si>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</si>
  <si>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</si>
  <si>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</si>
  <si>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taavi-blue--off-white-indigo-hand-block-print-maxi-flared-sustainable-pure-cotton-skirt-with-gathers--slit</t>
  </si>
  <si>
    <t>Women 16 Inch Laptop Bag</t>
  </si>
  <si>
    <t>laptop-bag/united-colors-of-benetton/united-colors-of-benetton-women-teal-blue-16-inch-quilted-laptop-bag/14312762/buy</t>
  </si>
  <si>
    <t>united-colors-of-benetton-women-teal-blue-16-inch-quilted-laptop-bag</t>
  </si>
  <si>
    <t>Embroidered A-Line Maxi Dress</t>
  </si>
  <si>
    <t>XS,S,M,M/L,L,XL,XXL,3XL,4XL</t>
  </si>
  <si>
    <t>dresses/w/w-women-magenta--golden-ethnic-motifs-print-embroidery-work-a-line-maxi-dress/15754220/buy</t>
  </si>
  <si>
    <t>w-women-magenta--golden-ethnic-motifs-print-embroidery-work-a-line-maxi-dress</t>
  </si>
  <si>
    <t>Ethnic Pattern Straight Kurta</t>
  </si>
  <si>
    <t>kurtas/aurelia/aurelia-women-red--off-white-ethnic-patterned-straight-kurta/11611950/buy</t>
  </si>
  <si>
    <t>aurelia-women-red--off-white-ethnic-patterned-straight-kurta</t>
  </si>
  <si>
    <t>CIPRAMO SPORTS</t>
  </si>
  <si>
    <t>casual-shoes/cipramo-sports/cipramo-sports-men-white-solid-pu-sneakers/17020322/buy</t>
  </si>
  <si>
    <t>cipramo-sports</t>
  </si>
  <si>
    <t>cipramo-sports-men-white-solid-pu-sneakers</t>
  </si>
  <si>
    <t>heels/mochi/mochi-women-black-solid-pumps/10725362/buy</t>
  </si>
  <si>
    <t>mochi-women-black-solid-pumps</t>
  </si>
  <si>
    <t>Women Typography Printed Applique T-shirt</t>
  </si>
  <si>
    <t>tshirts/bewakoof/bewakoof-women-red-typography-printed-applique-t-shirt/18267766/buy</t>
  </si>
  <si>
    <t>bewakoof-women-red-typography-printed-applique-t-shirt</t>
  </si>
  <si>
    <t>Printed Top with Palazzos</t>
  </si>
  <si>
    <t>co-ords/mh-easy/mh-easy-women-white--green-printed-top-with-palazzos/13584814/buy</t>
  </si>
  <si>
    <t>mh-easy-women-white--green-printed-top-with-palazzos</t>
  </si>
  <si>
    <t>shirts/harvard/harvard-women-pink--maroon-striped-casual-shirt/13529118/buy</t>
  </si>
  <si>
    <t>harvard-women-pink--maroon-striped-casual-shirt</t>
  </si>
  <si>
    <t>Women Mom-Fit High-Rise Jeans</t>
  </si>
  <si>
    <t>jeans/urbanic/urbanic-women-blue-mom-fit-high-rise-light-fade-jeans/15852662/buy</t>
  </si>
  <si>
    <t>urbanic-women-blue-mom-fit-high-rise-light-fade-jeans</t>
  </si>
  <si>
    <t>Chikankari Straight Kurta</t>
  </si>
  <si>
    <t>kurtas/saadgi/saadgi-women-green--white-chikankari-embroidered-straight-kurta/13429762/buy</t>
  </si>
  <si>
    <t>saadgi-women-green--white-chikankari-embroidered-straight-kurta</t>
  </si>
  <si>
    <t>Cotton 240 Thread Count Double bedsheet</t>
  </si>
  <si>
    <t>bedsheets/storyhome/storyhome-blue-floral-flat-240-tc-1-double-bedsheet-with-2-pillow-covers/2399432/buy</t>
  </si>
  <si>
    <t>storyhome-blue-floral-flat-240-tc-1-double-bedsheet-with-2-pillow-covers</t>
  </si>
  <si>
    <t>handbags/caprese/caprese-beige-pu-structured-satchel/14035924/buy</t>
  </si>
  <si>
    <t>caprese-beige-pu-structured-satchel</t>
  </si>
  <si>
    <t>Buds Wireless</t>
  </si>
  <si>
    <t>headphones/realme/realme-green-buds-wireless-in-ear-bluetooth-with-mic-/11464884/buy</t>
  </si>
  <si>
    <t>realme-green-buds-wireless-in-ear-bluetooth-with-mic-</t>
  </si>
  <si>
    <t>Self-design Crop Top</t>
  </si>
  <si>
    <t>tops/veni-vidi-vici/veni-vidi-vici-black-self-design-crop-top/1617114/buy</t>
  </si>
  <si>
    <t>veni-vidi-vici-black-self-design-crop-top</t>
  </si>
  <si>
    <t>tops/fablestreet/fablestreet-women-rust-solid-top/10585706/buy</t>
  </si>
  <si>
    <t>fablestreet-women-rust-solid-top</t>
  </si>
  <si>
    <t>Non Padded Plunge Bra</t>
  </si>
  <si>
    <t>32A,32B,34A,34B,36A,36B,36C,38A,38B</t>
  </si>
  <si>
    <t>bra/mod--shy/mod--shy-beige-solid-non-wired-non-padded-plunge-bra-ms178/11891994/buy</t>
  </si>
  <si>
    <t>mod--shy-beige-solid-non-wired-non-padded-plunge-bra-ms178</t>
  </si>
  <si>
    <t>palazzos/libas/libas-women-cream-coloured-ethnic-embroidered-ethnic-palazzos/18137310/buy</t>
  </si>
  <si>
    <t>libas-women-cream-coloured-ethnic-embroidered-ethnic-palazzos</t>
  </si>
  <si>
    <t>Set of 25 Stud &amp; Drop Earrings</t>
  </si>
  <si>
    <t>earrings/ami/ami-gold-toned-set-of-25-contemporary-stud-drop--semi-hoops-earrings/14661772/buy</t>
  </si>
  <si>
    <t>ami-gold-toned-set-of-25-contemporary-stud-drop--semi-hoops-earrings</t>
  </si>
  <si>
    <t>Solid Regular Crop Top</t>
  </si>
  <si>
    <t>tops/shae-by-sassafras/shae-by-sassafras-fuchsia-solid-regular-crop-top/14572386/buy</t>
  </si>
  <si>
    <t>shae-by-sassafras-fuchsia-solid-regular-crop-top</t>
  </si>
  <si>
    <t>jeans/roadster/roadster-men-charcoal-grey-carrot-fit-light-fade-stretchable-jeans/14637862/buy</t>
  </si>
  <si>
    <t>roadster-men-charcoal-grey-carrot-fit-light-fade-stretchable-jeans</t>
  </si>
  <si>
    <t>Accordion Pleated Jumpsuit</t>
  </si>
  <si>
    <t>jumpsuit/uf/uf-women-olive-green-solid-accordion-pleated-smocked-basic-jumpsuit/13792390/buy</t>
  </si>
  <si>
    <t>uf-women-olive-green-solid-accordion-pleated-smocked-basic-jumpsuit</t>
  </si>
  <si>
    <t>shorts/red-tape/red-tape-men-blue-regular-fit-training-or-gym-sports-shorts/16999400/buy</t>
  </si>
  <si>
    <t>red-tape-men-blue-regular-fit-training-or-gym-sports-shorts</t>
  </si>
  <si>
    <t>Embellished Box Clutches</t>
  </si>
  <si>
    <t>clutches/anekaant/anekaant-gold-toned--white-embellished-clutch/14209758/buy</t>
  </si>
  <si>
    <t>anekaant-gold-toned--white-embellished-clutch</t>
  </si>
  <si>
    <t>Hair Strengthening Shampoo</t>
  </si>
  <si>
    <t>shampoo-and-conditioner/organic-harvest/organic-harvest-hair-strengthening-shampoo-250ml/15620120/buy</t>
  </si>
  <si>
    <t>organic-harvest-hair-strengthening-shampoo-250ml</t>
  </si>
  <si>
    <t>jeans/mast--harbour/mast--harbour-men-blue-skinny-fit-mildly-distressed-light-fade-stretchable-jeans/15976868/buy</t>
  </si>
  <si>
    <t>mast--harbour-men-blue-skinny-fit-mildly-distressed-light-fade-stretchable-jeans</t>
  </si>
  <si>
    <t>Women Faded Boyfriend Dungaree</t>
  </si>
  <si>
    <t>dungarees/roadster/roadster-women-blue-faded-boyfriend-fit-denim-dungaree/11118600/buy</t>
  </si>
  <si>
    <t>roadster-women-blue-faded-boyfriend-fit-denim-dungaree</t>
  </si>
  <si>
    <t>shirts/invictus/invictus-men-orange--blue-slim-fit-checked-formal-shirt/17985866/buy</t>
  </si>
  <si>
    <t>invictus-men-orange--blue-slim-fit-checked-formal-shirt</t>
  </si>
  <si>
    <t>casual-shoes/mast--harbour/mast--harbour-men-white--red-perforated-sneakers/15599950/buy</t>
  </si>
  <si>
    <t>mast--harbour-men-white--red-perforated-sneakers</t>
  </si>
  <si>
    <t>watches/timex/timex-men-black-analogue-watch-tw000u932/10669984/buy</t>
  </si>
  <si>
    <t>timex-men-black-analogue-watch-tw000u932</t>
  </si>
  <si>
    <t>sarees/suta/suta-beige--pink-floral-printed-pure-cotton-saree-with-tasseled-pallu/15244112/buy</t>
  </si>
  <si>
    <t>suta-beige--pink-floral-printed-pure-cotton-saree-with-tasseled-pallu</t>
  </si>
  <si>
    <t>trousers/the-indian-garage-co/the-indian-garage-co-men-navy-blue-slim-fit-checked-chinos/13002184/buy</t>
  </si>
  <si>
    <t>the-indian-garage-co-men-navy-blue-slim-fit-checked-chinos</t>
  </si>
  <si>
    <t>handbags/lino-perros/lino-perros-white--pink-printed-handheld-bag/11632526/buy</t>
  </si>
  <si>
    <t>lino-perros-white--pink-printed-handheld-bag</t>
  </si>
  <si>
    <t>30,34,32,28,36</t>
  </si>
  <si>
    <t>jeans/roadster/roadster-men-blue-skinny-fit-heavy-fade-stretchable-jeans/17780900/buy</t>
  </si>
  <si>
    <t>shirts/allen-solly/allen-solly-men-pink-slim-fit-micro-checked-pure-cotton-casual-shirt/16897850/buy</t>
  </si>
  <si>
    <t>allen-solly-men-pink-slim-fit-micro-checked-pure-cotton-casual-shirt</t>
  </si>
  <si>
    <t>Women Training Bio-Wash Jogger</t>
  </si>
  <si>
    <t>track-pants/hrx-by-hrithik-roshan/hrx-by-hrithik-roshan-women-black-solid-slim-fit-bio-wash-antimicrobial-training-jogger/12167270/buy</t>
  </si>
  <si>
    <t>hrx-by-hrithik-roshan-women-black-solid-slim-fit-bio-wash-antimicrobial-training-jogger</t>
  </si>
  <si>
    <t>flip-flops/carlton-london/carlton-london-women-grey--black-rubber-thong-flip-flops/16596982/buy</t>
  </si>
  <si>
    <t>handbags/baggit/baggit-green-structured-handheld-bag/16677050/buy</t>
  </si>
  <si>
    <t>baggit-green-structured-handheld-bag</t>
  </si>
  <si>
    <t>Solid Fitted Crop Top</t>
  </si>
  <si>
    <t>tops/tokyo-talkies/tokyo-talkies-women-yellow-solid--fitted-crop-top/14350802/buy</t>
  </si>
  <si>
    <t>tokyo-talkies-women-yellow-solid--fitted-crop-top</t>
  </si>
  <si>
    <t>Striped Polo Collar Pure Cotton T-shirt</t>
  </si>
  <si>
    <t>tshirts/roadster/roadster-men-grey-melange--black-striped-polo-collar-pure-cotton-t-shirt/11278656/buy</t>
  </si>
  <si>
    <t>roadster-men-grey-melange--black-striped-polo-collar-pure-cotton-t-shirt</t>
  </si>
  <si>
    <t>Pack of 3 Earrings</t>
  </si>
  <si>
    <t>earrings/dressberry/dressberry-pack-of-3-rose-gold-plated-half-hoop--stud-earrings/14300682/buy</t>
  </si>
  <si>
    <t>dressberry-pack-of-3-rose-gold-plated-half-hoop--stud-earrings</t>
  </si>
  <si>
    <t>tshirts/being-human/being-human-men-black-brand-logo-printed-pure-cotton-t-shirt/13578810/buy</t>
  </si>
  <si>
    <t>being-human-men-black-brand-logo-printed-pure-cotton-t-shirt</t>
  </si>
  <si>
    <t>outdoor-masks/hrx-by-hrithik-roshan/hrx-by-hrithik-roshan-unisex-pack-of-3--protekt-x-reusable-4-layer-face-masks/12027344/buy</t>
  </si>
  <si>
    <t>hrx-by-hrithik-roshan-unisex-pack-of-3--protekt-x-reusable-4-layer-face-masks</t>
  </si>
  <si>
    <t>tops/fablestreet/fablestreet-blue-printed-extended-sleeves-regular-top/14962854/buy</t>
  </si>
  <si>
    <t>fablestreet-blue-printed-extended-sleeves-regular-top</t>
  </si>
  <si>
    <t>tshirts/dillinger/dillinger-men-pink-solid-round-neck-side-striped-pure-cotton-t-shirt/12726850/buy</t>
  </si>
  <si>
    <t>dillinger-men-pink-solid-round-neck-side-striped-pure-cotton-t-shirt</t>
  </si>
  <si>
    <t>sarees/tikhi-imli/tikhi-imli-maroon--gold-toned-leheriya-zari-saree/15344386/buy</t>
  </si>
  <si>
    <t>tikhi-imli-maroon--gold-toned-leheriya-zari-saree</t>
  </si>
  <si>
    <t>trunk/puma/puma-men-navy-blue-pack-of-2-solid-trunks/13586374/buy</t>
  </si>
  <si>
    <t>puma-men-navy-blue-pack-of-2-solid-trunks</t>
  </si>
  <si>
    <t>Pack of 3 Hair Removal Cream</t>
  </si>
  <si>
    <t>Ikin</t>
  </si>
  <si>
    <t>body-wax-and-essentials/ikin/ikin-pack-of-3-skin-whitening-hair-removal-cream/15754650/buy</t>
  </si>
  <si>
    <t>ikin</t>
  </si>
  <si>
    <t>ikin-pack-of-3-skin-whitening-hair-removal-cream</t>
  </si>
  <si>
    <t>casual-shoes/allen-solly/allen-solly-women-grey-sneakers/10310903/buy</t>
  </si>
  <si>
    <t>allen-solly-women-grey-sneakers</t>
  </si>
  <si>
    <t>shirts/celio/celio-men-white-cotton-casual-shirt/17030126/buy</t>
  </si>
  <si>
    <t>celio-men-white-cotton-casual-shirt</t>
  </si>
  <si>
    <t>kurta-sets/biba/biba-women-mustard-yellow--green-floral-yoke-print-pure-cotton-kurta-with-palazzos/17952206/buy</t>
  </si>
  <si>
    <t>biba-women-mustard-yellow--green-floral-yoke-print-pure-cotton-kurta-with-palazzos</t>
  </si>
  <si>
    <t>bedsheets/klotthe/klotthe-white--pink-floral-210-tc-king-bedsheet-with-2-pillow-covers/17812678/buy</t>
  </si>
  <si>
    <t>klotthe-white--pink-floral-210-tc-king-bedsheet-with-2-pillow-covers</t>
  </si>
  <si>
    <t>Set of 3 Body Mists</t>
  </si>
  <si>
    <t>perfume-and-body-mist/dressberry/dressberry-set-of-3-body-mists/10088873/buy</t>
  </si>
  <si>
    <t>dressberry-set-of-3-body-mists</t>
  </si>
  <si>
    <t>sarees/libas/libas-orange--white-pure-cotton-printed-saree/13419156/buy</t>
  </si>
  <si>
    <t>libas-orange--white-pure-cotton-printed-saree</t>
  </si>
  <si>
    <t>kurtas/w/w-women-off-white--pink-printed-straight-kurta/13078270/buy</t>
  </si>
  <si>
    <t>w-women-off-white--pink-printed-straight-kurta</t>
  </si>
  <si>
    <t>Women Solid Opaque Thigh-High Stockings</t>
  </si>
  <si>
    <t>stockings/n2s-next2skin/n2s-next2skin-women-black-solid-opaque-thigh-high-stockings/13838322/buy</t>
  </si>
  <si>
    <t>n2s-next2skin-women-black-solid-opaque-thigh-high-stockings</t>
  </si>
  <si>
    <t>kurta-sets/ziyaa/ziyaa-women-cream-coloured-solid-kurta-with-trousers/11056900/buy</t>
  </si>
  <si>
    <t>ziyaa-women-cream-coloured-solid-kurta-with-trousers</t>
  </si>
  <si>
    <t>Oxidised Chocker Necklace</t>
  </si>
  <si>
    <t>necklace-and-chains/rubans/rubans-silver-toned--black-oxidised-chocker-necklace/10868590/buy</t>
  </si>
  <si>
    <t>rubans-silver-toned--black-oxidised-chocker-necklace</t>
  </si>
  <si>
    <t>jeans/mast--harbour/mast--harbour-men-navy-blue-slim-fit-mildly-distressed-light-fade-stretchable-jeans/15719468/buy</t>
  </si>
  <si>
    <t>mast--harbour-men-navy-blue-slim-fit-mildly-distressed-light-fade-stretchable-jeans</t>
  </si>
  <si>
    <t>jackets/wrogn/wrogn-men-navy-blue-solid-tailored-jacket/11822030/buy</t>
  </si>
  <si>
    <t>wrogn-men-navy-blue-solid-tailored-jacket</t>
  </si>
  <si>
    <t>shirts/herenow/herenow-men-navy-blue-slim-fit-striped-casual-shirt/16267440/buy</t>
  </si>
  <si>
    <t>herenow-men-navy-blue-slim-fit-striped-casual-shirt</t>
  </si>
  <si>
    <t>trousers/dressberry/dressberry-women-green-textured-knit-pure-cotton-cargos-trousers/16273834/buy</t>
  </si>
  <si>
    <t>dressberry-women-green-textured-knit-pure-cotton-cargos-trousers</t>
  </si>
  <si>
    <t>Women Regular Fit Cotton Jeans</t>
  </si>
  <si>
    <t>jeans/tokyo-talkies/tokyo-talkies-women-orange-solid-regular-fit-cotton-jeans/17442582/buy</t>
  </si>
  <si>
    <t>tokyo-talkies-women-orange-solid-regular-fit-cotton-jeans</t>
  </si>
  <si>
    <t>lounge-pants/etc/etc-women-navy-blue--red-checked-lounge-pants/13428014/buy</t>
  </si>
  <si>
    <t>etc-women-navy-blue--red-checked-lounge-pants</t>
  </si>
  <si>
    <t>handbags/leather-world/leather-world-brown-solid-sling-bag/11557748/buy</t>
  </si>
  <si>
    <t>leather-world-brown-solid-sling-bag</t>
  </si>
  <si>
    <t>belts/louis-philippe/louis-philippe-men-tan--black-solid-reversible-leather-belt/12661602/buy</t>
  </si>
  <si>
    <t>louis-philippe-men-tan--black-solid-reversible-leather-belt</t>
  </si>
  <si>
    <t>handbags/lavie/lavie-grey-solid-handheld-bag/10993156/buy</t>
  </si>
  <si>
    <t>lavie-grey-solid-handheld-bag</t>
  </si>
  <si>
    <t>jumpsuit/berrylush/berrylush-women-stunning-black-printed-playsuit/17605210/buy</t>
  </si>
  <si>
    <t>berrylush-women-stunning-black-printed-playsuit</t>
  </si>
  <si>
    <t>shorts/mini-klub/mini-klub-boys-red-shorts/18188596/buy</t>
  </si>
  <si>
    <t>mini-klub-boys-red-shorts</t>
  </si>
  <si>
    <t>trousers/tokyo-talkies/tokyo-talkies-women-purple-trousers/15104516/buy</t>
  </si>
  <si>
    <t>tokyo-talkies-women-purple-trousers</t>
  </si>
  <si>
    <t>tshirts/highlander/highlander-men-white-printed-raw-edge-slim-fit-t-shirt/16199464/buy</t>
  </si>
  <si>
    <t>highlander-men-white-printed-raw-edge-slim-fit-t-shirt</t>
  </si>
  <si>
    <t>casual-shoes/jack--jones/jack--jones-men-black-sneakers/10388527/buy</t>
  </si>
  <si>
    <t>jack--jones-men-black-sneakers</t>
  </si>
  <si>
    <t>handbags/lapis-o-lupo/lapis-o-lupo-black-solid-leatherette-handheld-bag/10249009/buy</t>
  </si>
  <si>
    <t>lapis-o-lupo-black-solid-leatherette-handheld-bag</t>
  </si>
  <si>
    <t>watches/mvmt/mvmt-women-white-analogue-watch-d-fr01-tirg/11860124/buy</t>
  </si>
  <si>
    <t>mvmt-women-white-analogue-watch-d-fr01-tirg</t>
  </si>
  <si>
    <t>Pink Printed Casual TrackPants</t>
  </si>
  <si>
    <t>track-pants/puma/puma-women-pink-solid-typography-printed-regular-fit-knitted-track-pants/16755396/buy</t>
  </si>
  <si>
    <t>puma-women-pink-solid-typography-printed-regular-fit-knitted-track-pants</t>
  </si>
  <si>
    <t>Women Solid Cotton Trousers</t>
  </si>
  <si>
    <t>trousers/dressberry/dressberry-women-lavender-textured-knit-pleated-pure-cotton-trousers/16273830/buy</t>
  </si>
  <si>
    <t>dressberry-women-lavender-textured-knit-pleated-pure-cotton-trousers</t>
  </si>
  <si>
    <t>Polka Dots Fit and Flare Dress</t>
  </si>
  <si>
    <t>dresses/20dresses/20dresses-black--white-polka-dots-printed-fit-and-flare-dress/11398628/buy</t>
  </si>
  <si>
    <t>20dresses-black--white-polka-dots-printed-fit-and-flare-dress</t>
  </si>
  <si>
    <t>shirts/mast--harbour/mast--harbour-men-blue--black-slim-fit-buffalo-checks-opaque-cotton-linen-casual-shirt/14381870/buy</t>
  </si>
  <si>
    <t>mast--harbour-men-blue--black-slim-fit-buffalo-checks-opaque-cotton-linen-casual-shirt</t>
  </si>
  <si>
    <t>Women Embroidered Padded Saree Blouse</t>
  </si>
  <si>
    <t>saree-blouse/salwar-studio/salwar-studio-women-green--gold-colour-embroidered-padded-saree-blouse/13405950/buy</t>
  </si>
  <si>
    <t>salwar-studio-women-green--gold-colour-embroidered-padded-saree-blouse</t>
  </si>
  <si>
    <t>Towel Set</t>
  </si>
  <si>
    <t>towel-set/storyhome/storyhome-set-of-12-off-white-solid-450-gsm-face-towels/2401435/buy</t>
  </si>
  <si>
    <t>storyhome-set-of-12-off-white-solid-450-gsm-face-towels</t>
  </si>
  <si>
    <t>Printed Rock &amp; Ice 40 Rucksack</t>
  </si>
  <si>
    <t>rucksacks/wildcraft/wildcraft-unisex-grey-printed-rock--ice-40-rucksack/12357060/buy</t>
  </si>
  <si>
    <t>wildcraft-unisex-grey-printed-rock--ice-40-rucksack</t>
  </si>
  <si>
    <t>Ice Cream Printed Top</t>
  </si>
  <si>
    <t>tops/moda-rapido/moda-rapido-cotton-candy-ice-cream-printed-top/2499790/buy</t>
  </si>
  <si>
    <t>moda-rapido-cotton-candy-ice-cream-printed-top</t>
  </si>
  <si>
    <t>shirts/us-polo-assn-denim-co/us-polo-assn-denim-co-men-green--off-white-checked-pure-cotton-casual-shirt/16342382/buy</t>
  </si>
  <si>
    <t>us-polo-assn-denim-co-men-green--off-white-checked-pure-cotton-casual-shirt</t>
  </si>
  <si>
    <t>night-suits/tokyo-talkies/tokyo-talkies-women-peach-coloured--green-printed-night-suit/14051612/buy</t>
  </si>
  <si>
    <t>tokyo-talkies-women-peach-coloured--green-printed-night-suit</t>
  </si>
  <si>
    <t>Women Party Kitten Pumps</t>
  </si>
  <si>
    <t>heels/rubeezz/rubeezz-women-rose-gold-party-kitten-pumps/17064018/buy</t>
  </si>
  <si>
    <t>rubeezz-women-rose-gold-party-kitten-pumps</t>
  </si>
  <si>
    <t>Men Leather Mid-Top Flat Boots</t>
  </si>
  <si>
    <t>casual-shoes/roadster/the-roadster-lifestyle-co-men-black-solid-mid-top-leather-flat-boots-with-textured-detail/15858232/buy</t>
  </si>
  <si>
    <t>the-roadster-lifestyle-co-men-black-solid-mid-top-leather-flat-boots-with-textured-detail</t>
  </si>
  <si>
    <t>Men Solid Slim-Fit Cotton Joggers</t>
  </si>
  <si>
    <t>track-pants/rare-rabbit/rare-rabbit-men-off-white-solid-slim-fit-cotton-joggers/15985888/buy</t>
  </si>
  <si>
    <t>rare-rabbit-men-off-white-solid-slim-fit-cotton-joggers</t>
  </si>
  <si>
    <t>jewellery-set/peora/peora-women-green-gold-plated-pearl--crystal-studded-jewellery-set/12727628/buy</t>
  </si>
  <si>
    <t>peora-women-green-gold-plated-pearl--crystal-studded-jewellery-set</t>
  </si>
  <si>
    <t>tshirts/roadster/the-roadster-lifestyle-co-women-pink--black-printed-drop-shoulder-sleeves-pure-cotton-crop-t-shirt/16902160/buy</t>
  </si>
  <si>
    <t>the-roadster-lifestyle-co-women-pink--black-printed-drop-shoulder-sleeves-pure-cotton-crop-t-shirt</t>
  </si>
  <si>
    <t>jumpsuit/uf/uf-women-elegant-purple-solid-bustier-jumpsuit/17150002/buy</t>
  </si>
  <si>
    <t>uf-women-elegant-purple-solid-bustier-jumpsuit</t>
  </si>
  <si>
    <t>shirts/highlander/highlander-men-blue-slim-fit-casual-cotton-shirt/17280298/buy</t>
  </si>
  <si>
    <t>highlander-men-blue-slim-fit-casual-cotton-shirt</t>
  </si>
  <si>
    <t>kurtas/libas/libas-women-sea-green-ethnic-motifs-print-v-neck-flared-sleeves-laces-pure-cotton-kurta/16907670/buy</t>
  </si>
  <si>
    <t>libas-women-sea-green-ethnic-motifs-print-v-neck-flared-sleeves-laces-pure-cotton-kurta</t>
  </si>
  <si>
    <t>casual-shoes/mrwonker/mrwonker-men-black-solid-slip-on-sneakers/17680412/buy</t>
  </si>
  <si>
    <t>mrwonker-men-black-solid-slip-on-sneakers</t>
  </si>
  <si>
    <t>U-17 Boys Rapid-Dry Tshirts</t>
  </si>
  <si>
    <t>tshirts/hrx-by-hrithik-roshan/hrx-by-hrithik-roshan-u-17-boys-optic-white-rapid-dry-brand-carrier-tshirts/17208278/buy</t>
  </si>
  <si>
    <t>hrx-by-hrithik-roshan-u-17-boys-optic-white-rapid-dry-brand-carrier-tshirts</t>
  </si>
  <si>
    <t>Men Camouflage Cargo Shorts</t>
  </si>
  <si>
    <t>shorts/ix-impression/ix-impression-men-green-camouflage-printed-cargo-shorts/18434230/buy</t>
  </si>
  <si>
    <t>ix-impression-men-green-camouflage-printed-cargo-shorts</t>
  </si>
  <si>
    <t>handbags/lino-perros/lino-perros-grey-solid-handheld-bag-with-sling-bag/7743470/buy</t>
  </si>
  <si>
    <t>lino-perros-grey-solid-handheld-bag-with-sling-bag</t>
  </si>
  <si>
    <t>Tropical Crepe A-Line Dress</t>
  </si>
  <si>
    <t>dresses/berrylush/berrylush-multicoloured-crepe-tropical-print-a-line-dress/14327584/buy</t>
  </si>
  <si>
    <t>berrylush-multicoloured-crepe-tropical-print-a-line-dress</t>
  </si>
  <si>
    <t>sports-shoes/sparx/sparx-men-navy-blue-mesh-running-shoes/14009498/buy</t>
  </si>
  <si>
    <t>tshirts/louis-philippe/louis-philippe-golf-leisure-men-blue--teal-green-striped-polo-collar-t-shirt/17567292/buy</t>
  </si>
  <si>
    <t>louis-philippe-golf-leisure-men-blue--teal-green-striped-polo-collar-t-shirt</t>
  </si>
  <si>
    <t>Beaded Mangalsutra Set</t>
  </si>
  <si>
    <t>mangalsutra/rubans/rubans-gold-toned-black--white-beaded-mangalsutra-set/15720590/buy</t>
  </si>
  <si>
    <t>rubans-gold-toned-black--white-beaded-mangalsutra-set</t>
  </si>
  <si>
    <t>dresses/stylo-bug/stylo-bug-girls-yellow--white-printed-a-line-dress/14227628/buy</t>
  </si>
  <si>
    <t>stylo-bug-girls-yellow--white-printed-a-line-dress</t>
  </si>
  <si>
    <t>watches/tommy-hilfiger/tommy-hilfiger-men-black-analogue-watch-th1791173or1/8124431/buy</t>
  </si>
  <si>
    <t>tommy-hilfiger-men-black-analogue-watch-th1791173or1</t>
  </si>
  <si>
    <t>Eyeshadow Palette</t>
  </si>
  <si>
    <t>eyeshadow/mars/mars-multi-eyes-can-kill-eyeshadow-palette/16228094/buy</t>
  </si>
  <si>
    <t>mars-multi-eyes-can-kill-eyeshadow-palette</t>
  </si>
  <si>
    <t>kurtas/biba/biba-women-assorted-geometric-printed-kurta/16305390/buy</t>
  </si>
  <si>
    <t>biba-women-assorted-geometric-printed-kurta</t>
  </si>
  <si>
    <t>Solid Tailored Casual Shirt</t>
  </si>
  <si>
    <t>shirts/mr-bowerbird/mr-bowerbird-men-beige-tailored-fit-solid-casual-shirt/11552546/buy</t>
  </si>
  <si>
    <t>mr-bowerbird-men-beige-tailored-fit-solid-casual-shirt</t>
  </si>
  <si>
    <t>Nail Pops Nail Polish- 28</t>
  </si>
  <si>
    <t>nail-polish/elle-18/elle-18-nail-pops-nail-polish--28/13698496/buy</t>
  </si>
  <si>
    <t>elle-18-nail-pops-nail-polish--28</t>
  </si>
  <si>
    <t>dresses/deebaco/deebaco-black-midi-gathered-fit--flare-dress/16860784/buy</t>
  </si>
  <si>
    <t>deebaco-black-midi-gathered-fit--flare-dress</t>
  </si>
  <si>
    <t>wallets/van-heusen/van-heusen-men-brown-textured-two-fold-leather-wallet/14310680/buy</t>
  </si>
  <si>
    <t>van-heusen-men-brown-textured-two-fold-leather-wallet</t>
  </si>
  <si>
    <t>tops/pluss/pluss-women-red--white-embroidered-a-line-top/10897506/buy</t>
  </si>
  <si>
    <t>pluss-women-red--white-embroidered-a-line-top</t>
  </si>
  <si>
    <t>track-pants/pluss/pluss-women-purple-tie--dye-printed-straight-fit-pure-cotton-track-pants/16945180/buy</t>
  </si>
  <si>
    <t>pluss-women-purple-tie--dye-printed-straight-fit-pure-cotton-track-pants</t>
  </si>
  <si>
    <t>Men Tasselled Loafers</t>
  </si>
  <si>
    <t>casual-shoes/fentacia/fentacia-men-brown-tasselled-loafers/16805652/buy</t>
  </si>
  <si>
    <t>fentacia-men-brown-tasselled-loafers</t>
  </si>
  <si>
    <t>bra/zivame/zivame-purple-underwired-lightly-padded-bra-zi111pfashepurp/17572946/buy</t>
  </si>
  <si>
    <t>zivame-purple-underwired-lightly-padded-bra-zi111pfashepurp</t>
  </si>
  <si>
    <t>Silver Plated AD Drop Earrings</t>
  </si>
  <si>
    <t>earrings/priyaasi/priyaasi-blue-silver-plated-american-diamond-tear-drop-earrings/15777958/buy</t>
  </si>
  <si>
    <t>priyaasi-blue-silver-plated-american-diamond-tear-drop-earrings</t>
  </si>
  <si>
    <t>handbags/allen-solly/allen-solly-tan-brown-structured-sling-bag-/16957264/buy</t>
  </si>
  <si>
    <t>allen-solly-tan-brown-structured-sling-bag-</t>
  </si>
  <si>
    <t>Cotton Solid Polo T-shirt</t>
  </si>
  <si>
    <t>tshirts/ether/ether-men-peach-coloured-pure-cotton-solid-polo-collar-t-shirt/16121156/buy</t>
  </si>
  <si>
    <t>ether-men-peach-coloured-pure-cotton-solid-polo-collar-t-shirt</t>
  </si>
  <si>
    <t>kurta-sets/stylum/stylum-women-mustard-yellow--grey-ethnic-motifs-printed-pure-cotton-kurti-with-dhoti-pant/17315586/buy</t>
  </si>
  <si>
    <t>stylum-women-mustard-yellow--grey-ethnic-motifs-printed-pure-cotton-kurti-with-dhoti-pant</t>
  </si>
  <si>
    <t>Men Slim Fit Shorts</t>
  </si>
  <si>
    <t>shorts/us-polo-assn-denim-co/u-s-polo-assn-denim-co-men-black--white-printed-slim-fit-shorts/16320012/buy</t>
  </si>
  <si>
    <t>u-s-polo-assn-denim-co-men-black--white-printed-slim-fit-shorts</t>
  </si>
  <si>
    <t>jeans/roadster/roadster-men-navy-blue-skinny-fit-mid-rise-clean-look-stretchable-jeans/7733672/buy</t>
  </si>
  <si>
    <t>Slim Fit Self Design Shirt</t>
  </si>
  <si>
    <t>shirts/tommy-hilfiger/tommy-hilfiger-men-navy-blue-slim-fit-self-design-casual-shirt/16362298/buy</t>
  </si>
  <si>
    <t>tommy-hilfiger-men-navy-blue-slim-fit-self-design-casual-shirt</t>
  </si>
  <si>
    <t>watches/guess/guess-women-white-analogue-watch-gw0222l2/14299078/buy</t>
  </si>
  <si>
    <t>guess-women-white-analogue-watch-gw0222l2</t>
  </si>
  <si>
    <t>sarees/suta/suta-green--pink-colourblocked-cotton-blend-saree/15244064/buy</t>
  </si>
  <si>
    <t>suta-green--pink-colourblocked-cotton-blend-saree</t>
  </si>
  <si>
    <t>Kurta With Trousers &amp; Dupatta</t>
  </si>
  <si>
    <t>kurta-sets/singni/singni-women-blue-ethnic-embellished-printed-anarkali-kurta-with-trousers--dupatta/18008400/buy</t>
  </si>
  <si>
    <t>singni-women-blue-ethnic-embellished-printed-anarkali-kurta-with-trousers--dupatta</t>
  </si>
  <si>
    <t>Embroidered A-Line Pure Cotton Top</t>
  </si>
  <si>
    <t>tops/bhama-couture/bhama-couture-women-white-embroidered-a-line-pure-cotton-top/9430125/buy</t>
  </si>
  <si>
    <t>bhama-couture-women-white-embroidered-a-line-pure-cotton-top</t>
  </si>
  <si>
    <t>Tie-Detail Skirt</t>
  </si>
  <si>
    <t>skirts/hm/hm-women-white--black-printed-side-slit-tie-detail-skirt/17507882/buy</t>
  </si>
  <si>
    <t>hm-women-white--black-printed-side-slit-tie-detail-skirt</t>
  </si>
  <si>
    <t>Self-Striped Crop Fitted Top</t>
  </si>
  <si>
    <t>tops/roadster/the-roadster-lifestyle-co-off-white--navy-blue-self-striped-ribbed-high-neck-crop-fitted-top/13601280/buy</t>
  </si>
  <si>
    <t>the-roadster-lifestyle-co-off-white--navy-blue-self-striped-ribbed-high-neck-crop-fitted-top</t>
  </si>
  <si>
    <t>144 TC 1 Queen Bedsheet</t>
  </si>
  <si>
    <t>bedsheets/storyhome/storyhome-unisex-brown--white-144-tc-cotton-1-queen-bedsheet-with-2-pillow-covers/7462743/buy</t>
  </si>
  <si>
    <t>storyhome-unisex-brown--white-144-tc-cotton-1-queen-bedsheet-with-2-pillow-covers</t>
  </si>
  <si>
    <t>Midi Dress</t>
  </si>
  <si>
    <t>dresses/van-heusen-woman/van-heusen-woman-cream-coloured-linen-midi-dress/17758128/buy</t>
  </si>
  <si>
    <t>van-heusen-woman-cream-coloured-linen-midi-dress</t>
  </si>
  <si>
    <t>60\ x 90\" Table Cover"</t>
  </si>
  <si>
    <t>S9home by Seasons</t>
  </si>
  <si>
    <t>table-covers/s9home-by-seasons/s9home-by-seasons-beige-printed-rectangular-60-x-90-polyester-table-cover/1540937/buy</t>
  </si>
  <si>
    <t>s9home-by-seasons</t>
  </si>
  <si>
    <t>s9home-by-seasons-beige-printed-rectangular-60-x-90-polyester-table-cover</t>
  </si>
  <si>
    <t>kurta-sets/divena/divena-women-green-pure-cotton-floral-print-kurta-with-trousers--dupatta/16357254/buy</t>
  </si>
  <si>
    <t>divena-women-green-pure-cotton-floral-print-kurta-with-trousers--dupatta</t>
  </si>
  <si>
    <t>casual-shoes/nautica/nautica-men-navy-blue-woven-design-sneakers/14976742/buy</t>
  </si>
  <si>
    <t>nautica-men-navy-blue-woven-design-sneakers</t>
  </si>
  <si>
    <t>Kids Berry Blast Sustainable Toothpaste</t>
  </si>
  <si>
    <t>baby-care-products/mamaearth/mamaearth-kids-natural-berry-blast-sustainable-toothpaste-with-xylitol-aloe--stevia-50g/11081202/buy</t>
  </si>
  <si>
    <t>mamaearth-kids-natural-berry-blast-sustainable-toothpaste-with-xylitol-aloe--stevia-50g</t>
  </si>
  <si>
    <t>Women Solid Mermaid Like-Fit Saree Shapewear</t>
  </si>
  <si>
    <t>shapewear/sugathari/sugathari-women-maroon-solid-mermaid-like-fit-saree-shapewear/15655490/buy</t>
  </si>
  <si>
    <t>sugathari-women-maroon-solid-mermaid-like-fit-saree-shapewear</t>
  </si>
  <si>
    <t>kurta-sets/anaisa/anaisa-women-black-printed-kurta-with-trousers--dupatta/12758878/buy</t>
  </si>
  <si>
    <t>anaisa-women-black-printed-kurta-with-trousers--dupatta</t>
  </si>
  <si>
    <t>tshirts/puma/puma-men-blue--pink-printed-teamliga--round-neck-slim-fit-sports-t-shirt/16848378/buy</t>
  </si>
  <si>
    <t>puma-men-blue--pink-printed-teamliga--round-neck-slim-fit-sports-t-shirt</t>
  </si>
  <si>
    <t>kurtas/w/w-women-pink--silver-striped-straight-kurta/11369398/buy</t>
  </si>
  <si>
    <t>w-women-pink--silver-striped-straight-kurta</t>
  </si>
  <si>
    <t>Girls Cotton Printed Joggers</t>
  </si>
  <si>
    <t>track-pants/yk/yk-girls-pink--black-pure-cotton-regular-fit-typography-print-joggers/15267406/buy</t>
  </si>
  <si>
    <t>yk-girls-pink--black-pure-cotton-regular-fit-typography-print-joggers</t>
  </si>
  <si>
    <t>trousers/annabelle-by-pantaloons/annabelle-by-pantaloons-women-black-straight-fit-high-rise-culottes-trousers/17752468/buy</t>
  </si>
  <si>
    <t>annabelle-by-pantaloons-women-black-straight-fit-high-rise-culottes-trousers</t>
  </si>
  <si>
    <t>Set of 3 Bringha Shampoos</t>
  </si>
  <si>
    <t>shampoo-and-conditioner/indulekha/indulekha-set-of-3-bringha-anti-hairfall-shampoos---200-ml-each/16917758/buy</t>
  </si>
  <si>
    <t>indulekha-set-of-3-bringha-anti-hairfall-shampoos---200-ml-each</t>
  </si>
  <si>
    <t>Floral Embroidered Maxi Dress</t>
  </si>
  <si>
    <t>dresses/ethnovogue/ethnovogue-women-red-floral-embroidered-maxi-dress/16647242/buy</t>
  </si>
  <si>
    <t>ethnovogue-women-red-floral-embroidered-maxi-dress</t>
  </si>
  <si>
    <t>wallets/tommy-hilfiger/tommy-hilfiger-men-coffee-brown-geometric-textured-leather-two-fold-wallet/2241327/buy</t>
  </si>
  <si>
    <t>tommy-hilfiger-men-coffee-brown-geometric-textured-leather-two-fold-wallet</t>
  </si>
  <si>
    <t>shorts/roadster/roadster-women-navy-blue-regular-shorts-with-paper-bag-style/14850474/buy</t>
  </si>
  <si>
    <t>roadster-women-navy-blue-regular-shorts-with-paper-bag-style</t>
  </si>
  <si>
    <t>Regular Fit  Cotton-Linen Shirt</t>
  </si>
  <si>
    <t>shirts/mast--harbour/mast--harbour-men-blue--white-regular-fit-printed-casual--cotton-linen-shirt/13257176/buy</t>
  </si>
  <si>
    <t>mast--harbour-men-blue--white-regular-fit-printed-casual--cotton-linen-shirt</t>
  </si>
  <si>
    <t>shirts/flying-machine/flying-machine-men-red-slim-fit-gingham-checks-checked-casual-shirt/15608446/buy</t>
  </si>
  <si>
    <t>flying-machine-men-red-slim-fit-gingham-checks-checked-casual-shirt</t>
  </si>
  <si>
    <t>Men Printed Slim Fit Cotton T-shirt</t>
  </si>
  <si>
    <t>tshirts/highlander/highlander-men-white--black-printed-slim-fit-cotton-t-shirt/17280220/buy</t>
  </si>
  <si>
    <t>highlander-men-white--black-printed-slim-fit-cotton-t-shirt</t>
  </si>
  <si>
    <t>tshirts/puma-hoops/puma-hoops-men-red-printed-slim-fit-pure-cotton-all-net-t-shirt/15267696/buy</t>
  </si>
  <si>
    <t>puma-hoops-men-red-printed-slim-fit-pure-cotton-all-net-t-shirt</t>
  </si>
  <si>
    <t>jeans/mh-juniors/mh-juniors-boys-blue-light-fade-stretchable-jeans/15254338/buy</t>
  </si>
  <si>
    <t>mh-juniors-boys-blue-light-fade-stretchable-jeans</t>
  </si>
  <si>
    <t>tops/tokyo-talkies/tokyo-talkies-grey--plein-air-fitted-crop-top/15221804/buy</t>
  </si>
  <si>
    <t>tokyo-talkies-grey--plein-air-fitted-crop-top</t>
  </si>
  <si>
    <t>jeans/jack--jones/jack--jones-men-blue-straight-fit-low-rise-jeans/16980190/buy</t>
  </si>
  <si>
    <t>jack--jones-men-blue-straight-fit-low-rise-jeans</t>
  </si>
  <si>
    <t>handbags/miraggio/miraggio-white-oversized-structured-handheld-bag-/15512080/buy</t>
  </si>
  <si>
    <t>miraggio-white-oversized-structured-handheld-bag-</t>
  </si>
  <si>
    <t>casual-shoes/woodland/woodland-men-grey--white-nubuck-leather-colourblocked-sneakers/11293466/buy</t>
  </si>
  <si>
    <t>woodland-men-grey--white-nubuck-leather-colourblocked-sneakers</t>
  </si>
  <si>
    <t>Women Self Design Maxi Dress</t>
  </si>
  <si>
    <t>dresses/eavan/eavan-women-blue-self-design-maxi-dress/10767834/buy</t>
  </si>
  <si>
    <t>eavan-women-blue-self-design-maxi-dress</t>
  </si>
  <si>
    <t>shirts/flying-machine/flying-machine-men-navy-blue-checked-regular-fit-casual-shirt/15078854/buy</t>
  </si>
  <si>
    <t>flying-machine-men-navy-blue-checked-regular-fit-casual-shirt</t>
  </si>
  <si>
    <t>shirts/arrow/arrow-men-navy-blue-slim-fit-casual-pure-cotton-shirt/17437144/buy</t>
  </si>
  <si>
    <t>arrow-men-navy-blue-slim-fit-casual-pure-cotton-shirt</t>
  </si>
  <si>
    <t>Arch Arrival Brow Definer- 03 Woody Scooby 0.35 g</t>
  </si>
  <si>
    <t>eyebrow-enhancer/sugar/sugar-arch-arrival-brow-definer---03-woody-scooby-deep-brown/10987950/buy</t>
  </si>
  <si>
    <t>sugar-arch-arrival-brow-definer---03-woody-scooby-deep-brown</t>
  </si>
  <si>
    <t>Women 711 Skinny Fit Jeans</t>
  </si>
  <si>
    <t>25,27,28,30,32,34</t>
  </si>
  <si>
    <t>jeans/levis/levis-women-blue-711-skinny-fit-mid-rise-light-fade-stretchable-jeans/16653770/buy</t>
  </si>
  <si>
    <t>levis-women-blue-711-skinny-fit-mid-rise-light-fade-stretchable-jeans</t>
  </si>
  <si>
    <t>kurta-sets/sangria/sangria-women-white--maroon-paisley-printed-kurta-with-trousers/16871888/buy</t>
  </si>
  <si>
    <t>sangria-women-white--maroon-paisley-printed-kurta-with-trousers</t>
  </si>
  <si>
    <t>flats/deas/deas-women-beige-t-strap-flats/17666280/buy</t>
  </si>
  <si>
    <t>deas-women-beige-t-strap-flats</t>
  </si>
  <si>
    <t>jeans/roadster/roadster-men-blue-carrot-fit-light-fade-stretchable-jeans/14638074/buy</t>
  </si>
  <si>
    <t>roadster-men-blue-carrot-fit-light-fade-stretchable-jeans</t>
  </si>
  <si>
    <t>Women Leggings</t>
  </si>
  <si>
    <t>leggings/ether/ether-black-leggings/2032412/buy</t>
  </si>
  <si>
    <t>ether-black-leggings</t>
  </si>
  <si>
    <t>watches/mast--harbour/mast--harbour-unisex-black-dial--bracelet-style-straps-analogue-watch-mfb-pn-dk2865/15760092/buy</t>
  </si>
  <si>
    <t>mast--harbour-unisex-black-dial--bracelet-style-straps-analogue-watch-mfb-pn-dk2865</t>
  </si>
  <si>
    <t>Men Batman Printed T-shirt</t>
  </si>
  <si>
    <t>tshirts/free-authority/free-authority-men-black-batman-printed-pure-cotton-t-shirt/17002500/buy</t>
  </si>
  <si>
    <t>free-authority-men-black-batman-printed-pure-cotton-t-shirt</t>
  </si>
  <si>
    <t>Navy Embroidered Top</t>
  </si>
  <si>
    <t>tops/bhama-couture/bhama-couture-navy-embroidered-top/1329664/buy</t>
  </si>
  <si>
    <t>bhama-couture-navy-embroidered-top</t>
  </si>
  <si>
    <t>shirts/flying-machine/flying-machine-men-navy-blue-slim-fit-striped-casual-shirt/17098172/buy</t>
  </si>
  <si>
    <t>flying-machine-men-navy-blue-slim-fit-striped-casual-shirt</t>
  </si>
  <si>
    <t>Women Handheld Bag</t>
  </si>
  <si>
    <t>handbags/baggit/baggit-pink--orange-colourblocked-handheld-bag/15979322/buy</t>
  </si>
  <si>
    <t>baggit-pink--orange-colourblocked-handheld-bag</t>
  </si>
  <si>
    <t>Boys Typography Colourblocked Applique T-shirt</t>
  </si>
  <si>
    <t>tshirts/max/max-boys-white-typography-colourblocked-drop-shoulder-sleeves-pure-cotton-applique-t-shirt/18314810/buy</t>
  </si>
  <si>
    <t>max-boys-white-typography-colourblocked-drop-shoulder-sleeves-pure-cotton-applique-t-shirt</t>
  </si>
  <si>
    <t>watches/dressberry/dressberry-women-blue-analogue-watch-mfb-pn-pf-dk2503/4628483/buy</t>
  </si>
  <si>
    <t>dressberry-women-blue-analogue-watch-mfb-pn-pf-dk2503</t>
  </si>
  <si>
    <t>shirts/mr-bowerbird/mr-bowerbird-men-navy-blue-tailored-fit-striped-casual-shirt/8753717/buy</t>
  </si>
  <si>
    <t>mr-bowerbird-men-navy-blue-tailored-fit-striped-casual-shirt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</si>
  <si>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</si>
  <si>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</si>
  <si>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</si>
  <si>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wrogn-men-pink-self-design-slim-fit-casual-shirt</t>
  </si>
  <si>
    <t>Men Printed Applique Slim Fit T-shirt</t>
  </si>
  <si>
    <t>tshirts/highlander/highlander-men-black-printed-applique-slim-fit-t-shirt/17280222/buy</t>
  </si>
  <si>
    <t>highlander-men-black-printed-applique-slim-fit-t-shirt</t>
  </si>
  <si>
    <t>Solid Dress With Jacket</t>
  </si>
  <si>
    <t>dresses/anouk/anouk-women-light-teal-green-solid-fit-and-flared-dress-with-checked-jacket/16235068/buy</t>
  </si>
  <si>
    <t>anouk-women-light-teal-green-solid-fit-and-flared-dress-with-checked-jacket</t>
  </si>
  <si>
    <t>shirts/flying-machine/flying-machine-men-red-slim-fit-opaque-striped-casual-shirt/14978358/buy</t>
  </si>
  <si>
    <t>flying-machine-men-red-slim-fit-opaque-striped-casual-shirt</t>
  </si>
  <si>
    <t>Men Regular Fit Outdoor Shorts</t>
  </si>
  <si>
    <t>shorts/hrx-by-hrithik-roshan/hrx-by-hrithik-roshan-men-green--grey-rapid-dry-printed-regular-packable-outdoor-shorts/11357438/buy</t>
  </si>
  <si>
    <t>hrx-by-hrithik-roshan-men-green--grey-rapid-dry-printed-regular-packable-outdoor-shorts</t>
  </si>
  <si>
    <t>Men Printed Baseball Cap</t>
  </si>
  <si>
    <t>caps/jack--jones/jack--jones-men-black--white-printed-baseball-cap/17493554/buy</t>
  </si>
  <si>
    <t>jack--jones-men-black--white-printed-baseball-cap</t>
  </si>
  <si>
    <t>tshirts/wrogn/wrogn-men-black-solid-slim-fit-t-shirt/17026138/buy</t>
  </si>
  <si>
    <t>wrogn-men-black-solid-slim-fit-t-shirt</t>
  </si>
  <si>
    <t>watches/roadster/the-roadster-lifestyle-co-men-olive-green--grey-camouflage-print-analogue-and-digital-watch-mfb-pn-sm-8001/9460081/buy</t>
  </si>
  <si>
    <t>the-roadster-lifestyle-co-men-olive-green--grey-camouflage-print-analogue-and-digital-watch-mfb-pn-sm-8001</t>
  </si>
  <si>
    <t>Alien Eau De Parfum 60ml</t>
  </si>
  <si>
    <t>perfume-and-body-mist/mugler/mugler-women-alien-eau-de-parfum-60-ml/2233600/buy</t>
  </si>
  <si>
    <t>mugler-women-alien-eau-de-parfum-60-ml</t>
  </si>
  <si>
    <t>tshirts/mast--harbour/mast--harbour-women-red-striped-round-neck-crop-t-shirt/2490938/buy</t>
  </si>
  <si>
    <t>mast--harbour-women-red-striped-round-neck-crop-t-shirt</t>
  </si>
  <si>
    <t>dresses/herenow/herenow-blue-floral-printed-keyhole-neck-a-line-midi-dress/16590246/buy</t>
  </si>
  <si>
    <t>herenow-blue-floral-printed-keyhole-neck-a-line-midi-dress</t>
  </si>
  <si>
    <t>tshirts/bossini/bossini-men-green-polo-collar-t-shirt/15144760/buy</t>
  </si>
  <si>
    <t>bossini-men-green-polo-collar-t-shirt</t>
  </si>
  <si>
    <t>tops/sassafras/sassafras-women-bright-fuchsia-solid-one-shoulder-top/16707870/buy</t>
  </si>
  <si>
    <t>sassafras-women-bright-fuchsia-solid-one-shoulder-top</t>
  </si>
  <si>
    <t>dresses/mango/mango-women-off-white-a-line-midi-dress/15977012/buy</t>
  </si>
  <si>
    <t>mango-women-off-white-a-line-midi-dress</t>
  </si>
  <si>
    <t>tshirts/tommy-hilfiger/tommy-hilfiger-men-white-brand-logo-printed-pure-cotton-t-shirt/16853256/buy</t>
  </si>
  <si>
    <t>tommy-hilfiger-men-white-brand-logo-printed-pure-cotton-t-shirt</t>
  </si>
  <si>
    <t>lounge-shorts/urban-scottish/urban-scottish-women-pack-of-2-printed-lounge-shorts/16416980/buy</t>
  </si>
  <si>
    <t>urban-scottish-women-pack-of-2-printed-lounge-shorts</t>
  </si>
  <si>
    <t>tshirts/moda-rapido/moda-rapido-men-maroon-typography-printed-t-shirt/17113070/buy</t>
  </si>
  <si>
    <t>moda-rapido-men-maroon-typography-printed-t-shirt</t>
  </si>
  <si>
    <t>kurta-sets/indo-era/indo-era-women-navy-blue--maroon-ethnic-motifs-printed-kurta-with-trousers--with-dupatta/16189136/buy</t>
  </si>
  <si>
    <t>indo-era-women-navy-blue--maroon-ethnic-motifs-printed-kurta-with-trousers--with-dupatta</t>
  </si>
  <si>
    <t>Women Conversational Sleep Staple Night Suit</t>
  </si>
  <si>
    <t>night-suits/dressberry/dressberry-women-blue-conversational-sleep-staple-night-suit/13777626/buy</t>
  </si>
  <si>
    <t>dressberry-women-blue-conversational-sleep-staple-night-suit</t>
  </si>
  <si>
    <t>Men Pack Of 2 Solid Pure Cotton Gym Vest</t>
  </si>
  <si>
    <t>innerwear-vests/dixcy-scott-maximus/dixcy-scott-maximus-men-pack-of-2-white-solid-pure-cotton-gym-vest/16359748/buy</t>
  </si>
  <si>
    <t>dixcy-scott-maximus-men-pack-of-2-white-solid-pure-cotton-gym-vest</t>
  </si>
  <si>
    <t>jeans/ether/ether-men-black-slim-fit-mildly-distressed-stretchable-jeans/14736418/buy</t>
  </si>
  <si>
    <t>ether-men-black-slim-fit-mildly-distressed-stretchable-jeans</t>
  </si>
  <si>
    <t>Men Biker Printed T-shirt</t>
  </si>
  <si>
    <t>tshirts/levis/levis-men-fluorescent-green-biker-printed-pure-cotton-t-shirt/16803348/buy</t>
  </si>
  <si>
    <t>levis-men-fluorescent-green-biker-printed-pure-cotton-t-shirt</t>
  </si>
  <si>
    <t>Men Tapered Slim Fit Chinos</t>
  </si>
  <si>
    <t>trousers/roadster/roadster-men-navy-blue-tapered-slim-fit-solid-chinos/12180582/buy</t>
  </si>
  <si>
    <t>roadster-men-navy-blue-tapered-slim-fit-solid-chinos</t>
  </si>
  <si>
    <t>Men Pack Of 2 Briefs</t>
  </si>
  <si>
    <t>briefs/jockey/jockey-elance-men-pack-of-2-briefs-1010/28063/buy</t>
  </si>
  <si>
    <t>jockey-elance-men-pack-of-2-briefs-1010</t>
  </si>
  <si>
    <t>dresses/tokyo-talkies/tokyo-talkies-white-polka-dot-print-fit-and-flare-dress/7753426/buy</t>
  </si>
  <si>
    <t>tokyo-talkies-white-polka-dot-print-fit-and-flare-dress</t>
  </si>
  <si>
    <t>Cropped Cut-Out Top</t>
  </si>
  <si>
    <t>tops/hm/hm-women-brown-cropped-cut-out-top/17124596/buy</t>
  </si>
  <si>
    <t>hm-women-brown-cropped-cut-out-top</t>
  </si>
  <si>
    <t>Printed Straight Festive Kurta</t>
  </si>
  <si>
    <t>kurtas/anouk/anouk-women-green--golden-quirky-printed-straight-festive-kurta/14122596/buy</t>
  </si>
  <si>
    <t>anouk-women-green--golden-quirky-printed-straight-festive-kurta</t>
  </si>
  <si>
    <t>tshirts/jack--jones/jack--jones-men-black--red-colourblocked-t-shirt-with-printed-detailing/14000056/buy</t>
  </si>
  <si>
    <t>jack--jones-men-black--red-colourblocked-t-shirt-with-printed-detailing</t>
  </si>
  <si>
    <t>heels/metro/metro-women-peach-coloured-textured-wedges/13737828/buy</t>
  </si>
  <si>
    <t>metro-women-peach-coloured-textured-wedges</t>
  </si>
  <si>
    <t>Satin Dressing Gown</t>
  </si>
  <si>
    <t>XS/S</t>
  </si>
  <si>
    <t>robe/hm/hm-beige-satin-dressing-gown/17464694/buy</t>
  </si>
  <si>
    <t>robe</t>
  </si>
  <si>
    <t>hm-beige-satin-dressing-gown</t>
  </si>
  <si>
    <t>watches/tommy-hilfiger/tommy-hilfiger-men-grey-dial--black-leather-straps-analogue-watch-th1791838w/16621224/buy</t>
  </si>
  <si>
    <t>tommy-hilfiger-men-grey-dial--black-leather-straps-analogue-watch-th1791838w</t>
  </si>
  <si>
    <t>Women Skinny Fit Cropped Jeans</t>
  </si>
  <si>
    <t>jeans/roadster/roadster-women-blue-skinny-fit-mid-rise-clean-look-stretchable-cropped-jeans/11930870/buy</t>
  </si>
  <si>
    <t>roadster-women-blue-skinny-fit-mid-rise-clean-look-stretchable-cropped-jeans</t>
  </si>
  <si>
    <t>Embroidered Top with Palazzos</t>
  </si>
  <si>
    <t>kurta-sets/libas/libas-women-green-ethnic-motifs-embroidered-thread-work-peplum-top-with-palazzos--dupatta/15055174/buy</t>
  </si>
  <si>
    <t>libas-women-green-ethnic-motifs-embroidered-thread-work-peplum-top-with-palazzos--dupatta</t>
  </si>
  <si>
    <t>Men Cotton Short Kurta</t>
  </si>
  <si>
    <t>kurtas/kryptic/kryptic-men-blue-cotton-short-kurta/14592848/buy</t>
  </si>
  <si>
    <t>kryptic-men-blue-cotton-short-kurta</t>
  </si>
  <si>
    <t>Women Purple Upgrades-Enamel watch</t>
  </si>
  <si>
    <t>watches/titan/titan-purple-upgrades-enamel-women-black-analogue-watch-nl95036wm01/1363837/buy</t>
  </si>
  <si>
    <t>titan-purple-upgrades-enamel-women-black-analogue-watch-nl95036wm01</t>
  </si>
  <si>
    <t>PU Leather Card Holder Wallet</t>
  </si>
  <si>
    <t>VOGARD</t>
  </si>
  <si>
    <t>wallets/vogard/vogard-black-pu-leather-card-holder-wallet/17287002/buy</t>
  </si>
  <si>
    <t>vogard</t>
  </si>
  <si>
    <t>vogard-black-pu-leather-card-holder-wallet</t>
  </si>
  <si>
    <t>Shoulder Bag</t>
  </si>
  <si>
    <t>handbags/united-colors-of-benetton/united-colors-of-benetton-navy-blue-shoulder-bag/14312794/buy</t>
  </si>
  <si>
    <t>united-colors-of-benetton-navy-blue-shoulder-bag</t>
  </si>
  <si>
    <t>tshirts/vero-moda/vero-moda-women-lavender-printed-t-shirt/17665230/buy</t>
  </si>
  <si>
    <t>vero-moda-women-lavender-printed-t-shirt</t>
  </si>
  <si>
    <t>Plus Size Cotton T-shirt</t>
  </si>
  <si>
    <t>tshirts/sztori/sztori-men-plus-size-mustard-yellow--blue-pure-cotton-striped-t-shirt/15258252/buy</t>
  </si>
  <si>
    <t>sztori-men-plus-size-mustard-yellow--blue-pure-cotton-striped-t-shirt</t>
  </si>
  <si>
    <t>shirts/ether/ether-men-khaki-slim-fit-solid-casual-shirt/15440040/buy</t>
  </si>
  <si>
    <t>ether-men-khaki-slim-fit-solid-casual-shirt</t>
  </si>
  <si>
    <t>Set of 2 Neem Face Wash 300ml</t>
  </si>
  <si>
    <t>face-wash-and-cleanser/himalaya/himalaya-set-of-2-purifying-neem-face-wash-300ml/8844013/buy</t>
  </si>
  <si>
    <t>himalaya-set-of-2-purifying-neem-face-wash-300ml</t>
  </si>
  <si>
    <t>Women Embellished Shoulder Bag</t>
  </si>
  <si>
    <t>handbags/lavie/lavie--women-black-embellished-shoulder-bag/14149242/buy</t>
  </si>
  <si>
    <t>lavie--women-black-embellished-shoulder-bag</t>
  </si>
  <si>
    <t>shirts/invictus/invictus-men-burgundy-pure-cotton-slim-fit-checked-casual-shirt/14740134/buy</t>
  </si>
  <si>
    <t>invictus-men-burgundy-pure-cotton-slim-fit-checked-casual-shirt</t>
  </si>
  <si>
    <t>boots/roadster/roadster-men-brown-solid-synthetic-leather-mid-top-flat-boots/1425667/buy</t>
  </si>
  <si>
    <t>roadster-men-brown-solid-synthetic-leather-mid-top-flat-boots</t>
  </si>
  <si>
    <t>jeans/only/only-women-black-jeans/15961448/buy</t>
  </si>
  <si>
    <t>only-women-black-jeans</t>
  </si>
  <si>
    <t>kurtas/vishudh/vishudh-women-blue-ethnic-motifs-printed-kurta/16642200/buy</t>
  </si>
  <si>
    <t>vishudh-women-blue-ethnic-motifs-printed-kurta</t>
  </si>
  <si>
    <t>boots/trase/trase-women-black-solid-heeled-boots/14236628/buy</t>
  </si>
  <si>
    <t>trase-women-black-solid-heeled-boots</t>
  </si>
  <si>
    <t>Men Pack of 3 Accessory Gift Set</t>
  </si>
  <si>
    <t>handkerchief/allen-solly/allen-solly-men-pack-of-3-assorted-accessory-gift-set/11010910/buy</t>
  </si>
  <si>
    <t>allen-solly-men-pack-of-3-assorted-accessory-gift-set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</si>
  <si>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</si>
  <si>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</si>
  <si>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</si>
  <si>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harvard-men-red--navy-blue-slim-fit-checked-casual-shirt</t>
  </si>
  <si>
    <t>formal-shoes/woods/woods-men-black-leather-solid-formal-derbys/16237760/buy</t>
  </si>
  <si>
    <t>woods-men-black-leather-solid-formal-derbys</t>
  </si>
  <si>
    <t>heels/dressberry/dressberry-women-off-white-solid-slim-heels/15484466/buy</t>
  </si>
  <si>
    <t>dressberry-women-off-white-solid-slim-heels</t>
  </si>
  <si>
    <t>bedsheets/florida/florida-white--blue-floral-144-tc-king-bedsheet-with-2-pillow-covers/17223502/buy</t>
  </si>
  <si>
    <t>florida-white--blue-floral-144-tc-king-bedsheet-with-2-pillow-covers</t>
  </si>
  <si>
    <t>Men Textured High-Top Sneakers</t>
  </si>
  <si>
    <t>casual-shoes/mrwonker/mr-wonker-men-white-textured-high-top-sneakers/18215604/buy</t>
  </si>
  <si>
    <t>mr-wonker-men-white-textured-high-top-sneakers</t>
  </si>
  <si>
    <t>Striped A-Line Midi Skirt</t>
  </si>
  <si>
    <t>skirts/fablestreet/fablestreet-white--black-striped-a-line-midi-skirt/13774418/buy</t>
  </si>
  <si>
    <t>fablestreet-white--black-striped-a-line-midi-skirt</t>
  </si>
  <si>
    <t>Women Solid Saree Shapewear</t>
  </si>
  <si>
    <t>shapewear/selvia/selvia-women-peach-coloured-solid-saree-shapewear/16988948/buy</t>
  </si>
  <si>
    <t>selvia-women-peach-coloured-solid-saree-shapewear</t>
  </si>
  <si>
    <t>Ethnic Motifs Linen Blend Saree with Woven Design border</t>
  </si>
  <si>
    <t>sarees/saree-mall/saree-mall-ethnic-motifs-linen-blend-saree-with-woven-design-border/14192620/buy</t>
  </si>
  <si>
    <t>saree-mall-ethnic-motifs-linen-blend-saree-with-woven-design-border</t>
  </si>
  <si>
    <t>casual-shoes/mast--harbour/mast--harbour-women-white-sneakers/8734597/buy</t>
  </si>
  <si>
    <t>mast--harbour-women-white-sneakers</t>
  </si>
  <si>
    <t>backpacks/tommy-hilfiger/tommy-hilfiger-unisex-blue-brand-logo-backpack/12956316/buy</t>
  </si>
  <si>
    <t>tommy-hilfiger-unisex-blue-brand-logo-backpack</t>
  </si>
  <si>
    <t>tops/chemistry/chemistry-women-rust-solid-top/12645700/buy</t>
  </si>
  <si>
    <t>chemistry-women-rust-solid-top</t>
  </si>
  <si>
    <t>jeans/highlander/highlander-men-blue-tapered-fit-mid-rise-clean-look-stretchable-jeans/7438767/buy</t>
  </si>
  <si>
    <t>highlander-men-blue-tapered-fit-mid-rise-clean-look-stretchable-jeans</t>
  </si>
  <si>
    <t>Women Solid Heeled Boots</t>
  </si>
  <si>
    <t>boots/delize/delize-women-burgundy-solid-heeled-boots/14060200/buy</t>
  </si>
  <si>
    <t>delize-women-burgundy-solid-heeled-boots</t>
  </si>
  <si>
    <t>Duopods M40 Bluetooth Earbuds</t>
  </si>
  <si>
    <t>headphones/mivi/mivi-duopods-m40-true-wireless-bluetooth-earbuds-with-touch-control-24hrs-playtime---red/17978798/buy</t>
  </si>
  <si>
    <t>mivi-duopods-m40-true-wireless-bluetooth-earbuds-with-touch-control-24hrs-playtime---red</t>
  </si>
  <si>
    <t>sports-shoes/sparx/sparx-men-blue-mesh-running-non-marking-shoes/16990144/buy</t>
  </si>
  <si>
    <t>sparx-men-blue-mesh-running-non-marking-shoes</t>
  </si>
  <si>
    <t>Washed Striped Windcheater Denim Jacket</t>
  </si>
  <si>
    <t>jackets/campus-sutra/campus-sutra-women-blue-washed-striped-windcheater-denim-jacket/15027778/buy</t>
  </si>
  <si>
    <t>campus-sutra-women-blue-washed-striped-windcheater-denim-jacket</t>
  </si>
  <si>
    <t>handbags/mast--harbour/mast--harbour-beige-solid-handheld-bag/6609818/buy</t>
  </si>
  <si>
    <t>mast--harbour-beige-solid-handheld-bag</t>
  </si>
  <si>
    <t>Men Solid Leather Slip-Ons</t>
  </si>
  <si>
    <t>formal-shoes/louis-philippe/louis-philippe-men-tan-brown-solid-leather-formal-slip-ons/16877408/buy</t>
  </si>
  <si>
    <t>louis-philippe-men-tan-brown-solid-leather-formal-slip-ons</t>
  </si>
  <si>
    <t>watches/titan/titan-men-black-dial-watch-1584sm04/1129860/buy</t>
  </si>
  <si>
    <t>titan-men-black-dial-watch-1584sm04</t>
  </si>
  <si>
    <t>Men Beige Neo-Cool Lounge T-shirt</t>
  </si>
  <si>
    <t>lounge-tshirts/damensch/damensch-men-beige-neo-cool-colourblocked-cotton-sleeveless-lounge--t-shirt/15973426/buy</t>
  </si>
  <si>
    <t>damensch-men-beige-neo-cool-colourblocked-cotton-sleeveless-lounge--t-shirt</t>
  </si>
  <si>
    <t>tops/her-by-invictus/her-by-invictus-women-yellow--navy-blue-striped-top/15894778/buy</t>
  </si>
  <si>
    <t>her-by-invictus-women-yellow--navy-blue-striped-top</t>
  </si>
  <si>
    <t>Girls Embroidered Pinafore Dress</t>
  </si>
  <si>
    <t>dresses/naughty-ninos/naughty-ninos-girls-blue-embroidered-pinafore-dress/12486192/buy</t>
  </si>
  <si>
    <t>naughty-ninos-girls-blue-embroidered-pinafore-dress</t>
  </si>
  <si>
    <t>wallets/baggit/baggit-women-tan-brown-solid-three-fold-wallet/14059486/buy</t>
  </si>
  <si>
    <t>baggit-women-tan-brown-solid-three-fold-wallet</t>
  </si>
  <si>
    <t>Men Solid Ultra Soft Trunks</t>
  </si>
  <si>
    <t>trunk/xyxx/xyxx-men-navy-blue-solid-ultra-soft-antimicrobial-micro-modal-trunks-xytrnk52/13682886/buy</t>
  </si>
  <si>
    <t>xyxx-men-navy-blue-solid-ultra-soft-antimicrobial-micro-modal-trunks-xytrnk52</t>
  </si>
  <si>
    <t>Mattreal Skin Natural Mousse</t>
  </si>
  <si>
    <t>foundation-and-primer/lakme/lakme-absolute-mattreal-skin-natural-mousse-with-spf-8---golden-light/153904/buy</t>
  </si>
  <si>
    <t>lakme-absolute-mattreal-skin-natural-mousse-with-spf-8---golden-light</t>
  </si>
  <si>
    <t>Women Extra Relaxed Fit Tshirt</t>
  </si>
  <si>
    <t>tshirts/urbanic/urbanic-women-pink--blue-cotton-extra-relaxed-fit-printed-drop-shoulder-sleeves-t-shirt/15850604/buy</t>
  </si>
  <si>
    <t>urbanic-women-pink--blue-cotton-extra-relaxed-fit-printed-drop-shoulder-sleeves-t-shirt</t>
  </si>
  <si>
    <t>casual-shoes/red-chief/red-chief-men-tan-brown-solid-leather-mid-top-sneakers/2243631/buy</t>
  </si>
  <si>
    <t>red-chief-men-tan-brown-solid-leather-mid-top-sneakers</t>
  </si>
  <si>
    <t>tops/studio-rasa/studio-rasa-black-embellished-net-fitted-crop-top/14233490/buy</t>
  </si>
  <si>
    <t>studio-rasa-black-embellished-net-fitted-crop-top</t>
  </si>
  <si>
    <t>tshirts/herenow/herenow-men-grey--white-striped-round-neck-t-shirt/15804664/buy</t>
  </si>
  <si>
    <t>herenow-men-grey--white-striped-round-neck-t-shirt</t>
  </si>
  <si>
    <t>Pack Of 2  Solid Palazzos</t>
  </si>
  <si>
    <t>palazzos/tag-7-plus/tag-7-plus-women-pack-of-2-black--pink-solid-flared-palazzos/13595332/buy</t>
  </si>
  <si>
    <t>tag-7-plus-women-pack-of-2-black--pink-solid-flared-palazzos</t>
  </si>
  <si>
    <t>handkerchief/van-heusen/van-heusen-men-pack-of-6-solid-handkerchief-gift-set/13467990/buy</t>
  </si>
  <si>
    <t>van-heusen-men-pack-of-6-solid-handkerchief-gift-set</t>
  </si>
  <si>
    <t>Long Sleeves Regular Top</t>
  </si>
  <si>
    <t>tops/tokyo-talkies/tokyo-talkies-women-teal-solid-long-sleeves-regular-top/16814692/buy</t>
  </si>
  <si>
    <t>tokyo-talkies-women-teal-solid-long-sleeves-regular-top</t>
  </si>
  <si>
    <t>watches/dressberry/dressberry-women-green-embellished-analogue-watch-mfb-pn-wth-6183l/2211586/buy</t>
  </si>
  <si>
    <t>dressberry-women-green-embellished-analogue-watch-mfb-pn-wth-6183l</t>
  </si>
  <si>
    <t>nightdress/dressberry/dressberry-peach-coloured--red-pure-cotton-printed-nightdress/13777660/buy</t>
  </si>
  <si>
    <t>dressberry-peach-coloured--red-pure-cotton-printed-nightdress</t>
  </si>
  <si>
    <t>shirts/flying-machine/flying-machine-men-rust--navy-blue-slim-fit-checked-casual-shirt/13381944/buy</t>
  </si>
  <si>
    <t>flying-machine-men-rust--navy-blue-slim-fit-checked-casual-shirt</t>
  </si>
  <si>
    <t>tops/bhama-couture/bhama-couture-women-black-floral-printed-pure-cotton-top/5362058/buy</t>
  </si>
  <si>
    <t>bhama-couture-women-black-floral-printed-pure-cotton-top</t>
  </si>
  <si>
    <t>kurtas/pannkh/pannkh-women-navy-blue--golden-printed-a-line-kurta/11304536/buy</t>
  </si>
  <si>
    <t>pannkh-women-navy-blue--golden-printed-a-line-kurta</t>
  </si>
  <si>
    <t>trousers/highlander/highlander-men-black--grey-slim-fit-checked-chinos/10522818/buy</t>
  </si>
  <si>
    <t>highlander-men-black--grey-slim-fit-checked-chinos</t>
  </si>
  <si>
    <t>Print Cinched Waist Crop Top</t>
  </si>
  <si>
    <t>tops/forever-21/forever-21-red-print-cinched-waist-crop-top-with-tie-up-detailing/16515344/buy</t>
  </si>
  <si>
    <t>forever-21-red-print-cinched-waist-crop-top-with-tie-up-detailing</t>
  </si>
  <si>
    <t>Cotton Solid A-Line Top</t>
  </si>
  <si>
    <t>tops/mango/mango-blue-pure-cotton-solid-a-line-top/17022642/buy</t>
  </si>
  <si>
    <t>mango-blue-pure-cotton-solid-a-line-top</t>
  </si>
  <si>
    <t>Plus Size Everyday Bra</t>
  </si>
  <si>
    <t>34C,34D,36C,36D,38C,38D,40C,40D,42C,42D</t>
  </si>
  <si>
    <t>bra/sztori/sztori-plus-size-white-embroidered-detail-everyday-bra/15045362/buy</t>
  </si>
  <si>
    <t>sztori-plus-size-white-embroidered-detail-everyday-bra</t>
  </si>
  <si>
    <t>Tie &amp; Dye Saree</t>
  </si>
  <si>
    <t>sarees/tikhi-imli/tikhi-imli-maroon--green-tie--dye-saree/14988488/buy</t>
  </si>
  <si>
    <t>tikhi-imli-maroon--green-tie--dye-saree</t>
  </si>
  <si>
    <t>jeans/harvard/harvard-women-blue-slim-fit-low-distress-light-fade-stretchable-jeans/15045762/buy</t>
  </si>
  <si>
    <t>harvard-women-blue-slim-fit-low-distress-light-fade-stretchable-jeans</t>
  </si>
  <si>
    <t>Men Solid Handcrafted Mules</t>
  </si>
  <si>
    <t>casual-shoes/house-of-pataudi/house-of-pataudi-men-tan-brown-solid-handcrafted-mules/13748598/buy</t>
  </si>
  <si>
    <t>house-of-pataudi-men-tan-brown-solid-handcrafted-mules</t>
  </si>
  <si>
    <t>Women Black Solid Camisoles</t>
  </si>
  <si>
    <t>camisoles/brinns/brinns-women-black-solid-camisoles/16043774/buy</t>
  </si>
  <si>
    <t>brinns-women-black-solid-camisoles</t>
  </si>
  <si>
    <t>kurta-sets/biba/biba-women-pink-ethnic-motifs-printed-kurta-with-trousers/16585610/buy</t>
  </si>
  <si>
    <t>biba-women-pink-ethnic-motifs-printed-kurta-with-trousers</t>
  </si>
  <si>
    <t>shirts/roadster/roadster-men-coffee-brown-pure-cotton-casual-shirt/8894747/buy</t>
  </si>
  <si>
    <t>roadster-men-coffee-brown-pure-cotton-casual-shirt</t>
  </si>
  <si>
    <t>shirts/the-indian-garage-co/the-indian-garage-co-men-navy-blue--green-checked-casual-shirt/13467752/buy</t>
  </si>
  <si>
    <t>the-indian-garage-co-men-navy-blue--green-checked-casual-shirt</t>
  </si>
  <si>
    <t>shirts/highlander/highlander-men-green-slim-fit-solid-casual-shirt/13836310/buy</t>
  </si>
  <si>
    <t>highlander-men-green-slim-fit-solid-casual-shirt</t>
  </si>
  <si>
    <t>Colourblocked Pullover Acrylic Sweater</t>
  </si>
  <si>
    <t>sweaters/street-9/street-9-women-yellow--black-colourblocked-pullover-acrylic-sweater/12671048/buy</t>
  </si>
  <si>
    <t>street-9-women-yellow--black-colourblocked-pullover-acrylic-sweater</t>
  </si>
  <si>
    <t>White Solid Midi Dress</t>
  </si>
  <si>
    <t>dresses/harpa/harpa-white-solid-deep-v-neck-embellished-casual-midi-dress/17301680/buy</t>
  </si>
  <si>
    <t>harpa-white-solid-deep-v-neck-embellished-casual-midi-dress</t>
  </si>
  <si>
    <t>Long Satin Shirt</t>
  </si>
  <si>
    <t>shirts/hm/hm-women-turquoise-blue-long-satin-shirt/17124186/buy</t>
  </si>
  <si>
    <t>hm-women-turquoise-blue-long-satin-shirt</t>
  </si>
  <si>
    <t>Men Training Joggers</t>
  </si>
  <si>
    <t>track-pants/hrx-by-hrithik-roshan/hrx-by-hrithik-roshan-men-black--red-colourblock-training-joggers/15307670/buy</t>
  </si>
  <si>
    <t>hrx-by-hrithik-roshan-men-black--red-colourblock-training-joggers</t>
  </si>
  <si>
    <t>casual-shoes/m7-by-metronaut/m7-by-metronaut-men-blue-slip-on-woven-design-sneakers/12668424/buy</t>
  </si>
  <si>
    <t>m7-by-metronaut-men-blue-slip-on-woven-design-sneakers</t>
  </si>
  <si>
    <t>140 TC 1 Single Bedsheet with 1 Pillow Covers</t>
  </si>
  <si>
    <t>bedsheets/home-ecstasy/home-ecstasy-yellow--brown-geometric-140-tc-cotton-1-single-bedsheet-with-1-pillow-covers/11671838/buy</t>
  </si>
  <si>
    <t>home-ecstasy-yellow--brown-geometric-140-tc-cotton-1-single-bedsheet-with-1-pillow-covers</t>
  </si>
  <si>
    <t>Slim Fit Party Shirt</t>
  </si>
  <si>
    <t>shirts/manq/manq-men-black-slim-fit-solid-party-shirt/11628388/buy</t>
  </si>
  <si>
    <t>manq-men-black-slim-fit-solid-party-shirt</t>
  </si>
  <si>
    <t>shirts/louis-philippe/louis-philippe-men-navy-blue-solid-slim-fit-cotton-linen-semiformal-shirt/17567478/buy</t>
  </si>
  <si>
    <t>louis-philippe-men-navy-blue-solid-slim-fit-cotton-linen-semiformal-shirt</t>
  </si>
  <si>
    <t>handbags/lavie/lavie-black-solid-structured-sling-bag/15034062/buy</t>
  </si>
  <si>
    <t>lavie-black-solid-structured-sling-bag</t>
  </si>
  <si>
    <t>handbags/allen-solly/allen-solly-rust-brown-solid-pu-regular-structured-shoulder-bag/17331718/buy</t>
  </si>
  <si>
    <t>allen-solly-rust-brown-solid-pu-regular-structured-shoulder-bag</t>
  </si>
  <si>
    <t>trousers/tokyo-talkies/tokyo-talkies-women-black-slim-fit-solid-regular-trousers/12429478/buy</t>
  </si>
  <si>
    <t>tokyo-talkies-women-black-slim-fit-solid-regular-trousers</t>
  </si>
  <si>
    <t>Handcrafted Block Heels</t>
  </si>
  <si>
    <t>heels/dressberry/dressberry-black-woven-design-handcrafted-block-heels/15645610/buy</t>
  </si>
  <si>
    <t>dressberry-black-woven-design-handcrafted-block-heels</t>
  </si>
  <si>
    <t>Light Blue Eau Intense 100ml</t>
  </si>
  <si>
    <t>perfume-and-body-mist/dolce--gabbana/dolce--gabbana-women-light-blue-eau-intense-100ml/7605330/buy</t>
  </si>
  <si>
    <t>dolce--gabbana-women-light-blue-eau-intense-100ml</t>
  </si>
  <si>
    <t>kurtas/vishudh/vishudh-women-pink-printed-thread-work-kurta/16567436/buy</t>
  </si>
  <si>
    <t>vishudh-women-pink-printed-thread-work-kurta</t>
  </si>
  <si>
    <t>Truebuds True Wireless - Black</t>
  </si>
  <si>
    <t>headphones/boult-audio/boult-audio-airbass-truebuds-true-wireless-with-touch-controls--ipx7-waterproof----black/12184758/buy</t>
  </si>
  <si>
    <t>boult-audio-airbass-truebuds-true-wireless-with-touch-controls--ipx7-waterproof----black</t>
  </si>
  <si>
    <t>Solid Wrap Top</t>
  </si>
  <si>
    <t>tops/harpa/harpa-rose-pink-solid-wrap-top/17566654/buy</t>
  </si>
  <si>
    <t>harpa-rose-pink-solid-wrap-top</t>
  </si>
  <si>
    <t>tshirts/austin-wood/austin-wood-men-navy-blue--white-striped-polo-collar-t-shirt/11554766/buy</t>
  </si>
  <si>
    <t>austin-wood-men-navy-blue--white-striped-polo-collar-t-shirt</t>
  </si>
  <si>
    <t>Men Solid Pure Cotton Trunk 1015-0105-WINTG</t>
  </si>
  <si>
    <t>trunk/jockey/jockey-men-purple-solid-pure-cotton-trunk-1015-0105-wintg/16953594/buy</t>
  </si>
  <si>
    <t>jockey-men-purple-solid-pure-cotton-trunk-1015-0105-wintg</t>
  </si>
  <si>
    <t>Women Smocked Midi Dress</t>
  </si>
  <si>
    <t>dresses/urbanic/urbanic-women-white--pink-striped-smocked-tiered-a-line-midi-dress/15847218/buy</t>
  </si>
  <si>
    <t>urbanic-women-white--pink-striped-smocked-tiered-a-line-midi-dress</t>
  </si>
  <si>
    <t>lounge-pants/etc/etc-women-navy-blue--red-checked-cropped-lounge-pants/13310216/buy</t>
  </si>
  <si>
    <t>etc-women-navy-blue--red-checked-cropped-lounge-pants</t>
  </si>
  <si>
    <t>Warli Saree with Sleek border</t>
  </si>
  <si>
    <t>sarees/saree-mall/saree-mall-warli-saree-with-sleek-border/14192662/buy</t>
  </si>
  <si>
    <t>saree-mall-warli-saree-with-sleek-border</t>
  </si>
  <si>
    <t>Men Suede Loafers</t>
  </si>
  <si>
    <t>casual-shoes/mactree/mactree-men-tan-suede-loafers/16732730/buy</t>
  </si>
  <si>
    <t>mactree-men-tan-suede-loafers</t>
  </si>
  <si>
    <t>tshirts/dressberry/dressberry-women-black-solid-pure-cotton-t-shirt/14220436/buy</t>
  </si>
  <si>
    <t>dressberry-women-black-solid-pure-cotton-t-shirt</t>
  </si>
  <si>
    <t>watches/scuderia-ferrari/scuderia-ferrari-men-black-analogue-watch-0830778/13113042/buy</t>
  </si>
  <si>
    <t>scuderia-ferrari-men-black-analogue-watch-0830778</t>
  </si>
  <si>
    <t>heels/metro/metro-women-brown-solid-sandals/13387082/buy</t>
  </si>
  <si>
    <t>metro-women-brown-solid-sandals</t>
  </si>
  <si>
    <t>Men Printed Scoop Neck T-shirt</t>
  </si>
  <si>
    <t>tshirts/huetrap/huetrap-men-black-printed-scoop-neck-t-shirt/11134750/buy</t>
  </si>
  <si>
    <t>kurtas/libas/libas-women-green-thread-work-kurta-with-cut-out-detail/18149462/buy</t>
  </si>
  <si>
    <t>libas-women-green-thread-work-kurta-with-cut-out-detail</t>
  </si>
  <si>
    <t>Women Ribbed Bodycon Dress</t>
  </si>
  <si>
    <t>dresses/hm/hm-women-black-ribbed-bodycon-dress/17883378/buy</t>
  </si>
  <si>
    <t>hm-women-black-ribbed-bodycon-dress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</si>
  <si>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</si>
  <si>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</si>
  <si>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</si>
  <si>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</si>
  <si>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loreal-professionnel-xtenso-care-sulfate-free-mask---196-g</t>
  </si>
  <si>
    <t>XS,M,L,XL</t>
  </si>
  <si>
    <t>bra/reebok/reebok-women-black-workout-ess-bra-heavily-padded-ha9832-black/16761784/buy</t>
  </si>
  <si>
    <t>reebok-women-black-workout-ess-bra-heavily-padded-ha9832-black</t>
  </si>
  <si>
    <t>heels/shoetopia/shoetopia-silver-toned-block-mules/17558000/buy</t>
  </si>
  <si>
    <t>shoetopia-silver-toned-block-mules</t>
  </si>
  <si>
    <t>jackets/jack--jones/jack--jones-men-brown-puffer-jacket/15219468/buy</t>
  </si>
  <si>
    <t>jack--jones-men-brown-puffer-jacket</t>
  </si>
  <si>
    <t>handbags/baggit/baggit-green-solid-synthetic-leather-regular-structured-handheld-bag/15346944/buy</t>
  </si>
  <si>
    <t>baggit-green-solid-synthetic-leather-regular-structured-handheld-bag</t>
  </si>
  <si>
    <t>Women Printed Cropped Trousers</t>
  </si>
  <si>
    <t>trousers/shae-by-sassafras/shae-by-sassafras-women-blue--white-regular-fit-printed-cropped-trousers/11636326/buy</t>
  </si>
  <si>
    <t>shae-by-sassafras-women-blue--white-regular-fit-printed-cropped-trousers</t>
  </si>
  <si>
    <t>Modern Solid Lounge T-shirt</t>
  </si>
  <si>
    <t>lounge-tshirts/jockey/jockey-men-white-solid-modern-fit-v-neck-lounge-t-shirt/11420240/buy</t>
  </si>
  <si>
    <t>jockey-men-white-solid-modern-fit-v-neck-lounge-t-shirt</t>
  </si>
  <si>
    <t>sandals/hush-puppies/hush-puppies-men-brown-leather-comfort-sandals/17684154/buy</t>
  </si>
  <si>
    <t>shorts/highlander/highlander-men-pink-printed-slim-fit-chino-shorts/14230626/buy</t>
  </si>
  <si>
    <t>highlander-men-pink-printed-slim-fit-chino-shorts</t>
  </si>
  <si>
    <t>jackets/rare-rabbit/rare-rabbit-men-black-padded-jacket/15575650/buy</t>
  </si>
  <si>
    <t>rare-rabbit-men-black-padded-jacket</t>
  </si>
  <si>
    <t>shorts/ether/ether-men-olive-green-slim-fit-pure-cotton-chino-shorts/15439962/buy</t>
  </si>
  <si>
    <t>ether-men-olive-green-slim-fit-pure-cotton-chino-shorts</t>
  </si>
  <si>
    <t>Tie-Up Pure Cotton Top</t>
  </si>
  <si>
    <t>tops/mast--harbour/mast--harbour-women-peach-coloured-printed-tie-up-pure-cotton-top/13321132/buy</t>
  </si>
  <si>
    <t>mast--harbour-women-peach-coloured-printed-tie-up-pure-cotton-top</t>
  </si>
  <si>
    <t>handbags/allen-solly/allen-solly-pink-solid-sling-bag/15950138/buy</t>
  </si>
  <si>
    <t>allen-solly-pink-solid-sling-bag</t>
  </si>
  <si>
    <t>Unisex 85 Litres Rucksack</t>
  </si>
  <si>
    <t>rucksacks/impulse/impulse-unisex-orange--black-thames-85-litres-rucksack/5634487/buy</t>
  </si>
  <si>
    <t>impulse-unisex-orange--black-thames-85-litres-rucksack</t>
  </si>
  <si>
    <t>jeans/herenow/herenow-women-blue-slim-fit-light-fade-stretchable-jeans/17517186/buy</t>
  </si>
  <si>
    <t>herenow-women-blue-slim-fit-light-fade-stretchable-jeans</t>
  </si>
  <si>
    <t>Power Shoulders Peplum Top</t>
  </si>
  <si>
    <t>tops/athena/athena-trendy-mauve-power-shoulders-peplum-top/13719140/buy</t>
  </si>
  <si>
    <t>athena-trendy-mauve-power-shoulders-peplum-top</t>
  </si>
  <si>
    <t>Sustain Organic Hair Color Kit</t>
  </si>
  <si>
    <t>hair-colour/kama-ayurveda/kama-ayurveda-sustainable-organic-hair-color-kit/10611236/buy</t>
  </si>
  <si>
    <t>kama-ayurveda-sustainable-organic-hair-color-kit</t>
  </si>
  <si>
    <t>Women Textured Satchel</t>
  </si>
  <si>
    <t>handbags/van-heusen/van-heusen-tan-brown-textured-satchel/17642904/buy</t>
  </si>
  <si>
    <t>van-heusen-tan-brown-textured-satchel</t>
  </si>
  <si>
    <t>Women Georgette Kurta</t>
  </si>
  <si>
    <t>kurtas/varanga/varanga-women-turquoise-blue-printed-thread-work-georgette-kurta/17508544/buy</t>
  </si>
  <si>
    <t>varanga-women-turquoise-blue-printed-thread-work-georgette-kurta</t>
  </si>
  <si>
    <t>caps/dressberry/dressberry-women-green-self-design-beanie/12424126/buy</t>
  </si>
  <si>
    <t>dressberry-women-green-self-design-beanie</t>
  </si>
  <si>
    <t>track-pants/hrx-by-hrithik-roshan/hrx-by-hrithik-roshan-women-teal-blue-colourblock-rapid-dry-antimicrobial-running-joggers/13106482/buy</t>
  </si>
  <si>
    <t>hrx-by-hrithik-roshan-women-teal-blue-colourblock-rapid-dry-antimicrobial-running-joggers</t>
  </si>
  <si>
    <t>Steenbok</t>
  </si>
  <si>
    <t>tshirts/steenbok/steenbok-men-white--blue-striped-polo-collar-t-shirt/12290538/buy</t>
  </si>
  <si>
    <t>steenbok</t>
  </si>
  <si>
    <t>steenbok-men-white--blue-striped-polo-collar-t-shirt</t>
  </si>
  <si>
    <t>backpacks/united-colors-of-benetton/united-colors-of-benetton-unisex-black-printed-laptop-backpack/10313787/buy</t>
  </si>
  <si>
    <t>united-colors-of-benetton-unisex-black-printed-laptop-backpack</t>
  </si>
  <si>
    <t>Block Print Legacy Pure Cotton Dupatta</t>
  </si>
  <si>
    <t>dupatta/taavi/taavi-women-white-block-print-legacy-pure-cotton-dupatta/7538236/buy</t>
  </si>
  <si>
    <t>taavi-women-white-block-print-legacy-pure-cotton-dupatta</t>
  </si>
  <si>
    <t>casual-shoes/el-paso/el-paso-women-grey-colourblocked-sneakers/16161578/buy</t>
  </si>
  <si>
    <t>el-paso-women-grey-colourblocked-sneakers</t>
  </si>
  <si>
    <t>shirts/excalibur/excalibur-men-black-slim-fit-micro-checked-formal-shirt/15397548/buy</t>
  </si>
  <si>
    <t>excalibur-men-black-slim-fit-micro-checked-formal-shirt</t>
  </si>
  <si>
    <t>Men Embroidery Detail T-shirt</t>
  </si>
  <si>
    <t>tshirts/tommy-hilfiger/tommy-hilfiger-men-black-embroidery-detail-organic-cotton-t-shirt/16364122/buy</t>
  </si>
  <si>
    <t>tommy-hilfiger-men-black-embroidery-detail-organic-cotton-t-shirt</t>
  </si>
  <si>
    <t>30,32,34,36,40</t>
  </si>
  <si>
    <t>trousers/nyamba-by-decathlon/nyamba-by-decathlon-men-navy-blue-regular-fit-solid-joggers/14228570/buy</t>
  </si>
  <si>
    <t>nyamba-by-decathlon-men-navy-blue-regular-fit-solid-joggers</t>
  </si>
  <si>
    <t>Women Leather Handheld Bag</t>
  </si>
  <si>
    <t>handbags/hidesign/hidesign-blue--pink-textured-leather-handheld-bag/14181812/buy</t>
  </si>
  <si>
    <t>hidesign-blue--pink-textured-leather-handheld-bag</t>
  </si>
  <si>
    <t>Girls Printed Playsuit</t>
  </si>
  <si>
    <t>jumpsuit/nauti-nati/nauti-nati-girls-pink--blue-printed-playsuit/13287080/buy</t>
  </si>
  <si>
    <t>nauti-nati-girls-pink--blue-printed-playsuit</t>
  </si>
  <si>
    <t>Women Graphic Joyful Conversation T-Shirt</t>
  </si>
  <si>
    <t>tshirts/kook-n-keech-disney/kook-n-keech-disney-women-classic-black-graphic-joyful-conversation-t-shirt/16189692/buy</t>
  </si>
  <si>
    <t>kook-n-keech-disney-women-classic-black-graphic-joyful-conversation-t-shirt</t>
  </si>
  <si>
    <t>Purple Feather</t>
  </si>
  <si>
    <t>jeans/purple-feather/purple-feather-women-blue-skinny-fit-high-rise-light-fade-stretchable-jeans/17194000/buy</t>
  </si>
  <si>
    <t>purple-feather</t>
  </si>
  <si>
    <t>purple-feather-women-blue-skinny-fit-high-rise-light-fade-stretchable-jeans</t>
  </si>
  <si>
    <t>watches/dressberry/dressberry-women-blue-analogue-watch/2278295/buy</t>
  </si>
  <si>
    <t>dressberry-women-blue-analogue-watch</t>
  </si>
  <si>
    <t>Men Mid-Top Sneakers</t>
  </si>
  <si>
    <t>casual-shoes/provogue/provogue-men-blue--white-colourblocked-textile-mid-top-sneakers/13168406/buy</t>
  </si>
  <si>
    <t>provogue-men-blue--white-colourblocked-textile-mid-top-sneakers</t>
  </si>
  <si>
    <t>tshirts/louis-philippe-sport/louis-philippe-sport-men-blue-solid-polo-collar-t-shirt/13492980/buy</t>
  </si>
  <si>
    <t>louis-philippe-sport-men-blue-solid-polo-collar-t-shirt</t>
  </si>
  <si>
    <t>32B,32C,32D,34B,34C,34D,34DD,36B,36C,36D,36DD,38C,38D,38DD,40C,40D</t>
  </si>
  <si>
    <t>bra/amante/amante-nude-coloured-solid-non-wired-non-padded-t-shirt-bra-bra75301/14104318/buy</t>
  </si>
  <si>
    <t>amante-nude-coloured-solid-non-wired-non-padded-t-shirt-bra-bra75301</t>
  </si>
  <si>
    <t>kurtas/prakrti/prakrti-women-white-solid-shirt-collar-kurta/16121768/buy</t>
  </si>
  <si>
    <t>prakrti-women-white-solid-shirt-collar-kurta</t>
  </si>
  <si>
    <t>kurta-sets/anouk/anouk-women-mustard-yellow-solid-kurta-with-trousers/17090194/buy</t>
  </si>
  <si>
    <t>anouk-women-mustard-yellow-solid-kurta-with-trousers</t>
  </si>
  <si>
    <t>kurtas/anayna/anayna-women-black--golden-printed-straight-kurta/11530792/buy</t>
  </si>
  <si>
    <t>anayna-women-black--golden-printed-straight-kurta</t>
  </si>
  <si>
    <t>Handblock Print A-Line Kurta</t>
  </si>
  <si>
    <t>kurtas/herenow/herenow-women-peach-coloured-handblock-print-a-line-kurta/2152690/buy</t>
  </si>
  <si>
    <t>herenow-women-peach-coloured-handblock-print-a-line-kurta</t>
  </si>
  <si>
    <t>Pack Of 2 Cotton Fit &amp; Flare</t>
  </si>
  <si>
    <t>dresses/pspeaches/pspeaches-girls-multicoloured-pack-of-2-round-neck-gathered-or-pleated-cotton-fit--flare/15611760/buy</t>
  </si>
  <si>
    <t>pspeaches-girls-multicoloured-pack-of-2-round-neck-gathered-or-pleated-cotton-fit--flare</t>
  </si>
  <si>
    <t>PMD Fashion</t>
  </si>
  <si>
    <t>lehenga-choli/pmd-fashion/pmd-fashion-women-grey--black-beaded-semi-stitched-lehenga-unstitched-choli--dupatta/17933344/buy</t>
  </si>
  <si>
    <t>pmd-fashion</t>
  </si>
  <si>
    <t>pmd-fashion-women-grey--black-beaded-semi-stitched-lehenga-unstitched-choli--dupatta</t>
  </si>
  <si>
    <t>Striped One-Toe Wedges</t>
  </si>
  <si>
    <t>heels/iconics/iconics-black--white-striped-one-toe-wedges/16601922/buy</t>
  </si>
  <si>
    <t>iconics-black--white-striped-one-toe-wedges</t>
  </si>
  <si>
    <t>Ribbed Unitard</t>
  </si>
  <si>
    <t>jumpsuit/hm/hm-women-black-ribbed-unitard/16160338/buy</t>
  </si>
  <si>
    <t>hm-women-black-ribbed-unitard</t>
  </si>
  <si>
    <t>Pure Cotton Solid Regular Top</t>
  </si>
  <si>
    <t>tops/dressberry/dressberry-magenta-pure-cotton-solid-regular-top/13777804/buy</t>
  </si>
  <si>
    <t>dressberry-magenta-pure-cotton-solid-regular-top</t>
  </si>
  <si>
    <t>Women Loose Fit Pleated Trousers</t>
  </si>
  <si>
    <t>trousers/dressberry/dressberry-women-yellow-checked-loose-fit-pleated-trousers/15084142/buy</t>
  </si>
  <si>
    <t>dressberry-women-yellow-checked-loose-fit-pleated-trousers</t>
  </si>
  <si>
    <t>tops/levis/levis-navy-blue--white-checked-high-low-hem-shirt-style-top/14860376/buy</t>
  </si>
  <si>
    <t>levis-navy-blue--white-checked-high-low-hem-shirt-style-top</t>
  </si>
  <si>
    <t>Women Solid Kurta Slip Camisole</t>
  </si>
  <si>
    <t>camisoles/zivame/zivame-women-beige-solid-kurta-slip-camisole-zi60afcore0skin/11505964/buy</t>
  </si>
  <si>
    <t>zivame-women-beige-solid-kurta-slip-camisole-zi60afcore0skin</t>
  </si>
  <si>
    <t>Animal Print Fitted Crop Top</t>
  </si>
  <si>
    <t>tops/kassually/kassually-orange--black-animal-printed-puff-sleeves-fitted-crop-top/13670866/buy</t>
  </si>
  <si>
    <t>kassually-orange--black-animal-printed-puff-sleeves-fitted-crop-top</t>
  </si>
  <si>
    <t>Women Solid Padded Lingerie Set</t>
  </si>
  <si>
    <t>30B,32B,34B</t>
  </si>
  <si>
    <t>lingerie-set/prettycat/prettycat-women-mauve-solid-padded-lingerie-set-pc-set-6023/13630860/buy</t>
  </si>
  <si>
    <t>prettycat-women-mauve-solid-padded-lingerie-set-pc-set-6023</t>
  </si>
  <si>
    <t>Shake &amp; Spray Hair Serum 50 ml</t>
  </si>
  <si>
    <t>Livon</t>
  </si>
  <si>
    <t>hair-serum/livon/livon-shake--spray-hair-serum-for-smooth-frizz-free--glossy-hair-on-the-go--50-ml/10423434/buy</t>
  </si>
  <si>
    <t>livon</t>
  </si>
  <si>
    <t>livon-shake--spray-hair-serum-for-smooth-frizz-free--glossy-hair-on-the-go--50-ml</t>
  </si>
  <si>
    <t>Clutch with Sling Strap</t>
  </si>
  <si>
    <t>clutches/anouk/anouk-gold-toned-textured-shimmery-clutch/4883124/buy</t>
  </si>
  <si>
    <t>anouk-gold-toned-textured-shimmery-clutch</t>
  </si>
  <si>
    <t>Solid T-shirt Bra</t>
  </si>
  <si>
    <t>bra/zivame/zivame-blue-solid-t-shirt-bra/17700978/buy</t>
  </si>
  <si>
    <t>zivame-blue-solid-t-shirt-bra</t>
  </si>
  <si>
    <t>Men Regular Fit Jeans</t>
  </si>
  <si>
    <t>jeans/marks--spencer/marks--spencer-men-black-regular-fit-mid-rise-clean-look-jeans/10496910/buy</t>
  </si>
  <si>
    <t>marks--spencer-men-black-regular-fit-mid-rise-clean-look-jeans</t>
  </si>
  <si>
    <t>palazzos/vishudh/vishudh-women-maroon-printed/13767276/buy</t>
  </si>
  <si>
    <t>vishudh-women-maroon-printed</t>
  </si>
  <si>
    <t>jackets/roadster/roadster-men-blue-solid-denim-jacket/12288706/buy</t>
  </si>
  <si>
    <t>roadster-men-blue-solid-denim-jacket</t>
  </si>
  <si>
    <t>tshirts/levis/levis-men-teal-green--white-printed-pure-cotton-t-shirt/16803408/buy</t>
  </si>
  <si>
    <t>levis-men-teal-green--white-printed-pure-cotton-t-shirt</t>
  </si>
  <si>
    <t>Women Textured Tummy Shapewear</t>
  </si>
  <si>
    <t>DEALSEVEN FASHION</t>
  </si>
  <si>
    <t>shapewear/dealseven-fashion/dealseven-fashion-women-beige-textured-tummy-shapewear/18202614/buy</t>
  </si>
  <si>
    <t>dealseven-fashion</t>
  </si>
  <si>
    <t>dealseven-fashion-women-beige-textured-tummy-shapewear</t>
  </si>
  <si>
    <t>Men Mandarin Collar Slim Fit T-shirt</t>
  </si>
  <si>
    <t>tshirts/rigo/rigo-men-green-mandarin-collar-slim-fit-t-shirt/14441384/buy</t>
  </si>
  <si>
    <t>rigo-men-green-mandarin-collar-slim-fit-t-shirt</t>
  </si>
  <si>
    <t>handbags/accessorize/accessorize-pink-textured-sling-bag/16992538/buy</t>
  </si>
  <si>
    <t>accessorize-pink-textured-sling-bag</t>
  </si>
  <si>
    <t>dresses/all-about-you/all-about-you-mustard-yellow--white-floral-a-line-midi-dress/15192160/buy</t>
  </si>
  <si>
    <t>all-about-you-mustard-yellow--white-floral-a-line-midi-dress</t>
  </si>
  <si>
    <t>Embellished Comfort Heels</t>
  </si>
  <si>
    <t>heels/mochi/mochi-pink-embellished-ethnic-comfort-heels/17553210/buy</t>
  </si>
  <si>
    <t>mochi-pink-embellished-ethnic-comfort-heels</t>
  </si>
  <si>
    <t>Embroidery Detail A-Line Kurta</t>
  </si>
  <si>
    <t>kurtas/yash-gallery/yash-gallery-women-turquoise-blue-embroidered-detail-a-line-kurta/10452814/buy</t>
  </si>
  <si>
    <t>yash-gallery-women-turquoise-blue-embroidered-detail-a-line-kurta</t>
  </si>
  <si>
    <t>Tie And Dye Layered Top</t>
  </si>
  <si>
    <t>tops/sassafras/sassafras-blue--brown-tie-and-dye-printed-layered-regular-top/13843044/buy</t>
  </si>
  <si>
    <t>sassafras-blue--brown-tie-and-dye-printed-layered-regular-top</t>
  </si>
  <si>
    <t>kurtas/soch/soch-women-green-ikat-print-straight-fit-kurta/17231968/buy</t>
  </si>
  <si>
    <t>soch-women-green-ikat-print-straight-fit-kurta</t>
  </si>
  <si>
    <t>kurta-sets/kalini/kalini-women-maroon-ethnic-motifs-printed-kurti-with-skirt/17731342/buy</t>
  </si>
  <si>
    <t>kalini-women-maroon-ethnic-motifs-printed-kurti-with-skirt</t>
  </si>
  <si>
    <t>watches/fossil/fossil-men-grey-bracelet-style-analogue-watch-bq2491/15412364/buy</t>
  </si>
  <si>
    <t>fossil-men-grey-bracelet-style-analogue-watch-bq2491</t>
  </si>
  <si>
    <t>kurta-sets/biba/biba-women-black-regular-sequinned-kurta-with-palazzos--with-dupatta/15054568/buy</t>
  </si>
  <si>
    <t>biba-women-black-regular-sequinned-kurta-with-palazzos--with-dupatta</t>
  </si>
  <si>
    <t>tops/mango/mango-women-green-solid-cinched-waist-top/17607924/buy</t>
  </si>
  <si>
    <t>mango-women-green-solid-cinched-waist-top</t>
  </si>
  <si>
    <t>shirts/wrogn/wrogn-men-coral-orange--white-slim-fit-checked-casual-shirt/13673306/buy</t>
  </si>
  <si>
    <t>wrogn-men-coral-orange--white-slim-fit-checked-casual-shirt</t>
  </si>
  <si>
    <t>Women Self-Design Bridal Lace Lingerie Set</t>
  </si>
  <si>
    <t>lingerie-set/abelino/abelino-women-red-self-design-padded-bridal-lace-lingerie-set-setleo/14074134/buy</t>
  </si>
  <si>
    <t>abelino-women-red-self-design-padded-bridal-lace-lingerie-set-setleo</t>
  </si>
  <si>
    <t>Solid Two Fold Leather Wallet</t>
  </si>
  <si>
    <t>wallets/van-heusen/van-heusen-men-black-solid-two-fold-leather-wallet/13718630/buy</t>
  </si>
  <si>
    <t>van-heusen-men-black-solid-two-fold-leather-wallet</t>
  </si>
  <si>
    <t>kurtas/anouk/anouk-women-blue-geometric-printed-kurta/14122422/buy</t>
  </si>
  <si>
    <t>anouk-women-blue-geometric-printed-kurta</t>
  </si>
  <si>
    <t>Men Skinny Fit Checked Chinos</t>
  </si>
  <si>
    <t>trousers/blackberrys/blackberrys-men-black--grey-skinny-fit-checked-chinos/13992314/buy</t>
  </si>
  <si>
    <t>blackberrys-men-black--grey-skinny-fit-checked-chinos</t>
  </si>
  <si>
    <t>briefs/jockey/jockey-heritage-collection-men-black-solid-briefs-hg20/11863398/buy</t>
  </si>
  <si>
    <t>jockey-heritage-collection-men-black-solid-briefs-hg20</t>
  </si>
  <si>
    <t>Hair Serum 100 ml</t>
  </si>
  <si>
    <t>hair-serum/livon/livon-hair-straightening-serum-100-ml/11623448/buy</t>
  </si>
  <si>
    <t>livon-hair-straightening-serum-100-ml</t>
  </si>
  <si>
    <t>tshirts/highlander/highlander-men-white-typography-printed-slim-fit-cotton-t-shirt/17504702/buy</t>
  </si>
  <si>
    <t>highlander-men-white-typography-printed-slim-fit-cotton-t-shirt</t>
  </si>
  <si>
    <t>heels/carlton-london/carlton-london-mustard-yellow-croc-textured-block-heels-/15646558/buy</t>
  </si>
  <si>
    <t>carlton-london-mustard-yellow-croc-textured-block-heels-</t>
  </si>
  <si>
    <t>jeans/wrogn/wrogn-men-blue-slim-fit-mid-rise-clean-look-stretchable-jeans/8424707/buy</t>
  </si>
  <si>
    <t>wrogn-men-blue-slim-fit-mid-rise-clean-look-stretchable-jeans</t>
  </si>
  <si>
    <t>casual-shoes/bacca-bucci/bacca-bucci-men-black-sneakers/16991296/buy</t>
  </si>
  <si>
    <t>formal-shoes/mactree/mactree-men-grey-solid-formal-loafers/16016356/buy</t>
  </si>
  <si>
    <t>mactree-men-grey-solid-formal-loafers</t>
  </si>
  <si>
    <t>Women High-Rise Tapered Jeans</t>
  </si>
  <si>
    <t>jeans/roadster/roadster-women-stunning-blue-high-rise-tapered-fit-stretchable-jeans/11541554/buy</t>
  </si>
  <si>
    <t>roadster-women-stunning-blue-high-rise-tapered-fit-stretchable-jeans</t>
  </si>
  <si>
    <t>kurta-sets/ishin/ishin-women-blue--white-printed-kurta-with-palazzos/9697573/buy</t>
  </si>
  <si>
    <t>ishin-women-blue--white-printed-kurta-with-palazzos</t>
  </si>
  <si>
    <t>Printed Dri-FIT T-shirt</t>
  </si>
  <si>
    <t>tshirts/nike/nike-men-blue--yellow-printed-dri-fit-basketball-t-shirt/17369130/buy</t>
  </si>
  <si>
    <t>nike-men-blue--yellow-printed-dri-fit-basketball-t-shirt</t>
  </si>
  <si>
    <t>briefs/dressberry/dressberry-women-pack-of-3-pure-cotton-hiipster-briefs-db-prt-hip-new-002/14917770/buy</t>
  </si>
  <si>
    <t>dressberry-women-pack-of-3-pure-cotton-hiipster-briefs-db-prt-hip-new-002</t>
  </si>
  <si>
    <t>jeggings/herenow/herenow-women-blue-light-fade-mid-rise-jeggings/17535012/buy</t>
  </si>
  <si>
    <t>herenow-women-blue-light-fade-mid-rise-jeggings</t>
  </si>
  <si>
    <t>shorts/wisstler/wisstler-women-pink-printed-regular-fit-shorts/12916528/buy</t>
  </si>
  <si>
    <t>wisstler-women-pink-printed-regular-fit-shorts</t>
  </si>
  <si>
    <t>Women Striped Zip Around Wallet</t>
  </si>
  <si>
    <t>wallets/caprese/caprese-women-dusty-pink--charcoal-grey-striped-zip-around-wallet/10272073/buy</t>
  </si>
  <si>
    <t>caprese-women-dusty-pink--charcoal-grey-striped-zip-around-wallet</t>
  </si>
  <si>
    <t>tshirts/roadster/the-roadster-lifestyle-co-women-green-solid-round-neck-t-shirt/13594642/buy</t>
  </si>
  <si>
    <t>the-roadster-lifestyle-co-women-green-solid-round-neck-t-shirt</t>
  </si>
  <si>
    <t>Men Colourblock Cotton T-shirt</t>
  </si>
  <si>
    <t>tshirts/wrogn/wrogn-men-black--orange-colourblocked-pure-cotton-t-shirt/17064468/buy</t>
  </si>
  <si>
    <t>wrogn-men-black--orange-colourblocked-pure-cotton-t-shirt</t>
  </si>
  <si>
    <t>Women Leheriya Printed Kurta</t>
  </si>
  <si>
    <t>kurtas/anouk/anouk-women-aqua-blue--white-leheriya-printed-round-neck-pure-cotton-straight-kurta/17088804/buy</t>
  </si>
  <si>
    <t>anouk-women-aqua-blue--white-leheriya-printed-round-neck-pure-cotton-straight-kurta</t>
  </si>
  <si>
    <t>kurtas/yash-gallery/yash-gallery-women-red--gold-toned-printed-a-line-kurta/9690295/buy</t>
  </si>
  <si>
    <t>yash-gallery-women-red--gold-toned-printed-a-line-kurta</t>
  </si>
  <si>
    <t>bra/zivame/zivame-orange-solid-lightly-padded-half-coverage-t-shirt-bra/17119356/buy</t>
  </si>
  <si>
    <t>zivame-orange-solid-lightly-padded-half-coverage-t-shirt-bra</t>
  </si>
  <si>
    <t>tshirts/mast--harbour/mast--harbour-women-peach-coloured--white-striped-round-neck-crop-pure-cotton-t-shirt/13392196/buy</t>
  </si>
  <si>
    <t>mast--harbour-women-peach-coloured--white-striped-round-neck-crop-pure-cotton-t-shirt</t>
  </si>
  <si>
    <t>Men Pack of 2 Pure Cotton boxers</t>
  </si>
  <si>
    <t>boxers/urban-scottish/urban-scottish-men-pack-of-2-multicoloured-printed--pure-cotton-boxers-usbx1918/9966849/buy</t>
  </si>
  <si>
    <t>urban-scottish-men-pack-of-2-multicoloured-printed--pure-cotton-boxers-usbx1918</t>
  </si>
  <si>
    <t>Straight Cotton Lounge Pants</t>
  </si>
  <si>
    <t>lounge-pants/mast--harbour/mast--harbour-men-multicoloured-checked-straight-fit-pure-cotton-lounge-pants/14970794/buy</t>
  </si>
  <si>
    <t>mast--harbour-men-multicoloured-checked-straight-fit-pure-cotton-lounge-pants</t>
  </si>
  <si>
    <t>kurta-sets/herenow/herenow-women-white--navy-blue-ethnic-motifs-printed-pure-cotton-kurta-with-trousers/15887114/buy</t>
  </si>
  <si>
    <t>herenow-women-white--navy-blue-ethnic-motifs-printed-pure-cotton-kurta-with-trousers</t>
  </si>
  <si>
    <t>Solid Elevated Bottom Trousers</t>
  </si>
  <si>
    <t>trousers/berrylush/berrylush-women-stylish-mustard-solid-elevated-bottom-trousers/16828274/buy</t>
  </si>
  <si>
    <t>berrylush-women-stylish-mustard-solid-elevated-bottom-trousers</t>
  </si>
  <si>
    <t>Men Smart Fit Trousers</t>
  </si>
  <si>
    <t>trousers/park-avenue/park-avenue-men-beige-self-design-smart-fit-trousers/16066434/buy</t>
  </si>
  <si>
    <t>park-avenue-men-beige-self-design-smart-fit-trousers</t>
  </si>
  <si>
    <t>Men Solid Slim-Fit Suits</t>
  </si>
  <si>
    <t>suits/peter-england-elite/peter-england-elite-men-navy-blue-solid-slim-fit-suits/17446130/buy</t>
  </si>
  <si>
    <t>peter-england-elite-men-navy-blue-solid-slim-fit-suits</t>
  </si>
  <si>
    <t>shorts/us-polo-assn-kids/us-polo-assn-kids-boys-grey-melange-shorts/17616484/buy</t>
  </si>
  <si>
    <t>us-polo-assn-kids-boys-grey-melange-shorts</t>
  </si>
  <si>
    <t>Men Leather Jacket</t>
  </si>
  <si>
    <t>jackets/jack--jones/jack--jones-men-beige-leather-jacket/15907894/buy</t>
  </si>
  <si>
    <t>jack--jones-men-beige-leather-jacket</t>
  </si>
  <si>
    <t>sports-shoes/clymb/clymb-men-grey--orange-mesh-running-non-marking-shoes/17085110/buy</t>
  </si>
  <si>
    <t>clymb-men-grey--orange-mesh-running-non-marking-shoes</t>
  </si>
  <si>
    <t>shirts/dennis-lingo/dennis-lingo-men-green-comfort-slim-fit-solid-pure-cotton-casual-shirt/14167038/buy</t>
  </si>
  <si>
    <t>casual-shoes/slazenger/slazenger-men-navy-blue-solid-sneakers/15565902/buy</t>
  </si>
  <si>
    <t>slazenger-men-navy-blue-solid-sneakers</t>
  </si>
  <si>
    <t>Unisex Ayurvedic Almond Soap</t>
  </si>
  <si>
    <t>body-wash-and-scrub/khadi-natural/khadi-natural-unisex-ayurvedic-almond-soap-125-g/5418476/buy</t>
  </si>
  <si>
    <t>khadi-natural-unisex-ayurvedic-almond-soap-125-g</t>
  </si>
  <si>
    <t>Printed Kurta with Sharara</t>
  </si>
  <si>
    <t>kurta-sets/varanga/varanga-women-pink-floral-printed-sequinned-pure-cotton-kurta-with-sharara/15646522/buy</t>
  </si>
  <si>
    <t>varanga-women-pink-floral-printed-sequinned-pure-cotton-kurta-with-sharara</t>
  </si>
  <si>
    <t>Sustainable Kids Nourishing Body Wash</t>
  </si>
  <si>
    <t>body-wash-and-scrub/mamaearth/mamaearth-sustainable-kids-deeply-nourishing-sustainable-body-wash-400-ml/11081194/buy</t>
  </si>
  <si>
    <t>mamaearth-sustainable-kids-deeply-nourishing-sustainable-body-wash-400-ml</t>
  </si>
  <si>
    <t>Casual Sustainable Shirt</t>
  </si>
  <si>
    <t>4-5Y,5-6Y,6-7Y,7-8Y,8-9Y,9-10Y,11-12Y,13-14Y,15-16Y</t>
  </si>
  <si>
    <t>shirts/ed-a-mamma/ed-a-mamma-boys-yellow-casual-cotton-sustainable-shirt/17444518/buy</t>
  </si>
  <si>
    <t>ed-a-mamma-boys-yellow-casual-cotton-sustainable-shirt</t>
  </si>
  <si>
    <t>SetOf3 PlanterPots with Stands</t>
  </si>
  <si>
    <t>planters/homesake/homesake-set-of-3-white--brown-metal-planter-pots-with-stands/15532882/buy</t>
  </si>
  <si>
    <t>homesake-set-of-3-white--brown-metal-planter-pots-with-stands</t>
  </si>
  <si>
    <t>kurta-sets/anouk/anouk-women-purple-printed-pure-cotton-kurta-with-trousers/17102454/buy</t>
  </si>
  <si>
    <t>anouk-women-purple-printed-pure-cotton-kurta-with-trousers</t>
  </si>
  <si>
    <t>shrug/dressberry/dressberry-women-blue-solid-sustainable--recycled-shrug/14219684/buy</t>
  </si>
  <si>
    <t>dressberry-women-blue-solid-sustainable--recycled-shrug</t>
  </si>
  <si>
    <t>Boys Striped Shorts</t>
  </si>
  <si>
    <t>shorts/pantaloons-junior/pantaloons-junior-boys-blue-striped-shorts/17832850/buy</t>
  </si>
  <si>
    <t>pantaloons-junior-boys-blue-striped-shorts</t>
  </si>
  <si>
    <t>Floral Print Puff Sleeves Top</t>
  </si>
  <si>
    <t>tops/mast--harbour/mast--harbour-black--pink-floral-printed-puff-sleeves-top/13879782/buy</t>
  </si>
  <si>
    <t>mast--harbour-black--pink-floral-printed-puff-sleeves-top</t>
  </si>
  <si>
    <t>Women Fitted Top</t>
  </si>
  <si>
    <t>tops/mango/mango-lavender-fitted-top/17268990/buy</t>
  </si>
  <si>
    <t>mango-lavender-fitted-top</t>
  </si>
  <si>
    <t>flip-flops/slazenger/slazenger-men-navy-blue--red-colourblocked-sliders/15565940/buy</t>
  </si>
  <si>
    <t>slazenger-men-navy-blue--red-colourblocked-sliders</t>
  </si>
  <si>
    <t>trousers/marks--spencer/marks--spencer-women-beige-solid-trousers/14776054/buy</t>
  </si>
  <si>
    <t>marks--spencer-women-beige-solid-trousers</t>
  </si>
  <si>
    <t>Men White Printed T-shirt</t>
  </si>
  <si>
    <t>tshirts/herenow/herenow-men-white--orange-graphic-printed-pure-cotton-casual-t-shirt/15609946/buy</t>
  </si>
  <si>
    <t>herenow-men-white--orange-graphic-printed-pure-cotton-casual-t-shirt</t>
  </si>
  <si>
    <t>briefs/damensch/damensch-men-deo-soft-deodorizing-micro-modal-solid-briefs-dam-as-b-obwrwg-pack-3-mix/9599089/buy</t>
  </si>
  <si>
    <t>damensch-men-deo-soft-deodorizing-micro-modal-solid-briefs-dam-as-b-obwrwg-pack-3-mix</t>
  </si>
  <si>
    <t>tshirts/fila/fila-women-blue-typography-printed-applique-t-shirt/16100980/buy</t>
  </si>
  <si>
    <t>fila-women-blue-typography-printed-applique-t-shirt</t>
  </si>
  <si>
    <t>casual-shoes/bacca-bucci/bacca-bucci-men-grey-solid-suede-mid-top-sneakers/9891701/buy</t>
  </si>
  <si>
    <t>bacca-bucci-men-grey-solid-suede-mid-top-sneakers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</si>
  <si>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</si>
  <si>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</si>
  <si>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</si>
  <si>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</si>
  <si>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maybelline-new-york-instant-age-rewind-concealer---light-6-ml</t>
  </si>
  <si>
    <t>watches/marie-claire/marie-claire-women-rose-gold-toned-analogue-watch-mc-7a-a/9897257/buy</t>
  </si>
  <si>
    <t>marie-claire-women-rose-gold-toned-analogue-watch-mc-7a-a</t>
  </si>
  <si>
    <t>tops/harpa/harpa-women-black-solid-fitted-top/13417586/buy</t>
  </si>
  <si>
    <t>harpa-women-black-solid-fitted-top</t>
  </si>
  <si>
    <t>Printed Shift Dress</t>
  </si>
  <si>
    <t>dresses/marks--spencer/marks--spencer-blue-printed-shift-dress/14776038/buy</t>
  </si>
  <si>
    <t>marks--spencer-blue-printed-shift-dress</t>
  </si>
  <si>
    <t>Women Eversculpt Slim Tights</t>
  </si>
  <si>
    <t>tights/puma/puma-women-red-ellavate-eversculpt-slim-tights/15836626/buy</t>
  </si>
  <si>
    <t>puma-women-red-ellavate-eversculpt-slim-tights</t>
  </si>
  <si>
    <t>shirts/gritstones/gritstones-men-grey-regular-fit-solid-casual-shirt/14071066/buy</t>
  </si>
  <si>
    <t>gritstones-men-grey-regular-fit-solid-casual-shirt</t>
  </si>
  <si>
    <t>Rapid-Dry Printed Tights</t>
  </si>
  <si>
    <t>tights/hrx-by-hrithik-roshan/hrx-by-hrithik-roshan-running-women-black-rapid-dry-reflective-printed-tights/16796760/buy</t>
  </si>
  <si>
    <t>hrx-by-hrithik-roshan-running-women-black-rapid-dry-reflective-printed-tights</t>
  </si>
  <si>
    <t>shirts/flying-machine/flying-machine-men-white--navy-blue-slim-fit-colourblocked-casual-pure-cotton-shirt/17917628/buy</t>
  </si>
  <si>
    <t>flying-machine-men-white--navy-blue-slim-fit-colourblocked-casual-pure-cotton-shirt</t>
  </si>
  <si>
    <t>Sequinned Silk Blend Saree</t>
  </si>
  <si>
    <t>sarees/mitera/mitera-women-black-floral-embroidered-sequinned-silk-blend-saree/17509558/buy</t>
  </si>
  <si>
    <t>mitera-women-black-floral-embroidered-sequinned-silk-blend-saree</t>
  </si>
  <si>
    <t>Men Checked Formal Blazer</t>
  </si>
  <si>
    <t>blazers/louis-philippe/louis-philippe-men-light-brown-checked-regular-fit-pure-wool-single-breasted-formal-blazer/15926356/buy</t>
  </si>
  <si>
    <t>louis-philippe-men-light-brown-checked-regular-fit-pure-wool-single-breasted-formal-blazer</t>
  </si>
  <si>
    <t>Sustainable Cinched Waist Top</t>
  </si>
  <si>
    <t>tops/dressberry/dressberry-maroon-solid-sustainable-ecovero-cinched-waist-top/14219790/buy</t>
  </si>
  <si>
    <t>dressberry-maroon-solid-sustainable-ecovero-cinched-waist-top</t>
  </si>
  <si>
    <t>nightdress/tokyo-talkies/tokyo-talkies-women-beige-green-printed-nightdress/14039636/buy</t>
  </si>
  <si>
    <t>tokyo-talkies-women-beige-green-printed-nightdress</t>
  </si>
  <si>
    <t>Floral Tie-Up Neck Ruffled Top</t>
  </si>
  <si>
    <t>tops/mast--harbour/mast--harbour-navy-blue--white-floral-print-tie-up-neck-ruffled-top/17435464/buy</t>
  </si>
  <si>
    <t>mast--harbour-navy-blue--white-floral-print-tie-up-neck-ruffled-top</t>
  </si>
  <si>
    <t>tshirts/roadster/the-roadster-lifestyle-co-men-green-solid-pure-cotton-band-collar-t-shirt/13621230/buy</t>
  </si>
  <si>
    <t>the-roadster-lifestyle-co-men-green-solid-pure-cotton-band-collar-t-shirt</t>
  </si>
  <si>
    <t>sandals/amster/amster-men-black-genuine-leather-sandals/1735378/buy</t>
  </si>
  <si>
    <t>Rejuvenating Night Cream 25g</t>
  </si>
  <si>
    <t>25GM</t>
  </si>
  <si>
    <t>face-moisturisers/kama-ayurveda/kama-ayurveda-sustainable-rejuvenating--brightening-ayurvedic-night-cream-25g/10231653/buy</t>
  </si>
  <si>
    <t>kama-ayurveda-sustainable-rejuvenating--brightening-ayurvedic-night-cream-25g</t>
  </si>
  <si>
    <t>Men Analogue &amp; Digital Watch</t>
  </si>
  <si>
    <t>watches/roadster/rdstr-men-charcoal-grey-analogue--digital-watch-mfb-pn-wth1608-a/1630936/buy</t>
  </si>
  <si>
    <t>rdstr-men-charcoal-grey-analogue--digital-watch-mfb-pn-wth1608-a</t>
  </si>
  <si>
    <t>bra/domyos-by-decathlon/domyos-by-decathlon-women-grey--black-medium-support-padded-sports-bra/13904708/buy</t>
  </si>
  <si>
    <t>domyos-by-decathlon-women-grey--black-medium-support-padded-sports-bra</t>
  </si>
  <si>
    <t>shirts/her-by-invictus/her-by-invictus-women-green-floral-printed-casual-shirt/15253956/buy</t>
  </si>
  <si>
    <t>her-by-invictus-women-green-floral-printed-casual-shirt</t>
  </si>
  <si>
    <t>handbags/dressberry/dressberry-blue-solid-handheld-bag/8311883/buy</t>
  </si>
  <si>
    <t>tshirts/cantabil/cantabil-men-white-polo-collar-slim-fit-t-shirt/14427224/buy</t>
  </si>
  <si>
    <t>cantabil-men-white-polo-collar-slim-fit-t-shirt</t>
  </si>
  <si>
    <t>Striped Mid-Rise Shorts</t>
  </si>
  <si>
    <t>shorts/tokyo-talkies/tokyo-talkies-women-elegant-violet-striped-mid-rise-shorts/16348952/buy</t>
  </si>
  <si>
    <t>tokyo-talkies-women-elegant-violet-striped-mid-rise-shorts</t>
  </si>
  <si>
    <t>heels/bata/bata-women-black-embellished-wedges/12425444/buy</t>
  </si>
  <si>
    <t>bata-women-black-embellished-wedges</t>
  </si>
  <si>
    <t>tshirts/hellcat/hellcat-boys-pack-of-2-green-and-yellow-full-sleeves-t-shirts/15362116/buy</t>
  </si>
  <si>
    <t>hellcat-boys-pack-of-2-green-and-yellow-full-sleeves-t-shirts</t>
  </si>
  <si>
    <t>Chikankari Kurta with Dupatta</t>
  </si>
  <si>
    <t>kurtas/inweave/inweave-women-red-ethnic-chikankari-sequinned-embroidered--anarkali-kurta--dupatta/17292844/buy</t>
  </si>
  <si>
    <t>inweave-women-red-ethnic-chikankari-sequinned-embroidered--anarkali-kurta--dupatta</t>
  </si>
  <si>
    <t>jeans/herenow/herenow-men-blue-slim-fit-mildly-distressed-light-fade-pure-cotton-jeans/16611766/buy</t>
  </si>
  <si>
    <t>herenow-men-blue-slim-fit-mildly-distressed-light-fade-pure-cotton-jeans</t>
  </si>
  <si>
    <t>sweatshirts/campus-sutra/campus-sutra-men-mustard-yellow--black-colourblocked-hooded-sweatshirt/12748730/buy</t>
  </si>
  <si>
    <t>campus-sutra-men-mustard-yellow--black-colourblocked-hooded-sweatshirt</t>
  </si>
  <si>
    <t>jeans/dressberry/dressberry-women-navy-blue-boyfriend-fit-stretchable-jeans/15056106/buy</t>
  </si>
  <si>
    <t>dressberry-women-navy-blue-boyfriend-fit-stretchable-jeans</t>
  </si>
  <si>
    <t>kurta-sets/shewill/shewill-women-maroon-regular-sequinned-kurta-with-palazzos/15096202/buy</t>
  </si>
  <si>
    <t>shewill-women-maroon-regular-sequinned-kurta-with-palazzos</t>
  </si>
  <si>
    <t>casual-shoes/fentacia/fentacia-men-tan-loafers/12447270/buy</t>
  </si>
  <si>
    <t>fentacia-men-tan-loafers</t>
  </si>
  <si>
    <t>26,28,30,34,36</t>
  </si>
  <si>
    <t>jeans/roadster/roadster-women-blue-skinny-fit-mid-rise-clean-look-stretchable-jeans/2359989/buy</t>
  </si>
  <si>
    <t>roadster-women-blue-skinny-fit-mid-rise-clean-look-stretchable-jeans</t>
  </si>
  <si>
    <t>Men Solid Slim Fit Jeans</t>
  </si>
  <si>
    <t>jeans/roadster/the-roadster-lifestyle-co-men-blue-solid-slim-fit-light-fade-stretchable-jeans/13249898/buy</t>
  </si>
  <si>
    <t>the-roadster-lifestyle-co-men-blue-solid-slim-fit-light-fade-stretchable-jeans</t>
  </si>
  <si>
    <t>track-pants/harvard/harvard-olive-green-solid-joggers/2136168/buy</t>
  </si>
  <si>
    <t>harvard-olive-green-solid-joggers</t>
  </si>
  <si>
    <t>tshirts/kryptic/kryptic-men-olive-green-printed-polo-collar-t-shirt/12641706/buy</t>
  </si>
  <si>
    <t>kryptic-men-olive-green-printed-polo-collar-t-shirt</t>
  </si>
  <si>
    <t>Men Pack Of 2 Solid Briefs</t>
  </si>
  <si>
    <t>briefs/jack--jones/jack--jones-men-pack-of-2-solid-basic-briefs-1220155011/14886086/buy</t>
  </si>
  <si>
    <t>jack--jones-men-pack-of-2-solid-basic-briefs-1220155011</t>
  </si>
  <si>
    <t>Strawberry Lip Balm</t>
  </si>
  <si>
    <t>lip-care/organic-harvest/organic-harvest-strawberry-with-mango-butter-lip-balm---velvet-red-3-g/12023842/buy</t>
  </si>
  <si>
    <t>organic-harvest-strawberry-with-mango-butter-lip-balm---velvet-red-3-g</t>
  </si>
  <si>
    <t>shirts/tommy-hilfiger/tommy-hilfiger-men-red-windowpane-checked-casual-shirt/16362582/buy</t>
  </si>
  <si>
    <t>tommy-hilfiger-men-red-windowpane-checked-casual-shirt</t>
  </si>
  <si>
    <t>Cut-Work Handheld Bag</t>
  </si>
  <si>
    <t>handbags/lino-perros/lino-perros-cream-coloured-cut-work-handheld-bag-with-detachable-sling-strap/11632636/buy</t>
  </si>
  <si>
    <t>lino-perros-cream-coloured-cut-work-handheld-bag-with-detachable-sling-strap</t>
  </si>
  <si>
    <t>wallets/tommy-hilfiger/tommy-hilfiger-men-brown-solid-leather-two-fold-wallet/14160718/buy</t>
  </si>
  <si>
    <t>tommy-hilfiger-men-brown-solid-leather-two-fold-wallet</t>
  </si>
  <si>
    <t>Charcoal Facial Starter Kit</t>
  </si>
  <si>
    <t>facial-kit/bombay-shaving-company/bombay-shaving-company-charcoal-facial-starter-kit-to-unclog-pores--deep-clean/9388199/buy</t>
  </si>
  <si>
    <t>facial-kit</t>
  </si>
  <si>
    <t>bombay-shaving-company-charcoal-facial-starter-kit-to-unclog-pores--deep-clean</t>
  </si>
  <si>
    <t>jeans/harvard/harvard-men-blue-slim-fit-light-fade-stretchable-jeans/15457894/buy</t>
  </si>
  <si>
    <t>harvard-men-blue-slim-fit-light-fade-stretchable-jeans</t>
  </si>
  <si>
    <t>Women V-Neck T-shirt</t>
  </si>
  <si>
    <t>tshirts/tokyo-talkies/tokyo-talkies-women-green-v-neck-t-shirt/14454384/buy</t>
  </si>
  <si>
    <t>tokyo-talkies-women-green-v-neck-t-shirt</t>
  </si>
  <si>
    <t>tops/only/only-maroon--white-floral-printed-regular-top-with-puff-sleeves/15179516/buy</t>
  </si>
  <si>
    <t>only-maroon--white-floral-printed-regular-top-with-puff-sleeves</t>
  </si>
  <si>
    <t>KATI Quilted Shoulder Bag</t>
  </si>
  <si>
    <t>handbags/caprese/caprese-pink-kati-quilted-shoulder-bag-/16123408/buy</t>
  </si>
  <si>
    <t>caprese-pink-kati-quilted-shoulder-bag-</t>
  </si>
  <si>
    <t>Women Solid Long Camisole</t>
  </si>
  <si>
    <t>camisoles/jockey/jockey-women-black-solid-long-camisole-1488/15002338/buy</t>
  </si>
  <si>
    <t>jockey-women-black-solid-long-camisole-1488</t>
  </si>
  <si>
    <t>tshirts/rare-rabbit/rare-rabbit-men-rust-pure-cotton-slim-fit-t-shirt/17174184/buy</t>
  </si>
  <si>
    <t>rare-rabbit-men-rust-pure-cotton-slim-fit-t-shirt</t>
  </si>
  <si>
    <t>shirts/invictus/invictus-men-maroon-estilo-slim-fit-textured-checked-formal-shirt/16234012/buy</t>
  </si>
  <si>
    <t>invictus-men-maroon-estilo-slim-fit-textured-checked-formal-shirt</t>
  </si>
  <si>
    <t>shirts/wrogn/wrogn-men-red--navy-blue-smart-fit-checked-casual-shirt/2338729/buy</t>
  </si>
  <si>
    <t>wrogn-men-red--navy-blue-smart-fit-checked-casual-shirt</t>
  </si>
  <si>
    <t>shirts/anouk/anouk-men-blue--white-tie--dye-printed-casual-pure-cotton-shirt/17096414/buy</t>
  </si>
  <si>
    <t>anouk-men-blue--white-tie--dye-printed-casual-pure-cotton-shirt</t>
  </si>
  <si>
    <t>Pack Of 5 Everyday Bra</t>
  </si>
  <si>
    <t>bra/dchica/dchica-pack-of-5-everyday-bra/15645400/buy</t>
  </si>
  <si>
    <t>dchica-pack-of-5-everyday-bra</t>
  </si>
  <si>
    <t>sweatshirts/dressberry/dressberry-women-pink--navy-blue-conversational-printed-hooded-sweatshirt/11952524/buy</t>
  </si>
  <si>
    <t>dressberry-women-pink--navy-blue-conversational-printed-hooded-sweatshirt</t>
  </si>
  <si>
    <t>tshirts/locomotive/locomotive-men-white--grey-printed-slim-fit-cotton-t-shirt/16659594/buy</t>
  </si>
  <si>
    <t>locomotive-men-white--grey-printed-slim-fit-cotton-t-shirt</t>
  </si>
  <si>
    <t>jeans/rare-rabbit/rare-rabbit-men-black-slim-fit-light-fade-stretchable-jeans/16546622/buy</t>
  </si>
  <si>
    <t>rare-rabbit-men-black-slim-fit-light-fade-stretchable-jeans</t>
  </si>
  <si>
    <t>jeans/highlander/highlander-men-blue-tapered-fit-jeans/14896752/buy</t>
  </si>
  <si>
    <t>watches/dressberry/dressberry-women-brown-analogue-watch-mfb-pn-chr-s1920/11231334/buy</t>
  </si>
  <si>
    <t>dressberry-women-brown-analogue-watch-mfb-pn-chr-s1920</t>
  </si>
  <si>
    <t>tshirts/roadster/the-roadster-lifestyle-co-women-black--white-printed-extended-sleeves-t-shirt/16961596/buy</t>
  </si>
  <si>
    <t>the-roadster-lifestyle-co-women-black--white-printed-extended-sleeves-t-shirt</t>
  </si>
  <si>
    <t>Romantic Floral Kurta Set</t>
  </si>
  <si>
    <t>kurta-sets/inddus/inddus-women-mint-green--pink-romantic-floral-print-kurta-with-sharara--dupatta/13936402/buy</t>
  </si>
  <si>
    <t>inddus-women-mint-green--pink-romantic-floral-print-kurta-with-sharara--dupatta</t>
  </si>
  <si>
    <t>trousers/libas/libas-women-maroon-solid-straight-fit-pure-cotton-trousers/18311488/buy</t>
  </si>
  <si>
    <t>libas-women-maroon-solid-straight-fit-pure-cotton-trousers</t>
  </si>
  <si>
    <t>kurtas/varanga/varanga-women-blue-embroidered-anarkali-kurta/10018801/buy</t>
  </si>
  <si>
    <t>varanga-women-blue-embroidered-anarkali-kurta</t>
  </si>
  <si>
    <t>Geometric PU Shoulder Bag</t>
  </si>
  <si>
    <t>handbags/allen-solly/allen-solly-beige-geometric-textured-pu-structured-shoulder-bag/15248686/buy</t>
  </si>
  <si>
    <t>allen-solly-beige-geometric-textured-pu-structured-shoulder-bag</t>
  </si>
  <si>
    <t>Women Low-Rise Boy Shorts</t>
  </si>
  <si>
    <t>briefs/jockey/jockey-women-burgandy-low-rise-boy-shorts-ss04-0105/9314585/buy</t>
  </si>
  <si>
    <t>jockey-women-burgandy-low-rise-boy-shorts-ss04-0105</t>
  </si>
  <si>
    <t>tops/hm/hm-girls-charcoal-grey-printed-cotton-top/17366470/buy</t>
  </si>
  <si>
    <t>hm-girls-charcoal-grey-printed-cotton-top</t>
  </si>
  <si>
    <t>PU Envelope Wallet</t>
  </si>
  <si>
    <t>wallets/tommy-hilfiger/tommy-hilfiger-women-green-pu-envelope-wallet/17327922/buy</t>
  </si>
  <si>
    <t>tommy-hilfiger-women-green-pu-envelope-wallet</t>
  </si>
  <si>
    <t>Set Of 6 Printed 5-Seater Sofa Cover</t>
  </si>
  <si>
    <t>sofa-covers/bella-true/bella-true-set-of-6-cream-coloured--silver-coloured-printed-5-seater-sofa-cover/15043732/buy</t>
  </si>
  <si>
    <t>bella-true-set-of-6-cream-coloured--silver-coloured-printed-5-seater-sofa-cover</t>
  </si>
  <si>
    <t>formal-shoes/bata/bata-men-brown-textured-formal-oxfords/16627986/buy</t>
  </si>
  <si>
    <t>bata-men-brown-textured-formal-oxfords</t>
  </si>
  <si>
    <t>casual-shoes/ruosh/ruosh-men-black-textured-leather-driving-shoes/11781018/buy</t>
  </si>
  <si>
    <t>ruosh-men-black-textured-leather-driving-shoes</t>
  </si>
  <si>
    <t>Men Regular Fit Shirt</t>
  </si>
  <si>
    <t>shirts/jack--jones/jack--jones-men-blue--black-regular-fit-striped-casual-shirt/17015696/buy</t>
  </si>
  <si>
    <t>jack--jones-men-blue--black-regular-fit-striped-casual-shirt</t>
  </si>
  <si>
    <t>heels/mochi/mochi-women-gold-toned-embellished-block-sandals/15176612/buy</t>
  </si>
  <si>
    <t>mochi-women-gold-toned-embellished-block-sandals</t>
  </si>
  <si>
    <t>Raw Hem Super Skinny Fit Jeans</t>
  </si>
  <si>
    <t>jeans/roadster/the-roadster-lifestyle-co-women-blue-mid-rise-super-skinny-fit-light-fade-jeans-with-raw-hem-detail/13339884/buy</t>
  </si>
  <si>
    <t>the-roadster-lifestyle-co-women-blue-mid-rise-super-skinny-fit-light-fade-jeans-with-raw-hem-detail</t>
  </si>
  <si>
    <t>casual-shoes/weinbrenner/weinbrenner-men-blue-woven-design-trekking-shoes/16251586/buy</t>
  </si>
  <si>
    <t>weinbrenner-men-blue-woven-design-trekking-shoes</t>
  </si>
  <si>
    <t>kurta-sets/sangria/sangria-women-blue--green-ethnic-motifs-printed-pure-cotton-kurta-with-trousers/14828960/buy</t>
  </si>
  <si>
    <t>sangria-women-blue--green-ethnic-motifs-printed-pure-cotton-kurta-with-trousers</t>
  </si>
  <si>
    <t>casual-shoes/mast--harbour/mast--harbour-women-white-solid-sneakers/16612500/buy</t>
  </si>
  <si>
    <t>lingerie-set/cukoo/cukoo-white-lace-lingerie-set-bp21-011/17725334/buy</t>
  </si>
  <si>
    <t>cukoo-white-lace-lingerie-set-bp21-011</t>
  </si>
  <si>
    <t>Rhodium-Plated Circular Studs</t>
  </si>
  <si>
    <t>earrings/giva/giva-sterling-silver-white--pearl-earrings-with-925-stamp-/11906996/buy</t>
  </si>
  <si>
    <t>giva-sterling-silver-white--pearl-earrings-with-925-stamp-</t>
  </si>
  <si>
    <t>shirts/roadster/roadster-men-black-solid-cotton-shirt/14640838/buy</t>
  </si>
  <si>
    <t>roadster-men-black-solid-cotton-shirt</t>
  </si>
  <si>
    <t>Woman High-Rise Relaxed Jeans</t>
  </si>
  <si>
    <t>jeans/sassafras/sassafras-woman-black-high-rise-relaxed-fit-jeans/16707884/buy</t>
  </si>
  <si>
    <t>sassafras-woman-black-high-rise-relaxed-fit-jeans</t>
  </si>
  <si>
    <t>Women Printed Padded Bra</t>
  </si>
  <si>
    <t>bra/nike/nike-women-white--purple-brand-logo-printed-lightly-padded-as-w-nk-air-df-swsh-hn-msh-bra/16347434/buy</t>
  </si>
  <si>
    <t>nike-women-white--purple-brand-logo-printed-lightly-padded-as-w-nk-air-df-swsh-hn-msh-bra</t>
  </si>
  <si>
    <t>jeans/harvard/harvard-men-navy-blue-slim-fit-light-fade-stretchable-jeans/15457868/buy</t>
  </si>
  <si>
    <t>harvard-men-navy-blue-slim-fit-light-fade-stretchable-jeans</t>
  </si>
  <si>
    <t>Men Defy Deodrant 150 ml</t>
  </si>
  <si>
    <t>Calvin Klein</t>
  </si>
  <si>
    <t>deodorant/calvin-klein/calvin-klein-defy-deodrant-for-men-with-vetiver-oil-150-ml/15497570/buy</t>
  </si>
  <si>
    <t>calvin-klein</t>
  </si>
  <si>
    <t>calvin-klein-defy-deodrant-for-men-with-vetiver-oil-150-ml</t>
  </si>
  <si>
    <t>kurta-sets/ziva-fashion/ziva-fashion-women-navy-blue-ethnic-motifs-kurta-with-trousers--with-dupatta/17972264/buy</t>
  </si>
  <si>
    <t>ziva-fashion-women-navy-blue-ethnic-motifs-kurta-with-trousers--with-dupatta</t>
  </si>
  <si>
    <t>Women Air + Walking Shoes</t>
  </si>
  <si>
    <t>UK2,UK3,UK4,UK5,UK6,UK7</t>
  </si>
  <si>
    <t>sports-shoes/red-tape/red-tape-women-navy-blue-mesh-air--walking-shoes/13771920/buy</t>
  </si>
  <si>
    <t>red-tape-women-navy-blue-mesh-air--walking-shoes</t>
  </si>
  <si>
    <t>38,40,42,44,48</t>
  </si>
  <si>
    <t>shirts/levis/levis-men-green--white-slim-fit-checked-casual-shirt/16802762/buy</t>
  </si>
  <si>
    <t>levis-men-green--white-slim-fit-checked-casual-shirt</t>
  </si>
  <si>
    <t>tshirts/free-authority/free-authority-men-white-tom--jerry-printed-cotton-t-shirt/17256476/buy</t>
  </si>
  <si>
    <t>free-authority-men-white-tom--jerry-printed-cotton-t-shirt</t>
  </si>
  <si>
    <t>heels/metro/metro-gold-toned-embellished-block-mules/16844574/buy</t>
  </si>
  <si>
    <t>metro-gold-toned-embellished-block-mules</t>
  </si>
  <si>
    <t>Women Plus Siz Trousers</t>
  </si>
  <si>
    <t>trousers/sztori/sztori-women-plus-size-olive-green-high-rise-solid-paperbag-waist-parallel-trousers/14996846/buy</t>
  </si>
  <si>
    <t>sztori-women-plus-size-olive-green-high-rise-solid-paperbag-waist-parallel-trousers</t>
  </si>
  <si>
    <t>Unisex Sustainable Face Lotion 50 ml</t>
  </si>
  <si>
    <t>face-moisturisers/biotique/biotique-unisex-bio-sandalwood-50-spf-uvauvb-ultra-soothing-sustainable-face-lotion-50-ml/1661391/buy</t>
  </si>
  <si>
    <t>biotique-unisex-bio-sandalwood-50-spf-uvauvb-ultra-soothing-sustainable-face-lotion-50-ml</t>
  </si>
  <si>
    <t>flats/allen-solly/allen-solly-women-pink-solid-open-toe-flats/17284162/buy</t>
  </si>
  <si>
    <t>allen-solly-women-pink-solid-open-toe-flats</t>
  </si>
  <si>
    <t>kurta-sets/singni/singni-women-green-embroidered-printed-anarkali-kurta-with-trousers--dupatta--/18002690/buy</t>
  </si>
  <si>
    <t>singni-women-green-embroidered-printed-anarkali-kurta-with-trousers--dupatta--</t>
  </si>
  <si>
    <t>Embroidered Unstitched Dress Material</t>
  </si>
  <si>
    <t>dress-material/ethnic-junction/ethnic-junction-white--gold-toned-embroidered-unstitched-dress-material/16045122/buy</t>
  </si>
  <si>
    <t>ethnic-junction-white--gold-toned-embroidered-unstitched-dress-material</t>
  </si>
  <si>
    <t>Pack of 2 T-Shirt Bra</t>
  </si>
  <si>
    <t>bra/dressberry/dressberry-women-pack-of-2-black--magenta-solid-lightly-padded-t-shirt-bra/14710490/buy</t>
  </si>
  <si>
    <t>dressberry-women-pack-of-2-black--magenta-solid-lightly-padded-t-shirt-bra</t>
  </si>
  <si>
    <t>Men Handmade Flat Boots</t>
  </si>
  <si>
    <t>casual-shoes/louis-stitch/louis-stitch-men-black-suede-handmade-mid-top-chelsea-flat-boots/14351218/buy</t>
  </si>
  <si>
    <t>louis-stitch-men-black-suede-handmade-mid-top-chelsea-flat-boots</t>
  </si>
  <si>
    <t>Women Striped Regular Shorts</t>
  </si>
  <si>
    <t>shorts/dressberry/dressberry-women-green-striped-regular-shorts/15083714/buy</t>
  </si>
  <si>
    <t>dressberry-women-green-striped-regular-shorts</t>
  </si>
  <si>
    <t>Solid Cropped Linen Shirt</t>
  </si>
  <si>
    <t>shirts/hm/hm-women-white-solid-cropped-linen-shirt/14326728/buy</t>
  </si>
  <si>
    <t>hm-women-white-solid-cropped-linen-shirt</t>
  </si>
  <si>
    <t>trousers/roadster/roadster-men-black-trousers/13859166/buy</t>
  </si>
  <si>
    <t>roadster-men-black-trousers</t>
  </si>
  <si>
    <t>TALES &amp; STORIES</t>
  </si>
  <si>
    <t>3-4Y,4-5Y,5-6Y,6-7Y,7-8Y,9-10Y,11-12Y,13-14Y</t>
  </si>
  <si>
    <t>jeans/tales--stories/tales--stories-boys-black-slim-fit-stretchable-jeans/14945830/buy</t>
  </si>
  <si>
    <t>tales--stories</t>
  </si>
  <si>
    <t>tales--stories-boys-black-slim-fit-stretchable-jeans</t>
  </si>
  <si>
    <t>sarees/house-of-pataudi/house-of-pataudi-teal--gold-toned-ethnic-motifs-zari-silk-blend-banarasi-saree/14995542/buy</t>
  </si>
  <si>
    <t>house-of-pataudi-teal--gold-toned-ethnic-motifs-zari-silk-blend-banarasi-saree</t>
  </si>
  <si>
    <t>wallets/hidesign/hidesign-men-brown-croc-skin-textured-two-fold-wallet/12071836/buy</t>
  </si>
  <si>
    <t>hidesign-men-brown-croc-skin-textured-two-fold-wallet</t>
  </si>
  <si>
    <t>Men Jogger Fit Jeans</t>
  </si>
  <si>
    <t>jeans/campus-sutra/campus-sutra-men-blue-jogger-fit-mid-rise-clean-look-stretchable-jeans/8375977/buy</t>
  </si>
  <si>
    <t>campus-sutra-men-blue-jogger-fit-mid-rise-clean-look-stretchable-jeans</t>
  </si>
  <si>
    <t>tshirts/wrogn/wrogn-men-red--white-striped-round-neck-t-shirt/11363958/buy</t>
  </si>
  <si>
    <t>wrogn-men-red--white-striped-round-neck-t-shirt</t>
  </si>
  <si>
    <t>Crepe Top</t>
  </si>
  <si>
    <t>tops/tokyo-talkies/tokyo-talkies-pink-crepe-top/18067982/buy</t>
  </si>
  <si>
    <t>tokyo-talkies-pink-crepe-top</t>
  </si>
  <si>
    <t>handbags/lino-perros/lino-perros-off-white-solid-handheld-bag/7743318/buy</t>
  </si>
  <si>
    <t>lino-perros-off-white-solid-handheld-bag</t>
  </si>
  <si>
    <t>watches/sonata/sonata-men-grey--black-digital-watch-77110pp04/14243772/buy</t>
  </si>
  <si>
    <t>sonata-men-grey--black-digital-watch-77110pp04</t>
  </si>
  <si>
    <t>Women Pleated Formal Trousers</t>
  </si>
  <si>
    <t>trousers/van-heusen-woman/van-heusen-woman-women-navy-blue-pleated-formal-trousers/17164490/buy</t>
  </si>
  <si>
    <t>van-heusen-woman-women-navy-blue-pleated-formal-trousers</t>
  </si>
  <si>
    <t>formal-shoes/invictus/invictus-men-brown-textured-formal-oxfords/2499730/buy</t>
  </si>
  <si>
    <t>shirts/herenow/herenow-women-white--black-striped-casual-shirt/16595732/buy</t>
  </si>
  <si>
    <t>herenow-women-white--black-striped-casual-shirt</t>
  </si>
  <si>
    <t>Men 502 Tapered Fit Jeans</t>
  </si>
  <si>
    <t>jeans/levis/levis-men-black-502-tapered-fit-stretchable-jeans/17242938/buy</t>
  </si>
  <si>
    <t>levis-men-black-502-tapered-fit-stretchable-jeans</t>
  </si>
  <si>
    <t>Linen Basic Jumpsuit</t>
  </si>
  <si>
    <t>jumpsuit/and/and-black--white-linen-basic-jumpsuit/15137806/buy</t>
  </si>
  <si>
    <t>and-black--white-linen-basic-jumpsuit</t>
  </si>
  <si>
    <t>Chevron Pure Cotton Kaftan Kurta Set</t>
  </si>
  <si>
    <t>kurta-sets/sangria/sangria-chevron-pure-cotton-kaftan-kurta-set/16629650/buy</t>
  </si>
  <si>
    <t>sangria-chevron-pure-cotton-kaftan-kurta-set</t>
  </si>
  <si>
    <t>Women Set of 2 Socks</t>
  </si>
  <si>
    <t>socks/dressberry/dressberry-women-set-of-2-ankle-length-socks/1414142/buy</t>
  </si>
  <si>
    <t>dressberry-women-set-of-2-ankle-length-socks</t>
  </si>
  <si>
    <t>shirts/highlander/highlander-men-white-slim-fit-animal-printed-casual-shirt/16519878/buy</t>
  </si>
  <si>
    <t>highlander-men-white-slim-fit-animal-printed-casual-shirt</t>
  </si>
  <si>
    <t>Solid Sherpa Purse Clutch</t>
  </si>
  <si>
    <t>clutches/mango/mango-camel-brown-solid-sherpa-purse-clutch/15315142/buy</t>
  </si>
  <si>
    <t>mango-camel-brown-solid-sherpa-purse-clutch</t>
  </si>
  <si>
    <t>Men Mid-Top Chelsea Boots</t>
  </si>
  <si>
    <t>casual-shoes/carlton-london/carlton-london-men-coffee-brown-solid-mid-top-chelsea-boots/16080822/buy</t>
  </si>
  <si>
    <t>carlton-london-men-coffee-brown-solid-mid-top-chelsea-boots</t>
  </si>
  <si>
    <t>tshirts/levis/levis-men-white-solid-polo-collar-linen-slim-fit-t-shirt/16803526/buy</t>
  </si>
  <si>
    <t>levis-men-white-solid-polo-collar-linen-slim-fit-t-shirt</t>
  </si>
  <si>
    <t>Zip Around Wallet</t>
  </si>
  <si>
    <t>wallets/lavie/lavie-women-mustard-yellow-solid-zip-around-wallet/14786866/buy</t>
  </si>
  <si>
    <t>lavie-women-mustard-yellow-solid-zip-around-wallet</t>
  </si>
  <si>
    <t>Men Sport Performance Shorts</t>
  </si>
  <si>
    <t>shorts/jockey/jockey-men-black-sport-performance-shorts-sp26/9867919/buy</t>
  </si>
  <si>
    <t>jockey-men-black-sport-performance-shorts-sp26</t>
  </si>
  <si>
    <t>His &amp; Her Analogue Watch</t>
  </si>
  <si>
    <t>watches/titan/titan-his--her-silver-toned-analogue-watch-nm17742565km01/11795932/buy</t>
  </si>
  <si>
    <t>titan-his--her-silver-toned-analogue-watch-nm17742565km01</t>
  </si>
  <si>
    <t>watches/curren/curren-men-black-analogue-watch-8083/2238571/buy</t>
  </si>
  <si>
    <t>curren-men-black-analogue-watch-8083</t>
  </si>
  <si>
    <t>shirts/jack--jones/jack--jones-men-white-slim-fit-opaque-casual-shirt/16214804/buy</t>
  </si>
  <si>
    <t>jack--jones-men-white-slim-fit-opaque-casual-shirt</t>
  </si>
  <si>
    <t>Women Colourblocked Track Suit</t>
  </si>
  <si>
    <t>tracksuits/laabha/laabha-women-black--pink-colourblocked-track-suit/16042892/buy</t>
  </si>
  <si>
    <t>laabha-women-black--pink-colourblocked-track-suit</t>
  </si>
  <si>
    <t>Men Solid Leather Formal Derby Shoes</t>
  </si>
  <si>
    <t>formal-shoes/provogue/provogue-men-brown-solid-leather-formal-derby-shoes/17365058/buy</t>
  </si>
  <si>
    <t>provogue-men-brown-solid-leather-formal-derby-shoes</t>
  </si>
  <si>
    <t>Solid PU Zip Around Wallet</t>
  </si>
  <si>
    <t>wallets/allen-solly/allen-solly-women-yellow-solid-pu-zip-around-wallet-with-wrist-loop/18037558/buy</t>
  </si>
  <si>
    <t>allen-solly-women-yellow-solid-pu-zip-around-wallet-with-wrist-loop</t>
  </si>
  <si>
    <t>Unisex Foldable Backpack</t>
  </si>
  <si>
    <t>backpacks/gear/gear-unisex-black--orange-foldable-backpack/1225800/buy</t>
  </si>
  <si>
    <t>gear-unisex-black--orange-foldable-backpack</t>
  </si>
  <si>
    <t>bra/enamor/enamor-purple-t-shirt-bra-lightly-padded-a032-silver-lilac/16049482/buy</t>
  </si>
  <si>
    <t>enamor-purple-t-shirt-bra-lightly-padded-a032-silver-lilac</t>
  </si>
  <si>
    <t>jumpsuit/tokyo-talkies/tokyo-talkies-women-navy-blue-solid-basic-jumpsuit/10923656/buy</t>
  </si>
  <si>
    <t>tokyo-talkies-women-navy-blue-solid-basic-jumpsuit</t>
  </si>
  <si>
    <t>sarees/kalini/kalini-black--white-striped-saree/16915112/buy</t>
  </si>
  <si>
    <t>kalini-black--white-striped-saree</t>
  </si>
  <si>
    <t>trousers/blackberrys/blackberrys-men-black-striped-skinny-fit-low-rise-trousers/16693270/buy</t>
  </si>
  <si>
    <t>blackberrys-men-black-striped-skinny-fit-low-rise-trousers</t>
  </si>
  <si>
    <t>caps/puma/puma-unisex-lime-green-printed-snapback-cap/16420118/buy</t>
  </si>
  <si>
    <t>puma-unisex-lime-green-printed-snapback-cap</t>
  </si>
  <si>
    <t>handbags/baggit/baggit-dusty-pink-solid-structured-sling-bag/16677088/buy</t>
  </si>
  <si>
    <t>baggit-dusty-pink-solid-structured-sling-bag</t>
  </si>
  <si>
    <t>tshirts/mast--harbour/mast--harbour-women-blue-solid-round-neck-pure-cotton-t-shirt-with-pocket/12930342/buy</t>
  </si>
  <si>
    <t>mast--harbour-women-blue-solid-round-neck-pure-cotton-t-shirt-with-pocket</t>
  </si>
  <si>
    <t>kurtas/juniper/juniper-women-beige-solid-asymmetric-a-line-kurta/11478424/buy</t>
  </si>
  <si>
    <t>juniper-women-beige-solid-asymmetric-a-line-kurta</t>
  </si>
  <si>
    <t>jeans/sztori/sztori-men-plus-size-blue-slim-fit-slash-knee-light-fade-stretchable-jeans/14040026/buy</t>
  </si>
  <si>
    <t>sztori-men-plus-size-blue-slim-fit-slash-knee-light-fade-stretchable-jeans</t>
  </si>
  <si>
    <t>Woman Block Mules</t>
  </si>
  <si>
    <t>heels/shoetopia/shoetopia-green-and-purple-western---embellished-block-mules/17942832/buy</t>
  </si>
  <si>
    <t>shoetopia-green-and-purple-western---embellished-block-mules</t>
  </si>
  <si>
    <t>Slim Pure Cotton Casual Shirt</t>
  </si>
  <si>
    <t>shirts/ether/ether-men-yellow-slim-fit-solid-pure-cotton-casual-shirt/15440044/buy</t>
  </si>
  <si>
    <t>ether-men-yellow-slim-fit-solid-pure-cotton-casual-shirt</t>
  </si>
  <si>
    <t>Women Colourblocked Saree</t>
  </si>
  <si>
    <t>sarees/suta/suta-blue-green-colourblocked-cotton-blend-saree/15243952/buy</t>
  </si>
  <si>
    <t>suta-blue-green-colourblocked-cotton-blend-saree</t>
  </si>
  <si>
    <t>shirts/anouk/anouk-men-black--white-printed-pure-cotton-mandarin-collar-casual-shirt/16236070/buy</t>
  </si>
  <si>
    <t>anouk-men-black--white-printed-pure-cotton-mandarin-collar-casual-shirt</t>
  </si>
  <si>
    <t>jeans/all-about-you/all-about-you-women-blue-pure-cotton-flared-high-rise-jeans-with-belt-/14458648/buy</t>
  </si>
  <si>
    <t>all-about-you-women-blue-pure-cotton-flared-high-rise-jeans-with-belt-</t>
  </si>
  <si>
    <t>DIY Shampoo- Natural Black 1</t>
  </si>
  <si>
    <t>Indica</t>
  </si>
  <si>
    <t>hair-colour/indica/indica-easy-do-it-yourself-hair-color-shampoo-pump-pack---natural-black-1---180-ml/16283670/buy</t>
  </si>
  <si>
    <t>indica</t>
  </si>
  <si>
    <t>indica-easy-do-it-yourself-hair-color-shampoo-pump-pack---natural-black-1---180-ml</t>
  </si>
  <si>
    <t>Girls Belted Sweatshirt Dress</t>
  </si>
  <si>
    <t>dresses/hm/hm-girls-beige-striped-belted-sweatshirt-dress/16929520/buy</t>
  </si>
  <si>
    <t>hm-girls-beige-striped-belted-sweatshirt-dress</t>
  </si>
  <si>
    <t>Embellished Wedges</t>
  </si>
  <si>
    <t>heels/anouk/anouk-gunmetal-toned-embellished-wedges/17709538/buy</t>
  </si>
  <si>
    <t>anouk-gunmetal-toned-embellished-wedges</t>
  </si>
  <si>
    <t>shirts/jack--jones/jack--jones-men-green-slim-fit-opaque-casual-shirt/15738664/buy</t>
  </si>
  <si>
    <t>jack--jones-men-green-slim-fit-opaque-casual-shirt</t>
  </si>
  <si>
    <t>casual-shoes/panahi/panahi-men-cream-coloured-woven-mojaris/1761821/buy</t>
  </si>
  <si>
    <t>panahi-men-cream-coloured-woven-mojaris</t>
  </si>
  <si>
    <t>kurtas/janasya/janasya-women-teal-blue-geometric-printed-keyhole-neck-flared-sleeves-crepe-kurta/13861596/buy</t>
  </si>
  <si>
    <t>janasya-women-teal-blue-geometric-printed-keyhole-neck-flared-sleeves-crepe-kurta</t>
  </si>
  <si>
    <t>Plus Size Printed Cotton Kurti</t>
  </si>
  <si>
    <t>kurtis/sztori/sztori-plus-size-yellow--brown-ethnic-motifs-printed-pure-cotton-kurti/16276442/buy</t>
  </si>
  <si>
    <t>sztori-plus-size-yellow--brown-ethnic-motifs-printed-pure-cotton-kurti</t>
  </si>
  <si>
    <t>Men XX3 Cologne Spray 135 ml</t>
  </si>
  <si>
    <t>deodorant/engage/engage-men-xx3-deodorant-cologne-spray-135-ml/6701063/buy</t>
  </si>
  <si>
    <t>engage-men-xx3-deodorant-cologne-spray-135-ml</t>
  </si>
  <si>
    <t>Kids Solid School Shoes</t>
  </si>
  <si>
    <t>2.5-3Y,3.5-4Y,4.5-5Y,5-5.5Y,5.5-6Y,6-6.5Y,6.5-7Y,7-7.5Y,7.5-8Y,8-8.5Y</t>
  </si>
  <si>
    <t>casual-shoes/kazarmax/kazarmax-kids-black-solid-school-shoes/11597276/buy</t>
  </si>
  <si>
    <t>kazarmax-kids-black-solid-school-shoes</t>
  </si>
  <si>
    <t>Girls Denim Sheath Dress</t>
  </si>
  <si>
    <t>dresses/cutecumber/cutecumber-girls-blue-denim-sheath-dress/17273786/buy</t>
  </si>
  <si>
    <t>cutecumber-girls-blue-denim-sheath-dress</t>
  </si>
  <si>
    <t>Printed One-Shoulder Jumpsuit</t>
  </si>
  <si>
    <t>jumpsuit/athena/athena-women-stylish-black-printed-one-shoulder-jumpsuit/16588250/buy</t>
  </si>
  <si>
    <t>athena-women-stylish-black-printed-one-shoulder-jumpsuit</t>
  </si>
  <si>
    <t>jeans/herenow/herenow-women-blue-bootcut-high-rise-light-fade-stretchable-jeans/16263256/buy</t>
  </si>
  <si>
    <t>herenow-women-blue-bootcut-high-rise-light-fade-stretchable-jeans</t>
  </si>
  <si>
    <t>shirts/highlander/highlander-men-white-slim-fit-opaque-printed-casual-shirt/15295190/buy</t>
  </si>
  <si>
    <t>highlander-men-white-slim-fit-opaque-printed-casual-shirt</t>
  </si>
  <si>
    <t>Lightly Padded Underwired Bra</t>
  </si>
  <si>
    <t>bra/zivame/zivame-pink-underwired-lightly-padded-underwired-bra/17792898/buy</t>
  </si>
  <si>
    <t>zivame-pink-underwired-lightly-padded-underwired-bra</t>
  </si>
  <si>
    <t>Solid Polyester Kurta Set</t>
  </si>
  <si>
    <t>kurta-sets/sangria/sangria-solid-polyester-kurta-set/15172586/buy</t>
  </si>
  <si>
    <t>sangria-solid-polyester-kurta-set</t>
  </si>
  <si>
    <t>kurtas/anouk/anouk-men-yellow-woven-design-cotton-silk-kurta/17776760/buy</t>
  </si>
  <si>
    <t>anouk-men-yellow-woven-design-cotton-silk-kurta</t>
  </si>
  <si>
    <t>sports-shoes/forever-glam-by-pantaloons/forever-glam-by-pantaloons-women-navy-blue-textile-running-non-marking-shoes/16279678/buy</t>
  </si>
  <si>
    <t>forever-glam-by-pantaloons-women-navy-blue-textile-running-non-marking-shoes</t>
  </si>
  <si>
    <t>watches/tryst/tryst-manufactured--serviced-by-fossil-women-metallic-watch/7738448/buy</t>
  </si>
  <si>
    <t>tryst-manufactured--serviced-by-fossil-women-metallic-watch</t>
  </si>
  <si>
    <t>earrings/anna-creations/anna-creations-women-white-contemporary-drop-earrings/17833694/buy</t>
  </si>
  <si>
    <t>anna-creations-women-white-contemporary-drop-earrings</t>
  </si>
  <si>
    <t>trousers/mango/mango-women-olive-green-straight-fit-trousers/15977134/buy</t>
  </si>
  <si>
    <t>mango-women-olive-green-straight-fit-trousers</t>
  </si>
  <si>
    <t>heels/house-of-pataudi/house-of-pataudi-green-woven-design-wedge-sandals/14473770/buy</t>
  </si>
  <si>
    <t>house-of-pataudi-green-woven-design-wedge-sandals</t>
  </si>
  <si>
    <t>Women Shine EDP 75 ml</t>
  </si>
  <si>
    <t>perfume-and-body-mist/ajmal/ajmal-women-fruity-made-in-dubai-shine-edp-perfume-75ml/7688447/buy</t>
  </si>
  <si>
    <t>ajmal-women-fruity-made-in-dubai-shine-edp-perfume-75ml</t>
  </si>
  <si>
    <t>sandals/bata/bata-men-brown-shoe-style-sandals/12689876/buy</t>
  </si>
  <si>
    <t>bata-men-brown-shoe-style-sandals</t>
  </si>
  <si>
    <t>heels/shoetopia/shoetopia-women-cream-coloured-solid-heels/10450370/buy</t>
  </si>
  <si>
    <t>shoetopia-women-cream-coloured-solid-heels</t>
  </si>
  <si>
    <t>tshirts/ether/ether-men-blue-graphic-printed-pure-cotton-t-shirt/17815554/buy</t>
  </si>
  <si>
    <t>ether-men-blue-graphic-printed-pure-cotton-t-shirt</t>
  </si>
  <si>
    <t>dresses/jc-collection/jc-collection-pink-maxi-dress/15336292/buy</t>
  </si>
  <si>
    <t>jc-collection-pink-maxi-dress</t>
  </si>
  <si>
    <t>tops/only/only-pink-cinched-waist-top/17901962/buy</t>
  </si>
  <si>
    <t>only-pink-cinched-waist-top</t>
  </si>
  <si>
    <t>kurtas/indo-era/indo-era-women-green-ethnic-motifs-yoke-design-kurta/15098522/buy</t>
  </si>
  <si>
    <t>indo-era-women-green-ethnic-motifs-yoke-design-kurta</t>
  </si>
  <si>
    <t>shorts/highlander/highlander-men-black-checked-slim-fit-regular-shorts/10285711/buy</t>
  </si>
  <si>
    <t>highlander-men-black-checked-slim-fit-regular-shorts</t>
  </si>
  <si>
    <t>shirts/united-colors-of-benetton/united-colors-of-benetton-green-slim-fit-casual-shirt/17641648/buy</t>
  </si>
  <si>
    <t>united-colors-of-benetton-green-slim-fit-casual-shirt</t>
  </si>
  <si>
    <t>Women Solid Corduroy Jacket</t>
  </si>
  <si>
    <t>jackets/mast--harbour/mast--harbour-women-mint-green-solid-corduroy-jacket/15507958/buy</t>
  </si>
  <si>
    <t>mast--harbour-women-mint-green-solid-corduroy-jacket</t>
  </si>
  <si>
    <t>boots/trase/trase-women-brown-solid-heeled-boots/13273160/buy</t>
  </si>
  <si>
    <t>trase-women-brown-solid-heeled-boots</t>
  </si>
  <si>
    <t>Men Albert Super Slim Jeans</t>
  </si>
  <si>
    <t>jeans/louis-philippe-jeans/louis-philippe-jeans-men-grey-albert-super-slim-fit-low-rise-clean-look-stretchable-jeans/13831196/buy</t>
  </si>
  <si>
    <t>louis-philippe-jeans-men-grey-albert-super-slim-fit-low-rise-clean-look-stretchable-jeans</t>
  </si>
  <si>
    <t>bedsheets/arrabi/arrabi-blue--white-cartoon-characters-printed-300-tc-king-bedsheet-with-2-pillow-covers/15466350/buy</t>
  </si>
  <si>
    <t>arrabi-blue--white-cartoon-characters-printed-300-tc-king-bedsheet-with-2-pillow-covers</t>
  </si>
  <si>
    <t>tshirts/red-tape/red-tape-men-black-printed-pure-cotton-t-shirt/16916234/buy</t>
  </si>
  <si>
    <t>red-tape-men-black-printed-pure-cotton-t-shirt</t>
  </si>
  <si>
    <t>Women Floral A-Line Midi Dress</t>
  </si>
  <si>
    <t>dresses/mast--harbour/mast--harbour-white--green-floral-print-puff-sleeves-a-line-midi-dress/17189150/buy</t>
  </si>
  <si>
    <t>mast--harbour-white--green-floral-print-puff-sleeves-a-line-midi-dress</t>
  </si>
  <si>
    <t>Solid Cotton T-shirt</t>
  </si>
  <si>
    <t>tshirts/mast--harbour/mast--harbour-women-charcoal-grey-solid-pure-cotton-t-shirt/15288146/buy</t>
  </si>
  <si>
    <t>mast--harbour-women-charcoal-grey-solid-pure-cotton-t-shirt</t>
  </si>
  <si>
    <t>shirts/park-avenue/park-avenue-men-violet-slim-fit-printed-formal-shirt/16398024/buy</t>
  </si>
  <si>
    <t>park-avenue-men-violet-slim-fit-printed-formal-shirt</t>
  </si>
  <si>
    <t>casual-shoes/bata/bata-men-brown-textured-loafers/16441676/buy</t>
  </si>
  <si>
    <t>bata-men-brown-textured-loafers</t>
  </si>
  <si>
    <t>Women 3-Stripes Tights</t>
  </si>
  <si>
    <t>tights/adidas/adidas-women-magenta--white-3-stripes-solid-tights/17005386/buy</t>
  </si>
  <si>
    <t>adidas-women-magenta--white-3-stripes-solid-tights</t>
  </si>
  <si>
    <t>heels/bata/bata-women-tan-embellished-sandals/14365722/buy</t>
  </si>
  <si>
    <t>bata-women-tan-embellished-sandals</t>
  </si>
  <si>
    <t>Midi Tie-Up Neck Shirt Dress</t>
  </si>
  <si>
    <t>dresses/vero-moda/vero-moda-women-green--black-floral-tie-up-neck-shirt-midi-dress/15782322/buy</t>
  </si>
  <si>
    <t>vero-moda-women-green--black-floral-tie-up-neck-shirt-midi-dress</t>
  </si>
  <si>
    <t>Women self design Waisted Dress dress</t>
  </si>
  <si>
    <t>dresses/athena/athena-women-bright-turquoise-blue-self-design-waisted-dress/15227340/buy</t>
  </si>
  <si>
    <t>athena-women-bright-turquoise-blue-self-design-waisted-dress</t>
  </si>
  <si>
    <t>backpacks/dressberry/dressberry-women-tan-brown-solid-backpack/11000490/buy</t>
  </si>
  <si>
    <t>dressberry-women-tan-brown-solid-backpack</t>
  </si>
  <si>
    <t>clutches/gaura-pakhi/gaura-pakhi-maroon--gold-toned-embellished-potli-clutch/16026590/buy</t>
  </si>
  <si>
    <t>gaura-pakhi-maroon--gold-toned-embellished-potli-clutch</t>
  </si>
  <si>
    <t>casual-shoes/wrogn/wrogn-men-tan-brown-solid-boat-shoes/15886542/buy</t>
  </si>
  <si>
    <t>wrogn-men-tan-brown-solid-boat-shoes</t>
  </si>
  <si>
    <t>Lancer</t>
  </si>
  <si>
    <t>sports-shoes/lancer/lancer-men-black-textile-running-non-marking-shoes/17745992/buy</t>
  </si>
  <si>
    <t>lancer</t>
  </si>
  <si>
    <t>lancer-men-black-textile-running-non-marking-shoes</t>
  </si>
  <si>
    <t>lehenga-choli/shopgarb/shopgarb-pink--steel-embellished-mirror-work-semi-stitched-lehenga--unstitched-blouse-with-dupatta/16362314/buy</t>
  </si>
  <si>
    <t>shopgarb-pink--steel-embellished-mirror-work-semi-stitched-lehenga--unstitched-blouse-with-dupatta</t>
  </si>
  <si>
    <t>kurta-sets/hangup/hangup-men-black-regular-pure-cotton-kurta-with-pyjamas/14172328/buy</t>
  </si>
  <si>
    <t>hangup-men-black-regular-pure-cotton-kurta-with-pyjamas</t>
  </si>
  <si>
    <t>sports-shoes/fausto/fausto-men-teal-synthetic-running-shoes/13699644/buy</t>
  </si>
  <si>
    <t>fausto-men-teal-synthetic-running-shoes</t>
  </si>
  <si>
    <t>Women Leather Sneakers</t>
  </si>
  <si>
    <t>casual-shoes/nautica/nautica-women-tan-brown-leather-sneakers/17186446/buy</t>
  </si>
  <si>
    <t>nautica-women-tan-brown-leather-sneakers</t>
  </si>
  <si>
    <t>casual-shoes/highlander/highlander-men-red-solid-driving-shoes/14336838/buy</t>
  </si>
  <si>
    <t>highlander-men-red-solid-driving-shoes</t>
  </si>
  <si>
    <t>Women Heat Gear High-Rise</t>
  </si>
  <si>
    <t>tights/under-armour/under-armour-women-navy-blue-heat-gear-high-rise-no-slip-waistband-full-length-tights/17254898/buy</t>
  </si>
  <si>
    <t>under-armour-women-navy-blue-heat-gear-high-rise-no-slip-waistband-full-length-tights</t>
  </si>
  <si>
    <t>flats/anouk/anouk-women-navy-blue--white-striped--embellished-handcrafted-mojaris/15276206/buy</t>
  </si>
  <si>
    <t>anouk-women-navy-blue--white-striped--embellished-handcrafted-mojaris</t>
  </si>
  <si>
    <t>Satin Sheath Midi Dress</t>
  </si>
  <si>
    <t>dresses/magre/magre-beige-satin-sheath-midi-dress/16459158/buy</t>
  </si>
  <si>
    <t>magre-beige-satin-sheath-midi-dress</t>
  </si>
  <si>
    <t>Men Slim Fit High-Rise Jeans</t>
  </si>
  <si>
    <t>jeans/levis/levis-men-blue-slim-fit-high-rise-mildly-distressed-light-fade-stretchable-jeans/16612732/buy</t>
  </si>
  <si>
    <t>levis-men-blue-slim-fit-high-rise-mildly-distressed-light-fade-stretchable-jeans</t>
  </si>
  <si>
    <t>Men Solid Single-Breasted Suit</t>
  </si>
  <si>
    <t>suits/wintage/wintage-men-white-solid-single-breasted-regular-fit-suit/10605590/buy</t>
  </si>
  <si>
    <t>wintage-men-white-solid-single-breasted-regular-fit-suit</t>
  </si>
  <si>
    <t>tshirts/ether/ether-women-mustard-yellow-printed-round-neck-pure-cotton-t-shirt/10984922/buy</t>
  </si>
  <si>
    <t>ether-women-mustard-yellow-printed-round-neck-pure-cotton-t-shirt</t>
  </si>
  <si>
    <t>Men Chrono XL Classic Analogue Watch</t>
  </si>
  <si>
    <t>TISSOT</t>
  </si>
  <si>
    <t>watches/tissot/tissot-men-blue-chrono-xl-classic-swiss-analogue-watch-t1166171104701/10557276/buy</t>
  </si>
  <si>
    <t>tissot</t>
  </si>
  <si>
    <t>tissot-men-blue-chrono-xl-classic-swiss-analogue-watch-t1166171104701</t>
  </si>
  <si>
    <t>watches/casio/casio-edifice-men-black-analogue-watch-ex428-efr-559dc-1avudf/7370461/buy</t>
  </si>
  <si>
    <t>casio-edifice-men-black-analogue-watch-ex428-efr-559dc-1avudf</t>
  </si>
  <si>
    <t>jeans/sztori/sztori-men-plus-size-navy-blue-slim-fit-light-fade-acid-wash-stretchable-jeans/14040032/buy</t>
  </si>
  <si>
    <t>sztori-men-plus-size-navy-blue-slim-fit-light-fade-acid-wash-stretchable-jeans</t>
  </si>
  <si>
    <t>Unisex Arial DC Backpack</t>
  </si>
  <si>
    <t>backpacks/wildcraft/wildcraft-unisex-blue-graphic-arial-dc-backpack/18169080/buy</t>
  </si>
  <si>
    <t>wildcraft-unisex-blue-graphic-arial-dc-backpack</t>
  </si>
  <si>
    <t>sofa-covers/rajasthan-decor/rajasthan-decor-pink-printed-3-seater-quilted-sofa-cover/11971438/buy</t>
  </si>
  <si>
    <t>rajasthan-decor-pink-printed-3-seater-quilted-sofa-cover</t>
  </si>
  <si>
    <t>Ethnic Motifs Pure Cotton WFH Co-Ords Kurta Set</t>
  </si>
  <si>
    <t>kurta-sets/anouk/anouk-ethnic-motifs-pure-cotton-wfh-co-ords-kurta-set/17417186/buy</t>
  </si>
  <si>
    <t>anouk-ethnic-motifs-pure-cotton-wfh-co-ords-kurta-set</t>
  </si>
  <si>
    <t>Molly &amp; Michel</t>
  </si>
  <si>
    <t>kurtas/molly--michel/molly--michel-men-maroon-pure-cotton-pathani-kurta/15471276/buy</t>
  </si>
  <si>
    <t>molly--michel</t>
  </si>
  <si>
    <t>molly--michel-men-maroon-pure-cotton-pathani-kurta</t>
  </si>
  <si>
    <t>dresses/tokyo-talkies/tokyo-talkies-black-sheath-dress/16200870/buy</t>
  </si>
  <si>
    <t>tokyo-talkies-black-sheath-dress</t>
  </si>
  <si>
    <t>kurta-sets/gerua/gerua-women-pink-ethnic-motifs-yoke-design-mirror-work-kurta-with-trousers--with-dupatta/17627748/buy</t>
  </si>
  <si>
    <t>gerua-women-pink-ethnic-motifs-yoke-design-mirror-work-kurta-with-trousers--with-dupatta</t>
  </si>
  <si>
    <t>Leopard Print Night suit</t>
  </si>
  <si>
    <t>night-suits/drape-in-vogue/drape-in-vogue-women-black--beige-solid-night-suit-with-leopard-print-bottomwear/12041144/buy</t>
  </si>
  <si>
    <t>drape-in-vogue-women-black--beige-solid-night-suit-with-leopard-print-bottomwear</t>
  </si>
  <si>
    <t>shirts/mast--harbour/mast--harbour-women-pink--white-checked-casual-shirt/6640029/buy</t>
  </si>
  <si>
    <t>mast--harbour-women-pink--white-checked-casual-shirt</t>
  </si>
  <si>
    <t>Women Pleated Culottes Trousers</t>
  </si>
  <si>
    <t>trousers/akkriti-by-pantaloons/akkriti-by-pantaloons-women-off-white-floral-printed-pleated-culottes-trousers/17214642/buy</t>
  </si>
  <si>
    <t>akkriti-by-pantaloons-women-off-white-floral-printed-pleated-culottes-trousers</t>
  </si>
  <si>
    <t>handbags/dressberry/dressberry-blue-solid-sling-bag/12388522/buy</t>
  </si>
  <si>
    <t>dressberry-blue-solid-sling-bag</t>
  </si>
  <si>
    <t>Girls Washed Crop Denim Jacket</t>
  </si>
  <si>
    <t>jackets/uth-by-roadster/uth-by-roadster-girls-navy-blue-cotton-washed-crop-denim-jacket/14938870/buy</t>
  </si>
  <si>
    <t>uth-by-roadster-girls-navy-blue-cotton-washed-crop-denim-jacket</t>
  </si>
  <si>
    <t>jeans/flying-machine/flying-machine-men-blue-slim-fit-low-rise-heavy-fade-stretchable-jeans/16050350/buy</t>
  </si>
  <si>
    <t>flying-machine-men-blue-slim-fit-low-rise-heavy-fade-stretchable-jeans</t>
  </si>
  <si>
    <t>kurtas/varanga/varanga-women-green-embroidered-kurta/15216154/buy</t>
  </si>
  <si>
    <t>varanga-women-green-embroidered-kurta</t>
  </si>
  <si>
    <t>Net Dress</t>
  </si>
  <si>
    <t>dresses/toy-balloon-kids/toy-balloon-kids-off-white-net-dress/14893920/buy</t>
  </si>
  <si>
    <t>toy-balloon-kids-off-white-net-dress</t>
  </si>
  <si>
    <t>wallets/baggit/baggit-women-purple-printed-zip-around-wallet/16692606/buy</t>
  </si>
  <si>
    <t>baggit-women-purple-printed-zip-around-wallet</t>
  </si>
  <si>
    <t>Men Brand Logo Print Sliders</t>
  </si>
  <si>
    <t>flip-flops/woodland/woodland-men-grey--black-brand-logo-print-sliders/16605208/buy</t>
  </si>
  <si>
    <t>woodland-men-grey--black-brand-logo-print-sliders</t>
  </si>
  <si>
    <t>Boys Regular Fit Sports Shorts</t>
  </si>
  <si>
    <t>shorts/hrx-by-hrithik-roshan/hrx-by-hrithik-roshan-u-17-boys-dress-blue-graphic-regular-fit-bio-wash-garment-softner-active-shorts/13330028/buy</t>
  </si>
  <si>
    <t>hrx-by-hrithik-roshan-u-17-boys-dress-blue-graphic-regular-fit-bio-wash-garment-softner-active-shorts</t>
  </si>
  <si>
    <t>Bye Bye Open Pores Face Cream</t>
  </si>
  <si>
    <t>face-moisturisers/mamaearth/mamaearth-bye-bye-open-pores-face-cream-with-rosehip--niacinamide---30-g-/16863232/buy</t>
  </si>
  <si>
    <t>mamaearth-bye-bye-open-pores-face-cream-with-rosehip--niacinamide---30-g-</t>
  </si>
  <si>
    <t>Party Stiletto Pumps</t>
  </si>
  <si>
    <t>heels/shezone/shezone-gold-toned-party-stiletto-pumps/17317056/buy</t>
  </si>
  <si>
    <t>shezone-gold-toned-party-stiletto-pumps</t>
  </si>
  <si>
    <t>Men Solid Single-Breasted 2-Piece Casual Suit</t>
  </si>
  <si>
    <t>suits/sg-rajasahab/sg-rajasahab-men-teal-blue-solid-single-breasted-2-piece-casual-suit-/16465674/buy</t>
  </si>
  <si>
    <t>sg-rajasahab-men-teal-blue-solid-single-breasted-2-piece-casual-suit-</t>
  </si>
  <si>
    <t>kurta-sets/anouk/anouk-women-red-embroidered-kurta-with-palazzos/13791612/buy</t>
  </si>
  <si>
    <t>anouk-women-red-embroidered-kurta-with-palazzos</t>
  </si>
  <si>
    <t>kurtas/biba/biba-women-yellow--golden-mukaish-work-straight-kurta/12642774/buy</t>
  </si>
  <si>
    <t>biba-women-yellow--golden-mukaish-work-straight-kurta</t>
  </si>
  <si>
    <t>tops/tokyo-talkies/tokyo-talkies-women-stylish-black-solid-top/17003540/buy</t>
  </si>
  <si>
    <t>Men Classic  bracelet</t>
  </si>
  <si>
    <t>bracelet/daniel-wellington/daniel-wellington-classic-men-rose--gold-bracelet-dw00400001/6517212/buy</t>
  </si>
  <si>
    <t>daniel-wellington-classic-men-rose--gold-bracelet-dw00400001</t>
  </si>
  <si>
    <t>Women Solid Kaftan Dress</t>
  </si>
  <si>
    <t>dresses/street-9/street-9-women-grey-solid-kaftan-dress/10471098/buy</t>
  </si>
  <si>
    <t>street-9-women-grey-solid-kaftan-dress</t>
  </si>
  <si>
    <t>shirts/rare-rabbit/rare-rabbit-men-peach-coloured-slim-fit-opaque-casual-shirt/15461328/buy</t>
  </si>
  <si>
    <t>rare-rabbit-men-peach-coloured-slim-fit-opaque-casual-shirt</t>
  </si>
  <si>
    <t>trousers/highlander/highlander-men-blue-slim-fit-solid-cotton-chinos/14065470/buy</t>
  </si>
  <si>
    <t>highlander-men-blue-slim-fit-solid-cotton-chinos</t>
  </si>
  <si>
    <t>shirts/the-indian-garage-co/the-indian-garage-co-men-white-printed-cotton-casual-shirt/17406426/buy</t>
  </si>
  <si>
    <t>the-indian-garage-co-men-white-printed-cotton-casual-shirt</t>
  </si>
  <si>
    <t>track-pants/highlander/highlander-men-black--green-solid-slim-fit-track-pants/13899952/buy</t>
  </si>
  <si>
    <t>highlander-men-black--green-solid-slim-fit-track-pants</t>
  </si>
  <si>
    <t>co-ords/griffel/griffel-men-turquoise-blue-cotton-t-shirt-with-shorts/17554054/buy</t>
  </si>
  <si>
    <t>griffel-men-turquoise-blue-cotton-t-shirt-with-shorts</t>
  </si>
  <si>
    <t>Supersonic Hair Dryer</t>
  </si>
  <si>
    <t>dyson</t>
  </si>
  <si>
    <t>hair-appliance/dyson/dyson-supersonic-hair-dryer/15990656/buy</t>
  </si>
  <si>
    <t>dyson-supersonic-hair-dryer</t>
  </si>
  <si>
    <t>Men Rapid-Dry Training Joggers</t>
  </si>
  <si>
    <t>track-pants/hrx-by-hrithik-roshan/hrx-by-hrithik-roshan-men-bright-white-colourblock-slim-fit-rapid-dry-antimicrobial-training-joggers/13106572/buy</t>
  </si>
  <si>
    <t>hrx-by-hrithik-roshan-men-bright-white-colourblock-slim-fit-rapid-dry-antimicrobial-training-joggers</t>
  </si>
  <si>
    <t>jeans/kassually/kassually-women-navy-blue-wide-leg-mid-rise-clean-look-jeans/12190432/buy</t>
  </si>
  <si>
    <t>kassually-women-navy-blue-wide-leg-mid-rise-clean-look-jeans</t>
  </si>
  <si>
    <t>Camouflage Printed Sweatshirt</t>
  </si>
  <si>
    <t>sweatshirts/puma/puma-men-teal-green-camouflage-printed-classics-hooded-sweatshirt/15267214/buy</t>
  </si>
  <si>
    <t>puma-men-teal-green-camouflage-printed-classics-hooded-sweatshirt</t>
  </si>
  <si>
    <t>Colourblocked Bra Top and Vest</t>
  </si>
  <si>
    <t>tops/dressberry/dressberry-women-stylish-black-colourblocked-bra-top-and-vest/16771032/buy</t>
  </si>
  <si>
    <t>dressberry-women-stylish-black-colourblocked-bra-top-and-vest</t>
  </si>
  <si>
    <t>Women Ribbed Fitted Crop Top</t>
  </si>
  <si>
    <t>tops/sassafras/sassafras-women-olive-green-ribbed-fitted-crop-top/13843268/buy</t>
  </si>
  <si>
    <t>sassafras-women-olive-green-ribbed-fitted-crop-top</t>
  </si>
  <si>
    <t>watches/joker--witch/joker--witch-women-black-analogue-watch-amww410/13441968/buy</t>
  </si>
  <si>
    <t>joker--witch-women-black-analogue-watch-amww410</t>
  </si>
  <si>
    <t>handbags/allen-solly/allen-solly-coffee-brown-printed-pu-structured-sling-bag/18037154/buy</t>
  </si>
  <si>
    <t>allen-solly-coffee-brown-printed-pu-structured-sling-bag</t>
  </si>
  <si>
    <t>Men Textured Leather Belt</t>
  </si>
  <si>
    <t>belts/roadster/the-roadster-lifestyle-co-men-brown-textured-leather-belt/10954420/buy</t>
  </si>
  <si>
    <t>the-roadster-lifestyle-co-men-brown-textured-leather-belt</t>
  </si>
  <si>
    <t>tops/mast--harbour/mast--harbour-rust-brown--pink-floral-printed-puff-sleeves-top/13880014/buy</t>
  </si>
  <si>
    <t>mast--harbour-rust-brown--pink-floral-printed-puff-sleeves-top</t>
  </si>
  <si>
    <t>wallets/caprese/caprese-women-light-blue-solid-three-fold-wallet/17760898/buy</t>
  </si>
  <si>
    <t>caprese-women-light-blue-solid-three-fold-wallet</t>
  </si>
  <si>
    <t>tshirts/dillinger/dillinger-men-black-solid-round-neck-pure-cotton-t-shirt/11543324/buy</t>
  </si>
  <si>
    <t>dillinger-men-black-solid-round-neck-pure-cotton-t-shirt</t>
  </si>
  <si>
    <t>jeans/high-star/high-star-women-blue-bootcut-frayed-hems-stretchable-jeans/14684256/buy</t>
  </si>
  <si>
    <t>high-star-women-blue-bootcut-frayed-hems-stretchable-jeans</t>
  </si>
  <si>
    <t>Floral PU Three Fold Wallet</t>
  </si>
  <si>
    <t>wallets/dressberry/dressberry-women-black-floral-printed-pu-three-fold-wallet/15582852/buy</t>
  </si>
  <si>
    <t>dressberry-women-black-floral-printed-pu-three-fold-wallet</t>
  </si>
  <si>
    <t>Men Pack Of Two Cotton T-shirt</t>
  </si>
  <si>
    <t>tshirts/veirdo/veirdo-men-pack-of-two-pure-cotton-printed-round-neck-t-shirt/13931774/buy</t>
  </si>
  <si>
    <t>veirdo-men-pack-of-two-pure-cotton-printed-round-neck-t-shirt</t>
  </si>
  <si>
    <t>Striped Tote Bag</t>
  </si>
  <si>
    <t>handbags/lychee-bags/lychee-bags-black--white-striped-tote-bag/8795617/buy</t>
  </si>
  <si>
    <t>lychee-bags-black--white-striped-tote-bag</t>
  </si>
  <si>
    <t>Unisex Gizeh Brown Slides</t>
  </si>
  <si>
    <t>sandals/birkenstock/birkenstock-unisex-gizeh-brown--regular-slides/14576108/buy</t>
  </si>
  <si>
    <t>birkenstock-unisex-gizeh-brown--regular-slides</t>
  </si>
  <si>
    <t>V-neck T-shirt Slim Fit</t>
  </si>
  <si>
    <t>lounge-tshirts/hm/hm-men-black-solid-v-neck-t-shirt-slim-fit/11468708/buy</t>
  </si>
  <si>
    <t>hm-men-black-solid-v-neck-t-shirt-slim-fit</t>
  </si>
  <si>
    <t>wallets/hidesign/hidesign-women-black--brown-textured-leather-zip-around-wallet/13102586/buy</t>
  </si>
  <si>
    <t>hidesign-women-black--brown-textured-leather-zip-around-wallet</t>
  </si>
  <si>
    <t>watches/guess/guess-women-rose-analogue-watch-w1228l3/9980031/buy</t>
  </si>
  <si>
    <t>guess-women-rose-analogue-watch-w1228l3</t>
  </si>
  <si>
    <t>Men Brand Logo Shorts</t>
  </si>
  <si>
    <t>shorts/united-colors-of-benetton/united-colors-of-benetton-men-blue-brand-logo-printed-shorts/17565238/buy</t>
  </si>
  <si>
    <t>united-colors-of-benetton-men-blue-brand-logo-printed-shorts</t>
  </si>
  <si>
    <t>Oversized Structured Shoulder Bag</t>
  </si>
  <si>
    <t>handbags/caprese/caprese-blue-solid-oversized-structured-shoulder-bag/18036188/buy</t>
  </si>
  <si>
    <t>caprese-blue-solid-oversized-structured-shoulder-bag</t>
  </si>
  <si>
    <t>dresses/inddus/inddus-women-olive-green-maxi-dress/16758842/buy</t>
  </si>
  <si>
    <t>inddus-women-olive-green-maxi-dress</t>
  </si>
  <si>
    <t>jeans/highlander/highlander-men-blue-tapered-fit-heavy-fade-stretchable-jeans/16658262/buy</t>
  </si>
  <si>
    <t>Women Colourblocked Kurta</t>
  </si>
  <si>
    <t>kurtas/street-9/street-9-women-blue-cream-colourblocked-kurta/13716176/buy</t>
  </si>
  <si>
    <t>street-9-women-blue-cream-colourblocked-kurta</t>
  </si>
  <si>
    <t>shorts/dixcy-scott/dixcy-scott-men-teal-sports-shorts-with-a-concealed-zipper-pocket/15186202/buy</t>
  </si>
  <si>
    <t>dixcy-scott-men-teal-sports-shorts-with-a-concealed-zipper-pocket</t>
  </si>
  <si>
    <t>trousers/allen-solly/allen-solly-men-khaki-solid-slim-fit-trousers/15500218/buy</t>
  </si>
  <si>
    <t>allen-solly-men-khaki-solid-slim-fit-trousers</t>
  </si>
  <si>
    <t>Print Applique Top</t>
  </si>
  <si>
    <t>tops/cutecumber/cutecumber-rust-print-applique-top/18425876/buy</t>
  </si>
  <si>
    <t>cutecumber-rust-print-applique-top</t>
  </si>
  <si>
    <t>Men Slim Fit Solid Chinos</t>
  </si>
  <si>
    <t>trousers/invictus/invictus-men-khaki-slim-fit-solid-mid-rise-chinos/14704088/buy</t>
  </si>
  <si>
    <t>invictus-men-khaki-slim-fit-solid-mid-rise-chinos</t>
  </si>
  <si>
    <t>watches/dressberry/dressberry-women-black-analogue-watch-mfb-pn-chr-s1915/11231312/buy</t>
  </si>
  <si>
    <t>dressberry-women-black-analogue-watch-mfb-pn-chr-s1915</t>
  </si>
  <si>
    <t>dresses/athena/athena-women-pretty-pink-floral-volume-play-dress/17142542/buy</t>
  </si>
  <si>
    <t>athena-women-pretty-pink-floral-volume-play-dress</t>
  </si>
  <si>
    <t>34/42</t>
  </si>
  <si>
    <t>lehenga-choli/panchhi/panchhi-pink--white-mirror-work-handmade-ready-to-wear-lehenga--blouse-with-dupatta/16674638/buy</t>
  </si>
  <si>
    <t>panchhi-pink--white-mirror-work-handmade-ready-to-wear-lehenga--blouse-with-dupatta</t>
  </si>
  <si>
    <t>belts/united-colors-of-benetton/united-colors-of-benetton-men-black-solid-leather-belt/6835488/buy</t>
  </si>
  <si>
    <t>united-colors-of-benetton-men-black-solid-leather-belt</t>
  </si>
  <si>
    <t>Women Liberate NITRO Running</t>
  </si>
  <si>
    <t>sports-shoes/puma/puma-women-black-liberate-nitro-running-shoes/14849988/buy</t>
  </si>
  <si>
    <t>puma-women-black-liberate-nitro-running-shoes</t>
  </si>
  <si>
    <t>dresses/vero-moda/vero-moda-women-off-white-printed-shirt-dress/11488162/buy</t>
  </si>
  <si>
    <t>vero-moda-women-off-white-printed-shirt-dress</t>
  </si>
  <si>
    <t>Women Straight Crop Trousers</t>
  </si>
  <si>
    <t>trousers/marks--spencer/marks--spencer-women-off-white--black-floral-print-straight-fit-cropped-trousers/16244556/buy</t>
  </si>
  <si>
    <t>marks--spencer-women-off-white--black-floral-print-straight-fit-cropped-trousers</t>
  </si>
  <si>
    <t>Men Hydra Eau De Parfum</t>
  </si>
  <si>
    <t>perfume-and-body-mist/villain/villain-men-hydra-eau-de-parfum---100-ml/14047422/buy</t>
  </si>
  <si>
    <t>villain-men-hydra-eau-de-parfum---100-ml</t>
  </si>
  <si>
    <t>tshirts/levis/levis-women-light-pink-brand-logo-printed-pure-cotton-t-shirt/18068940/buy</t>
  </si>
  <si>
    <t>levis-women-light-pink-brand-logo-printed-pure-cotton-t-shirt</t>
  </si>
  <si>
    <t>kurtas/anouk/anouk-women-pink-floral-print-kurta/16234668/buy</t>
  </si>
  <si>
    <t>anouk-women-pink-floral-print-kurta</t>
  </si>
  <si>
    <t>jeans/flying-machine/flying-machine-men-black-skinny-fit-mid-rise-clean-look-stretchable-jeans/2188063/buy</t>
  </si>
  <si>
    <t>flying-machine-men-black-skinny-fit-mid-rise-clean-look-stretchable-jeans</t>
  </si>
  <si>
    <t>flip-flops/carlton-london-sports/carlton-london-sports-men-white--black-striped-sliders/12731350/buy</t>
  </si>
  <si>
    <t>carlton-london-sports-men-white--black-striped-sliders</t>
  </si>
  <si>
    <t>Faded Straight Denim Kurta</t>
  </si>
  <si>
    <t>kurtas/anouk/anouk-men-blue-faded-straight-denim-kurta/11197790/buy</t>
  </si>
  <si>
    <t>anouk-men-blue-faded-straight-denim-kurta</t>
  </si>
  <si>
    <t>Cotton Washed Denim Jacket</t>
  </si>
  <si>
    <t>jackets/harvard/harvard-women-blue-pure-cotton-washed-denim-jacket/15261662/buy</t>
  </si>
  <si>
    <t>harvard-women-blue-pure-cotton-washed-denim-jacket</t>
  </si>
  <si>
    <t>Women Checked Empire Dress</t>
  </si>
  <si>
    <t>dresses/tokyo-talkies/tokyo-talkies-women-grey--black-checked-empire-dress/10336559/buy</t>
  </si>
  <si>
    <t>tokyo-talkies-women-grey--black-checked-empire-dress</t>
  </si>
  <si>
    <t>Pure Cotton Straight Kurta</t>
  </si>
  <si>
    <t>kurtas/herenow/herenow-women-black-pure-cotton-ethnic-motifs-printed-straight-kurta/15145702/buy</t>
  </si>
  <si>
    <t>herenow-women-black-pure-cotton-ethnic-motifs-printed-straight-kurta</t>
  </si>
  <si>
    <t>Woven Design Shoulder Bag</t>
  </si>
  <si>
    <t>handbags/anouk/anouk-black--white--jacquard-woven-design-shoulder-bag/16070440/buy</t>
  </si>
  <si>
    <t>anouk-black--white--jacquard-woven-design-shoulder-bag</t>
  </si>
  <si>
    <t>sunglasses/carlton-london/carlton-london-men-black-square-sunglasses-with-uv-protected-lens-80152/14853036/buy</t>
  </si>
  <si>
    <t>carlton-london-men-black-square-sunglasses-with-uv-protected-lens-80152</t>
  </si>
  <si>
    <t>Ombre Silk Blend Saree</t>
  </si>
  <si>
    <t>sarees/mitera/mitera-purple-embellished-ombre-sequinned-silk-blend-saree/18103108/buy</t>
  </si>
  <si>
    <t>mitera-purple-embellished-ombre-sequinned-silk-blend-saree</t>
  </si>
  <si>
    <t>Men Leather Flip Flops</t>
  </si>
  <si>
    <t>flip-flops/bucik/bucik-men-brown-textured-synthetic-leather-flip-flops-/15516670/buy</t>
  </si>
  <si>
    <t>bucik-men-brown-textured-synthetic-leather-flip-flops-</t>
  </si>
  <si>
    <t>handbags/baggit/baggit-women-purple-solid-structured-shoulder-bag/17542690/buy</t>
  </si>
  <si>
    <t>baggit-women-purple-solid-structured-shoulder-bag</t>
  </si>
  <si>
    <t>trousers/arrow/arrow-men-navy-blue-solid-tailored-fit-formal-trousers/16203008/buy</t>
  </si>
  <si>
    <t>arrow-men-navy-blue-solid-tailored-fit-formal-trousers</t>
  </si>
  <si>
    <t>flip-flops/mast--harbour/mast--harbour-men-navy-blue--white-colourblocked-thong-flip-flops/12471684/buy</t>
  </si>
  <si>
    <t>mast--harbour-men-navy-blue--white-colourblocked-thong-flip-flops</t>
  </si>
  <si>
    <t>Bandhani Printed Kurti</t>
  </si>
  <si>
    <t>kurtis/anubhutee/anubhutee-yellow--white-bandhani-printed-kurti/15636010/buy</t>
  </si>
  <si>
    <t>anubhutee-yellow--white-bandhani-printed-kurti</t>
  </si>
  <si>
    <t>shirts/herenow/herenow-men-grey--white-pure-cotton-slim-fit-printed-casual-shirt/16877194/buy</t>
  </si>
  <si>
    <t>herenow-men-grey--white-pure-cotton-slim-fit-printed-casual-shirt</t>
  </si>
  <si>
    <t>Vandnam Fabrics</t>
  </si>
  <si>
    <t>trousers/vandnam-fabrics/vandnam-fabrics-men-black-smart-slim-fit-formal-trousers/17656504/buy</t>
  </si>
  <si>
    <t>vandnam-fabrics</t>
  </si>
  <si>
    <t>vandnam-fabrics-men-black-smart-slim-fit-formal-trousers</t>
  </si>
  <si>
    <t>Self-Design Kurta Churidar</t>
  </si>
  <si>
    <t>kurta-sets/manyavar/manyavar-men-beige-self-design-kurta-with-churidar/2488750/buy</t>
  </si>
  <si>
    <t>manyavar-men-beige-self-design-kurta-with-churidar</t>
  </si>
  <si>
    <t>shirts/highlander/highlander-men-black-slim-fit-lion-printed-casual-shirt/16519880/buy</t>
  </si>
  <si>
    <t>highlander-men-black-slim-fit-lion-printed-casual-shirt</t>
  </si>
  <si>
    <t>Set of 6 Handkerchiefs</t>
  </si>
  <si>
    <t>19" X 19"</t>
  </si>
  <si>
    <t>handkerchief/louis-philippe/louis-philippe-men-maroon--navy-blue-set-of-6-cotton-handkerchiefs/17387624/buy</t>
  </si>
  <si>
    <t>louis-philippe-men-maroon--navy-blue-set-of-6-cotton-handkerchiefs</t>
  </si>
  <si>
    <t>shirts/jack--jones/jack--jones-men-navy-blue-regular-fit-solid-casual-shirt/11207638/buy</t>
  </si>
  <si>
    <t>jack--jones-men-navy-blue-regular-fit-solid-casual-shirt</t>
  </si>
  <si>
    <t>flip-flops/khadims/khadims-men-brown--orange-thong-flip-flops/18298468/buy</t>
  </si>
  <si>
    <t>khadims-men-brown--orange-thong-flip-flops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</si>
  <si>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</si>
  <si>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</si>
  <si>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</si>
  <si>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</si>
  <si>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ethnovogue-off-white-printed-boat-neck-custom-designed-made-to-measure-cocktail-gown</t>
  </si>
  <si>
    <t>Women Factory Serviced Watch</t>
  </si>
  <si>
    <t>watches/fossil/fossil-women-white-factory-serviced-analogue-watch-es3793/7860817/buy</t>
  </si>
  <si>
    <t>fossil-women-white-factory-serviced-analogue-watch-es3793</t>
  </si>
  <si>
    <t>dresses/uf/uf-women-wine-coloured--off-white-floral-print-accordion-pleated-maxi-dress/12595762/buy</t>
  </si>
  <si>
    <t>uf-women-wine-coloured--off-white-floral-print-accordion-pleated-maxi-dress</t>
  </si>
  <si>
    <t>Tailored Striped Linen Shirt</t>
  </si>
  <si>
    <t>shirts/us-polo-assn/u-s-polo-assn-men-green-tailored-fit-striped-linen-casual-shirt/16604494/buy</t>
  </si>
  <si>
    <t>u-s-polo-assn-men-green-tailored-fit-striped-linen-casual-shirt</t>
  </si>
  <si>
    <t>Training Rapid Dry Sports Bra</t>
  </si>
  <si>
    <t>bra/hrx-by-hrithik-roshan/hrx-by-hrithik-roshan-red-colourblocked-high-support-rapid-dry-training-bra-wkt-1432-a/11158158/buy</t>
  </si>
  <si>
    <t>hrx-by-hrithik-roshan-red-colourblocked-high-support-rapid-dry-training-bra-wkt-1432-a</t>
  </si>
  <si>
    <t>kurta-sets/ahika/ahika-women-pink-ethnic-motifs-embroidered-regular-pure-cotton-kurta-with-sharara--with-dupatta/15987932/buy</t>
  </si>
  <si>
    <t>ahika-women-pink-ethnic-motifs-embroidered-regular-pure-cotton-kurta-with-sharara--with-dupatta</t>
  </si>
  <si>
    <t>jackets/vero-moda/vero-moda-women-old-rose-pink-tailored-jacket/15687742/buy</t>
  </si>
  <si>
    <t>vero-moda-women-old-rose-pink-tailored-jacket</t>
  </si>
  <si>
    <t>BXL Youth Serum 30 ml</t>
  </si>
  <si>
    <t>face-serum-and-gel/biotique/biotique-anti-age-bxl-cellular-youth-serum-30-ml/1661435/buy</t>
  </si>
  <si>
    <t>biotique-anti-age-bxl-cellular-youth-serum-30-ml</t>
  </si>
  <si>
    <t>Ribbed Lettuce Edged Top</t>
  </si>
  <si>
    <t>tops/roadster/the-roadster-lifestyle-co-lavender-ribbed-regular-top-with-lettuce-edge/13269670/buy</t>
  </si>
  <si>
    <t>the-roadster-lifestyle-co-lavender-ribbed-regular-top-with-lettuce-edge</t>
  </si>
  <si>
    <t>jeans/all-about-you/all-about-you-women-navy-blue-skinny-fit-dark-wash-stretchable-jeans/13789616/buy</t>
  </si>
  <si>
    <t>all-about-you-women-navy-blue-skinny-fit-dark-wash-stretchable-jeans</t>
  </si>
  <si>
    <t>jeans/ether/ether-men-white-slim-fit-stretchable-jeans/14736496/buy</t>
  </si>
  <si>
    <t>ether-men-white-slim-fit-stretchable-jeans</t>
  </si>
  <si>
    <t>Slim Fit Printed Formal Shirt</t>
  </si>
  <si>
    <t>shirts/park-avenue/park-avenue-men-white-slim-fit-printed-formal-shirt/16066686/buy</t>
  </si>
  <si>
    <t>park-avenue-men-white-slim-fit-printed-formal-shirt</t>
  </si>
  <si>
    <t>tshirts/jockey/jockey-men-navy-solid-round-neck-t-shirt/1898613/buy</t>
  </si>
  <si>
    <t>jockey-men-navy-solid-round-neck-t-shirt</t>
  </si>
  <si>
    <t>handbags/mast--harbour/mast--harbour-black--burgundy-colourblocked-sling-bag/12387870/buy</t>
  </si>
  <si>
    <t>mast--harbour-black--burgundy-colourblocked-sling-bag</t>
  </si>
  <si>
    <t>lounge-pants/etc/etc-women-off-white--charcoal-grey-striped-lounge-pants/13428080/buy</t>
  </si>
  <si>
    <t>etc-women-off-white--charcoal-grey-striped-lounge-pants</t>
  </si>
  <si>
    <t>dresses/harpa/harpa-green-floral-a-line-midi-dress/17566682/buy</t>
  </si>
  <si>
    <t>harpa-green-floral-a-line-midi-dress</t>
  </si>
  <si>
    <t>Shirt Style Top</t>
  </si>
  <si>
    <t>tops/annabelle-by-pantaloons/annabelle-by-pantaloons-women-coral-shirt-style-top/16833338/buy</t>
  </si>
  <si>
    <t>annabelle-by-pantaloons-women-coral-shirt-style-top</t>
  </si>
  <si>
    <t>trousers/street-9/street-9-women-beautiful-grey-solid-trousers/17637514/buy</t>
  </si>
  <si>
    <t>street-9-women-beautiful-grey-solid-trousers</t>
  </si>
  <si>
    <t>Men 7" dryCELL Running Shorts</t>
  </si>
  <si>
    <t>32,30,36,34,38,28</t>
  </si>
  <si>
    <t>shorts/puma/puma-men-teal-blue-run-woollen-7-woven-drycell-running-shorts/15118498/buy</t>
  </si>
  <si>
    <t>puma-men-teal-blue-run-woollen-7-woven-drycell-running-shorts</t>
  </si>
  <si>
    <t>Women Cotton Dress</t>
  </si>
  <si>
    <t>dresses/hm/hm-women-black-cotton-dress/17607298/buy</t>
  </si>
  <si>
    <t>hm-women-black-cotton-dress</t>
  </si>
  <si>
    <t>Kalamkari Khadi Silk Saree</t>
  </si>
  <si>
    <t>sarees/kalini/kalini-maroon--cream-coloured-khadi-silk-kalamkari-saree-/14746018/buy</t>
  </si>
  <si>
    <t>kalini-maroon--cream-coloured-khadi-silk-kalamkari-saree-</t>
  </si>
  <si>
    <t>Boys Printed Round Neck Pure Cotton T-shirt</t>
  </si>
  <si>
    <t>tshirts/yk/yk-boys-black--grey-pure-cotton-basketball-print-round-neck-pure-cotton-t-shirt/13357438/buy</t>
  </si>
  <si>
    <t>yk-boys-black--grey-pure-cotton-basketball-print-round-neck-pure-cotton-t-shirt</t>
  </si>
  <si>
    <t>Women Solid Straight Skirt</t>
  </si>
  <si>
    <t>skirts/zivame/zivame-women-black-solid-straight-skirt/12434922/buy</t>
  </si>
  <si>
    <t>zivame-women-black-solid-straight-skirt</t>
  </si>
  <si>
    <t>Mesh Cardigan</t>
  </si>
  <si>
    <t>sweaters/hm/hm-brown-solid-mesh-cardigan/17576200/buy</t>
  </si>
  <si>
    <t>hm-brown-solid-mesh-cardigan</t>
  </si>
  <si>
    <t>Yoke Design Cotton Kurta Set</t>
  </si>
  <si>
    <t>kurta-sets/anouk/anouk-women-mustard-yellow-yoke-design-pure-cotton-kurta-with-trousers/13237716/buy</t>
  </si>
  <si>
    <t>anouk-women-mustard-yellow-yoke-design-pure-cotton-kurta-with-trousers</t>
  </si>
  <si>
    <t>handbags/baggit/baggit-black-quilted-sling-bag-/17542558/buy</t>
  </si>
  <si>
    <t>baggit-black-quilted-sling-bag-</t>
  </si>
  <si>
    <t>tshirts/dillinger/dillinger-women-maroon-printed-round-neck-oversized-pure-cotton-t-shirt/10877220/buy</t>
  </si>
  <si>
    <t>dillinger-women-maroon-printed-round-neck-oversized-pure-cotton-t-shirt</t>
  </si>
  <si>
    <t>formal-shoes/provogue/provogue-men-black-solid-formal-loafers-/13418172/buy</t>
  </si>
  <si>
    <t>provogue-men-black-solid-formal-loafers-</t>
  </si>
  <si>
    <t>jeans/dressberry/dressberry-women-blue-straight-fit-stretchable-jeans/14725998/buy</t>
  </si>
  <si>
    <t>dressberry-women-blue-straight-fit-stretchable-jeans</t>
  </si>
  <si>
    <t>Solid Cut Out Detail Top</t>
  </si>
  <si>
    <t>tops/roadster/roadster-women-yellow-solid-cut-out-detail-top/12875732/buy</t>
  </si>
  <si>
    <t>roadster-women-yellow-solid-cut-out-detail-top</t>
  </si>
  <si>
    <t>flats/vishudh/vishudh-women-yellow-t-strap-flats-with-laser-cuts/14380324/buy</t>
  </si>
  <si>
    <t>vishudh-women-yellow-t-strap-flats-with-laser-cuts</t>
  </si>
  <si>
    <t>tshirts/wild-west/wild-west-men-white--navy-blue-printed-polo-collar-t-shirt/11891884/buy</t>
  </si>
  <si>
    <t>wild-west-men-white--navy-blue-printed-polo-collar-t-shirt</t>
  </si>
  <si>
    <t>tshirts/jack--jones/jack--jones-men-brown--yellow-typography-printed-pure-cotton-slim-fit-t-shirt/16698190/buy</t>
  </si>
  <si>
    <t>jack--jones-men-brown--yellow-typography-printed-pure-cotton-slim-fit-t-shirt</t>
  </si>
  <si>
    <t>Women Printed Sling Bag</t>
  </si>
  <si>
    <t>handbags/allen-solly/allen-solly-brown-printed-sling-bag/17331784/buy</t>
  </si>
  <si>
    <t>allen-solly-brown-printed-sling-bag</t>
  </si>
  <si>
    <t>Plus Size Pure Cotton Shirt</t>
  </si>
  <si>
    <t>shirts/sztori/sztori-men-plus-size-navy-blue--white-tartan-checked-pure-cotton-casual-shirt/14545630/buy</t>
  </si>
  <si>
    <t>sztori-men-plus-size-navy-blue--white-tartan-checked-pure-cotton-casual-shirt</t>
  </si>
  <si>
    <t>Cotton Geometric Kurta</t>
  </si>
  <si>
    <t>kurtas/sangria/sangria-women-fuchsia-woven-design-geometric-cotton-straight-kurta/13321224/buy</t>
  </si>
  <si>
    <t>sangria-women-fuchsia-woven-design-geometric-cotton-straight-kurta</t>
  </si>
  <si>
    <t>heels/shezone/shezone-mustard-stiletto-pumps/16582588/buy</t>
  </si>
  <si>
    <t>shezone-mustard-stiletto-pumps</t>
  </si>
  <si>
    <t>Solid Pleated Form Top</t>
  </si>
  <si>
    <t>tops/dressberry/dressberry-women-gorgeous-green-solid-pleated-form-top/16056752/buy</t>
  </si>
  <si>
    <t>dressberry-women-gorgeous-green-solid-pleated-form-top</t>
  </si>
  <si>
    <t>Women Colourblocked Single Piece Long Swimwear</t>
  </si>
  <si>
    <t>swimwear/cukoo/cukoo-women-black--red-colourblocked-single-piece-long-swimwear/14599262/buy</t>
  </si>
  <si>
    <t>cukoo-women-black--red-colourblocked-single-piece-long-swimwear</t>
  </si>
  <si>
    <t>track-pants/slazenger/slazenger-men-navy-blue-solid-running-rapid-dry-joggers/16115248/buy</t>
  </si>
  <si>
    <t>slazenger-men-navy-blue-solid-running-rapid-dry-joggers</t>
  </si>
  <si>
    <t>skirts/allen-solly-woman/allen-solly-woman-black-solid-straight-skirt/12101600/buy</t>
  </si>
  <si>
    <t>allen-solly-woman-black-solid-straight-skirt</t>
  </si>
  <si>
    <t>Pack Of 3 Slim Fit T-shirt</t>
  </si>
  <si>
    <t>tshirts/duke/duke-men-pack-of-3-printed-slim-fit-t-shirt/15077396/buy</t>
  </si>
  <si>
    <t>duke-men-pack-of-3-printed-slim-fit-t-shirt</t>
  </si>
  <si>
    <t>36,40,44</t>
  </si>
  <si>
    <t>belts/tommy-hilfiger/tommy-hilfiger-men-black--tan-brown-solid-belt/10690146/buy</t>
  </si>
  <si>
    <t>tommy-hilfiger-men-black--tan-brown-solid-belt</t>
  </si>
  <si>
    <t>heels/metro/metro-grey-wedge-sandals/16038984/buy</t>
  </si>
  <si>
    <t>metro-grey-wedge-sandals</t>
  </si>
  <si>
    <t>Woven Legacy Printed Shirt</t>
  </si>
  <si>
    <t>shirts/taavi/taavi-men-green-woven-legacy-printed-shirt-with-chest-pocket/15379912/buy</t>
  </si>
  <si>
    <t>taavi-men-green-woven-legacy-printed-shirt-with-chest-pocket</t>
  </si>
  <si>
    <t>Men Regular Fit Regular Shorts</t>
  </si>
  <si>
    <t>shorts/wrogn/wrogn-men-black-solid-regular-fit-regular-shorts/8684725/buy</t>
  </si>
  <si>
    <t>wrogn-men-black-solid-regular-fit-regular-shorts</t>
  </si>
  <si>
    <t>tshirts/mast--harbour/mast--harbour-men-black-pure-cotton-solid-t-shirt/13345338/buy</t>
  </si>
  <si>
    <t>mast--harbour-men-black-pure-cotton-solid-t-shirt</t>
  </si>
  <si>
    <t>Solid 380 GSM Pure Cotton Anti-bacterial Bath Towel</t>
  </si>
  <si>
    <t>Welspun</t>
  </si>
  <si>
    <t>bath-towels/welspun/welspun-green-solid-380-gsm-pure-cotton-anti-bacterial-bath-towel-/15562100/buy</t>
  </si>
  <si>
    <t>welspun</t>
  </si>
  <si>
    <t>welspun-green-solid-380-gsm-pure-cotton-anti-bacterial-bath-towel-</t>
  </si>
  <si>
    <t>handbags/accessorize/accessorize-burgundy-structured-satchel/15785110/buy</t>
  </si>
  <si>
    <t>accessorize-burgundy-structured-satchel</t>
  </si>
  <si>
    <t>handbags/baggit/baggit-red-solid-handheld-bag/17542494/buy</t>
  </si>
  <si>
    <t>baggit-red-solid-handheld-bag</t>
  </si>
  <si>
    <t>tshirts/blackberrys/blackberrys-men-olive-green--grey-printed-pure-cotton-slim-fit-t-shirt/17859632/buy</t>
  </si>
  <si>
    <t>blackberrys-men-olive-green--grey-printed-pure-cotton-slim-fit-t-shirt</t>
  </si>
  <si>
    <t>jeans/mast--harbour/mast--harbour-men-navy-blue-slim-fit-slash-knee-heavy-fade-stretchable-jeans/15976882/buy</t>
  </si>
  <si>
    <t>mast--harbour-men-navy-blue-slim-fit-slash-knee-heavy-fade-stretchable-jeans</t>
  </si>
  <si>
    <t>Unisex Kids R78 Sneakers</t>
  </si>
  <si>
    <t>4-5Y,5Y,6Y,6-7Y,7-8Y,8-9Y</t>
  </si>
  <si>
    <t>casual-shoes/puma/puma-unisex-kids-pink--black-solid-cmeva-r78-regular-sneakers/16344136/buy</t>
  </si>
  <si>
    <t>puma-unisex-kids-pink--black-solid-cmeva-r78-regular-sneakers</t>
  </si>
  <si>
    <t>Cotton Floral Printed Kurta</t>
  </si>
  <si>
    <t>kurtas/anouk/anouk-women-lime-green--pink-pure-cotton-floral-printed-floral-kurta/17102548/buy</t>
  </si>
  <si>
    <t>anouk-women-lime-green--pink-pure-cotton-floral-printed-floral-kurta</t>
  </si>
  <si>
    <t>lehenga-choli/fashion-basket/fashion-basket-red--pink-printed-semi-stitched-lehenga--unstitched-blouse-with-dupatta/17792718/buy</t>
  </si>
  <si>
    <t>fashion-basket-red--pink-printed-semi-stitched-lehenga--unstitched-blouse-with-dupatta</t>
  </si>
  <si>
    <t>jeans/high-star/high-star-men-plus-size-black-slim-fit-mid-rise-clean-look-stretchable-jeans/12336330/buy</t>
  </si>
  <si>
    <t>sandals/mochi/mochi-men-tan-brown-leather-comfort-sandals/14060318/buy</t>
  </si>
  <si>
    <t>mochi-men-tan-brown-leather-comfort-sandals</t>
  </si>
  <si>
    <t>jeans/highlander/highlander-men-blue-tapered-fit-stretchable-jeans/15731072/buy</t>
  </si>
  <si>
    <t>highlander-men-blue-tapered-fit-stretchable-jeans</t>
  </si>
  <si>
    <t>Artificial Flowers</t>
  </si>
  <si>
    <t>Dekorly</t>
  </si>
  <si>
    <t>artificial-flowers-and-plants/dekorly/dekorly-white-cherry-blossom-with-vintage-wooden-pot-for-home-decor-and-gifting-/18223938/buy</t>
  </si>
  <si>
    <t>dekorly</t>
  </si>
  <si>
    <t>dekorly-white-cherry-blossom-with-vintage-wooden-pot-for-home-decor-and-gifting-</t>
  </si>
  <si>
    <t>watches/titan/titan-women-white--silver-analogue-watch-2593sm04/12156722/buy</t>
  </si>
  <si>
    <t>titan-women-white--silver-analogue-watch-2593sm04</t>
  </si>
  <si>
    <t>Silver-Plated Crystal-Studded Pendant With Chain</t>
  </si>
  <si>
    <t>pendant/ferosh/ferosh-silver-plated-white-crystal-studded-pendant-with-chain-/13863686/buy</t>
  </si>
  <si>
    <t>ferosh-silver-plated-white-crystal-studded-pendant-with-chain-</t>
  </si>
  <si>
    <t>lounge-pants/highlander/highlander-men-charcoal-grey-solid-lounge-pants/16267114/buy</t>
  </si>
  <si>
    <t>highlander-men-charcoal-grey-solid-lounge-pants</t>
  </si>
  <si>
    <t>Men GreenTurn Casual Shirt</t>
  </si>
  <si>
    <t>shirts/roadster/roadster-greenturn-men-off-white-casual-shirt/11325926/buy</t>
  </si>
  <si>
    <t>roadster-greenturn-men-off-white-casual-shirt</t>
  </si>
  <si>
    <t>A-Line Layered Maternity Dress</t>
  </si>
  <si>
    <t>dresses/anayna/anayna-women-green--yellow-printed-a-line-layered-maternity-dress/12786748/buy</t>
  </si>
  <si>
    <t>anayna-women-green--yellow-printed-a-line-layered-maternity-dress</t>
  </si>
  <si>
    <t>handbags/allen-solly/allen-solly-salmon-pink-solid-pu-regular-structured-hobo-bag/17246650/buy</t>
  </si>
  <si>
    <t>allen-solly-salmon-pink-solid-pu-regular-structured-hobo-bag</t>
  </si>
  <si>
    <t>shirts/flying-machine/flying-machine-men-olive-green-slim-fit-opaque-striped-pure-cotton-casual-shirt/15078852/buy</t>
  </si>
  <si>
    <t>flying-machine-men-olive-green-slim-fit-opaque-striped-pure-cotton-casual-shirt</t>
  </si>
  <si>
    <t>track-pants/hrx-by-hrithik-roshan/hrx-by-hrithik-roshan-training-men-blue-rapid-dry-brand-carrier-track-pants/15307676/buy</t>
  </si>
  <si>
    <t>hrx-by-hrithik-roshan-training-men-blue-rapid-dry-brand-carrier-track-pants</t>
  </si>
  <si>
    <t>shirts/levis/levis-men-navy-blue--white-slim-fit-printed-pure-cotton-casual-shirt/16803456/buy</t>
  </si>
  <si>
    <t>levis-men-navy-blue--white-slim-fit-printed-pure-cotton-casual-shirt</t>
  </si>
  <si>
    <t>wallets/van-heusen/van-heusen-men-black-solid-two-fold-leather-wallet/13718668/buy</t>
  </si>
  <si>
    <t>tshirts/herenow/herenow-men-black-typography-printed-pure-cotton-t-shirt/16260484/buy</t>
  </si>
  <si>
    <t>herenow-men-black-typography-printed-pure-cotton-t-shirt</t>
  </si>
  <si>
    <t>Unisex Rectangle Sunglasses with UV Protected Lens</t>
  </si>
  <si>
    <t>sunglasses/hrx-by-hrithik-roshan/hrx-by-hrithik-roshan-unisex-mirrored-uv-protected-rectangle-sunglasses-mfb-pn-cy-59185-c2/14319858/buy</t>
  </si>
  <si>
    <t>hrx-by-hrithik-roshan-unisex-mirrored-uv-protected-rectangle-sunglasses-mfb-pn-cy-59185-c2</t>
  </si>
  <si>
    <t>dresses/pluss/pluss-yellow-floral-printed-fit-and-flare-dress/8915445/buy</t>
  </si>
  <si>
    <t>pluss-yellow-floral-printed-fit-and-flare-dress</t>
  </si>
  <si>
    <t>Floral A-line Dress</t>
  </si>
  <si>
    <t>dresses/berrylush/berrylush-navy-blue-floral-a-line-dress/14327578/buy</t>
  </si>
  <si>
    <t>berrylush-navy-blue-floral-a-line-dress</t>
  </si>
  <si>
    <t>tshirts/roadster/roadster-men-white--black-pure-cotton-striped-round-neck-t-shirt/12504216/buy</t>
  </si>
  <si>
    <t>roadster-men-white--black-pure-cotton-striped-round-neck-t-shirt</t>
  </si>
  <si>
    <t>Solid Co-Ords</t>
  </si>
  <si>
    <t>co-ords/roadster/roadster-women-stylish-black-solid-co-ords/15088260/buy</t>
  </si>
  <si>
    <t>roadster-women-stylish-black-solid-co-ords</t>
  </si>
  <si>
    <t>casual-shoes/provogue/provogue-men-brown-textured-slip-on-sneakers/14547576/buy</t>
  </si>
  <si>
    <t>provogue-men-brown-textured-slip-on-sneakers</t>
  </si>
  <si>
    <t>Men Neo Slim Fit Trousers</t>
  </si>
  <si>
    <t>trousers/peter-england/peter-england-men-grey--white-checked-neo-slim-fit-formal-trousers/18153188/buy</t>
  </si>
  <si>
    <t>peter-england-men-grey--white-checked-neo-slim-fit-formal-trousers</t>
  </si>
  <si>
    <t>Soft Shower Cream 250 ml</t>
  </si>
  <si>
    <t>body-wash-and-scrub/nivea/nivea-creme-soft-shower-cream-soft-naturally-clean--healthy-skin-natural-almond-oil-250ml/65281/buy</t>
  </si>
  <si>
    <t>nivea-creme-soft-shower-cream-soft-naturally-clean--healthy-skin-natural-almond-oil-250ml</t>
  </si>
  <si>
    <t>Women Solid Knitted Top</t>
  </si>
  <si>
    <t>tops/roadster/the-roadster-lifestyle-co-women-mustard-yellow-solid-knitted-top-with-side-stripe/10856420/buy</t>
  </si>
  <si>
    <t>the-roadster-lifestyle-co-women-mustard-yellow-solid-knitted-top-with-side-stripe</t>
  </si>
  <si>
    <t>Embellished Net Maxi Dress</t>
  </si>
  <si>
    <t>dresses/just-wow/just-wow-women-navy-blue-embellished-net-maxi-dress/17257802/buy</t>
  </si>
  <si>
    <t>just-wow-women-navy-blue-embellished-net-maxi-dress</t>
  </si>
  <si>
    <t>handbags/lavie/lavie-red-structured-handheld-bag/15100886/buy</t>
  </si>
  <si>
    <t>Women Yang EDP 90ml</t>
  </si>
  <si>
    <t>perfume-and-body-mist/engage/engage-women-yang-eau-de-parfum-90ml/6701036/buy</t>
  </si>
  <si>
    <t>engage-women-yang-eau-de-parfum-90ml</t>
  </si>
  <si>
    <t>Men Navy Blue &amp; Grey Sliders</t>
  </si>
  <si>
    <t>flip-flops/campus/campus-men-navy-blue--grey-sliders/15301462/buy</t>
  </si>
  <si>
    <t>campus-men-navy-blue--grey-sliders</t>
  </si>
  <si>
    <t>MaternityNightdress&amp;ClothMask</t>
  </si>
  <si>
    <t>M/L,L/XL,XL/XXL,XXL</t>
  </si>
  <si>
    <t>nightdress/tiara/tiara-navy-blue-printed-maxi-maternity-nightdress-with-cloth-mask/17297266/buy</t>
  </si>
  <si>
    <t>tiara</t>
  </si>
  <si>
    <t>tiara-navy-blue-printed-maxi-maternity-nightdress-with-cloth-mask</t>
  </si>
  <si>
    <t>tshirts/us-polo-assn/u-s-polo-assn-men-maroon-solid-polo-collar-pure-cotton-slim-fit-t-shirt/16340932/buy</t>
  </si>
  <si>
    <t>u-s-polo-assn-men-maroon-solid-polo-collar-pure-cotton-slim-fit-t-shirt</t>
  </si>
  <si>
    <t>Girls Jibbitz Clogs</t>
  </si>
  <si>
    <t>flip-flops/pantaloons-junior/pantaloons-junior-girls-mint-green-jibbitz-clogs/17966804/buy</t>
  </si>
  <si>
    <t>pantaloons-junior-girls-mint-green-jibbitz-clogs</t>
  </si>
  <si>
    <t>Plus Size Solid Denim Jacket</t>
  </si>
  <si>
    <t>jackets/sztori/sztori-men-plus-size-blue-solid-denim-jacket/12120180/buy</t>
  </si>
  <si>
    <t>sztori-men-plus-size-blue-solid-denim-jacket</t>
  </si>
  <si>
    <t>flats/vishudh/vishudh-women-cream-coloured-embellished-one-toe-flats/15778398/buy</t>
  </si>
  <si>
    <t>vishudh-women-cream-coloured-embellished-one-toe-flats</t>
  </si>
  <si>
    <t>dresses/fablestreet/fablestreet-women-rust-orange-solid-a-line-dress/11552850/buy</t>
  </si>
  <si>
    <t>fablestreet-women-rust-orange-solid-a-line-dress</t>
  </si>
  <si>
    <t>Lightly Padded T Shirt Bra</t>
  </si>
  <si>
    <t>bra/zivame/zivame-yellow-floral-bra-lightly-padded-t-shirt-bra/17700868/buy</t>
  </si>
  <si>
    <t>zivame-yellow-floral-bra-lightly-padded-t-shirt-bra</t>
  </si>
  <si>
    <t>duffel-bag/wrogn/wrogn-unisex-navy-blue-printed-duffel-bag/12666202/buy</t>
  </si>
  <si>
    <t>wrogn-unisex-navy-blue-printed-duffel-bag</t>
  </si>
  <si>
    <t>tshirts/being-human/being-human-men-light-blue-brand-logo-printed-pure-cotton-sleeveless-t-shirt/13578732/buy</t>
  </si>
  <si>
    <t>being-human-men-light-blue-brand-logo-printed-pure-cotton-sleeveless-t-shirt</t>
  </si>
  <si>
    <t>kurtas/ketch/ketch-women-red-ethnic-motifs-printed-kurta/16159422/buy</t>
  </si>
  <si>
    <t>ketch-women-red-ethnic-motifs-printed-kurta</t>
  </si>
  <si>
    <t>Women Croc Textured Slim Heels</t>
  </si>
  <si>
    <t>heels/dressberry/dressberry-women-black-textured-croc-textured-slim-heels/16055012/buy</t>
  </si>
  <si>
    <t>dressberry-women-black-textured-croc-textured-slim-heels</t>
  </si>
  <si>
    <t>night-suits/marks--spencer/marks--spencer-men-blue-solid-night-suit/13576396/buy</t>
  </si>
  <si>
    <t>marks--spencer-men-blue-solid-night-suit</t>
  </si>
  <si>
    <t>watches/guess/guess-women-off--white-patterned-dial--pink-straps-analogue-watch-gw0359l3/17217200/buy</t>
  </si>
  <si>
    <t>guess-women-off--white-patterned-dial--pink-straps-analogue-watch-gw0359l3</t>
  </si>
  <si>
    <t>A-Line Puff Sleeves Dress</t>
  </si>
  <si>
    <t>dresses/marks--spencer/marks--spencer-grey--pink-a-line-puff-sleeves-dress/17036142/buy</t>
  </si>
  <si>
    <t>marks--spencer-grey--pink-a-line-puff-sleeves-dress</t>
  </si>
  <si>
    <t>flip-flops/solethreads/solethreads-men-grey-sliders/16995924/buy</t>
  </si>
  <si>
    <t>solethreads-men-grey-sliders</t>
  </si>
  <si>
    <t>jeans/high-star/high-star-men-plus-size-blue-slim-fit-mid-rise-clean-look-stretchable-jeans/9680507/buy</t>
  </si>
  <si>
    <t>high-star-men-plus-size-blue-slim-fit-mid-rise-clean-look-stretchable-jeans</t>
  </si>
  <si>
    <t>Exfoliating Body Polish 298 g</t>
  </si>
  <si>
    <t>body-wash-and-scrub/dove/dove-crushed-macadamia--rice-milk-exfoliating-body-polish---298-g/12375866/buy</t>
  </si>
  <si>
    <t>dove-crushed-macadamia--rice-milk-exfoliating-body-polish---298-g</t>
  </si>
  <si>
    <t>Miniature Selection Gift Box For Men</t>
  </si>
  <si>
    <t>mens-grooming-kit/forest-essentials/forest-essentials-gift-box-for-him-150ml-/7436705/buy</t>
  </si>
  <si>
    <t>mens-grooming-kit</t>
  </si>
  <si>
    <t>forest-essentials-gift-box-for-him-150ml-</t>
  </si>
  <si>
    <t>Slim Single-Breasted Cotton Blazer</t>
  </si>
  <si>
    <t>blazers/sassafras/sassafras-women-khaki--off-white-slim-fit-twill-single-breasted-smart-casual-pure-cotton-blazer/12541648/buy</t>
  </si>
  <si>
    <t>sassafras-women-khaki--off-white-slim-fit-twill-single-breasted-smart-casual-pure-cotton-blazer</t>
  </si>
  <si>
    <t>trousers/dressberry/dressberry-women-burgundy-trousers/14220194/buy</t>
  </si>
  <si>
    <t>dressberry-women-burgundy-trousers</t>
  </si>
  <si>
    <t>Eye Shadow Palette - Norvina</t>
  </si>
  <si>
    <t>ANASTASIA BEVERLY HILLS</t>
  </si>
  <si>
    <t>eyeshadow/anastasia-beverly-hills/anastasia-beverly-hills-eye-shadow-palette---norvina/15694448/buy</t>
  </si>
  <si>
    <t>anastasia-beverly-hills</t>
  </si>
  <si>
    <t>anastasia-beverly-hills-eye-shadow-palette---norvina</t>
  </si>
  <si>
    <t>Men Striped Casual Shirt</t>
  </si>
  <si>
    <t>shirts/roadster/roadster-men-blue--white-striped-regular-fit-casual-shirt/11958186/buy</t>
  </si>
  <si>
    <t>roadster-men-blue--white-striped-regular-fit-casual-shirt</t>
  </si>
  <si>
    <t>Women Solid Wrap Crop Top</t>
  </si>
  <si>
    <t>tops/forever-21/forever-21-women-coral-pink-solid-wrap-crop-top/17013196/buy</t>
  </si>
  <si>
    <t>forever-21-women-coral-pink-solid-wrap-crop-top</t>
  </si>
  <si>
    <t>kurta-sets/anouk/anouk-women-coral-ethnic-motifs-printed-pure-cotton-kurta-with-palazzos/17455806/buy</t>
  </si>
  <si>
    <t>anouk-women-coral-ethnic-motifs-printed-pure-cotton-kurta-with-palazzos</t>
  </si>
  <si>
    <t>Men Comfort Slip-On Sandals</t>
  </si>
  <si>
    <t>sports-sandals/hrx-by-hrithik-roshan/hrx-by-hrithik-roshan-men-comfort-slip-on-sandals/12413284/buy</t>
  </si>
  <si>
    <t>hrx-by-hrithik-roshan-men-comfort-slip-on-sandals</t>
  </si>
  <si>
    <t>shorts/highlander/highlander-men-blue-solid-slim-fit-cotton-regular-shorts/14071030/buy</t>
  </si>
  <si>
    <t>highlander-men-blue-solid-slim-fit-cotton-regular-shorts</t>
  </si>
  <si>
    <t>kurta-sets/indo-era/indo-era-deep-black-and-red-embroidered-kurta-with-solid-palazzos/14860542/buy</t>
  </si>
  <si>
    <t>indo-era-deep-black-and-red-embroidered-kurta-with-solid-palazzos</t>
  </si>
  <si>
    <t>Pleat Candy-Stripe Blouson Cotton Top</t>
  </si>
  <si>
    <t>tops/mast--harbour/mast--harbour-women-off-white--mustard-yellow-pleated-candy-striped-blouson-pure-cotton-top/11184982/buy</t>
  </si>
  <si>
    <t>mast--harbour-women-off-white--mustard-yellow-pleated-candy-striped-blouson-pure-cotton-top</t>
  </si>
  <si>
    <t>watches/dressberry/dressberry-women-black-analogue-watch-mfb-pn-wth-k0056l-2/8448515/buy</t>
  </si>
  <si>
    <t>dressberry-women-black-analogue-watch-mfb-pn-wth-k0056l-2</t>
  </si>
  <si>
    <t>Men Striped Playful Splicing Tshirt</t>
  </si>
  <si>
    <t>tshirts/herenow/herenow-men-yellow-striped-playful-splicing-tshirt/16260816/buy</t>
  </si>
  <si>
    <t>herenow-men-yellow-striped-playful-splicing-tshirt</t>
  </si>
  <si>
    <t>sports-shoes/campus/campus-women-sea-green-mesh-running-shoes/11972676/buy</t>
  </si>
  <si>
    <t>campus-women-sea-green-mesh-running-shoes</t>
  </si>
  <si>
    <t>32/37,32/37,32/37,32/37,32/37</t>
  </si>
  <si>
    <t>kurtas/vishudh/vishudh-women-lavender-ethnic-motifs-printed-keyhole-neck-pastels-kurta/17132174/buy</t>
  </si>
  <si>
    <t>vishudh-women-lavender-ethnic-motifs-printed-keyhole-neck-pastels-kurta</t>
  </si>
  <si>
    <t>Gold-Plated Studs Earrings</t>
  </si>
  <si>
    <t>earrings/tokyo-talkies-x-rubans-fashion-accessories/tokyo-talkies-x-rubans-fashion-accessories-gold--white-contemporary-studs-earrings/14520920/buy</t>
  </si>
  <si>
    <t>tokyo-talkies-x-rubans-fashion-accessories-gold--white-contemporary-studs-earrings</t>
  </si>
  <si>
    <t>wallets/tommy-hilfiger/tommy-hilfiger-men-tan-brown-solid-leather-two-fold-wallet/12882000/buy</t>
  </si>
  <si>
    <t>tommy-hilfiger-men-tan-brown-solid-leather-two-fold-wallet</t>
  </si>
  <si>
    <t>handbags/baggit/baggit-beige-textured-structured-sling-bag/17969140/buy</t>
  </si>
  <si>
    <t>baggit-beige-textured-structured-sling-bag</t>
  </si>
  <si>
    <t>jeans/herenow/herenow-men-black-solid-stretchable-slim-fit-casual-jeans/17070134/buy</t>
  </si>
  <si>
    <t>dresses/herenow/herenow-lavender--white-floral-a-line-midi-dress/16590220/buy</t>
  </si>
  <si>
    <t>herenow-lavender--white-floral-a-line-midi-dress</t>
  </si>
  <si>
    <t>Men Basic Slim Fit Jeans</t>
  </si>
  <si>
    <t>jeans/harvard/harvard-men-blue-basic-slim-fit-mid-rise-clean-look-stretchable-jeans/10415134/buy</t>
  </si>
  <si>
    <t>harvard-men-blue-basic-slim-fit-mid-rise-clean-look-stretchable-jeans</t>
  </si>
  <si>
    <t>Men Printed Graphic Sweatshirt</t>
  </si>
  <si>
    <t>sweatshirts/kook-n-keech-emoji/kook-n-keech-emoji-men-striking-purple-printed-graphic-sweatshirt/14516158/buy</t>
  </si>
  <si>
    <t>kook-n-keech-emoji-men-striking-purple-printed-graphic-sweatshirt</t>
  </si>
  <si>
    <t>shirts/wrogn/wrogn-men-lime-green-solid-slim-fit-pure-cotton-casual-shirt/16106776/buy</t>
  </si>
  <si>
    <t>wrogn-men-lime-green-solid-slim-fit-pure-cotton-casual-shirt</t>
  </si>
  <si>
    <t>earrings/shining-diva-fashion/shining-diva-fashion-green-contemporary-chandbalis/14118520/buy</t>
  </si>
  <si>
    <t>shining-diva-fashion-green-contemporary-chandbalis</t>
  </si>
  <si>
    <t>flats/walkfree/walkfree-women-yellow-open-toe-flats-with-buckles/17974952/buy</t>
  </si>
  <si>
    <t>walkfree-women-yellow-open-toe-flats-with-buckles</t>
  </si>
  <si>
    <t>Men Regular Fit VK Joggers</t>
  </si>
  <si>
    <t>track-pants/one8-x-puma/one8-x-puma-men-blue-solid-regular-fit-vk-joggers/15267232/buy</t>
  </si>
  <si>
    <t>one8-x-puma-men-blue-solid-regular-fit-vk-joggers</t>
  </si>
  <si>
    <t>Women Readymade Saree Blouse</t>
  </si>
  <si>
    <t>saree-blouse/vami/vami-women-yellow-solid-readymade-saree-blouse/13913914/buy</t>
  </si>
  <si>
    <t>vami-women-yellow-solid-readymade-saree-blouse</t>
  </si>
  <si>
    <t>Men Slim Fit Printed T-shirt</t>
  </si>
  <si>
    <t>tshirts/wrogn/wrogn-x-popeye-men-white--grey-typography-printed-slim-fit-t-shirt/17253434/buy</t>
  </si>
  <si>
    <t>wrogn-x-popeye-men-white--grey-typography-printed-slim-fit-t-shirt</t>
  </si>
  <si>
    <t>trousers/van-heusen/van-heusen-men-beige-slim-fit-self-design-formal-trousers/7215573/buy</t>
  </si>
  <si>
    <t>van-heusen-men-beige-slim-fit-self-design-formal-trousers</t>
  </si>
  <si>
    <t>shirts/highlander/highlander-men-black-slim-fit-opaque-colourblocked-casual-shirt/15708610/buy</t>
  </si>
  <si>
    <t>highlander-men-black-slim-fit-opaque-colourblocked-casual-shirt</t>
  </si>
  <si>
    <t>jeans/american-eagle-outfitters/american-eagle-outfitters-men-navy-blue-slim-fit-stretchable-jeans/15778804/buy</t>
  </si>
  <si>
    <t>american-eagle-outfitters-men-navy-blue-slim-fit-stretchable-jeans</t>
  </si>
  <si>
    <t>Solid Top with Button Closure</t>
  </si>
  <si>
    <t>tops/chemistry/chemistry-women-green-solid-top-with-button-closure/17037446/buy</t>
  </si>
  <si>
    <t>chemistry-women-green-solid-top-with-button-closure</t>
  </si>
  <si>
    <t>shirts/roadster/roadster-men-green-casual-pure-cotton-shirt/17051874/buy</t>
  </si>
  <si>
    <t>roadster-men-green-casual-pure-cotton-shirt</t>
  </si>
  <si>
    <t>tshirts/puma/puma-men-red--grey-summer-graphic-printed-t-shirt/16848412/buy</t>
  </si>
  <si>
    <t>puma-men-red--grey-summer-graphic-printed-t-shirt</t>
  </si>
  <si>
    <t>Solid V-Neck Fit &amp; Flare Dress</t>
  </si>
  <si>
    <t>dresses/chemistry/chemistry-women-blue-solid-denim-v-neck-fit--flare-dress-with-pockets/13186638/buy</t>
  </si>
  <si>
    <t>chemistry-women-blue-solid-denim-v-neck-fit--flare-dress-with-pockets</t>
  </si>
  <si>
    <t>trousers/invictus/invictus-men-black-slim-fit-solid-chinos-trousers-with-side-stripe/13765500/buy</t>
  </si>
  <si>
    <t>invictus-men-black-slim-fit-solid-chinos-trousers-with-side-stripe</t>
  </si>
  <si>
    <t>tshirts/roadster/roadster-women-off-white--black-printed-round-neck-t-shirt/11893850/buy</t>
  </si>
  <si>
    <t>roadster-women-off-white--black-printed-round-neck-t-shirt</t>
  </si>
  <si>
    <t>Women Sequinned One Toe Flats</t>
  </si>
  <si>
    <t>flats/dressberry/dressberry-women-green-sequinned-one-toe-flats/14292486/buy</t>
  </si>
  <si>
    <t>dressberry-women-green-sequinned-one-toe-flats</t>
  </si>
  <si>
    <t>jeans/herenow/herenow-men-blue-light-fade-slim-fit-stretchable-jeans/15968370/buy</t>
  </si>
  <si>
    <t>herenow-men-blue-light-fade-slim-fit-stretchable-jeans</t>
  </si>
  <si>
    <t>Floral Co-ord Dress</t>
  </si>
  <si>
    <t>co-ords/berrylush/berrylush-women-pretty-pink-floral-co-ords-dress/15598238/buy</t>
  </si>
  <si>
    <t>berrylush-women-pretty-pink-floral-co-ords-dress</t>
  </si>
  <si>
    <t>tshirts/mast--harbour/mast--harbour-men-blue-solid-round-neck-pure-cotton-t-shirt/13220702/buy</t>
  </si>
  <si>
    <t>mast--harbour-men-blue-solid-round-neck-pure-cotton-t-shirt</t>
  </si>
  <si>
    <t>Women Small Shopper</t>
  </si>
  <si>
    <t>handbags/hm/hm-women-beige-applique-small-shopper/16718210/buy</t>
  </si>
  <si>
    <t>hm-women-beige-applique-small-shopper</t>
  </si>
  <si>
    <t>Unisex Nile 54 Cabin Strolly</t>
  </si>
  <si>
    <t>Aristocrat</t>
  </si>
  <si>
    <t>trolley-bag/aristocrat/aristocrat-unisex-bright-red-solid-nile-exp-strolly-54-cabin-trolley-suitcase/16835480/buy</t>
  </si>
  <si>
    <t>aristocrat</t>
  </si>
  <si>
    <t>aristocrat-unisex-bright-red-solid-nile-exp-strolly-54-cabin-trolley-suitcase</t>
  </si>
  <si>
    <t>tshirts/campus-sutra/campus-sutra-men-red-colourblocked-polo-collar-t-shirt/11582800/buy</t>
  </si>
  <si>
    <t>campus-sutra-men-red-colourblocked-polo-collar-t-shirt</t>
  </si>
  <si>
    <t>kurtas/herenow/herenow-women-lavender--white-ethnic-motifs-printed-cotton-kurta/16927202/buy</t>
  </si>
  <si>
    <t>herenow-women-lavender--white-ethnic-motifs-printed-cotton-kurta</t>
  </si>
  <si>
    <t>heels/20dresses/20dresses-women-maroon-solid-pumps/11121126/buy</t>
  </si>
  <si>
    <t>20dresses-women-maroon-solid-pumps</t>
  </si>
  <si>
    <t>Solid Belt</t>
  </si>
  <si>
    <t>belts/crusset/crusset-women-white-solid-belt/11731292/buy</t>
  </si>
  <si>
    <t>crusset-women-white-solid-belt</t>
  </si>
  <si>
    <t>Pack Of 2 PolyGeorgette Sarees</t>
  </si>
  <si>
    <t>sarees/kalini/kalini-pack-of-2-maroon--green-polka-dot-printed-poly-georgette-sarees/14523754/buy</t>
  </si>
  <si>
    <t>kalini-pack-of-2-maroon--green-polka-dot-printed-poly-georgette-sarees</t>
  </si>
  <si>
    <t>perfume-and-body-mist/envy/envy-women-pack-of-2-perfume--deodorant/15063110/buy</t>
  </si>
  <si>
    <t>envy-women-pack-of-2-perfume--deodorant</t>
  </si>
  <si>
    <t>6-9M,9-12M,1-1.5Y,1.5-2Y,2.5-3Y,3-3.5Y</t>
  </si>
  <si>
    <t>sandals/yellow-bee/yellow-bee-boys-blue--pink-comfort-sandals/15300046/buy</t>
  </si>
  <si>
    <t>yellow-bee-boys-blue--pink-comfort-sandals</t>
  </si>
  <si>
    <t>Pure Cotton Lounge Tshirt</t>
  </si>
  <si>
    <t>lounge-tshirts/van-heusen/van-heusen-men-off-white-solid-pure-cotton-lounge-tshirt/15672264/buy</t>
  </si>
  <si>
    <t>van-heusen-men-off-white-solid-pure-cotton-lounge-tshirt</t>
  </si>
  <si>
    <t>shirts/dennis-lingo/dennis-lingo-men-blue-modern-slim-fit-faded-casual-shirt/8085875/buy</t>
  </si>
  <si>
    <t>dennis-lingo-men-blue-modern-slim-fit-faded-casual-shirt</t>
  </si>
  <si>
    <t>bra/dressberry/dressberry-black--blue-colourblocked-workout-bra-lightly-padded/14217770/buy</t>
  </si>
  <si>
    <t>dressberry-black--blue-colourblocked-workout-bra-lightly-padded</t>
  </si>
  <si>
    <t>tshirts/harvard/harvard-women-white-typography-printed-t-shirt/13732324/buy</t>
  </si>
  <si>
    <t>harvard-women-white-typography-printed-t-shirt</t>
  </si>
  <si>
    <t>sandals/carlton-london/carlton-london-men-navy-blue-textured-comfort-sandals/15946880/buy</t>
  </si>
  <si>
    <t>carlton-london-men-navy-blue-textured-comfort-sandals</t>
  </si>
  <si>
    <t>shorts/puma/puma-men-navy-blue-and-white-colourblocked-sports-shorts/16878280/buy</t>
  </si>
  <si>
    <t>puma-men-navy-blue-and-white-colourblocked-sports-shorts</t>
  </si>
  <si>
    <t>Women Lite Racer 3.0 Sneakers</t>
  </si>
  <si>
    <t>casual-shoes/adidas/adidas-women-navy-blue-solid-lite-racer-30-sustainable-sneakers/17145888/buy</t>
  </si>
  <si>
    <t>adidas-women-navy-blue-solid-lite-racer-30-sustainable-sneakers</t>
  </si>
  <si>
    <t>dresses/tokyo-talkies/tokyo-talkies-women-pink-a-line-dress/15780558/buy</t>
  </si>
  <si>
    <t>tokyo-talkies-women-pink-a-line-dress</t>
  </si>
  <si>
    <t>Women Lola Analogue Watch</t>
  </si>
  <si>
    <t>watches/armani-exchange/armani-exchange-women-silver-toned-lola-analogue-watch-ax5537/10462476/buy</t>
  </si>
  <si>
    <t>armani-exchange-women-silver-toned-lola-analogue-watch-ax5537</t>
  </si>
  <si>
    <t>bra/rosaline-by-zivame/rosaline-by-zivame-red-floral-t-shirt-bra/16569914/buy</t>
  </si>
  <si>
    <t>rosaline-by-zivame-red-floral-t-shirt-bra</t>
  </si>
  <si>
    <t>Checked Cropped Wrap Top</t>
  </si>
  <si>
    <t>tops/tokyo-talkies/tokyo-talkies-women-red-checked-cropped-wrap-top/7211068/buy</t>
  </si>
  <si>
    <t>tokyo-talkies-women-red-checked-cropped-wrap-top</t>
  </si>
  <si>
    <t>Oversized Linen Shirt</t>
  </si>
  <si>
    <t>shirts/hm/hm-white-oversized-linen-shirt/17883420/buy</t>
  </si>
  <si>
    <t>hm-white-oversized-linen-shirt</t>
  </si>
  <si>
    <t>Men Solid Straight Fit Joggers</t>
  </si>
  <si>
    <t>lounge-pants/mast--harbour/mast--harbour-men-black-solid-pure-cotton-straight-fit-joggers/14970802/buy</t>
  </si>
  <si>
    <t>mast--harbour-men-black-solid-pure-cotton-straight-fit-joggers</t>
  </si>
  <si>
    <t>jeans/roadster/roadster-men-grey-slim-fit-mid-rise-clean-look-stretchable-jeans/11945322/buy</t>
  </si>
  <si>
    <t>roadster-men-grey-slim-fit-mid-rise-clean-look-stretchable-jeans</t>
  </si>
  <si>
    <t>tshirts/roadster/roadster-men-mustard-yellow--black-printed-round-neck-t-shirt/12003926/buy</t>
  </si>
  <si>
    <t>roadster-men-mustard-yellow--black-printed-round-neck-t-shirt</t>
  </si>
  <si>
    <t>track-pants/puma/puma-women-black-solid-track-pants/17051564/buy</t>
  </si>
  <si>
    <t>puma-women-black-solid-track-pants</t>
  </si>
  <si>
    <t>shirts/wrogn/wrogn-men-olive-green-abstract-printed-slim-fit-pure-cotton-casual-shirt/17641536/buy</t>
  </si>
  <si>
    <t>wrogn-men-olive-green-abstract-printed-slim-fit-pure-cotton-casual-shirt</t>
  </si>
  <si>
    <t>watches/mast--harbour/mast--harbour-women-white-analogue-watch-mfb-pn-pf-dk2717a/11231434/buy</t>
  </si>
  <si>
    <t>mast--harbour-women-white-analogue-watch-mfb-pn-pf-dk2717a</t>
  </si>
  <si>
    <t>kurta-sets/anouk/anouk-women-white--grey-printed-pure-cotton-kurta-with-trousers/16234674/buy</t>
  </si>
  <si>
    <t>anouk-women-white--grey-printed-pure-cotton-kurta-with-trousers</t>
  </si>
  <si>
    <t>kurtas/w/w-women-pink--white-printed-pure-cotton-straight-kurta/13078266/buy</t>
  </si>
  <si>
    <t>w-women-pink--white-printed-pure-cotton-straight-kurta</t>
  </si>
  <si>
    <t>High-Waisted Shaper Briefs</t>
  </si>
  <si>
    <t>shapewear/zivame/zivame-women-black-solid-high-waisted-shaper-briefs/16416274/buy</t>
  </si>
  <si>
    <t>zivame-women-black-solid-high-waisted-shaper-briefs</t>
  </si>
  <si>
    <t>jeans/lee/lee-men-blue-skinny-fit-jeans/15384400/buy</t>
  </si>
  <si>
    <t>lee-men-blue-skinny-fit-jeans</t>
  </si>
  <si>
    <t>Men Clivton Trekking Shoes</t>
  </si>
  <si>
    <t>casual-shoes/wildcraft/wildcraft-men-khaki-clivton-trekking-shoes/14786738/buy</t>
  </si>
  <si>
    <t>wildcraft-men-khaki-clivton-trekking-shoes</t>
  </si>
  <si>
    <t>3% Tranexamic Face Serum 30 ml</t>
  </si>
  <si>
    <t>face-serum-and-gel/minimalist/minimalist-3-tranexamic-acid-face-serum-30ml/14173096/buy</t>
  </si>
  <si>
    <t>minimalist-3-tranexamic-acid-face-serum-30ml</t>
  </si>
  <si>
    <t>jeans/sassafras/sassafras-women-alluring-taupe-high-rise-straight-fit-jeans/17511742/buy</t>
  </si>
  <si>
    <t>sassafras-women-alluring-taupe-high-rise-straight-fit-jeans</t>
  </si>
  <si>
    <t>shirts/highlander/highlander-men-green-slim-fit-opaque-striped-casual-shirt/15228450/buy</t>
  </si>
  <si>
    <t>highlander-men-green-slim-fit-opaque-striped-casual-shirt</t>
  </si>
  <si>
    <t>heels/scholl/scholl-women-brown-comfort-heels/12752800/buy</t>
  </si>
  <si>
    <t>scholl-women-brown-comfort-heels</t>
  </si>
  <si>
    <t>kurtas/anouk/anouk-men-black-printed-straight-kurta/11200614/buy</t>
  </si>
  <si>
    <t>anouk-men-black-printed-straight-kurta</t>
  </si>
  <si>
    <t>dresses/and/and-green--blue-floral-printed-cold-shoulder-a-line-dress/15138590/buy</t>
  </si>
  <si>
    <t>and-green--blue-floral-printed-cold-shoulder-a-line-dress</t>
  </si>
  <si>
    <t>watches/guess/guess-women-black-dial--gold-toned-bracelet-straps-analogue-watch-gw0310l2/17217244/buy</t>
  </si>
  <si>
    <t>guess-women-black-dial--gold-toned-bracelet-straps-analogue-watch-gw0310l2</t>
  </si>
  <si>
    <t>tshirts/tommy-hilfiger/tommy-hilfiger-men-navy-blue-brand-logo-printed-pure-cotton-slim-fit-t-shirt/16364116/buy</t>
  </si>
  <si>
    <t>tommy-hilfiger-men-navy-blue-brand-logo-printed-pure-cotton-slim-fit-t-shirt</t>
  </si>
  <si>
    <t>dresses/biba/biba-navy-blue-a-line-midi-dress/15126640/buy</t>
  </si>
  <si>
    <t>biba-navy-blue-a-line-midi-dress</t>
  </si>
  <si>
    <t>Pack Of 2 Printed T-shirt</t>
  </si>
  <si>
    <t>tshirts/max/max-women-pack-of-2-printed-round-neck-t-shirt/15133176/buy</t>
  </si>
  <si>
    <t>max-women-pack-of-2-printed-round-neck-t-shirt</t>
  </si>
  <si>
    <t>dresses/anayna/anayna-women-burgundy--pink-floral-printed-pure-cotton-maternity-a-line-dress/13264610/buy</t>
  </si>
  <si>
    <t>anayna-women-burgundy--pink-floral-printed-pure-cotton-maternity-a-line-dress</t>
  </si>
  <si>
    <t>tshirts/only/only-women-off-white--black-typography-printed-pure-cotton-t-shirt/14087704/buy</t>
  </si>
  <si>
    <t>only-women-off-white--black-typography-printed-pure-cotton-t-shirt</t>
  </si>
  <si>
    <t>Men Folding Hair Razor</t>
  </si>
  <si>
    <t>shaving-brush--razor/wahl/wahl-men-folding-hair-razor-wpraz01ss-/11813938/buy</t>
  </si>
  <si>
    <t>shaving-brush--razor</t>
  </si>
  <si>
    <t>wahl-men-folding-hair-razor-wpraz01ss-</t>
  </si>
  <si>
    <t>track-pants/jack--jones/jack--jones-men-navy-blue--white-checked-track-pants/15047038/buy</t>
  </si>
  <si>
    <t>jack--jones-men-navy-blue--white-checked-track-pants</t>
  </si>
  <si>
    <t>Women Striped Clothing Set</t>
  </si>
  <si>
    <t>Zima Leto</t>
  </si>
  <si>
    <t>co-ords/zima-leto/zima-leto-women-black--white-striped-clothing-set/13129010/buy</t>
  </si>
  <si>
    <t>zima-leto</t>
  </si>
  <si>
    <t>zima-leto-women-black--white-striped-clothing-set</t>
  </si>
  <si>
    <t>Solid Feminine Nightdress</t>
  </si>
  <si>
    <t>nightdress/dressberry/dressberry-women-pretty-pink-solid-feminine-nightdress/13179610/buy</t>
  </si>
  <si>
    <t>dressberry-women-pretty-pink-solid-feminine-nightdress</t>
  </si>
  <si>
    <t>Boys Chinos Trousers</t>
  </si>
  <si>
    <t>trousers/pantaloons-junior/pantaloons-junior-boys-olive-green-corduroy-chinos-trousers/16174258/buy</t>
  </si>
  <si>
    <t>pantaloons-junior-boys-olive-green-corduroy-chinos-trousers</t>
  </si>
  <si>
    <t>Men V-Neck T-shirt</t>
  </si>
  <si>
    <t>tshirts/united-colors-of-benetton/united-colors-of-benetton-men-blue-v-neck-t-shirt/17565170/buy</t>
  </si>
  <si>
    <t>united-colors-of-benetton-men-blue-v-neck-t-shirt</t>
  </si>
  <si>
    <t>Girls Sibling T-Shirt</t>
  </si>
  <si>
    <t>tshirts/hm/hm-girls-orange-sibling-t-shirt/17842606/buy</t>
  </si>
  <si>
    <t>hm-girls-orange-sibling-t-shirt</t>
  </si>
  <si>
    <t>tshirts/moda-rapido/moda-rapido-men-blue--black-floral-printed-t-shirt/15822106/buy</t>
  </si>
  <si>
    <t>moda-rapido-men-blue--black-floral-printed-t-shirt</t>
  </si>
  <si>
    <t>shirts/mast--harbour/mast--harbour-men-multicoloured-slim-fit-floral-printed-casual-shirt/14885576/buy</t>
  </si>
  <si>
    <t>mast--harbour-men-multicoloured-slim-fit-floral-printed-casual-shirt</t>
  </si>
  <si>
    <t>tshirts/mast--harbour/mast--harbour-men-blue-typography-printed-pure-cotton-t-shirt/17171780/buy</t>
  </si>
  <si>
    <t>mast--harbour-men-blue-typography-printed-pure-cotton-t-shirt</t>
  </si>
  <si>
    <t>shirts/pepe-jeans/pepe-jeans-men-black--green-standard-printed-casual-shirt/16702826/buy</t>
  </si>
  <si>
    <t>pepe-jeans-men-black--green-standard-printed-casual-shirt</t>
  </si>
  <si>
    <t>Floral Georgette Midi Dress</t>
  </si>
  <si>
    <t>dresses/bitterlime/bitterlime-white-floral-georgette-fit--flare-midi-dress/16025376/buy</t>
  </si>
  <si>
    <t>bitterlime-white-floral-georgette-fit--flare-midi-dress</t>
  </si>
  <si>
    <t>Fit &amp; Flare Tiered Dress</t>
  </si>
  <si>
    <t>dresses/antheaa/antheaa-women-green--beige-printed-fit--flare-tiered-dress/13602872/buy</t>
  </si>
  <si>
    <t>antheaa-women-green--beige-printed-fit--flare-tiered-dress</t>
  </si>
  <si>
    <t>Cotton A-Line Midi Dress</t>
  </si>
  <si>
    <t>dresses/herenow/herenow-women-white--blue-floral-printed-pure-cotton-a-line-midi-dress/16595700/buy</t>
  </si>
  <si>
    <t>herenow-women-white--blue-floral-printed-pure-cotton-a-line-midi-dress</t>
  </si>
  <si>
    <t>Cropped Twisted Knot Top</t>
  </si>
  <si>
    <t>tops/sassafras/sassafras-women-peach-coloured-solid-cropped-twisted-knot-top/12221966/buy</t>
  </si>
  <si>
    <t>sassafras-women-peach-coloured-solid-cropped-twisted-knot-top</t>
  </si>
  <si>
    <t>Woman's Colourblocked Tights</t>
  </si>
  <si>
    <t>tights/puma/puma-womans-black-and-white-colourblocked-high-waist-78-tight/13510520/buy</t>
  </si>
  <si>
    <t>puma-womans-black-and-white-colourblocked-high-waist-78-tight</t>
  </si>
  <si>
    <t>Striped Maxi Dress</t>
  </si>
  <si>
    <t>dresses/indibelle/indibelle-women-coffee-brown-striped-printed-maxi-dress/14274296/buy</t>
  </si>
  <si>
    <t>indibelle-women-coffee-brown-striped-printed-maxi-dress</t>
  </si>
  <si>
    <t>shirts/mast--harbour/mast--harbour-men-green-slim-fit-geometric-printed-pure-cotton-casual-shirt/15269430/buy</t>
  </si>
  <si>
    <t>mast--harbour-men-green-slim-fit-geometric-printed-pure-cotton-casual-shirt</t>
  </si>
  <si>
    <t>Solid Reversible Yoga Mat</t>
  </si>
  <si>
    <t>yoga-mats/sasimo/sasimo-black-solid-reversible-yoga-mat/17662812/buy</t>
  </si>
  <si>
    <t>sasimo-black-solid-reversible-yoga-mat</t>
  </si>
  <si>
    <t>Colourblocked Top</t>
  </si>
  <si>
    <t>tops/roadster/roadster-red--black-colourblocked-high-neck-short-sleeved-top/14928170/buy</t>
  </si>
  <si>
    <t>roadster-red--black-colourblocked-high-neck-short-sleeved-top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</si>
  <si>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</si>
  <si>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</si>
  <si>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sassafras-sassy-black-solid-smocked-crop-top</t>
  </si>
  <si>
    <t>Men Cotton T-shirt with Shorts</t>
  </si>
  <si>
    <t>co-ords/mh-easy/mh-easy-men-green-pure-cotton-solid-t-shirt-with-shorts/14848732/buy</t>
  </si>
  <si>
    <t>mh-easy-men-green-pure-cotton-solid-t-shirt-with-shorts</t>
  </si>
  <si>
    <t>Floral Print Layered Georgette Top</t>
  </si>
  <si>
    <t>tops/cutecumber/cutecumber-pink-floral-print-georgette-top/17570250/buy</t>
  </si>
  <si>
    <t>cutecumber-pink-floral-print-georgette-top</t>
  </si>
  <si>
    <t>Printed Gym Shaker Bottles</t>
  </si>
  <si>
    <t>water-bottle/boldfit/boldfit-black-printed-typhoon-gym-shaker-bottles-650-ml/17583782/buy</t>
  </si>
  <si>
    <t>boldfit-black-printed-typhoon-gym-shaker-bottles-650-ml</t>
  </si>
  <si>
    <t>tshirts/united-colors-of-benetton/united-colors-of-benetton-men-yellow--white-striped-t-shirt/17565116/buy</t>
  </si>
  <si>
    <t>united-colors-of-benetton-men-yellow--white-striped-t-shirt</t>
  </si>
  <si>
    <t>Solid Pure Cotton 500 GSM Soft &amp; Plush Bath Towel</t>
  </si>
  <si>
    <t>bath-towels/trident/trident-teal-blue-solid-pure-cotton-500-gsm-soft--plush-bath-towel/14926672/buy</t>
  </si>
  <si>
    <t>trident-teal-blue-solid-pure-cotton-500-gsm-soft--plush-bath-towel</t>
  </si>
  <si>
    <t>jeans/dolce-crudo/dolce-crudo-women-navy-blue-super-skinny-fit-high-rise-clean-look-stretchable-jeans/11399572/buy</t>
  </si>
  <si>
    <t>dolce-crudo-women-navy-blue-super-skinny-fit-high-rise-clean-look-stretchable-jeans</t>
  </si>
  <si>
    <t>shirts/roadster/roadster-men-black--black-regular-fit-printed-sustainable-casual-shirt/11326486/buy</t>
  </si>
  <si>
    <t>roadster-men-black--black-regular-fit-printed-sustainable-casual-shirt</t>
  </si>
  <si>
    <t>Varsity Stripe Pure Cotton T-shirt</t>
  </si>
  <si>
    <t>tshirts/roadster/roadster-men-green-solid-varsity-stripe-round-neck-pure-cotton-t-shirt/7557712/buy</t>
  </si>
  <si>
    <t>roadster-men-green-solid-varsity-stripe-round-neck-pure-cotton-t-shirt</t>
  </si>
  <si>
    <t>flip-flops/mast--harbour/mast--harbour-men-navy-blue--grey-striped-sliders/12548958/buy</t>
  </si>
  <si>
    <t>mast--harbour-men-navy-blue--grey-striped-sliders</t>
  </si>
  <si>
    <t>Printed A-line Kurta</t>
  </si>
  <si>
    <t>kurtas/biba/biba-women-off-white--black-printed-pure-cotton-a-line-kurta/13446092/buy</t>
  </si>
  <si>
    <t>biba-women-off-white--black-printed-pure-cotton-a-line-kurta</t>
  </si>
  <si>
    <t>Floral Cotton Maxi Dress</t>
  </si>
  <si>
    <t>dresses/vishudh/vishudh-rust-brown-floral-printed-cotton-anarkali-dress/7726509/buy</t>
  </si>
  <si>
    <t>vishudh-rust-brown-floral-printed-cotton-anarkali-dress</t>
  </si>
  <si>
    <t>Fitted Crop Top</t>
  </si>
  <si>
    <t>tops/tokyo-talkies/tokyo-talkies-pink-fitted-crop-top/14424536/buy</t>
  </si>
  <si>
    <t>tokyo-talkies-pink-fitted-crop-top</t>
  </si>
  <si>
    <t>Men Mesh Running Shoes</t>
  </si>
  <si>
    <t>sports-shoes/woakers/woakers-men-white--orange-mesh-running-shoes/13067478/buy</t>
  </si>
  <si>
    <t>woakers-men-white--orange-mesh-running-shoes</t>
  </si>
  <si>
    <t>Men Checked Pullover</t>
  </si>
  <si>
    <t>sweaters/roadster/the-roadster-lifestyle-co-men-black--teal-blue-jacquard-checked-pullover/15654428/buy</t>
  </si>
  <si>
    <t>the-roadster-lifestyle-co-men-black--teal-blue-jacquard-checked-pullover</t>
  </si>
  <si>
    <t>Girls Cotton Jersey Top</t>
  </si>
  <si>
    <t>tops/hm/hm-girls-pink-cotton-jersey-top/16929940/buy</t>
  </si>
  <si>
    <t>hm-girls-pink-cotton-jersey-top</t>
  </si>
  <si>
    <t>Cotton Twill Cap</t>
  </si>
  <si>
    <t>caps/hm/hm-white-cotton-twill-cap/18212980/buy</t>
  </si>
  <si>
    <t>hm-white-cotton-twill-cap</t>
  </si>
  <si>
    <t>kurtas/vishudh/vishudh-women-black-geometric-printed-thread-work-kurta/16107014/buy</t>
  </si>
  <si>
    <t>vishudh-women-black-geometric-printed-thread-work-kurta</t>
  </si>
  <si>
    <t>Women  Solid Cotton Lounge Pants</t>
  </si>
  <si>
    <t>lounge-pants/mystere-paris/mystere-paris-women-yellow-solid-cotton-lounge-pants/18083510/buy</t>
  </si>
  <si>
    <t>mystere-paris-women-yellow-solid-cotton-lounge-pants</t>
  </si>
  <si>
    <t>handbags/accessorize/accessorize-white-croc-textured-handheld-bag-with-detachable-sling-strap/11405356/buy</t>
  </si>
  <si>
    <t>accessorize-white-croc-textured-handheld-bag-with-detachable-sling-strap</t>
  </si>
  <si>
    <t>kurtas/jompers/jompers-men-olive-green-thread-work-kurta/15455664/buy</t>
  </si>
  <si>
    <t>jompers-men-olive-green-thread-work-kurta</t>
  </si>
  <si>
    <t>casual-shoes/id/id-men-brown-solid-derbys/13865076/buy</t>
  </si>
  <si>
    <t>id-men-brown-solid-derbys</t>
  </si>
  <si>
    <t>casual-shoes/asian/asian-women-black-woven-design-sneakers/17888028/buy</t>
  </si>
  <si>
    <t>tshirts/roadster/roadster-men-navy-blue-printed-round-neck-pure-cotton-t-shirt/9972729/buy</t>
  </si>
  <si>
    <t>roadster-men-navy-blue-printed-round-neck-pure-cotton-t-shirt</t>
  </si>
  <si>
    <t>tops/mango/mango-women-red-solid-top/16892540/buy</t>
  </si>
  <si>
    <t>mango-women-red-solid-top</t>
  </si>
  <si>
    <t>Solid Sports Trolley Bag</t>
  </si>
  <si>
    <t>trolley-bag/kipsta-by-decathlon/kipsta-by-decathlon-unisex-black-solid-sports-trolley-bag/12978036/buy</t>
  </si>
  <si>
    <t>kipsta-by-decathlon-unisex-black-solid-sports-trolley-bag</t>
  </si>
  <si>
    <t>Women Party Block Pumps</t>
  </si>
  <si>
    <t>heels/rubeezz/rubeezz-women-silver-toned-party-block-pumps/17846080/buy</t>
  </si>
  <si>
    <t>rubeezz-women-silver-toned-party-block-pumps</t>
  </si>
  <si>
    <t>Seductive Noir Body Mist 250ml</t>
  </si>
  <si>
    <t>perfume-and-body-mist/guess/guess-seductive-noir-fragrance-body-mist-250-ml/16927618/buy</t>
  </si>
  <si>
    <t>guess-seductive-noir-fragrance-body-mist-250-ml</t>
  </si>
  <si>
    <t>Stunning Blue Solid Saree With Embellished Border</t>
  </si>
  <si>
    <t>sarees/tikhi-imli/tikhi-imli-solid-poly-crepe-saree-with-embellished-border/15108042/buy</t>
  </si>
  <si>
    <t>tikhi-imli-solid-poly-crepe-saree-with-embellished-border</t>
  </si>
  <si>
    <t>kurtas/soch/soch-women-multicoloured-ethnic-motifs-printed-georgette-anarkali-kurta/14291762/buy</t>
  </si>
  <si>
    <t>soch-women-multicoloured-ethnic-motifs-printed-georgette-anarkali-kurta</t>
  </si>
  <si>
    <t>shorts/roadster/the-roadster-lifestyle-co-women-blue-solid-regular-fit-denim-shorts/11118500/buy</t>
  </si>
  <si>
    <t>the-roadster-lifestyle-co-women-blue-solid-regular-fit-denim-shorts</t>
  </si>
  <si>
    <t>Pure Cotton Printed Sweatshirt</t>
  </si>
  <si>
    <t>sweatshirts/mast--harbour/mast--harbour-women-red--white-pure-cotton-printed-sweatshirt/12147970/buy</t>
  </si>
  <si>
    <t>mast--harbour-women-red--white-pure-cotton-printed-sweatshirt</t>
  </si>
  <si>
    <t>Slim Striped Cotton Shirt</t>
  </si>
  <si>
    <t>shirts/herenow/herenow-men-olive-green--black-slim-fit-pure-cotton-striped-casual-shirt/14808552/buy</t>
  </si>
  <si>
    <t>herenow-men-olive-green--black-slim-fit-pure-cotton-striped-casual-shirt</t>
  </si>
  <si>
    <t>kurtas/anouk/anouk-women-mustard-yellow--off-white-pure-cotton-ethnic-motifs-printed-kurta/17102592/buy</t>
  </si>
  <si>
    <t>anouk-women-mustard-yellow--off-white-pure-cotton-ethnic-motifs-printed-kurta</t>
  </si>
  <si>
    <t>jeans/levis/levis-women-blue-711-skinny-fit-mid-rise-light-fade-stretchable-jeans/16653778/buy</t>
  </si>
  <si>
    <t>jeans/only/only-women-blue-relaxed-fit-high-rise-low-distress-jeans/17914736/buy</t>
  </si>
  <si>
    <t>only-women-blue-relaxed-fit-high-rise-low-distress-jeans</t>
  </si>
  <si>
    <t>shirts/park-avenue/park-avenue-men-blue-checked-slim-fit-pure-cotton-casual-shirt/16741992/buy</t>
  </si>
  <si>
    <t>park-avenue-men-blue-checked-slim-fit-pure-cotton-casual-shirt</t>
  </si>
  <si>
    <t>Plus Size A-Line Maxi Dress</t>
  </si>
  <si>
    <t>dresses/sztori/sztori-women-plus-size-maroon-a-line-maxi-dress/16338130/buy</t>
  </si>
  <si>
    <t>sztori-women-plus-size-maroon-a-line-maxi-dress</t>
  </si>
  <si>
    <t>flip-flops/weinbrenner/weinbrenner-men-blue-solid-thong-flip-flops/12407330/buy</t>
  </si>
  <si>
    <t>weinbrenner-men-blue-solid-thong-flip-flops</t>
  </si>
  <si>
    <t>Girls Self Design A-Line Dress</t>
  </si>
  <si>
    <t>dresses/stylo-bug/stylo-bug-girls-yellow-self-design-a-line-dress/14227614/buy</t>
  </si>
  <si>
    <t>stylo-bug-girls-yellow-self-design-a-line-dress</t>
  </si>
  <si>
    <t>shorts/highlander/highlander-men-blue--white-checked-slim-fit-chino-shorts/14230622/buy</t>
  </si>
  <si>
    <t>highlander-men-blue--white-checked-slim-fit-chino-shorts</t>
  </si>
  <si>
    <t>shirts/harvard/harvard-men-yellow--white-regular-fit-striped-pure-cotton-casual-shirt/13728108/buy</t>
  </si>
  <si>
    <t>harvard-men-yellow--white-regular-fit-striped-pure-cotton-casual-shirt</t>
  </si>
  <si>
    <t>tshirts/blackberrys/blackberrys-men-grey-melange-solid-polo-collar-t-shirt/16693342/buy</t>
  </si>
  <si>
    <t>blackberrys-men-grey-melange-solid-polo-collar-t-shirt</t>
  </si>
  <si>
    <t>Studded Shoulder Bag</t>
  </si>
  <si>
    <t>handbags/roadster/roadster-black-studded-shoulder-bag/1651486/buy</t>
  </si>
  <si>
    <t>roadster-black-studded-shoulder-bag</t>
  </si>
  <si>
    <t>kurtas/divena/divena-women-blue--white-printed-anarkali-kurta/11919246/buy</t>
  </si>
  <si>
    <t>divena-women-blue--white-printed-anarkali-kurta</t>
  </si>
  <si>
    <t>dresses/wisstler/wisstler-off-white--green-floral-a-line-midi-dress/17812480/buy</t>
  </si>
  <si>
    <t>wisstler-off-white--green-floral-a-line-midi-dress</t>
  </si>
  <si>
    <t>Striped Lounge Pants</t>
  </si>
  <si>
    <t>lounge-pants/drape-in-vogue/drape-in-vogue-women-navy-blue-striped-lounge-pants/12699550/buy</t>
  </si>
  <si>
    <t>drape-in-vogue-women-navy-blue-striped-lounge-pants</t>
  </si>
  <si>
    <t>Maternity A-Line Midi Dress</t>
  </si>
  <si>
    <t>dresses/aaruvi-ruchi-verma/aaruvi-ruchi-verma-sea-green-ethnic-motifs-a-line-maternity-midi-dress/15095516/buy</t>
  </si>
  <si>
    <t>aaruvi-ruchi-verma-sea-green-ethnic-motifs-a-line-maternity-midi-dress</t>
  </si>
  <si>
    <t>shirts/wrogn/wrogn-men-blue-solid-slim-fit-pure-cotton-casual-shirt/12131950/buy</t>
  </si>
  <si>
    <t>wrogn-men-blue-solid-slim-fit-pure-cotton-casual-shirt</t>
  </si>
  <si>
    <t>heels/vishudh/vishudh-women-pink-solid-sandals/14379352/buy</t>
  </si>
  <si>
    <t>vishudh-women-pink-solid-sandals</t>
  </si>
  <si>
    <t>jeans/flying-machine/flying-machine-men-navy-blue-slim-tapered-michael-fit-stretchable-jeans/16746770/buy</t>
  </si>
  <si>
    <t>flying-machine-men-navy-blue-slim-tapered-michael-fit-stretchable-jeans</t>
  </si>
  <si>
    <t>Printed Tasselled Envelope Clutch</t>
  </si>
  <si>
    <t>clutches/lavie/lavie-women-gold-toned-printed-tasselled-envelope-clutch/15929154/buy</t>
  </si>
  <si>
    <t>lavie-women-gold-toned-printed-tasselled-envelope-clutch</t>
  </si>
  <si>
    <t>jeans/abof/abof-men-blue-tapered-fit-stretchable-jeans/16005422/buy</t>
  </si>
  <si>
    <t>abof-men-blue-tapered-fit-stretchable-jeans</t>
  </si>
  <si>
    <t>kurta-sets/herenow/herenow-women-maroon--golden-ethnic-print-pure-cotton-kurta-with-trousers--dupatta/15889710/buy</t>
  </si>
  <si>
    <t>herenow-women-maroon--golden-ethnic-print-pure-cotton-kurta-with-trousers--dupatta</t>
  </si>
  <si>
    <t>shirts/flying-machine/flying-machine-men-navy-blue-comfort-slim-fit-solid-casual-shirt/2474396/buy</t>
  </si>
  <si>
    <t>flying-machine-men-navy-blue-comfort-slim-fit-solid-casual-shirt</t>
  </si>
  <si>
    <t>Accordion Pleated Wrap Dress</t>
  </si>
  <si>
    <t>dresses/all-about-you/all-about-you-women-green-solid-accordion-pleated-wrap-dress/13649966/buy</t>
  </si>
  <si>
    <t>all-about-you-women-green-solid-accordion-pleated-wrap-dress</t>
  </si>
  <si>
    <t>kurtas/anouk/anouk-women-blue-bandhani-printed-kurta/17102552/buy</t>
  </si>
  <si>
    <t>anouk-women-blue-bandhani-printed-kurta</t>
  </si>
  <si>
    <t>Meeranshi</t>
  </si>
  <si>
    <t>dresses/meeranshi/meeranshi-blue--gold-toned-ethnic-motifs-maxi-dress/15019380/buy</t>
  </si>
  <si>
    <t>meeranshi</t>
  </si>
  <si>
    <t>meeranshi-blue--gold-toned-ethnic-motifs-maxi-dress</t>
  </si>
  <si>
    <t>tshirts/roadster/roadster-men-mauve--black-printed-polo-collar-t-shirt/17330370/buy</t>
  </si>
  <si>
    <t>roadster-men-mauve--black-printed-polo-collar-t-shirt</t>
  </si>
  <si>
    <t>tops/friskers/friskers-white-tank-top/16829804/buy</t>
  </si>
  <si>
    <t>friskers-white-tank-top</t>
  </si>
  <si>
    <t>jeans/tokyo-talkies/tokyo-talkies-women-lime-green-jogger-jeans/16699326/buy</t>
  </si>
  <si>
    <t>tokyo-talkies-women-lime-green-jogger-jeans</t>
  </si>
  <si>
    <t>tshirts/tokyo-talkies/tokyo-talkies-women-navy-blue-t-shirt/14424506/buy</t>
  </si>
  <si>
    <t>tokyo-talkies-women-navy-blue-t-shirt</t>
  </si>
  <si>
    <t>Men Formal Belt</t>
  </si>
  <si>
    <t>belts/kastner/kastner-men-brown-textured-formal-belt/16229840/buy</t>
  </si>
  <si>
    <t>kastner-men-brown-textured-formal-belt</t>
  </si>
  <si>
    <t>Black Tapered Track Pants</t>
  </si>
  <si>
    <t>track-pants/puma/puma-men-black-solid-evostripe-mid-rise-elasticated-dry-cell-tapered-track-pants/17174310/buy</t>
  </si>
  <si>
    <t>puma-men-black-solid-evostripe-mid-rise-elasticated-dry-cell-tapered-track-pants</t>
  </si>
  <si>
    <t>Women Slouchy Fit Jeans</t>
  </si>
  <si>
    <t>jeans/roadster/the-roadster-lifestyle-co-women-cream-coloured-slouchy-fit-high-rise-stretchable-jeans/15773252/buy</t>
  </si>
  <si>
    <t>the-roadster-lifestyle-co-women-cream-coloured-slouchy-fit-high-rise-stretchable-jeans</t>
  </si>
  <si>
    <t>shirts/highlander/highlander-men-grey--black-slim-fit-opaque-striped-cotton-casual-shirt/15561932/buy</t>
  </si>
  <si>
    <t>highlander-men-grey--black-slim-fit-opaque-striped-cotton-casual-shirt</t>
  </si>
  <si>
    <t>belts/pacific-gold/pacific-gold-men-black--brown-leather-reversible-textured-belt/13190804/buy</t>
  </si>
  <si>
    <t>pacific-gold-men-black--brown-leather-reversible-textured-belt</t>
  </si>
  <si>
    <t>Men Textured Formal Derbys</t>
  </si>
  <si>
    <t>formal-shoes/bata/bata-men-brown-textured-formal-derbys/16627982/buy</t>
  </si>
  <si>
    <t>bata-men-brown-textured-formal-derbys</t>
  </si>
  <si>
    <t>Women Front Tie Peplum Top</t>
  </si>
  <si>
    <t>tops/faballey/faballey-white-polka-dot-print-front-tie-peplum-top/18392082/buy</t>
  </si>
  <si>
    <t>faballey-white-polka-dot-print-front-tie-peplum-top</t>
  </si>
  <si>
    <t>kurtas/zola/zola-women-white-exclusive-georgette-lucknowi-chikankari/15033302/buy</t>
  </si>
  <si>
    <t>zola-women-white-exclusive-georgette-lucknowi-chikankari</t>
  </si>
  <si>
    <t>Women Floral A-Line Maxi Dress</t>
  </si>
  <si>
    <t>dresses/sangria/sangria-women-green--yellow-floral-a-line-maxi-dress/16629488/buy</t>
  </si>
  <si>
    <t>sangria-women-green--yellow-floral-a-line-maxi-dress</t>
  </si>
  <si>
    <t>Solid Synthetic Two Fold</t>
  </si>
  <si>
    <t>wallets/baggit/baggit-women-burgundy-solid-synthetic-two-fold-wallet-with-sling-strap/15773962/buy</t>
  </si>
  <si>
    <t>baggit-women-burgundy-solid-synthetic-two-fold-wallet-with-sling-strap</t>
  </si>
  <si>
    <t>sunglasses/hrx-by-hrithik-roshan/hrx-by-hrithik-roshan-unisex-polarised-square-sunglasses-mfb-pn-cy-51922/9038471/buy</t>
  </si>
  <si>
    <t>hrx-by-hrithik-roshan-unisex-polarised-square-sunglasses-mfb-pn-cy-51922</t>
  </si>
  <si>
    <t>jeans/harvard/harvard-women-black-mid-rise-skinny-fit-stretchable-cropped-jeans/15457994/buy</t>
  </si>
  <si>
    <t>harvard-women-black-mid-rise-skinny-fit-stretchable-cropped-jeans</t>
  </si>
  <si>
    <t>Women Solid Roll-Up Trousers</t>
  </si>
  <si>
    <t>trousers/sassafras/sassafras-women-dusty-pink-regular-fit-solid-roll-up-trousers/13842964/buy</t>
  </si>
  <si>
    <t>sassafras-women-dusty-pink-regular-fit-solid-roll-up-trousers</t>
  </si>
  <si>
    <t>A-Line Denim Dress</t>
  </si>
  <si>
    <t>dresses/us-polo-assn-kids/u-s-polo-assn-kids-blue-a-line-denim-dress/17038708/buy</t>
  </si>
  <si>
    <t>u-s-polo-assn-kids-blue-a-line-denim-dress</t>
  </si>
  <si>
    <t>casual-shoes/fentacia/fentacia-men-black-loafers/13258750/buy</t>
  </si>
  <si>
    <t>fentacia-men-black-loafers</t>
  </si>
  <si>
    <t>Pack of 2 Round Neck T-shirt</t>
  </si>
  <si>
    <t>tshirts/roadster/roadster-men-pack-of-2-solid-round-neck-t-shirt/12117174/buy</t>
  </si>
  <si>
    <t>roadster-men-pack-of-2-solid-round-neck-t-shirt</t>
  </si>
  <si>
    <t>Women Printed Kurta with Skirt</t>
  </si>
  <si>
    <t>kurta-sets/saubhagya/saubhagya-women-burgundy-ethnic-motifs-printed-kurta-with-skirt/17755344/buy</t>
  </si>
  <si>
    <t>saubhagya-women-burgundy-ethnic-motifs-printed-kurta-with-skirt</t>
  </si>
  <si>
    <t>tshirts/tokyo-talkies/tokyo-talkies-women-green-solid-round-neck-t-shirt/14195884/buy</t>
  </si>
  <si>
    <t>tokyo-talkies-women-green-solid-round-neck-t-shirt</t>
  </si>
  <si>
    <t>Striped Block Sandals</t>
  </si>
  <si>
    <t>heels/metro/metro-pink-striped-block-sandals/18091446/buy</t>
  </si>
  <si>
    <t>metro-pink-striped-block-sandals</t>
  </si>
  <si>
    <t>Men Jogger Jeans</t>
  </si>
  <si>
    <t>jeans/wrogn/wrogn-men-blue-jogger-mid-rise-clean-look-stretchable-jeans/11560462/buy</t>
  </si>
  <si>
    <t>wrogn-men-blue-jogger-mid-rise-clean-look-stretchable-jeans</t>
  </si>
  <si>
    <t>shirts/moda-rapido/moda-rapido-men-black-slim-fit-checked-casual-shirt/16877192/buy</t>
  </si>
  <si>
    <t>moda-rapido-men-black-slim-fit-checked-casual-shirt</t>
  </si>
  <si>
    <t>shirts/highlander/highlander-men-blue-slim-fit-solid-casual-shirt/13842392/buy</t>
  </si>
  <si>
    <t>casual-shoes/sir-corbett/sir-corbett-men-navy-blue-textured-loafers/9966821/buy</t>
  </si>
  <si>
    <t>sir-corbett-men-navy-blue-textured-loafers</t>
  </si>
  <si>
    <t>Essential Brand Logo T-shirt</t>
  </si>
  <si>
    <t>bebe</t>
  </si>
  <si>
    <t>tshirts/bebe/bebe-women-egret-essential-brand-logo-printed-sleeveless-t-shirt-with-beads-detail/17646094/buy</t>
  </si>
  <si>
    <t>bebe-women-egret-essential-brand-logo-printed-sleeveless-t-shirt-with-beads-detail</t>
  </si>
  <si>
    <t>Georgette Midi Dress</t>
  </si>
  <si>
    <t>dresses/hello-design/hello-design-black-georgette-midi-dress/17758080/buy</t>
  </si>
  <si>
    <t>hello-design-black-georgette-midi-dress</t>
  </si>
  <si>
    <t>Men Nubuck Derbys</t>
  </si>
  <si>
    <t>casual-shoes/woodland/woodland-men-navy-blue-nubuck-derbys/8451905/buy</t>
  </si>
  <si>
    <t>woodland-men-navy-blue-nubuck-derbys</t>
  </si>
  <si>
    <t>Women Colourblocked Sheath Tie-Up Neck Dress</t>
  </si>
  <si>
    <t>dresses/fablestreet/fablestreet-women-black--white-colourblocked-tie-up-neck-formal-sheath-dress/17519308/buy</t>
  </si>
  <si>
    <t>fablestreet-women-black--white-colourblocked-tie-up-neck-formal-sheath-dress</t>
  </si>
  <si>
    <t>Women Printed Mojaris</t>
  </si>
  <si>
    <t>flats/shoetopia/shoetopia-women-pink-printed-mojaris/15682040/buy</t>
  </si>
  <si>
    <t>shoetopia-women-pink-printed-mojaris</t>
  </si>
  <si>
    <t>night-suits/ed-a-mamma/ed-a-mamma-girls-peach-coloured-printed-pure-cotton-night-suit/15992578/buy</t>
  </si>
  <si>
    <t>ed-a-mamma-girls-peach-coloured-printed-pure-cotton-night-suit</t>
  </si>
  <si>
    <t>Print Chiffon Top</t>
  </si>
  <si>
    <t>tops/aarke-ritu-kumar/aarke-ritu-kumar-pink-printed-chiffon-top-with-camisole/17777104/buy</t>
  </si>
  <si>
    <t>aarke-ritu-kumar-pink-printed-chiffon-top-with-camisole</t>
  </si>
  <si>
    <t>trousers/mango/mango-women-black-solid-wide-leg-trousers/16892388/buy</t>
  </si>
  <si>
    <t>mango-women-black-solid-wide-leg-trousers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</si>
  <si>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</si>
  <si>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</si>
  <si>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</si>
  <si>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manzon-kids-pack-of-3-multicoloured-solid-thermal-sets</t>
  </si>
  <si>
    <t>Women Fantasy Highlighter Blusher &amp; Bronzer Face Palette</t>
  </si>
  <si>
    <t>highlighter-and-blush/mars/mars-women-fantasy-highlighter-blusher--bronzer-face-palette/16668994/buy</t>
  </si>
  <si>
    <t>mars-women-fantasy-highlighter-blusher--bronzer-face-palette</t>
  </si>
  <si>
    <t>Men Regular Running Shoes</t>
  </si>
  <si>
    <t>sports-shoes/asian/asian-men-black-prime-02-mesh-regular-running-shoes/17665752/buy</t>
  </si>
  <si>
    <t>asian-men-black-prime-02-mesh-regular-running-shoes</t>
  </si>
  <si>
    <t>tshirts/huetrap/huetrap-women-white-printed-round-neck-t-shirt/2330729/buy</t>
  </si>
  <si>
    <t>huetrap-women-white-printed-round-neck-t-shirt</t>
  </si>
  <si>
    <t>300TC Bedsheet &amp; Pillow Covers</t>
  </si>
  <si>
    <t>bedsheets/storyhome/storyhome-teal--black-geometric-300-tc-king-bedsheet-with-2-pillow-covers/14538504/buy</t>
  </si>
  <si>
    <t>storyhome-teal--black-geometric-300-tc-king-bedsheet-with-2-pillow-covers</t>
  </si>
  <si>
    <t>trousers/marks--spencer/marks--spencer-women-charcoal-grey-solid-trousers/17185208/buy</t>
  </si>
  <si>
    <t>marks--spencer-women-charcoal-grey-solid-trousers</t>
  </si>
  <si>
    <t>briefs/jockey/jockey-women-pack-of-3-assorted-bikini-briefs-1410-0310-lastd/13975632/buy</t>
  </si>
  <si>
    <t>jockey-women-pack-of-3-assorted-bikini-briefs-1410-0310-lastd</t>
  </si>
  <si>
    <t>jeans/roadster/roadster-men-navy-blue-slim-tapered-fit-light-fade-stretchable-jeans/17399770/buy</t>
  </si>
  <si>
    <t>roadster-men-navy-blue-slim-tapered-fit-light-fade-stretchable-jeans</t>
  </si>
  <si>
    <t>Mattifying Face Toner 120 ml</t>
  </si>
  <si>
    <t>toner/biotique/biotique-advanced-organics-tea-tree-skin-clearing-mattifying-face-toner-120-ml/12678938/buy</t>
  </si>
  <si>
    <t>biotique-advanced-organics-tea-tree-skin-clearing-mattifying-face-toner-120-ml</t>
  </si>
  <si>
    <t>Women Cut-out Top</t>
  </si>
  <si>
    <t>tops/hm/hm-women-orange-lacing-detail-cut-out-crop-top/17883598/buy</t>
  </si>
  <si>
    <t>hm-women-orange-lacing-detail-cut-out-crop-top</t>
  </si>
  <si>
    <t>handbags/lino-perros/lino-perros-pink-quilted-handheld-bag/8376989/buy</t>
  </si>
  <si>
    <t>lino-perros-pink-quilted-handheld-bag</t>
  </si>
  <si>
    <t>Grand Finale Dewy Setting Mist</t>
  </si>
  <si>
    <t>foundation-and-primer/sugar/sugar-grand-finale-dewy-setting-mist---50-ml/12468510/buy</t>
  </si>
  <si>
    <t>sugar-grand-finale-dewy-setting-mist---50-ml</t>
  </si>
  <si>
    <t>sweaters/rigo/rigo-men-charcoal-printed-cardigan-sweater/12652168/buy</t>
  </si>
  <si>
    <t>rigo-men-charcoal-printed-cardigan-sweater</t>
  </si>
  <si>
    <t>Zip Detail Three Fold Wallet</t>
  </si>
  <si>
    <t>wallets/baggit/baggit-women-dark-beige--grey-solid-zip-detail-three-fold-wallet/16692460/buy</t>
  </si>
  <si>
    <t>baggit-women-dark-beige--grey-solid-zip-detail-three-fold-wallet</t>
  </si>
  <si>
    <t>Men Striped Chinos</t>
  </si>
  <si>
    <t>trousers/tommy-hilfiger/tommy-hilfiger-men-olive-green-striped-chinos/14590536/buy</t>
  </si>
  <si>
    <t>tommy-hilfiger-men-olive-green-striped-chinos</t>
  </si>
  <si>
    <t>Solid Turtle Neck Crop Top</t>
  </si>
  <si>
    <t>tops/friskers/friskers-black-solid-turtle-neck-crop-fitted-top/17570088/buy</t>
  </si>
  <si>
    <t>friskers-black-solid-turtle-neck-crop-fitted-top</t>
  </si>
  <si>
    <t>Camouflage Print Cotton Shirt</t>
  </si>
  <si>
    <t>shirts/roadster/roadster-men-olive-green-camouflage-print-pure-cotton-casual-shirt/14878240/buy</t>
  </si>
  <si>
    <t>roadster-men-olive-green-camouflage-print-pure-cotton-casual-shirt</t>
  </si>
  <si>
    <t>Crop Tailored Jacket</t>
  </si>
  <si>
    <t>jackets/sassafras/sassafras-women-silver-toned-crop-tailored-jacket/15790672/buy</t>
  </si>
  <si>
    <t>sassafras-women-silver-toned-crop-tailored-jacket</t>
  </si>
  <si>
    <t>clutches/lavie/lavie-red-textured-box-clutch/17496982/buy</t>
  </si>
  <si>
    <t>lavie-red-textured-box-clutch</t>
  </si>
  <si>
    <t>Printed A-Line Kurta &amp; Jacket</t>
  </si>
  <si>
    <t>kurtas/vishudh/vishudh-women-yellow--off-white-ethnic-motifs-printed-a-line-kurta-with-jacket/15639862/buy</t>
  </si>
  <si>
    <t>vishudh-women-yellow--off-white-ethnic-motifs-printed-a-line-kurta-with-jacket</t>
  </si>
  <si>
    <t>casual-shoes/fentacia/fentacia-men-brown-driving-shoes/15460910/buy</t>
  </si>
  <si>
    <t>fentacia-men-brown-driving-shoes</t>
  </si>
  <si>
    <t>Women High-Rise Belted Jeans</t>
  </si>
  <si>
    <t>jeans/urbanic/urbanic-women-blue-high-rise-belted--jeans/16262952/buy</t>
  </si>
  <si>
    <t>urbanic-women-blue-high-rise-belted--jeans</t>
  </si>
  <si>
    <t>flats/roadster/roadster-women-white-solid-one-toe-flats/7196509/buy</t>
  </si>
  <si>
    <t>roadster-women-white-solid-one-toe-flats</t>
  </si>
  <si>
    <t>Ethnic Maxi Dress</t>
  </si>
  <si>
    <t>dresses/w/w-mustard-yellow-ethnic-motifs-printed-maxi-dress/16018200/buy</t>
  </si>
  <si>
    <t>w-mustard-yellow-ethnic-motifs-printed-maxi-dress</t>
  </si>
  <si>
    <t>Velvet Kaftan Dress</t>
  </si>
  <si>
    <t>dresses/shae-by-sassafras/shae-by-sassafras-purple-fringed-velvet-foil-print-kaftan-dress/15980890/buy</t>
  </si>
  <si>
    <t>shae-by-sassafras-purple-fringed-velvet-foil-print-kaftan-dress</t>
  </si>
  <si>
    <t>kurta-sets/jaipur-kurti/jaipur-kurti-women-purple-embroidered-kurta-with-trousers/10717938/buy</t>
  </si>
  <si>
    <t>jaipur-kurti-women-purple-embroidered-kurta-with-trousers</t>
  </si>
  <si>
    <t>dresses/gerua/gerua-green-ethnic-motifs-maxi-dress/15931670/buy</t>
  </si>
  <si>
    <t>gerua-green-ethnic-motifs-maxi-dress</t>
  </si>
  <si>
    <t>kurtas/ziyaa/ziyaa-women-black-solid-straight-kurta/12705450/buy</t>
  </si>
  <si>
    <t>ziyaa-women-black-solid-straight-kurta</t>
  </si>
  <si>
    <t>Men Printed Brief</t>
  </si>
  <si>
    <t>briefs/pepe-jeans/pepe-jeans-men-blue-printed-cotton-brief---clb05true-blue-aop-4-s/17871920/buy</t>
  </si>
  <si>
    <t>pepe-jeans-men-blue-printed-cotton-brief---clb05true-blue-aop-4-s</t>
  </si>
  <si>
    <t>Men Cotton Regular Fit Jeans</t>
  </si>
  <si>
    <t>jeans/mast--harbour/mast--harbour-men-light-blue-pure-cotton-regular-fit-stretchable-jeans/14962702/buy</t>
  </si>
  <si>
    <t>mast--harbour-men-light-blue-pure-cotton-regular-fit-stretchable-jeans</t>
  </si>
  <si>
    <t>handbags/allen-solly/allen-solly-nude-coloured-solid-structured-handheld-bag/17630364/buy</t>
  </si>
  <si>
    <t>allen-solly-nude-coloured-solid-structured-handheld-bag</t>
  </si>
  <si>
    <t>backpacks/metronaut/metronaut-unisex-grey--black-brand-logo-backpack/11965622/buy</t>
  </si>
  <si>
    <t>metronaut-unisex-grey--black-brand-logo-backpack</t>
  </si>
  <si>
    <t>Polyester Boxy Top</t>
  </si>
  <si>
    <t>tops/ether/ether-pink-polyester-boxy-top/1297703/buy</t>
  </si>
  <si>
    <t>ether-pink-polyester-boxy-top</t>
  </si>
  <si>
    <t>Solid Chambray Skirt</t>
  </si>
  <si>
    <t>skirts/sassafras/sassafras-stunning-blue-solid-chambray-skirt/16707894/buy</t>
  </si>
  <si>
    <t>sassafras-stunning-blue-solid-chambray-skirt</t>
  </si>
  <si>
    <t>Multi Striped Casual Shirt</t>
  </si>
  <si>
    <t>shirts/mango/mango-women-white--black-multi-striped-casual-shirt/16892478/buy</t>
  </si>
  <si>
    <t>mango-women-white--black-multi-striped-casual-shirt</t>
  </si>
  <si>
    <t>shorts/us-polo-assn-kids/uspolo-assn-kids-boys-blue-printed-pure-cotton-shorts/17616498/buy</t>
  </si>
  <si>
    <t>uspolo-assn-kids-boys-blue-printed-pure-cotton-shorts</t>
  </si>
  <si>
    <t>track-pants/hrx-by-hrithik-roshan/hrx-by-hrithik-roshan-lifestyle-men-wet-weather-bio-wash-typography-track-pants/14703656/buy</t>
  </si>
  <si>
    <t>hrx-by-hrithik-roshan-lifestyle-men-wet-weather-bio-wash-typography-track-pants</t>
  </si>
  <si>
    <t>Solid Hooded Dry CELL Sporty</t>
  </si>
  <si>
    <t>jackets/puma/puma-women-intense-red-solid-hooded-dry-cell-technology-regular-sporty-jacket/17065622/buy</t>
  </si>
  <si>
    <t>puma-women-intense-red-solid-hooded-dry-cell-technology-regular-sporty-jacket</t>
  </si>
  <si>
    <t>jeans/roadster/roadster-men-charcoal-grey-carrot-fit-light-fade-jeans/14637776/buy</t>
  </si>
  <si>
    <t>roadster-men-charcoal-grey-carrot-fit-light-fade-jeans</t>
  </si>
  <si>
    <t>jeans/flying-machine/flying-machine-men-blue-michael-slim-tapered-fit-light-fade-stretchable-jeans/16746804/buy</t>
  </si>
  <si>
    <t>flying-machine-men-blue-michael-slim-tapered-fit-light-fade-stretchable-jeans</t>
  </si>
  <si>
    <t>backpacks/wildcraft/wildcraft-unisex-blue-graphic-arial-dc-backpack/18169100/buy</t>
  </si>
  <si>
    <t>watches/fossil/fossil-women-silver-toned-analogue-watch-es4744/10960440/buy</t>
  </si>
  <si>
    <t>fossil-women-silver-toned-analogue-watch-es4744</t>
  </si>
  <si>
    <t>handbags/mast--harbour/mast--harbour-blue-solid-shoulder-bag/2238045/buy</t>
  </si>
  <si>
    <t>mast--harbour-blue-solid-shoulder-bag</t>
  </si>
  <si>
    <t>Men Handcrafted Finger Ring</t>
  </si>
  <si>
    <t>ring/roadster/roadster-men-silver--black-silver-plated-snake-textured-handcrafted-adjustable-finger-ring/15300216/buy</t>
  </si>
  <si>
    <t>roadster-men-silver--black-silver-plated-snake-textured-handcrafted-adjustable-finger-ring</t>
  </si>
  <si>
    <t>casual-shoes/sir-corbett/sir-corbett-men-black-loafers/9966813/buy</t>
  </si>
  <si>
    <t>sir-corbett-men-black-loafers</t>
  </si>
  <si>
    <t>Girls Pure CottonKurta</t>
  </si>
  <si>
    <t>kurtas/house-of-pataudi/house-of-pataudi-girls-green-pure-cotton-ethnic-motifs-printed-kurta/15977406/buy</t>
  </si>
  <si>
    <t>house-of-pataudi-girls-green-pure-cotton-ethnic-motifs-printed-kurta</t>
  </si>
  <si>
    <t>Women Croc Textured Flats</t>
  </si>
  <si>
    <t>flats/dressberry/dressberry-women-red-croc-textured-one-toe-flats/13927788/buy</t>
  </si>
  <si>
    <t>dressberry-women-red-croc-textured-one-toe-flats</t>
  </si>
  <si>
    <t>Sunscreen Matte Finish SPF 35</t>
  </si>
  <si>
    <t>sunscreen/wow-skin-science/wow-skin-science-sunscreen-matte-finish-spf-35-pa-with-avocado-oil/13858506/buy</t>
  </si>
  <si>
    <t>wow-skin-science-sunscreen-matte-finish-spf-35-pa-with-avocado-oil</t>
  </si>
  <si>
    <t>kurta-sets/biba/biba-women-peach-coloured-floral-yoke-design-pure-cotton-kurta-with-palazzos/17952182/buy</t>
  </si>
  <si>
    <t>biba-women-peach-coloured-floral-yoke-design-pure-cotton-kurta-with-palazzos</t>
  </si>
  <si>
    <t>shirts/us-polo-assn-denim-co/u-s-polo-assn-denim-co-men-maroon-checked-casual-shirt/16342342/buy</t>
  </si>
  <si>
    <t>u-s-polo-assn-denim-co-men-maroon-checked-casual-shirt</t>
  </si>
  <si>
    <t>handbags/lavie/lavie-navy-blue-striped-shoulder-bag/13840554/buy</t>
  </si>
  <si>
    <t>lavie-navy-blue-striped-shoulder-bag</t>
  </si>
  <si>
    <t>tops/imfashini/imfashini-women-pink-solid-top/10837486/buy</t>
  </si>
  <si>
    <t>imfashini-women-pink-solid-top</t>
  </si>
  <si>
    <t>shorts/artengo-by-decathlon/artengo-by-decathlon-men-black-solid-regular-fit-regular-shorts/13961204/buy</t>
  </si>
  <si>
    <t>artengo-by-decathlon-men-black-solid-regular-fit-regular-shorts</t>
  </si>
  <si>
    <t>dresses/all-about-you/all-about-you-women-coral-orange-solid-accordion-pleated-wrap-dress/13649976/buy</t>
  </si>
  <si>
    <t>all-about-you-women-coral-orange-solid-accordion-pleated-wrap-dress</t>
  </si>
  <si>
    <t>Stylish Black Polyester Kaftan Kurta</t>
  </si>
  <si>
    <t>kurtas/ahalyaa/ahalyaa-stylish-black-polyester-kaftan-kurta/17101396/buy</t>
  </si>
  <si>
    <t>ahalyaa-stylish-black-polyester-kaftan-kurta</t>
  </si>
  <si>
    <t>Stainless Steel Arrow Style Pendant With Chain</t>
  </si>
  <si>
    <t>pendant/yellow-chimes/yellow-chimes-black-stainless-steel-arrow-style-pendant-with-chain/14904894/buy</t>
  </si>
  <si>
    <t>yellow-chimes-black-stainless-steel-arrow-style-pendant-with-chain</t>
  </si>
  <si>
    <t>tshirts/roadster/roadster-men-charcoal-grey--black-printed-round-neck-t-shirt/9213115/buy</t>
  </si>
  <si>
    <t>roadster-men-charcoal-grey--black-printed-round-neck-t-shirt</t>
  </si>
  <si>
    <t>Mandarin Collar Shirt Style Top</t>
  </si>
  <si>
    <t>tops/pluss/pluss-blue-mandarin-collar-shirt-style-top/15864910/buy</t>
  </si>
  <si>
    <t>pluss-blue-mandarin-collar-shirt-style-top</t>
  </si>
  <si>
    <t>Striped Organza Saree</t>
  </si>
  <si>
    <t>sarees/house-of-pataudi/house-of-pataudi-maroon-striped-zari-organza-saree/14995516/buy</t>
  </si>
  <si>
    <t>house-of-pataudi-maroon-striped-zari-organza-saree</t>
  </si>
  <si>
    <t>Boys Casual Shirt</t>
  </si>
  <si>
    <t>shirts/us-polo-assn-kids/us-polo-assn-kids-boys-red-opaque-casual-shirt/15300412/buy</t>
  </si>
  <si>
    <t>us-polo-assn-kids-boys-red-opaque-casual-shirt</t>
  </si>
  <si>
    <t>tshirts/roadster/roadster-women-olive-green--brown-printed-polo-collar-pure-cotton-t-shirt/1768591/buy</t>
  </si>
  <si>
    <t>roadster-women-olive-green--brown-printed-polo-collar-pure-cotton-t-shirt</t>
  </si>
  <si>
    <t>Floral Print A-Line Dress</t>
  </si>
  <si>
    <t>dresses/shae-by-sassafras/shae-by-sassafras-women-peach-coloured--white-floral-print-a-line-dress/12428160/buy</t>
  </si>
  <si>
    <t>shae-by-sassafras-women-peach-coloured--white-floral-print-a-line-dress</t>
  </si>
  <si>
    <t>flip-flops/m7-by-metronaut/m7-by-metronaut-women-black--red-printed-rubber-thong-flip-flops/17602258/buy</t>
  </si>
  <si>
    <t>m7-by-metronaut-women-black--red-printed-rubber-thong-flip-flops</t>
  </si>
  <si>
    <t>flats/allen-solly/allen-solly-women-beige-solid-mules-/17284204/buy</t>
  </si>
  <si>
    <t>allen-solly-women-beige-solid-mules-</t>
  </si>
  <si>
    <t>Women Solid Bootcut Track Pants</t>
  </si>
  <si>
    <t>track-pants/femea/femea-women-black-solid-bootcut-track-pants/12098454/buy</t>
  </si>
  <si>
    <t>femea-women-black-solid-bootcut-track-pants</t>
  </si>
  <si>
    <t>tshirts/mast--harbour/mast--harbour-men-red-printed-pure-cotton-t-shirt/14966510/buy</t>
  </si>
  <si>
    <t>mast--harbour-men-red-printed-pure-cotton-t-shirt</t>
  </si>
  <si>
    <t>wallets/baggit/baggit-women-blue--mustard-yellow-striped-zip-around-wallet/15345014/buy</t>
  </si>
  <si>
    <t>baggit-women-blue--mustard-yellow-striped-zip-around-wallet</t>
  </si>
  <si>
    <t>Set Of 12 Checked Saree Covers</t>
  </si>
  <si>
    <t>organisers/kuber-industries/kuber-industries-set-of-12-cream-colour--brown-checked-saree-covers/14024644/buy</t>
  </si>
  <si>
    <t>kuber-industries-set-of-12-cream-colour--brown-checked-saree-covers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</si>
  <si>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</si>
  <si>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</si>
  <si>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</si>
  <si>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kipsta-by-decathlon-unisex-kids-black--orange-pu-football-shoes</t>
  </si>
  <si>
    <t>palazzos/tag-7/tag-7-women-off-white-solid-hem-design-straight-palazzos/14027680/buy</t>
  </si>
  <si>
    <t>tag-7-women-off-white-solid-hem-design-straight-palazzos</t>
  </si>
  <si>
    <t>Checked Pure Cotton Shirt</t>
  </si>
  <si>
    <t>shirts/us-polo-assn-denim-co/us-polo-assn-denim-co-men-white-tartan-checks-opaque-pure-cotton-casual-shirt/16342704/buy</t>
  </si>
  <si>
    <t>us-polo-assn-denim-co-men-white-tartan-checks-opaque-pure-cotton-casual-shirt</t>
  </si>
  <si>
    <t>Moisturizing Honey Face Wash</t>
  </si>
  <si>
    <t>face-wash-and-cleanser/nivea/nivea-women-milk-delights-moisturizing-honey-face-wash-100-ml/8520527/buy</t>
  </si>
  <si>
    <t>nivea-women-milk-delights-moisturizing-honey-face-wash-100-ml</t>
  </si>
  <si>
    <t>32,36,40,44</t>
  </si>
  <si>
    <t>belts/tommy-hilfiger/tommy-hilfiger-men-black--brown-textured-reversible-belt/11698700/buy</t>
  </si>
  <si>
    <t>tommy-hilfiger-men-black--brown-textured-reversible-belt</t>
  </si>
  <si>
    <t>kurta-sets/manyavar/manyavar-men-beige-woven-design-kurta-with-churidar/13699836/buy</t>
  </si>
  <si>
    <t>manyavar-men-beige-woven-design-kurta-with-churidar</t>
  </si>
  <si>
    <t>Ammunition for Men</t>
  </si>
  <si>
    <t>perfume-and-body-mist/ustraa/ustraa-cologne---ammunition-for-men-100-ml/13389380/buy</t>
  </si>
  <si>
    <t>ustraa-cologne---ammunition-for-men-100-ml</t>
  </si>
  <si>
    <t>handbags/allen-solly/allen-solly-pink-solid-satchel/16957228/buy</t>
  </si>
  <si>
    <t>allen-solly-pink-solid-satchel</t>
  </si>
  <si>
    <t>caps/hrx-by-hrithik-roshan/hrx-by-hrithik-roshan-unisex-black-active-running-cap/14886394/buy</t>
  </si>
  <si>
    <t>hrx-by-hrithik-roshan-unisex-black-active-running-cap</t>
  </si>
  <si>
    <t>kurtas/vishudh/vishudh-women-mustard-printed-a-line-kurta/8274733/buy</t>
  </si>
  <si>
    <t>vishudh-women-mustard-printed-a-line-kurta</t>
  </si>
  <si>
    <t>jackets/roadster/roadster-women-gorgeous-green-solid-denim-trucker-jacket/14536010/buy</t>
  </si>
  <si>
    <t>roadster-women-gorgeous-green-solid-denim-trucker-jacket</t>
  </si>
  <si>
    <t>dresses/annabelle-by-pantaloons/annabelle-by-pantaloons-women-white--black-formal-sheath-dress/17302554/buy</t>
  </si>
  <si>
    <t>annabelle-by-pantaloons-women-white--black-formal-sheath-dress</t>
  </si>
  <si>
    <t>shirts/arrow/arrow-men-green--white-pure-cotton-slim-fit-checked-casual-shirt/16054052/buy</t>
  </si>
  <si>
    <t>arrow-men-green--white-pure-cotton-slim-fit-checked-casual-shirt</t>
  </si>
  <si>
    <t>Stone 650 Bluetooth Speaker</t>
  </si>
  <si>
    <t>speakers/boat/boat-stone-650-10w-raging-red-stereo-wireless-speaker-with-ipx5--up-to-7h-playtime/8725659/buy</t>
  </si>
  <si>
    <t>boat-stone-650-10w-raging-red-stereo-wireless-speaker-with-ipx5--up-to-7h-playtime</t>
  </si>
  <si>
    <t>Men Regular Fit Regular Chinos</t>
  </si>
  <si>
    <t>trousers/invictus/invictus-men-khaki-regular-fit-solid-regular-chinos/13281164/buy</t>
  </si>
  <si>
    <t>invictus-men-khaki-regular-fit-solid-regular-chinos</t>
  </si>
  <si>
    <t>tshirts/wrogn/wrogn-men-black--lavender-brand-logo-embroidered-pure-cotton-slim-fit-t-shirt/17025204/buy</t>
  </si>
  <si>
    <t>wrogn-men-black--lavender-brand-logo-embroidered-pure-cotton-slim-fit-t-shirt</t>
  </si>
  <si>
    <t>tops/tokyo-talkies/tokyo-talkies-women-stylish-black-solid-top/17442662/buy</t>
  </si>
  <si>
    <t>watches/daniel-klein/daniel-klein-exclusive-men-black-analogue-watch-dk12035/8481093/buy</t>
  </si>
  <si>
    <t>daniel-klein-exclusive-men-black-analogue-watch-dk12035</t>
  </si>
  <si>
    <t>handbags/lavie/lavie-beige-structured-shoulder-bag/15146444/buy</t>
  </si>
  <si>
    <t>lavie-beige-structured-shoulder-bag</t>
  </si>
  <si>
    <t>track-pants/laabha/laabha-women-black--white-side-striped-joggers/17552078/buy</t>
  </si>
  <si>
    <t>laabha-women-black--white-side-striped-joggers</t>
  </si>
  <si>
    <t>Men Jasper Running Shoes</t>
  </si>
  <si>
    <t>sports-shoes/campus/campus-men-white-mesh-jasper-running-shoes-/10829488/buy</t>
  </si>
  <si>
    <t>campus-men-white-mesh-jasper-running-shoes-</t>
  </si>
  <si>
    <t>Bandhani Rayon Maxi Dress</t>
  </si>
  <si>
    <t>dresses/all-about-you/all-about-you-red--white-bandhani-print-mandarin-collar-rayon-ethnic-maxi-dress/16610798/buy</t>
  </si>
  <si>
    <t>all-about-you-red--white-bandhani-print-mandarin-collar-rayon-ethnic-maxi-dress</t>
  </si>
  <si>
    <t>Solid T-shirt Dress</t>
  </si>
  <si>
    <t>dresses/kook-n-keech-disney/kook-n-keech-disney-women-peach-coloured-solid-t-shirt-dress/12958914/buy</t>
  </si>
  <si>
    <t>kook-n-keech-disney-women-peach-coloured-solid-t-shirt-dress</t>
  </si>
  <si>
    <t>jackets/mast--harbour/mast--harbour-men-white-solid-bomber-jacket/12108250/buy</t>
  </si>
  <si>
    <t>mast--harbour-men-white-solid-bomber-jacket</t>
  </si>
  <si>
    <t>Women Straight Fit Peg Trousers</t>
  </si>
  <si>
    <t>trousers/zastraa/zastraa-women-grey-straight-fit-peg-trousers/8100649/buy</t>
  </si>
  <si>
    <t>zastraa-women-grey-straight-fit-peg-trousers</t>
  </si>
  <si>
    <t>casual-shoes/anouk/anouk-men-coffee-brown-solid-slip-on-sneakers/15874672/buy</t>
  </si>
  <si>
    <t>anouk-men-coffee-brown-solid-slip-on-sneakers</t>
  </si>
  <si>
    <t>shirts/allen-solly-sport/allen-solly-sport-men-white-slim-fit-grid-tattersall-checked-pure-cotton-casual-shirt/16574924/buy</t>
  </si>
  <si>
    <t>allen-solly-sport-men-white-slim-fit-grid-tattersall-checked-pure-cotton-casual-shirt</t>
  </si>
  <si>
    <t>trousers/hubberholme/hubberholme-men-blue-slim-fit-cargos-trousers/15008060/buy</t>
  </si>
  <si>
    <t>hubberholme-men-blue-slim-fit-cargos-trousers</t>
  </si>
  <si>
    <t>shirts/highlander/highlander-men-mauve-slim-fit-opaque-printed-casual-shirt/15731088/buy</t>
  </si>
  <si>
    <t>highlander-men-mauve-slim-fit-opaque-printed-casual-shirt</t>
  </si>
  <si>
    <t>Men Black Solid Formal Oxfords</t>
  </si>
  <si>
    <t>formal-shoes/carlton-london/carlton-london-men-black-solid-formal-oxfords/16017618/buy</t>
  </si>
  <si>
    <t>carlton-london-men-black-solid-formal-oxfords</t>
  </si>
  <si>
    <t>Desert Trekking Cap Desert 500</t>
  </si>
  <si>
    <t>caps/forclaz-by-decathlon/forclaz-by-decathlon-unisex-brown-solid-desert-trekking-cap-uv-protection-desert-500/12946756/buy</t>
  </si>
  <si>
    <t>forclaz-by-decathlon-unisex-brown-solid-desert-trekking-cap-uv-protection-desert-500</t>
  </si>
  <si>
    <t>Women V-Neck Pure Cotton T-shirt</t>
  </si>
  <si>
    <t>tshirts/moda-rapido/moda-rapido-women-grey-v-neck-pure-cotton-t-shirt/15070848/buy</t>
  </si>
  <si>
    <t>moda-rapido-women-grey-v-neck-pure-cotton-t-shirt</t>
  </si>
  <si>
    <t>Women Colourblocked Heels</t>
  </si>
  <si>
    <t>heels/monrow/monrow-women-muted-gold-toned--brown-colourblocked-heels/1858157/buy</t>
  </si>
  <si>
    <t>monrow-women-muted-gold-toned--brown-colourblocked-heels</t>
  </si>
  <si>
    <t>dress-material/shaily/shaily-maroon-embroidered-pure-cotton-unstitched-dress-material/16334128/buy</t>
  </si>
  <si>
    <t>shaily-maroon-embroidered-pure-cotton-unstitched-dress-material</t>
  </si>
  <si>
    <t>Foundation Natural 02 18ml</t>
  </si>
  <si>
    <t>foundation-and-primer/faces-canada/faces-canada-weightless-matte-foundation-with-grape-extracts-and-shea-butter-natural-18ml/13263542/buy</t>
  </si>
  <si>
    <t>faces-canada-weightless-matte-foundation-with-grape-extracts-and-shea-butter-natural-18ml</t>
  </si>
  <si>
    <t>kurta-sets/indo-era/indo-era-women-yellow-ethnic-motifs-yoke-design-regular-kurta-with-trousers--with-dupatta/15654114/buy</t>
  </si>
  <si>
    <t>indo-era-women-yellow-ethnic-motifs-yoke-design-regular-kurta-with-trousers--with-dupatta</t>
  </si>
  <si>
    <t>Women Ribbed Vest Top</t>
  </si>
  <si>
    <t>tops/hm/hm-women-blue-solid-round-neck-ribbed-vest-top/18131594/buy</t>
  </si>
  <si>
    <t>hm-women-blue-solid-round-neck-ribbed-vest-top</t>
  </si>
  <si>
    <t>trousers/w/w-women-black-parallel-trousers/7736676/buy</t>
  </si>
  <si>
    <t>w-women-black-parallel-trousers</t>
  </si>
  <si>
    <t>EcoVero Drop-Waist Dress</t>
  </si>
  <si>
    <t>dresses/mango/mango-women-ecovero-olive-green-solid-drop-waist-dress/13743752/buy</t>
  </si>
  <si>
    <t>mango-women-ecovero-olive-green-solid-drop-waist-dress</t>
  </si>
  <si>
    <t>tshirts/harvard/harvard-women-navy--white-striped-round-neck-pure-cotton-t-shirt/8437937/buy</t>
  </si>
  <si>
    <t>harvard-women-navy--white-striped-round-neck-pure-cotton-t-shirt</t>
  </si>
  <si>
    <t>shirts/roadster/roadster-men-green--navy-blue-pure-cotton-tartan-checks-checked-casual-shirt/15221424/buy</t>
  </si>
  <si>
    <t>roadster-men-green--navy-blue-pure-cotton-tartan-checks-checked-casual-shirt</t>
  </si>
  <si>
    <t>Solid Ruched Dress</t>
  </si>
  <si>
    <t>dresses/quiero/quiero-intense-navy-blue-solid-ruched-dress/14096640/buy</t>
  </si>
  <si>
    <t>quiero-intense-navy-blue-solid-ruched-dress</t>
  </si>
  <si>
    <t>Men Cotton Punisher T-shirt</t>
  </si>
  <si>
    <t>tshirts/the-souled-store/the-souled-store-men-black-cotton-punisher-print-t-shirt/16654134/buy</t>
  </si>
  <si>
    <t>the-souled-store-men-black-cotton-punisher-print-t-shirt</t>
  </si>
  <si>
    <t>Floral Kaftan Dress</t>
  </si>
  <si>
    <t>dresses/libas/libas-women-gorgeous-green-floral-kaftan-dress/16577658/buy</t>
  </si>
  <si>
    <t>libas-women-gorgeous-green-floral-kaftan-dress</t>
  </si>
  <si>
    <t>kurta-sets/libas/libas-women-maroon-floral-printed-angrakha-kurta-with-palazzos--with-dupatta/15567524/buy</t>
  </si>
  <si>
    <t>libas-women-maroon-floral-printed-angrakha-kurta-with-palazzos--with-dupatta</t>
  </si>
  <si>
    <t>kurtas/anouk/anouk-women-red-embroidered-mandarin-collar-a-line-kurta/17090674/buy</t>
  </si>
  <si>
    <t>anouk-women-red-embroidered-mandarin-collar-a-line-kurta</t>
  </si>
  <si>
    <t>handbags/lino-perros/lino-perros-tan-brown-solid-sling-bag/7743581/buy</t>
  </si>
  <si>
    <t>lino-perros-tan-brown-solid-sling-bag</t>
  </si>
  <si>
    <t>dresses/berrylush/berrylush-maroon-crepe-maxi-dress/14327592/buy</t>
  </si>
  <si>
    <t>berrylush-maroon-crepe-maxi-dress</t>
  </si>
  <si>
    <t>Women Set of 3 Hipster Briefs</t>
  </si>
  <si>
    <t>briefs/dressberry/dressberry-women-set-of-3-cotton-hipster-briefs-db-brf-3pp-newcotton-026z/17439380/buy</t>
  </si>
  <si>
    <t>dressberry-women-set-of-3-cotton-hipster-briefs-db-brf-3pp-newcotton-026z</t>
  </si>
  <si>
    <t>sports-shoes/bacca-bucci/bacca-bucci-men-black-caper-high-top-sneakers-with-anti-slip-sole--breathable-upper/14111116/buy</t>
  </si>
  <si>
    <t>bacca-bucci-men-black-caper-high-top-sneakers-with-anti-slip-sole--breathable-upper</t>
  </si>
  <si>
    <t>Men Striped High-Top Sneakers</t>
  </si>
  <si>
    <t>casual-shoes/mrwonker/mr-wonker-men-black-striped-high-top-sneakers/15713834/buy</t>
  </si>
  <si>
    <t>mr-wonker-men-black-striped-high-top-sneakers</t>
  </si>
  <si>
    <t>Women Solid Ankle-Length Shimmer Leggings</t>
  </si>
  <si>
    <t>leggings/twin-birds/twin-birds-women-gold-toned-solid-ankle-length-shimmer-leggings/13387724/buy</t>
  </si>
  <si>
    <t>twin-birds-women-gold-toned-solid-ankle-length-shimmer-leggings</t>
  </si>
  <si>
    <t>Women Logo Printed Sweat Pants</t>
  </si>
  <si>
    <t>track-pants/puma/puma-women-black-brand-logo-printed-sweat-pants/17051566/buy</t>
  </si>
  <si>
    <t>puma-women-black-brand-logo-printed-sweat-pants</t>
  </si>
  <si>
    <t>Pack of 2 Cotton Tshirts</t>
  </si>
  <si>
    <t>tshirts/yk/-yk-boys-pack-of-2-pure-cotton-printed-t-shirts/15067352/buy</t>
  </si>
  <si>
    <t>clothing-set/nauti-nati/nauti-nati-girls-blue--white-printed-cotton-top-with-shorts/17734590/buy</t>
  </si>
  <si>
    <t>nauti-nati-girls-blue--white-printed-cotton-top-with-shorts</t>
  </si>
  <si>
    <t>watches/french-connection/french-connection-women-black-embellished-dial-leather-straps-analogue-watch-fcl24-a/15307250/buy</t>
  </si>
  <si>
    <t>french-connection-women-black-embellished-dial-leather-straps-analogue-watch-fcl24-a</t>
  </si>
  <si>
    <t>shirts/mast--harbour/mast--harbour-men-blue-gingham-checked-pure-cotton-casual-shirt/15269364/buy</t>
  </si>
  <si>
    <t>mast--harbour-men-blue-gingham-checked-pure-cotton-casual-shirt</t>
  </si>
  <si>
    <t>Women Ethnic Maxi Dress</t>
  </si>
  <si>
    <t>dresses/gulmohar-jaipur/gulmohar-jaipur-women-blue-ethnic-motifs-maxi-dress/15618722/buy</t>
  </si>
  <si>
    <t>gulmohar-jaipur-women-blue-ethnic-motifs-maxi-dress</t>
  </si>
  <si>
    <t>bra/domyos-by-decathlon/domyos-by-decathlon-black-bra-lightly-padded/17037550/buy</t>
  </si>
  <si>
    <t>domyos-by-decathlon-black-bra-lightly-padded</t>
  </si>
  <si>
    <t>tshirts/jockey/jockey-men-grey-melange--navy-striped-round-neck-pure-cotton-t-shirt/9874459/buy</t>
  </si>
  <si>
    <t>jockey-men-grey-melange--navy-striped-round-neck-pure-cotton-t-shirt</t>
  </si>
  <si>
    <t>kurtas/kvsfab/kvsfab-women-burgundy-georgette-swirling-volume-kurta/15019264/buy</t>
  </si>
  <si>
    <t>Cotton Regular Track Pants</t>
  </si>
  <si>
    <t>track-pants/harvard/harvard-women-pink-pure-cotton-regular-track-pants/15363100/buy</t>
  </si>
  <si>
    <t>harvard-women-pink-pure-cotton-regular-track-pants</t>
  </si>
  <si>
    <t>Men one8 Graphic Pure Cotton T-shirt</t>
  </si>
  <si>
    <t>tshirts/puma/puma-men-red-typography-slim-fit-one8-virat-kohli-graphic-printed-pure-cotton-t-shirt/14918906/buy</t>
  </si>
  <si>
    <t>puma-men-red-typography-slim-fit-one8-virat-kohli-graphic-printed-pure-cotton-t-shirt</t>
  </si>
  <si>
    <t>Women Studded Kada Bracelet</t>
  </si>
  <si>
    <t>bracelet/priyaasi/priyaasi-women-rose-gold-toned--plated-american-diamond-studded-handcrafted-kada-bracelet/15547726/buy</t>
  </si>
  <si>
    <t>priyaasi-women-rose-gold-toned--plated-american-diamond-studded-handcrafted-kada-bracelet</t>
  </si>
  <si>
    <t>Women Kosmo Rider Sneakers</t>
  </si>
  <si>
    <t>casual-shoes/puma/puma-women-white--lime-green-colourblocked-kosmo-rider-regular-sneakers/16962420/buy</t>
  </si>
  <si>
    <t>puma-women-white--lime-green-colourblocked-kosmo-rider-regular-sneakers</t>
  </si>
  <si>
    <t>watches/wrogn/wrogn-men-black-dial--bracelet-style-straps-analogue-watch-mfb-pn-mf0319g/15320294/buy</t>
  </si>
  <si>
    <t>wrogn-men-black-dial--bracelet-style-straps-analogue-watch-mfb-pn-mf0319g</t>
  </si>
  <si>
    <t>trousers/blackberrys/blackberrys-men-navy-blue-trousers/15820500/buy</t>
  </si>
  <si>
    <t>blackberrys-men-navy-blue-trousers</t>
  </si>
  <si>
    <t>Maternity &amp; Feeding Dress</t>
  </si>
  <si>
    <t>dresses/momtobe/momtobe-women-black-solid-a-line-maternity--feeding-dress/13975872/buy</t>
  </si>
  <si>
    <t>momtobe-women-black-solid-a-line-maternity--feeding-dress</t>
  </si>
  <si>
    <t>accessory-gift-set/tommy-hilfiger/tommy-hilfiger-men-accessory-gift-set/9844859/buy</t>
  </si>
  <si>
    <t>tommy-hilfiger-men-accessory-gift-set</t>
  </si>
  <si>
    <t>Hawaiian Rumba Shower Gel</t>
  </si>
  <si>
    <t>body-wash-and-scrub/plum/plum-bodylovin-hawaiian-rumba-shower-gel-240-ml/13028218/buy</t>
  </si>
  <si>
    <t>plum-bodylovin-hawaiian-rumba-shower-gel-240-ml</t>
  </si>
  <si>
    <t>Windcheater Running Jacket</t>
  </si>
  <si>
    <t>jackets/chkokko/chkokko-men-blue--beige-colourblocked-hooded-windcheater-running-jacket/12487392/buy</t>
  </si>
  <si>
    <t>chkokko-men-blue--beige-colourblocked-hooded-windcheater-running-jacket</t>
  </si>
  <si>
    <t>Men Solid Cotton Slim-Fit Joggers</t>
  </si>
  <si>
    <t>track-pants/pause-sport/pause-sport-men-black-solid-cotton-slim-fit-joggers/17048084/buy</t>
  </si>
  <si>
    <t>pause-sport-men-black-solid-cotton-slim-fit-joggers</t>
  </si>
  <si>
    <t>Men Striped Loafers</t>
  </si>
  <si>
    <t>casual-shoes/invictus/invictus-men-brown-striped-loafers/14693822/buy</t>
  </si>
  <si>
    <t>invictus-men-brown-striped-loafers</t>
  </si>
  <si>
    <t>tshirts/the-million-club/the-million-club-men-green-printed-polo-collar-t-shirt/17635348/buy</t>
  </si>
  <si>
    <t>the-million-club-men-green-printed-polo-collar-t-shirt</t>
  </si>
  <si>
    <t>Embroidered Empire Top</t>
  </si>
  <si>
    <t>tops/vishudh/vishudh-beige-embroidered-empire-top/17706084/buy</t>
  </si>
  <si>
    <t>vishudh-beige-embroidered-empire-top</t>
  </si>
  <si>
    <t>Women Kurta &amp; Palazzos</t>
  </si>
  <si>
    <t>kurta-sets/anouk/anouk-women-green-printed-pure-cotton-kurta-with-palazzos-/17102432/buy</t>
  </si>
  <si>
    <t>anouk-women-green-printed-pure-cotton-kurta-with-palazzos-</t>
  </si>
  <si>
    <t>Camouflage Oversized Structured Handheld Bag</t>
  </si>
  <si>
    <t>handbags/baggit/baggit-beige-camouflage-oversized-structured-handheld-bag/14619170/buy</t>
  </si>
  <si>
    <t>baggit-beige-camouflage-oversized-structured-handheld-bag</t>
  </si>
  <si>
    <t>shapewear/selvia/selvia-women-green-solid-saree-shapewear/16988946/buy</t>
  </si>
  <si>
    <t>selvia-women-green-solid-saree-shapewear</t>
  </si>
  <si>
    <t>200 TC King Bedsheet</t>
  </si>
  <si>
    <t>bedsheets/aura/aura-blue-floral-printed-200-tc-king-bedsheet-with-2-pillow-covers/16732906/buy</t>
  </si>
  <si>
    <t>aura-blue-floral-printed-200-tc-king-bedsheet-with-2-pillow-covers</t>
  </si>
  <si>
    <t>watches/tommy-hilfiger/tommy-hilfiger-men-blue-dial--silver-toned-stainless-steel-bracelet-style-straps-analogue-watch/18356354/buy</t>
  </si>
  <si>
    <t>tommy-hilfiger-men-blue-dial--silver-toned-stainless-steel-bracelet-style-straps-analogue-watch</t>
  </si>
  <si>
    <t>casual-shoes/mast--harbour/mast--harbour-women-white--black-solid-flatforms-sneakers-with-striped-detail-/15202106/buy</t>
  </si>
  <si>
    <t>mast--harbour-women-white--black-solid-flatforms-sneakers-with-striped-detail-</t>
  </si>
  <si>
    <t>Men No 8 Sport Deodorant 175ml</t>
  </si>
  <si>
    <t>deodorant/beverly-hills-polo-club/beverly-hills-polo-club-men-no-8-sport-deodorant-175-ml/1300570/buy</t>
  </si>
  <si>
    <t>beverly-hills-polo-club-men-no-8-sport-deodorant-175-ml</t>
  </si>
  <si>
    <t>shirts/hancock/hancock-men-green--white-pure-cotton-slim-fit-checked-formal-shirt/17120804/buy</t>
  </si>
  <si>
    <t>hancock-men-green--white-pure-cotton-slim-fit-checked-formal-shirt</t>
  </si>
  <si>
    <t>Women Textured Open Toe Flats</t>
  </si>
  <si>
    <t>flats/dressberry/dressberry-women-brown-snakeskin-textured-open-toe-flats/14921934/buy</t>
  </si>
  <si>
    <t>dressberry-women-brown-snakeskin-textured-open-toe-flats</t>
  </si>
  <si>
    <t>Men Tapered Fit Chinos Trousers</t>
  </si>
  <si>
    <t>trousers/highlander/highlander-men-brown-tapered-fit-chinos-trousers/16267090/buy</t>
  </si>
  <si>
    <t>highlander-men-brown-tapered-fit-chinos-trousers</t>
  </si>
  <si>
    <t>20 Piece Dinner Set</t>
  </si>
  <si>
    <t>dinnerware/home-centre/home-centre-black-printed-20-piece-oasis-victor-marble-dinner-set/14416642/buy</t>
  </si>
  <si>
    <t>home-centre-black-printed-20-piece-oasis-victor-marble-dinner-set</t>
  </si>
  <si>
    <t>tshirts/roadster/roadster-men-green-colourblocked-pure-cotton-t-shirt/16998152/buy</t>
  </si>
  <si>
    <t>roadster-men-green-colourblocked-pure-cotton-t-shirt</t>
  </si>
  <si>
    <t>shirts/highlander/highlander-men-purple-slim-fit-floral-printed-casual-shirt/17580006/buy</t>
  </si>
  <si>
    <t>highlander-men-purple-slim-fit-floral-printed-casual-shirt</t>
  </si>
  <si>
    <t>Men Woven C Lined Training</t>
  </si>
  <si>
    <t>track-pants/reebok/reebok-men-navy-blue-woven-c-lined-training-joggers/17002800/buy</t>
  </si>
  <si>
    <t>reebok-men-navy-blue-woven-c-lined-training-joggers</t>
  </si>
  <si>
    <t>32B,32C,32D,34B,34C,34D,36B,36C,36D,38B,38C,40B,40C,42B</t>
  </si>
  <si>
    <t>bra/clovia/clovia-black-solid-non-wired-non-padded-t-shirt-bra-br1924p1342b/10835094/buy</t>
  </si>
  <si>
    <t>clovia-black-solid-non-wired-non-padded-t-shirt-bra-br1924p1342b</t>
  </si>
  <si>
    <t>Men Classic Eau De Parfum</t>
  </si>
  <si>
    <t>perfume-and-body-mist/villain/villain-men-classic-eau-de-parfum---20-ml/14047430/buy</t>
  </si>
  <si>
    <t>villain-men-classic-eau-de-parfum---20-ml</t>
  </si>
  <si>
    <t>trunk/pepe-jeans/pepe-jeans-men-maroon-solid-trunks-8904311303992/8937073/buy</t>
  </si>
  <si>
    <t>pepe-jeans-men-maroon-solid-trunks-8904311303992</t>
  </si>
  <si>
    <t>Embellished Wedge Heel</t>
  </si>
  <si>
    <t>heels/metro/metro-black-embellished-wedge-heel/17379142/buy</t>
  </si>
  <si>
    <t>metro-black-embellished-wedge-heel</t>
  </si>
  <si>
    <t>sarees/sangria/sangria-green--beige-floral-sequinned-organza-saree/14690014/buy</t>
  </si>
  <si>
    <t>sangria-green--beige-floral-sequinned-organza-saree</t>
  </si>
  <si>
    <t>sarees/saree-mall/saree-mall-pink--gold-toned-woven-design-zari-silk-blend-banarasi-sarees/15960930/buy</t>
  </si>
  <si>
    <t>saree-mall-pink--gold-toned-woven-design-zari-silk-blend-banarasi-sarees</t>
  </si>
  <si>
    <t>trousers/magre/magre-women-black-flared-solid-parallel-trousers/11299710/buy</t>
  </si>
  <si>
    <t>magre-women-black-flared-solid-parallel-trousers</t>
  </si>
  <si>
    <t>Women Solid Shirt Style Top</t>
  </si>
  <si>
    <t>tops/tokyo-talkies/tokyo-talkies-women-black-solid-shirt-style-top/17209150/buy</t>
  </si>
  <si>
    <t>tokyo-talkies-women-black-solid-shirt-style-top</t>
  </si>
  <si>
    <t>Art Silk Saree</t>
  </si>
  <si>
    <t>SHUBHVASTRA</t>
  </si>
  <si>
    <t>sarees/shubhvastra/shubhvastra-navy-blue-embroidered-art-silk-saree/16757514/buy</t>
  </si>
  <si>
    <t>shubhvastra</t>
  </si>
  <si>
    <t>shubhvastra-navy-blue-embroidered-art-silk-saree</t>
  </si>
  <si>
    <t>shirts/wrogn/wrogn-men-green-slim-fit-opaque-casual-shirt/16106820/buy</t>
  </si>
  <si>
    <t>wrogn-men-green-slim-fit-opaque-casual-shirt</t>
  </si>
  <si>
    <t>Plus Size Men Henley Neck T-shirt</t>
  </si>
  <si>
    <t>tshirts/sztori/sztori-plus-size-men-olive-green-self-design-henley-neck-t-shirt/8805725/buy</t>
  </si>
  <si>
    <t>sztori-plus-size-men-olive-green-self-design-henley-neck-t-shirt</t>
  </si>
  <si>
    <t>women Iconic Link watch</t>
  </si>
  <si>
    <t>watches/daniel-wellington/daniel-wellington-iconic-link-women-rose-gold--watch-dw00100212/10974260/buy</t>
  </si>
  <si>
    <t>daniel-wellington-iconic-link-women-rose-gold--watch-dw00100212</t>
  </si>
  <si>
    <t>jeans/mast--harbour/mast--harbour-women-black-skinny-fit-stretchable-jeans/13852202/buy</t>
  </si>
  <si>
    <t>mast--harbour-women-black-skinny-fit-stretchable-jeans</t>
  </si>
  <si>
    <t>jeans/roadster/roadster-men-black-regular-fit-fit-mid-rise-clean-look-stretchable-jeans/8275705/buy</t>
  </si>
  <si>
    <t>roadster-men-black-regular-fit-fit-mid-rise-clean-look-stretchable-jeans</t>
  </si>
  <si>
    <t>tshirts/jockey/jockey-men-white-raw-edge-t-shirt/15753824/buy</t>
  </si>
  <si>
    <t>jockey-men-white-raw-edge-t-shirt</t>
  </si>
  <si>
    <t>flats/vishudh/vishudh-women-beige-solid-one-toe-flats/12768888/buy</t>
  </si>
  <si>
    <t>vishudh-women-beige-solid-one-toe-flats</t>
  </si>
  <si>
    <t>Men Cotton Corduroy Joggers</t>
  </si>
  <si>
    <t>trousers/mast--harbour/mast--harbour-men-navy-blue-solid-pure-cotton-corduroy-joggers/14886022/buy</t>
  </si>
  <si>
    <t>mast--harbour-men-navy-blue-solid-pure-cotton-corduroy-joggers</t>
  </si>
  <si>
    <t>watches/fossil/fossil-jacqueline-women-rose-gold-analogue-watch-es4628/10654730/buy</t>
  </si>
  <si>
    <t>fossil-jacqueline-women-rose-gold-analogue-watch-es4628</t>
  </si>
  <si>
    <t>kurta-sets/anouk/anouk-women-blue-kurta-with-yarn-dyed-trousers/15427372/buy</t>
  </si>
  <si>
    <t>anouk-women-blue-kurta-with-yarn-dyed-trousers</t>
  </si>
  <si>
    <t>night-suits/etc/etc-women-black--orange-pure-cotton-conversational-print-night-suit/17437800/buy</t>
  </si>
  <si>
    <t>etc-women-black--orange-pure-cotton-conversational-print-night-suit</t>
  </si>
  <si>
    <t>Tie and Dye 70s Mini Dress</t>
  </si>
  <si>
    <t>dresses/athena/athena-women-pretty-pink-tie-and-dye-70s-mini-dress/17650634/buy</t>
  </si>
  <si>
    <t>athena-women-pretty-pink-tie-and-dye-70s-mini-dress</t>
  </si>
  <si>
    <t>trunk/jockey/jockey-men-navy-blue-pure-cotton-solid-trunks-1017-0105-eb/13347030/buy</t>
  </si>
  <si>
    <t>jockey-men-navy-blue-pure-cotton-solid-trunks-1017-0105-eb</t>
  </si>
  <si>
    <t>Unisex Metal Cat Snapback Cap</t>
  </si>
  <si>
    <t>caps/puma/puma-unisex-white-metal-cat-snapback-cap/16420046/buy</t>
  </si>
  <si>
    <t>puma-unisex-white-metal-cat-snapback-cap</t>
  </si>
  <si>
    <t>sweatshirts/alcis/alcis-men-grey-melange-solid-sweatshirt/13266702/buy</t>
  </si>
  <si>
    <t>alcis-men-grey-melange-solid-sweatshirt</t>
  </si>
  <si>
    <t>track-pants/tommy-hilfiger/tommy-hilfiger-men-navy-blue-solid-scanton-dobby--joggers/16362266/buy</t>
  </si>
  <si>
    <t>tommy-hilfiger-men-navy-blue-solid-scanton-dobby--joggers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</si>
  <si>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</si>
  <si>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</si>
  <si>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</si>
  <si>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women-touch-woman-black-ethnic-motifs-maxi-dress</t>
  </si>
  <si>
    <t>jeans/kook-n-keech/kook-n-keech-men-beige-low-rise-stretchable-jeans/14931900/buy</t>
  </si>
  <si>
    <t>kook-n-keech-men-beige-low-rise-stretchable-jeans</t>
  </si>
  <si>
    <t>Men Slim Regular Shorts</t>
  </si>
  <si>
    <t>shorts/highlander/highlander-men-black--white-colourblocked-slim-fit-mid-rise-regular-shorts/14950380/buy</t>
  </si>
  <si>
    <t>highlander-men-black--white-colourblocked-slim-fit-mid-rise-regular-shorts</t>
  </si>
  <si>
    <t>Anarkali Kurta with Dupatta</t>
  </si>
  <si>
    <t>kurtas/ahalyaa/ahalyaa-beige--off-white-anarkali-kurta-with-dupatta/2105727/buy</t>
  </si>
  <si>
    <t>ahalyaa-beige--off-white-anarkali-kurta-with-dupatta</t>
  </si>
  <si>
    <t>Polka Dot Print Sheath Dress</t>
  </si>
  <si>
    <t>dresses/anvi-be-yourself/anvi-be-yourself-black--white-polka-dot-print-sheath-mini-dress/18238594/buy</t>
  </si>
  <si>
    <t>anvi-be-yourself-black--white-polka-dot-print-sheath-mini-dress</t>
  </si>
  <si>
    <t>Women Ethnic A-Line Maxi Dress</t>
  </si>
  <si>
    <t>dresses/biba/biba-women-blue--gold-toned-ethnic-motifs-printed-a-line-maxi-dress/17952150/buy</t>
  </si>
  <si>
    <t>biba-women-blue--gold-toned-ethnic-motifs-printed-a-line-maxi-dress</t>
  </si>
  <si>
    <t>flip-flops/carlton-london-sports/carlton-london-sports-women-tan-self-design-sliders/15910258/buy</t>
  </si>
  <si>
    <t>carlton-london-sports-women-tan-self-design-sliders</t>
  </si>
  <si>
    <t>tops/street-9/street-9-women-pretty-pink-solid-top/17300486/buy</t>
  </si>
  <si>
    <t>street-9-women-pretty-pink-solid-top</t>
  </si>
  <si>
    <t>Women Pink Regular Fit Joggers</t>
  </si>
  <si>
    <t>track-pants/mast--harbour/mast--harbour-women-pink-solid-regular-fit-joggers/15965250/buy</t>
  </si>
  <si>
    <t>mast--harbour-women-pink-solid-regular-fit-joggers</t>
  </si>
  <si>
    <t>casual-shoes/roadster/roadster-men-charcoal-grey-solid-mid-top-flat-boots/15470190/buy</t>
  </si>
  <si>
    <t>roadster-men-charcoal-grey-solid-mid-top-flat-boots</t>
  </si>
  <si>
    <t>tshirts/roadster/the-roadster-lifestyle-co-men-mustard-yellow-pure-cotton-solid-polo-collar-t-shirt/13620658/buy</t>
  </si>
  <si>
    <t>the-roadster-lifestyle-co-men-mustard-yellow-pure-cotton-solid-polo-collar-t-shirt</t>
  </si>
  <si>
    <t>A-Line Mini Dress</t>
  </si>
  <si>
    <t>dresses/marks--spencer/marks--spencer-navy-blue--grey-a-line-mini-dress/17121146/buy</t>
  </si>
  <si>
    <t>marks--spencer-navy-blue--grey-a-line-mini-dress</t>
  </si>
  <si>
    <t>Girls 5-Pack Cotton Leggings</t>
  </si>
  <si>
    <t>leggings/hm/hm-girls-5-pack-three-fourth-length-cotton-leggings/17155326/buy</t>
  </si>
  <si>
    <t>hm-girls-5-pack-three-fourth-length-cotton-leggings</t>
  </si>
  <si>
    <t>track-pants/hrx-by-hrithik-roshan/hrx-by-hrithik-roshan-training-men-pewter-rapid-dry-brand-carrier-track-pants/15310546/buy</t>
  </si>
  <si>
    <t>hrx-by-hrithik-roshan-training-men-pewter-rapid-dry-brand-carrier-track-pants</t>
  </si>
  <si>
    <t>Fit and Flare Dress</t>
  </si>
  <si>
    <t>dresses/emmyrobe/emmyrobe-green-fit-and-flare-dress/15570076/buy</t>
  </si>
  <si>
    <t>emmyrobe-green-fit-and-flare-dress</t>
  </si>
  <si>
    <t>Printed Detail Cotton  Pure Cotton T-shirt</t>
  </si>
  <si>
    <t>tshirts/mast--harbour/mast--harbour-men-olive-green--white-printed-detail-round-neck-pure-cotton-t-shirt/13345306/buy</t>
  </si>
  <si>
    <t>mast--harbour-men-olive-green--white-printed-detail-round-neck-pure-cotton-t-shirt</t>
  </si>
  <si>
    <t>jeans/all-about-you/all-about-you-women-black-skinny-fit-stretchable-crop-jeans/14742590/buy</t>
  </si>
  <si>
    <t>all-about-you-women-black-skinny-fit-stretchable-crop-jeans</t>
  </si>
  <si>
    <t>4-5Y,6-7Y,8-9Y,10-11Y,12-13Y,14-15Y</t>
  </si>
  <si>
    <t>kurta-sets/biba/biba-girls-maroon-printed-tiered-pure-cotton-kurta-with-palazzos/17157736/buy</t>
  </si>
  <si>
    <t>biba-girls-maroon-printed-tiered-pure-cotton-kurta-with-palazzos</t>
  </si>
  <si>
    <t>Embellished Stiletto Heels</t>
  </si>
  <si>
    <t>heels/shezone/shezone-grey-embellished-stiletto-heels-/17317022/buy</t>
  </si>
  <si>
    <t>shezone-grey-embellished-stiletto-heels-</t>
  </si>
  <si>
    <t>Women Churidar Leggings</t>
  </si>
  <si>
    <t>leggings/pluss/pluss-black-churidar-leggings/1432584/buy</t>
  </si>
  <si>
    <t>pluss-black-churidar-leggings</t>
  </si>
  <si>
    <t>casual-shoes/afrojack/afrojack-men-grey-slip-on-sneakers/11247178/buy</t>
  </si>
  <si>
    <t>afrojack-men-grey-slip-on-sneakers</t>
  </si>
  <si>
    <t>tops/tokyo-talkies/tokyo-talkies-women-yellow-embroidered-crop-top/12289130/buy</t>
  </si>
  <si>
    <t>tokyo-talkies-women-yellow-embroidered-crop-top</t>
  </si>
  <si>
    <t>tshirts/roadster/roadster-men-grey-melange-solid-round-neck-t-shirt/11545050/buy</t>
  </si>
  <si>
    <t>roadster-men-grey-melange-solid-round-neck-t-shirt</t>
  </si>
  <si>
    <t>capris/kryptic/kryptic-women-black-printed/14256506/buy</t>
  </si>
  <si>
    <t>kryptic-women-black-printed</t>
  </si>
  <si>
    <t>Bodycon Midi Dress</t>
  </si>
  <si>
    <t>dresses/roadster/roadster-burgundy-bodycon-midi-dress-with-slit/14935056/buy</t>
  </si>
  <si>
    <t>roadster-burgundy-bodycon-midi-dress-with-slit</t>
  </si>
  <si>
    <t>Leather Textured Sling Bag</t>
  </si>
  <si>
    <t>handbags/hidesign/hidesign-red--coffee-brown-handcrafted-croc-textured-leather-structured-sling-bag/14171614/buy</t>
  </si>
  <si>
    <t>hidesign-red--coffee-brown-handcrafted-croc-textured-leather-structured-sling-bag</t>
  </si>
  <si>
    <t>trousers/mast--harbour/mast--harbour-women-rust-red-solid-pure-cotton-trousers/16233408/buy</t>
  </si>
  <si>
    <t>mast--harbour-women-rust-red-solid-pure-cotton-trousers</t>
  </si>
  <si>
    <t>Oversized Shopper Tote Bag</t>
  </si>
  <si>
    <t>handbags/mango/mango-olive-green-printed-oversized-shopper-tote-bag/18257236/buy</t>
  </si>
  <si>
    <t>mango-olive-green-printed-oversized-shopper-tote-bag</t>
  </si>
  <si>
    <t>shirts/rare-rabbit/rare-rabbit-men-off-white-slim-fit-opaque-casual-shirt/15989258/buy</t>
  </si>
  <si>
    <t>rare-rabbit-men-off-white-slim-fit-opaque-casual-shirt</t>
  </si>
  <si>
    <t>jeans/flying-machine/flying-machine-men-blue-michael-slim-tapered-fit-heavy-fade-stretchable-jeans/17098044/buy</t>
  </si>
  <si>
    <t>flying-machine-men-blue-michael-slim-tapered-fit-heavy-fade-stretchable-jeans</t>
  </si>
  <si>
    <t>dresses/sassafras/sassafras-women-black-solid-dress/15940100/buy</t>
  </si>
  <si>
    <t>sassafras-women-black-solid-dress</t>
  </si>
  <si>
    <t>Solid Side Striped Pure Cotton T-shirt</t>
  </si>
  <si>
    <t>tshirts/roadster/roadster-women-pink-solid-round-neck-cotton-pure-cotton-t-shirt-with-side-stripes/11701770/buy</t>
  </si>
  <si>
    <t>roadster-women-pink-solid-round-neck-cotton-pure-cotton-t-shirt-with-side-stripes</t>
  </si>
  <si>
    <t>Polka-Dotted Dress</t>
  </si>
  <si>
    <t>dresses/street-9/street-9-women-gorgeous-green-polka-dotted-dress/16588600/buy</t>
  </si>
  <si>
    <t>street-9-women-gorgeous-green-polka-dotted-dress</t>
  </si>
  <si>
    <t>Textured Tasselled Purse</t>
  </si>
  <si>
    <t>clutches/van-heusen/van-heusen-women-brown-textured-tasselled-purse-purse-clutch/16068802/buy</t>
  </si>
  <si>
    <t>van-heusen-women-brown-textured-tasselled-purse-purse-clutch</t>
  </si>
  <si>
    <t>sports-shoes/asian/asian-men-black-mesh-running-non-marking-shoes/16692758/buy</t>
  </si>
  <si>
    <t>asian-men-black-mesh-running-non-marking-shoes</t>
  </si>
  <si>
    <t>Women Floral Ruffled Top</t>
  </si>
  <si>
    <t>tops/mast--harbour/mast--harbour-women-cream-coloured--blue-floral-bell-sleeve-ruffles-regular-top/13879838/buy</t>
  </si>
  <si>
    <t>mast--harbour-women-cream-coloured--blue-floral-bell-sleeve-ruffles-regular-top</t>
  </si>
  <si>
    <t>Amrutam Fab</t>
  </si>
  <si>
    <t>lehenga-choli/amrutam-fab/amrutam-fab-blue--silver-toned-semi-stitched-lehenga--unstitched-blouse-with-dupatta/17359104/buy</t>
  </si>
  <si>
    <t>amrutam-fab</t>
  </si>
  <si>
    <t>amrutam-fab-blue--silver-toned-semi-stitched-lehenga--unstitched-blouse-with-dupatta</t>
  </si>
  <si>
    <t>Set of Day to Night Lipsticks</t>
  </si>
  <si>
    <t>lipstick/makeup-revolution-london/makeup-revolution-london-set-of-day-to-night-matte-lipsticks---cherry-132--attraction-105/17366054/buy</t>
  </si>
  <si>
    <t>makeup-revolution-london-set-of-day-to-night-matte-lipsticks---cherry-132--attraction-105</t>
  </si>
  <si>
    <t>Women Solid Sheer Lace Lingerie Set</t>
  </si>
  <si>
    <t>lingerie-set/clovia/clovia-women-black-solid-sheer-lace-lingerie-set-bp2039p13/11536704/buy</t>
  </si>
  <si>
    <t>clovia-women-black-solid-sheer-lace-lingerie-set-bp2039p13</t>
  </si>
  <si>
    <t>jeans/spykar/spykar-men-blue-slim-fit-low-rise-low-distress-jeans/15163412/buy</t>
  </si>
  <si>
    <t>Women Waterfall Shrug</t>
  </si>
  <si>
    <t>shrug/rigo/rigo-women-black-longline-waterfall-shrug/14401772/buy</t>
  </si>
  <si>
    <t>rigo-women-black-longline-waterfall-shrug</t>
  </si>
  <si>
    <t>shirts/invictus/invictus-men-maroon-regular-fit-solid-casual-shirt/13406480/buy</t>
  </si>
  <si>
    <t>invictus-men-maroon-regular-fit-solid-casual-shirt</t>
  </si>
  <si>
    <t>casual-shoes/mast--harbour/mast--harbour-men-black-solid-derbys/15602180/buy</t>
  </si>
  <si>
    <t>mast--harbour-men-black-solid-derbys</t>
  </si>
  <si>
    <t>dresses/sassafras/sassafras-women-teal-green-solid-accordion-pleated-a-line-dress--belt/13581164/buy</t>
  </si>
  <si>
    <t>sassafras-women-teal-green-solid-accordion-pleated-a-line-dress--belt</t>
  </si>
  <si>
    <t>Unisex Analogue Watch 1190G</t>
  </si>
  <si>
    <t>watches/mast--harbour/mast--harbour-unisex-off-white-analogue-mariner-watch-mfb-pn-lb-1190g/12860772/buy</t>
  </si>
  <si>
    <t>mast--harbour-unisex-off-white-analogue-mariner-watch-mfb-pn-lb-1190g</t>
  </si>
  <si>
    <t>jackets/puma/puma-women-white-puffer-jacket/16031406/buy</t>
  </si>
  <si>
    <t>puma-women-white-puffer-jacket</t>
  </si>
  <si>
    <t>casual-shoes/san-frissco/san-frissco-men-brown-solid-synthetic-mid-top-flat-boots/13260928/buy</t>
  </si>
  <si>
    <t>san-frissco-men-brown-solid-synthetic-mid-top-flat-boots</t>
  </si>
  <si>
    <t>kurta-sets/manyavar/manyavar-men-purple--black-self-design-kurta-with-churidar/6821240/buy</t>
  </si>
  <si>
    <t>manyavar-men-purple--black-self-design-kurta-with-churidar</t>
  </si>
  <si>
    <t>shirts/harvard/harvard-men-navy--yellow-checked-slim-fit-casual-shirt/1847238/buy</t>
  </si>
  <si>
    <t>harvard-men-navy--yellow-checked-slim-fit-casual-shirt</t>
  </si>
  <si>
    <t>watches/french-connection/french-connection-women-brown-embellished-dial--beige-leather-straps-analogue-watch/14919540/buy</t>
  </si>
  <si>
    <t>french-connection-women-brown-embellished-dial--beige-leather-straps-analogue-watch</t>
  </si>
  <si>
    <t>Mirror Work Kurta Set</t>
  </si>
  <si>
    <t>kurta-sets/anouk/anouk-women-yellow--navy-mirror-work-embroidered-kurta-with-palazzos/14854664/buy</t>
  </si>
  <si>
    <t>anouk-women-yellow--navy-mirror-work-embroidered-kurta-with-palazzos</t>
  </si>
  <si>
    <t>bra/jockey/jockey-pink-solid-non-wired-non-padded-t-shirt-bra-1242-0105/1865938/buy</t>
  </si>
  <si>
    <t>jockey-pink-solid-non-wired-non-padded-t-shirt-bra-1242-0105</t>
  </si>
  <si>
    <t>handbags/lavie/lavie-red-textured-shoulder-bag/9761991/buy</t>
  </si>
  <si>
    <t>lavie-red-textured-shoulder-bag</t>
  </si>
  <si>
    <t>Gold-Plated Kundan-Studded &amp; Pearl Beaded Jewellery Set</t>
  </si>
  <si>
    <t>jewellery-set/zaveri-pearls/zaveri-pearls-gold-plated-green--white-kundan-studded--pearl-beaded-jewellery-set/16254724/buy</t>
  </si>
  <si>
    <t>zaveri-pearls-gold-plated-green--white-kundan-studded--pearl-beaded-jewellery-set</t>
  </si>
  <si>
    <t>heels/mochi/mochi-women-gold-toned-woven-design-sandals/14296278/buy</t>
  </si>
  <si>
    <t>mochi-women-gold-toned-woven-design-sandals</t>
  </si>
  <si>
    <t>Set Of 26 Meenakari Chuda</t>
  </si>
  <si>
    <t>bangle/adwitiya-collection/adwitiya-collection-set-of-26-gold-plated-red-meenakari-bridal-chuda/17031714/buy</t>
  </si>
  <si>
    <t>adwitiya-collection-set-of-26-gold-plated-red-meenakari-bridal-chuda</t>
  </si>
  <si>
    <t>shirts/highlander/highlander-men-black-slim-fit-printed-casual-shirt/17580010/buy</t>
  </si>
  <si>
    <t>highlander-men-black-slim-fit-printed-casual-shirt</t>
  </si>
  <si>
    <t>track-pants/slazenger/slazenger-men-navy-blue-brand-logo-printed-joggers-with-melange-effect/15800320/buy</t>
  </si>
  <si>
    <t>slazenger-men-navy-blue-brand-logo-printed-joggers-with-melange-effect</t>
  </si>
  <si>
    <t>shrug/ira-soleil/ira-soleil-women-black--gold-toned-printed-longline-shrug/16019364/buy</t>
  </si>
  <si>
    <t>ira-soleil-women-black--gold-toned-printed-longline-shrug</t>
  </si>
  <si>
    <t>Men Henley Neck T-shirt</t>
  </si>
  <si>
    <t>tshirts/united-colors-of-benetton/united-colors-of-benetton-men-blue-henley-neck-t-shirt/15945748/buy</t>
  </si>
  <si>
    <t>united-colors-of-benetton-men-blue-henley-neck-t-shirt</t>
  </si>
  <si>
    <t>shirts/roadster/roadster-men-navy-blue--beige-reversible-printed-pure-cotton-sustainable-casual-shirt/2220392/buy</t>
  </si>
  <si>
    <t>roadster-men-navy-blue--beige-reversible-printed-pure-cotton-sustainable-casual-shirt</t>
  </si>
  <si>
    <t>shirts/united-colors-of-benetton/united-colors-of-benetton-men-beige-oxford-woven-slim-fit-solid-casual-shirt/12957126/buy</t>
  </si>
  <si>
    <t>united-colors-of-benetton-men-beige-oxford-woven-slim-fit-solid-casual-shirt</t>
  </si>
  <si>
    <t>flip-flops/puma/puma-men-black--white-thong-flip-flops/17214980/buy</t>
  </si>
  <si>
    <t>puma-men-black--white-thong-flip-flops</t>
  </si>
  <si>
    <t>Checked Pure Cotton Top</t>
  </si>
  <si>
    <t>tops/roadster/roadster-olive-green-checked-pure-cotton-sustainable-top/7206980/buy</t>
  </si>
  <si>
    <t>roadster-olive-green-checked-pure-cotton-sustainable-top</t>
  </si>
  <si>
    <t>Girls Fit and Flare Dress</t>
  </si>
  <si>
    <t>dresses/wish-karo/wish-karo-girls-maroon-fit-and-flare-dress/8464407/buy</t>
  </si>
  <si>
    <t>wish-karo-girls-maroon-fit-and-flare-dress</t>
  </si>
  <si>
    <t>belts/levis/levis-men-brown-solid-belt/5568698/buy</t>
  </si>
  <si>
    <t>levis-men-brown-solid-belt</t>
  </si>
  <si>
    <t>Floral Embroidered Kurti</t>
  </si>
  <si>
    <t>RAJGRANTH</t>
  </si>
  <si>
    <t>kurtis/rajgranth/rajgranth-blue--white-floral-embroidered-kurti/15649296/buy</t>
  </si>
  <si>
    <t>rajgranth</t>
  </si>
  <si>
    <t>rajgranth-blue--white-floral-embroidered-kurti</t>
  </si>
  <si>
    <t>track-pants/tokyo-talkies/tokyo-talkies-women-white-solid-slim-fit-cropped-cargo-joggers/14145144/buy</t>
  </si>
  <si>
    <t>tokyo-talkies-women-white-solid-slim-fit-cropped-cargo-joggers</t>
  </si>
  <si>
    <t>kurta-sets/libas/libas-women-rust-ethnic-motifs-printed-pure-cotton-kurta-with-trousers/16857564/buy</t>
  </si>
  <si>
    <t>libas-women-rust-ethnic-motifs-printed-pure-cotton-kurta-with-trousers</t>
  </si>
  <si>
    <t>Women Femme EDP 90ml</t>
  </si>
  <si>
    <t>perfume-and-body-mist/engage/engage-women-femme-eau-de-parfum-90ml/6701042/buy</t>
  </si>
  <si>
    <t>engage-women-femme-eau-de-parfum-90ml</t>
  </si>
  <si>
    <t>Women Floral Sweetheart Neck Dress</t>
  </si>
  <si>
    <t>dresses/pluss/pluss-women-bright-yellow-floral-sweetheart-neck-dress/15095248/buy</t>
  </si>
  <si>
    <t>pluss-women-bright-yellow-floral-sweetheart-neck-dress</t>
  </si>
  <si>
    <t>jeans/rare-rabbit/rare-rabbit-men-white-slim-fit-jeans/15888228/buy</t>
  </si>
  <si>
    <t>rare-rabbit-men-white-slim-fit-jeans</t>
  </si>
  <si>
    <t>Brand Logo Track Pants</t>
  </si>
  <si>
    <t>track-pants/tommy-hilfiger/tommy-hilfiger-brand-logo-embroidered-navy-blue-track-pants/15140900/buy</t>
  </si>
  <si>
    <t>tommy-hilfiger-brand-logo-embroidered-navy-blue-track-pants</t>
  </si>
  <si>
    <t>shorts/hrx-by-hrithik-roshan/hrx-by-hrithik-roshan-u-17-active-boys-iron-rapid-dry-typography-shorts/14701752/buy</t>
  </si>
  <si>
    <t>hrx-by-hrithik-roshan-u-17-active-boys-iron-rapid-dry-typography-shorts</t>
  </si>
  <si>
    <t>MAPLE Leather Shoulder Bag</t>
  </si>
  <si>
    <t>handbags/hidesign/hidesign-brown-maple-03-ostrich-textured-leather-shoulder-bag/10582016/buy</t>
  </si>
  <si>
    <t>hidesign-brown-maple-03-ostrich-textured-leather-shoulder-bag</t>
  </si>
  <si>
    <t>Men Tim Slim Straight Chinos</t>
  </si>
  <si>
    <t>trousers/jack--jones/jack--jones-men-beige-tim-slim-straight-fit-solid-chinos/13250964/buy</t>
  </si>
  <si>
    <t>jack--jones-men-beige-tim-slim-straight-fit-solid-chinos</t>
  </si>
  <si>
    <t>heels/rindas/rindas-black-embellished-flatform-backstrap-sandals/17579032/buy</t>
  </si>
  <si>
    <t>rindas-black-embellished-flatform-backstrap-sandals</t>
  </si>
  <si>
    <t>Ribbed Fitted Top</t>
  </si>
  <si>
    <t>tops/mango/mango-blue-ribbed-fitted-top/14779124/buy</t>
  </si>
  <si>
    <t>mango-blue-ribbed-fitted-top</t>
  </si>
  <si>
    <t>42/42</t>
  </si>
  <si>
    <t>lehenga-choli/panchhi/panchhi-taupe-semi-stitched-lehenga--blouse-with-dupatta/14285544/buy</t>
  </si>
  <si>
    <t>panchhi-taupe-semi-stitched-lehenga--blouse-with-dupatta</t>
  </si>
  <si>
    <t>lounge-tshirts/etc/etc-women-set-of-2-solid-lounge-pure-cotton-t-shirt/15044458/buy</t>
  </si>
  <si>
    <t>Ethnic Motifs Printed Kurti</t>
  </si>
  <si>
    <t>kurtis/biba/biba-women-teal--maroon-ethnic-motifs-printed-kurti/18198278/buy</t>
  </si>
  <si>
    <t>biba-women-teal--maroon-ethnic-motifs-printed-kurti</t>
  </si>
  <si>
    <t>casual-shoes/id/id-men-green-synthetic-leather-mid-top-flat-boots/13865034/buy</t>
  </si>
  <si>
    <t>id-men-green-synthetic-leather-mid-top-flat-boots</t>
  </si>
  <si>
    <t>sports-shoes/shoetopia/shoetopia-women-peach-coloured-walking-shoes/14359308/buy</t>
  </si>
  <si>
    <t>shoetopia-women-peach-coloured-walking-shoes</t>
  </si>
  <si>
    <t>Plus Size Minnie Print T-shirt</t>
  </si>
  <si>
    <t>Sztori Disney</t>
  </si>
  <si>
    <t>tshirts/sztori-disney/sztori-disney-women-plus-size-white-minnie-print-round-neck-t-shirt/13429438/buy</t>
  </si>
  <si>
    <t>sztori-disney</t>
  </si>
  <si>
    <t>sztori-disney-women-plus-size-white-minnie-print-round-neck-t-shirt</t>
  </si>
  <si>
    <t>Printed Shirt Dress</t>
  </si>
  <si>
    <t>dresses/forever-21/forever-21-women-grey--black-printed-roll-up-sleeves-shirt-dress/15940520/buy</t>
  </si>
  <si>
    <t>forever-21-women-grey--black-printed-roll-up-sleeves-shirt-dress</t>
  </si>
  <si>
    <t>jeans/ducati/ducati-men-blue-skinny-fit-light-fade-mid-rise-stretchable-jeans/16300752/buy</t>
  </si>
  <si>
    <t>ducati-men-blue-skinny-fit-light-fade-mid-rise-stretchable-jeans</t>
  </si>
  <si>
    <t>trunk/mast--harbour/mast--harbour-men-pack-of-3-solid-trunks-mhn-trn1-3pp/14474622/buy</t>
  </si>
  <si>
    <t>mast--harbour-men-pack-of-3-solid-trunks-mhn-trn1-3pp</t>
  </si>
  <si>
    <t>kurta-sets/house-of-pataudi/house-of-pataudi-women-navy-blue-printed-kurta-with-trousers/13172246/buy</t>
  </si>
  <si>
    <t>house-of-pataudi-women-navy-blue-printed-kurta-with-trousers</t>
  </si>
  <si>
    <t>flats/vishudh/vishudh-women-yellow-woven-design-t-strap-flats/13203234/buy</t>
  </si>
  <si>
    <t>vishudh-women-yellow-woven-design-t-strap-flats</t>
  </si>
  <si>
    <t>Girls Printed clothing set</t>
  </si>
  <si>
    <t>clothing-set/toonyport/toonyport-girls-cotton-grey--pink-checked-printed-top-with-capris--shorts-clothing-set-set/17104482/buy</t>
  </si>
  <si>
    <t>toonyport-girls-cotton-grey--pink-checked-printed-top-with-capris--shorts-clothing-set-set</t>
  </si>
  <si>
    <t>casual-shoes/roadster/the-roadster-lifestyle-co-men-coffee-brown-solid-mid-top-leather-flat-boots-with-textured-detail/15858250/buy</t>
  </si>
  <si>
    <t>the-roadster-lifestyle-co-men-coffee-brown-solid-mid-top-leather-flat-boots-with-textured-detail</t>
  </si>
  <si>
    <t>shirts/highlander/highlander-men-pink--blue-slim-fit-printed-casual-shirt/16658302/buy</t>
  </si>
  <si>
    <t>highlander-men-pink--blue-slim-fit-printed-casual-shirt</t>
  </si>
  <si>
    <t>belts/mast--harbour/mast--harbour-men-black-solid-leather-belt/8772451/buy</t>
  </si>
  <si>
    <t>mast--harbour-men-black-solid-leather-belt</t>
  </si>
  <si>
    <t>Shea Lip Butter</t>
  </si>
  <si>
    <t>lip-care/the-body-shop/the-body-shop-shea-lip-butter-10-ml/6629280/buy</t>
  </si>
  <si>
    <t>the-body-shop-shea-lip-butter-10-ml</t>
  </si>
  <si>
    <t>Women Yoga Tights</t>
  </si>
  <si>
    <t>tights/hrx-by-hrithik-roshan/hrx-by-hrithik-roshan-women-aegan-blue-solid-skinny-fit-seamless-rapid-dry-antimicrobial-yoga-tights/13345968/buy</t>
  </si>
  <si>
    <t>hrx-by-hrithik-roshan-women-aegan-blue-solid-skinny-fit-seamless-rapid-dry-antimicrobial-yoga-tights</t>
  </si>
  <si>
    <t>handbags/baggit/baggit-women-black-solid-structured-handheld-bag/17970520/buy</t>
  </si>
  <si>
    <t>baggit-women-black-solid-structured-handheld-bag</t>
  </si>
  <si>
    <t>track-pants/roadster/roadster-women-blue-solid-track-pants/14955204/buy</t>
  </si>
  <si>
    <t>roadster-women-blue-solid-track-pants</t>
  </si>
  <si>
    <t>Men V-Neck Pockets Slim Fit T-shirt</t>
  </si>
  <si>
    <t>tshirts/jack--jones/jack--jones-men-green-v-neck-pure-cotton-pockets-slim-fit-t-shirt/17187280/buy</t>
  </si>
  <si>
    <t>jack--jones-men-green-v-neck-pure-cotton-pockets-slim-fit-t-shirt</t>
  </si>
  <si>
    <t>dresses/tokyo-talkies/tokyo-talkies-women-rust-solid-a-line-dress/12054658/buy</t>
  </si>
  <si>
    <t>tokyo-talkies-women-rust-solid-a-line-dress</t>
  </si>
  <si>
    <t>tshirts/highlander/highlander-men-green-printed-slim-fit-cotton-t-shirt/17504754/buy</t>
  </si>
  <si>
    <t>Girls Self Design Sweater Dress</t>
  </si>
  <si>
    <t>0-6M,6-12M,1-2Y,2-3Y</t>
  </si>
  <si>
    <t>dresses/chutput/chutput-girls-pink--blue-self-design-sweater-dress/12593706/buy</t>
  </si>
  <si>
    <t>chutput-girls-pink--blue-self-design-sweater-dress</t>
  </si>
  <si>
    <t>tshirts/herenow/herenow-men-blue-colourblocked-polo-collar-t-shirt/16260430/buy</t>
  </si>
  <si>
    <t>herenow-men-blue-colourblocked-polo-collar-t-shirt</t>
  </si>
  <si>
    <t>Women Solid Mid-Top Flat Boots</t>
  </si>
  <si>
    <t>boots/carlton-london/carlton-london-women-black-solid-synthetic-suede-finish-faux-fur-lined-mid-top-flat-boots/13085206/buy</t>
  </si>
  <si>
    <t>carlton-london-women-black-solid-synthetic-suede-finish-faux-fur-lined-mid-top-flat-boots</t>
  </si>
  <si>
    <t>kurta-sets/biba/biba-women-beige-floral-printed-regular-kurta-with-trousers--with-dupatta/15054506/buy</t>
  </si>
  <si>
    <t>biba-women-beige-floral-printed-regular-kurta-with-trousers--with-dupatta</t>
  </si>
  <si>
    <t>dresses/mango/mango-women-red--off-white-printed-a-line-midi-dress/16892650/buy</t>
  </si>
  <si>
    <t>mango-women-red--off-white-printed-a-line-midi-dress</t>
  </si>
  <si>
    <t>night-suits/i-like-me/i-like-me-women-peach-pure-cotton-printed-night-suit/15398934/buy</t>
  </si>
  <si>
    <t>i-like-me-women-peach-pure-cotton-printed-night-suit</t>
  </si>
  <si>
    <t>Floral Sheath Dress</t>
  </si>
  <si>
    <t>dresses/jc-collection/jc-collection-blue-floral-sheath-dress/14879644/buy</t>
  </si>
  <si>
    <t>jc-collection-blue-floral-sheath-dress</t>
  </si>
  <si>
    <t>jeans/moda-rapido/moda-rapido-men-grey-skinny-fit-light-fade-stretchable-jeans/15620518/buy</t>
  </si>
  <si>
    <t>moda-rapido-men-grey-skinny-fit-light-fade-stretchable-jeans</t>
  </si>
  <si>
    <t>Self-Design Kurta Set</t>
  </si>
  <si>
    <t>kurta-sets/anouk/anouk-women-pink-self-design-kurta-with-yarn-dyed-trousers/15427302/buy</t>
  </si>
  <si>
    <t>anouk-women-pink-self-design-kurta-with-yarn-dyed-trousers</t>
  </si>
  <si>
    <t>tshirts/roadster/roadster-women-pink-solid-round-neck-t-shirt/11976912/buy</t>
  </si>
  <si>
    <t>roadster-women-pink-solid-round-neck-t-shirt</t>
  </si>
  <si>
    <t>tshirts/fablestreet/fablestreet-women-black-polo-collar-t-shirt/15456896/buy</t>
  </si>
  <si>
    <t>fablestreet-women-black-polo-collar-t-shirt</t>
  </si>
  <si>
    <t>Set of 2 Eye Kohl Kajal</t>
  </si>
  <si>
    <t>kajal-and-eyeliner/marie-claire/marie-claire-set-of-2-eye-kohl-kajal/15052006/buy</t>
  </si>
  <si>
    <t>marie-claire-set-of-2-eye-kohl-kajal</t>
  </si>
  <si>
    <t>backpacks/tommy-hilfiger/tommy-hilfiger-unisex-red-brand-logo-print-laptop-backpack/1428630/buy</t>
  </si>
  <si>
    <t>tommy-hilfiger-unisex-red-brand-logo-print-laptop-backpack</t>
  </si>
  <si>
    <t>Men Solid Leather Formal Brogues</t>
  </si>
  <si>
    <t>formal-shoes/fashion-victim/fashion-victim-men-brown-solid-leather-formal-brogues/17541606/buy</t>
  </si>
  <si>
    <t>fashion-victim-men-brown-solid-leather-formal-brogues</t>
  </si>
  <si>
    <t>Pack of 2 Slim Fit Shorts</t>
  </si>
  <si>
    <t>shorts/amante/amante-women-pack-of-2-black-mid-rise-slim-fit-regular-shorts/15221870/buy</t>
  </si>
  <si>
    <t>amante-women-pack-of-2-black-mid-rise-slim-fit-regular-shorts</t>
  </si>
  <si>
    <t>kurta-sets/biba/biba-women-pink--golden-printed-kurta-with-palazzos--dupatta/17923834/buy</t>
  </si>
  <si>
    <t>biba-women-pink--golden-printed-kurta-with-palazzos--dupatta</t>
  </si>
  <si>
    <t>Solid Leather Belt</t>
  </si>
  <si>
    <t>belts/louis-philippe/louis-philippe-men-black-solid-leather-belt/12661552/buy</t>
  </si>
  <si>
    <t>louis-philippe-men-black-solid-leather-belt</t>
  </si>
  <si>
    <t>Regular Fit Checked Shirt</t>
  </si>
  <si>
    <t>shirts/roadster/roadster-men-brown--rust-orange-regular-fit-checked-casual-sustainable-shirt/12056198/buy</t>
  </si>
  <si>
    <t>roadster-men-brown--rust-orange-regular-fit-checked-casual-sustainable-shirt</t>
  </si>
  <si>
    <t>trousers/highlander/highlander-men-brown-slim-fit-chinos-trousers/16196656/buy</t>
  </si>
  <si>
    <t>highlander-men-brown-slim-fit-chinos-trousers</t>
  </si>
  <si>
    <t>Men Checked Casual Blazer</t>
  </si>
  <si>
    <t>blazers/peter-england-elite/peter-england-elite-men-navy-blue-checked-slim-fit-single-breasted-casual-blazer/16698522/buy</t>
  </si>
  <si>
    <t>peter-england-elite-men-navy-blue-checked-slim-fit-single-breasted-casual-blazer</t>
  </si>
  <si>
    <t>Unisex MT DF 1 Duffel Bag</t>
  </si>
  <si>
    <t>duffel-bag/wildcraft/wildcraft-unisex-black-mt-df-1-medium-duffel-bag/8396269/buy</t>
  </si>
  <si>
    <t>wildcraft-unisex-black-mt-df-1-medium-duffel-bag</t>
  </si>
  <si>
    <t>Ribbed Lettuce Edge Top</t>
  </si>
  <si>
    <t>tops/roadster/roadster-mustard-yellow-ribbed-lettuce-edge-top/10964458/buy</t>
  </si>
  <si>
    <t>roadster-mustard-yellow-ribbed-lettuce-edge-top</t>
  </si>
  <si>
    <t>kurta-sets/anaisa/anaisa-women-pink-ethnic-motifs-printed-gotta-patti-pure-cotton-kurta-with-trousers--with-dupatta/17628144/buy</t>
  </si>
  <si>
    <t>anaisa-women-pink-ethnic-motifs-printed-gotta-patti-pure-cotton-kurta-with-trousers--with-dupatta</t>
  </si>
  <si>
    <t>Shimmer Clutch &amp; Strap</t>
  </si>
  <si>
    <t>clutches/lavie/lavie-bronze-toned-solid-shimmer-foldover-clutch-with-detachable-sling-strap/14993934/buy</t>
  </si>
  <si>
    <t>lavie-bronze-toned-solid-shimmer-foldover-clutch-with-detachable-sling-strap</t>
  </si>
  <si>
    <t>RFID Leather Zip Around Wallet</t>
  </si>
  <si>
    <t>wallets/hidesign/hidesign-women-red--black-snakeskin-textured-leather-handcrafted-rfid-zip-around-wallet-/13995672/buy</t>
  </si>
  <si>
    <t>hidesign-women-red--black-snakeskin-textured-leather-handcrafted-rfid-zip-around-wallet-</t>
  </si>
  <si>
    <t>Moist &amp; Fresh Sunscreen - 50ml</t>
  </si>
  <si>
    <t>sunscreen/loreal/loreal-paris-uv-defender-serum-protector-moist--fresh-sunscreen-spf-50---50-ml/17016168/buy</t>
  </si>
  <si>
    <t>loreal-paris-uv-defender-serum-protector-moist--fresh-sunscreen-spf-50---50-ml</t>
  </si>
  <si>
    <t>kurta-sets/see-designs/see-designs-men-beige--blue-printed-kurta-with-churidar/12960844/buy</t>
  </si>
  <si>
    <t>see-designs-men-beige--blue-printed-kurta-with-churidar</t>
  </si>
  <si>
    <t>shirts/chemistry/chemistry-women-green--white-regular-fit-checked-casual-shirt/13583358/buy</t>
  </si>
  <si>
    <t>chemistry-women-green--white-regular-fit-checked-casual-shirt</t>
  </si>
  <si>
    <t>tshirts/kook-n-keech/kook-n-keech-women-black--white-printed-t-shirt/16189858/buy</t>
  </si>
  <si>
    <t>kook-n-keech-women-black--white-printed-t-shirt</t>
  </si>
  <si>
    <t>Printed Top to Toe Fusion Jumpsuit</t>
  </si>
  <si>
    <t>jumpsuit/ahalyaa/ahalyaa-women-pretty-black-printed-top-to-toe-fusion-jumpsuit/17716128/buy</t>
  </si>
  <si>
    <t>ahalyaa-women-pretty-black-printed-top-to-toe-fusion-jumpsuit</t>
  </si>
  <si>
    <t>backpacks/lavie/lavie-women-mauve--maroon-colourblocked-backpack/17633740/buy</t>
  </si>
  <si>
    <t>lavie-women-mauve--maroon-colourblocked-backpack</t>
  </si>
  <si>
    <t>Kook N Keech Superman</t>
  </si>
  <si>
    <t>shorts/kook-n-keech-superman/kook-n-keech-superman-men-grey-melange-printed-regular-fit-regular-shorts/12436096/buy</t>
  </si>
  <si>
    <t>kook-n-keech-superman</t>
  </si>
  <si>
    <t>kook-n-keech-superman-men-grey-melange-printed-regular-fit-regular-shorts</t>
  </si>
  <si>
    <t>shirts/flying-machine/flying-machine-men-navy-blue--white-checked-pure-cotton-regular-fit-casual-shirt/13675440/buy</t>
  </si>
  <si>
    <t>flying-machine-men-navy-blue--white-checked-pure-cotton-regular-fit-casual-shirt</t>
  </si>
  <si>
    <t>Running Reversible Tshirt</t>
  </si>
  <si>
    <t>tshirts/hrx-by-hrithik-roshan/hrx-by-hrithik-roshan-men-blue-aop-reversible-rapid-dry-antimicrobial-running-tshirt/13307680/buy</t>
  </si>
  <si>
    <t>hrx-by-hrithik-roshan-men-blue-aop-reversible-rapid-dry-antimicrobial-running-tshirt</t>
  </si>
  <si>
    <t>Women Embroidered Dress &amp; Belt</t>
  </si>
  <si>
    <t>dresses/inddus/inddus-women-maroon-ethnic-motif-embroidered-dress-with-belt/14860758/buy</t>
  </si>
  <si>
    <t>inddus-women-maroon-ethnic-motif-embroidered-dress-with-belt</t>
  </si>
  <si>
    <t>dresses/forever-21/forever-21-navy-blue-shoulder-strap-a-line-mini-dress/17589590/buy</t>
  </si>
  <si>
    <t>forever-21-navy-blue-shoulder-strap-a-line-mini-dress</t>
  </si>
  <si>
    <t>wallets/hidesign/hidesign-women-tan-brown-textured-leather-zip-around-wallet/13102656/buy</t>
  </si>
  <si>
    <t>hidesign-women-tan-brown-textured-leather-zip-around-wallet</t>
  </si>
  <si>
    <t>32B,32C,32D,34B,34C,34D,36B,36C,36D,38B,38C,40B,40C,42B,42C,44B</t>
  </si>
  <si>
    <t>bra/clovia/clovia-cotton-rich-non-padded-non-wired-bra-with-double-layered-cups/2004664/buy</t>
  </si>
  <si>
    <t>clovia-cotton-rich-non-padded-non-wired-bra-with-double-layered-cups</t>
  </si>
  <si>
    <t>handbags/accessorize/accessorize-black-pu-structured-sling-bag/17482070/buy</t>
  </si>
  <si>
    <t>accessorize-black-pu-structured-sling-bag</t>
  </si>
  <si>
    <t>tshirts/raymond/raymond-men-maroon--navy-blue-pure-cotton-floral-printed-polo-collar-t-shirt/15775738/buy</t>
  </si>
  <si>
    <t>raymond-men-maroon--navy-blue-pure-cotton-floral-printed-polo-collar-t-shirt</t>
  </si>
  <si>
    <t>tops/tokyo-talkies/tokyo-talkies-women-orange-typography-regular-crop-top/14864070/buy</t>
  </si>
  <si>
    <t>tokyo-talkies-women-orange-typography-regular-crop-top</t>
  </si>
  <si>
    <t>Embellished Slip-On Sneakers</t>
  </si>
  <si>
    <t>casual-shoes/fausto/fausto-women-black-embellished-slip-on-sneakers/14358860/buy</t>
  </si>
  <si>
    <t>fausto-women-black-embellished-slip-on-sneakers</t>
  </si>
  <si>
    <t>Men Printed Comfort Slide</t>
  </si>
  <si>
    <t>flip-flops/hrx-by-hrithik-roshan/hrx-by-hrithik-roshan-men-blue--white-printed-comfort-slide/15546420/buy</t>
  </si>
  <si>
    <t>hrx-by-hrithik-roshan-men-blue--white-printed-comfort-slide</t>
  </si>
  <si>
    <t>tshirts/roadster/the-roadster-lifestyle-co-men-navy-blue-solid-round-neck-pure-cotton-t-shirt/10941314/buy</t>
  </si>
  <si>
    <t>the-roadster-lifestyle-co-men-navy-blue-solid-round-neck-pure-cotton-t-shirt</t>
  </si>
  <si>
    <t>trousers/hubberholme/hubberholme-men-navy-blue-slim-fit-solid-cargos/1805387/buy</t>
  </si>
  <si>
    <t>hubberholme-men-navy-blue-slim-fit-solid-cargos</t>
  </si>
  <si>
    <t>Women Solid Suede Block Pumps</t>
  </si>
  <si>
    <t>heels/20dresses/20dresses-women-black-solid-suede-block-pumps-/15059474/buy</t>
  </si>
  <si>
    <t>20dresses-women-black-solid-suede-block-pumps-</t>
  </si>
  <si>
    <t>watches/marie-claire/marie-claire-women-silver-toned-analogue-watch-mc-16b-a/9897329/buy</t>
  </si>
  <si>
    <t>marie-claire-women-silver-toned-analogue-watch-mc-16b-a</t>
  </si>
  <si>
    <t>tshirts/park-avenue/park-avenue-men-yellow--green-printed-polo-collar-slim-fit-t-shirt/17775516/buy</t>
  </si>
  <si>
    <t>park-avenue-men-yellow--green-printed-polo-collar-slim-fit-t-shirt</t>
  </si>
  <si>
    <t>shirts/thomas-scott/thomas-scott-men-white-relaxed-button-down-collar-pure-cotton-casual--sustainable-shirt/17087028/buy</t>
  </si>
  <si>
    <t>thomas-scott-men-white-relaxed-button-down-collar-pure-cotton-casual--sustainable-shirt</t>
  </si>
  <si>
    <t>shirts/mast--harbour/mast--harbour-men-pink--white-slim-fit-checked-casual-shirt/14885702/buy</t>
  </si>
  <si>
    <t>mast--harbour-men-pink--white-slim-fit-checked-casual-shirt</t>
  </si>
  <si>
    <t>tshirts/max/max-men-peach-coloured-t-shirt/14920978/buy</t>
  </si>
  <si>
    <t>max-men-peach-coloured-t-shirt</t>
  </si>
  <si>
    <t>Women Ethnic A-Line Midi Dress</t>
  </si>
  <si>
    <t>dresses/herenow/herenow-women-yellow--white-ethnic-motifs-printed-a-line-midi-dress/15887316/buy</t>
  </si>
  <si>
    <t>herenow-women-yellow--white-ethnic-motifs-printed-a-line-midi-dress</t>
  </si>
  <si>
    <t>Women Wrap Top</t>
  </si>
  <si>
    <t>tops/harpa/harpa-women-black-wrap-top/17566706/buy</t>
  </si>
  <si>
    <t>harpa-women-black-wrap-top</t>
  </si>
  <si>
    <t>Cotton Boxy Fit T-shirt</t>
  </si>
  <si>
    <t>tshirts/roadster/the-roadster-lifestyle-co-women-lavender--green-pure-cotton-graphic-print-boxy-fit-sleeves-t-shirt/13601716/buy</t>
  </si>
  <si>
    <t>the-roadster-lifestyle-co-women-lavender--green-pure-cotton-graphic-print-boxy-fit-sleeves-t-shirt</t>
  </si>
  <si>
    <t>B24 Bluetooth Wireless Earbuds</t>
  </si>
  <si>
    <t>honeybud</t>
  </si>
  <si>
    <t>headphones/honeybud/honeybud-white-playpods-tws-earbuds-with-environment-noise-cancellation--fast-charging/18210742/buy</t>
  </si>
  <si>
    <t>honeybud-white-playpods-tws-earbuds-with-environment-noise-cancellation--fast-charging</t>
  </si>
  <si>
    <t>Shimmer Embellished Saree Blouse</t>
  </si>
  <si>
    <t>saree-blouse/ira-soleil/ira-soleil-navy-blue-shimmer-embellished-saree-blouse/17174392/buy</t>
  </si>
  <si>
    <t>ira-soleil-navy-blue-shimmer-embellished-saree-blouse</t>
  </si>
  <si>
    <t>sports-shoes/asian/asian-men-grey--white-mesh-running-shoes/14539986/buy</t>
  </si>
  <si>
    <t>asian-men-grey--white-mesh-running-shoes</t>
  </si>
  <si>
    <t>Men Printed Raw Edge Slim Fit T-shirt</t>
  </si>
  <si>
    <t>tshirts/highlander/highlander-men-black-printed-raw-edge-slim-fit-t-shirt/18192592/buy</t>
  </si>
  <si>
    <t>highlander-men-black-printed-raw-edge-slim-fit-t-shirt</t>
  </si>
  <si>
    <t>Men Endless Night EDT 100 ml</t>
  </si>
  <si>
    <t>Playboy</t>
  </si>
  <si>
    <t>perfume-and-body-mist/playboy/playboy-men-endless-night-eau-de-toilette-100-ml/4928220/buy</t>
  </si>
  <si>
    <t>playboy</t>
  </si>
  <si>
    <t>playboy-men-endless-night-eau-de-toilette-100-ml</t>
  </si>
  <si>
    <t>Solid Bell Sleeves Top</t>
  </si>
  <si>
    <t>tops/dressberry/dressberry-women-deep-burgundy-solid-bell-sleeves-top/2521912/buy</t>
  </si>
  <si>
    <t>dressberry-women-deep-burgundy-solid-bell-sleeves-top</t>
  </si>
  <si>
    <t>shirts/locomotive/locomotive-men-olive-green-slim-fit-solid-casual-shirt/5523552/buy</t>
  </si>
  <si>
    <t>locomotive-men-olive-green-slim-fit-solid-casual-shirt</t>
  </si>
  <si>
    <t>CC Cream 01 with SPF 20 35 ml</t>
  </si>
  <si>
    <t>bb-and-cc-cream/faces-canada/faces-canada-natural-cc-cream-01-with-spf-20-35-ml/1452947/buy</t>
  </si>
  <si>
    <t>faces-canada-natural-cc-cream-01-with-spf-20-35-ml</t>
  </si>
  <si>
    <t>kurtas/max/max-women-black-ethnic-motifs-yoke-design-mirror-work-kurta/15119204/buy</t>
  </si>
  <si>
    <t>max-women-black-ethnic-motifs-yoke-design-mirror-work-kurta</t>
  </si>
  <si>
    <t>Candy Stripes Maxi Dress</t>
  </si>
  <si>
    <t>dresses/sassafras/sassafras-women-multicoloured-candy-stripes-maxi-dress/14087598/buy</t>
  </si>
  <si>
    <t>sassafras-women-multicoloured-candy-stripes-maxi-dress</t>
  </si>
  <si>
    <t>Men Jogger Low-Rise Jeans</t>
  </si>
  <si>
    <t>jeans/moda-rapido/moda-rapido-men-blue-jogger-low-rise-mildly-distressed-heavy-fade-stretchable-jeans/15929660/buy</t>
  </si>
  <si>
    <t>moda-rapido-men-blue-jogger-low-rise-mildly-distressed-heavy-fade-stretchable-jeans</t>
  </si>
  <si>
    <t>Pack of 5 Makeup Brush Set</t>
  </si>
  <si>
    <t>makeup-brushes/allure/allure-classic-pack-of-5-brush-set-ack-05/14410334/buy</t>
  </si>
  <si>
    <t>allure-classic-pack-of-5-brush-set-ack-05</t>
  </si>
  <si>
    <t>Anti-Aging Sunscreen 60 ml</t>
  </si>
  <si>
    <t>Paulas Choice</t>
  </si>
  <si>
    <t>sunscreen/paulas-choice/paulas-choice-resist-skin-restoring-moisturizer-with-spf-50-anti-aging-sunscreen---60-ml/13861354/buy</t>
  </si>
  <si>
    <t>paulas-choice</t>
  </si>
  <si>
    <t>paulas-choice-resist-skin-restoring-moisturizer-with-spf-50-anti-aging-sunscreen---60-ml</t>
  </si>
  <si>
    <t>Straightening Brush BHH880/50</t>
  </si>
  <si>
    <t>hair-appliance/philips/philips-advanced-heated-straightening-brush-bhh88050/13507858/buy</t>
  </si>
  <si>
    <t>philips-advanced-heated-straightening-brush-bhh88050</t>
  </si>
  <si>
    <t>sports-shoes/timberwood/timberwood-women-white-textile-walking-shoes/13927012/buy</t>
  </si>
  <si>
    <t>timberwood-women-white-textile-walking-shoes</t>
  </si>
  <si>
    <t>Printed Polo Pure Cotton T-shirt</t>
  </si>
  <si>
    <t>tshirts/roadster/roadster-navy--grey-printed-polo-pure-cotton-t-shirt/1237053/buy</t>
  </si>
  <si>
    <t>roadster-navy--grey-printed-polo-pure-cotton-t-shirt</t>
  </si>
  <si>
    <t>Solid Tricot Tracksuit</t>
  </si>
  <si>
    <t>tracksuits/puma/puma-men-navy-blue-solid-baseball-tricot-woven-tracksuit/13736952/buy</t>
  </si>
  <si>
    <t>puma-men-navy-blue-solid-baseball-tricot-woven-tracksuit</t>
  </si>
  <si>
    <t>Men Texture Formal Trousers</t>
  </si>
  <si>
    <t>trousers/arrow/arrow-men-brown-textured-mid-rise-tailored-fit-formal--trousers/17050916/buy</t>
  </si>
  <si>
    <t>arrow-men-brown-textured-mid-rise-tailored-fit-formal--trousers</t>
  </si>
  <si>
    <t>Plus Size Colourblocked Round Neck T-shirt</t>
  </si>
  <si>
    <t>tshirts/sztori/sztori-plus-size-men-navy-blue--white-colourblocked-round-neck-t-shirt/9973213/buy</t>
  </si>
  <si>
    <t>sztori-plus-size-men-navy-blue--white-colourblocked-round-neck-t-shirt</t>
  </si>
  <si>
    <t>kurtas/anouk/anouk-women-beige--olive-green-tropical-printed-bell-sleeves-pure-cotton-a-line-kurta/17455736/buy</t>
  </si>
  <si>
    <t>anouk-women-beige--olive-green-tropical-printed-bell-sleeves-pure-cotton-a-line-kurta</t>
  </si>
  <si>
    <t>sports-shoes/bacca-bucci/bacca-bucci-men-black--red-mesh-mid-top-caper-training-or-gym-shoes/14111128/buy</t>
  </si>
  <si>
    <t>bacca-bucci-men-black--red-mesh-mid-top-caper-training-or-gym-shoes</t>
  </si>
  <si>
    <t>Big Cup Minimizer Bra</t>
  </si>
  <si>
    <t>34C,34D,34E,34F,36C,36D,36E,36F,38C,38D,38E,38F,40D,40E</t>
  </si>
  <si>
    <t>bra/triumph/triumph-minimizer-112-non-padded-wired-seamless-minimizer-bra/7340700/buy</t>
  </si>
  <si>
    <t>triumph-minimizer-112-non-padded-wired-seamless-minimizer-bra</t>
  </si>
  <si>
    <t>dresses/sera/sera-red-floral-printed-a-line-dress/13740098/buy</t>
  </si>
  <si>
    <t>sera-red-floral-printed-a-line-dress</t>
  </si>
  <si>
    <t>Set of 2 Hand Wash 250 ml Each</t>
  </si>
  <si>
    <t>hand-wash-and-sanitizer/palmolive/palmolive-naturals-set-of-2-black-orchid--milk-irresistible-softness-handwash-250-ml-each/16832844/buy</t>
  </si>
  <si>
    <t>palmolive-naturals-set-of-2-black-orchid--milk-irresistible-softness-handwash-250-ml-each</t>
  </si>
  <si>
    <t>laptop-bag/toteteca/toteteca-unisex-tan-solid-laptop-bag/10783356/buy</t>
  </si>
  <si>
    <t>toteteca-unisex-tan-solid-laptop-bag</t>
  </si>
  <si>
    <t>kurtas/w/w-women-blue--silver-printed-straight-kurta/11369616/buy</t>
  </si>
  <si>
    <t>w-women-blue--silver-printed-straight-kurta</t>
  </si>
  <si>
    <t>Pure Cotton A-Line Dress</t>
  </si>
  <si>
    <t>dresses/trendyol/trendyol-black-pure-cotton-a-line-dress/17800864/buy</t>
  </si>
  <si>
    <t>trendyol-black-pure-cotton-a-line-dress</t>
  </si>
  <si>
    <t>belts/tommy-hilfiger/tommy-hilfiger-men-black--brown-solid-reversible-belt/2241352/buy</t>
  </si>
  <si>
    <t>tommy-hilfiger-men-black--brown-solid-reversible-belt</t>
  </si>
  <si>
    <t>necklace-and-chains/shining-diva-fashion/shining-diva-fashion-gold-plated-layered-necklace/14707228/buy</t>
  </si>
  <si>
    <t>shining-diva-fashion-gold-plated-layered-necklace</t>
  </si>
  <si>
    <t>shirts/arrow/arrow-men-pink-geometrical-printed-slim-fit-formal-shirt/16322524/buy</t>
  </si>
  <si>
    <t>arrow-men-pink-geometrical-printed-slim-fit-formal-shirt</t>
  </si>
  <si>
    <t>Women Skinny Fit Trousers</t>
  </si>
  <si>
    <t>trousers/mango/mango-women-pink-skinny-fit-trousers/17607830/buy</t>
  </si>
  <si>
    <t>mango-women-pink-skinny-fit-trousers</t>
  </si>
  <si>
    <t>watches/roadster/roadster-men-green-camouflage-analogue-watch-mfb-pn-sm-12/12506382/buy</t>
  </si>
  <si>
    <t>roadster-men-green-camouflage-analogue-watch-mfb-pn-sm-12</t>
  </si>
  <si>
    <t>jeans/us-polo-assn-denim-co/us-polo-assn-denim-co-men-blue-regular-fit-mid-rise-clean-look-stretchable-jeans/2200593/buy</t>
  </si>
  <si>
    <t>us-polo-assn-denim-co-men-blue-regular-fit-mid-rise-clean-look-stretchable-jeans</t>
  </si>
  <si>
    <t>Men Solid Updated Joggers</t>
  </si>
  <si>
    <t>track-pants/hrx-by-hrithik-roshan/hrx-by-hrithik-roshan-men-black-solid-updated-joggers/14703886/buy</t>
  </si>
  <si>
    <t>hrx-by-hrithik-roshan-men-black-solid-updated-joggers</t>
  </si>
  <si>
    <t>Women dryCell Evostripe Tracks</t>
  </si>
  <si>
    <t>track-pants/puma/puma-women-quail-violet--white-solid-drycell-technology-sides-evostripe-track-pants/16755384/buy</t>
  </si>
  <si>
    <t>puma-women-quail-violet--white-solid-drycell-technology-sides-evostripe-track-pants</t>
  </si>
  <si>
    <t>KLEIO</t>
  </si>
  <si>
    <t>handbags/kleio/kleio-white-pu-structured-sling-bag-with-tasselled/16531248/buy</t>
  </si>
  <si>
    <t>kleio</t>
  </si>
  <si>
    <t>kleio-white-pu-structured-sling-bag-with-tasselled</t>
  </si>
  <si>
    <t>shirts/jainish/jainish-men-brown-smart-regular-fit-solid-formal-shirt/12958870/buy</t>
  </si>
  <si>
    <t>jainish-men-brown-smart-regular-fit-solid-formal-shirt</t>
  </si>
  <si>
    <t>Geometric Shoulder Bag</t>
  </si>
  <si>
    <t>handbags/lavie/lavie-black-geometric-textured-structured-shoulder-bag/14416390/buy</t>
  </si>
  <si>
    <t>lavie-black-geometric-textured-structured-shoulder-bag</t>
  </si>
  <si>
    <t>Embellished Silk Cotton Saree</t>
  </si>
  <si>
    <t>sarees/kalini/kalini-pink-embellished-zari-silk-cotton-saree/16688896/buy</t>
  </si>
  <si>
    <t>kalini-pink-embellished-zari-silk-cotton-saree</t>
  </si>
  <si>
    <t>Women Gladiators Flats</t>
  </si>
  <si>
    <t>flats/shoetopia/shoetopia-women-black-gladiators-flats/15784784/buy</t>
  </si>
  <si>
    <t>shoetopia-women-black-gladiators-flats</t>
  </si>
  <si>
    <t>32B,32C,32D,34B,34C,34D,34E,36B,36C,36D,36E,38B,38C,38D,38E,40B,40C,42B,42C,44B</t>
  </si>
  <si>
    <t>bra/clovia/clovia-pink-solid-non-wired-full-coverage-non-padded-everyday-bra-br2137p2236e/13564522/buy</t>
  </si>
  <si>
    <t>clovia-pink-solid-non-wired-full-coverage-non-padded-everyday-bra-br2137p2236e</t>
  </si>
  <si>
    <t>track-pants/femea/femea-women-black-solid-wide-leg-track-pants/15337674/buy</t>
  </si>
  <si>
    <t>femea-women-black-solid-wide-leg-track-pants</t>
  </si>
  <si>
    <t>Printed Pleated A-Line Dress</t>
  </si>
  <si>
    <t>dresses/forever-21/forever-21-off-white--beige-printed-pleated-a-line-dress/17013152/buy</t>
  </si>
  <si>
    <t>forever-21-off-white--beige-printed-pleated-a-line-dress</t>
  </si>
  <si>
    <t>shirts/roadster/roadster-men-blue--olive-green-regular-fit-checked-casual-shirt/11156306/buy</t>
  </si>
  <si>
    <t>roadster-men-blue--olive-green-regular-fit-checked-casual-shirt</t>
  </si>
  <si>
    <t>shirts/jack--jones/jack--jones-men-peach-coloured-slim-fit-solid-casual-shirt/13254292/buy</t>
  </si>
  <si>
    <t>jack--jones-men-peach-coloured-slim-fit-solid-casual-shirt</t>
  </si>
  <si>
    <t>track-pants/reebok/reebok-men-black-solid-neo-speedwick-track-pants/17002608/buy</t>
  </si>
  <si>
    <t>reebok-men-black-solid-neo-speedwick-track-pants</t>
  </si>
  <si>
    <t>kurtas/yuris/yuris-women-pink--white-printed-straight-kurta/10054361/buy</t>
  </si>
  <si>
    <t>yuris-women-pink--white-printed-straight-kurta</t>
  </si>
  <si>
    <t>kurta-sets/anouk/anouk-women-peach-coloured-self-design-kurta-with-yarn-dyed-trousers/15427374/buy</t>
  </si>
  <si>
    <t>anouk-women-peach-coloured-self-design-kurta-with-yarn-dyed-trousers</t>
  </si>
  <si>
    <t>White Monochrome T-shirt</t>
  </si>
  <si>
    <t>tshirts/locomotive/locomotive-men-white-striped-monochrome-slim-fit-t-shirt/16199548/buy</t>
  </si>
  <si>
    <t>locomotive-men-white-striped-monochrome-slim-fit-t-shirt</t>
  </si>
  <si>
    <t>Butterfly Applique Dress</t>
  </si>
  <si>
    <t>dresses/uf/uf-maroon-butterfly-applique-detail-a-line-dress/12160328/buy</t>
  </si>
  <si>
    <t>uf-maroon-butterfly-applique-detail-a-line-dress</t>
  </si>
  <si>
    <t>kurta-sets/ahika/ahika-women-green--gold-toned-ethnic-motifs-yoke-design-kurta-with-trousers--dupatta/17275178/buy</t>
  </si>
  <si>
    <t>ahika-women-green--gold-toned-ethnic-motifs-yoke-design-kurta-with-trousers--dupatta</t>
  </si>
  <si>
    <t>tshirts/wrogn/wrogn-men-blue-printed-slim-fit-pure-cotton-t-shirt/17064278/buy</t>
  </si>
  <si>
    <t>wrogn-men-blue-printed-slim-fit-pure-cotton-t-shirt</t>
  </si>
  <si>
    <t>Women Super Skinny Jeans</t>
  </si>
  <si>
    <t>jeans/roadster/the-roadster-lifestyle-co-women-blue-super-skinny-fit-high-rise-clean-look-stretchable-cropped-jeans/11118464/buy</t>
  </si>
  <si>
    <t>the-roadster-lifestyle-co-women-blue-super-skinny-fit-high-rise-clean-look-stretchable-cropped-jeans</t>
  </si>
  <si>
    <t>Cotton Embroidered Jacket</t>
  </si>
  <si>
    <t>jackets/roadster/roadster-women-pink-pure-cotton-embroidered-denim-jacket/14535774/buy</t>
  </si>
  <si>
    <t>roadster-women-pink-pure-cotton-embroidered-denim-jacket</t>
  </si>
  <si>
    <t>jeans/sztori/sztori-women-plus-size-blue-skinny-fit-light-fade-stretchable-jeans/14767546/buy</t>
  </si>
  <si>
    <t>sztori-women-plus-size-blue-skinny-fit-light-fade-stretchable-jeans</t>
  </si>
  <si>
    <t>Side Striped Sheath Dress</t>
  </si>
  <si>
    <t>dresses/and/and-blue-side-striped-formal-sheath-dress/15138520/buy</t>
  </si>
  <si>
    <t>and-blue-side-striped-formal-sheath-dress</t>
  </si>
  <si>
    <t>Slim Fit Cotton Linen Shirt</t>
  </si>
  <si>
    <t>shirts/flying-machine/flying-machine-men-off-white--red-slim-fit-floral-printed-casual-cotton-linen-shirt/14538326/buy</t>
  </si>
  <si>
    <t>flying-machine-men-off-white--red-slim-fit-floral-printed-casual-cotton-linen-shirt</t>
  </si>
  <si>
    <t>Women Ethnic Motifs Top</t>
  </si>
  <si>
    <t>tops/shae-by-sassafras/shae-by-sassafras-women-classic-white-ethnic-motifs-top/15162568/buy</t>
  </si>
  <si>
    <t>shae-by-sassafras-women-classic-white-ethnic-motifs-top</t>
  </si>
  <si>
    <t>tshirts/roadster/the-roadster-lifestyle-co-men-white--navy-blue-striped-round-neck-pure-cotton-t-shirt/10940616/buy</t>
  </si>
  <si>
    <t>the-roadster-lifestyle-co-men-white--navy-blue-striped-round-neck-pure-cotton-t-shirt</t>
  </si>
  <si>
    <t>Women Woven Design PU Slip-On Sneakers</t>
  </si>
  <si>
    <t>casual-shoes/bata/bata-women-grey-woven-design-pu-slip-on-sneakers/14594660/buy</t>
  </si>
  <si>
    <t>bata-women-grey-woven-design-pu-slip-on-sneakers</t>
  </si>
  <si>
    <t>Women Print Kurta &amp;  Trousers</t>
  </si>
  <si>
    <t>kurta-sets/herenow/herenow-women-green--white-floral-print-regular-kurta-with-trousers/15892910/buy</t>
  </si>
  <si>
    <t>herenow-women-green--white-floral-print-regular-kurta-with-trousers</t>
  </si>
  <si>
    <t>handbags/baggit/baggit-women-pink-solid-sling-bag/15221832/buy</t>
  </si>
  <si>
    <t>baggit-women-pink-solid-sling-bag</t>
  </si>
  <si>
    <t>Solid A-Line Mini Dress</t>
  </si>
  <si>
    <t>dresses/marks--spencer/marks--spencer-blue-solid-a-line-mini-dress/17121088/buy</t>
  </si>
  <si>
    <t>marks--spencer-blue-solid-a-line-mini-dress</t>
  </si>
  <si>
    <t>Belted Empire Midi Dress</t>
  </si>
  <si>
    <t>dresses/tokyo-talkies/tokyo-talkies-women-blue--brown-floral-belted-empire-midi-dress/16642630/buy</t>
  </si>
  <si>
    <t>tokyo-talkies-women-blue--brown-floral-belted-empire-midi-dress</t>
  </si>
  <si>
    <t>Striped Detail T-shirt Dress</t>
  </si>
  <si>
    <t>dresses/ether/ether-yellow--white-striped-detail-t-shirt-midi-dress/14596456/buy</t>
  </si>
  <si>
    <t>ether-yellow--white-striped-detail-t-shirt-midi-dress</t>
  </si>
  <si>
    <t>tshirts/roadster/the-roadster-lifestyle-co-women-olive-green--white-colourblocked-round-neck-pure-cotton-t-shirt/10970304/buy</t>
  </si>
  <si>
    <t>the-roadster-lifestyle-co-women-olive-green--white-colourblocked-round-neck-pure-cotton-t-shirt</t>
  </si>
  <si>
    <t>tshirts/highlander/highlander-men-blue-printed-slim-fit-cotton-t-shirt/17504698/buy</t>
  </si>
  <si>
    <t>highlander-men-blue-printed-slim-fit-cotton-t-shirt</t>
  </si>
  <si>
    <t>sarees/mitera/mitera-magenta-silk-blend-woven-design-kanjeevaram-saree/11076698/buy</t>
  </si>
  <si>
    <t>mitera-magenta-silk-blend-woven-design-kanjeevaram-saree</t>
  </si>
  <si>
    <t>casual-shoes/m7-by-metronaut/m7-by-metronaut-men-white-woven-design-sneakers/14789912/buy</t>
  </si>
  <si>
    <t>m7-by-metronaut-men-white-woven-design-sneakers</t>
  </si>
  <si>
    <t>co-ords/berrylush/berrylush-women-beige--green-printed-top-with-skirt/17411116/buy</t>
  </si>
  <si>
    <t>berrylush-women-beige--green-printed-top-with-skirt</t>
  </si>
  <si>
    <t>tops/dressberry/dressberry-lavender-solid-bustier-top/17108756/buy</t>
  </si>
  <si>
    <t>dressberry-lavender-solid-bustier-top</t>
  </si>
  <si>
    <t>dresses/her-by-invictus/her-by-invictus-women-green-solid-a-line-dress/10821288/buy</t>
  </si>
  <si>
    <t>her-by-invictus-women-green-solid-a-line-dress</t>
  </si>
  <si>
    <t>Kids Printed Sports Sandals</t>
  </si>
  <si>
    <t>7-8Y,8-9Y,8-9.5Y</t>
  </si>
  <si>
    <t>sports-sandals/campus/campus-kids-navy-blue--red-printed-sports-sandals/16435518/buy</t>
  </si>
  <si>
    <t>campus-kids-navy-blue--red-printed-sports-sandals</t>
  </si>
  <si>
    <t>Micro Ditsy Dot Print Top</t>
  </si>
  <si>
    <t>tops/qurvii/qurvii-black--white-micro-ditsy-dot-print-top/16186148/buy</t>
  </si>
  <si>
    <t>qurvii-black--white-micro-ditsy-dot-print-top</t>
  </si>
  <si>
    <t>Oil-Free Face Moisturiser</t>
  </si>
  <si>
    <t>115ML</t>
  </si>
  <si>
    <t>face-moisturisers/neutrogena/neutrogena-oil-free--spf-15-face-moisturizer--115ml/6967604/buy</t>
  </si>
  <si>
    <t>neutrogena-oil-free--spf-15-face-moisturizer--115ml</t>
  </si>
  <si>
    <t>kurtas/soch/soch-women-yellow-ethnic-motifs-embroidered-thread-work-georgette-kurta/15867672/buy</t>
  </si>
  <si>
    <t>soch-women-yellow-ethnic-motifs-embroidered-thread-work-georgette-kurta</t>
  </si>
  <si>
    <t>trousers/roadster/roadster-women-grey-solid-joggers-/15089124/buy</t>
  </si>
  <si>
    <t>roadster-women-grey-solid-joggers-</t>
  </si>
  <si>
    <t>Floral Peplum Midi Dress</t>
  </si>
  <si>
    <t>dresses/marks--spencer/marks--spencer-navy-blue-floral-peplum-midi-dress/15567808/buy</t>
  </si>
  <si>
    <t>marks--spencer-navy-blue-floral-peplum-midi-dress</t>
  </si>
  <si>
    <t>sarees/saree-mall/saree-mall-pink-printed-saree/13901262/buy</t>
  </si>
  <si>
    <t>saree-mall-pink-printed-saree</t>
  </si>
  <si>
    <t>tshirts/wrogn/wrogn-men-black-slim-fit-solid-round-neck-pure-cotton-t-shirt/12329008/buy</t>
  </si>
  <si>
    <t>wrogn-men-black-slim-fit-solid-round-neck-pure-cotton-t-shirt</t>
  </si>
  <si>
    <t>jewellery-set/rubans/rubans-gold-plated-red--green-faux-ruby--emerald-jewellery-set/3877088/buy</t>
  </si>
  <si>
    <t>rubans-gold-plated-red--green-faux-ruby--emerald-jewellery-set</t>
  </si>
  <si>
    <t>Embellished PU Handheld Bag</t>
  </si>
  <si>
    <t>handbags/accessorize/accessorize-white-solid-pu-regular-structured-handheld-bag-with-embellished-detail/16992572/buy</t>
  </si>
  <si>
    <t>accessorize-white-solid-pu-regular-structured-handheld-bag-with-embellished-detail</t>
  </si>
  <si>
    <t>heels/vishudh/vishudh-women-champagne-solid-sandals/13203356/buy</t>
  </si>
  <si>
    <t>vishudh-women-champagne-solid-sandals</t>
  </si>
  <si>
    <t>Zip-Top Sweatshirt</t>
  </si>
  <si>
    <t>sweatshirts/hm/hm-women-green-zip-top-sweatshirt/17674592/buy</t>
  </si>
  <si>
    <t>hm-women-green-zip-top-sweatshirt</t>
  </si>
  <si>
    <t>bedsheets/dream-weaverz/dream-weaverz-beige--white-floral-220-tc-king-bedsheet-with-2-pillow-covers/14601538/buy</t>
  </si>
  <si>
    <t>dream-weaverz-beige--white-floral-220-tc-king-bedsheet-with-2-pillow-covers</t>
  </si>
  <si>
    <t>Floral Pure Cotton Midi Dress</t>
  </si>
  <si>
    <t>dresses/all-about-you/all-about-you-navy-blue--yellow-floral-pure-cotton-midi-dress/14707978/buy</t>
  </si>
  <si>
    <t>all-about-you-navy-blue--yellow-floral-pure-cotton-midi-dress</t>
  </si>
  <si>
    <t>Printed Anarkali Layered Kurta</t>
  </si>
  <si>
    <t>kurtas/juniper/juniper-women-mustard-brown--golden-printed-anarkali-layered-kurta/10529152/buy</t>
  </si>
  <si>
    <t>juniper-women-mustard-brown--golden-printed-anarkali-layered-kurta</t>
  </si>
  <si>
    <t>tshirts/moda-rapido/moda-rapido-women-blue-printed-drop-shoulder-sleeves-pure-cotton-t-shirt/18238308/buy</t>
  </si>
  <si>
    <t>moda-rapido-women-blue-printed-drop-shoulder-sleeves-pure-cotton-t-shirt</t>
  </si>
  <si>
    <t>tops/tokyo-talkies/tokyo-talkies-women-stylish-black-solid-top/17537932/buy</t>
  </si>
  <si>
    <t>Mini Matte Lipstick - Whirl</t>
  </si>
  <si>
    <t>lipstick/mac/mac-mini-matte-lipstick---whirl-18g/13216194/buy</t>
  </si>
  <si>
    <t>mac-mini-matte-lipstick---whirl-18g</t>
  </si>
  <si>
    <t>Women Solid Bling and Sparkly Jumpsuit</t>
  </si>
  <si>
    <t>jumpsuit/the-vanca/the-vanca-women-stylish-black-solid-overlapping-v-neck-sequins-bling-and-sparkly-jumpsuit/16086548/buy</t>
  </si>
  <si>
    <t>the-vanca-women-stylish-black-solid-overlapping-v-neck-sequins-bling-and-sparkly-jumpsuit</t>
  </si>
  <si>
    <t>kurta-sets/sangria/sangria-women-pink--yellow-solid-kurta-with-trousers/12868006/buy</t>
  </si>
  <si>
    <t>sangria-women-pink--yellow-solid-kurta-with-trousers</t>
  </si>
  <si>
    <t>tshirts/hellcat/hellcat-boys-pack-of-2-t-shirts/14191936/buy</t>
  </si>
  <si>
    <t>hellcat-boys-pack-of-2-t-shirts</t>
  </si>
  <si>
    <t>jeans/herenow/herenow-men-grey-skinny-fit-heavy-fade-stretchable-jeans/15325156/buy</t>
  </si>
  <si>
    <t>herenow-men-grey-skinny-fit-heavy-fade-stretchable-jeans</t>
  </si>
  <si>
    <t>Women Textured Ballerinas</t>
  </si>
  <si>
    <t>flats/mast--harbour/mast--harbour-women-tan-brown-textured-ballerinas/15462500/buy</t>
  </si>
  <si>
    <t>mast--harbour-women-tan-brown-textured-ballerinas</t>
  </si>
  <si>
    <t>Boys Pack Of 2 Clothing Set</t>
  </si>
  <si>
    <t>clothing-set/bumzee/bumzee-boys-pack-of-2-red--blue-printed-pure-cotton--shirt-with-shorts/16630500/buy</t>
  </si>
  <si>
    <t>bumzee-boys-pack-of-2-red--blue-printed-pure-cotton--shirt-with-shorts</t>
  </si>
  <si>
    <t>handbags/mochi/mochi-pink-self-design-sling-bag/13679854/buy</t>
  </si>
  <si>
    <t>mochi-pink-self-design-sling-bag</t>
  </si>
  <si>
    <t>kurta-sets/biba/biba-women-green-floral-printed-regular-kurta-with-palazzos--with-dupatta/15054458/buy</t>
  </si>
  <si>
    <t>biba-women-green-floral-printed-regular-kurta-with-palazzos--with-dupatta</t>
  </si>
  <si>
    <t>tshirts/united-colors-of-benetton/united-colors-of-benetton-men-green-brand-logo-printed-t-shirt/17565580/buy</t>
  </si>
  <si>
    <t>united-colors-of-benetton-men-green-brand-logo-printed-t-shirt</t>
  </si>
  <si>
    <t>shirts/gritstones/gritstones-men-blue--white-ombre-opaque-printed-cotton-casual-shirt/15174612/buy</t>
  </si>
  <si>
    <t>gritstones-men-blue--white-ombre-opaque-printed-cotton-casual-shirt</t>
  </si>
  <si>
    <t>trousers/tokyo-talkies/tokyo-talkies-women-beige-pleated-trousers/16814730/buy</t>
  </si>
  <si>
    <t>tokyo-talkies-women-beige-pleated-trousers</t>
  </si>
  <si>
    <t>Embellished Belt</t>
  </si>
  <si>
    <t>belts/20dresses/20dresses-women-black--gold-toned-embellished-belt/14179194/buy</t>
  </si>
  <si>
    <t>20dresses-women-black--gold-toned-embellished-belt</t>
  </si>
  <si>
    <t>Women Three-Fold Wallet</t>
  </si>
  <si>
    <t>wallets/walkway/walkway-women-black--white-colourblocked-three-fold-wallet/15166262/buy</t>
  </si>
  <si>
    <t>walkway-women-black--white-colourblocked-three-fold-wallet</t>
  </si>
  <si>
    <t>lingerie-set/secrets-by-zerokaata/secrets-by-zerokaata-women-red-lace-lingerie-set-sylsredstxi05/14999192/buy</t>
  </si>
  <si>
    <t>secrets-by-zerokaata-women-red-lace-lingerie-set-sylsredstxi05</t>
  </si>
  <si>
    <t>tshirts/puma-motorsport/puma-motorsport-men-black--red-scuderia-ferrari-race-tonal-shield-printed-t-shirt/16740244/buy</t>
  </si>
  <si>
    <t>puma-motorsport-men-black--red-scuderia-ferrari-race-tonal-shield-printed-t-shirt</t>
  </si>
  <si>
    <t>Men Bio-Wash Cotton Joggers</t>
  </si>
  <si>
    <t>track-pants/hrx-by-hrithik-roshan/hrx-by-hrithik-roshan-lifestyle-men-wet-weather-bio-wash-solid-pure-cotton-joggers/14703694/buy</t>
  </si>
  <si>
    <t>hrx-by-hrithik-roshan-lifestyle-men-wet-weather-bio-wash-solid-pure-cotton-joggers</t>
  </si>
  <si>
    <t>handbags/van-heusen/van-heusen-women-brown-solid-handheld-bag/15398624/buy</t>
  </si>
  <si>
    <t>van-heusen-women-brown-solid-handheld-bag</t>
  </si>
  <si>
    <t>watches/dressberry/dressberry-women-grey-analogue-watch-mfb-pn-snt-g09/9460267/buy</t>
  </si>
  <si>
    <t>dressberry-women-grey-analogue-watch-mfb-pn-snt-g09</t>
  </si>
  <si>
    <t>Lightweight Air Max Shoes</t>
  </si>
  <si>
    <t>sports-shoes/zapatoz/zapatoz-women-pink-textile-lightweight-air-max-walking-shoes/13757400/buy</t>
  </si>
  <si>
    <t>zapatoz-women-pink-textile-lightweight-air-max-walking-shoes</t>
  </si>
  <si>
    <t>kurtas/herenow/herenow-women-green-solid-kurta/14431040/buy</t>
  </si>
  <si>
    <t>herenow-women-green-solid-kurta</t>
  </si>
  <si>
    <t>heels/anouk/anouk-women-mustard-solid-wedges/11405780/buy</t>
  </si>
  <si>
    <t>anouk-women-mustard-solid-wedges</t>
  </si>
  <si>
    <t>bra/dressberry/dressberry-maroon-solid-lightly-padded-medium-coverage-t-shirt-bra/14713572/buy</t>
  </si>
  <si>
    <t>dressberry-maroon-solid-lightly-padded-medium-coverage-t-shirt-bra</t>
  </si>
  <si>
    <t>bra/clovia/clovia-turquoise-blue--black-abstract-workout-bra-full-coverage-lightly-padded/14687102/buy</t>
  </si>
  <si>
    <t>clovia-turquoise-blue--black-abstract-workout-bra-full-coverage-lightly-padded</t>
  </si>
  <si>
    <t>track-pants/jockey/jockey-men-navy-blue-solid-slim-fit-joggers/9107853/buy</t>
  </si>
  <si>
    <t>jockey-men-navy-blue-solid-slim-fit-joggers</t>
  </si>
  <si>
    <t>handbags/lavie/lavie-yellow-solid-sling-bag/10186165/buy</t>
  </si>
  <si>
    <t>lavie-yellow-solid-sling-bag</t>
  </si>
  <si>
    <t>Printed Layered Kurta Set</t>
  </si>
  <si>
    <t>kurta-sets/w/w-women-pink--orange-printed-layered-straight-kurta-with-trousers/10234517/buy</t>
  </si>
  <si>
    <t>w-women-pink--orange-printed-layered-straight-kurta-with-trousers</t>
  </si>
  <si>
    <t>shirts/highlander/highlander-men-black--grey-slim-fit-checked-casual-shirt/8206987/buy</t>
  </si>
  <si>
    <t>highlander-men-black--grey-slim-fit-checked-casual-shirt</t>
  </si>
  <si>
    <t>shorts/jack--jones/jack--jones-boys-green-regular-cotton-shorts/15271286/buy</t>
  </si>
  <si>
    <t>jack--jones-boys-green-regular-cotton-shorts</t>
  </si>
  <si>
    <t>Women Cropped Vest Top</t>
  </si>
  <si>
    <t>tops/hm/hm-women-black-cropped-vest-top/17883616/buy</t>
  </si>
  <si>
    <t>hm-women-black-cropped-vest-top</t>
  </si>
  <si>
    <t>Smocked Cotton Empire Top</t>
  </si>
  <si>
    <t>tops/tokyo-talkies/tokyo-talkies-sea-green-smocked-pure-cotton-empire-top/17895570/buy</t>
  </si>
  <si>
    <t>tokyo-talkies-sea-green-smocked-pure-cotton-empire-top</t>
  </si>
  <si>
    <t>Geometric Net Swirling Volume Kurta Set</t>
  </si>
  <si>
    <t>kurta-sets/inddus/inddus-geometric-net-swirling-volume-kurta-set/17535074/buy</t>
  </si>
  <si>
    <t>inddus-geometric-net-swirling-volume-kurta-set</t>
  </si>
  <si>
    <t>handbags/baggit/baggit-blue-solid-structured-shoulder-bag/17542608/buy</t>
  </si>
  <si>
    <t>baggit-blue-solid-structured-shoulder-bag</t>
  </si>
  <si>
    <t>Men Printed Henley Neck T-shirt</t>
  </si>
  <si>
    <t>tshirts/mast--harbour/mast--harbour-men-pink-printed-henley-neck-pure-cotton-t-shirt/13345042/buy</t>
  </si>
  <si>
    <t>mast--harbour-men-pink-printed-henley-neck-pure-cotton-t-shirt</t>
  </si>
  <si>
    <t>Synthetic Leather Two Fold Wallet</t>
  </si>
  <si>
    <t>wallets/caprese/caprese-women-beige-solid-synthetic-leather-two-fold-wallet/14036000/buy</t>
  </si>
  <si>
    <t>caprese-women-beige-solid-synthetic-leather-two-fold-wallet</t>
  </si>
  <si>
    <t>kurta-sets/indo-era/indo-era-women-burgundy--golden-yoke-design-kurta-with-trousers--with-dupatta/14323740/buy</t>
  </si>
  <si>
    <t>indo-era-women-burgundy--golden-yoke-design-kurta-with-trousers--with-dupatta</t>
  </si>
  <si>
    <t>RARE ROOTS</t>
  </si>
  <si>
    <t>dresses/rare-roots/rare-roots-women-multicoloured-printed-fit-and-flare-dress/7146463/buy</t>
  </si>
  <si>
    <t>rare-roots</t>
  </si>
  <si>
    <t>rare-roots-women-multicoloured-printed-fit-and-flare-dress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</si>
  <si>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</si>
  <si>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</si>
  <si>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</si>
  <si>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timex-women-silver-toned-multifunction-analogue-watch---tw000q807</t>
  </si>
  <si>
    <t>heels/vishudh/vishudh-women-gold-toned-textured-block-heels/14379342/buy</t>
  </si>
  <si>
    <t>vishudh-women-gold-toned-textured-block-heels</t>
  </si>
  <si>
    <t>flats/shoetopia/shoetopia-women-pink-solid-ballerinas/12384416/buy</t>
  </si>
  <si>
    <t>shoetopia-women-pink-solid-ballerinas</t>
  </si>
  <si>
    <t>tshirts/puma/puma-men-olive-green-brand-logo-printed-slim-fit-training-or-gym-t-shirt/16878310/buy</t>
  </si>
  <si>
    <t>puma-men-olive-green-brand-logo-printed-slim-fit-training-or-gym-t-shirt</t>
  </si>
  <si>
    <t>dresses/berrylush/berrylush-women-black-printed-wrap-dress/13429562/buy</t>
  </si>
  <si>
    <t>berrylush-women-black-printed-wrap-dress</t>
  </si>
  <si>
    <t>Women Solid Cardigan</t>
  </si>
  <si>
    <t>sweaters/dressberry/dressberry-women-yellow-solid-cardigan/15561628/buy</t>
  </si>
  <si>
    <t>dressberry-women-yellow-solid-cardigan</t>
  </si>
  <si>
    <t>shirts/roadster/roadster-men-navy-blue--khaki-pure-cotton-checked-casual-shirt/15383054/buy</t>
  </si>
  <si>
    <t>roadster-men-navy-blue--khaki-pure-cotton-checked-casual-shirt</t>
  </si>
  <si>
    <t>backpacks/tommy-hilfiger/tommy-hilfiger-unisex-red-brand-logo-laptop-backpack/2053547/buy</t>
  </si>
  <si>
    <t>tommy-hilfiger-unisex-red-brand-logo-laptop-backpack</t>
  </si>
  <si>
    <t>Men Abstract Print Pure Cotton</t>
  </si>
  <si>
    <t>tshirts/levis/levis-men-white--beige-abstract-print-polo-collar-regular-sleeves-pure-cotton-t-shirt/16803780/buy</t>
  </si>
  <si>
    <t>levis-men-white--beige-abstract-print-polo-collar-regular-sleeves-pure-cotton-t-shirt</t>
  </si>
  <si>
    <t>shirts/highlander/highlander-men-navy--red-slim-fit-checked-casual-shirt/4692404/buy</t>
  </si>
  <si>
    <t>highlander-men-navy--red-slim-fit-checked-casual-shirt</t>
  </si>
  <si>
    <t>earrings/tokyo-talkies-x-rubans-fashion-accessories/tokyo-talkies-x-rubans-fashion-accessories-gold-plated-green--pink-handcrafted-earrings/13800044/buy</t>
  </si>
  <si>
    <t>tokyo-talkies-x-rubans-fashion-accessories-gold-plated-green--pink-handcrafted-earrings</t>
  </si>
  <si>
    <t>Georgette Regular Top</t>
  </si>
  <si>
    <t>tops/athena/athena-women-white-puff-sleeves-georgette-regular-top/14048534/buy</t>
  </si>
  <si>
    <t>athena-women-white-puff-sleeves-georgette-regular-top</t>
  </si>
  <si>
    <t>bangle/priyaasi/priyaasi-set-of-2-silver-toned-gold-plated-ad-studded-handcrafted-bangles/10590670/buy</t>
  </si>
  <si>
    <t>priyaasi-set-of-2-silver-toned-gold-plated-ad-studded-handcrafted-bangles</t>
  </si>
  <si>
    <t>Women Solid Co-ord Set</t>
  </si>
  <si>
    <t>co-ords/roadster/roadster-women-blue-solid-cropped-tank-top-with-utility-joggers/16833756/buy</t>
  </si>
  <si>
    <t>roadster-women-blue-solid-cropped-tank-top-with-utility-joggers</t>
  </si>
  <si>
    <t>kurta-sets/indo-era/indo-era-women-red-ethnic-motifs-kurta-with-trousers--with-dupatta/17355572/buy</t>
  </si>
  <si>
    <t>indo-era-women-red-ethnic-motifs-kurta-with-trousers--with-dupatta</t>
  </si>
  <si>
    <t>Set of 2 Magnet Eyes Kajal</t>
  </si>
  <si>
    <t>kajal-and-eyeliner/faces-canada/faces-canada-set-of-2-black-magnet-eyes-kajal-with-beeswax---2-in-1/10699646/buy</t>
  </si>
  <si>
    <t>faces-canada-set-of-2-black-magnet-eyes-kajal-with-beeswax---2-in-1</t>
  </si>
  <si>
    <t>Men Three-Fourth Track Pants</t>
  </si>
  <si>
    <t>track-pants/slazenger/slazenger-men-black-solid-ultra-dry-three-fourth-track-pants/15800282/buy</t>
  </si>
  <si>
    <t>slazenger-men-black-solid-ultra-dry-three-fourth-track-pants</t>
  </si>
  <si>
    <t>trousers/tokyo-talkies/tokyo-talkies-women-burgundy-regular-fit-solid-peg-trousers/13493076/buy</t>
  </si>
  <si>
    <t>tokyo-talkies-women-burgundy-regular-fit-solid-peg-trousers</t>
  </si>
  <si>
    <t>trousers/raymond/raymond-men-brown--white-checked-slim-fit-formal-trousers/16550168/buy</t>
  </si>
  <si>
    <t>raymond-men-brown--white-checked-slim-fit-formal-trousers</t>
  </si>
  <si>
    <t>jeans/wrogn/wrogn-men-blue-slim-fit-light-fade-stretchable-jeans/7229767/buy</t>
  </si>
  <si>
    <t>wrogn-men-blue-slim-fit-light-fade-stretchable-jeans</t>
  </si>
  <si>
    <t>kurtas/anouk/anouk-women-purple--pink-ethnic-motifs-printed-kantha-work-kurta/17094632/buy</t>
  </si>
  <si>
    <t>anouk-women-purple--pink-ethnic-motifs-printed-kantha-work-kurta</t>
  </si>
  <si>
    <t>tops/hm/hm-women-brown-knitted-tie-detail-top/17759988/buy</t>
  </si>
  <si>
    <t>hm-women-brown-knitted-tie-detail-top</t>
  </si>
  <si>
    <t>heels/nautica/nautica-maroon-solid-block-heeled-mules/15696646/buy</t>
  </si>
  <si>
    <t>nautica-maroon-solid-block-heeled-mules</t>
  </si>
  <si>
    <t>flats/zapatoz/zapatoz-women-white-printed-open-toe-flats-with-bows/18300312/buy</t>
  </si>
  <si>
    <t>zapatoz-women-white-printed-open-toe-flats-with-bows</t>
  </si>
  <si>
    <t>Floral Print Crepe Maxi Dress</t>
  </si>
  <si>
    <t>dresses/berrylush/berrylush-coral--green-floral-print-crepe-maxi-dress/16751310/buy</t>
  </si>
  <si>
    <t>berrylush-coral--green-floral-print-crepe-maxi-dress</t>
  </si>
  <si>
    <t>shirts/roadster/roadster-men-olive-pure-cotton-casual-shirt/10275261/buy</t>
  </si>
  <si>
    <t>roadster-men-olive-pure-cotton-casual-shirt</t>
  </si>
  <si>
    <t>Men Light Fade Jeans</t>
  </si>
  <si>
    <t>jeans/herenow/herenow-men-blue-light-fade-stretchable-jeans/17070236/buy</t>
  </si>
  <si>
    <t>herenow-men-blue-light-fade-stretchable-jeans</t>
  </si>
  <si>
    <t>Floral Printed Puff Sleeves Chiffon Top</t>
  </si>
  <si>
    <t>tops/quiero/quiero-black--red-floral-printed-puff-sleeves-chiffon-peplum-top/13598858/buy</t>
  </si>
  <si>
    <t>quiero-black--red-floral-printed-puff-sleeves-chiffon-peplum-top</t>
  </si>
  <si>
    <t>Face Serum</t>
  </si>
  <si>
    <t>face-serum-and-gel/the-derma-co/the-derma-co-face-serum--30ml/15788800/buy</t>
  </si>
  <si>
    <t>the-derma-co-face-serum--30ml</t>
  </si>
  <si>
    <t>9-12M,12-18M,18-24M,2-3Y,3-4Y,4-5Y,5-6Y</t>
  </si>
  <si>
    <t>lehenga-choli/superminis/superminis-girls-orange--pink-printed-ready-to-wear-lehenga-choli/14455470/buy</t>
  </si>
  <si>
    <t>superminis-girls-orange--pink-printed-ready-to-wear-lehenga-choli</t>
  </si>
  <si>
    <t>Stretchable Cropped Chinos</t>
  </si>
  <si>
    <t>trousers/roadster/the-roadster-lifestyle-co-men-navy-blue-solid-stretchable-cropped-chinos/9067009/buy</t>
  </si>
  <si>
    <t>the-roadster-lifestyle-co-men-navy-blue-solid-stretchable-cropped-chinos</t>
  </si>
  <si>
    <t>belts/united-colors-of-benetton/united-colors-of-benetton-men-black--brown-reversible-belt/14104786/buy</t>
  </si>
  <si>
    <t>united-colors-of-benetton-men-black--brown-reversible-belt</t>
  </si>
  <si>
    <t>kurta-sets/all-about-you/all-about-you-women-black--gold-floral-embroidered-kurta-with-trousers--dupatta/16319344/buy</t>
  </si>
  <si>
    <t>all-about-you-women-black--gold-floral-embroidered-kurta-with-trousers--dupatta</t>
  </si>
  <si>
    <t>shirts/highlander/highlander-men-yellow-slim-fit-tartan-checks-opaque-checked-casual-shirt/15731138/buy</t>
  </si>
  <si>
    <t>highlander-men-yellow-slim-fit-tartan-checks-opaque-checked-casual-shirt</t>
  </si>
  <si>
    <t>briefs/jockey/jockey-women-pack-of-3-assorted-bikini-briefs-1410-0310/16024212/buy</t>
  </si>
  <si>
    <t>jockey-women-pack-of-3-assorted-bikini-briefs-1410-0310</t>
  </si>
  <si>
    <t>casual-shoes/roadster/roadster-men-blue-solid-espadrilles/15280426/buy</t>
  </si>
  <si>
    <t>roadster-men-blue-solid-espadrilles</t>
  </si>
  <si>
    <t>bra/amante/amante-white-non-wired-lightly-padded-t-shirt-bra-bra10216/16465186/buy</t>
  </si>
  <si>
    <t>amante-white-non-wired-lightly-padded-t-shirt-bra-bra10216</t>
  </si>
  <si>
    <t>Men Tie and Dye Printed T-shirt</t>
  </si>
  <si>
    <t>tshirts/kook-n-keech-emoji/kook-n-keech-emoji-men-rose--white-tie-and-dye-printed-pure-cotton-t-shirt/16189930/buy</t>
  </si>
  <si>
    <t>kook-n-keech-emoji-men-rose--white-tie-and-dye-printed-pure-cotton-t-shirt</t>
  </si>
  <si>
    <t>tshirts/roadster/roadster-men-navy-blue-geometric-printed-polo-collar-pure-cotton-t-shirt/16997426/buy</t>
  </si>
  <si>
    <t>roadster-men-navy-blue-geometric-printed-polo-collar-pure-cotton-t-shirt</t>
  </si>
  <si>
    <t>Ribbed Puff Sleeves Top</t>
  </si>
  <si>
    <t>tops/roadster/roadster-black-ribbed-top-with-puff-sleeves/15202794/buy</t>
  </si>
  <si>
    <t>roadster-black-ribbed-top-with-puff-sleeves</t>
  </si>
  <si>
    <t>watches/timex/timex-men-blue-analogue-watch---tw0tg6501/13436558/buy</t>
  </si>
  <si>
    <t>timex-men-blue-analogue-watch---tw0tg6501</t>
  </si>
  <si>
    <t>Pure Cotton Sports Pure Cotton T-shirt</t>
  </si>
  <si>
    <t>tshirts/invictus/invictus-men-maroon-floral-printed-pure-cotton-polo-collar-sports-pure-cotton-t-shirt/13313614/buy</t>
  </si>
  <si>
    <t>invictus-men-maroon-floral-printed-pure-cotton-polo-collar-sports-pure-cotton-t-shirt</t>
  </si>
  <si>
    <t>Women Boxy Casual Shirt</t>
  </si>
  <si>
    <t>shirts/chimpaaanzee/chimpaaanzee-women-white--black-boxy-checked-casual-shirt/17664076/buy</t>
  </si>
  <si>
    <t>chimpaaanzee-women-white--black-boxy-checked-casual-shirt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</si>
</sst>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4A90-DFD9-4E8B-B683-9099563D71E2}">
  <dimension ref="A1:N11439"/>
  <sheetViews>
    <sheetView tabSelected="1" workbookViewId="0">
      <selection sqref="A1:N11439"/>
    </sheetView>
  </sheetViews>
  <sheetFormatPr defaultRowHeight="14.4" x14ac:dyDescent="0.3"/>
  <cols>
    <col min="1" max="1" width="80" bestFit="1" customWidth="1"/>
    <col min="2" max="2" width="40.88671875" bestFit="1" customWidth="1"/>
    <col min="3" max="3" width="7.21875" bestFit="1" customWidth="1"/>
    <col min="4" max="4" width="14.5546875" bestFit="1" customWidth="1"/>
    <col min="5" max="5" width="15.77734375" bestFit="1" customWidth="1"/>
    <col min="6" max="6" width="19.44140625" bestFit="1" customWidth="1"/>
    <col min="7" max="7" width="211.33203125" bestFit="1" customWidth="1"/>
    <col min="8" max="8" width="153.109375" bestFit="1" customWidth="1"/>
    <col min="9" max="9" width="27" bestFit="1" customWidth="1"/>
    <col min="10" max="10" width="36.5546875" bestFit="1" customWidth="1"/>
    <col min="11" max="11" width="116" bestFit="1" customWidth="1"/>
    <col min="12" max="12" width="12.44140625" bestFit="1" customWidth="1"/>
    <col min="13" max="13" width="9.77734375" bestFit="1" customWidth="1"/>
    <col min="14" max="14" width="14.109375" bestFit="1" customWidth="1"/>
  </cols>
  <sheetData>
    <row r="1" spans="1:14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3.6</v>
      </c>
      <c r="D2">
        <v>5</v>
      </c>
      <c r="E2">
        <v>6727</v>
      </c>
      <c r="F2">
        <v>1681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17141476</v>
      </c>
      <c r="M2">
        <f>D2*F2</f>
        <v>8405</v>
      </c>
      <c r="N2" s="2">
        <f>((E2-F2)/E2) *100</f>
        <v>75.011149100639216</v>
      </c>
    </row>
    <row r="3" spans="1:14" x14ac:dyDescent="0.3">
      <c r="A3" t="s">
        <v>21</v>
      </c>
      <c r="B3" t="s">
        <v>22</v>
      </c>
      <c r="C3">
        <v>4.5</v>
      </c>
      <c r="D3">
        <v>80</v>
      </c>
      <c r="E3">
        <v>2999</v>
      </c>
      <c r="F3">
        <v>1049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>
        <v>1410357</v>
      </c>
      <c r="M3">
        <f t="shared" ref="M3:M66" si="0">D3*F3</f>
        <v>83920</v>
      </c>
      <c r="N3" s="2">
        <f t="shared" ref="N3:N66" si="1">((E3-F3)/E3) *100</f>
        <v>65.021673891297098</v>
      </c>
    </row>
    <row r="4" spans="1:14" x14ac:dyDescent="0.3">
      <c r="A4" t="s">
        <v>27</v>
      </c>
      <c r="B4" t="s">
        <v>28</v>
      </c>
      <c r="C4">
        <v>4.5999999999999996</v>
      </c>
      <c r="D4">
        <v>42</v>
      </c>
      <c r="E4">
        <v>1598</v>
      </c>
      <c r="F4">
        <v>1278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>
        <v>2223155</v>
      </c>
      <c r="M4">
        <f t="shared" si="0"/>
        <v>53676</v>
      </c>
      <c r="N4" s="2">
        <f t="shared" si="1"/>
        <v>20.025031289111389</v>
      </c>
    </row>
    <row r="5" spans="1:14" x14ac:dyDescent="0.3">
      <c r="A5" t="s">
        <v>34</v>
      </c>
      <c r="B5" t="s">
        <v>35</v>
      </c>
      <c r="C5">
        <v>3.7</v>
      </c>
      <c r="D5">
        <v>7</v>
      </c>
      <c r="E5">
        <v>1299</v>
      </c>
      <c r="F5">
        <v>649</v>
      </c>
      <c r="G5" t="s">
        <v>29</v>
      </c>
      <c r="H5" t="s">
        <v>36</v>
      </c>
      <c r="I5" t="s">
        <v>37</v>
      </c>
      <c r="J5" t="s">
        <v>38</v>
      </c>
      <c r="K5" t="s">
        <v>39</v>
      </c>
      <c r="L5">
        <v>15430520</v>
      </c>
      <c r="M5">
        <f t="shared" si="0"/>
        <v>4543</v>
      </c>
      <c r="N5" s="2">
        <f t="shared" si="1"/>
        <v>50.038491147036183</v>
      </c>
    </row>
    <row r="6" spans="1:14" x14ac:dyDescent="0.3">
      <c r="A6" t="s">
        <v>40</v>
      </c>
      <c r="B6" t="s">
        <v>41</v>
      </c>
      <c r="C6">
        <v>4.4000000000000004</v>
      </c>
      <c r="D6">
        <v>186</v>
      </c>
      <c r="E6">
        <v>2799</v>
      </c>
      <c r="F6">
        <v>1679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>
        <v>11953112</v>
      </c>
      <c r="M6">
        <f t="shared" si="0"/>
        <v>312294</v>
      </c>
      <c r="N6" s="2">
        <f t="shared" si="1"/>
        <v>40.014290818149341</v>
      </c>
    </row>
    <row r="7" spans="1:14" x14ac:dyDescent="0.3">
      <c r="A7" t="s">
        <v>47</v>
      </c>
      <c r="B7" t="s">
        <v>48</v>
      </c>
      <c r="C7">
        <v>4</v>
      </c>
      <c r="D7">
        <v>7</v>
      </c>
      <c r="E7">
        <v>1999</v>
      </c>
      <c r="F7">
        <v>799</v>
      </c>
      <c r="G7" t="s">
        <v>29</v>
      </c>
      <c r="H7" t="s">
        <v>49</v>
      </c>
      <c r="I7" t="s">
        <v>50</v>
      </c>
      <c r="J7" t="s">
        <v>51</v>
      </c>
      <c r="K7" t="s">
        <v>52</v>
      </c>
      <c r="L7">
        <v>17634118</v>
      </c>
      <c r="M7">
        <f t="shared" si="0"/>
        <v>5593</v>
      </c>
      <c r="N7" s="2">
        <f t="shared" si="1"/>
        <v>60.030015007503756</v>
      </c>
    </row>
    <row r="8" spans="1:14" x14ac:dyDescent="0.3">
      <c r="A8" t="s">
        <v>53</v>
      </c>
      <c r="B8" t="s">
        <v>54</v>
      </c>
      <c r="C8">
        <v>4.2</v>
      </c>
      <c r="D8">
        <v>252</v>
      </c>
      <c r="E8">
        <v>999</v>
      </c>
      <c r="F8">
        <v>399</v>
      </c>
      <c r="G8" t="s">
        <v>42</v>
      </c>
      <c r="H8" t="s">
        <v>55</v>
      </c>
      <c r="I8" t="s">
        <v>56</v>
      </c>
      <c r="J8" t="s">
        <v>57</v>
      </c>
      <c r="K8" t="s">
        <v>58</v>
      </c>
      <c r="L8">
        <v>11003624</v>
      </c>
      <c r="M8">
        <f t="shared" si="0"/>
        <v>100548</v>
      </c>
      <c r="N8" s="2">
        <f t="shared" si="1"/>
        <v>60.06006006006006</v>
      </c>
    </row>
    <row r="9" spans="1:14" x14ac:dyDescent="0.3">
      <c r="A9" t="s">
        <v>59</v>
      </c>
      <c r="B9" t="s">
        <v>60</v>
      </c>
      <c r="C9">
        <v>4.9000000000000004</v>
      </c>
      <c r="D9">
        <v>10</v>
      </c>
      <c r="E9">
        <v>999</v>
      </c>
      <c r="F9">
        <v>399</v>
      </c>
      <c r="G9" t="s">
        <v>16</v>
      </c>
      <c r="H9" t="s">
        <v>61</v>
      </c>
      <c r="I9" t="s">
        <v>62</v>
      </c>
      <c r="J9" t="s">
        <v>63</v>
      </c>
      <c r="K9" t="s">
        <v>64</v>
      </c>
      <c r="L9">
        <v>17426638</v>
      </c>
      <c r="M9">
        <f t="shared" si="0"/>
        <v>3990</v>
      </c>
      <c r="N9" s="2">
        <f t="shared" si="1"/>
        <v>60.06006006006006</v>
      </c>
    </row>
    <row r="10" spans="1:14" x14ac:dyDescent="0.3">
      <c r="A10" t="s">
        <v>65</v>
      </c>
      <c r="B10" t="s">
        <v>66</v>
      </c>
      <c r="C10">
        <v>4.3</v>
      </c>
      <c r="D10">
        <v>52</v>
      </c>
      <c r="E10">
        <v>499</v>
      </c>
      <c r="F10">
        <v>324</v>
      </c>
      <c r="G10" t="s">
        <v>67</v>
      </c>
      <c r="H10" t="s">
        <v>68</v>
      </c>
      <c r="I10" t="s">
        <v>69</v>
      </c>
      <c r="J10" t="s">
        <v>70</v>
      </c>
      <c r="K10" t="s">
        <v>71</v>
      </c>
      <c r="L10">
        <v>12442110</v>
      </c>
      <c r="M10">
        <f t="shared" si="0"/>
        <v>16848</v>
      </c>
      <c r="N10" s="2">
        <f t="shared" si="1"/>
        <v>35.070140280561127</v>
      </c>
    </row>
    <row r="11" spans="1:14" x14ac:dyDescent="0.3">
      <c r="A11" t="s">
        <v>72</v>
      </c>
      <c r="B11" t="s">
        <v>73</v>
      </c>
      <c r="C11">
        <v>3.9</v>
      </c>
      <c r="D11">
        <v>34</v>
      </c>
      <c r="E11">
        <v>746</v>
      </c>
      <c r="F11">
        <v>671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  <c r="L11">
        <v>12453854</v>
      </c>
      <c r="M11">
        <f t="shared" si="0"/>
        <v>22814</v>
      </c>
      <c r="N11" s="2">
        <f t="shared" si="1"/>
        <v>10.053619302949061</v>
      </c>
    </row>
    <row r="12" spans="1:14" x14ac:dyDescent="0.3">
      <c r="A12" t="s">
        <v>79</v>
      </c>
      <c r="B12" t="s">
        <v>80</v>
      </c>
      <c r="C12">
        <v>4</v>
      </c>
      <c r="D12">
        <v>105</v>
      </c>
      <c r="E12">
        <v>1799</v>
      </c>
      <c r="F12">
        <v>809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>
        <v>12310178</v>
      </c>
      <c r="M12">
        <f t="shared" si="0"/>
        <v>84945</v>
      </c>
      <c r="N12" s="2">
        <f t="shared" si="1"/>
        <v>55.03057254030017</v>
      </c>
    </row>
    <row r="13" spans="1:14" x14ac:dyDescent="0.3">
      <c r="A13" t="s">
        <v>86</v>
      </c>
      <c r="B13" t="s">
        <v>87</v>
      </c>
      <c r="C13">
        <v>4.0999999999999996</v>
      </c>
      <c r="D13">
        <v>338</v>
      </c>
      <c r="E13">
        <v>2899</v>
      </c>
      <c r="F13">
        <v>1884</v>
      </c>
      <c r="G13" t="s">
        <v>88</v>
      </c>
      <c r="H13" t="s">
        <v>89</v>
      </c>
      <c r="I13" t="s">
        <v>90</v>
      </c>
      <c r="J13" t="s">
        <v>91</v>
      </c>
      <c r="K13" t="s">
        <v>92</v>
      </c>
      <c r="L13">
        <v>2385219</v>
      </c>
      <c r="M13">
        <f t="shared" si="0"/>
        <v>636792</v>
      </c>
      <c r="N13" s="2">
        <f t="shared" si="1"/>
        <v>35.012073128665058</v>
      </c>
    </row>
    <row r="14" spans="1:14" x14ac:dyDescent="0.3">
      <c r="A14" t="s">
        <v>93</v>
      </c>
      <c r="B14" t="s">
        <v>94</v>
      </c>
      <c r="C14">
        <v>2</v>
      </c>
      <c r="D14">
        <v>5</v>
      </c>
      <c r="E14">
        <v>1349</v>
      </c>
      <c r="F14">
        <v>1349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>
        <v>17667772</v>
      </c>
      <c r="M14">
        <f t="shared" si="0"/>
        <v>6745</v>
      </c>
      <c r="N14" s="2">
        <f t="shared" si="1"/>
        <v>0</v>
      </c>
    </row>
    <row r="15" spans="1:14" x14ac:dyDescent="0.3">
      <c r="A15" t="s">
        <v>100</v>
      </c>
      <c r="B15" t="s">
        <v>101</v>
      </c>
      <c r="C15">
        <v>4.4000000000000004</v>
      </c>
      <c r="D15">
        <v>14</v>
      </c>
      <c r="E15">
        <v>2995</v>
      </c>
      <c r="F15">
        <v>1797</v>
      </c>
      <c r="G15" t="s">
        <v>29</v>
      </c>
      <c r="H15" t="s">
        <v>102</v>
      </c>
      <c r="I15" t="s">
        <v>103</v>
      </c>
      <c r="J15" t="s">
        <v>104</v>
      </c>
      <c r="K15" t="s">
        <v>105</v>
      </c>
      <c r="L15">
        <v>15152634</v>
      </c>
      <c r="M15">
        <f t="shared" si="0"/>
        <v>25158</v>
      </c>
      <c r="N15" s="2">
        <f t="shared" si="1"/>
        <v>40</v>
      </c>
    </row>
    <row r="16" spans="1:14" x14ac:dyDescent="0.3">
      <c r="A16" t="s">
        <v>106</v>
      </c>
      <c r="B16" t="s">
        <v>107</v>
      </c>
      <c r="C16">
        <v>4.3</v>
      </c>
      <c r="D16">
        <v>239</v>
      </c>
      <c r="E16">
        <v>898</v>
      </c>
      <c r="F16">
        <v>853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L16">
        <v>11169978</v>
      </c>
      <c r="M16">
        <f t="shared" si="0"/>
        <v>203867</v>
      </c>
      <c r="N16" s="2">
        <f t="shared" si="1"/>
        <v>5.0111358574610243</v>
      </c>
    </row>
    <row r="17" spans="1:14" x14ac:dyDescent="0.3">
      <c r="A17" t="s">
        <v>113</v>
      </c>
      <c r="B17" t="s">
        <v>114</v>
      </c>
      <c r="C17">
        <v>3.6</v>
      </c>
      <c r="D17">
        <v>11</v>
      </c>
      <c r="E17">
        <v>1599</v>
      </c>
      <c r="F17">
        <v>559</v>
      </c>
      <c r="G17" t="s">
        <v>29</v>
      </c>
      <c r="H17" t="s">
        <v>115</v>
      </c>
      <c r="I17" t="s">
        <v>37</v>
      </c>
      <c r="J17" t="s">
        <v>116</v>
      </c>
      <c r="K17" t="s">
        <v>117</v>
      </c>
      <c r="L17">
        <v>16916292</v>
      </c>
      <c r="M17">
        <f t="shared" si="0"/>
        <v>6149</v>
      </c>
      <c r="N17" s="2">
        <f t="shared" si="1"/>
        <v>65.040650406504056</v>
      </c>
    </row>
    <row r="18" spans="1:14" x14ac:dyDescent="0.3">
      <c r="A18" t="s">
        <v>118</v>
      </c>
      <c r="B18" t="s">
        <v>119</v>
      </c>
      <c r="C18">
        <v>4.3</v>
      </c>
      <c r="D18">
        <v>3</v>
      </c>
      <c r="E18">
        <v>399</v>
      </c>
      <c r="F18">
        <v>399</v>
      </c>
      <c r="G18" t="s">
        <v>42</v>
      </c>
      <c r="H18" t="s">
        <v>120</v>
      </c>
      <c r="I18" t="s">
        <v>37</v>
      </c>
      <c r="J18" t="s">
        <v>119</v>
      </c>
      <c r="K18" t="s">
        <v>121</v>
      </c>
      <c r="L18">
        <v>15557832</v>
      </c>
      <c r="M18">
        <f t="shared" si="0"/>
        <v>1197</v>
      </c>
      <c r="N18" s="2">
        <f t="shared" si="1"/>
        <v>0</v>
      </c>
    </row>
    <row r="19" spans="1:14" x14ac:dyDescent="0.3">
      <c r="A19" t="s">
        <v>122</v>
      </c>
      <c r="B19" t="s">
        <v>123</v>
      </c>
      <c r="C19">
        <v>4.3</v>
      </c>
      <c r="D19">
        <v>40</v>
      </c>
      <c r="E19">
        <v>1299</v>
      </c>
      <c r="F19">
        <v>649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>
        <v>12675232</v>
      </c>
      <c r="M19">
        <f t="shared" si="0"/>
        <v>25960</v>
      </c>
      <c r="N19" s="2">
        <f t="shared" si="1"/>
        <v>50.038491147036183</v>
      </c>
    </row>
    <row r="20" spans="1:14" x14ac:dyDescent="0.3">
      <c r="A20" t="s">
        <v>129</v>
      </c>
      <c r="B20" t="s">
        <v>130</v>
      </c>
      <c r="C20">
        <v>3.5</v>
      </c>
      <c r="D20">
        <v>13</v>
      </c>
      <c r="E20">
        <v>3499</v>
      </c>
      <c r="F20">
        <v>1364</v>
      </c>
      <c r="G20" t="s">
        <v>29</v>
      </c>
      <c r="H20" t="s">
        <v>131</v>
      </c>
      <c r="I20" t="s">
        <v>132</v>
      </c>
      <c r="J20" t="s">
        <v>133</v>
      </c>
      <c r="K20" t="s">
        <v>134</v>
      </c>
      <c r="L20">
        <v>15476884</v>
      </c>
      <c r="M20">
        <f t="shared" si="0"/>
        <v>17732</v>
      </c>
      <c r="N20" s="2">
        <f t="shared" si="1"/>
        <v>61.017433552443556</v>
      </c>
    </row>
    <row r="21" spans="1:14" x14ac:dyDescent="0.3">
      <c r="A21" t="s">
        <v>135</v>
      </c>
      <c r="B21" t="s">
        <v>136</v>
      </c>
      <c r="C21">
        <v>4.5</v>
      </c>
      <c r="D21">
        <v>108</v>
      </c>
      <c r="E21">
        <v>1499</v>
      </c>
      <c r="F21">
        <v>944</v>
      </c>
      <c r="G21" t="s">
        <v>29</v>
      </c>
      <c r="H21" t="s">
        <v>137</v>
      </c>
      <c r="I21" t="s">
        <v>138</v>
      </c>
      <c r="J21" t="s">
        <v>139</v>
      </c>
      <c r="K21" t="s">
        <v>140</v>
      </c>
      <c r="L21">
        <v>11886316</v>
      </c>
      <c r="M21">
        <f t="shared" si="0"/>
        <v>101952</v>
      </c>
      <c r="N21" s="2">
        <f t="shared" si="1"/>
        <v>37.024683122081385</v>
      </c>
    </row>
    <row r="22" spans="1:14" x14ac:dyDescent="0.3">
      <c r="A22" t="s">
        <v>141</v>
      </c>
      <c r="B22" t="s">
        <v>142</v>
      </c>
      <c r="C22">
        <v>4</v>
      </c>
      <c r="D22">
        <v>9</v>
      </c>
      <c r="E22">
        <v>1499</v>
      </c>
      <c r="F22">
        <v>824</v>
      </c>
      <c r="G22" t="s">
        <v>42</v>
      </c>
      <c r="H22" t="s">
        <v>143</v>
      </c>
      <c r="I22" t="s">
        <v>56</v>
      </c>
      <c r="J22" t="s">
        <v>144</v>
      </c>
      <c r="K22" t="s">
        <v>145</v>
      </c>
      <c r="L22">
        <v>9090677</v>
      </c>
      <c r="M22">
        <f t="shared" si="0"/>
        <v>7416</v>
      </c>
      <c r="N22" s="2">
        <f t="shared" si="1"/>
        <v>45.030020013342224</v>
      </c>
    </row>
    <row r="23" spans="1:14" x14ac:dyDescent="0.3">
      <c r="A23" t="s">
        <v>146</v>
      </c>
      <c r="B23" t="s">
        <v>147</v>
      </c>
      <c r="C23">
        <v>4.7</v>
      </c>
      <c r="D23">
        <v>13</v>
      </c>
      <c r="E23">
        <v>549</v>
      </c>
      <c r="F23">
        <v>494</v>
      </c>
      <c r="G23" t="s">
        <v>148</v>
      </c>
      <c r="H23" t="s">
        <v>149</v>
      </c>
      <c r="I23" t="s">
        <v>150</v>
      </c>
      <c r="J23" t="s">
        <v>151</v>
      </c>
      <c r="K23" t="s">
        <v>152</v>
      </c>
      <c r="L23">
        <v>13805762</v>
      </c>
      <c r="M23">
        <f t="shared" si="0"/>
        <v>6422</v>
      </c>
      <c r="N23" s="2">
        <f t="shared" si="1"/>
        <v>10.018214936247723</v>
      </c>
    </row>
    <row r="24" spans="1:14" x14ac:dyDescent="0.3">
      <c r="A24" t="s">
        <v>153</v>
      </c>
      <c r="B24" t="s">
        <v>154</v>
      </c>
      <c r="C24">
        <v>2.5</v>
      </c>
      <c r="D24">
        <v>4</v>
      </c>
      <c r="E24">
        <v>7900</v>
      </c>
      <c r="F24">
        <v>7110</v>
      </c>
      <c r="G24" t="s">
        <v>124</v>
      </c>
      <c r="H24" t="s">
        <v>155</v>
      </c>
      <c r="I24" t="s">
        <v>132</v>
      </c>
      <c r="J24" t="s">
        <v>156</v>
      </c>
      <c r="K24" t="s">
        <v>157</v>
      </c>
      <c r="L24">
        <v>16492866</v>
      </c>
      <c r="M24">
        <f t="shared" si="0"/>
        <v>28440</v>
      </c>
      <c r="N24" s="2">
        <f t="shared" si="1"/>
        <v>10</v>
      </c>
    </row>
    <row r="25" spans="1:14" x14ac:dyDescent="0.3">
      <c r="A25" t="s">
        <v>158</v>
      </c>
      <c r="B25" t="s">
        <v>159</v>
      </c>
      <c r="C25">
        <v>4.2</v>
      </c>
      <c r="D25">
        <v>85</v>
      </c>
      <c r="E25">
        <v>1049</v>
      </c>
      <c r="F25">
        <v>314</v>
      </c>
      <c r="G25" t="s">
        <v>16</v>
      </c>
      <c r="H25" t="s">
        <v>160</v>
      </c>
      <c r="I25" t="s">
        <v>161</v>
      </c>
      <c r="J25" t="s">
        <v>162</v>
      </c>
      <c r="K25" t="s">
        <v>163</v>
      </c>
      <c r="L25">
        <v>11478462</v>
      </c>
      <c r="M25">
        <f t="shared" si="0"/>
        <v>26690</v>
      </c>
      <c r="N25" s="2">
        <f t="shared" si="1"/>
        <v>70.066730219256428</v>
      </c>
    </row>
    <row r="26" spans="1:14" x14ac:dyDescent="0.3">
      <c r="A26" t="s">
        <v>164</v>
      </c>
      <c r="B26" t="s">
        <v>165</v>
      </c>
      <c r="C26">
        <v>4.0999999999999996</v>
      </c>
      <c r="D26">
        <v>46</v>
      </c>
      <c r="E26">
        <v>899</v>
      </c>
      <c r="F26">
        <v>494</v>
      </c>
      <c r="G26" t="s">
        <v>16</v>
      </c>
      <c r="H26" t="s">
        <v>166</v>
      </c>
      <c r="I26" t="s">
        <v>167</v>
      </c>
      <c r="J26" t="s">
        <v>168</v>
      </c>
      <c r="K26" t="s">
        <v>169</v>
      </c>
      <c r="L26">
        <v>13984064</v>
      </c>
      <c r="M26">
        <f t="shared" si="0"/>
        <v>22724</v>
      </c>
      <c r="N26" s="2">
        <f t="shared" si="1"/>
        <v>45.050055617352612</v>
      </c>
    </row>
    <row r="27" spans="1:14" x14ac:dyDescent="0.3">
      <c r="A27" t="s">
        <v>170</v>
      </c>
      <c r="B27" t="s">
        <v>119</v>
      </c>
      <c r="C27">
        <v>4.5</v>
      </c>
      <c r="D27">
        <v>27</v>
      </c>
      <c r="E27">
        <v>199</v>
      </c>
      <c r="F27">
        <v>199</v>
      </c>
      <c r="G27" t="s">
        <v>171</v>
      </c>
      <c r="H27" t="s">
        <v>172</v>
      </c>
      <c r="I27" t="s">
        <v>37</v>
      </c>
      <c r="J27" t="s">
        <v>119</v>
      </c>
      <c r="K27" t="s">
        <v>173</v>
      </c>
      <c r="L27">
        <v>17425494</v>
      </c>
      <c r="M27">
        <f t="shared" si="0"/>
        <v>5373</v>
      </c>
      <c r="N27" s="2">
        <f t="shared" si="1"/>
        <v>0</v>
      </c>
    </row>
    <row r="28" spans="1:14" x14ac:dyDescent="0.3">
      <c r="A28" t="s">
        <v>174</v>
      </c>
      <c r="B28" t="s">
        <v>175</v>
      </c>
      <c r="C28">
        <v>4.2</v>
      </c>
      <c r="D28">
        <v>16</v>
      </c>
      <c r="E28">
        <v>3999</v>
      </c>
      <c r="F28">
        <v>719</v>
      </c>
      <c r="G28" t="s">
        <v>16</v>
      </c>
      <c r="H28" t="s">
        <v>176</v>
      </c>
      <c r="I28" t="s">
        <v>177</v>
      </c>
      <c r="J28" t="s">
        <v>178</v>
      </c>
      <c r="K28" t="s">
        <v>179</v>
      </c>
      <c r="L28">
        <v>14448140</v>
      </c>
      <c r="M28">
        <f t="shared" si="0"/>
        <v>11504</v>
      </c>
      <c r="N28" s="2">
        <f t="shared" si="1"/>
        <v>82.020505126281577</v>
      </c>
    </row>
    <row r="29" spans="1:14" x14ac:dyDescent="0.3">
      <c r="A29" t="s">
        <v>180</v>
      </c>
      <c r="B29" t="s">
        <v>181</v>
      </c>
      <c r="C29">
        <v>5</v>
      </c>
      <c r="D29">
        <v>6</v>
      </c>
      <c r="E29">
        <v>5990</v>
      </c>
      <c r="F29">
        <v>3474</v>
      </c>
      <c r="G29" t="s">
        <v>182</v>
      </c>
      <c r="H29" t="s">
        <v>183</v>
      </c>
      <c r="I29" t="s">
        <v>50</v>
      </c>
      <c r="J29" t="s">
        <v>184</v>
      </c>
      <c r="K29" t="s">
        <v>185</v>
      </c>
      <c r="L29">
        <v>12416380</v>
      </c>
      <c r="M29">
        <f t="shared" si="0"/>
        <v>20844</v>
      </c>
      <c r="N29" s="2">
        <f t="shared" si="1"/>
        <v>42.003338898163605</v>
      </c>
    </row>
    <row r="30" spans="1:14" x14ac:dyDescent="0.3">
      <c r="A30" t="s">
        <v>186</v>
      </c>
      <c r="B30" t="s">
        <v>187</v>
      </c>
      <c r="C30">
        <v>4.4000000000000004</v>
      </c>
      <c r="D30">
        <v>85</v>
      </c>
      <c r="E30">
        <v>1399</v>
      </c>
      <c r="F30">
        <v>377</v>
      </c>
      <c r="G30" t="s">
        <v>16</v>
      </c>
      <c r="H30" t="s">
        <v>188</v>
      </c>
      <c r="I30" t="s">
        <v>189</v>
      </c>
      <c r="J30" t="s">
        <v>190</v>
      </c>
      <c r="K30" t="s">
        <v>191</v>
      </c>
      <c r="L30">
        <v>13041786</v>
      </c>
      <c r="M30">
        <f t="shared" si="0"/>
        <v>32045</v>
      </c>
      <c r="N30" s="2">
        <f t="shared" si="1"/>
        <v>73.052180128663338</v>
      </c>
    </row>
    <row r="31" spans="1:14" x14ac:dyDescent="0.3">
      <c r="A31" t="s">
        <v>192</v>
      </c>
      <c r="B31" t="s">
        <v>193</v>
      </c>
      <c r="C31">
        <v>5</v>
      </c>
      <c r="D31">
        <v>16</v>
      </c>
      <c r="E31">
        <v>1299</v>
      </c>
      <c r="F31">
        <v>581</v>
      </c>
      <c r="G31" t="s">
        <v>194</v>
      </c>
      <c r="H31" t="s">
        <v>195</v>
      </c>
      <c r="I31" t="s">
        <v>56</v>
      </c>
      <c r="J31" t="s">
        <v>196</v>
      </c>
      <c r="K31" t="s">
        <v>197</v>
      </c>
      <c r="L31">
        <v>16428000</v>
      </c>
      <c r="M31">
        <f t="shared" si="0"/>
        <v>9296</v>
      </c>
      <c r="N31" s="2">
        <f t="shared" si="1"/>
        <v>55.273287143956892</v>
      </c>
    </row>
    <row r="32" spans="1:14" x14ac:dyDescent="0.3">
      <c r="A32" t="s">
        <v>198</v>
      </c>
      <c r="B32" t="s">
        <v>199</v>
      </c>
      <c r="C32">
        <v>4.3</v>
      </c>
      <c r="D32">
        <v>134</v>
      </c>
      <c r="E32">
        <v>1899</v>
      </c>
      <c r="F32">
        <v>759</v>
      </c>
      <c r="G32" t="s">
        <v>42</v>
      </c>
      <c r="H32" t="s">
        <v>200</v>
      </c>
      <c r="I32" t="s">
        <v>201</v>
      </c>
      <c r="J32" t="s">
        <v>202</v>
      </c>
      <c r="K32" t="s">
        <v>203</v>
      </c>
      <c r="L32">
        <v>10727828</v>
      </c>
      <c r="M32">
        <f t="shared" si="0"/>
        <v>101706</v>
      </c>
      <c r="N32" s="2">
        <f t="shared" si="1"/>
        <v>60.031595576619281</v>
      </c>
    </row>
    <row r="33" spans="1:14" x14ac:dyDescent="0.3">
      <c r="A33" t="s">
        <v>204</v>
      </c>
      <c r="B33" t="s">
        <v>205</v>
      </c>
      <c r="C33">
        <v>3.4</v>
      </c>
      <c r="D33">
        <v>16</v>
      </c>
      <c r="E33">
        <v>4399</v>
      </c>
      <c r="F33">
        <v>1759</v>
      </c>
      <c r="G33" t="s">
        <v>206</v>
      </c>
      <c r="H33" t="s">
        <v>207</v>
      </c>
      <c r="I33" t="s">
        <v>44</v>
      </c>
      <c r="J33" t="s">
        <v>208</v>
      </c>
      <c r="K33" t="s">
        <v>209</v>
      </c>
      <c r="L33">
        <v>14320464</v>
      </c>
      <c r="M33">
        <f t="shared" si="0"/>
        <v>28144</v>
      </c>
      <c r="N33" s="2">
        <f t="shared" si="1"/>
        <v>60.013639463514437</v>
      </c>
    </row>
    <row r="34" spans="1:14" x14ac:dyDescent="0.3">
      <c r="A34" t="s">
        <v>210</v>
      </c>
      <c r="B34" t="s">
        <v>211</v>
      </c>
      <c r="C34">
        <v>4.5</v>
      </c>
      <c r="D34">
        <v>342</v>
      </c>
      <c r="E34">
        <v>1350</v>
      </c>
      <c r="F34">
        <v>1080</v>
      </c>
      <c r="G34" t="s">
        <v>16</v>
      </c>
      <c r="H34" t="s">
        <v>212</v>
      </c>
      <c r="I34" t="s">
        <v>213</v>
      </c>
      <c r="J34" t="s">
        <v>214</v>
      </c>
      <c r="K34" t="s">
        <v>215</v>
      </c>
      <c r="L34">
        <v>893576</v>
      </c>
      <c r="M34">
        <f t="shared" si="0"/>
        <v>369360</v>
      </c>
      <c r="N34" s="2">
        <f t="shared" si="1"/>
        <v>20</v>
      </c>
    </row>
    <row r="35" spans="1:14" x14ac:dyDescent="0.3">
      <c r="A35" t="s">
        <v>216</v>
      </c>
      <c r="B35" t="s">
        <v>217</v>
      </c>
      <c r="C35">
        <v>4.5</v>
      </c>
      <c r="D35">
        <v>48</v>
      </c>
      <c r="E35">
        <v>550</v>
      </c>
      <c r="F35">
        <v>550</v>
      </c>
      <c r="G35" t="s">
        <v>218</v>
      </c>
      <c r="H35" t="s">
        <v>219</v>
      </c>
      <c r="I35" t="s">
        <v>220</v>
      </c>
      <c r="J35" t="s">
        <v>221</v>
      </c>
      <c r="K35" t="s">
        <v>222</v>
      </c>
      <c r="L35">
        <v>13512556</v>
      </c>
      <c r="M35">
        <f t="shared" si="0"/>
        <v>26400</v>
      </c>
      <c r="N35" s="2">
        <f t="shared" si="1"/>
        <v>0</v>
      </c>
    </row>
    <row r="36" spans="1:14" x14ac:dyDescent="0.3">
      <c r="A36" t="s">
        <v>223</v>
      </c>
      <c r="B36" t="s">
        <v>15</v>
      </c>
      <c r="C36">
        <v>4</v>
      </c>
      <c r="D36">
        <v>325</v>
      </c>
      <c r="E36">
        <v>4000</v>
      </c>
      <c r="F36">
        <v>1200</v>
      </c>
      <c r="G36" t="s">
        <v>16</v>
      </c>
      <c r="H36" t="s">
        <v>224</v>
      </c>
      <c r="I36" t="s">
        <v>18</v>
      </c>
      <c r="J36" t="s">
        <v>19</v>
      </c>
      <c r="K36" t="s">
        <v>225</v>
      </c>
      <c r="L36">
        <v>11292444</v>
      </c>
      <c r="M36">
        <f t="shared" si="0"/>
        <v>390000</v>
      </c>
      <c r="N36" s="2">
        <f t="shared" si="1"/>
        <v>70</v>
      </c>
    </row>
    <row r="37" spans="1:14" x14ac:dyDescent="0.3">
      <c r="A37" t="s">
        <v>226</v>
      </c>
      <c r="B37" t="s">
        <v>35</v>
      </c>
      <c r="C37">
        <v>4.5</v>
      </c>
      <c r="D37">
        <v>6</v>
      </c>
      <c r="E37">
        <v>1699</v>
      </c>
      <c r="F37">
        <v>1104</v>
      </c>
      <c r="G37" t="s">
        <v>29</v>
      </c>
      <c r="H37" t="s">
        <v>227</v>
      </c>
      <c r="I37" t="s">
        <v>37</v>
      </c>
      <c r="J37" t="s">
        <v>38</v>
      </c>
      <c r="K37" t="s">
        <v>228</v>
      </c>
      <c r="L37">
        <v>15219106</v>
      </c>
      <c r="M37">
        <f t="shared" si="0"/>
        <v>6624</v>
      </c>
      <c r="N37" s="2">
        <f t="shared" si="1"/>
        <v>35.020600353148915</v>
      </c>
    </row>
    <row r="38" spans="1:14" x14ac:dyDescent="0.3">
      <c r="A38" t="s">
        <v>229</v>
      </c>
      <c r="B38" t="s">
        <v>230</v>
      </c>
      <c r="C38">
        <v>4.2</v>
      </c>
      <c r="D38">
        <v>71</v>
      </c>
      <c r="E38">
        <v>1499</v>
      </c>
      <c r="F38">
        <v>749</v>
      </c>
      <c r="G38" t="s">
        <v>124</v>
      </c>
      <c r="H38" t="s">
        <v>231</v>
      </c>
      <c r="I38" t="s">
        <v>56</v>
      </c>
      <c r="J38" t="s">
        <v>232</v>
      </c>
      <c r="K38" t="s">
        <v>233</v>
      </c>
      <c r="L38">
        <v>13399312</v>
      </c>
      <c r="M38">
        <f t="shared" si="0"/>
        <v>53179</v>
      </c>
      <c r="N38" s="2">
        <f t="shared" si="1"/>
        <v>50.033355570380259</v>
      </c>
    </row>
    <row r="39" spans="1:14" x14ac:dyDescent="0.3">
      <c r="A39" t="s">
        <v>234</v>
      </c>
      <c r="B39" t="s">
        <v>235</v>
      </c>
      <c r="C39">
        <v>4.3</v>
      </c>
      <c r="D39">
        <v>51</v>
      </c>
      <c r="E39">
        <v>999</v>
      </c>
      <c r="F39">
        <v>999</v>
      </c>
      <c r="G39" t="s">
        <v>236</v>
      </c>
      <c r="H39" t="s">
        <v>237</v>
      </c>
      <c r="I39" t="s">
        <v>50</v>
      </c>
      <c r="J39" t="s">
        <v>238</v>
      </c>
      <c r="K39" t="s">
        <v>239</v>
      </c>
      <c r="L39">
        <v>13684158</v>
      </c>
      <c r="M39">
        <f t="shared" si="0"/>
        <v>50949</v>
      </c>
      <c r="N39" s="2">
        <f t="shared" si="1"/>
        <v>0</v>
      </c>
    </row>
    <row r="40" spans="1:14" x14ac:dyDescent="0.3">
      <c r="A40" t="s">
        <v>240</v>
      </c>
      <c r="B40" t="s">
        <v>241</v>
      </c>
      <c r="C40">
        <v>4.5999999999999996</v>
      </c>
      <c r="D40">
        <v>9</v>
      </c>
      <c r="E40">
        <v>1899</v>
      </c>
      <c r="F40">
        <v>664</v>
      </c>
      <c r="G40" t="s">
        <v>242</v>
      </c>
      <c r="H40" t="s">
        <v>243</v>
      </c>
      <c r="I40" t="s">
        <v>244</v>
      </c>
      <c r="J40" t="s">
        <v>245</v>
      </c>
      <c r="K40" t="s">
        <v>246</v>
      </c>
      <c r="L40">
        <v>16040852</v>
      </c>
      <c r="M40">
        <f t="shared" si="0"/>
        <v>5976</v>
      </c>
      <c r="N40" s="2">
        <f t="shared" si="1"/>
        <v>65.034228541337541</v>
      </c>
    </row>
    <row r="41" spans="1:14" x14ac:dyDescent="0.3">
      <c r="A41" t="s">
        <v>247</v>
      </c>
      <c r="B41" t="s">
        <v>248</v>
      </c>
      <c r="C41">
        <v>4.4000000000000004</v>
      </c>
      <c r="D41">
        <v>23</v>
      </c>
      <c r="E41">
        <v>1199</v>
      </c>
      <c r="F41">
        <v>695</v>
      </c>
      <c r="G41" t="s">
        <v>249</v>
      </c>
      <c r="H41" t="s">
        <v>250</v>
      </c>
      <c r="I41" t="s">
        <v>83</v>
      </c>
      <c r="J41" t="s">
        <v>251</v>
      </c>
      <c r="K41" t="s">
        <v>252</v>
      </c>
      <c r="L41">
        <v>9892353</v>
      </c>
      <c r="M41">
        <f t="shared" si="0"/>
        <v>15985</v>
      </c>
      <c r="N41" s="2">
        <f t="shared" si="1"/>
        <v>42.035029190992496</v>
      </c>
    </row>
    <row r="42" spans="1:14" x14ac:dyDescent="0.3">
      <c r="A42" t="s">
        <v>253</v>
      </c>
      <c r="B42" t="s">
        <v>254</v>
      </c>
      <c r="C42">
        <v>4.8</v>
      </c>
      <c r="D42">
        <v>12</v>
      </c>
      <c r="E42">
        <v>1950</v>
      </c>
      <c r="F42">
        <v>1950</v>
      </c>
      <c r="G42" t="s">
        <v>218</v>
      </c>
      <c r="H42" t="s">
        <v>255</v>
      </c>
      <c r="I42" t="s">
        <v>256</v>
      </c>
      <c r="J42" t="s">
        <v>257</v>
      </c>
      <c r="K42" t="s">
        <v>258</v>
      </c>
      <c r="L42">
        <v>15718914</v>
      </c>
      <c r="M42">
        <f t="shared" si="0"/>
        <v>23400</v>
      </c>
      <c r="N42" s="2">
        <f t="shared" si="1"/>
        <v>0</v>
      </c>
    </row>
    <row r="43" spans="1:14" x14ac:dyDescent="0.3">
      <c r="A43" t="s">
        <v>259</v>
      </c>
      <c r="B43" t="s">
        <v>260</v>
      </c>
      <c r="C43">
        <v>3.5</v>
      </c>
      <c r="D43">
        <v>156</v>
      </c>
      <c r="E43">
        <v>2999</v>
      </c>
      <c r="F43">
        <v>899</v>
      </c>
      <c r="G43" t="s">
        <v>261</v>
      </c>
      <c r="H43" t="s">
        <v>262</v>
      </c>
      <c r="I43" t="s">
        <v>50</v>
      </c>
      <c r="J43" t="s">
        <v>263</v>
      </c>
      <c r="K43" t="s">
        <v>264</v>
      </c>
      <c r="L43">
        <v>11525408</v>
      </c>
      <c r="M43">
        <f t="shared" si="0"/>
        <v>140244</v>
      </c>
      <c r="N43" s="2">
        <f t="shared" si="1"/>
        <v>70.023341113704575</v>
      </c>
    </row>
    <row r="44" spans="1:14" x14ac:dyDescent="0.3">
      <c r="A44" t="s">
        <v>265</v>
      </c>
      <c r="B44" t="s">
        <v>266</v>
      </c>
      <c r="C44">
        <v>3.6</v>
      </c>
      <c r="D44">
        <v>9</v>
      </c>
      <c r="E44">
        <v>799</v>
      </c>
      <c r="F44">
        <v>591</v>
      </c>
      <c r="G44" t="s">
        <v>218</v>
      </c>
      <c r="H44" t="s">
        <v>267</v>
      </c>
      <c r="I44" t="s">
        <v>268</v>
      </c>
      <c r="J44" t="s">
        <v>269</v>
      </c>
      <c r="K44" t="s">
        <v>270</v>
      </c>
      <c r="L44">
        <v>16836518</v>
      </c>
      <c r="M44">
        <f t="shared" si="0"/>
        <v>5319</v>
      </c>
      <c r="N44" s="2">
        <f t="shared" si="1"/>
        <v>26.032540675844807</v>
      </c>
    </row>
    <row r="45" spans="1:14" x14ac:dyDescent="0.3">
      <c r="A45" t="s">
        <v>271</v>
      </c>
      <c r="B45" t="s">
        <v>230</v>
      </c>
      <c r="C45">
        <v>4.3</v>
      </c>
      <c r="D45">
        <v>66</v>
      </c>
      <c r="E45">
        <v>999</v>
      </c>
      <c r="F45">
        <v>249</v>
      </c>
      <c r="G45" t="s">
        <v>67</v>
      </c>
      <c r="H45" t="s">
        <v>272</v>
      </c>
      <c r="I45" t="s">
        <v>273</v>
      </c>
      <c r="J45" t="s">
        <v>232</v>
      </c>
      <c r="K45" t="s">
        <v>274</v>
      </c>
      <c r="L45">
        <v>14885374</v>
      </c>
      <c r="M45">
        <f t="shared" si="0"/>
        <v>16434</v>
      </c>
      <c r="N45" s="2">
        <f t="shared" si="1"/>
        <v>75.075075075075077</v>
      </c>
    </row>
    <row r="46" spans="1:14" x14ac:dyDescent="0.3">
      <c r="A46" t="s">
        <v>275</v>
      </c>
      <c r="B46" t="s">
        <v>276</v>
      </c>
      <c r="C46">
        <v>4.5</v>
      </c>
      <c r="D46">
        <v>2</v>
      </c>
      <c r="E46">
        <v>3999</v>
      </c>
      <c r="F46">
        <v>999</v>
      </c>
      <c r="G46" t="s">
        <v>95</v>
      </c>
      <c r="H46" t="s">
        <v>277</v>
      </c>
      <c r="I46" t="s">
        <v>132</v>
      </c>
      <c r="J46" t="s">
        <v>278</v>
      </c>
      <c r="K46" t="s">
        <v>279</v>
      </c>
      <c r="L46">
        <v>17794860</v>
      </c>
      <c r="M46">
        <f t="shared" si="0"/>
        <v>1998</v>
      </c>
      <c r="N46" s="2">
        <f t="shared" si="1"/>
        <v>75.018754688672175</v>
      </c>
    </row>
    <row r="47" spans="1:14" x14ac:dyDescent="0.3">
      <c r="A47" t="s">
        <v>280</v>
      </c>
      <c r="B47" t="s">
        <v>230</v>
      </c>
      <c r="C47">
        <v>4.4000000000000004</v>
      </c>
      <c r="D47">
        <v>8</v>
      </c>
      <c r="E47">
        <v>999</v>
      </c>
      <c r="F47">
        <v>399</v>
      </c>
      <c r="G47" t="s">
        <v>42</v>
      </c>
      <c r="H47" t="s">
        <v>281</v>
      </c>
      <c r="I47" t="s">
        <v>37</v>
      </c>
      <c r="J47" t="s">
        <v>232</v>
      </c>
      <c r="K47" t="s">
        <v>282</v>
      </c>
      <c r="L47">
        <v>15568026</v>
      </c>
      <c r="M47">
        <f t="shared" si="0"/>
        <v>3192</v>
      </c>
      <c r="N47" s="2">
        <f t="shared" si="1"/>
        <v>60.06006006006006</v>
      </c>
    </row>
    <row r="48" spans="1:14" x14ac:dyDescent="0.3">
      <c r="A48" t="s">
        <v>283</v>
      </c>
      <c r="B48" t="s">
        <v>284</v>
      </c>
      <c r="C48">
        <v>3.9</v>
      </c>
      <c r="D48">
        <v>237</v>
      </c>
      <c r="E48">
        <v>1999</v>
      </c>
      <c r="F48">
        <v>799</v>
      </c>
      <c r="G48" t="s">
        <v>124</v>
      </c>
      <c r="H48" t="s">
        <v>285</v>
      </c>
      <c r="I48" t="s">
        <v>44</v>
      </c>
      <c r="J48" t="s">
        <v>286</v>
      </c>
      <c r="K48" t="s">
        <v>287</v>
      </c>
      <c r="L48">
        <v>12737764</v>
      </c>
      <c r="M48">
        <f t="shared" si="0"/>
        <v>189363</v>
      </c>
      <c r="N48" s="2">
        <f t="shared" si="1"/>
        <v>60.030015007503756</v>
      </c>
    </row>
    <row r="49" spans="1:14" x14ac:dyDescent="0.3">
      <c r="A49" t="s">
        <v>288</v>
      </c>
      <c r="B49" t="s">
        <v>289</v>
      </c>
      <c r="C49">
        <v>4.5999999999999996</v>
      </c>
      <c r="D49">
        <v>9</v>
      </c>
      <c r="E49">
        <v>14995</v>
      </c>
      <c r="F49">
        <v>10496</v>
      </c>
      <c r="G49" t="s">
        <v>16</v>
      </c>
      <c r="H49" t="s">
        <v>290</v>
      </c>
      <c r="I49" t="s">
        <v>177</v>
      </c>
      <c r="J49" t="s">
        <v>291</v>
      </c>
      <c r="K49" t="s">
        <v>292</v>
      </c>
      <c r="L49">
        <v>10527606</v>
      </c>
      <c r="M49">
        <f t="shared" si="0"/>
        <v>94464</v>
      </c>
      <c r="N49" s="2">
        <f t="shared" si="1"/>
        <v>30.003334444814939</v>
      </c>
    </row>
    <row r="50" spans="1:14" x14ac:dyDescent="0.3">
      <c r="A50" t="s">
        <v>293</v>
      </c>
      <c r="B50" t="s">
        <v>294</v>
      </c>
      <c r="C50">
        <v>4.5999999999999996</v>
      </c>
      <c r="D50">
        <v>20</v>
      </c>
      <c r="E50">
        <v>1800</v>
      </c>
      <c r="F50">
        <v>1242</v>
      </c>
      <c r="G50" t="s">
        <v>295</v>
      </c>
      <c r="H50" t="s">
        <v>296</v>
      </c>
      <c r="I50" t="s">
        <v>297</v>
      </c>
      <c r="J50" t="s">
        <v>298</v>
      </c>
      <c r="K50" t="s">
        <v>299</v>
      </c>
      <c r="L50">
        <v>12688926</v>
      </c>
      <c r="M50">
        <f t="shared" si="0"/>
        <v>24840</v>
      </c>
      <c r="N50" s="2">
        <f t="shared" si="1"/>
        <v>31</v>
      </c>
    </row>
    <row r="51" spans="1:14" x14ac:dyDescent="0.3">
      <c r="A51" t="s">
        <v>300</v>
      </c>
      <c r="B51" t="s">
        <v>301</v>
      </c>
      <c r="C51">
        <v>3.7</v>
      </c>
      <c r="D51">
        <v>71</v>
      </c>
      <c r="E51">
        <v>1399</v>
      </c>
      <c r="F51">
        <v>559</v>
      </c>
      <c r="G51" t="s">
        <v>124</v>
      </c>
      <c r="H51" t="s">
        <v>302</v>
      </c>
      <c r="I51" t="s">
        <v>37</v>
      </c>
      <c r="J51" t="s">
        <v>303</v>
      </c>
      <c r="K51" t="s">
        <v>304</v>
      </c>
      <c r="L51">
        <v>2330730</v>
      </c>
      <c r="M51">
        <f t="shared" si="0"/>
        <v>39689</v>
      </c>
      <c r="N51" s="2">
        <f t="shared" si="1"/>
        <v>60.042887776983555</v>
      </c>
    </row>
    <row r="52" spans="1:14" x14ac:dyDescent="0.3">
      <c r="A52" t="s">
        <v>305</v>
      </c>
      <c r="B52" t="s">
        <v>230</v>
      </c>
      <c r="C52">
        <v>4.3</v>
      </c>
      <c r="D52">
        <v>4</v>
      </c>
      <c r="E52">
        <v>1399</v>
      </c>
      <c r="F52">
        <v>629</v>
      </c>
      <c r="G52" t="s">
        <v>42</v>
      </c>
      <c r="H52" t="s">
        <v>306</v>
      </c>
      <c r="I52" t="s">
        <v>37</v>
      </c>
      <c r="J52" t="s">
        <v>232</v>
      </c>
      <c r="K52" t="s">
        <v>307</v>
      </c>
      <c r="L52">
        <v>16997072</v>
      </c>
      <c r="M52">
        <f t="shared" si="0"/>
        <v>2516</v>
      </c>
      <c r="N52" s="2">
        <f t="shared" si="1"/>
        <v>55.039313795568269</v>
      </c>
    </row>
    <row r="53" spans="1:14" x14ac:dyDescent="0.3">
      <c r="A53" t="s">
        <v>308</v>
      </c>
      <c r="B53" t="s">
        <v>309</v>
      </c>
      <c r="C53">
        <v>4.4000000000000004</v>
      </c>
      <c r="D53">
        <v>5</v>
      </c>
      <c r="E53">
        <v>1399</v>
      </c>
      <c r="F53">
        <v>699</v>
      </c>
      <c r="G53" t="s">
        <v>310</v>
      </c>
      <c r="H53" t="s">
        <v>311</v>
      </c>
      <c r="I53" t="s">
        <v>312</v>
      </c>
      <c r="J53" t="s">
        <v>313</v>
      </c>
      <c r="K53" t="s">
        <v>314</v>
      </c>
      <c r="L53">
        <v>15330080</v>
      </c>
      <c r="M53">
        <f t="shared" si="0"/>
        <v>3495</v>
      </c>
      <c r="N53" s="2">
        <f t="shared" si="1"/>
        <v>50.035739814152969</v>
      </c>
    </row>
    <row r="54" spans="1:14" x14ac:dyDescent="0.3">
      <c r="A54" t="s">
        <v>315</v>
      </c>
      <c r="B54" t="s">
        <v>316</v>
      </c>
      <c r="C54">
        <v>4.5</v>
      </c>
      <c r="D54">
        <v>2</v>
      </c>
      <c r="E54">
        <v>1599</v>
      </c>
      <c r="F54">
        <v>719</v>
      </c>
      <c r="G54" t="s">
        <v>81</v>
      </c>
      <c r="H54" t="s">
        <v>317</v>
      </c>
      <c r="I54" t="s">
        <v>83</v>
      </c>
      <c r="J54" t="s">
        <v>318</v>
      </c>
      <c r="K54" t="s">
        <v>319</v>
      </c>
      <c r="L54">
        <v>15626788</v>
      </c>
      <c r="M54">
        <f t="shared" si="0"/>
        <v>1438</v>
      </c>
      <c r="N54" s="2">
        <f t="shared" si="1"/>
        <v>55.03439649781113</v>
      </c>
    </row>
    <row r="55" spans="1:14" x14ac:dyDescent="0.3">
      <c r="A55" t="s">
        <v>320</v>
      </c>
      <c r="B55" t="s">
        <v>321</v>
      </c>
      <c r="C55">
        <v>4.2</v>
      </c>
      <c r="D55">
        <v>6</v>
      </c>
      <c r="E55">
        <v>1999</v>
      </c>
      <c r="F55">
        <v>1199</v>
      </c>
      <c r="G55" t="s">
        <v>67</v>
      </c>
      <c r="H55" t="s">
        <v>322</v>
      </c>
      <c r="I55" t="s">
        <v>56</v>
      </c>
      <c r="J55" t="s">
        <v>323</v>
      </c>
      <c r="K55" t="s">
        <v>324</v>
      </c>
      <c r="L55">
        <v>15216966</v>
      </c>
      <c r="M55">
        <f t="shared" si="0"/>
        <v>7194</v>
      </c>
      <c r="N55" s="2">
        <f t="shared" si="1"/>
        <v>40.020010005002497</v>
      </c>
    </row>
    <row r="56" spans="1:14" x14ac:dyDescent="0.3">
      <c r="A56" t="s">
        <v>325</v>
      </c>
      <c r="B56" t="s">
        <v>87</v>
      </c>
      <c r="C56">
        <v>4.3</v>
      </c>
      <c r="D56">
        <v>36</v>
      </c>
      <c r="E56">
        <v>999</v>
      </c>
      <c r="F56">
        <v>999</v>
      </c>
      <c r="G56" t="s">
        <v>29</v>
      </c>
      <c r="H56" t="s">
        <v>326</v>
      </c>
      <c r="I56" t="s">
        <v>37</v>
      </c>
      <c r="J56" t="s">
        <v>91</v>
      </c>
      <c r="K56" t="s">
        <v>327</v>
      </c>
      <c r="L56">
        <v>14456950</v>
      </c>
      <c r="M56">
        <f t="shared" si="0"/>
        <v>35964</v>
      </c>
      <c r="N56" s="2">
        <f t="shared" si="1"/>
        <v>0</v>
      </c>
    </row>
    <row r="57" spans="1:14" x14ac:dyDescent="0.3">
      <c r="A57" t="s">
        <v>328</v>
      </c>
      <c r="B57" t="s">
        <v>329</v>
      </c>
      <c r="C57">
        <v>4</v>
      </c>
      <c r="D57">
        <v>7</v>
      </c>
      <c r="E57">
        <v>3299</v>
      </c>
      <c r="F57">
        <v>1814</v>
      </c>
      <c r="G57" t="s">
        <v>29</v>
      </c>
      <c r="H57" t="s">
        <v>330</v>
      </c>
      <c r="I57" t="s">
        <v>44</v>
      </c>
      <c r="J57" t="s">
        <v>331</v>
      </c>
      <c r="K57" t="s">
        <v>332</v>
      </c>
      <c r="L57">
        <v>15131156</v>
      </c>
      <c r="M57">
        <f t="shared" si="0"/>
        <v>12698</v>
      </c>
      <c r="N57" s="2">
        <f t="shared" si="1"/>
        <v>45.013640497120342</v>
      </c>
    </row>
    <row r="58" spans="1:14" x14ac:dyDescent="0.3">
      <c r="A58" t="s">
        <v>333</v>
      </c>
      <c r="B58" t="s">
        <v>334</v>
      </c>
      <c r="C58">
        <v>3.2</v>
      </c>
      <c r="D58">
        <v>17</v>
      </c>
      <c r="E58">
        <v>1999</v>
      </c>
      <c r="F58">
        <v>1989</v>
      </c>
      <c r="G58" t="s">
        <v>335</v>
      </c>
      <c r="H58" t="s">
        <v>336</v>
      </c>
      <c r="I58" t="s">
        <v>337</v>
      </c>
      <c r="J58" t="s">
        <v>338</v>
      </c>
      <c r="K58" t="s">
        <v>339</v>
      </c>
      <c r="L58">
        <v>15451630</v>
      </c>
      <c r="M58">
        <f t="shared" si="0"/>
        <v>33813</v>
      </c>
      <c r="N58" s="2">
        <f t="shared" si="1"/>
        <v>0.5002501250625313</v>
      </c>
    </row>
    <row r="59" spans="1:14" x14ac:dyDescent="0.3">
      <c r="A59" t="s">
        <v>340</v>
      </c>
      <c r="B59" t="s">
        <v>341</v>
      </c>
      <c r="C59">
        <v>4</v>
      </c>
      <c r="D59">
        <v>24</v>
      </c>
      <c r="E59">
        <v>999</v>
      </c>
      <c r="F59">
        <v>329</v>
      </c>
      <c r="G59" t="s">
        <v>16</v>
      </c>
      <c r="H59" t="s">
        <v>342</v>
      </c>
      <c r="I59" t="s">
        <v>343</v>
      </c>
      <c r="J59" t="s">
        <v>344</v>
      </c>
      <c r="K59" t="s">
        <v>345</v>
      </c>
      <c r="L59">
        <v>15384630</v>
      </c>
      <c r="M59">
        <f t="shared" si="0"/>
        <v>7896</v>
      </c>
      <c r="N59" s="2">
        <f t="shared" si="1"/>
        <v>67.067067067067072</v>
      </c>
    </row>
    <row r="60" spans="1:14" x14ac:dyDescent="0.3">
      <c r="A60" t="s">
        <v>346</v>
      </c>
      <c r="B60" t="s">
        <v>347</v>
      </c>
      <c r="C60">
        <v>5</v>
      </c>
      <c r="D60">
        <v>4</v>
      </c>
      <c r="E60">
        <v>1750</v>
      </c>
      <c r="F60">
        <v>1575</v>
      </c>
      <c r="G60" t="s">
        <v>16</v>
      </c>
      <c r="H60" t="s">
        <v>348</v>
      </c>
      <c r="I60" t="s">
        <v>349</v>
      </c>
      <c r="J60" t="s">
        <v>350</v>
      </c>
      <c r="K60" t="s">
        <v>351</v>
      </c>
      <c r="L60">
        <v>15802374</v>
      </c>
      <c r="M60">
        <f t="shared" si="0"/>
        <v>6300</v>
      </c>
      <c r="N60" s="2">
        <f t="shared" si="1"/>
        <v>10</v>
      </c>
    </row>
    <row r="61" spans="1:14" x14ac:dyDescent="0.3">
      <c r="A61" t="s">
        <v>352</v>
      </c>
      <c r="B61" t="s">
        <v>353</v>
      </c>
      <c r="C61">
        <v>4.3</v>
      </c>
      <c r="D61">
        <v>12</v>
      </c>
      <c r="E61">
        <v>1699</v>
      </c>
      <c r="F61">
        <v>1699</v>
      </c>
      <c r="G61" t="s">
        <v>354</v>
      </c>
      <c r="H61" t="s">
        <v>355</v>
      </c>
      <c r="I61" t="s">
        <v>50</v>
      </c>
      <c r="J61" t="s">
        <v>356</v>
      </c>
      <c r="K61" t="s">
        <v>357</v>
      </c>
      <c r="L61">
        <v>14993656</v>
      </c>
      <c r="M61">
        <f t="shared" si="0"/>
        <v>20388</v>
      </c>
      <c r="N61" s="2">
        <f t="shared" si="1"/>
        <v>0</v>
      </c>
    </row>
    <row r="62" spans="1:14" x14ac:dyDescent="0.3">
      <c r="A62" t="s">
        <v>358</v>
      </c>
      <c r="B62" t="s">
        <v>359</v>
      </c>
      <c r="C62">
        <v>4.0999999999999996</v>
      </c>
      <c r="D62">
        <v>8</v>
      </c>
      <c r="E62">
        <v>3699</v>
      </c>
      <c r="F62">
        <v>1146</v>
      </c>
      <c r="G62" t="s">
        <v>29</v>
      </c>
      <c r="H62" t="s">
        <v>360</v>
      </c>
      <c r="I62" t="s">
        <v>126</v>
      </c>
      <c r="J62" t="s">
        <v>361</v>
      </c>
      <c r="K62" t="s">
        <v>362</v>
      </c>
      <c r="L62">
        <v>15874214</v>
      </c>
      <c r="M62">
        <f t="shared" si="0"/>
        <v>9168</v>
      </c>
      <c r="N62" s="2">
        <f t="shared" si="1"/>
        <v>69.01865369018654</v>
      </c>
    </row>
    <row r="63" spans="1:14" x14ac:dyDescent="0.3">
      <c r="A63" t="s">
        <v>363</v>
      </c>
      <c r="B63" t="s">
        <v>364</v>
      </c>
      <c r="C63">
        <v>4.4000000000000004</v>
      </c>
      <c r="D63">
        <v>29</v>
      </c>
      <c r="E63">
        <v>2599</v>
      </c>
      <c r="F63">
        <v>1299</v>
      </c>
      <c r="G63" t="s">
        <v>365</v>
      </c>
      <c r="H63" t="s">
        <v>366</v>
      </c>
      <c r="I63" t="s">
        <v>367</v>
      </c>
      <c r="J63" t="s">
        <v>368</v>
      </c>
      <c r="K63" t="s">
        <v>369</v>
      </c>
      <c r="L63">
        <v>11363030</v>
      </c>
      <c r="M63">
        <f t="shared" si="0"/>
        <v>37671</v>
      </c>
      <c r="N63" s="2">
        <f t="shared" si="1"/>
        <v>50.019238168526357</v>
      </c>
    </row>
    <row r="64" spans="1:14" x14ac:dyDescent="0.3">
      <c r="A64" t="s">
        <v>370</v>
      </c>
      <c r="B64" t="s">
        <v>371</v>
      </c>
      <c r="C64">
        <v>2</v>
      </c>
      <c r="D64">
        <v>2</v>
      </c>
      <c r="E64">
        <v>3495</v>
      </c>
      <c r="F64">
        <v>978</v>
      </c>
      <c r="G64" t="s">
        <v>74</v>
      </c>
      <c r="H64" t="s">
        <v>372</v>
      </c>
      <c r="I64" t="s">
        <v>373</v>
      </c>
      <c r="J64" t="s">
        <v>374</v>
      </c>
      <c r="K64" t="e">
        <f>-invictus-men-black-solid-formal-oxford-shoes</f>
        <v>#NAME?</v>
      </c>
      <c r="L64">
        <v>18163130</v>
      </c>
      <c r="M64">
        <f t="shared" si="0"/>
        <v>1956</v>
      </c>
      <c r="N64" s="2">
        <f t="shared" si="1"/>
        <v>72.017167381974247</v>
      </c>
    </row>
    <row r="65" spans="1:14" x14ac:dyDescent="0.3">
      <c r="A65" t="s">
        <v>375</v>
      </c>
      <c r="B65" t="s">
        <v>376</v>
      </c>
      <c r="C65">
        <v>4.0999999999999996</v>
      </c>
      <c r="D65">
        <v>20</v>
      </c>
      <c r="E65">
        <v>2450</v>
      </c>
      <c r="F65">
        <v>2450</v>
      </c>
      <c r="G65" t="s">
        <v>16</v>
      </c>
      <c r="H65" t="s">
        <v>377</v>
      </c>
      <c r="I65" t="s">
        <v>18</v>
      </c>
      <c r="J65" t="s">
        <v>378</v>
      </c>
      <c r="K65" t="s">
        <v>379</v>
      </c>
      <c r="L65">
        <v>15244080</v>
      </c>
      <c r="M65">
        <f t="shared" si="0"/>
        <v>49000</v>
      </c>
      <c r="N65" s="2">
        <f t="shared" si="1"/>
        <v>0</v>
      </c>
    </row>
    <row r="66" spans="1:14" x14ac:dyDescent="0.3">
      <c r="A66" t="s">
        <v>380</v>
      </c>
      <c r="B66" t="s">
        <v>381</v>
      </c>
      <c r="C66">
        <v>2.4</v>
      </c>
      <c r="D66">
        <v>5</v>
      </c>
      <c r="E66">
        <v>1499</v>
      </c>
      <c r="F66">
        <v>1454</v>
      </c>
      <c r="G66" t="s">
        <v>42</v>
      </c>
      <c r="H66" t="s">
        <v>382</v>
      </c>
      <c r="I66" t="s">
        <v>110</v>
      </c>
      <c r="J66" t="s">
        <v>383</v>
      </c>
      <c r="K66" t="s">
        <v>384</v>
      </c>
      <c r="L66">
        <v>17037560</v>
      </c>
      <c r="M66">
        <f t="shared" si="0"/>
        <v>7270</v>
      </c>
      <c r="N66" s="2">
        <f t="shared" si="1"/>
        <v>3.0020013342228156</v>
      </c>
    </row>
    <row r="67" spans="1:14" x14ac:dyDescent="0.3">
      <c r="A67" t="s">
        <v>385</v>
      </c>
      <c r="B67" t="s">
        <v>386</v>
      </c>
      <c r="C67">
        <v>3.8</v>
      </c>
      <c r="D67">
        <v>28</v>
      </c>
      <c r="E67">
        <v>1664</v>
      </c>
      <c r="F67">
        <v>499</v>
      </c>
      <c r="G67" t="s">
        <v>16</v>
      </c>
      <c r="H67" t="s">
        <v>387</v>
      </c>
      <c r="I67" t="s">
        <v>388</v>
      </c>
      <c r="J67" t="s">
        <v>389</v>
      </c>
      <c r="K67" t="s">
        <v>390</v>
      </c>
      <c r="L67">
        <v>15552824</v>
      </c>
      <c r="M67">
        <f t="shared" ref="M67:M130" si="2">D67*F67</f>
        <v>13972</v>
      </c>
      <c r="N67" s="2">
        <f t="shared" ref="N67:N130" si="3">((E67-F67)/E67) *100</f>
        <v>70.012019230769226</v>
      </c>
    </row>
    <row r="68" spans="1:14" x14ac:dyDescent="0.3">
      <c r="A68" t="s">
        <v>391</v>
      </c>
      <c r="B68" t="s">
        <v>80</v>
      </c>
      <c r="C68">
        <v>4.3</v>
      </c>
      <c r="D68">
        <v>63</v>
      </c>
      <c r="E68">
        <v>499</v>
      </c>
      <c r="F68">
        <v>349</v>
      </c>
      <c r="G68" t="s">
        <v>16</v>
      </c>
      <c r="H68" t="s">
        <v>392</v>
      </c>
      <c r="I68" t="s">
        <v>393</v>
      </c>
      <c r="J68" t="s">
        <v>84</v>
      </c>
      <c r="K68" t="s">
        <v>394</v>
      </c>
      <c r="L68">
        <v>16186858</v>
      </c>
      <c r="M68">
        <f t="shared" si="2"/>
        <v>21987</v>
      </c>
      <c r="N68" s="2">
        <f t="shared" si="3"/>
        <v>30.060120240480963</v>
      </c>
    </row>
    <row r="69" spans="1:14" x14ac:dyDescent="0.3">
      <c r="A69" t="s">
        <v>395</v>
      </c>
      <c r="B69" t="s">
        <v>396</v>
      </c>
      <c r="C69">
        <v>4</v>
      </c>
      <c r="D69">
        <v>20</v>
      </c>
      <c r="E69">
        <v>7990</v>
      </c>
      <c r="F69">
        <v>2796</v>
      </c>
      <c r="G69" t="s">
        <v>95</v>
      </c>
      <c r="H69" t="s">
        <v>397</v>
      </c>
      <c r="I69" t="s">
        <v>398</v>
      </c>
      <c r="J69" t="s">
        <v>399</v>
      </c>
      <c r="K69" t="s">
        <v>400</v>
      </c>
      <c r="L69">
        <v>6529084</v>
      </c>
      <c r="M69">
        <f t="shared" si="2"/>
        <v>55920</v>
      </c>
      <c r="N69" s="2">
        <f t="shared" si="3"/>
        <v>65.006257822277846</v>
      </c>
    </row>
    <row r="70" spans="1:14" x14ac:dyDescent="0.3">
      <c r="A70" t="s">
        <v>401</v>
      </c>
      <c r="B70" t="s">
        <v>402</v>
      </c>
      <c r="C70">
        <v>4.0999999999999996</v>
      </c>
      <c r="D70">
        <v>20</v>
      </c>
      <c r="E70">
        <v>2999</v>
      </c>
      <c r="F70">
        <v>2549</v>
      </c>
      <c r="G70" t="s">
        <v>42</v>
      </c>
      <c r="H70" t="s">
        <v>403</v>
      </c>
      <c r="I70" t="s">
        <v>404</v>
      </c>
      <c r="J70" t="s">
        <v>405</v>
      </c>
      <c r="K70" t="s">
        <v>406</v>
      </c>
      <c r="L70">
        <v>14860250</v>
      </c>
      <c r="M70">
        <f t="shared" si="2"/>
        <v>50980</v>
      </c>
      <c r="N70" s="2">
        <f t="shared" si="3"/>
        <v>15.005001667222405</v>
      </c>
    </row>
    <row r="71" spans="1:14" x14ac:dyDescent="0.3">
      <c r="A71" t="s">
        <v>407</v>
      </c>
      <c r="B71" t="s">
        <v>408</v>
      </c>
      <c r="C71">
        <v>4.5</v>
      </c>
      <c r="D71">
        <v>179</v>
      </c>
      <c r="E71">
        <v>1995</v>
      </c>
      <c r="F71">
        <v>1396</v>
      </c>
      <c r="G71" t="s">
        <v>409</v>
      </c>
      <c r="H71" t="s">
        <v>410</v>
      </c>
      <c r="I71" t="s">
        <v>411</v>
      </c>
      <c r="J71" t="s">
        <v>412</v>
      </c>
      <c r="K71" t="s">
        <v>413</v>
      </c>
      <c r="L71">
        <v>12492330</v>
      </c>
      <c r="M71">
        <f t="shared" si="2"/>
        <v>249884</v>
      </c>
      <c r="N71" s="2">
        <f t="shared" si="3"/>
        <v>30.025062656641605</v>
      </c>
    </row>
    <row r="72" spans="1:14" x14ac:dyDescent="0.3">
      <c r="A72" t="s">
        <v>414</v>
      </c>
      <c r="B72" t="s">
        <v>119</v>
      </c>
      <c r="C72">
        <v>4.8</v>
      </c>
      <c r="D72">
        <v>17</v>
      </c>
      <c r="E72">
        <v>199</v>
      </c>
      <c r="F72">
        <v>199</v>
      </c>
      <c r="G72" t="s">
        <v>171</v>
      </c>
      <c r="H72" t="s">
        <v>415</v>
      </c>
      <c r="I72" t="s">
        <v>37</v>
      </c>
      <c r="J72" t="s">
        <v>119</v>
      </c>
      <c r="K72" t="s">
        <v>416</v>
      </c>
      <c r="L72">
        <v>16861534</v>
      </c>
      <c r="M72">
        <f t="shared" si="2"/>
        <v>3383</v>
      </c>
      <c r="N72" s="2">
        <f t="shared" si="3"/>
        <v>0</v>
      </c>
    </row>
    <row r="73" spans="1:14" x14ac:dyDescent="0.3">
      <c r="A73" t="s">
        <v>417</v>
      </c>
      <c r="B73" t="s">
        <v>418</v>
      </c>
      <c r="C73">
        <v>4.4000000000000004</v>
      </c>
      <c r="D73">
        <v>86</v>
      </c>
      <c r="E73">
        <v>1099</v>
      </c>
      <c r="F73">
        <v>1088</v>
      </c>
      <c r="G73" t="s">
        <v>419</v>
      </c>
      <c r="H73" t="s">
        <v>420</v>
      </c>
      <c r="I73" t="s">
        <v>110</v>
      </c>
      <c r="J73" t="s">
        <v>421</v>
      </c>
      <c r="K73" t="s">
        <v>422</v>
      </c>
      <c r="L73">
        <v>72736</v>
      </c>
      <c r="M73">
        <f t="shared" si="2"/>
        <v>93568</v>
      </c>
      <c r="N73" s="2">
        <f t="shared" si="3"/>
        <v>1.0009099181073704</v>
      </c>
    </row>
    <row r="74" spans="1:14" x14ac:dyDescent="0.3">
      <c r="A74" t="s">
        <v>423</v>
      </c>
      <c r="B74" t="s">
        <v>424</v>
      </c>
      <c r="C74">
        <v>3</v>
      </c>
      <c r="D74">
        <v>5</v>
      </c>
      <c r="E74">
        <v>6799</v>
      </c>
      <c r="F74">
        <v>2379</v>
      </c>
      <c r="G74" t="s">
        <v>124</v>
      </c>
      <c r="H74" t="s">
        <v>425</v>
      </c>
      <c r="I74" t="s">
        <v>132</v>
      </c>
      <c r="J74" t="s">
        <v>426</v>
      </c>
      <c r="K74" t="s">
        <v>427</v>
      </c>
      <c r="L74">
        <v>15654118</v>
      </c>
      <c r="M74">
        <f t="shared" si="2"/>
        <v>11895</v>
      </c>
      <c r="N74" s="2">
        <f t="shared" si="3"/>
        <v>65.009560229445512</v>
      </c>
    </row>
    <row r="75" spans="1:14" x14ac:dyDescent="0.3">
      <c r="A75" t="s">
        <v>428</v>
      </c>
      <c r="B75" t="s">
        <v>359</v>
      </c>
      <c r="C75">
        <v>4.4000000000000004</v>
      </c>
      <c r="D75">
        <v>5</v>
      </c>
      <c r="E75">
        <v>1749</v>
      </c>
      <c r="F75">
        <v>612</v>
      </c>
      <c r="G75" t="s">
        <v>29</v>
      </c>
      <c r="H75" t="s">
        <v>429</v>
      </c>
      <c r="I75" t="s">
        <v>56</v>
      </c>
      <c r="J75" t="s">
        <v>361</v>
      </c>
      <c r="K75" t="s">
        <v>430</v>
      </c>
      <c r="L75">
        <v>15000770</v>
      </c>
      <c r="M75">
        <f t="shared" si="2"/>
        <v>3060</v>
      </c>
      <c r="N75" s="2">
        <f t="shared" si="3"/>
        <v>65.008576329331049</v>
      </c>
    </row>
    <row r="76" spans="1:14" x14ac:dyDescent="0.3">
      <c r="A76" t="s">
        <v>431</v>
      </c>
      <c r="B76" t="s">
        <v>432</v>
      </c>
      <c r="C76">
        <v>4.4000000000000004</v>
      </c>
      <c r="D76">
        <v>5</v>
      </c>
      <c r="E76">
        <v>799</v>
      </c>
      <c r="F76">
        <v>599</v>
      </c>
      <c r="G76" t="s">
        <v>29</v>
      </c>
      <c r="H76" t="s">
        <v>433</v>
      </c>
      <c r="I76" t="s">
        <v>434</v>
      </c>
      <c r="J76" t="s">
        <v>435</v>
      </c>
      <c r="K76" t="s">
        <v>436</v>
      </c>
      <c r="L76">
        <v>17130104</v>
      </c>
      <c r="M76">
        <f t="shared" si="2"/>
        <v>2995</v>
      </c>
      <c r="N76" s="2">
        <f t="shared" si="3"/>
        <v>25.031289111389238</v>
      </c>
    </row>
    <row r="77" spans="1:14" x14ac:dyDescent="0.3">
      <c r="A77" t="s">
        <v>437</v>
      </c>
      <c r="B77" t="s">
        <v>438</v>
      </c>
      <c r="C77">
        <v>4</v>
      </c>
      <c r="D77">
        <v>6</v>
      </c>
      <c r="E77">
        <v>899</v>
      </c>
      <c r="F77">
        <v>629</v>
      </c>
      <c r="G77" t="s">
        <v>29</v>
      </c>
      <c r="H77" t="s">
        <v>439</v>
      </c>
      <c r="I77" t="s">
        <v>37</v>
      </c>
      <c r="J77" t="s">
        <v>440</v>
      </c>
      <c r="K77" t="s">
        <v>441</v>
      </c>
      <c r="L77">
        <v>16586672</v>
      </c>
      <c r="M77">
        <f t="shared" si="2"/>
        <v>3774</v>
      </c>
      <c r="N77" s="2">
        <f t="shared" si="3"/>
        <v>30.033370411568409</v>
      </c>
    </row>
    <row r="78" spans="1:14" x14ac:dyDescent="0.3">
      <c r="A78" t="s">
        <v>442</v>
      </c>
      <c r="B78" t="s">
        <v>443</v>
      </c>
      <c r="C78">
        <v>4</v>
      </c>
      <c r="D78">
        <v>9</v>
      </c>
      <c r="E78">
        <v>1299</v>
      </c>
      <c r="F78">
        <v>662</v>
      </c>
      <c r="G78" t="s">
        <v>444</v>
      </c>
      <c r="H78" t="s">
        <v>445</v>
      </c>
      <c r="I78" t="s">
        <v>446</v>
      </c>
      <c r="J78" t="s">
        <v>447</v>
      </c>
      <c r="K78" t="s">
        <v>448</v>
      </c>
      <c r="L78">
        <v>14672782</v>
      </c>
      <c r="M78">
        <f t="shared" si="2"/>
        <v>5958</v>
      </c>
      <c r="N78" s="2">
        <f t="shared" si="3"/>
        <v>49.037721324095457</v>
      </c>
    </row>
    <row r="79" spans="1:14" x14ac:dyDescent="0.3">
      <c r="A79" t="s">
        <v>449</v>
      </c>
      <c r="B79" t="s">
        <v>450</v>
      </c>
      <c r="C79">
        <v>4.2</v>
      </c>
      <c r="D79">
        <v>23</v>
      </c>
      <c r="E79">
        <v>1699</v>
      </c>
      <c r="F79">
        <v>934</v>
      </c>
      <c r="G79" t="s">
        <v>451</v>
      </c>
      <c r="H79" t="s">
        <v>452</v>
      </c>
      <c r="I79" t="s">
        <v>297</v>
      </c>
      <c r="J79" t="s">
        <v>453</v>
      </c>
      <c r="K79" t="s">
        <v>454</v>
      </c>
      <c r="L79">
        <v>11748664</v>
      </c>
      <c r="M79">
        <f t="shared" si="2"/>
        <v>21482</v>
      </c>
      <c r="N79" s="2">
        <f t="shared" si="3"/>
        <v>45.026486168334316</v>
      </c>
    </row>
    <row r="80" spans="1:14" x14ac:dyDescent="0.3">
      <c r="A80" t="s">
        <v>455</v>
      </c>
      <c r="B80" t="s">
        <v>456</v>
      </c>
      <c r="C80">
        <v>4.2</v>
      </c>
      <c r="D80">
        <v>6</v>
      </c>
      <c r="E80">
        <v>990</v>
      </c>
      <c r="F80">
        <v>495</v>
      </c>
      <c r="G80" t="s">
        <v>457</v>
      </c>
      <c r="H80" t="s">
        <v>458</v>
      </c>
      <c r="I80" t="s">
        <v>37</v>
      </c>
      <c r="J80" t="s">
        <v>459</v>
      </c>
      <c r="K80" t="s">
        <v>460</v>
      </c>
      <c r="L80">
        <v>15631948</v>
      </c>
      <c r="M80">
        <f t="shared" si="2"/>
        <v>2970</v>
      </c>
      <c r="N80" s="2">
        <f t="shared" si="3"/>
        <v>50</v>
      </c>
    </row>
    <row r="81" spans="1:14" x14ac:dyDescent="0.3">
      <c r="A81" t="s">
        <v>461</v>
      </c>
      <c r="B81" t="s">
        <v>230</v>
      </c>
      <c r="C81">
        <v>4.2</v>
      </c>
      <c r="D81">
        <v>46</v>
      </c>
      <c r="E81">
        <v>999</v>
      </c>
      <c r="F81">
        <v>399</v>
      </c>
      <c r="G81" t="s">
        <v>42</v>
      </c>
      <c r="H81" t="s">
        <v>462</v>
      </c>
      <c r="I81" t="s">
        <v>37</v>
      </c>
      <c r="J81" t="s">
        <v>232</v>
      </c>
      <c r="K81" t="s">
        <v>463</v>
      </c>
      <c r="L81">
        <v>11296096</v>
      </c>
      <c r="M81">
        <f t="shared" si="2"/>
        <v>18354</v>
      </c>
      <c r="N81" s="2">
        <f t="shared" si="3"/>
        <v>60.06006006006006</v>
      </c>
    </row>
    <row r="82" spans="1:14" x14ac:dyDescent="0.3">
      <c r="A82" t="s">
        <v>464</v>
      </c>
      <c r="B82" t="s">
        <v>465</v>
      </c>
      <c r="C82">
        <v>4.5</v>
      </c>
      <c r="D82">
        <v>11</v>
      </c>
      <c r="E82">
        <v>219</v>
      </c>
      <c r="F82">
        <v>219</v>
      </c>
      <c r="G82" t="s">
        <v>466</v>
      </c>
      <c r="H82" t="s">
        <v>467</v>
      </c>
      <c r="I82" t="s">
        <v>273</v>
      </c>
      <c r="J82" t="s">
        <v>468</v>
      </c>
      <c r="K82" t="s">
        <v>469</v>
      </c>
      <c r="L82">
        <v>16953538</v>
      </c>
      <c r="M82">
        <f t="shared" si="2"/>
        <v>2409</v>
      </c>
      <c r="N82" s="2">
        <f t="shared" si="3"/>
        <v>0</v>
      </c>
    </row>
    <row r="83" spans="1:14" x14ac:dyDescent="0.3">
      <c r="A83" t="s">
        <v>470</v>
      </c>
      <c r="B83" t="s">
        <v>471</v>
      </c>
      <c r="C83">
        <v>4.3</v>
      </c>
      <c r="D83">
        <v>132</v>
      </c>
      <c r="E83">
        <v>210</v>
      </c>
      <c r="F83">
        <v>168</v>
      </c>
      <c r="G83" t="s">
        <v>472</v>
      </c>
      <c r="H83" t="s">
        <v>473</v>
      </c>
      <c r="I83" t="s">
        <v>474</v>
      </c>
      <c r="J83" t="s">
        <v>475</v>
      </c>
      <c r="K83" t="s">
        <v>476</v>
      </c>
      <c r="L83">
        <v>5416449</v>
      </c>
      <c r="M83">
        <f t="shared" si="2"/>
        <v>22176</v>
      </c>
      <c r="N83" s="2">
        <f t="shared" si="3"/>
        <v>20</v>
      </c>
    </row>
    <row r="84" spans="1:14" x14ac:dyDescent="0.3">
      <c r="A84" t="s">
        <v>477</v>
      </c>
      <c r="B84" t="s">
        <v>15</v>
      </c>
      <c r="C84">
        <v>4.5999999999999996</v>
      </c>
      <c r="D84">
        <v>41</v>
      </c>
      <c r="E84">
        <v>7599</v>
      </c>
      <c r="F84">
        <v>1595</v>
      </c>
      <c r="G84" t="s">
        <v>16</v>
      </c>
      <c r="H84" t="s">
        <v>478</v>
      </c>
      <c r="I84" t="s">
        <v>18</v>
      </c>
      <c r="J84" t="s">
        <v>19</v>
      </c>
      <c r="K84" t="s">
        <v>479</v>
      </c>
      <c r="L84">
        <v>14916328</v>
      </c>
      <c r="M84">
        <f t="shared" si="2"/>
        <v>65395</v>
      </c>
      <c r="N84" s="2">
        <f t="shared" si="3"/>
        <v>79.010396104750626</v>
      </c>
    </row>
    <row r="85" spans="1:14" x14ac:dyDescent="0.3">
      <c r="A85" t="s">
        <v>480</v>
      </c>
      <c r="B85" t="s">
        <v>481</v>
      </c>
      <c r="C85">
        <v>4.3</v>
      </c>
      <c r="D85">
        <v>153</v>
      </c>
      <c r="E85">
        <v>899</v>
      </c>
      <c r="F85">
        <v>314</v>
      </c>
      <c r="G85" t="s">
        <v>16</v>
      </c>
      <c r="H85" t="s">
        <v>482</v>
      </c>
      <c r="I85" t="s">
        <v>388</v>
      </c>
      <c r="J85" t="s">
        <v>483</v>
      </c>
      <c r="K85" t="s">
        <v>484</v>
      </c>
      <c r="L85">
        <v>1875389</v>
      </c>
      <c r="M85">
        <f t="shared" si="2"/>
        <v>48042</v>
      </c>
      <c r="N85" s="2">
        <f t="shared" si="3"/>
        <v>65.072302558398221</v>
      </c>
    </row>
    <row r="86" spans="1:14" x14ac:dyDescent="0.3">
      <c r="A86" t="s">
        <v>485</v>
      </c>
      <c r="B86" t="s">
        <v>486</v>
      </c>
      <c r="C86">
        <v>4.2</v>
      </c>
      <c r="D86">
        <v>32</v>
      </c>
      <c r="E86">
        <v>1199</v>
      </c>
      <c r="F86">
        <v>599</v>
      </c>
      <c r="G86" t="s">
        <v>29</v>
      </c>
      <c r="H86" t="s">
        <v>487</v>
      </c>
      <c r="I86" t="s">
        <v>488</v>
      </c>
      <c r="J86" t="s">
        <v>489</v>
      </c>
      <c r="K86" t="s">
        <v>490</v>
      </c>
      <c r="L86">
        <v>14099104</v>
      </c>
      <c r="M86">
        <f t="shared" si="2"/>
        <v>19168</v>
      </c>
      <c r="N86" s="2">
        <f t="shared" si="3"/>
        <v>50.041701417848202</v>
      </c>
    </row>
    <row r="87" spans="1:14" x14ac:dyDescent="0.3">
      <c r="A87" t="s">
        <v>491</v>
      </c>
      <c r="B87" t="s">
        <v>492</v>
      </c>
      <c r="C87">
        <v>4.5999999999999996</v>
      </c>
      <c r="D87">
        <v>17</v>
      </c>
      <c r="E87">
        <v>299</v>
      </c>
      <c r="F87">
        <v>299</v>
      </c>
      <c r="G87" t="s">
        <v>493</v>
      </c>
      <c r="H87" t="s">
        <v>494</v>
      </c>
      <c r="I87" t="s">
        <v>495</v>
      </c>
      <c r="J87" t="s">
        <v>496</v>
      </c>
      <c r="K87" t="s">
        <v>497</v>
      </c>
      <c r="L87">
        <v>16910720</v>
      </c>
      <c r="M87">
        <f t="shared" si="2"/>
        <v>5083</v>
      </c>
      <c r="N87" s="2">
        <f t="shared" si="3"/>
        <v>0</v>
      </c>
    </row>
    <row r="88" spans="1:14" x14ac:dyDescent="0.3">
      <c r="A88" t="s">
        <v>498</v>
      </c>
      <c r="B88" t="s">
        <v>499</v>
      </c>
      <c r="C88">
        <v>3.6</v>
      </c>
      <c r="D88">
        <v>20</v>
      </c>
      <c r="E88">
        <v>1495</v>
      </c>
      <c r="F88">
        <v>897</v>
      </c>
      <c r="G88" t="s">
        <v>500</v>
      </c>
      <c r="H88" t="s">
        <v>501</v>
      </c>
      <c r="I88" t="s">
        <v>76</v>
      </c>
      <c r="J88" t="s">
        <v>502</v>
      </c>
      <c r="K88" t="s">
        <v>503</v>
      </c>
      <c r="L88">
        <v>12850220</v>
      </c>
      <c r="M88">
        <f t="shared" si="2"/>
        <v>17940</v>
      </c>
      <c r="N88" s="2">
        <f t="shared" si="3"/>
        <v>40</v>
      </c>
    </row>
    <row r="89" spans="1:14" x14ac:dyDescent="0.3">
      <c r="A89" t="s">
        <v>504</v>
      </c>
      <c r="B89" t="s">
        <v>505</v>
      </c>
      <c r="C89">
        <v>4.4000000000000004</v>
      </c>
      <c r="D89">
        <v>6800</v>
      </c>
      <c r="E89">
        <v>950</v>
      </c>
      <c r="F89">
        <v>950</v>
      </c>
      <c r="G89" t="s">
        <v>218</v>
      </c>
      <c r="H89" t="s">
        <v>506</v>
      </c>
      <c r="I89" t="s">
        <v>507</v>
      </c>
      <c r="J89" t="s">
        <v>508</v>
      </c>
      <c r="K89" t="s">
        <v>509</v>
      </c>
      <c r="L89">
        <v>15059874</v>
      </c>
      <c r="M89">
        <f t="shared" si="2"/>
        <v>6460000</v>
      </c>
      <c r="N89" s="2">
        <f t="shared" si="3"/>
        <v>0</v>
      </c>
    </row>
    <row r="90" spans="1:14" x14ac:dyDescent="0.3">
      <c r="A90" t="s">
        <v>510</v>
      </c>
      <c r="B90" t="s">
        <v>511</v>
      </c>
      <c r="C90">
        <v>4.4000000000000004</v>
      </c>
      <c r="D90">
        <v>50</v>
      </c>
      <c r="E90">
        <v>2495</v>
      </c>
      <c r="F90">
        <v>1996</v>
      </c>
      <c r="G90" t="s">
        <v>16</v>
      </c>
      <c r="H90" t="s">
        <v>512</v>
      </c>
      <c r="I90" t="s">
        <v>513</v>
      </c>
      <c r="J90" t="s">
        <v>514</v>
      </c>
      <c r="K90" t="s">
        <v>515</v>
      </c>
      <c r="L90">
        <v>12903254</v>
      </c>
      <c r="M90">
        <f t="shared" si="2"/>
        <v>99800</v>
      </c>
      <c r="N90" s="2">
        <f t="shared" si="3"/>
        <v>20</v>
      </c>
    </row>
    <row r="91" spans="1:14" x14ac:dyDescent="0.3">
      <c r="A91" t="s">
        <v>516</v>
      </c>
      <c r="B91" t="s">
        <v>517</v>
      </c>
      <c r="C91">
        <v>4.7</v>
      </c>
      <c r="D91">
        <v>18</v>
      </c>
      <c r="E91">
        <v>599</v>
      </c>
      <c r="F91">
        <v>299</v>
      </c>
      <c r="G91" t="s">
        <v>16</v>
      </c>
      <c r="H91" t="s">
        <v>518</v>
      </c>
      <c r="I91" t="s">
        <v>519</v>
      </c>
      <c r="J91" t="s">
        <v>520</v>
      </c>
      <c r="K91" t="s">
        <v>521</v>
      </c>
      <c r="L91">
        <v>17893588</v>
      </c>
      <c r="M91">
        <f t="shared" si="2"/>
        <v>5382</v>
      </c>
      <c r="N91" s="2">
        <f t="shared" si="3"/>
        <v>50.083472454090149</v>
      </c>
    </row>
    <row r="92" spans="1:14" x14ac:dyDescent="0.3">
      <c r="A92" t="s">
        <v>522</v>
      </c>
      <c r="B92" t="s">
        <v>241</v>
      </c>
      <c r="C92">
        <v>3.7</v>
      </c>
      <c r="D92">
        <v>24</v>
      </c>
      <c r="E92">
        <v>4499</v>
      </c>
      <c r="F92">
        <v>1574</v>
      </c>
      <c r="G92" t="s">
        <v>29</v>
      </c>
      <c r="H92" t="s">
        <v>523</v>
      </c>
      <c r="I92" t="s">
        <v>132</v>
      </c>
      <c r="J92" t="s">
        <v>245</v>
      </c>
      <c r="K92" t="s">
        <v>524</v>
      </c>
      <c r="L92">
        <v>15379690</v>
      </c>
      <c r="M92">
        <f t="shared" si="2"/>
        <v>37776</v>
      </c>
      <c r="N92" s="2">
        <f t="shared" si="3"/>
        <v>65.014447655034459</v>
      </c>
    </row>
    <row r="93" spans="1:14" x14ac:dyDescent="0.3">
      <c r="A93" t="s">
        <v>525</v>
      </c>
      <c r="B93" t="s">
        <v>526</v>
      </c>
      <c r="C93">
        <v>4.4000000000000004</v>
      </c>
      <c r="D93">
        <v>8</v>
      </c>
      <c r="E93">
        <v>3890</v>
      </c>
      <c r="F93">
        <v>933</v>
      </c>
      <c r="G93" t="s">
        <v>527</v>
      </c>
      <c r="H93" t="s">
        <v>528</v>
      </c>
      <c r="I93" t="s">
        <v>189</v>
      </c>
      <c r="J93" t="s">
        <v>529</v>
      </c>
      <c r="K93" t="s">
        <v>530</v>
      </c>
      <c r="L93">
        <v>6539260</v>
      </c>
      <c r="M93">
        <f t="shared" si="2"/>
        <v>7464</v>
      </c>
      <c r="N93" s="2">
        <f t="shared" si="3"/>
        <v>76.015424164524433</v>
      </c>
    </row>
    <row r="94" spans="1:14" x14ac:dyDescent="0.3">
      <c r="A94" t="s">
        <v>531</v>
      </c>
      <c r="B94" t="s">
        <v>465</v>
      </c>
      <c r="C94">
        <v>4</v>
      </c>
      <c r="D94">
        <v>27</v>
      </c>
      <c r="E94">
        <v>749</v>
      </c>
      <c r="F94">
        <v>749</v>
      </c>
      <c r="G94" t="s">
        <v>466</v>
      </c>
      <c r="H94" t="s">
        <v>532</v>
      </c>
      <c r="I94" t="s">
        <v>37</v>
      </c>
      <c r="J94" t="s">
        <v>468</v>
      </c>
      <c r="K94" t="s">
        <v>533</v>
      </c>
      <c r="L94">
        <v>11863768</v>
      </c>
      <c r="M94">
        <f t="shared" si="2"/>
        <v>20223</v>
      </c>
      <c r="N94" s="2">
        <f t="shared" si="3"/>
        <v>0</v>
      </c>
    </row>
    <row r="95" spans="1:14" x14ac:dyDescent="0.3">
      <c r="A95" t="s">
        <v>534</v>
      </c>
      <c r="B95" t="s">
        <v>341</v>
      </c>
      <c r="C95">
        <v>3.4</v>
      </c>
      <c r="D95">
        <v>5</v>
      </c>
      <c r="E95">
        <v>2000</v>
      </c>
      <c r="F95">
        <v>660</v>
      </c>
      <c r="G95" t="s">
        <v>16</v>
      </c>
      <c r="H95" t="s">
        <v>535</v>
      </c>
      <c r="I95" t="s">
        <v>536</v>
      </c>
      <c r="J95" t="s">
        <v>344</v>
      </c>
      <c r="K95" t="s">
        <v>537</v>
      </c>
      <c r="L95">
        <v>16927790</v>
      </c>
      <c r="M95">
        <f t="shared" si="2"/>
        <v>3300</v>
      </c>
      <c r="N95" s="2">
        <f t="shared" si="3"/>
        <v>67</v>
      </c>
    </row>
    <row r="96" spans="1:14" x14ac:dyDescent="0.3">
      <c r="A96" t="s">
        <v>538</v>
      </c>
      <c r="B96" t="s">
        <v>539</v>
      </c>
      <c r="C96">
        <v>3.8</v>
      </c>
      <c r="D96">
        <v>5</v>
      </c>
      <c r="E96">
        <v>5800</v>
      </c>
      <c r="F96">
        <v>2419</v>
      </c>
      <c r="G96" t="s">
        <v>16</v>
      </c>
      <c r="H96" t="s">
        <v>540</v>
      </c>
      <c r="I96" t="s">
        <v>541</v>
      </c>
      <c r="J96" t="s">
        <v>542</v>
      </c>
      <c r="K96" t="s">
        <v>543</v>
      </c>
      <c r="L96">
        <v>12539720</v>
      </c>
      <c r="M96">
        <f t="shared" si="2"/>
        <v>12095</v>
      </c>
      <c r="N96" s="2">
        <f t="shared" si="3"/>
        <v>58.293103448275865</v>
      </c>
    </row>
    <row r="97" spans="1:14" x14ac:dyDescent="0.3">
      <c r="A97" t="s">
        <v>544</v>
      </c>
      <c r="B97" t="s">
        <v>545</v>
      </c>
      <c r="C97">
        <v>4.5999999999999996</v>
      </c>
      <c r="D97">
        <v>42</v>
      </c>
      <c r="E97">
        <v>749</v>
      </c>
      <c r="F97">
        <v>674</v>
      </c>
      <c r="G97" t="s">
        <v>546</v>
      </c>
      <c r="H97" t="s">
        <v>547</v>
      </c>
      <c r="I97" t="s">
        <v>548</v>
      </c>
      <c r="J97" t="s">
        <v>549</v>
      </c>
      <c r="K97" t="s">
        <v>550</v>
      </c>
      <c r="L97">
        <v>10474666</v>
      </c>
      <c r="M97">
        <f t="shared" si="2"/>
        <v>28308</v>
      </c>
      <c r="N97" s="2">
        <f t="shared" si="3"/>
        <v>10.013351134846461</v>
      </c>
    </row>
    <row r="98" spans="1:14" x14ac:dyDescent="0.3">
      <c r="A98" t="s">
        <v>551</v>
      </c>
      <c r="B98" t="s">
        <v>552</v>
      </c>
      <c r="C98">
        <v>4.3</v>
      </c>
      <c r="D98">
        <v>28</v>
      </c>
      <c r="E98">
        <v>999</v>
      </c>
      <c r="F98">
        <v>363</v>
      </c>
      <c r="G98" t="s">
        <v>16</v>
      </c>
      <c r="H98" t="s">
        <v>553</v>
      </c>
      <c r="I98" t="s">
        <v>388</v>
      </c>
      <c r="J98" t="s">
        <v>554</v>
      </c>
      <c r="K98" t="s">
        <v>555</v>
      </c>
      <c r="L98">
        <v>16345900</v>
      </c>
      <c r="M98">
        <f t="shared" si="2"/>
        <v>10164</v>
      </c>
      <c r="N98" s="2">
        <f t="shared" si="3"/>
        <v>63.663663663663662</v>
      </c>
    </row>
    <row r="99" spans="1:14" x14ac:dyDescent="0.3">
      <c r="A99" t="s">
        <v>556</v>
      </c>
      <c r="B99" t="s">
        <v>557</v>
      </c>
      <c r="C99">
        <v>3.3</v>
      </c>
      <c r="D99">
        <v>6</v>
      </c>
      <c r="E99">
        <v>999</v>
      </c>
      <c r="F99">
        <v>899</v>
      </c>
      <c r="G99" t="s">
        <v>29</v>
      </c>
      <c r="H99" t="s">
        <v>558</v>
      </c>
      <c r="I99" t="s">
        <v>37</v>
      </c>
      <c r="J99" t="s">
        <v>559</v>
      </c>
      <c r="K99" t="s">
        <v>560</v>
      </c>
      <c r="L99">
        <v>16746374</v>
      </c>
      <c r="M99">
        <f t="shared" si="2"/>
        <v>5394</v>
      </c>
      <c r="N99" s="2">
        <f t="shared" si="3"/>
        <v>10.01001001001001</v>
      </c>
    </row>
    <row r="100" spans="1:14" x14ac:dyDescent="0.3">
      <c r="A100" t="s">
        <v>561</v>
      </c>
      <c r="B100" t="s">
        <v>562</v>
      </c>
      <c r="C100">
        <v>4.3</v>
      </c>
      <c r="D100">
        <v>31</v>
      </c>
      <c r="E100">
        <v>1299</v>
      </c>
      <c r="F100">
        <v>662</v>
      </c>
      <c r="G100" t="s">
        <v>563</v>
      </c>
      <c r="H100" t="s">
        <v>564</v>
      </c>
      <c r="I100" t="s">
        <v>297</v>
      </c>
      <c r="J100" t="s">
        <v>565</v>
      </c>
      <c r="K100" t="s">
        <v>566</v>
      </c>
      <c r="L100">
        <v>11744384</v>
      </c>
      <c r="M100">
        <f t="shared" si="2"/>
        <v>20522</v>
      </c>
      <c r="N100" s="2">
        <f t="shared" si="3"/>
        <v>49.037721324095457</v>
      </c>
    </row>
    <row r="101" spans="1:14" x14ac:dyDescent="0.3">
      <c r="A101" t="s">
        <v>204</v>
      </c>
      <c r="B101" t="s">
        <v>205</v>
      </c>
      <c r="C101">
        <v>3.4</v>
      </c>
      <c r="D101">
        <v>34</v>
      </c>
      <c r="E101">
        <v>4399</v>
      </c>
      <c r="F101">
        <v>1759</v>
      </c>
      <c r="G101" t="s">
        <v>206</v>
      </c>
      <c r="H101" t="s">
        <v>567</v>
      </c>
      <c r="I101" t="s">
        <v>44</v>
      </c>
      <c r="J101" t="s">
        <v>208</v>
      </c>
      <c r="K101" t="s">
        <v>568</v>
      </c>
      <c r="L101">
        <v>14470192</v>
      </c>
      <c r="M101">
        <f t="shared" si="2"/>
        <v>59806</v>
      </c>
      <c r="N101" s="2">
        <f t="shared" si="3"/>
        <v>60.013639463514437</v>
      </c>
    </row>
    <row r="102" spans="1:14" x14ac:dyDescent="0.3">
      <c r="A102" t="s">
        <v>569</v>
      </c>
      <c r="B102" t="s">
        <v>230</v>
      </c>
      <c r="C102">
        <v>4.5</v>
      </c>
      <c r="D102">
        <v>13</v>
      </c>
      <c r="E102">
        <v>4799</v>
      </c>
      <c r="F102">
        <v>2639</v>
      </c>
      <c r="G102" t="s">
        <v>335</v>
      </c>
      <c r="H102" t="s">
        <v>570</v>
      </c>
      <c r="I102" t="s">
        <v>44</v>
      </c>
      <c r="J102" t="s">
        <v>232</v>
      </c>
      <c r="K102" t="s">
        <v>571</v>
      </c>
      <c r="L102">
        <v>14306462</v>
      </c>
      <c r="M102">
        <f t="shared" si="2"/>
        <v>34307</v>
      </c>
      <c r="N102" s="2">
        <f t="shared" si="3"/>
        <v>45.009376953531991</v>
      </c>
    </row>
    <row r="103" spans="1:14" x14ac:dyDescent="0.3">
      <c r="A103" t="s">
        <v>572</v>
      </c>
      <c r="B103" t="s">
        <v>492</v>
      </c>
      <c r="C103">
        <v>4.2</v>
      </c>
      <c r="D103">
        <v>15</v>
      </c>
      <c r="E103">
        <v>249</v>
      </c>
      <c r="F103">
        <v>249</v>
      </c>
      <c r="G103" t="s">
        <v>573</v>
      </c>
      <c r="H103" t="s">
        <v>574</v>
      </c>
      <c r="I103" t="s">
        <v>37</v>
      </c>
      <c r="J103" t="s">
        <v>496</v>
      </c>
      <c r="K103" t="s">
        <v>575</v>
      </c>
      <c r="L103">
        <v>16821748</v>
      </c>
      <c r="M103">
        <f t="shared" si="2"/>
        <v>3735</v>
      </c>
      <c r="N103" s="2">
        <f t="shared" si="3"/>
        <v>0</v>
      </c>
    </row>
    <row r="104" spans="1:14" x14ac:dyDescent="0.3">
      <c r="A104" t="s">
        <v>576</v>
      </c>
      <c r="B104" t="s">
        <v>54</v>
      </c>
      <c r="C104">
        <v>3.8</v>
      </c>
      <c r="D104">
        <v>4</v>
      </c>
      <c r="E104">
        <v>1699</v>
      </c>
      <c r="F104">
        <v>594</v>
      </c>
      <c r="G104" t="s">
        <v>42</v>
      </c>
      <c r="H104" t="s">
        <v>577</v>
      </c>
      <c r="I104" t="s">
        <v>50</v>
      </c>
      <c r="J104" t="s">
        <v>57</v>
      </c>
      <c r="K104" t="s">
        <v>578</v>
      </c>
      <c r="L104">
        <v>16183910</v>
      </c>
      <c r="M104">
        <f t="shared" si="2"/>
        <v>2376</v>
      </c>
      <c r="N104" s="2">
        <f t="shared" si="3"/>
        <v>65.038257798705118</v>
      </c>
    </row>
    <row r="105" spans="1:14" x14ac:dyDescent="0.3">
      <c r="A105" t="s">
        <v>174</v>
      </c>
      <c r="B105" t="s">
        <v>579</v>
      </c>
      <c r="C105">
        <v>4.4000000000000004</v>
      </c>
      <c r="D105">
        <v>81</v>
      </c>
      <c r="E105">
        <v>10995</v>
      </c>
      <c r="F105">
        <v>10995</v>
      </c>
      <c r="G105" t="s">
        <v>16</v>
      </c>
      <c r="H105" t="s">
        <v>580</v>
      </c>
      <c r="I105" t="s">
        <v>177</v>
      </c>
      <c r="J105" t="s">
        <v>581</v>
      </c>
      <c r="K105" t="s">
        <v>582</v>
      </c>
      <c r="L105">
        <v>9037953</v>
      </c>
      <c r="M105">
        <f t="shared" si="2"/>
        <v>890595</v>
      </c>
      <c r="N105" s="2">
        <f t="shared" si="3"/>
        <v>0</v>
      </c>
    </row>
    <row r="106" spans="1:14" x14ac:dyDescent="0.3">
      <c r="A106" t="s">
        <v>583</v>
      </c>
      <c r="B106" t="s">
        <v>584</v>
      </c>
      <c r="C106">
        <v>4.4000000000000004</v>
      </c>
      <c r="D106">
        <v>296</v>
      </c>
      <c r="E106">
        <v>3495</v>
      </c>
      <c r="F106">
        <v>1887</v>
      </c>
      <c r="G106" t="s">
        <v>16</v>
      </c>
      <c r="H106" t="s">
        <v>585</v>
      </c>
      <c r="I106" t="s">
        <v>586</v>
      </c>
      <c r="J106" t="s">
        <v>587</v>
      </c>
      <c r="K106" t="s">
        <v>588</v>
      </c>
      <c r="L106">
        <v>2155170</v>
      </c>
      <c r="M106">
        <f t="shared" si="2"/>
        <v>558552</v>
      </c>
      <c r="N106" s="2">
        <f t="shared" si="3"/>
        <v>46.008583690987123</v>
      </c>
    </row>
    <row r="107" spans="1:14" x14ac:dyDescent="0.3">
      <c r="A107" t="s">
        <v>589</v>
      </c>
      <c r="B107" t="s">
        <v>119</v>
      </c>
      <c r="C107">
        <v>4.8</v>
      </c>
      <c r="D107">
        <v>10</v>
      </c>
      <c r="E107">
        <v>699</v>
      </c>
      <c r="F107">
        <v>699</v>
      </c>
      <c r="G107" t="s">
        <v>29</v>
      </c>
      <c r="H107" t="s">
        <v>590</v>
      </c>
      <c r="I107" t="s">
        <v>434</v>
      </c>
      <c r="J107" t="s">
        <v>119</v>
      </c>
      <c r="K107" t="s">
        <v>591</v>
      </c>
      <c r="L107">
        <v>17593908</v>
      </c>
      <c r="M107">
        <f t="shared" si="2"/>
        <v>6990</v>
      </c>
      <c r="N107" s="2">
        <f t="shared" si="3"/>
        <v>0</v>
      </c>
    </row>
    <row r="108" spans="1:14" x14ac:dyDescent="0.3">
      <c r="A108" t="s">
        <v>592</v>
      </c>
      <c r="B108" t="s">
        <v>593</v>
      </c>
      <c r="C108">
        <v>4.2</v>
      </c>
      <c r="D108">
        <v>13</v>
      </c>
      <c r="E108">
        <v>899</v>
      </c>
      <c r="F108">
        <v>431</v>
      </c>
      <c r="G108" t="s">
        <v>67</v>
      </c>
      <c r="H108" t="s">
        <v>594</v>
      </c>
      <c r="I108" t="s">
        <v>37</v>
      </c>
      <c r="J108" t="s">
        <v>595</v>
      </c>
      <c r="K108" t="s">
        <v>596</v>
      </c>
      <c r="L108">
        <v>17108186</v>
      </c>
      <c r="M108">
        <f t="shared" si="2"/>
        <v>5603</v>
      </c>
      <c r="N108" s="2">
        <f t="shared" si="3"/>
        <v>52.057842046718569</v>
      </c>
    </row>
    <row r="109" spans="1:14" x14ac:dyDescent="0.3">
      <c r="A109" t="s">
        <v>597</v>
      </c>
      <c r="B109" t="s">
        <v>598</v>
      </c>
      <c r="C109">
        <v>3.7</v>
      </c>
      <c r="D109">
        <v>49</v>
      </c>
      <c r="E109">
        <v>2499</v>
      </c>
      <c r="F109">
        <v>699</v>
      </c>
      <c r="G109" t="s">
        <v>29</v>
      </c>
      <c r="H109" t="s">
        <v>599</v>
      </c>
      <c r="I109" t="s">
        <v>126</v>
      </c>
      <c r="J109" t="s">
        <v>598</v>
      </c>
      <c r="K109" t="s">
        <v>600</v>
      </c>
      <c r="L109">
        <v>12764720</v>
      </c>
      <c r="M109">
        <f t="shared" si="2"/>
        <v>34251</v>
      </c>
      <c r="N109" s="2">
        <f t="shared" si="3"/>
        <v>72.02881152460985</v>
      </c>
    </row>
    <row r="110" spans="1:14" x14ac:dyDescent="0.3">
      <c r="A110" t="s">
        <v>601</v>
      </c>
      <c r="B110" t="s">
        <v>602</v>
      </c>
      <c r="C110">
        <v>4.5</v>
      </c>
      <c r="D110">
        <v>170</v>
      </c>
      <c r="E110">
        <v>199</v>
      </c>
      <c r="F110">
        <v>199</v>
      </c>
      <c r="G110" t="s">
        <v>16</v>
      </c>
      <c r="H110" t="s">
        <v>603</v>
      </c>
      <c r="I110" t="s">
        <v>604</v>
      </c>
      <c r="J110" t="s">
        <v>605</v>
      </c>
      <c r="K110" t="s">
        <v>606</v>
      </c>
      <c r="L110">
        <v>8862403</v>
      </c>
      <c r="M110">
        <f t="shared" si="2"/>
        <v>33830</v>
      </c>
      <c r="N110" s="2">
        <f t="shared" si="3"/>
        <v>0</v>
      </c>
    </row>
    <row r="111" spans="1:14" x14ac:dyDescent="0.3">
      <c r="A111" t="s">
        <v>607</v>
      </c>
      <c r="B111" t="s">
        <v>608</v>
      </c>
      <c r="C111">
        <v>3.2</v>
      </c>
      <c r="D111">
        <v>9</v>
      </c>
      <c r="E111">
        <v>6950</v>
      </c>
      <c r="F111">
        <v>2085</v>
      </c>
      <c r="G111" t="s">
        <v>16</v>
      </c>
      <c r="H111" t="s">
        <v>609</v>
      </c>
      <c r="I111" t="s">
        <v>610</v>
      </c>
      <c r="J111" t="s">
        <v>611</v>
      </c>
      <c r="K111" t="s">
        <v>612</v>
      </c>
      <c r="L111">
        <v>16871710</v>
      </c>
      <c r="M111">
        <f t="shared" si="2"/>
        <v>18765</v>
      </c>
      <c r="N111" s="2">
        <f t="shared" si="3"/>
        <v>70</v>
      </c>
    </row>
    <row r="112" spans="1:14" x14ac:dyDescent="0.3">
      <c r="A112" t="s">
        <v>613</v>
      </c>
      <c r="B112" t="s">
        <v>614</v>
      </c>
      <c r="C112">
        <v>4.2</v>
      </c>
      <c r="D112">
        <v>14</v>
      </c>
      <c r="E112">
        <v>3200</v>
      </c>
      <c r="F112">
        <v>1600</v>
      </c>
      <c r="G112" t="s">
        <v>124</v>
      </c>
      <c r="H112" t="s">
        <v>615</v>
      </c>
      <c r="I112" t="s">
        <v>126</v>
      </c>
      <c r="J112" t="s">
        <v>616</v>
      </c>
      <c r="K112" t="s">
        <v>617</v>
      </c>
      <c r="L112">
        <v>13810922</v>
      </c>
      <c r="M112">
        <f t="shared" si="2"/>
        <v>22400</v>
      </c>
      <c r="N112" s="2">
        <f t="shared" si="3"/>
        <v>50</v>
      </c>
    </row>
    <row r="113" spans="1:14" x14ac:dyDescent="0.3">
      <c r="A113" t="s">
        <v>618</v>
      </c>
      <c r="B113" t="s">
        <v>424</v>
      </c>
      <c r="C113">
        <v>4.0999999999999996</v>
      </c>
      <c r="D113">
        <v>14</v>
      </c>
      <c r="E113">
        <v>3999</v>
      </c>
      <c r="F113">
        <v>1679</v>
      </c>
      <c r="G113" t="s">
        <v>124</v>
      </c>
      <c r="H113" t="s">
        <v>619</v>
      </c>
      <c r="I113" t="s">
        <v>132</v>
      </c>
      <c r="J113" t="s">
        <v>426</v>
      </c>
      <c r="K113" t="s">
        <v>620</v>
      </c>
      <c r="L113">
        <v>15050670</v>
      </c>
      <c r="M113">
        <f t="shared" si="2"/>
        <v>23506</v>
      </c>
      <c r="N113" s="2">
        <f t="shared" si="3"/>
        <v>58.014503625906478</v>
      </c>
    </row>
    <row r="114" spans="1:14" x14ac:dyDescent="0.3">
      <c r="A114" t="s">
        <v>621</v>
      </c>
      <c r="B114" t="s">
        <v>622</v>
      </c>
      <c r="C114">
        <v>4.8</v>
      </c>
      <c r="D114">
        <v>8</v>
      </c>
      <c r="E114">
        <v>699</v>
      </c>
      <c r="F114">
        <v>699</v>
      </c>
      <c r="G114" t="s">
        <v>124</v>
      </c>
      <c r="H114" t="s">
        <v>623</v>
      </c>
      <c r="I114" t="s">
        <v>126</v>
      </c>
      <c r="J114" t="s">
        <v>624</v>
      </c>
      <c r="K114" t="s">
        <v>625</v>
      </c>
      <c r="L114">
        <v>13891652</v>
      </c>
      <c r="M114">
        <f t="shared" si="2"/>
        <v>5592</v>
      </c>
      <c r="N114" s="2">
        <f t="shared" si="3"/>
        <v>0</v>
      </c>
    </row>
    <row r="115" spans="1:14" x14ac:dyDescent="0.3">
      <c r="A115" t="s">
        <v>626</v>
      </c>
      <c r="B115" t="s">
        <v>627</v>
      </c>
      <c r="C115">
        <v>4.3</v>
      </c>
      <c r="D115">
        <v>12</v>
      </c>
      <c r="E115">
        <v>1998</v>
      </c>
      <c r="F115">
        <v>999</v>
      </c>
      <c r="G115" t="s">
        <v>628</v>
      </c>
      <c r="H115" t="s">
        <v>629</v>
      </c>
      <c r="I115" t="s">
        <v>630</v>
      </c>
      <c r="J115" t="s">
        <v>631</v>
      </c>
      <c r="K115" t="s">
        <v>632</v>
      </c>
      <c r="L115">
        <v>16849562</v>
      </c>
      <c r="M115">
        <f t="shared" si="2"/>
        <v>11988</v>
      </c>
      <c r="N115" s="2">
        <f t="shared" si="3"/>
        <v>50</v>
      </c>
    </row>
    <row r="116" spans="1:14" x14ac:dyDescent="0.3">
      <c r="A116" t="s">
        <v>633</v>
      </c>
      <c r="B116" t="s">
        <v>634</v>
      </c>
      <c r="C116">
        <v>4.0999999999999996</v>
      </c>
      <c r="D116">
        <v>9</v>
      </c>
      <c r="E116">
        <v>1990</v>
      </c>
      <c r="F116">
        <v>995</v>
      </c>
      <c r="G116" t="s">
        <v>16</v>
      </c>
      <c r="H116" t="s">
        <v>635</v>
      </c>
      <c r="I116" t="s">
        <v>636</v>
      </c>
      <c r="J116" t="s">
        <v>634</v>
      </c>
      <c r="K116" t="s">
        <v>637</v>
      </c>
      <c r="L116">
        <v>11717102</v>
      </c>
      <c r="M116">
        <f t="shared" si="2"/>
        <v>8955</v>
      </c>
      <c r="N116" s="2">
        <f t="shared" si="3"/>
        <v>50</v>
      </c>
    </row>
    <row r="117" spans="1:14" x14ac:dyDescent="0.3">
      <c r="A117" t="s">
        <v>638</v>
      </c>
      <c r="B117" t="s">
        <v>639</v>
      </c>
      <c r="C117">
        <v>4.3</v>
      </c>
      <c r="D117">
        <v>112</v>
      </c>
      <c r="E117">
        <v>2399</v>
      </c>
      <c r="F117">
        <v>959</v>
      </c>
      <c r="G117" t="s">
        <v>640</v>
      </c>
      <c r="H117" t="s">
        <v>641</v>
      </c>
      <c r="I117" t="s">
        <v>642</v>
      </c>
      <c r="J117" t="s">
        <v>643</v>
      </c>
      <c r="K117" t="s">
        <v>644</v>
      </c>
      <c r="L117">
        <v>11094052</v>
      </c>
      <c r="M117">
        <f t="shared" si="2"/>
        <v>107408</v>
      </c>
      <c r="N117" s="2">
        <f t="shared" si="3"/>
        <v>60.025010421008751</v>
      </c>
    </row>
    <row r="118" spans="1:14" x14ac:dyDescent="0.3">
      <c r="A118" t="s">
        <v>645</v>
      </c>
      <c r="B118" t="s">
        <v>646</v>
      </c>
      <c r="C118">
        <v>3.7</v>
      </c>
      <c r="D118">
        <v>28</v>
      </c>
      <c r="E118">
        <v>498</v>
      </c>
      <c r="F118">
        <v>423</v>
      </c>
      <c r="G118" t="s">
        <v>67</v>
      </c>
      <c r="H118" t="s">
        <v>647</v>
      </c>
      <c r="I118" t="s">
        <v>648</v>
      </c>
      <c r="J118" t="s">
        <v>649</v>
      </c>
      <c r="K118" t="s">
        <v>650</v>
      </c>
      <c r="L118">
        <v>15512328</v>
      </c>
      <c r="M118">
        <f t="shared" si="2"/>
        <v>11844</v>
      </c>
      <c r="N118" s="2">
        <f t="shared" si="3"/>
        <v>15.060240963855422</v>
      </c>
    </row>
    <row r="119" spans="1:14" x14ac:dyDescent="0.3">
      <c r="A119" t="s">
        <v>651</v>
      </c>
      <c r="B119" t="s">
        <v>450</v>
      </c>
      <c r="C119">
        <v>4.0999999999999996</v>
      </c>
      <c r="D119">
        <v>35</v>
      </c>
      <c r="E119">
        <v>1699</v>
      </c>
      <c r="F119">
        <v>934</v>
      </c>
      <c r="G119" t="s">
        <v>451</v>
      </c>
      <c r="H119" t="s">
        <v>652</v>
      </c>
      <c r="I119" t="s">
        <v>297</v>
      </c>
      <c r="J119" t="s">
        <v>453</v>
      </c>
      <c r="K119" t="s">
        <v>653</v>
      </c>
      <c r="L119">
        <v>15702522</v>
      </c>
      <c r="M119">
        <f t="shared" si="2"/>
        <v>32690</v>
      </c>
      <c r="N119" s="2">
        <f t="shared" si="3"/>
        <v>45.026486168334316</v>
      </c>
    </row>
    <row r="120" spans="1:14" x14ac:dyDescent="0.3">
      <c r="A120" t="s">
        <v>654</v>
      </c>
      <c r="B120" t="s">
        <v>655</v>
      </c>
      <c r="C120">
        <v>4.7</v>
      </c>
      <c r="D120">
        <v>10</v>
      </c>
      <c r="E120">
        <v>999</v>
      </c>
      <c r="F120">
        <v>379</v>
      </c>
      <c r="G120" t="s">
        <v>194</v>
      </c>
      <c r="H120" t="s">
        <v>656</v>
      </c>
      <c r="I120" t="s">
        <v>37</v>
      </c>
      <c r="J120" t="s">
        <v>657</v>
      </c>
      <c r="K120" t="s">
        <v>658</v>
      </c>
      <c r="L120">
        <v>14326024</v>
      </c>
      <c r="M120">
        <f t="shared" si="2"/>
        <v>3790</v>
      </c>
      <c r="N120" s="2">
        <f t="shared" si="3"/>
        <v>62.062062062062061</v>
      </c>
    </row>
    <row r="121" spans="1:14" x14ac:dyDescent="0.3">
      <c r="A121" t="s">
        <v>659</v>
      </c>
      <c r="B121" t="s">
        <v>660</v>
      </c>
      <c r="C121">
        <v>4.7</v>
      </c>
      <c r="D121">
        <v>7</v>
      </c>
      <c r="E121">
        <v>2650</v>
      </c>
      <c r="F121">
        <v>1722</v>
      </c>
      <c r="G121" t="s">
        <v>335</v>
      </c>
      <c r="H121" t="s">
        <v>661</v>
      </c>
      <c r="I121" t="s">
        <v>44</v>
      </c>
      <c r="J121" t="s">
        <v>662</v>
      </c>
      <c r="K121" t="s">
        <v>663</v>
      </c>
      <c r="L121">
        <v>13082346</v>
      </c>
      <c r="M121">
        <f t="shared" si="2"/>
        <v>12054</v>
      </c>
      <c r="N121" s="2">
        <f t="shared" si="3"/>
        <v>35.018867924528301</v>
      </c>
    </row>
    <row r="122" spans="1:14" x14ac:dyDescent="0.3">
      <c r="A122" t="s">
        <v>664</v>
      </c>
      <c r="B122" t="s">
        <v>665</v>
      </c>
      <c r="C122">
        <v>4.2</v>
      </c>
      <c r="D122">
        <v>11</v>
      </c>
      <c r="E122">
        <v>2499</v>
      </c>
      <c r="F122">
        <v>1499</v>
      </c>
      <c r="G122" t="s">
        <v>666</v>
      </c>
      <c r="H122" t="s">
        <v>667</v>
      </c>
      <c r="I122" t="s">
        <v>446</v>
      </c>
      <c r="J122" t="s">
        <v>668</v>
      </c>
      <c r="K122" t="s">
        <v>669</v>
      </c>
      <c r="L122">
        <v>16054130</v>
      </c>
      <c r="M122">
        <f t="shared" si="2"/>
        <v>16489</v>
      </c>
      <c r="N122" s="2">
        <f t="shared" si="3"/>
        <v>40.016006402561018</v>
      </c>
    </row>
    <row r="123" spans="1:14" x14ac:dyDescent="0.3">
      <c r="A123" t="s">
        <v>670</v>
      </c>
      <c r="B123" t="s">
        <v>671</v>
      </c>
      <c r="C123">
        <v>3.8</v>
      </c>
      <c r="D123">
        <v>5</v>
      </c>
      <c r="E123">
        <v>3849</v>
      </c>
      <c r="F123">
        <v>769</v>
      </c>
      <c r="G123" t="s">
        <v>16</v>
      </c>
      <c r="H123" t="s">
        <v>672</v>
      </c>
      <c r="I123" t="s">
        <v>177</v>
      </c>
      <c r="J123" t="s">
        <v>673</v>
      </c>
      <c r="K123" t="s">
        <v>674</v>
      </c>
      <c r="L123">
        <v>15522732</v>
      </c>
      <c r="M123">
        <f t="shared" si="2"/>
        <v>3845</v>
      </c>
      <c r="N123" s="2">
        <f t="shared" si="3"/>
        <v>80.020784619381658</v>
      </c>
    </row>
    <row r="124" spans="1:14" x14ac:dyDescent="0.3">
      <c r="A124" t="s">
        <v>675</v>
      </c>
      <c r="B124" t="s">
        <v>676</v>
      </c>
      <c r="C124">
        <v>3.2</v>
      </c>
      <c r="D124">
        <v>18</v>
      </c>
      <c r="E124">
        <v>1499</v>
      </c>
      <c r="F124">
        <v>419</v>
      </c>
      <c r="G124" t="s">
        <v>677</v>
      </c>
      <c r="H124" t="s">
        <v>678</v>
      </c>
      <c r="I124" t="s">
        <v>244</v>
      </c>
      <c r="J124" t="s">
        <v>679</v>
      </c>
      <c r="K124" t="s">
        <v>680</v>
      </c>
      <c r="L124">
        <v>16833450</v>
      </c>
      <c r="M124">
        <f t="shared" si="2"/>
        <v>7542</v>
      </c>
      <c r="N124" s="2">
        <f t="shared" si="3"/>
        <v>72.048032021347566</v>
      </c>
    </row>
    <row r="125" spans="1:14" x14ac:dyDescent="0.3">
      <c r="A125" t="s">
        <v>681</v>
      </c>
      <c r="B125" t="s">
        <v>682</v>
      </c>
      <c r="C125">
        <v>4.2</v>
      </c>
      <c r="D125">
        <v>15</v>
      </c>
      <c r="E125">
        <v>1399</v>
      </c>
      <c r="F125">
        <v>1349</v>
      </c>
      <c r="G125" t="s">
        <v>683</v>
      </c>
      <c r="H125" t="s">
        <v>684</v>
      </c>
      <c r="I125" t="s">
        <v>685</v>
      </c>
      <c r="J125" t="s">
        <v>686</v>
      </c>
      <c r="K125" t="s">
        <v>687</v>
      </c>
      <c r="L125">
        <v>13638120</v>
      </c>
      <c r="M125">
        <f t="shared" si="2"/>
        <v>20235</v>
      </c>
      <c r="N125" s="2">
        <f t="shared" si="3"/>
        <v>3.5739814152966405</v>
      </c>
    </row>
    <row r="126" spans="1:14" x14ac:dyDescent="0.3">
      <c r="A126" t="s">
        <v>688</v>
      </c>
      <c r="B126" t="s">
        <v>689</v>
      </c>
      <c r="C126">
        <v>4.3</v>
      </c>
      <c r="D126">
        <v>42</v>
      </c>
      <c r="E126">
        <v>1190</v>
      </c>
      <c r="F126">
        <v>595</v>
      </c>
      <c r="G126" t="s">
        <v>690</v>
      </c>
      <c r="H126" t="s">
        <v>691</v>
      </c>
      <c r="I126" t="s">
        <v>513</v>
      </c>
      <c r="J126" t="s">
        <v>692</v>
      </c>
      <c r="K126" t="s">
        <v>693</v>
      </c>
      <c r="L126">
        <v>13382520</v>
      </c>
      <c r="M126">
        <f t="shared" si="2"/>
        <v>24990</v>
      </c>
      <c r="N126" s="2">
        <f t="shared" si="3"/>
        <v>50</v>
      </c>
    </row>
    <row r="127" spans="1:14" x14ac:dyDescent="0.3">
      <c r="A127" t="s">
        <v>694</v>
      </c>
      <c r="B127" t="s">
        <v>695</v>
      </c>
      <c r="C127">
        <v>4.0999999999999996</v>
      </c>
      <c r="D127">
        <v>38</v>
      </c>
      <c r="E127">
        <v>2300</v>
      </c>
      <c r="F127">
        <v>805</v>
      </c>
      <c r="G127" t="s">
        <v>16</v>
      </c>
      <c r="H127" t="s">
        <v>696</v>
      </c>
      <c r="I127" t="s">
        <v>697</v>
      </c>
      <c r="J127" t="s">
        <v>698</v>
      </c>
      <c r="K127" t="s">
        <v>699</v>
      </c>
      <c r="L127">
        <v>9996453</v>
      </c>
      <c r="M127">
        <f t="shared" si="2"/>
        <v>30590</v>
      </c>
      <c r="N127" s="2">
        <f t="shared" si="3"/>
        <v>65</v>
      </c>
    </row>
    <row r="128" spans="1:14" x14ac:dyDescent="0.3">
      <c r="A128" t="s">
        <v>700</v>
      </c>
      <c r="B128" t="s">
        <v>701</v>
      </c>
      <c r="C128">
        <v>3.8</v>
      </c>
      <c r="D128">
        <v>5</v>
      </c>
      <c r="E128">
        <v>1599</v>
      </c>
      <c r="F128">
        <v>239</v>
      </c>
      <c r="G128" t="s">
        <v>573</v>
      </c>
      <c r="H128" t="s">
        <v>702</v>
      </c>
      <c r="I128" t="s">
        <v>37</v>
      </c>
      <c r="J128" t="s">
        <v>703</v>
      </c>
      <c r="K128" t="s">
        <v>704</v>
      </c>
      <c r="L128">
        <v>15179074</v>
      </c>
      <c r="M128">
        <f t="shared" si="2"/>
        <v>1195</v>
      </c>
      <c r="N128" s="2">
        <f t="shared" si="3"/>
        <v>85.053158223889938</v>
      </c>
    </row>
    <row r="129" spans="1:14" x14ac:dyDescent="0.3">
      <c r="A129" t="s">
        <v>705</v>
      </c>
      <c r="B129" t="s">
        <v>456</v>
      </c>
      <c r="C129">
        <v>4.7</v>
      </c>
      <c r="D129">
        <v>13</v>
      </c>
      <c r="E129">
        <v>1790</v>
      </c>
      <c r="F129">
        <v>895</v>
      </c>
      <c r="G129" t="s">
        <v>335</v>
      </c>
      <c r="H129" t="s">
        <v>706</v>
      </c>
      <c r="I129" t="s">
        <v>50</v>
      </c>
      <c r="J129" t="s">
        <v>459</v>
      </c>
      <c r="K129" t="s">
        <v>707</v>
      </c>
      <c r="L129">
        <v>15628396</v>
      </c>
      <c r="M129">
        <f t="shared" si="2"/>
        <v>11635</v>
      </c>
      <c r="N129" s="2">
        <f t="shared" si="3"/>
        <v>50</v>
      </c>
    </row>
    <row r="130" spans="1:14" x14ac:dyDescent="0.3">
      <c r="A130" t="s">
        <v>708</v>
      </c>
      <c r="B130" t="s">
        <v>709</v>
      </c>
      <c r="C130">
        <v>3</v>
      </c>
      <c r="D130">
        <v>5</v>
      </c>
      <c r="E130">
        <v>799</v>
      </c>
      <c r="F130">
        <v>799</v>
      </c>
      <c r="G130" t="s">
        <v>42</v>
      </c>
      <c r="H130" t="s">
        <v>710</v>
      </c>
      <c r="I130" t="s">
        <v>56</v>
      </c>
      <c r="J130" t="s">
        <v>711</v>
      </c>
      <c r="K130" t="s">
        <v>712</v>
      </c>
      <c r="L130">
        <v>17302234</v>
      </c>
      <c r="M130">
        <f t="shared" si="2"/>
        <v>3995</v>
      </c>
      <c r="N130" s="2">
        <f t="shared" si="3"/>
        <v>0</v>
      </c>
    </row>
    <row r="131" spans="1:14" x14ac:dyDescent="0.3">
      <c r="A131" t="s">
        <v>713</v>
      </c>
      <c r="B131" t="s">
        <v>714</v>
      </c>
      <c r="C131">
        <v>2.8</v>
      </c>
      <c r="D131">
        <v>6</v>
      </c>
      <c r="E131">
        <v>2000</v>
      </c>
      <c r="F131">
        <v>1000</v>
      </c>
      <c r="G131" t="s">
        <v>16</v>
      </c>
      <c r="H131" t="s">
        <v>715</v>
      </c>
      <c r="I131" t="s">
        <v>716</v>
      </c>
      <c r="J131" t="s">
        <v>717</v>
      </c>
      <c r="K131" t="s">
        <v>718</v>
      </c>
      <c r="L131">
        <v>13279902</v>
      </c>
      <c r="M131">
        <f t="shared" ref="M131:M194" si="4">D131*F131</f>
        <v>6000</v>
      </c>
      <c r="N131" s="2">
        <f t="shared" ref="N131:N194" si="5">((E131-F131)/E131) *100</f>
        <v>50</v>
      </c>
    </row>
    <row r="132" spans="1:14" x14ac:dyDescent="0.3">
      <c r="A132" t="s">
        <v>719</v>
      </c>
      <c r="B132" t="s">
        <v>720</v>
      </c>
      <c r="C132">
        <v>3.6</v>
      </c>
      <c r="D132">
        <v>8</v>
      </c>
      <c r="E132">
        <v>3799</v>
      </c>
      <c r="F132">
        <v>999</v>
      </c>
      <c r="G132" t="s">
        <v>182</v>
      </c>
      <c r="H132" t="s">
        <v>721</v>
      </c>
      <c r="I132" t="s">
        <v>50</v>
      </c>
      <c r="J132" t="s">
        <v>722</v>
      </c>
      <c r="K132" t="s">
        <v>723</v>
      </c>
      <c r="L132">
        <v>16022792</v>
      </c>
      <c r="M132">
        <f t="shared" si="4"/>
        <v>7992</v>
      </c>
      <c r="N132" s="2">
        <f t="shared" si="5"/>
        <v>73.703606212161105</v>
      </c>
    </row>
    <row r="133" spans="1:14" x14ac:dyDescent="0.3">
      <c r="A133" t="s">
        <v>724</v>
      </c>
      <c r="B133" t="s">
        <v>54</v>
      </c>
      <c r="C133">
        <v>4.4000000000000004</v>
      </c>
      <c r="D133">
        <v>22</v>
      </c>
      <c r="E133">
        <v>899</v>
      </c>
      <c r="F133">
        <v>539</v>
      </c>
      <c r="G133" t="s">
        <v>42</v>
      </c>
      <c r="H133" t="s">
        <v>725</v>
      </c>
      <c r="I133" t="s">
        <v>56</v>
      </c>
      <c r="J133" t="s">
        <v>57</v>
      </c>
      <c r="K133" t="s">
        <v>726</v>
      </c>
      <c r="L133">
        <v>16953106</v>
      </c>
      <c r="M133">
        <f t="shared" si="4"/>
        <v>11858</v>
      </c>
      <c r="N133" s="2">
        <f t="shared" si="5"/>
        <v>40.044493882091217</v>
      </c>
    </row>
    <row r="134" spans="1:14" x14ac:dyDescent="0.3">
      <c r="A134" t="s">
        <v>727</v>
      </c>
      <c r="B134" t="s">
        <v>728</v>
      </c>
      <c r="C134">
        <v>4</v>
      </c>
      <c r="D134">
        <v>19</v>
      </c>
      <c r="E134">
        <v>1399</v>
      </c>
      <c r="F134">
        <v>461</v>
      </c>
      <c r="G134" t="s">
        <v>29</v>
      </c>
      <c r="H134" t="s">
        <v>729</v>
      </c>
      <c r="I134" t="s">
        <v>37</v>
      </c>
      <c r="J134" t="s">
        <v>730</v>
      </c>
      <c r="K134" t="s">
        <v>731</v>
      </c>
      <c r="L134">
        <v>15599822</v>
      </c>
      <c r="M134">
        <f t="shared" si="4"/>
        <v>8759</v>
      </c>
      <c r="N134" s="2">
        <f t="shared" si="5"/>
        <v>67.047891350964974</v>
      </c>
    </row>
    <row r="135" spans="1:14" x14ac:dyDescent="0.3">
      <c r="A135" t="s">
        <v>732</v>
      </c>
      <c r="B135" t="s">
        <v>733</v>
      </c>
      <c r="C135">
        <v>4.0999999999999996</v>
      </c>
      <c r="D135">
        <v>214</v>
      </c>
      <c r="E135">
        <v>1599</v>
      </c>
      <c r="F135">
        <v>719</v>
      </c>
      <c r="G135" t="s">
        <v>67</v>
      </c>
      <c r="H135" t="s">
        <v>734</v>
      </c>
      <c r="I135" t="s">
        <v>201</v>
      </c>
      <c r="J135" t="s">
        <v>735</v>
      </c>
      <c r="K135" t="s">
        <v>736</v>
      </c>
      <c r="L135">
        <v>15907500</v>
      </c>
      <c r="M135">
        <f t="shared" si="4"/>
        <v>153866</v>
      </c>
      <c r="N135" s="2">
        <f t="shared" si="5"/>
        <v>55.03439649781113</v>
      </c>
    </row>
    <row r="136" spans="1:14" x14ac:dyDescent="0.3">
      <c r="A136" t="s">
        <v>737</v>
      </c>
      <c r="B136" t="s">
        <v>738</v>
      </c>
      <c r="C136">
        <v>3.8</v>
      </c>
      <c r="D136">
        <v>24</v>
      </c>
      <c r="E136">
        <v>1300</v>
      </c>
      <c r="F136">
        <v>637</v>
      </c>
      <c r="G136" t="s">
        <v>29</v>
      </c>
      <c r="H136" t="s">
        <v>739</v>
      </c>
      <c r="I136" t="s">
        <v>740</v>
      </c>
      <c r="J136" t="s">
        <v>741</v>
      </c>
      <c r="K136" t="s">
        <v>742</v>
      </c>
      <c r="L136">
        <v>14225140</v>
      </c>
      <c r="M136">
        <f t="shared" si="4"/>
        <v>15288</v>
      </c>
      <c r="N136" s="2">
        <f t="shared" si="5"/>
        <v>51</v>
      </c>
    </row>
    <row r="137" spans="1:14" x14ac:dyDescent="0.3">
      <c r="A137" t="s">
        <v>743</v>
      </c>
      <c r="B137" t="s">
        <v>744</v>
      </c>
      <c r="C137">
        <v>4.4000000000000004</v>
      </c>
      <c r="D137">
        <v>140</v>
      </c>
      <c r="E137">
        <v>1849</v>
      </c>
      <c r="F137">
        <v>554</v>
      </c>
      <c r="G137" t="s">
        <v>16</v>
      </c>
      <c r="H137" t="s">
        <v>745</v>
      </c>
      <c r="I137" t="s">
        <v>746</v>
      </c>
      <c r="J137" t="s">
        <v>747</v>
      </c>
      <c r="K137" t="s">
        <v>748</v>
      </c>
      <c r="L137">
        <v>1390849</v>
      </c>
      <c r="M137">
        <f t="shared" si="4"/>
        <v>77560</v>
      </c>
      <c r="N137" s="2">
        <f t="shared" si="5"/>
        <v>70.037858301784752</v>
      </c>
    </row>
    <row r="138" spans="1:14" x14ac:dyDescent="0.3">
      <c r="A138" t="s">
        <v>749</v>
      </c>
      <c r="B138" t="s">
        <v>750</v>
      </c>
      <c r="C138">
        <v>3.8</v>
      </c>
      <c r="D138">
        <v>19</v>
      </c>
      <c r="E138">
        <v>2370</v>
      </c>
      <c r="F138">
        <v>1066</v>
      </c>
      <c r="G138" t="s">
        <v>194</v>
      </c>
      <c r="H138" t="s">
        <v>751</v>
      </c>
      <c r="I138" t="s">
        <v>752</v>
      </c>
      <c r="J138" t="s">
        <v>753</v>
      </c>
      <c r="K138" t="s">
        <v>754</v>
      </c>
      <c r="L138">
        <v>14025888</v>
      </c>
      <c r="M138">
        <f t="shared" si="4"/>
        <v>20254</v>
      </c>
      <c r="N138" s="2">
        <f t="shared" si="5"/>
        <v>55.021097046413502</v>
      </c>
    </row>
    <row r="139" spans="1:14" x14ac:dyDescent="0.3">
      <c r="A139" t="s">
        <v>755</v>
      </c>
      <c r="B139" t="s">
        <v>756</v>
      </c>
      <c r="C139">
        <v>3.8</v>
      </c>
      <c r="D139">
        <v>48</v>
      </c>
      <c r="E139">
        <v>2999</v>
      </c>
      <c r="F139">
        <v>1199</v>
      </c>
      <c r="G139" t="s">
        <v>757</v>
      </c>
      <c r="H139" t="s">
        <v>758</v>
      </c>
      <c r="I139" t="s">
        <v>759</v>
      </c>
      <c r="J139" t="s">
        <v>760</v>
      </c>
      <c r="K139" t="s">
        <v>761</v>
      </c>
      <c r="L139">
        <v>12238124</v>
      </c>
      <c r="M139">
        <f t="shared" si="4"/>
        <v>57552</v>
      </c>
      <c r="N139" s="2">
        <f t="shared" si="5"/>
        <v>60.020006668889621</v>
      </c>
    </row>
    <row r="140" spans="1:14" x14ac:dyDescent="0.3">
      <c r="A140" t="s">
        <v>762</v>
      </c>
      <c r="B140" t="s">
        <v>763</v>
      </c>
      <c r="C140">
        <v>3.2</v>
      </c>
      <c r="D140">
        <v>53</v>
      </c>
      <c r="E140">
        <v>2998</v>
      </c>
      <c r="F140">
        <v>848</v>
      </c>
      <c r="G140" t="s">
        <v>409</v>
      </c>
      <c r="H140" t="s">
        <v>764</v>
      </c>
      <c r="I140" t="s">
        <v>411</v>
      </c>
      <c r="J140" t="s">
        <v>765</v>
      </c>
      <c r="K140" t="s">
        <v>766</v>
      </c>
      <c r="L140">
        <v>13698294</v>
      </c>
      <c r="M140">
        <f t="shared" si="4"/>
        <v>44944</v>
      </c>
      <c r="N140" s="2">
        <f t="shared" si="5"/>
        <v>71.714476317545035</v>
      </c>
    </row>
    <row r="141" spans="1:14" x14ac:dyDescent="0.3">
      <c r="A141" t="s">
        <v>767</v>
      </c>
      <c r="B141" t="s">
        <v>768</v>
      </c>
      <c r="C141">
        <v>3.9</v>
      </c>
      <c r="D141">
        <v>162</v>
      </c>
      <c r="E141">
        <v>1199</v>
      </c>
      <c r="F141">
        <v>659</v>
      </c>
      <c r="G141" t="s">
        <v>81</v>
      </c>
      <c r="H141" t="s">
        <v>769</v>
      </c>
      <c r="I141" t="s">
        <v>446</v>
      </c>
      <c r="J141" t="s">
        <v>770</v>
      </c>
      <c r="K141" t="s">
        <v>771</v>
      </c>
      <c r="L141">
        <v>8999471</v>
      </c>
      <c r="M141">
        <f t="shared" si="4"/>
        <v>106758</v>
      </c>
      <c r="N141" s="2">
        <f t="shared" si="5"/>
        <v>45.037531276063383</v>
      </c>
    </row>
    <row r="142" spans="1:14" x14ac:dyDescent="0.3">
      <c r="A142" t="s">
        <v>772</v>
      </c>
      <c r="B142" t="s">
        <v>773</v>
      </c>
      <c r="C142">
        <v>4.5999999999999996</v>
      </c>
      <c r="D142">
        <v>9</v>
      </c>
      <c r="E142">
        <v>499</v>
      </c>
      <c r="F142">
        <v>274</v>
      </c>
      <c r="G142" t="s">
        <v>16</v>
      </c>
      <c r="H142" t="s">
        <v>774</v>
      </c>
      <c r="I142" t="s">
        <v>775</v>
      </c>
      <c r="J142" t="s">
        <v>776</v>
      </c>
      <c r="K142" t="s">
        <v>777</v>
      </c>
      <c r="L142">
        <v>17652052</v>
      </c>
      <c r="M142">
        <f t="shared" si="4"/>
        <v>2466</v>
      </c>
      <c r="N142" s="2">
        <f t="shared" si="5"/>
        <v>45.09018036072144</v>
      </c>
    </row>
    <row r="143" spans="1:14" x14ac:dyDescent="0.3">
      <c r="A143" t="s">
        <v>778</v>
      </c>
      <c r="B143" t="s">
        <v>230</v>
      </c>
      <c r="C143">
        <v>4.2</v>
      </c>
      <c r="D143">
        <v>22</v>
      </c>
      <c r="E143">
        <v>1799</v>
      </c>
      <c r="F143">
        <v>989</v>
      </c>
      <c r="G143" t="s">
        <v>67</v>
      </c>
      <c r="H143" t="s">
        <v>779</v>
      </c>
      <c r="I143" t="s">
        <v>404</v>
      </c>
      <c r="J143" t="s">
        <v>232</v>
      </c>
      <c r="K143" t="s">
        <v>780</v>
      </c>
      <c r="L143">
        <v>14320120</v>
      </c>
      <c r="M143">
        <f t="shared" si="4"/>
        <v>21758</v>
      </c>
      <c r="N143" s="2">
        <f t="shared" si="5"/>
        <v>45.025013896609231</v>
      </c>
    </row>
    <row r="144" spans="1:14" x14ac:dyDescent="0.3">
      <c r="A144" t="s">
        <v>781</v>
      </c>
      <c r="B144" t="s">
        <v>782</v>
      </c>
      <c r="C144">
        <v>4</v>
      </c>
      <c r="D144">
        <v>79</v>
      </c>
      <c r="E144">
        <v>999</v>
      </c>
      <c r="F144">
        <v>499</v>
      </c>
      <c r="G144" t="s">
        <v>16</v>
      </c>
      <c r="H144" t="s">
        <v>783</v>
      </c>
      <c r="I144" t="s">
        <v>784</v>
      </c>
      <c r="J144" t="s">
        <v>785</v>
      </c>
      <c r="K144" t="s">
        <v>786</v>
      </c>
      <c r="L144">
        <v>11938854</v>
      </c>
      <c r="M144">
        <f t="shared" si="4"/>
        <v>39421</v>
      </c>
      <c r="N144" s="2">
        <f t="shared" si="5"/>
        <v>50.050050050050054</v>
      </c>
    </row>
    <row r="145" spans="1:14" x14ac:dyDescent="0.3">
      <c r="A145" t="s">
        <v>787</v>
      </c>
      <c r="B145" t="s">
        <v>499</v>
      </c>
      <c r="C145">
        <v>4.3</v>
      </c>
      <c r="D145">
        <v>10</v>
      </c>
      <c r="E145">
        <v>2999</v>
      </c>
      <c r="F145">
        <v>1499</v>
      </c>
      <c r="G145" t="s">
        <v>683</v>
      </c>
      <c r="H145" t="s">
        <v>788</v>
      </c>
      <c r="I145" t="s">
        <v>685</v>
      </c>
      <c r="J145" t="s">
        <v>502</v>
      </c>
      <c r="K145" t="s">
        <v>789</v>
      </c>
      <c r="L145">
        <v>13075650</v>
      </c>
      <c r="M145">
        <f t="shared" si="4"/>
        <v>14990</v>
      </c>
      <c r="N145" s="2">
        <f t="shared" si="5"/>
        <v>50.016672224074689</v>
      </c>
    </row>
    <row r="146" spans="1:14" x14ac:dyDescent="0.3">
      <c r="A146" t="s">
        <v>790</v>
      </c>
      <c r="B146" t="s">
        <v>15</v>
      </c>
      <c r="C146">
        <v>3.7</v>
      </c>
      <c r="D146">
        <v>38</v>
      </c>
      <c r="E146">
        <v>6995</v>
      </c>
      <c r="F146">
        <v>2028</v>
      </c>
      <c r="G146" t="s">
        <v>16</v>
      </c>
      <c r="H146" t="s">
        <v>791</v>
      </c>
      <c r="I146" t="s">
        <v>18</v>
      </c>
      <c r="J146" t="s">
        <v>19</v>
      </c>
      <c r="K146" t="s">
        <v>792</v>
      </c>
      <c r="L146">
        <v>15480384</v>
      </c>
      <c r="M146">
        <f t="shared" si="4"/>
        <v>77064</v>
      </c>
      <c r="N146" s="2">
        <f t="shared" si="5"/>
        <v>71.00786275911365</v>
      </c>
    </row>
    <row r="147" spans="1:14" x14ac:dyDescent="0.3">
      <c r="A147" t="s">
        <v>793</v>
      </c>
      <c r="B147" t="s">
        <v>794</v>
      </c>
      <c r="C147">
        <v>4.3</v>
      </c>
      <c r="D147">
        <v>46</v>
      </c>
      <c r="E147">
        <v>2299</v>
      </c>
      <c r="F147">
        <v>1264</v>
      </c>
      <c r="G147" t="s">
        <v>795</v>
      </c>
      <c r="H147" t="s">
        <v>796</v>
      </c>
      <c r="I147" t="s">
        <v>642</v>
      </c>
      <c r="J147" t="s">
        <v>797</v>
      </c>
      <c r="K147" t="s">
        <v>798</v>
      </c>
      <c r="L147">
        <v>13452702</v>
      </c>
      <c r="M147">
        <f t="shared" si="4"/>
        <v>58144</v>
      </c>
      <c r="N147" s="2">
        <f t="shared" si="5"/>
        <v>45.019573727707701</v>
      </c>
    </row>
    <row r="148" spans="1:14" x14ac:dyDescent="0.3">
      <c r="A148" t="s">
        <v>799</v>
      </c>
      <c r="B148" t="s">
        <v>800</v>
      </c>
      <c r="C148">
        <v>4.3</v>
      </c>
      <c r="D148">
        <v>746</v>
      </c>
      <c r="E148">
        <v>225</v>
      </c>
      <c r="F148">
        <v>191</v>
      </c>
      <c r="G148" t="s">
        <v>16</v>
      </c>
      <c r="H148" t="s">
        <v>801</v>
      </c>
      <c r="I148" t="s">
        <v>802</v>
      </c>
      <c r="J148" t="s">
        <v>803</v>
      </c>
      <c r="K148" t="s">
        <v>804</v>
      </c>
      <c r="L148">
        <v>9685029</v>
      </c>
      <c r="M148">
        <f t="shared" si="4"/>
        <v>142486</v>
      </c>
      <c r="N148" s="2">
        <f t="shared" si="5"/>
        <v>15.111111111111111</v>
      </c>
    </row>
    <row r="149" spans="1:14" x14ac:dyDescent="0.3">
      <c r="A149" t="s">
        <v>805</v>
      </c>
      <c r="B149" t="s">
        <v>806</v>
      </c>
      <c r="C149">
        <v>4.3</v>
      </c>
      <c r="D149">
        <v>67</v>
      </c>
      <c r="E149">
        <v>2095</v>
      </c>
      <c r="F149">
        <v>1780</v>
      </c>
      <c r="G149" t="s">
        <v>16</v>
      </c>
      <c r="H149" t="s">
        <v>807</v>
      </c>
      <c r="I149" t="s">
        <v>808</v>
      </c>
      <c r="J149" t="s">
        <v>806</v>
      </c>
      <c r="K149" t="s">
        <v>809</v>
      </c>
      <c r="L149">
        <v>12517370</v>
      </c>
      <c r="M149">
        <f t="shared" si="4"/>
        <v>119260</v>
      </c>
      <c r="N149" s="2">
        <f t="shared" si="5"/>
        <v>15.035799522673033</v>
      </c>
    </row>
    <row r="150" spans="1:14" x14ac:dyDescent="0.3">
      <c r="A150" t="s">
        <v>810</v>
      </c>
      <c r="B150" t="s">
        <v>811</v>
      </c>
      <c r="C150">
        <v>4.5999999999999996</v>
      </c>
      <c r="D150">
        <v>10</v>
      </c>
      <c r="E150">
        <v>2599</v>
      </c>
      <c r="F150">
        <v>1169</v>
      </c>
      <c r="G150" t="s">
        <v>29</v>
      </c>
      <c r="H150" t="s">
        <v>812</v>
      </c>
      <c r="I150" t="s">
        <v>50</v>
      </c>
      <c r="J150" t="s">
        <v>813</v>
      </c>
      <c r="K150" t="s">
        <v>814</v>
      </c>
      <c r="L150">
        <v>13938456</v>
      </c>
      <c r="M150">
        <f t="shared" si="4"/>
        <v>11690</v>
      </c>
      <c r="N150" s="2">
        <f t="shared" si="5"/>
        <v>55.021161985378995</v>
      </c>
    </row>
    <row r="151" spans="1:14" x14ac:dyDescent="0.3">
      <c r="A151" t="s">
        <v>815</v>
      </c>
      <c r="B151" t="s">
        <v>816</v>
      </c>
      <c r="C151">
        <v>4.8</v>
      </c>
      <c r="D151">
        <v>12</v>
      </c>
      <c r="E151">
        <v>1799</v>
      </c>
      <c r="F151">
        <v>1799</v>
      </c>
      <c r="G151" t="s">
        <v>817</v>
      </c>
      <c r="H151" t="s">
        <v>818</v>
      </c>
      <c r="I151" t="s">
        <v>50</v>
      </c>
      <c r="J151" t="s">
        <v>819</v>
      </c>
      <c r="K151" t="s">
        <v>820</v>
      </c>
      <c r="L151">
        <v>15036434</v>
      </c>
      <c r="M151">
        <f t="shared" si="4"/>
        <v>21588</v>
      </c>
      <c r="N151" s="2">
        <f t="shared" si="5"/>
        <v>0</v>
      </c>
    </row>
    <row r="152" spans="1:14" x14ac:dyDescent="0.3">
      <c r="A152" t="s">
        <v>821</v>
      </c>
      <c r="B152" t="s">
        <v>54</v>
      </c>
      <c r="C152">
        <v>4.5999999999999996</v>
      </c>
      <c r="D152">
        <v>14</v>
      </c>
      <c r="E152">
        <v>1799</v>
      </c>
      <c r="F152">
        <v>989</v>
      </c>
      <c r="G152" t="s">
        <v>16</v>
      </c>
      <c r="H152" t="s">
        <v>822</v>
      </c>
      <c r="I152" t="s">
        <v>513</v>
      </c>
      <c r="J152" t="s">
        <v>57</v>
      </c>
      <c r="K152" t="s">
        <v>823</v>
      </c>
      <c r="L152">
        <v>15582834</v>
      </c>
      <c r="M152">
        <f t="shared" si="4"/>
        <v>13846</v>
      </c>
      <c r="N152" s="2">
        <f t="shared" si="5"/>
        <v>45.025013896609231</v>
      </c>
    </row>
    <row r="153" spans="1:14" x14ac:dyDescent="0.3">
      <c r="A153" t="s">
        <v>824</v>
      </c>
      <c r="B153" t="s">
        <v>825</v>
      </c>
      <c r="C153">
        <v>3.7</v>
      </c>
      <c r="D153">
        <v>7</v>
      </c>
      <c r="E153">
        <v>799</v>
      </c>
      <c r="F153">
        <v>599</v>
      </c>
      <c r="G153" t="s">
        <v>826</v>
      </c>
      <c r="H153" t="s">
        <v>827</v>
      </c>
      <c r="I153" t="s">
        <v>76</v>
      </c>
      <c r="J153" t="s">
        <v>828</v>
      </c>
      <c r="K153" t="s">
        <v>829</v>
      </c>
      <c r="L153">
        <v>17296152</v>
      </c>
      <c r="M153">
        <f t="shared" si="4"/>
        <v>4193</v>
      </c>
      <c r="N153" s="2">
        <f t="shared" si="5"/>
        <v>25.031289111389238</v>
      </c>
    </row>
    <row r="154" spans="1:14" x14ac:dyDescent="0.3">
      <c r="A154" t="s">
        <v>830</v>
      </c>
      <c r="B154" t="s">
        <v>831</v>
      </c>
      <c r="C154">
        <v>4.5</v>
      </c>
      <c r="D154">
        <v>24</v>
      </c>
      <c r="E154">
        <v>490</v>
      </c>
      <c r="F154">
        <v>490</v>
      </c>
      <c r="G154" t="s">
        <v>16</v>
      </c>
      <c r="H154" t="s">
        <v>832</v>
      </c>
      <c r="I154" t="s">
        <v>833</v>
      </c>
      <c r="J154" t="s">
        <v>834</v>
      </c>
      <c r="K154" t="s">
        <v>835</v>
      </c>
      <c r="L154">
        <v>10419372</v>
      </c>
      <c r="M154">
        <f t="shared" si="4"/>
        <v>11760</v>
      </c>
      <c r="N154" s="2">
        <f t="shared" si="5"/>
        <v>0</v>
      </c>
    </row>
    <row r="155" spans="1:14" x14ac:dyDescent="0.3">
      <c r="A155" t="s">
        <v>836</v>
      </c>
      <c r="B155" t="s">
        <v>837</v>
      </c>
      <c r="C155">
        <v>3.4</v>
      </c>
      <c r="D155">
        <v>44</v>
      </c>
      <c r="E155">
        <v>2250</v>
      </c>
      <c r="F155">
        <v>990</v>
      </c>
      <c r="G155" t="s">
        <v>838</v>
      </c>
      <c r="H155" t="s">
        <v>839</v>
      </c>
      <c r="I155" t="s">
        <v>446</v>
      </c>
      <c r="J155" t="s">
        <v>840</v>
      </c>
      <c r="K155" t="s">
        <v>841</v>
      </c>
      <c r="L155">
        <v>8872345</v>
      </c>
      <c r="M155">
        <f t="shared" si="4"/>
        <v>43560</v>
      </c>
      <c r="N155" s="2">
        <f t="shared" si="5"/>
        <v>56.000000000000007</v>
      </c>
    </row>
    <row r="156" spans="1:14" x14ac:dyDescent="0.3">
      <c r="A156" t="s">
        <v>842</v>
      </c>
      <c r="B156" t="s">
        <v>843</v>
      </c>
      <c r="C156">
        <v>3</v>
      </c>
      <c r="D156">
        <v>2</v>
      </c>
      <c r="E156">
        <v>14999</v>
      </c>
      <c r="F156">
        <v>4499</v>
      </c>
      <c r="G156" t="s">
        <v>844</v>
      </c>
      <c r="H156" t="s">
        <v>845</v>
      </c>
      <c r="I156" t="s">
        <v>846</v>
      </c>
      <c r="J156" t="s">
        <v>847</v>
      </c>
      <c r="K156" t="s">
        <v>848</v>
      </c>
      <c r="L156">
        <v>14446704</v>
      </c>
      <c r="M156">
        <f t="shared" si="4"/>
        <v>8998</v>
      </c>
      <c r="N156" s="2">
        <f t="shared" si="5"/>
        <v>70.004666977798522</v>
      </c>
    </row>
    <row r="157" spans="1:14" x14ac:dyDescent="0.3">
      <c r="A157" t="s">
        <v>849</v>
      </c>
      <c r="B157" t="s">
        <v>499</v>
      </c>
      <c r="C157">
        <v>4.5</v>
      </c>
      <c r="D157">
        <v>103</v>
      </c>
      <c r="E157">
        <v>895</v>
      </c>
      <c r="F157">
        <v>537</v>
      </c>
      <c r="G157" t="s">
        <v>16</v>
      </c>
      <c r="H157" t="s">
        <v>850</v>
      </c>
      <c r="I157" t="s">
        <v>851</v>
      </c>
      <c r="J157" t="s">
        <v>502</v>
      </c>
      <c r="K157" t="s">
        <v>852</v>
      </c>
      <c r="L157">
        <v>11312314</v>
      </c>
      <c r="M157">
        <f t="shared" si="4"/>
        <v>55311</v>
      </c>
      <c r="N157" s="2">
        <f t="shared" si="5"/>
        <v>40</v>
      </c>
    </row>
    <row r="158" spans="1:14" x14ac:dyDescent="0.3">
      <c r="A158" t="s">
        <v>853</v>
      </c>
      <c r="B158" t="s">
        <v>854</v>
      </c>
      <c r="C158">
        <v>3.8</v>
      </c>
      <c r="D158">
        <v>49</v>
      </c>
      <c r="E158">
        <v>1999</v>
      </c>
      <c r="F158">
        <v>999</v>
      </c>
      <c r="G158" t="s">
        <v>29</v>
      </c>
      <c r="H158" t="s">
        <v>855</v>
      </c>
      <c r="I158" t="s">
        <v>132</v>
      </c>
      <c r="J158" t="s">
        <v>856</v>
      </c>
      <c r="K158" t="s">
        <v>857</v>
      </c>
      <c r="L158">
        <v>13138046</v>
      </c>
      <c r="M158">
        <f t="shared" si="4"/>
        <v>48951</v>
      </c>
      <c r="N158" s="2">
        <f t="shared" si="5"/>
        <v>50.025012506253134</v>
      </c>
    </row>
    <row r="159" spans="1:14" x14ac:dyDescent="0.3">
      <c r="A159" t="s">
        <v>858</v>
      </c>
      <c r="B159" t="s">
        <v>859</v>
      </c>
      <c r="C159">
        <v>3.7</v>
      </c>
      <c r="D159">
        <v>9</v>
      </c>
      <c r="E159">
        <v>1499</v>
      </c>
      <c r="F159">
        <v>1499</v>
      </c>
      <c r="G159" t="s">
        <v>860</v>
      </c>
      <c r="H159" t="s">
        <v>861</v>
      </c>
      <c r="I159" t="s">
        <v>862</v>
      </c>
      <c r="J159" t="s">
        <v>863</v>
      </c>
      <c r="K159" t="s">
        <v>864</v>
      </c>
      <c r="L159">
        <v>15739284</v>
      </c>
      <c r="M159">
        <f t="shared" si="4"/>
        <v>13491</v>
      </c>
      <c r="N159" s="2">
        <f t="shared" si="5"/>
        <v>0</v>
      </c>
    </row>
    <row r="160" spans="1:14" x14ac:dyDescent="0.3">
      <c r="A160" t="s">
        <v>865</v>
      </c>
      <c r="B160" t="s">
        <v>866</v>
      </c>
      <c r="C160">
        <v>4</v>
      </c>
      <c r="D160">
        <v>6</v>
      </c>
      <c r="E160">
        <v>449</v>
      </c>
      <c r="F160">
        <v>449</v>
      </c>
      <c r="G160" t="s">
        <v>466</v>
      </c>
      <c r="H160" t="s">
        <v>867</v>
      </c>
      <c r="I160" t="s">
        <v>138</v>
      </c>
      <c r="J160" t="s">
        <v>868</v>
      </c>
      <c r="K160" t="s">
        <v>869</v>
      </c>
      <c r="L160">
        <v>16696160</v>
      </c>
      <c r="M160">
        <f t="shared" si="4"/>
        <v>2694</v>
      </c>
      <c r="N160" s="2">
        <f t="shared" si="5"/>
        <v>0</v>
      </c>
    </row>
    <row r="161" spans="1:14" x14ac:dyDescent="0.3">
      <c r="A161" t="s">
        <v>870</v>
      </c>
      <c r="B161" t="s">
        <v>750</v>
      </c>
      <c r="C161">
        <v>4.4000000000000004</v>
      </c>
      <c r="D161">
        <v>32</v>
      </c>
      <c r="E161">
        <v>1980</v>
      </c>
      <c r="F161">
        <v>891</v>
      </c>
      <c r="G161" t="s">
        <v>42</v>
      </c>
      <c r="H161" t="s">
        <v>871</v>
      </c>
      <c r="I161" t="s">
        <v>50</v>
      </c>
      <c r="J161" t="s">
        <v>753</v>
      </c>
      <c r="K161" t="s">
        <v>872</v>
      </c>
      <c r="L161">
        <v>13738028</v>
      </c>
      <c r="M161">
        <f t="shared" si="4"/>
        <v>28512</v>
      </c>
      <c r="N161" s="2">
        <f t="shared" si="5"/>
        <v>55.000000000000007</v>
      </c>
    </row>
    <row r="162" spans="1:14" x14ac:dyDescent="0.3">
      <c r="A162" t="s">
        <v>873</v>
      </c>
      <c r="B162" t="s">
        <v>87</v>
      </c>
      <c r="C162">
        <v>4.5999999999999996</v>
      </c>
      <c r="D162">
        <v>28</v>
      </c>
      <c r="E162">
        <v>3499</v>
      </c>
      <c r="F162">
        <v>1924</v>
      </c>
      <c r="G162" t="s">
        <v>335</v>
      </c>
      <c r="H162" t="s">
        <v>874</v>
      </c>
      <c r="I162" t="s">
        <v>44</v>
      </c>
      <c r="J162" t="s">
        <v>91</v>
      </c>
      <c r="K162" t="s">
        <v>875</v>
      </c>
      <c r="L162">
        <v>15131228</v>
      </c>
      <c r="M162">
        <f t="shared" si="4"/>
        <v>53872</v>
      </c>
      <c r="N162" s="2">
        <f t="shared" si="5"/>
        <v>45.012860817376392</v>
      </c>
    </row>
    <row r="163" spans="1:14" x14ac:dyDescent="0.3">
      <c r="A163" t="s">
        <v>876</v>
      </c>
      <c r="B163" t="s">
        <v>877</v>
      </c>
      <c r="C163">
        <v>4.5</v>
      </c>
      <c r="D163">
        <v>36</v>
      </c>
      <c r="E163">
        <v>799</v>
      </c>
      <c r="F163">
        <v>479</v>
      </c>
      <c r="G163" t="s">
        <v>878</v>
      </c>
      <c r="H163" t="s">
        <v>879</v>
      </c>
      <c r="I163" t="s">
        <v>880</v>
      </c>
      <c r="J163" t="s">
        <v>881</v>
      </c>
      <c r="K163" t="s">
        <v>882</v>
      </c>
      <c r="L163">
        <v>11965112</v>
      </c>
      <c r="M163">
        <f t="shared" si="4"/>
        <v>17244</v>
      </c>
      <c r="N163" s="2">
        <f t="shared" si="5"/>
        <v>40.050062578222779</v>
      </c>
    </row>
    <row r="164" spans="1:14" x14ac:dyDescent="0.3">
      <c r="A164" t="s">
        <v>883</v>
      </c>
      <c r="B164" t="s">
        <v>884</v>
      </c>
      <c r="C164">
        <v>4.0999999999999996</v>
      </c>
      <c r="D164">
        <v>4000</v>
      </c>
      <c r="E164">
        <v>998</v>
      </c>
      <c r="F164">
        <v>658</v>
      </c>
      <c r="G164" t="s">
        <v>218</v>
      </c>
      <c r="H164" t="s">
        <v>885</v>
      </c>
      <c r="I164" t="s">
        <v>802</v>
      </c>
      <c r="J164" t="s">
        <v>886</v>
      </c>
      <c r="K164" t="s">
        <v>887</v>
      </c>
      <c r="L164">
        <v>12191870</v>
      </c>
      <c r="M164">
        <f t="shared" si="4"/>
        <v>2632000</v>
      </c>
      <c r="N164" s="2">
        <f t="shared" si="5"/>
        <v>34.06813627254509</v>
      </c>
    </row>
    <row r="165" spans="1:14" x14ac:dyDescent="0.3">
      <c r="A165" t="s">
        <v>888</v>
      </c>
      <c r="B165" t="s">
        <v>889</v>
      </c>
      <c r="C165">
        <v>4.3</v>
      </c>
      <c r="D165">
        <v>10</v>
      </c>
      <c r="E165">
        <v>2999</v>
      </c>
      <c r="F165">
        <v>1949</v>
      </c>
      <c r="G165" t="s">
        <v>409</v>
      </c>
      <c r="H165" t="s">
        <v>890</v>
      </c>
      <c r="I165" t="s">
        <v>891</v>
      </c>
      <c r="J165" t="s">
        <v>892</v>
      </c>
      <c r="K165" t="s">
        <v>893</v>
      </c>
      <c r="L165">
        <v>14375858</v>
      </c>
      <c r="M165">
        <f t="shared" si="4"/>
        <v>19490</v>
      </c>
      <c r="N165" s="2">
        <f t="shared" si="5"/>
        <v>35.011670556852287</v>
      </c>
    </row>
    <row r="166" spans="1:14" x14ac:dyDescent="0.3">
      <c r="A166" t="s">
        <v>894</v>
      </c>
      <c r="B166" t="s">
        <v>895</v>
      </c>
      <c r="C166">
        <v>4.0999999999999996</v>
      </c>
      <c r="D166">
        <v>15</v>
      </c>
      <c r="E166">
        <v>2390</v>
      </c>
      <c r="F166">
        <v>2390</v>
      </c>
      <c r="G166" t="s">
        <v>16</v>
      </c>
      <c r="H166" t="s">
        <v>896</v>
      </c>
      <c r="I166" t="s">
        <v>897</v>
      </c>
      <c r="J166" t="s">
        <v>898</v>
      </c>
      <c r="K166" t="s">
        <v>899</v>
      </c>
      <c r="L166">
        <v>16707516</v>
      </c>
      <c r="M166">
        <f t="shared" si="4"/>
        <v>35850</v>
      </c>
      <c r="N166" s="2">
        <f t="shared" si="5"/>
        <v>0</v>
      </c>
    </row>
    <row r="167" spans="1:14" x14ac:dyDescent="0.3">
      <c r="A167" t="s">
        <v>900</v>
      </c>
      <c r="B167" t="s">
        <v>260</v>
      </c>
      <c r="C167">
        <v>3.8</v>
      </c>
      <c r="D167">
        <v>172</v>
      </c>
      <c r="E167">
        <v>2999</v>
      </c>
      <c r="F167">
        <v>989</v>
      </c>
      <c r="G167" t="s">
        <v>901</v>
      </c>
      <c r="H167" t="s">
        <v>902</v>
      </c>
      <c r="I167" t="s">
        <v>132</v>
      </c>
      <c r="J167" t="s">
        <v>263</v>
      </c>
      <c r="K167" t="s">
        <v>903</v>
      </c>
      <c r="L167">
        <v>12921232</v>
      </c>
      <c r="M167">
        <f t="shared" si="4"/>
        <v>170108</v>
      </c>
      <c r="N167" s="2">
        <f t="shared" si="5"/>
        <v>67.02234078026008</v>
      </c>
    </row>
    <row r="168" spans="1:14" x14ac:dyDescent="0.3">
      <c r="A168" t="s">
        <v>186</v>
      </c>
      <c r="B168" t="s">
        <v>904</v>
      </c>
      <c r="C168">
        <v>4.2</v>
      </c>
      <c r="D168">
        <v>206</v>
      </c>
      <c r="E168">
        <v>799</v>
      </c>
      <c r="F168">
        <v>375</v>
      </c>
      <c r="G168" t="s">
        <v>905</v>
      </c>
      <c r="H168" t="s">
        <v>906</v>
      </c>
      <c r="I168" t="s">
        <v>189</v>
      </c>
      <c r="J168" t="s">
        <v>907</v>
      </c>
      <c r="K168" t="s">
        <v>908</v>
      </c>
      <c r="L168">
        <v>13410486</v>
      </c>
      <c r="M168">
        <f t="shared" si="4"/>
        <v>77250</v>
      </c>
      <c r="N168" s="2">
        <f t="shared" si="5"/>
        <v>53.066332916145186</v>
      </c>
    </row>
    <row r="169" spans="1:14" x14ac:dyDescent="0.3">
      <c r="A169" t="s">
        <v>909</v>
      </c>
      <c r="B169" t="s">
        <v>910</v>
      </c>
      <c r="C169">
        <v>4</v>
      </c>
      <c r="D169">
        <v>4</v>
      </c>
      <c r="E169">
        <v>2899</v>
      </c>
      <c r="F169">
        <v>1362</v>
      </c>
      <c r="G169" t="s">
        <v>42</v>
      </c>
      <c r="H169" t="s">
        <v>911</v>
      </c>
      <c r="I169" t="s">
        <v>50</v>
      </c>
      <c r="J169" t="s">
        <v>912</v>
      </c>
      <c r="K169" t="s">
        <v>913</v>
      </c>
      <c r="L169">
        <v>14190536</v>
      </c>
      <c r="M169">
        <f t="shared" si="4"/>
        <v>5448</v>
      </c>
      <c r="N169" s="2">
        <f t="shared" si="5"/>
        <v>53.018282166264228</v>
      </c>
    </row>
    <row r="170" spans="1:14" x14ac:dyDescent="0.3">
      <c r="A170" t="s">
        <v>914</v>
      </c>
      <c r="B170" t="s">
        <v>481</v>
      </c>
      <c r="C170">
        <v>4.3</v>
      </c>
      <c r="D170">
        <v>352</v>
      </c>
      <c r="E170">
        <v>1050</v>
      </c>
      <c r="F170">
        <v>346</v>
      </c>
      <c r="G170" t="s">
        <v>16</v>
      </c>
      <c r="H170" t="s">
        <v>915</v>
      </c>
      <c r="I170" t="s">
        <v>388</v>
      </c>
      <c r="J170" t="s">
        <v>483</v>
      </c>
      <c r="K170" t="s">
        <v>916</v>
      </c>
      <c r="L170">
        <v>1940105</v>
      </c>
      <c r="M170">
        <f t="shared" si="4"/>
        <v>121792</v>
      </c>
      <c r="N170" s="2">
        <f t="shared" si="5"/>
        <v>67.047619047619051</v>
      </c>
    </row>
    <row r="171" spans="1:14" x14ac:dyDescent="0.3">
      <c r="A171" t="s">
        <v>122</v>
      </c>
      <c r="B171" t="s">
        <v>917</v>
      </c>
      <c r="C171">
        <v>4.2</v>
      </c>
      <c r="D171">
        <v>141</v>
      </c>
      <c r="E171">
        <v>1849</v>
      </c>
      <c r="F171">
        <v>647</v>
      </c>
      <c r="G171" t="s">
        <v>29</v>
      </c>
      <c r="H171" t="s">
        <v>918</v>
      </c>
      <c r="I171" t="s">
        <v>126</v>
      </c>
      <c r="J171" t="s">
        <v>919</v>
      </c>
      <c r="K171" t="s">
        <v>920</v>
      </c>
      <c r="L171">
        <v>6741988</v>
      </c>
      <c r="M171">
        <f t="shared" si="4"/>
        <v>91227</v>
      </c>
      <c r="N171" s="2">
        <f t="shared" si="5"/>
        <v>65.008112493239594</v>
      </c>
    </row>
    <row r="172" spans="1:14" x14ac:dyDescent="0.3">
      <c r="A172" t="s">
        <v>921</v>
      </c>
      <c r="B172" t="s">
        <v>922</v>
      </c>
      <c r="C172">
        <v>3.7</v>
      </c>
      <c r="D172">
        <v>142</v>
      </c>
      <c r="E172">
        <v>2599</v>
      </c>
      <c r="F172">
        <v>1039</v>
      </c>
      <c r="G172" t="s">
        <v>95</v>
      </c>
      <c r="H172" t="s">
        <v>923</v>
      </c>
      <c r="I172" t="s">
        <v>126</v>
      </c>
      <c r="J172" t="s">
        <v>924</v>
      </c>
      <c r="K172" t="s">
        <v>925</v>
      </c>
      <c r="L172">
        <v>9824587</v>
      </c>
      <c r="M172">
        <f t="shared" si="4"/>
        <v>147538</v>
      </c>
      <c r="N172" s="2">
        <f t="shared" si="5"/>
        <v>60.023085802231627</v>
      </c>
    </row>
    <row r="173" spans="1:14" x14ac:dyDescent="0.3">
      <c r="A173" t="s">
        <v>141</v>
      </c>
      <c r="B173" t="s">
        <v>926</v>
      </c>
      <c r="C173">
        <v>3.8</v>
      </c>
      <c r="D173">
        <v>11</v>
      </c>
      <c r="E173">
        <v>1500</v>
      </c>
      <c r="F173">
        <v>750</v>
      </c>
      <c r="G173" t="s">
        <v>42</v>
      </c>
      <c r="H173" t="s">
        <v>927</v>
      </c>
      <c r="I173" t="s">
        <v>56</v>
      </c>
      <c r="J173" t="s">
        <v>928</v>
      </c>
      <c r="K173" t="s">
        <v>929</v>
      </c>
      <c r="L173">
        <v>13500902</v>
      </c>
      <c r="M173">
        <f t="shared" si="4"/>
        <v>8250</v>
      </c>
      <c r="N173" s="2">
        <f t="shared" si="5"/>
        <v>50</v>
      </c>
    </row>
    <row r="174" spans="1:14" x14ac:dyDescent="0.3">
      <c r="A174" t="s">
        <v>930</v>
      </c>
      <c r="B174" t="s">
        <v>381</v>
      </c>
      <c r="C174">
        <v>4.2</v>
      </c>
      <c r="D174">
        <v>782</v>
      </c>
      <c r="E174">
        <v>998</v>
      </c>
      <c r="F174">
        <v>998</v>
      </c>
      <c r="G174" t="s">
        <v>931</v>
      </c>
      <c r="H174" t="s">
        <v>932</v>
      </c>
      <c r="I174" t="s">
        <v>37</v>
      </c>
      <c r="J174" t="s">
        <v>383</v>
      </c>
      <c r="K174" t="s">
        <v>933</v>
      </c>
      <c r="L174">
        <v>18110170</v>
      </c>
      <c r="M174">
        <f t="shared" si="4"/>
        <v>780436</v>
      </c>
      <c r="N174" s="2">
        <f t="shared" si="5"/>
        <v>0</v>
      </c>
    </row>
    <row r="175" spans="1:14" x14ac:dyDescent="0.3">
      <c r="A175" t="s">
        <v>934</v>
      </c>
      <c r="B175" t="s">
        <v>935</v>
      </c>
      <c r="C175">
        <v>4.0999999999999996</v>
      </c>
      <c r="D175">
        <v>40</v>
      </c>
      <c r="E175">
        <v>1999</v>
      </c>
      <c r="F175">
        <v>859</v>
      </c>
      <c r="G175" t="s">
        <v>936</v>
      </c>
      <c r="H175" t="s">
        <v>937</v>
      </c>
      <c r="I175" t="s">
        <v>938</v>
      </c>
      <c r="J175" t="s">
        <v>939</v>
      </c>
      <c r="K175" t="s">
        <v>940</v>
      </c>
      <c r="L175">
        <v>13418422</v>
      </c>
      <c r="M175">
        <f t="shared" si="4"/>
        <v>34360</v>
      </c>
      <c r="N175" s="2">
        <f t="shared" si="5"/>
        <v>57.028514257128563</v>
      </c>
    </row>
    <row r="176" spans="1:14" x14ac:dyDescent="0.3">
      <c r="A176" t="s">
        <v>941</v>
      </c>
      <c r="B176" t="s">
        <v>942</v>
      </c>
      <c r="C176">
        <v>4.3</v>
      </c>
      <c r="D176">
        <v>10</v>
      </c>
      <c r="E176">
        <v>1299</v>
      </c>
      <c r="F176">
        <v>519</v>
      </c>
      <c r="G176" t="s">
        <v>29</v>
      </c>
      <c r="H176" t="s">
        <v>943</v>
      </c>
      <c r="I176" t="s">
        <v>37</v>
      </c>
      <c r="J176" t="s">
        <v>944</v>
      </c>
      <c r="K176" t="s">
        <v>945</v>
      </c>
      <c r="L176">
        <v>11366820</v>
      </c>
      <c r="M176">
        <f t="shared" si="4"/>
        <v>5190</v>
      </c>
      <c r="N176" s="2">
        <f t="shared" si="5"/>
        <v>60.046189376443415</v>
      </c>
    </row>
    <row r="177" spans="1:14" x14ac:dyDescent="0.3">
      <c r="A177" t="s">
        <v>946</v>
      </c>
      <c r="B177" t="s">
        <v>947</v>
      </c>
      <c r="C177">
        <v>4.0999999999999996</v>
      </c>
      <c r="D177">
        <v>50</v>
      </c>
      <c r="E177">
        <v>650</v>
      </c>
      <c r="F177">
        <v>546</v>
      </c>
      <c r="G177" t="s">
        <v>29</v>
      </c>
      <c r="H177" t="s">
        <v>948</v>
      </c>
      <c r="I177" t="s">
        <v>273</v>
      </c>
      <c r="J177" t="s">
        <v>949</v>
      </c>
      <c r="K177" t="s">
        <v>950</v>
      </c>
      <c r="L177">
        <v>13707858</v>
      </c>
      <c r="M177">
        <f t="shared" si="4"/>
        <v>27300</v>
      </c>
      <c r="N177" s="2">
        <f t="shared" si="5"/>
        <v>16</v>
      </c>
    </row>
    <row r="178" spans="1:14" x14ac:dyDescent="0.3">
      <c r="A178" t="s">
        <v>951</v>
      </c>
      <c r="B178" t="s">
        <v>952</v>
      </c>
      <c r="C178">
        <v>3.7</v>
      </c>
      <c r="D178">
        <v>116</v>
      </c>
      <c r="E178">
        <v>1999</v>
      </c>
      <c r="F178">
        <v>759</v>
      </c>
      <c r="G178" t="s">
        <v>42</v>
      </c>
      <c r="H178" t="s">
        <v>953</v>
      </c>
      <c r="I178" t="s">
        <v>50</v>
      </c>
      <c r="J178" t="s">
        <v>954</v>
      </c>
      <c r="K178" t="s">
        <v>955</v>
      </c>
      <c r="L178">
        <v>10427646</v>
      </c>
      <c r="M178">
        <f t="shared" si="4"/>
        <v>88044</v>
      </c>
      <c r="N178" s="2">
        <f t="shared" si="5"/>
        <v>62.031015507753871</v>
      </c>
    </row>
    <row r="179" spans="1:14" x14ac:dyDescent="0.3">
      <c r="A179" t="s">
        <v>956</v>
      </c>
      <c r="B179" t="s">
        <v>957</v>
      </c>
      <c r="C179">
        <v>4.3</v>
      </c>
      <c r="D179">
        <v>42</v>
      </c>
      <c r="E179">
        <v>799</v>
      </c>
      <c r="F179">
        <v>263</v>
      </c>
      <c r="G179" t="s">
        <v>67</v>
      </c>
      <c r="H179" t="s">
        <v>958</v>
      </c>
      <c r="I179" t="s">
        <v>37</v>
      </c>
      <c r="J179" t="s">
        <v>959</v>
      </c>
      <c r="K179" t="s">
        <v>960</v>
      </c>
      <c r="L179">
        <v>11933164</v>
      </c>
      <c r="M179">
        <f t="shared" si="4"/>
        <v>11046</v>
      </c>
      <c r="N179" s="2">
        <f t="shared" si="5"/>
        <v>67.083854818523164</v>
      </c>
    </row>
    <row r="180" spans="1:14" x14ac:dyDescent="0.3">
      <c r="A180" t="s">
        <v>961</v>
      </c>
      <c r="B180" t="s">
        <v>962</v>
      </c>
      <c r="C180">
        <v>4.5</v>
      </c>
      <c r="D180">
        <v>57</v>
      </c>
      <c r="E180">
        <v>2000</v>
      </c>
      <c r="F180">
        <v>600</v>
      </c>
      <c r="G180" t="s">
        <v>242</v>
      </c>
      <c r="H180" t="s">
        <v>963</v>
      </c>
      <c r="I180" t="s">
        <v>244</v>
      </c>
      <c r="J180" t="s">
        <v>964</v>
      </c>
      <c r="K180" t="s">
        <v>965</v>
      </c>
      <c r="L180">
        <v>12953364</v>
      </c>
      <c r="M180">
        <f t="shared" si="4"/>
        <v>34200</v>
      </c>
      <c r="N180" s="2">
        <f t="shared" si="5"/>
        <v>70</v>
      </c>
    </row>
    <row r="181" spans="1:14" x14ac:dyDescent="0.3">
      <c r="A181" t="s">
        <v>966</v>
      </c>
      <c r="B181" t="s">
        <v>41</v>
      </c>
      <c r="C181">
        <v>4.2</v>
      </c>
      <c r="D181">
        <v>222</v>
      </c>
      <c r="E181">
        <v>2949</v>
      </c>
      <c r="F181">
        <v>1621</v>
      </c>
      <c r="G181" t="s">
        <v>88</v>
      </c>
      <c r="H181" t="s">
        <v>967</v>
      </c>
      <c r="I181" t="s">
        <v>90</v>
      </c>
      <c r="J181" t="s">
        <v>45</v>
      </c>
      <c r="K181" t="s">
        <v>968</v>
      </c>
      <c r="L181">
        <v>8366635</v>
      </c>
      <c r="M181">
        <f t="shared" si="4"/>
        <v>359862</v>
      </c>
      <c r="N181" s="2">
        <f t="shared" si="5"/>
        <v>45.032214309935569</v>
      </c>
    </row>
    <row r="182" spans="1:14" x14ac:dyDescent="0.3">
      <c r="A182" t="s">
        <v>969</v>
      </c>
      <c r="B182" t="s">
        <v>35</v>
      </c>
      <c r="C182">
        <v>5</v>
      </c>
      <c r="D182">
        <v>7</v>
      </c>
      <c r="E182">
        <v>1299</v>
      </c>
      <c r="F182">
        <v>909</v>
      </c>
      <c r="G182" t="s">
        <v>29</v>
      </c>
      <c r="H182" t="s">
        <v>970</v>
      </c>
      <c r="I182" t="s">
        <v>273</v>
      </c>
      <c r="J182" t="s">
        <v>38</v>
      </c>
      <c r="K182" t="s">
        <v>971</v>
      </c>
      <c r="L182">
        <v>17716472</v>
      </c>
      <c r="M182">
        <f t="shared" si="4"/>
        <v>6363</v>
      </c>
      <c r="N182" s="2">
        <f t="shared" si="5"/>
        <v>30.023094688221708</v>
      </c>
    </row>
    <row r="183" spans="1:14" x14ac:dyDescent="0.3">
      <c r="A183" t="s">
        <v>972</v>
      </c>
      <c r="B183" t="s">
        <v>973</v>
      </c>
      <c r="C183">
        <v>4.5999999999999996</v>
      </c>
      <c r="D183">
        <v>60</v>
      </c>
      <c r="E183">
        <v>799</v>
      </c>
      <c r="F183">
        <v>679</v>
      </c>
      <c r="G183" t="s">
        <v>16</v>
      </c>
      <c r="H183" t="s">
        <v>974</v>
      </c>
      <c r="I183" t="s">
        <v>975</v>
      </c>
      <c r="J183" t="s">
        <v>976</v>
      </c>
      <c r="K183" t="s">
        <v>977</v>
      </c>
      <c r="L183">
        <v>13753984</v>
      </c>
      <c r="M183">
        <f t="shared" si="4"/>
        <v>40740</v>
      </c>
      <c r="N183" s="2">
        <f t="shared" si="5"/>
        <v>15.018773466833544</v>
      </c>
    </row>
    <row r="184" spans="1:14" x14ac:dyDescent="0.3">
      <c r="A184" t="s">
        <v>978</v>
      </c>
      <c r="B184" t="s">
        <v>119</v>
      </c>
      <c r="C184">
        <v>4.5999999999999996</v>
      </c>
      <c r="D184">
        <v>7</v>
      </c>
      <c r="E184">
        <v>649</v>
      </c>
      <c r="F184">
        <v>584</v>
      </c>
      <c r="G184" t="s">
        <v>29</v>
      </c>
      <c r="H184" t="s">
        <v>979</v>
      </c>
      <c r="I184" t="s">
        <v>37</v>
      </c>
      <c r="J184" t="s">
        <v>119</v>
      </c>
      <c r="K184" t="s">
        <v>980</v>
      </c>
      <c r="L184">
        <v>15574916</v>
      </c>
      <c r="M184">
        <f t="shared" si="4"/>
        <v>4088</v>
      </c>
      <c r="N184" s="2">
        <f t="shared" si="5"/>
        <v>10.015408320493066</v>
      </c>
    </row>
    <row r="185" spans="1:14" x14ac:dyDescent="0.3">
      <c r="A185" t="s">
        <v>981</v>
      </c>
      <c r="B185" t="s">
        <v>54</v>
      </c>
      <c r="C185">
        <v>4.5</v>
      </c>
      <c r="D185">
        <v>35</v>
      </c>
      <c r="E185">
        <v>649</v>
      </c>
      <c r="F185">
        <v>324</v>
      </c>
      <c r="G185" t="s">
        <v>16</v>
      </c>
      <c r="H185" t="s">
        <v>982</v>
      </c>
      <c r="I185" t="s">
        <v>388</v>
      </c>
      <c r="J185" t="s">
        <v>57</v>
      </c>
      <c r="K185" t="s">
        <v>983</v>
      </c>
      <c r="L185">
        <v>14300604</v>
      </c>
      <c r="M185">
        <f t="shared" si="4"/>
        <v>11340</v>
      </c>
      <c r="N185" s="2">
        <f t="shared" si="5"/>
        <v>50.077041602465336</v>
      </c>
    </row>
    <row r="186" spans="1:14" x14ac:dyDescent="0.3">
      <c r="A186" t="s">
        <v>984</v>
      </c>
      <c r="B186" t="s">
        <v>985</v>
      </c>
      <c r="C186">
        <v>4.3</v>
      </c>
      <c r="D186">
        <v>996</v>
      </c>
      <c r="E186">
        <v>1547</v>
      </c>
      <c r="F186">
        <v>1206</v>
      </c>
      <c r="G186" t="s">
        <v>218</v>
      </c>
      <c r="H186" t="s">
        <v>986</v>
      </c>
      <c r="I186" t="s">
        <v>474</v>
      </c>
      <c r="J186" t="s">
        <v>987</v>
      </c>
      <c r="K186" t="s">
        <v>988</v>
      </c>
      <c r="L186">
        <v>14281086</v>
      </c>
      <c r="M186">
        <f t="shared" si="4"/>
        <v>1201176</v>
      </c>
      <c r="N186" s="2">
        <f t="shared" si="5"/>
        <v>22.042663219133807</v>
      </c>
    </row>
    <row r="187" spans="1:14" x14ac:dyDescent="0.3">
      <c r="A187" t="s">
        <v>989</v>
      </c>
      <c r="B187" t="s">
        <v>990</v>
      </c>
      <c r="C187">
        <v>4.5</v>
      </c>
      <c r="D187">
        <v>56</v>
      </c>
      <c r="E187">
        <v>4500</v>
      </c>
      <c r="F187">
        <v>2160</v>
      </c>
      <c r="G187" t="s">
        <v>88</v>
      </c>
      <c r="H187" t="s">
        <v>991</v>
      </c>
      <c r="I187" t="s">
        <v>586</v>
      </c>
      <c r="J187" t="s">
        <v>992</v>
      </c>
      <c r="K187" t="s">
        <v>993</v>
      </c>
      <c r="L187">
        <v>12831778</v>
      </c>
      <c r="M187">
        <f t="shared" si="4"/>
        <v>120960</v>
      </c>
      <c r="N187" s="2">
        <f t="shared" si="5"/>
        <v>52</v>
      </c>
    </row>
    <row r="188" spans="1:14" x14ac:dyDescent="0.3">
      <c r="A188" t="s">
        <v>994</v>
      </c>
      <c r="B188" t="s">
        <v>995</v>
      </c>
      <c r="C188">
        <v>4.8</v>
      </c>
      <c r="D188">
        <v>6</v>
      </c>
      <c r="E188">
        <v>2245</v>
      </c>
      <c r="F188">
        <v>2245</v>
      </c>
      <c r="G188" t="s">
        <v>88</v>
      </c>
      <c r="H188" t="s">
        <v>996</v>
      </c>
      <c r="I188" t="s">
        <v>997</v>
      </c>
      <c r="J188" t="s">
        <v>998</v>
      </c>
      <c r="K188" t="s">
        <v>999</v>
      </c>
      <c r="L188">
        <v>15046060</v>
      </c>
      <c r="M188">
        <f t="shared" si="4"/>
        <v>13470</v>
      </c>
      <c r="N188" s="2">
        <f t="shared" si="5"/>
        <v>0</v>
      </c>
    </row>
    <row r="189" spans="1:14" x14ac:dyDescent="0.3">
      <c r="A189" t="s">
        <v>1000</v>
      </c>
      <c r="B189" t="s">
        <v>866</v>
      </c>
      <c r="C189">
        <v>4.5</v>
      </c>
      <c r="D189">
        <v>8</v>
      </c>
      <c r="E189">
        <v>2799</v>
      </c>
      <c r="F189">
        <v>1399</v>
      </c>
      <c r="G189" t="s">
        <v>16</v>
      </c>
      <c r="H189" t="s">
        <v>1001</v>
      </c>
      <c r="I189" t="s">
        <v>586</v>
      </c>
      <c r="J189" t="s">
        <v>868</v>
      </c>
      <c r="K189" t="s">
        <v>1002</v>
      </c>
      <c r="L189">
        <v>16068736</v>
      </c>
      <c r="M189">
        <f t="shared" si="4"/>
        <v>11192</v>
      </c>
      <c r="N189" s="2">
        <f t="shared" si="5"/>
        <v>50.017863522686682</v>
      </c>
    </row>
    <row r="190" spans="1:14" x14ac:dyDescent="0.3">
      <c r="A190" t="s">
        <v>1003</v>
      </c>
      <c r="B190" t="s">
        <v>1004</v>
      </c>
      <c r="C190">
        <v>4.5999999999999996</v>
      </c>
      <c r="D190">
        <v>7</v>
      </c>
      <c r="E190">
        <v>1899</v>
      </c>
      <c r="F190">
        <v>626</v>
      </c>
      <c r="G190" t="s">
        <v>1005</v>
      </c>
      <c r="H190" t="s">
        <v>1006</v>
      </c>
      <c r="I190" t="s">
        <v>1007</v>
      </c>
      <c r="J190" t="s">
        <v>1008</v>
      </c>
      <c r="K190" t="s">
        <v>1009</v>
      </c>
      <c r="L190">
        <v>15159728</v>
      </c>
      <c r="M190">
        <f t="shared" si="4"/>
        <v>4382</v>
      </c>
      <c r="N190" s="2">
        <f t="shared" si="5"/>
        <v>67.035281727224856</v>
      </c>
    </row>
    <row r="191" spans="1:14" x14ac:dyDescent="0.3">
      <c r="A191" t="s">
        <v>1010</v>
      </c>
      <c r="B191" t="s">
        <v>1011</v>
      </c>
      <c r="C191">
        <v>4.2</v>
      </c>
      <c r="D191">
        <v>20</v>
      </c>
      <c r="E191">
        <v>3299</v>
      </c>
      <c r="F191">
        <v>1649</v>
      </c>
      <c r="G191" t="s">
        <v>42</v>
      </c>
      <c r="H191" t="s">
        <v>1012</v>
      </c>
      <c r="I191" t="s">
        <v>50</v>
      </c>
      <c r="J191" t="s">
        <v>1013</v>
      </c>
      <c r="K191" t="s">
        <v>1014</v>
      </c>
      <c r="L191">
        <v>11488102</v>
      </c>
      <c r="M191">
        <f t="shared" si="4"/>
        <v>32980</v>
      </c>
      <c r="N191" s="2">
        <f t="shared" si="5"/>
        <v>50.015156107911487</v>
      </c>
    </row>
    <row r="192" spans="1:14" x14ac:dyDescent="0.3">
      <c r="A192" t="s">
        <v>1015</v>
      </c>
      <c r="B192" t="s">
        <v>1016</v>
      </c>
      <c r="C192">
        <v>4.4000000000000004</v>
      </c>
      <c r="D192">
        <v>37</v>
      </c>
      <c r="E192">
        <v>1999</v>
      </c>
      <c r="F192">
        <v>999</v>
      </c>
      <c r="G192" t="s">
        <v>182</v>
      </c>
      <c r="H192" t="s">
        <v>1017</v>
      </c>
      <c r="I192" t="s">
        <v>862</v>
      </c>
      <c r="J192" t="s">
        <v>1018</v>
      </c>
      <c r="K192" t="s">
        <v>1019</v>
      </c>
      <c r="L192">
        <v>14579000</v>
      </c>
      <c r="M192">
        <f t="shared" si="4"/>
        <v>36963</v>
      </c>
      <c r="N192" s="2">
        <f t="shared" si="5"/>
        <v>50.025012506253134</v>
      </c>
    </row>
    <row r="193" spans="1:14" x14ac:dyDescent="0.3">
      <c r="A193" t="s">
        <v>1020</v>
      </c>
      <c r="B193" t="s">
        <v>54</v>
      </c>
      <c r="C193">
        <v>3.9</v>
      </c>
      <c r="D193">
        <v>47</v>
      </c>
      <c r="E193">
        <v>4599</v>
      </c>
      <c r="F193">
        <v>1609</v>
      </c>
      <c r="G193" t="s">
        <v>1021</v>
      </c>
      <c r="H193" t="s">
        <v>1022</v>
      </c>
      <c r="I193" t="s">
        <v>44</v>
      </c>
      <c r="J193" t="s">
        <v>57</v>
      </c>
      <c r="K193" t="s">
        <v>1023</v>
      </c>
      <c r="L193">
        <v>14070376</v>
      </c>
      <c r="M193">
        <f t="shared" si="4"/>
        <v>75623</v>
      </c>
      <c r="N193" s="2">
        <f t="shared" si="5"/>
        <v>65.014133507284185</v>
      </c>
    </row>
    <row r="194" spans="1:14" x14ac:dyDescent="0.3">
      <c r="A194" t="s">
        <v>1024</v>
      </c>
      <c r="B194" t="s">
        <v>284</v>
      </c>
      <c r="C194">
        <v>3.9</v>
      </c>
      <c r="D194">
        <v>11</v>
      </c>
      <c r="E194">
        <v>2498</v>
      </c>
      <c r="F194">
        <v>1174</v>
      </c>
      <c r="G194" t="s">
        <v>42</v>
      </c>
      <c r="H194" t="s">
        <v>1025</v>
      </c>
      <c r="I194" t="s">
        <v>50</v>
      </c>
      <c r="J194" t="s">
        <v>286</v>
      </c>
      <c r="K194" t="s">
        <v>1026</v>
      </c>
      <c r="L194">
        <v>16707942</v>
      </c>
      <c r="M194">
        <f t="shared" si="4"/>
        <v>12914</v>
      </c>
      <c r="N194" s="2">
        <f t="shared" si="5"/>
        <v>53.002401921537235</v>
      </c>
    </row>
    <row r="195" spans="1:14" x14ac:dyDescent="0.3">
      <c r="A195" t="s">
        <v>1027</v>
      </c>
      <c r="B195" t="s">
        <v>1028</v>
      </c>
      <c r="C195">
        <v>3.6</v>
      </c>
      <c r="D195">
        <v>29</v>
      </c>
      <c r="E195">
        <v>1749</v>
      </c>
      <c r="F195">
        <v>1049</v>
      </c>
      <c r="G195" t="s">
        <v>242</v>
      </c>
      <c r="H195" t="s">
        <v>1029</v>
      </c>
      <c r="I195" t="s">
        <v>244</v>
      </c>
      <c r="J195" t="s">
        <v>1030</v>
      </c>
      <c r="K195" t="s">
        <v>1031</v>
      </c>
      <c r="L195">
        <v>12951284</v>
      </c>
      <c r="M195">
        <f t="shared" ref="M195:M258" si="6">D195*F195</f>
        <v>30421</v>
      </c>
      <c r="N195" s="2">
        <f t="shared" ref="N195:N258" si="7">((E195-F195)/E195) *100</f>
        <v>40.022870211549453</v>
      </c>
    </row>
    <row r="196" spans="1:14" x14ac:dyDescent="0.3">
      <c r="A196" t="s">
        <v>1032</v>
      </c>
      <c r="B196" t="s">
        <v>1033</v>
      </c>
      <c r="C196">
        <v>3.9</v>
      </c>
      <c r="D196">
        <v>20</v>
      </c>
      <c r="E196">
        <v>999</v>
      </c>
      <c r="F196">
        <v>399</v>
      </c>
      <c r="G196" t="s">
        <v>1034</v>
      </c>
      <c r="H196" t="s">
        <v>1035</v>
      </c>
      <c r="I196" t="s">
        <v>37</v>
      </c>
      <c r="J196" t="s">
        <v>1036</v>
      </c>
      <c r="K196" t="s">
        <v>1037</v>
      </c>
      <c r="L196">
        <v>11735072</v>
      </c>
      <c r="M196">
        <f t="shared" si="6"/>
        <v>7980</v>
      </c>
      <c r="N196" s="2">
        <f t="shared" si="7"/>
        <v>60.06006006006006</v>
      </c>
    </row>
    <row r="197" spans="1:14" x14ac:dyDescent="0.3">
      <c r="A197" t="s">
        <v>1038</v>
      </c>
      <c r="B197" t="s">
        <v>1039</v>
      </c>
      <c r="C197">
        <v>4</v>
      </c>
      <c r="D197">
        <v>2</v>
      </c>
      <c r="E197">
        <v>2199</v>
      </c>
      <c r="F197">
        <v>1055</v>
      </c>
      <c r="G197" t="s">
        <v>182</v>
      </c>
      <c r="H197" t="s">
        <v>1040</v>
      </c>
      <c r="I197" t="s">
        <v>126</v>
      </c>
      <c r="J197" t="s">
        <v>1041</v>
      </c>
      <c r="K197" t="s">
        <v>1042</v>
      </c>
      <c r="L197">
        <v>16678662</v>
      </c>
      <c r="M197">
        <f t="shared" si="6"/>
        <v>2110</v>
      </c>
      <c r="N197" s="2">
        <f t="shared" si="7"/>
        <v>52.023647112323779</v>
      </c>
    </row>
    <row r="198" spans="1:14" x14ac:dyDescent="0.3">
      <c r="A198" t="s">
        <v>556</v>
      </c>
      <c r="B198" t="s">
        <v>957</v>
      </c>
      <c r="C198">
        <v>3.7</v>
      </c>
      <c r="D198">
        <v>28</v>
      </c>
      <c r="E198">
        <v>949</v>
      </c>
      <c r="F198">
        <v>313</v>
      </c>
      <c r="G198" t="s">
        <v>67</v>
      </c>
      <c r="H198" t="s">
        <v>1043</v>
      </c>
      <c r="I198" t="s">
        <v>37</v>
      </c>
      <c r="J198" t="s">
        <v>959</v>
      </c>
      <c r="K198" t="s">
        <v>1044</v>
      </c>
      <c r="L198">
        <v>15778784</v>
      </c>
      <c r="M198">
        <f t="shared" si="6"/>
        <v>8764</v>
      </c>
      <c r="N198" s="2">
        <f t="shared" si="7"/>
        <v>67.017913593256068</v>
      </c>
    </row>
    <row r="199" spans="1:14" x14ac:dyDescent="0.3">
      <c r="A199" t="s">
        <v>1045</v>
      </c>
      <c r="B199" t="s">
        <v>87</v>
      </c>
      <c r="C199">
        <v>4</v>
      </c>
      <c r="D199">
        <v>226</v>
      </c>
      <c r="E199">
        <v>2099</v>
      </c>
      <c r="F199">
        <v>1154</v>
      </c>
      <c r="G199" t="s">
        <v>67</v>
      </c>
      <c r="H199" t="s">
        <v>1046</v>
      </c>
      <c r="I199" t="s">
        <v>862</v>
      </c>
      <c r="J199" t="s">
        <v>91</v>
      </c>
      <c r="K199" t="s">
        <v>1047</v>
      </c>
      <c r="L199">
        <v>10410260</v>
      </c>
      <c r="M199">
        <f t="shared" si="6"/>
        <v>260804</v>
      </c>
      <c r="N199" s="2">
        <f t="shared" si="7"/>
        <v>45.021438780371604</v>
      </c>
    </row>
    <row r="200" spans="1:14" x14ac:dyDescent="0.3">
      <c r="A200" t="s">
        <v>1048</v>
      </c>
      <c r="B200" t="s">
        <v>114</v>
      </c>
      <c r="C200">
        <v>4.5999999999999996</v>
      </c>
      <c r="D200">
        <v>20</v>
      </c>
      <c r="E200">
        <v>999</v>
      </c>
      <c r="F200">
        <v>349</v>
      </c>
      <c r="G200" t="s">
        <v>1049</v>
      </c>
      <c r="H200" t="s">
        <v>1050</v>
      </c>
      <c r="I200" t="s">
        <v>548</v>
      </c>
      <c r="J200" t="s">
        <v>116</v>
      </c>
      <c r="K200" t="s">
        <v>1051</v>
      </c>
      <c r="L200">
        <v>16544944</v>
      </c>
      <c r="M200">
        <f t="shared" si="6"/>
        <v>6980</v>
      </c>
      <c r="N200" s="2">
        <f t="shared" si="7"/>
        <v>65.06506506506507</v>
      </c>
    </row>
    <row r="201" spans="1:14" x14ac:dyDescent="0.3">
      <c r="A201" t="s">
        <v>1052</v>
      </c>
      <c r="B201" t="s">
        <v>1053</v>
      </c>
      <c r="C201">
        <v>3.9</v>
      </c>
      <c r="D201">
        <v>12</v>
      </c>
      <c r="E201">
        <v>1699</v>
      </c>
      <c r="F201">
        <v>798</v>
      </c>
      <c r="G201" t="s">
        <v>905</v>
      </c>
      <c r="H201" t="s">
        <v>1054</v>
      </c>
      <c r="I201" t="s">
        <v>630</v>
      </c>
      <c r="J201" t="s">
        <v>1055</v>
      </c>
      <c r="K201" t="s">
        <v>1056</v>
      </c>
      <c r="L201">
        <v>15469344</v>
      </c>
      <c r="M201">
        <f t="shared" si="6"/>
        <v>9576</v>
      </c>
      <c r="N201" s="2">
        <f t="shared" si="7"/>
        <v>53.031194820482639</v>
      </c>
    </row>
    <row r="202" spans="1:14" x14ac:dyDescent="0.3">
      <c r="A202" t="s">
        <v>1057</v>
      </c>
      <c r="B202" t="s">
        <v>1058</v>
      </c>
      <c r="C202">
        <v>3.6</v>
      </c>
      <c r="D202">
        <v>16</v>
      </c>
      <c r="E202">
        <v>999</v>
      </c>
      <c r="F202">
        <v>694</v>
      </c>
      <c r="G202" t="s">
        <v>335</v>
      </c>
      <c r="H202" t="s">
        <v>1059</v>
      </c>
      <c r="I202" t="s">
        <v>97</v>
      </c>
      <c r="J202" t="s">
        <v>1060</v>
      </c>
      <c r="K202" t="s">
        <v>1061</v>
      </c>
      <c r="L202">
        <v>16896826</v>
      </c>
      <c r="M202">
        <f t="shared" si="6"/>
        <v>11104</v>
      </c>
      <c r="N202" s="2">
        <f t="shared" si="7"/>
        <v>30.53053053053053</v>
      </c>
    </row>
    <row r="203" spans="1:14" x14ac:dyDescent="0.3">
      <c r="A203" t="s">
        <v>1062</v>
      </c>
      <c r="B203" t="s">
        <v>66</v>
      </c>
      <c r="C203">
        <v>4.8</v>
      </c>
      <c r="D203">
        <v>6</v>
      </c>
      <c r="E203">
        <v>1399</v>
      </c>
      <c r="F203">
        <v>699</v>
      </c>
      <c r="G203" t="s">
        <v>16</v>
      </c>
      <c r="H203" t="s">
        <v>1063</v>
      </c>
      <c r="I203" t="s">
        <v>1064</v>
      </c>
      <c r="J203" t="s">
        <v>70</v>
      </c>
      <c r="K203" t="s">
        <v>1065</v>
      </c>
      <c r="L203">
        <v>16093664</v>
      </c>
      <c r="M203">
        <f t="shared" si="6"/>
        <v>4194</v>
      </c>
      <c r="N203" s="2">
        <f t="shared" si="7"/>
        <v>50.035739814152969</v>
      </c>
    </row>
    <row r="204" spans="1:14" x14ac:dyDescent="0.3">
      <c r="A204" t="s">
        <v>1066</v>
      </c>
      <c r="B204" t="s">
        <v>1067</v>
      </c>
      <c r="C204">
        <v>4</v>
      </c>
      <c r="D204">
        <v>9</v>
      </c>
      <c r="E204">
        <v>2299</v>
      </c>
      <c r="F204">
        <v>827</v>
      </c>
      <c r="G204" t="s">
        <v>124</v>
      </c>
      <c r="H204" t="s">
        <v>1068</v>
      </c>
      <c r="I204" t="s">
        <v>56</v>
      </c>
      <c r="J204" t="s">
        <v>1069</v>
      </c>
      <c r="K204" t="s">
        <v>1070</v>
      </c>
      <c r="L204">
        <v>15662768</v>
      </c>
      <c r="M204">
        <f t="shared" si="6"/>
        <v>7443</v>
      </c>
      <c r="N204" s="2">
        <f t="shared" si="7"/>
        <v>64.027838190517613</v>
      </c>
    </row>
    <row r="205" spans="1:14" x14ac:dyDescent="0.3">
      <c r="A205" t="s">
        <v>1071</v>
      </c>
      <c r="B205" t="s">
        <v>1072</v>
      </c>
      <c r="C205">
        <v>4.3</v>
      </c>
      <c r="D205">
        <v>14</v>
      </c>
      <c r="E205">
        <v>2295</v>
      </c>
      <c r="F205">
        <v>2295</v>
      </c>
      <c r="G205" t="s">
        <v>67</v>
      </c>
      <c r="H205" t="s">
        <v>1073</v>
      </c>
      <c r="I205" t="s">
        <v>1074</v>
      </c>
      <c r="J205" t="s">
        <v>1075</v>
      </c>
      <c r="K205" t="s">
        <v>1076</v>
      </c>
      <c r="L205">
        <v>12332872</v>
      </c>
      <c r="M205">
        <f t="shared" si="6"/>
        <v>32130</v>
      </c>
      <c r="N205" s="2">
        <f t="shared" si="7"/>
        <v>0</v>
      </c>
    </row>
    <row r="206" spans="1:14" x14ac:dyDescent="0.3">
      <c r="A206" t="s">
        <v>1077</v>
      </c>
      <c r="B206" t="s">
        <v>1078</v>
      </c>
      <c r="C206">
        <v>3.7</v>
      </c>
      <c r="D206">
        <v>12</v>
      </c>
      <c r="E206">
        <v>1990</v>
      </c>
      <c r="F206">
        <v>1990</v>
      </c>
      <c r="G206" t="s">
        <v>74</v>
      </c>
      <c r="H206" t="s">
        <v>1079</v>
      </c>
      <c r="I206" t="s">
        <v>1080</v>
      </c>
      <c r="J206" t="s">
        <v>1081</v>
      </c>
      <c r="K206" t="s">
        <v>1082</v>
      </c>
      <c r="L206">
        <v>13896850</v>
      </c>
      <c r="M206">
        <f t="shared" si="6"/>
        <v>23880</v>
      </c>
      <c r="N206" s="2">
        <f t="shared" si="7"/>
        <v>0</v>
      </c>
    </row>
    <row r="207" spans="1:14" x14ac:dyDescent="0.3">
      <c r="A207" t="s">
        <v>1083</v>
      </c>
      <c r="B207" t="s">
        <v>682</v>
      </c>
      <c r="C207">
        <v>4.5</v>
      </c>
      <c r="D207">
        <v>6</v>
      </c>
      <c r="E207">
        <v>1499</v>
      </c>
      <c r="F207">
        <v>1399</v>
      </c>
      <c r="G207" t="s">
        <v>683</v>
      </c>
      <c r="H207" t="s">
        <v>1084</v>
      </c>
      <c r="I207" t="s">
        <v>685</v>
      </c>
      <c r="J207" t="s">
        <v>686</v>
      </c>
      <c r="K207" t="s">
        <v>1085</v>
      </c>
      <c r="L207">
        <v>15318558</v>
      </c>
      <c r="M207">
        <f t="shared" si="6"/>
        <v>8394</v>
      </c>
      <c r="N207" s="2">
        <f t="shared" si="7"/>
        <v>6.6711140760507011</v>
      </c>
    </row>
    <row r="208" spans="1:14" x14ac:dyDescent="0.3">
      <c r="A208" t="s">
        <v>1086</v>
      </c>
      <c r="B208" t="s">
        <v>1087</v>
      </c>
      <c r="C208">
        <v>4</v>
      </c>
      <c r="D208">
        <v>3</v>
      </c>
      <c r="E208">
        <v>2495</v>
      </c>
      <c r="F208">
        <v>1122</v>
      </c>
      <c r="G208" t="s">
        <v>1088</v>
      </c>
      <c r="H208" t="s">
        <v>1089</v>
      </c>
      <c r="I208" t="s">
        <v>297</v>
      </c>
      <c r="J208" t="s">
        <v>1090</v>
      </c>
      <c r="K208" t="s">
        <v>1091</v>
      </c>
      <c r="L208">
        <v>17112876</v>
      </c>
      <c r="M208">
        <f t="shared" si="6"/>
        <v>3366</v>
      </c>
      <c r="N208" s="2">
        <f t="shared" si="7"/>
        <v>55.030060120240478</v>
      </c>
    </row>
    <row r="209" spans="1:14" x14ac:dyDescent="0.3">
      <c r="A209" t="s">
        <v>1092</v>
      </c>
      <c r="B209" t="s">
        <v>1093</v>
      </c>
      <c r="C209">
        <v>4.0999999999999996</v>
      </c>
      <c r="D209">
        <v>101</v>
      </c>
      <c r="E209">
        <v>1499</v>
      </c>
      <c r="F209">
        <v>479</v>
      </c>
      <c r="G209" t="s">
        <v>905</v>
      </c>
      <c r="H209" t="s">
        <v>1094</v>
      </c>
      <c r="I209" t="s">
        <v>630</v>
      </c>
      <c r="J209" t="s">
        <v>1095</v>
      </c>
      <c r="K209" t="s">
        <v>1096</v>
      </c>
      <c r="L209">
        <v>10287023</v>
      </c>
      <c r="M209">
        <f t="shared" si="6"/>
        <v>48379</v>
      </c>
      <c r="N209" s="2">
        <f t="shared" si="7"/>
        <v>68.045363575717147</v>
      </c>
    </row>
    <row r="210" spans="1:14" x14ac:dyDescent="0.3">
      <c r="A210" t="s">
        <v>247</v>
      </c>
      <c r="B210" t="s">
        <v>1097</v>
      </c>
      <c r="C210">
        <v>4.0999999999999996</v>
      </c>
      <c r="D210">
        <v>19</v>
      </c>
      <c r="E210">
        <v>1699</v>
      </c>
      <c r="F210">
        <v>696</v>
      </c>
      <c r="G210" t="s">
        <v>757</v>
      </c>
      <c r="H210" t="s">
        <v>1098</v>
      </c>
      <c r="I210" t="s">
        <v>83</v>
      </c>
      <c r="J210" t="s">
        <v>1099</v>
      </c>
      <c r="K210" t="s">
        <v>1100</v>
      </c>
      <c r="L210">
        <v>12528140</v>
      </c>
      <c r="M210">
        <f t="shared" si="6"/>
        <v>13224</v>
      </c>
      <c r="N210" s="2">
        <f t="shared" si="7"/>
        <v>59.034726309593879</v>
      </c>
    </row>
    <row r="211" spans="1:14" x14ac:dyDescent="0.3">
      <c r="A211" t="s">
        <v>1101</v>
      </c>
      <c r="B211" t="s">
        <v>1102</v>
      </c>
      <c r="C211">
        <v>4.4000000000000004</v>
      </c>
      <c r="D211">
        <v>2500</v>
      </c>
      <c r="E211">
        <v>639</v>
      </c>
      <c r="F211">
        <v>549</v>
      </c>
      <c r="G211" t="s">
        <v>218</v>
      </c>
      <c r="H211" t="s">
        <v>1103</v>
      </c>
      <c r="I211" t="s">
        <v>474</v>
      </c>
      <c r="J211" t="s">
        <v>1102</v>
      </c>
      <c r="K211" t="s">
        <v>1104</v>
      </c>
      <c r="L211">
        <v>15061224</v>
      </c>
      <c r="M211">
        <f t="shared" si="6"/>
        <v>1372500</v>
      </c>
      <c r="N211" s="2">
        <f t="shared" si="7"/>
        <v>14.084507042253522</v>
      </c>
    </row>
    <row r="212" spans="1:14" x14ac:dyDescent="0.3">
      <c r="A212" t="s">
        <v>1105</v>
      </c>
      <c r="B212" t="s">
        <v>1106</v>
      </c>
      <c r="C212">
        <v>4.8</v>
      </c>
      <c r="D212">
        <v>75</v>
      </c>
      <c r="E212">
        <v>399</v>
      </c>
      <c r="F212">
        <v>379</v>
      </c>
      <c r="G212" t="s">
        <v>1107</v>
      </c>
      <c r="H212" t="s">
        <v>1108</v>
      </c>
      <c r="I212" t="s">
        <v>519</v>
      </c>
      <c r="J212" t="s">
        <v>1109</v>
      </c>
      <c r="K212" t="s">
        <v>1110</v>
      </c>
      <c r="L212">
        <v>17235732</v>
      </c>
      <c r="M212">
        <f t="shared" si="6"/>
        <v>28425</v>
      </c>
      <c r="N212" s="2">
        <f t="shared" si="7"/>
        <v>5.0125313283208017</v>
      </c>
    </row>
    <row r="213" spans="1:14" x14ac:dyDescent="0.3">
      <c r="A213" t="s">
        <v>1111</v>
      </c>
      <c r="B213" t="s">
        <v>627</v>
      </c>
      <c r="C213">
        <v>4</v>
      </c>
      <c r="D213">
        <v>31</v>
      </c>
      <c r="E213">
        <v>1998</v>
      </c>
      <c r="F213">
        <v>999</v>
      </c>
      <c r="G213" t="s">
        <v>628</v>
      </c>
      <c r="H213" t="s">
        <v>1112</v>
      </c>
      <c r="I213" t="s">
        <v>630</v>
      </c>
      <c r="J213" t="s">
        <v>631</v>
      </c>
      <c r="K213" t="s">
        <v>1113</v>
      </c>
      <c r="L213">
        <v>15149572</v>
      </c>
      <c r="M213">
        <f t="shared" si="6"/>
        <v>30969</v>
      </c>
      <c r="N213" s="2">
        <f t="shared" si="7"/>
        <v>50</v>
      </c>
    </row>
    <row r="214" spans="1:14" x14ac:dyDescent="0.3">
      <c r="A214" t="s">
        <v>1114</v>
      </c>
      <c r="B214" t="s">
        <v>750</v>
      </c>
      <c r="C214">
        <v>3.9</v>
      </c>
      <c r="D214">
        <v>72</v>
      </c>
      <c r="E214">
        <v>1170</v>
      </c>
      <c r="F214">
        <v>468</v>
      </c>
      <c r="G214" t="s">
        <v>42</v>
      </c>
      <c r="H214" t="s">
        <v>1115</v>
      </c>
      <c r="I214" t="s">
        <v>56</v>
      </c>
      <c r="J214" t="s">
        <v>753</v>
      </c>
      <c r="K214" t="s">
        <v>1116</v>
      </c>
      <c r="L214">
        <v>13737956</v>
      </c>
      <c r="M214">
        <f t="shared" si="6"/>
        <v>33696</v>
      </c>
      <c r="N214" s="2">
        <f t="shared" si="7"/>
        <v>60</v>
      </c>
    </row>
    <row r="215" spans="1:14" x14ac:dyDescent="0.3">
      <c r="A215" t="s">
        <v>1117</v>
      </c>
      <c r="B215" t="s">
        <v>1118</v>
      </c>
      <c r="C215">
        <v>4.0999999999999996</v>
      </c>
      <c r="D215">
        <v>102</v>
      </c>
      <c r="E215">
        <v>4099</v>
      </c>
      <c r="F215">
        <v>1229</v>
      </c>
      <c r="G215" t="s">
        <v>29</v>
      </c>
      <c r="H215" t="s">
        <v>1119</v>
      </c>
      <c r="I215" t="s">
        <v>132</v>
      </c>
      <c r="J215" t="s">
        <v>1120</v>
      </c>
      <c r="K215" t="s">
        <v>1121</v>
      </c>
      <c r="L215">
        <v>12901292</v>
      </c>
      <c r="M215">
        <f t="shared" si="6"/>
        <v>125358</v>
      </c>
      <c r="N215" s="2">
        <f t="shared" si="7"/>
        <v>70.017077335935596</v>
      </c>
    </row>
    <row r="216" spans="1:14" x14ac:dyDescent="0.3">
      <c r="A216" t="s">
        <v>1122</v>
      </c>
      <c r="B216" t="s">
        <v>353</v>
      </c>
      <c r="C216">
        <v>3.8</v>
      </c>
      <c r="D216">
        <v>14</v>
      </c>
      <c r="E216">
        <v>1499</v>
      </c>
      <c r="F216">
        <v>1499</v>
      </c>
      <c r="G216" t="s">
        <v>1123</v>
      </c>
      <c r="H216" t="s">
        <v>1124</v>
      </c>
      <c r="I216" t="s">
        <v>244</v>
      </c>
      <c r="J216" t="s">
        <v>356</v>
      </c>
      <c r="K216" t="s">
        <v>1125</v>
      </c>
      <c r="L216">
        <v>15143680</v>
      </c>
      <c r="M216">
        <f t="shared" si="6"/>
        <v>20986</v>
      </c>
      <c r="N216" s="2">
        <f t="shared" si="7"/>
        <v>0</v>
      </c>
    </row>
    <row r="217" spans="1:14" x14ac:dyDescent="0.3">
      <c r="A217" t="s">
        <v>1126</v>
      </c>
      <c r="B217" t="s">
        <v>1127</v>
      </c>
      <c r="C217">
        <v>4.0999999999999996</v>
      </c>
      <c r="D217">
        <v>15</v>
      </c>
      <c r="E217">
        <v>1299</v>
      </c>
      <c r="F217">
        <v>324</v>
      </c>
      <c r="G217" t="s">
        <v>1128</v>
      </c>
      <c r="H217" t="s">
        <v>1129</v>
      </c>
      <c r="I217" t="s">
        <v>56</v>
      </c>
      <c r="J217" t="s">
        <v>1130</v>
      </c>
      <c r="K217" t="s">
        <v>1131</v>
      </c>
      <c r="L217">
        <v>16693392</v>
      </c>
      <c r="M217">
        <f t="shared" si="6"/>
        <v>4860</v>
      </c>
      <c r="N217" s="2">
        <f t="shared" si="7"/>
        <v>75.057736720554274</v>
      </c>
    </row>
    <row r="218" spans="1:14" x14ac:dyDescent="0.3">
      <c r="A218" t="s">
        <v>1132</v>
      </c>
      <c r="B218" t="s">
        <v>1133</v>
      </c>
      <c r="C218">
        <v>3.6</v>
      </c>
      <c r="D218">
        <v>33</v>
      </c>
      <c r="E218">
        <v>1199</v>
      </c>
      <c r="F218">
        <v>503</v>
      </c>
      <c r="G218" t="s">
        <v>1134</v>
      </c>
      <c r="H218" t="s">
        <v>1135</v>
      </c>
      <c r="I218" t="s">
        <v>201</v>
      </c>
      <c r="J218" t="s">
        <v>1136</v>
      </c>
      <c r="K218" t="s">
        <v>1137</v>
      </c>
      <c r="L218">
        <v>15718450</v>
      </c>
      <c r="M218">
        <f t="shared" si="6"/>
        <v>16599</v>
      </c>
      <c r="N218" s="2">
        <f t="shared" si="7"/>
        <v>58.048373644703922</v>
      </c>
    </row>
    <row r="219" spans="1:14" x14ac:dyDescent="0.3">
      <c r="A219" t="s">
        <v>1138</v>
      </c>
      <c r="B219" t="s">
        <v>353</v>
      </c>
      <c r="C219">
        <v>4.2</v>
      </c>
      <c r="D219">
        <v>6</v>
      </c>
      <c r="E219">
        <v>3999</v>
      </c>
      <c r="F219">
        <v>1759</v>
      </c>
      <c r="G219" t="s">
        <v>16</v>
      </c>
      <c r="H219" t="s">
        <v>1139</v>
      </c>
      <c r="I219" t="s">
        <v>18</v>
      </c>
      <c r="J219" t="s">
        <v>356</v>
      </c>
      <c r="K219" t="s">
        <v>1140</v>
      </c>
      <c r="L219">
        <v>17833182</v>
      </c>
      <c r="M219">
        <f t="shared" si="6"/>
        <v>10554</v>
      </c>
      <c r="N219" s="2">
        <f t="shared" si="7"/>
        <v>56.014003500875219</v>
      </c>
    </row>
    <row r="220" spans="1:14" x14ac:dyDescent="0.3">
      <c r="A220" t="s">
        <v>1141</v>
      </c>
      <c r="B220" t="s">
        <v>1142</v>
      </c>
      <c r="C220">
        <v>4.3</v>
      </c>
      <c r="D220">
        <v>16</v>
      </c>
      <c r="E220">
        <v>2095</v>
      </c>
      <c r="F220">
        <v>1361</v>
      </c>
      <c r="G220" t="s">
        <v>1143</v>
      </c>
      <c r="H220" t="s">
        <v>1144</v>
      </c>
      <c r="I220" t="s">
        <v>1145</v>
      </c>
      <c r="J220" t="s">
        <v>1146</v>
      </c>
      <c r="K220" t="s">
        <v>1147</v>
      </c>
      <c r="L220">
        <v>10001665</v>
      </c>
      <c r="M220">
        <f t="shared" si="6"/>
        <v>21776</v>
      </c>
      <c r="N220" s="2">
        <f t="shared" si="7"/>
        <v>35.035799522673031</v>
      </c>
    </row>
    <row r="221" spans="1:14" x14ac:dyDescent="0.3">
      <c r="A221" t="s">
        <v>1148</v>
      </c>
      <c r="B221" t="s">
        <v>1149</v>
      </c>
      <c r="C221">
        <v>4.8</v>
      </c>
      <c r="D221">
        <v>11</v>
      </c>
      <c r="E221">
        <v>1690</v>
      </c>
      <c r="F221">
        <v>1098</v>
      </c>
      <c r="G221" t="s">
        <v>16</v>
      </c>
      <c r="H221" t="s">
        <v>1150</v>
      </c>
      <c r="I221" t="s">
        <v>586</v>
      </c>
      <c r="J221" t="s">
        <v>1151</v>
      </c>
      <c r="K221" t="s">
        <v>1152</v>
      </c>
      <c r="L221">
        <v>16965624</v>
      </c>
      <c r="M221">
        <f t="shared" si="6"/>
        <v>12078</v>
      </c>
      <c r="N221" s="2">
        <f t="shared" si="7"/>
        <v>35.029585798816569</v>
      </c>
    </row>
    <row r="222" spans="1:14" x14ac:dyDescent="0.3">
      <c r="A222" t="s">
        <v>1153</v>
      </c>
      <c r="B222" t="s">
        <v>396</v>
      </c>
      <c r="C222">
        <v>3.7</v>
      </c>
      <c r="D222">
        <v>36</v>
      </c>
      <c r="E222">
        <v>2990</v>
      </c>
      <c r="F222">
        <v>1046</v>
      </c>
      <c r="G222" t="s">
        <v>95</v>
      </c>
      <c r="H222" t="s">
        <v>1154</v>
      </c>
      <c r="I222" t="s">
        <v>126</v>
      </c>
      <c r="J222" t="s">
        <v>399</v>
      </c>
      <c r="K222" t="s">
        <v>1155</v>
      </c>
      <c r="L222">
        <v>14201428</v>
      </c>
      <c r="M222">
        <f t="shared" si="6"/>
        <v>37656</v>
      </c>
      <c r="N222" s="2">
        <f t="shared" si="7"/>
        <v>65.016722408026766</v>
      </c>
    </row>
    <row r="223" spans="1:14" x14ac:dyDescent="0.3">
      <c r="A223" t="s">
        <v>1156</v>
      </c>
      <c r="B223" t="s">
        <v>1157</v>
      </c>
      <c r="C223">
        <v>4.3</v>
      </c>
      <c r="D223">
        <v>7</v>
      </c>
      <c r="E223">
        <v>999</v>
      </c>
      <c r="F223">
        <v>399</v>
      </c>
      <c r="G223" t="s">
        <v>1158</v>
      </c>
      <c r="H223" t="s">
        <v>1159</v>
      </c>
      <c r="I223" t="s">
        <v>1160</v>
      </c>
      <c r="J223" t="s">
        <v>1161</v>
      </c>
      <c r="K223" t="s">
        <v>1162</v>
      </c>
      <c r="L223">
        <v>16914068</v>
      </c>
      <c r="M223">
        <f t="shared" si="6"/>
        <v>2793</v>
      </c>
      <c r="N223" s="2">
        <f t="shared" si="7"/>
        <v>60.06006006006006</v>
      </c>
    </row>
    <row r="224" spans="1:14" x14ac:dyDescent="0.3">
      <c r="A224" t="s">
        <v>1163</v>
      </c>
      <c r="B224" t="s">
        <v>284</v>
      </c>
      <c r="C224">
        <v>4.4000000000000004</v>
      </c>
      <c r="D224">
        <v>28</v>
      </c>
      <c r="E224">
        <v>1599</v>
      </c>
      <c r="F224">
        <v>639</v>
      </c>
      <c r="G224" t="s">
        <v>757</v>
      </c>
      <c r="H224" t="s">
        <v>1164</v>
      </c>
      <c r="I224" t="s">
        <v>1165</v>
      </c>
      <c r="J224" t="s">
        <v>286</v>
      </c>
      <c r="K224" t="s">
        <v>1166</v>
      </c>
      <c r="L224">
        <v>15940186</v>
      </c>
      <c r="M224">
        <f t="shared" si="6"/>
        <v>17892</v>
      </c>
      <c r="N224" s="2">
        <f t="shared" si="7"/>
        <v>60.0375234521576</v>
      </c>
    </row>
    <row r="225" spans="1:14" x14ac:dyDescent="0.3">
      <c r="A225" t="s">
        <v>1167</v>
      </c>
      <c r="B225" t="s">
        <v>1168</v>
      </c>
      <c r="C225">
        <v>4.8</v>
      </c>
      <c r="D225">
        <v>8</v>
      </c>
      <c r="E225">
        <v>2099</v>
      </c>
      <c r="F225">
        <v>1049</v>
      </c>
      <c r="G225" t="s">
        <v>1169</v>
      </c>
      <c r="H225" t="s">
        <v>1170</v>
      </c>
      <c r="I225" t="s">
        <v>126</v>
      </c>
      <c r="J225" t="s">
        <v>1171</v>
      </c>
      <c r="K225" t="s">
        <v>1172</v>
      </c>
      <c r="L225">
        <v>14687522</v>
      </c>
      <c r="M225">
        <f t="shared" si="6"/>
        <v>8392</v>
      </c>
      <c r="N225" s="2">
        <f t="shared" si="7"/>
        <v>50.023820867079557</v>
      </c>
    </row>
    <row r="226" spans="1:14" x14ac:dyDescent="0.3">
      <c r="A226" t="s">
        <v>1173</v>
      </c>
      <c r="B226" t="s">
        <v>1174</v>
      </c>
      <c r="C226">
        <v>5</v>
      </c>
      <c r="D226">
        <v>4</v>
      </c>
      <c r="E226">
        <v>1890</v>
      </c>
      <c r="F226">
        <v>1512</v>
      </c>
      <c r="G226" t="s">
        <v>242</v>
      </c>
      <c r="H226" t="s">
        <v>1175</v>
      </c>
      <c r="I226" t="s">
        <v>1176</v>
      </c>
      <c r="J226" t="s">
        <v>1177</v>
      </c>
      <c r="K226" t="s">
        <v>1178</v>
      </c>
      <c r="L226">
        <v>14285168</v>
      </c>
      <c r="M226">
        <f t="shared" si="6"/>
        <v>6048</v>
      </c>
      <c r="N226" s="2">
        <f t="shared" si="7"/>
        <v>20</v>
      </c>
    </row>
    <row r="227" spans="1:14" x14ac:dyDescent="0.3">
      <c r="A227" t="s">
        <v>1179</v>
      </c>
      <c r="B227" t="s">
        <v>1180</v>
      </c>
      <c r="C227">
        <v>4</v>
      </c>
      <c r="D227">
        <v>84</v>
      </c>
      <c r="E227">
        <v>1879</v>
      </c>
      <c r="F227">
        <v>751</v>
      </c>
      <c r="G227" t="s">
        <v>67</v>
      </c>
      <c r="H227" t="s">
        <v>1181</v>
      </c>
      <c r="I227" t="s">
        <v>44</v>
      </c>
      <c r="J227" t="s">
        <v>1182</v>
      </c>
      <c r="K227" t="s">
        <v>1183</v>
      </c>
      <c r="L227">
        <v>7289786</v>
      </c>
      <c r="M227">
        <f t="shared" si="6"/>
        <v>63084</v>
      </c>
      <c r="N227" s="2">
        <f t="shared" si="7"/>
        <v>60.03193187865886</v>
      </c>
    </row>
    <row r="228" spans="1:14" x14ac:dyDescent="0.3">
      <c r="A228" t="s">
        <v>1184</v>
      </c>
      <c r="B228" t="s">
        <v>854</v>
      </c>
      <c r="C228">
        <v>3.8</v>
      </c>
      <c r="D228">
        <v>6</v>
      </c>
      <c r="E228">
        <v>2499</v>
      </c>
      <c r="F228">
        <v>899</v>
      </c>
      <c r="G228" t="s">
        <v>1185</v>
      </c>
      <c r="H228" t="s">
        <v>1186</v>
      </c>
      <c r="I228" t="s">
        <v>1187</v>
      </c>
      <c r="J228" t="s">
        <v>856</v>
      </c>
      <c r="K228" t="s">
        <v>1188</v>
      </c>
      <c r="L228">
        <v>17049802</v>
      </c>
      <c r="M228">
        <f t="shared" si="6"/>
        <v>5394</v>
      </c>
      <c r="N228" s="2">
        <f t="shared" si="7"/>
        <v>64.025610244097635</v>
      </c>
    </row>
    <row r="229" spans="1:14" x14ac:dyDescent="0.3">
      <c r="A229" t="s">
        <v>1189</v>
      </c>
      <c r="B229" t="s">
        <v>1190</v>
      </c>
      <c r="C229">
        <v>3.9</v>
      </c>
      <c r="D229">
        <v>16</v>
      </c>
      <c r="E229">
        <v>5999</v>
      </c>
      <c r="F229">
        <v>2099</v>
      </c>
      <c r="G229" t="s">
        <v>67</v>
      </c>
      <c r="H229" t="s">
        <v>1191</v>
      </c>
      <c r="I229" t="s">
        <v>1192</v>
      </c>
      <c r="J229" t="s">
        <v>1193</v>
      </c>
      <c r="K229" t="s">
        <v>1194</v>
      </c>
      <c r="L229">
        <v>14231062</v>
      </c>
      <c r="M229">
        <f t="shared" si="6"/>
        <v>33584</v>
      </c>
      <c r="N229" s="2">
        <f t="shared" si="7"/>
        <v>65.010835139189865</v>
      </c>
    </row>
    <row r="230" spans="1:14" x14ac:dyDescent="0.3">
      <c r="A230" t="s">
        <v>1195</v>
      </c>
      <c r="B230" t="s">
        <v>499</v>
      </c>
      <c r="C230">
        <v>3.8</v>
      </c>
      <c r="D230">
        <v>8</v>
      </c>
      <c r="E230">
        <v>2999</v>
      </c>
      <c r="F230">
        <v>1499</v>
      </c>
      <c r="G230" t="s">
        <v>74</v>
      </c>
      <c r="H230" t="s">
        <v>1196</v>
      </c>
      <c r="I230" t="s">
        <v>685</v>
      </c>
      <c r="J230" t="s">
        <v>502</v>
      </c>
      <c r="K230" t="s">
        <v>1197</v>
      </c>
      <c r="L230">
        <v>13990272</v>
      </c>
      <c r="M230">
        <f t="shared" si="6"/>
        <v>11992</v>
      </c>
      <c r="N230" s="2">
        <f t="shared" si="7"/>
        <v>50.016672224074689</v>
      </c>
    </row>
    <row r="231" spans="1:14" x14ac:dyDescent="0.3">
      <c r="A231" t="s">
        <v>1198</v>
      </c>
      <c r="B231" t="s">
        <v>15</v>
      </c>
      <c r="C231">
        <v>3.5</v>
      </c>
      <c r="D231">
        <v>13</v>
      </c>
      <c r="E231">
        <v>6999</v>
      </c>
      <c r="F231">
        <v>1679</v>
      </c>
      <c r="G231" t="s">
        <v>16</v>
      </c>
      <c r="H231" t="s">
        <v>1199</v>
      </c>
      <c r="I231" t="s">
        <v>18</v>
      </c>
      <c r="J231" t="s">
        <v>19</v>
      </c>
      <c r="K231" t="s">
        <v>1200</v>
      </c>
      <c r="L231">
        <v>16863138</v>
      </c>
      <c r="M231">
        <f t="shared" si="6"/>
        <v>21827</v>
      </c>
      <c r="N231" s="2">
        <f t="shared" si="7"/>
        <v>76.010858694099156</v>
      </c>
    </row>
    <row r="232" spans="1:14" x14ac:dyDescent="0.3">
      <c r="A232" t="s">
        <v>1201</v>
      </c>
      <c r="B232" t="s">
        <v>1202</v>
      </c>
      <c r="C232">
        <v>3.2</v>
      </c>
      <c r="D232">
        <v>6</v>
      </c>
      <c r="E232">
        <v>6999</v>
      </c>
      <c r="F232">
        <v>2799</v>
      </c>
      <c r="G232" t="s">
        <v>29</v>
      </c>
      <c r="H232" t="s">
        <v>1203</v>
      </c>
      <c r="I232" t="s">
        <v>132</v>
      </c>
      <c r="J232" t="s">
        <v>1204</v>
      </c>
      <c r="K232" t="s">
        <v>1205</v>
      </c>
      <c r="L232">
        <v>16059418</v>
      </c>
      <c r="M232">
        <f t="shared" si="6"/>
        <v>16794</v>
      </c>
      <c r="N232" s="2">
        <f t="shared" si="7"/>
        <v>60.008572653236179</v>
      </c>
    </row>
    <row r="233" spans="1:14" x14ac:dyDescent="0.3">
      <c r="A233" t="s">
        <v>1206</v>
      </c>
      <c r="B233" t="s">
        <v>1207</v>
      </c>
      <c r="C233">
        <v>3</v>
      </c>
      <c r="D233">
        <v>4</v>
      </c>
      <c r="E233">
        <v>999</v>
      </c>
      <c r="F233">
        <v>999</v>
      </c>
      <c r="G233" t="s">
        <v>124</v>
      </c>
      <c r="H233" t="s">
        <v>1208</v>
      </c>
      <c r="I233" t="s">
        <v>1209</v>
      </c>
      <c r="J233" t="s">
        <v>1210</v>
      </c>
      <c r="K233" t="s">
        <v>1211</v>
      </c>
      <c r="L233">
        <v>13893180</v>
      </c>
      <c r="M233">
        <f t="shared" si="6"/>
        <v>3996</v>
      </c>
      <c r="N233" s="2">
        <f t="shared" si="7"/>
        <v>0</v>
      </c>
    </row>
    <row r="234" spans="1:14" x14ac:dyDescent="0.3">
      <c r="A234" t="s">
        <v>1212</v>
      </c>
      <c r="B234" t="s">
        <v>1213</v>
      </c>
      <c r="C234">
        <v>4.4000000000000004</v>
      </c>
      <c r="D234">
        <v>27</v>
      </c>
      <c r="E234">
        <v>2999</v>
      </c>
      <c r="F234">
        <v>899</v>
      </c>
      <c r="G234" t="s">
        <v>1214</v>
      </c>
      <c r="H234" t="s">
        <v>1215</v>
      </c>
      <c r="I234" t="s">
        <v>411</v>
      </c>
      <c r="J234" t="s">
        <v>1216</v>
      </c>
      <c r="K234" t="s">
        <v>1217</v>
      </c>
      <c r="L234">
        <v>10323261</v>
      </c>
      <c r="M234">
        <f t="shared" si="6"/>
        <v>24273</v>
      </c>
      <c r="N234" s="2">
        <f t="shared" si="7"/>
        <v>70.023341113704575</v>
      </c>
    </row>
    <row r="235" spans="1:14" x14ac:dyDescent="0.3">
      <c r="A235" t="s">
        <v>1218</v>
      </c>
      <c r="B235" t="s">
        <v>622</v>
      </c>
      <c r="C235">
        <v>4.2</v>
      </c>
      <c r="D235">
        <v>5</v>
      </c>
      <c r="E235">
        <v>1999</v>
      </c>
      <c r="F235">
        <v>1099</v>
      </c>
      <c r="G235" t="s">
        <v>124</v>
      </c>
      <c r="H235" t="s">
        <v>1219</v>
      </c>
      <c r="I235" t="s">
        <v>132</v>
      </c>
      <c r="J235" t="s">
        <v>624</v>
      </c>
      <c r="K235" t="s">
        <v>1220</v>
      </c>
      <c r="L235">
        <v>17130080</v>
      </c>
      <c r="M235">
        <f t="shared" si="6"/>
        <v>5495</v>
      </c>
      <c r="N235" s="2">
        <f t="shared" si="7"/>
        <v>45.022511255627812</v>
      </c>
    </row>
    <row r="236" spans="1:14" x14ac:dyDescent="0.3">
      <c r="A236" t="s">
        <v>1221</v>
      </c>
      <c r="B236" t="s">
        <v>1222</v>
      </c>
      <c r="C236">
        <v>3.4</v>
      </c>
      <c r="D236">
        <v>16</v>
      </c>
      <c r="E236">
        <v>1599</v>
      </c>
      <c r="F236">
        <v>639</v>
      </c>
      <c r="G236" t="s">
        <v>249</v>
      </c>
      <c r="H236" t="s">
        <v>1223</v>
      </c>
      <c r="I236" t="s">
        <v>1165</v>
      </c>
      <c r="J236" t="s">
        <v>1224</v>
      </c>
      <c r="K236" t="s">
        <v>1225</v>
      </c>
      <c r="L236">
        <v>15179730</v>
      </c>
      <c r="M236">
        <f t="shared" si="6"/>
        <v>10224</v>
      </c>
      <c r="N236" s="2">
        <f t="shared" si="7"/>
        <v>60.0375234521576</v>
      </c>
    </row>
    <row r="237" spans="1:14" x14ac:dyDescent="0.3">
      <c r="A237" t="s">
        <v>1226</v>
      </c>
      <c r="B237" t="s">
        <v>1227</v>
      </c>
      <c r="C237">
        <v>3.8</v>
      </c>
      <c r="D237">
        <v>6</v>
      </c>
      <c r="E237">
        <v>1299</v>
      </c>
      <c r="F237">
        <v>389</v>
      </c>
      <c r="G237" t="s">
        <v>838</v>
      </c>
      <c r="H237" t="s">
        <v>1228</v>
      </c>
      <c r="I237" t="s">
        <v>1229</v>
      </c>
      <c r="J237" t="s">
        <v>1230</v>
      </c>
      <c r="K237" t="s">
        <v>1231</v>
      </c>
      <c r="L237">
        <v>17760548</v>
      </c>
      <c r="M237">
        <f t="shared" si="6"/>
        <v>2334</v>
      </c>
      <c r="N237" s="2">
        <f t="shared" si="7"/>
        <v>70.053887605850647</v>
      </c>
    </row>
    <row r="238" spans="1:14" x14ac:dyDescent="0.3">
      <c r="A238" t="s">
        <v>1232</v>
      </c>
      <c r="B238" t="s">
        <v>1233</v>
      </c>
      <c r="C238">
        <v>3.7</v>
      </c>
      <c r="D238">
        <v>56</v>
      </c>
      <c r="E238">
        <v>5999</v>
      </c>
      <c r="F238">
        <v>1919</v>
      </c>
      <c r="G238" t="s">
        <v>1234</v>
      </c>
      <c r="H238" t="s">
        <v>1235</v>
      </c>
      <c r="I238" t="s">
        <v>1192</v>
      </c>
      <c r="J238" t="s">
        <v>1236</v>
      </c>
      <c r="K238" t="s">
        <v>1237</v>
      </c>
      <c r="L238">
        <v>8086479</v>
      </c>
      <c r="M238">
        <f t="shared" si="6"/>
        <v>107464</v>
      </c>
      <c r="N238" s="2">
        <f t="shared" si="7"/>
        <v>68.011335222537099</v>
      </c>
    </row>
    <row r="239" spans="1:14" x14ac:dyDescent="0.3">
      <c r="A239" t="s">
        <v>1238</v>
      </c>
      <c r="B239" t="s">
        <v>1239</v>
      </c>
      <c r="C239">
        <v>4</v>
      </c>
      <c r="D239">
        <v>29</v>
      </c>
      <c r="E239">
        <v>3364</v>
      </c>
      <c r="F239">
        <v>975</v>
      </c>
      <c r="G239" t="s">
        <v>16</v>
      </c>
      <c r="H239" t="s">
        <v>1240</v>
      </c>
      <c r="I239" t="s">
        <v>1241</v>
      </c>
      <c r="J239" t="s">
        <v>1242</v>
      </c>
      <c r="K239" t="s">
        <v>1243</v>
      </c>
      <c r="L239">
        <v>14657974</v>
      </c>
      <c r="M239">
        <f t="shared" si="6"/>
        <v>28275</v>
      </c>
      <c r="N239" s="2">
        <f t="shared" si="7"/>
        <v>71.016646848989296</v>
      </c>
    </row>
    <row r="240" spans="1:14" x14ac:dyDescent="0.3">
      <c r="A240" t="s">
        <v>1244</v>
      </c>
      <c r="B240" t="s">
        <v>1245</v>
      </c>
      <c r="C240">
        <v>4.0999999999999996</v>
      </c>
      <c r="D240">
        <v>26</v>
      </c>
      <c r="E240">
        <v>2499</v>
      </c>
      <c r="F240">
        <v>999</v>
      </c>
      <c r="G240" t="s">
        <v>16</v>
      </c>
      <c r="H240" t="s">
        <v>1246</v>
      </c>
      <c r="I240" t="s">
        <v>513</v>
      </c>
      <c r="J240" t="s">
        <v>1247</v>
      </c>
      <c r="K240" t="s">
        <v>1248</v>
      </c>
      <c r="L240">
        <v>7113164</v>
      </c>
      <c r="M240">
        <f t="shared" si="6"/>
        <v>25974</v>
      </c>
      <c r="N240" s="2">
        <f t="shared" si="7"/>
        <v>60.024009603841534</v>
      </c>
    </row>
    <row r="241" spans="1:14" x14ac:dyDescent="0.3">
      <c r="A241" t="s">
        <v>1249</v>
      </c>
      <c r="B241" t="s">
        <v>1250</v>
      </c>
      <c r="C241">
        <v>4.5999999999999996</v>
      </c>
      <c r="D241">
        <v>19</v>
      </c>
      <c r="E241">
        <v>4999</v>
      </c>
      <c r="F241">
        <v>1799</v>
      </c>
      <c r="G241" t="s">
        <v>16</v>
      </c>
      <c r="H241" t="s">
        <v>1251</v>
      </c>
      <c r="I241" t="s">
        <v>1252</v>
      </c>
      <c r="J241" t="s">
        <v>1253</v>
      </c>
      <c r="K241" t="s">
        <v>1254</v>
      </c>
      <c r="L241">
        <v>14611264</v>
      </c>
      <c r="M241">
        <f t="shared" si="6"/>
        <v>34181</v>
      </c>
      <c r="N241" s="2">
        <f t="shared" si="7"/>
        <v>64.0128025605121</v>
      </c>
    </row>
    <row r="242" spans="1:14" x14ac:dyDescent="0.3">
      <c r="A242" t="s">
        <v>1255</v>
      </c>
      <c r="B242" t="s">
        <v>1256</v>
      </c>
      <c r="C242">
        <v>4.5999999999999996</v>
      </c>
      <c r="D242">
        <v>12</v>
      </c>
      <c r="E242">
        <v>4999</v>
      </c>
      <c r="F242">
        <v>1599</v>
      </c>
      <c r="G242" t="s">
        <v>409</v>
      </c>
      <c r="H242" t="s">
        <v>1257</v>
      </c>
      <c r="I242" t="s">
        <v>1258</v>
      </c>
      <c r="J242" t="s">
        <v>1259</v>
      </c>
      <c r="K242" t="s">
        <v>1260</v>
      </c>
      <c r="L242">
        <v>13658198</v>
      </c>
      <c r="M242">
        <f t="shared" si="6"/>
        <v>19188</v>
      </c>
      <c r="N242" s="2">
        <f t="shared" si="7"/>
        <v>68.013602720544114</v>
      </c>
    </row>
    <row r="243" spans="1:14" x14ac:dyDescent="0.3">
      <c r="A243" t="s">
        <v>1261</v>
      </c>
      <c r="B243" t="s">
        <v>1262</v>
      </c>
      <c r="C243">
        <v>4.2</v>
      </c>
      <c r="D243">
        <v>117</v>
      </c>
      <c r="E243">
        <v>769</v>
      </c>
      <c r="F243">
        <v>769</v>
      </c>
      <c r="G243" t="s">
        <v>1263</v>
      </c>
      <c r="H243" t="s">
        <v>1264</v>
      </c>
      <c r="I243" t="s">
        <v>110</v>
      </c>
      <c r="J243" t="s">
        <v>1265</v>
      </c>
      <c r="K243" t="s">
        <v>1266</v>
      </c>
      <c r="L243">
        <v>2295555</v>
      </c>
      <c r="M243">
        <f t="shared" si="6"/>
        <v>89973</v>
      </c>
      <c r="N243" s="2">
        <f t="shared" si="7"/>
        <v>0</v>
      </c>
    </row>
    <row r="244" spans="1:14" x14ac:dyDescent="0.3">
      <c r="A244" t="s">
        <v>888</v>
      </c>
      <c r="B244" t="s">
        <v>1267</v>
      </c>
      <c r="C244">
        <v>3</v>
      </c>
      <c r="D244">
        <v>4</v>
      </c>
      <c r="E244">
        <v>2499</v>
      </c>
      <c r="F244">
        <v>749</v>
      </c>
      <c r="G244" t="s">
        <v>1268</v>
      </c>
      <c r="H244" t="s">
        <v>1269</v>
      </c>
      <c r="I244" t="s">
        <v>891</v>
      </c>
      <c r="J244" t="s">
        <v>1270</v>
      </c>
      <c r="K244" t="s">
        <v>1271</v>
      </c>
      <c r="L244">
        <v>15155280</v>
      </c>
      <c r="M244">
        <f t="shared" si="6"/>
        <v>2996</v>
      </c>
      <c r="N244" s="2">
        <f t="shared" si="7"/>
        <v>70.028011204481786</v>
      </c>
    </row>
    <row r="245" spans="1:14" x14ac:dyDescent="0.3">
      <c r="A245" t="s">
        <v>1272</v>
      </c>
      <c r="B245" t="s">
        <v>1273</v>
      </c>
      <c r="C245">
        <v>3.9</v>
      </c>
      <c r="D245">
        <v>102</v>
      </c>
      <c r="E245">
        <v>1299</v>
      </c>
      <c r="F245">
        <v>623</v>
      </c>
      <c r="G245" t="s">
        <v>42</v>
      </c>
      <c r="H245" t="s">
        <v>1274</v>
      </c>
      <c r="I245" t="s">
        <v>37</v>
      </c>
      <c r="J245" t="s">
        <v>1275</v>
      </c>
      <c r="K245" t="s">
        <v>1276</v>
      </c>
      <c r="L245">
        <v>14015704</v>
      </c>
      <c r="M245">
        <f t="shared" si="6"/>
        <v>63546</v>
      </c>
      <c r="N245" s="2">
        <f t="shared" si="7"/>
        <v>52.040030792917626</v>
      </c>
    </row>
    <row r="246" spans="1:14" x14ac:dyDescent="0.3">
      <c r="A246" t="s">
        <v>1277</v>
      </c>
      <c r="B246" t="s">
        <v>1278</v>
      </c>
      <c r="C246">
        <v>4.4000000000000004</v>
      </c>
      <c r="D246">
        <v>16</v>
      </c>
      <c r="E246">
        <v>1199</v>
      </c>
      <c r="F246">
        <v>455</v>
      </c>
      <c r="G246" t="s">
        <v>1279</v>
      </c>
      <c r="H246" t="s">
        <v>1280</v>
      </c>
      <c r="I246" t="s">
        <v>1281</v>
      </c>
      <c r="J246" t="s">
        <v>1282</v>
      </c>
      <c r="K246" t="s">
        <v>1283</v>
      </c>
      <c r="L246">
        <v>15354144</v>
      </c>
      <c r="M246">
        <f t="shared" si="6"/>
        <v>7280</v>
      </c>
      <c r="N246" s="2">
        <f t="shared" si="7"/>
        <v>62.051709758131778</v>
      </c>
    </row>
    <row r="247" spans="1:14" x14ac:dyDescent="0.3">
      <c r="A247" t="s">
        <v>1284</v>
      </c>
      <c r="B247" t="s">
        <v>1285</v>
      </c>
      <c r="C247">
        <v>4.4000000000000004</v>
      </c>
      <c r="D247">
        <v>79</v>
      </c>
      <c r="E247">
        <v>749</v>
      </c>
      <c r="F247">
        <v>449</v>
      </c>
      <c r="G247" t="s">
        <v>1286</v>
      </c>
      <c r="H247" t="s">
        <v>1287</v>
      </c>
      <c r="I247" t="s">
        <v>110</v>
      </c>
      <c r="J247" t="s">
        <v>1288</v>
      </c>
      <c r="K247" t="s">
        <v>1289</v>
      </c>
      <c r="L247">
        <v>12998442</v>
      </c>
      <c r="M247">
        <f t="shared" si="6"/>
        <v>35471</v>
      </c>
      <c r="N247" s="2">
        <f t="shared" si="7"/>
        <v>40.053404539385845</v>
      </c>
    </row>
    <row r="248" spans="1:14" x14ac:dyDescent="0.3">
      <c r="A248" t="s">
        <v>1290</v>
      </c>
      <c r="B248" t="s">
        <v>1291</v>
      </c>
      <c r="C248">
        <v>4.3</v>
      </c>
      <c r="D248">
        <v>129</v>
      </c>
      <c r="E248">
        <v>1899</v>
      </c>
      <c r="F248">
        <v>759</v>
      </c>
      <c r="G248" t="s">
        <v>67</v>
      </c>
      <c r="H248" t="s">
        <v>1292</v>
      </c>
      <c r="I248" t="s">
        <v>50</v>
      </c>
      <c r="J248" t="s">
        <v>1293</v>
      </c>
      <c r="K248" t="s">
        <v>1294</v>
      </c>
      <c r="L248">
        <v>8834915</v>
      </c>
      <c r="M248">
        <f t="shared" si="6"/>
        <v>97911</v>
      </c>
      <c r="N248" s="2">
        <f t="shared" si="7"/>
        <v>60.031595576619281</v>
      </c>
    </row>
    <row r="249" spans="1:14" x14ac:dyDescent="0.3">
      <c r="A249" t="s">
        <v>1295</v>
      </c>
      <c r="B249" t="s">
        <v>235</v>
      </c>
      <c r="C249">
        <v>4.3</v>
      </c>
      <c r="D249">
        <v>72</v>
      </c>
      <c r="E249">
        <v>799</v>
      </c>
      <c r="F249">
        <v>799</v>
      </c>
      <c r="G249" t="s">
        <v>1296</v>
      </c>
      <c r="H249" t="s">
        <v>1297</v>
      </c>
      <c r="I249" t="s">
        <v>76</v>
      </c>
      <c r="J249" t="s">
        <v>238</v>
      </c>
      <c r="K249" t="s">
        <v>1298</v>
      </c>
      <c r="L249">
        <v>13861508</v>
      </c>
      <c r="M249">
        <f t="shared" si="6"/>
        <v>57528</v>
      </c>
      <c r="N249" s="2">
        <f t="shared" si="7"/>
        <v>0</v>
      </c>
    </row>
    <row r="250" spans="1:14" x14ac:dyDescent="0.3">
      <c r="A250" t="s">
        <v>1299</v>
      </c>
      <c r="B250" t="s">
        <v>1300</v>
      </c>
      <c r="C250">
        <v>4</v>
      </c>
      <c r="D250">
        <v>7</v>
      </c>
      <c r="E250">
        <v>2499</v>
      </c>
      <c r="F250">
        <v>874</v>
      </c>
      <c r="G250" t="s">
        <v>67</v>
      </c>
      <c r="H250" t="s">
        <v>1301</v>
      </c>
      <c r="I250" t="s">
        <v>44</v>
      </c>
      <c r="J250" t="s">
        <v>1302</v>
      </c>
      <c r="K250" t="s">
        <v>1303</v>
      </c>
      <c r="L250">
        <v>14859172</v>
      </c>
      <c r="M250">
        <f t="shared" si="6"/>
        <v>6118</v>
      </c>
      <c r="N250" s="2">
        <f t="shared" si="7"/>
        <v>65.026010404161667</v>
      </c>
    </row>
    <row r="251" spans="1:14" x14ac:dyDescent="0.3">
      <c r="A251" t="s">
        <v>1304</v>
      </c>
      <c r="B251" t="s">
        <v>87</v>
      </c>
      <c r="C251">
        <v>4.4000000000000004</v>
      </c>
      <c r="D251">
        <v>76</v>
      </c>
      <c r="E251">
        <v>1999</v>
      </c>
      <c r="F251">
        <v>799</v>
      </c>
      <c r="G251" t="s">
        <v>16</v>
      </c>
      <c r="H251" t="s">
        <v>1305</v>
      </c>
      <c r="I251" t="s">
        <v>1306</v>
      </c>
      <c r="J251" t="s">
        <v>91</v>
      </c>
      <c r="K251" t="s">
        <v>1307</v>
      </c>
      <c r="L251">
        <v>12666184</v>
      </c>
      <c r="M251">
        <f t="shared" si="6"/>
        <v>60724</v>
      </c>
      <c r="N251" s="2">
        <f t="shared" si="7"/>
        <v>60.030015007503756</v>
      </c>
    </row>
    <row r="252" spans="1:14" x14ac:dyDescent="0.3">
      <c r="A252" t="s">
        <v>1308</v>
      </c>
      <c r="B252" t="s">
        <v>284</v>
      </c>
      <c r="C252">
        <v>4.0999999999999996</v>
      </c>
      <c r="D252">
        <v>16</v>
      </c>
      <c r="E252">
        <v>1399</v>
      </c>
      <c r="F252">
        <v>559</v>
      </c>
      <c r="G252" t="s">
        <v>42</v>
      </c>
      <c r="H252" t="s">
        <v>1309</v>
      </c>
      <c r="I252" t="s">
        <v>56</v>
      </c>
      <c r="J252" t="s">
        <v>286</v>
      </c>
      <c r="K252" t="s">
        <v>1310</v>
      </c>
      <c r="L252">
        <v>14994884</v>
      </c>
      <c r="M252">
        <f t="shared" si="6"/>
        <v>8944</v>
      </c>
      <c r="N252" s="2">
        <f t="shared" si="7"/>
        <v>60.042887776983555</v>
      </c>
    </row>
    <row r="253" spans="1:14" x14ac:dyDescent="0.3">
      <c r="A253" t="s">
        <v>1311</v>
      </c>
      <c r="B253" t="s">
        <v>1312</v>
      </c>
      <c r="C253">
        <v>3.5</v>
      </c>
      <c r="D253">
        <v>13</v>
      </c>
      <c r="E253">
        <v>3399</v>
      </c>
      <c r="F253">
        <v>985</v>
      </c>
      <c r="G253" t="s">
        <v>29</v>
      </c>
      <c r="H253" t="s">
        <v>1313</v>
      </c>
      <c r="I253" t="s">
        <v>132</v>
      </c>
      <c r="J253" t="s">
        <v>1314</v>
      </c>
      <c r="K253" t="s">
        <v>1315</v>
      </c>
      <c r="L253">
        <v>11632118</v>
      </c>
      <c r="M253">
        <f t="shared" si="6"/>
        <v>12805</v>
      </c>
      <c r="N253" s="2">
        <f t="shared" si="7"/>
        <v>71.020888496616649</v>
      </c>
    </row>
    <row r="254" spans="1:14" x14ac:dyDescent="0.3">
      <c r="A254" t="s">
        <v>1316</v>
      </c>
      <c r="B254" t="s">
        <v>1317</v>
      </c>
      <c r="C254">
        <v>4</v>
      </c>
      <c r="D254">
        <v>21</v>
      </c>
      <c r="E254">
        <v>4499</v>
      </c>
      <c r="F254">
        <v>1799</v>
      </c>
      <c r="G254" t="s">
        <v>67</v>
      </c>
      <c r="H254" t="s">
        <v>1318</v>
      </c>
      <c r="I254" t="s">
        <v>44</v>
      </c>
      <c r="J254" t="s">
        <v>1317</v>
      </c>
      <c r="K254" t="s">
        <v>1319</v>
      </c>
      <c r="L254">
        <v>14509098</v>
      </c>
      <c r="M254">
        <f t="shared" si="6"/>
        <v>37779</v>
      </c>
      <c r="N254" s="2">
        <f t="shared" si="7"/>
        <v>60.013336296954876</v>
      </c>
    </row>
    <row r="255" spans="1:14" x14ac:dyDescent="0.3">
      <c r="A255" t="s">
        <v>1320</v>
      </c>
      <c r="B255" t="s">
        <v>119</v>
      </c>
      <c r="C255">
        <v>4.5</v>
      </c>
      <c r="D255">
        <v>28</v>
      </c>
      <c r="E255">
        <v>249</v>
      </c>
      <c r="F255">
        <v>249</v>
      </c>
      <c r="G255" t="s">
        <v>1321</v>
      </c>
      <c r="H255" t="s">
        <v>1322</v>
      </c>
      <c r="I255" t="s">
        <v>56</v>
      </c>
      <c r="J255" t="s">
        <v>119</v>
      </c>
      <c r="K255" t="s">
        <v>1323</v>
      </c>
      <c r="L255">
        <v>15055148</v>
      </c>
      <c r="M255">
        <f t="shared" si="6"/>
        <v>6972</v>
      </c>
      <c r="N255" s="2">
        <f t="shared" si="7"/>
        <v>0</v>
      </c>
    </row>
    <row r="256" spans="1:14" x14ac:dyDescent="0.3">
      <c r="A256" t="s">
        <v>1324</v>
      </c>
      <c r="B256" t="s">
        <v>316</v>
      </c>
      <c r="C256">
        <v>3.7</v>
      </c>
      <c r="D256">
        <v>17</v>
      </c>
      <c r="E256">
        <v>399</v>
      </c>
      <c r="F256">
        <v>299</v>
      </c>
      <c r="G256" t="s">
        <v>1325</v>
      </c>
      <c r="H256" t="s">
        <v>1326</v>
      </c>
      <c r="I256" t="s">
        <v>76</v>
      </c>
      <c r="J256" t="s">
        <v>318</v>
      </c>
      <c r="K256" t="s">
        <v>1327</v>
      </c>
      <c r="L256">
        <v>15871766</v>
      </c>
      <c r="M256">
        <f t="shared" si="6"/>
        <v>5083</v>
      </c>
      <c r="N256" s="2">
        <f t="shared" si="7"/>
        <v>25.062656641604008</v>
      </c>
    </row>
    <row r="257" spans="1:14" x14ac:dyDescent="0.3">
      <c r="A257" t="s">
        <v>1328</v>
      </c>
      <c r="B257" t="s">
        <v>1329</v>
      </c>
      <c r="C257">
        <v>4.7</v>
      </c>
      <c r="D257">
        <v>20</v>
      </c>
      <c r="E257">
        <v>4300</v>
      </c>
      <c r="F257">
        <v>2451</v>
      </c>
      <c r="G257" t="s">
        <v>1330</v>
      </c>
      <c r="H257" t="s">
        <v>1331</v>
      </c>
      <c r="I257" t="s">
        <v>50</v>
      </c>
      <c r="J257" t="s">
        <v>1332</v>
      </c>
      <c r="K257" t="s">
        <v>1333</v>
      </c>
      <c r="L257">
        <v>15348630</v>
      </c>
      <c r="M257">
        <f t="shared" si="6"/>
        <v>49020</v>
      </c>
      <c r="N257" s="2">
        <f t="shared" si="7"/>
        <v>43</v>
      </c>
    </row>
    <row r="258" spans="1:14" x14ac:dyDescent="0.3">
      <c r="A258" t="s">
        <v>174</v>
      </c>
      <c r="B258" t="s">
        <v>1334</v>
      </c>
      <c r="C258">
        <v>4.5999999999999996</v>
      </c>
      <c r="D258">
        <v>8</v>
      </c>
      <c r="E258">
        <v>10200</v>
      </c>
      <c r="F258">
        <v>4998</v>
      </c>
      <c r="G258" t="s">
        <v>16</v>
      </c>
      <c r="H258" t="s">
        <v>1335</v>
      </c>
      <c r="I258" t="s">
        <v>177</v>
      </c>
      <c r="J258" t="s">
        <v>1336</v>
      </c>
      <c r="K258" t="s">
        <v>1337</v>
      </c>
      <c r="L258">
        <v>8159077</v>
      </c>
      <c r="M258">
        <f t="shared" si="6"/>
        <v>39984</v>
      </c>
      <c r="N258" s="2">
        <f t="shared" si="7"/>
        <v>51</v>
      </c>
    </row>
    <row r="259" spans="1:14" x14ac:dyDescent="0.3">
      <c r="A259" t="s">
        <v>1338</v>
      </c>
      <c r="B259" t="s">
        <v>794</v>
      </c>
      <c r="C259">
        <v>4.5999999999999996</v>
      </c>
      <c r="D259">
        <v>10</v>
      </c>
      <c r="E259">
        <v>1499</v>
      </c>
      <c r="F259">
        <v>899</v>
      </c>
      <c r="G259" t="s">
        <v>67</v>
      </c>
      <c r="H259" t="s">
        <v>1339</v>
      </c>
      <c r="I259" t="s">
        <v>1064</v>
      </c>
      <c r="J259" t="s">
        <v>797</v>
      </c>
      <c r="K259" t="s">
        <v>1340</v>
      </c>
      <c r="L259">
        <v>14745544</v>
      </c>
      <c r="M259">
        <f t="shared" ref="M259:M322" si="8">D259*F259</f>
        <v>8990</v>
      </c>
      <c r="N259" s="2">
        <f t="shared" ref="N259:N322" si="9">((E259-F259)/E259) *100</f>
        <v>40.026684456304203</v>
      </c>
    </row>
    <row r="260" spans="1:14" x14ac:dyDescent="0.3">
      <c r="A260" t="s">
        <v>1341</v>
      </c>
      <c r="B260" t="s">
        <v>1342</v>
      </c>
      <c r="C260">
        <v>3.8</v>
      </c>
      <c r="D260">
        <v>28</v>
      </c>
      <c r="E260">
        <v>1799</v>
      </c>
      <c r="F260">
        <v>899</v>
      </c>
      <c r="G260" t="s">
        <v>42</v>
      </c>
      <c r="H260" t="s">
        <v>1343</v>
      </c>
      <c r="I260" t="s">
        <v>56</v>
      </c>
      <c r="J260" t="s">
        <v>1344</v>
      </c>
      <c r="K260" t="s">
        <v>1345</v>
      </c>
      <c r="L260">
        <v>14088094</v>
      </c>
      <c r="M260">
        <f t="shared" si="8"/>
        <v>25172</v>
      </c>
      <c r="N260" s="2">
        <f t="shared" si="9"/>
        <v>50.027793218454697</v>
      </c>
    </row>
    <row r="261" spans="1:14" x14ac:dyDescent="0.3">
      <c r="A261" t="s">
        <v>1346</v>
      </c>
      <c r="B261" t="s">
        <v>492</v>
      </c>
      <c r="C261">
        <v>4.5999999999999996</v>
      </c>
      <c r="D261">
        <v>7</v>
      </c>
      <c r="E261">
        <v>799</v>
      </c>
      <c r="F261">
        <v>799</v>
      </c>
      <c r="G261" t="s">
        <v>573</v>
      </c>
      <c r="H261" t="s">
        <v>1347</v>
      </c>
      <c r="I261" t="s">
        <v>1348</v>
      </c>
      <c r="J261" t="s">
        <v>496</v>
      </c>
      <c r="K261" t="s">
        <v>1349</v>
      </c>
      <c r="L261">
        <v>17752998</v>
      </c>
      <c r="M261">
        <f t="shared" si="8"/>
        <v>5593</v>
      </c>
      <c r="N261" s="2">
        <f t="shared" si="9"/>
        <v>0</v>
      </c>
    </row>
    <row r="262" spans="1:14" x14ac:dyDescent="0.3">
      <c r="A262" t="s">
        <v>1350</v>
      </c>
      <c r="B262" t="s">
        <v>1351</v>
      </c>
      <c r="C262">
        <v>3.9</v>
      </c>
      <c r="D262">
        <v>25</v>
      </c>
      <c r="E262">
        <v>2699</v>
      </c>
      <c r="F262">
        <v>1565</v>
      </c>
      <c r="G262" t="s">
        <v>242</v>
      </c>
      <c r="H262" t="s">
        <v>1352</v>
      </c>
      <c r="I262" t="s">
        <v>1353</v>
      </c>
      <c r="J262" t="s">
        <v>1354</v>
      </c>
      <c r="K262" t="s">
        <v>1355</v>
      </c>
      <c r="L262">
        <v>2349748</v>
      </c>
      <c r="M262">
        <f t="shared" si="8"/>
        <v>39125</v>
      </c>
      <c r="N262" s="2">
        <f t="shared" si="9"/>
        <v>42.015561319007041</v>
      </c>
    </row>
    <row r="263" spans="1:14" x14ac:dyDescent="0.3">
      <c r="A263" t="s">
        <v>1356</v>
      </c>
      <c r="B263" t="s">
        <v>622</v>
      </c>
      <c r="C263">
        <v>4.5999999999999996</v>
      </c>
      <c r="D263">
        <v>24</v>
      </c>
      <c r="E263">
        <v>399</v>
      </c>
      <c r="F263">
        <v>399</v>
      </c>
      <c r="G263" t="s">
        <v>67</v>
      </c>
      <c r="H263" t="s">
        <v>1357</v>
      </c>
      <c r="I263" t="s">
        <v>495</v>
      </c>
      <c r="J263" t="s">
        <v>624</v>
      </c>
      <c r="K263" t="s">
        <v>1358</v>
      </c>
      <c r="L263">
        <v>16128316</v>
      </c>
      <c r="M263">
        <f t="shared" si="8"/>
        <v>9576</v>
      </c>
      <c r="N263" s="2">
        <f t="shared" si="9"/>
        <v>0</v>
      </c>
    </row>
    <row r="264" spans="1:14" x14ac:dyDescent="0.3">
      <c r="A264" t="s">
        <v>1359</v>
      </c>
      <c r="B264" t="s">
        <v>1360</v>
      </c>
      <c r="C264">
        <v>4.5</v>
      </c>
      <c r="D264">
        <v>38</v>
      </c>
      <c r="E264">
        <v>1499</v>
      </c>
      <c r="F264">
        <v>524</v>
      </c>
      <c r="G264" t="s">
        <v>16</v>
      </c>
      <c r="H264" t="s">
        <v>1361</v>
      </c>
      <c r="I264" t="s">
        <v>1362</v>
      </c>
      <c r="J264" t="s">
        <v>1363</v>
      </c>
      <c r="K264" t="s">
        <v>1364</v>
      </c>
      <c r="L264">
        <v>14664206</v>
      </c>
      <c r="M264">
        <f t="shared" si="8"/>
        <v>19912</v>
      </c>
      <c r="N264" s="2">
        <f t="shared" si="9"/>
        <v>65.043362241494336</v>
      </c>
    </row>
    <row r="265" spans="1:14" x14ac:dyDescent="0.3">
      <c r="A265" t="s">
        <v>1365</v>
      </c>
      <c r="B265" t="s">
        <v>1366</v>
      </c>
      <c r="C265">
        <v>4.2</v>
      </c>
      <c r="D265">
        <v>27</v>
      </c>
      <c r="E265">
        <v>4633</v>
      </c>
      <c r="F265">
        <v>926</v>
      </c>
      <c r="G265" t="s">
        <v>29</v>
      </c>
      <c r="H265" t="s">
        <v>1367</v>
      </c>
      <c r="I265" t="s">
        <v>132</v>
      </c>
      <c r="J265" t="s">
        <v>1368</v>
      </c>
      <c r="K265" t="s">
        <v>1369</v>
      </c>
      <c r="L265">
        <v>12167772</v>
      </c>
      <c r="M265">
        <f t="shared" si="8"/>
        <v>25002</v>
      </c>
      <c r="N265" s="2">
        <f t="shared" si="9"/>
        <v>80.012950571983595</v>
      </c>
    </row>
    <row r="266" spans="1:14" x14ac:dyDescent="0.3">
      <c r="A266" t="s">
        <v>1370</v>
      </c>
      <c r="B266" t="s">
        <v>1371</v>
      </c>
      <c r="C266">
        <v>4.5</v>
      </c>
      <c r="D266">
        <v>14</v>
      </c>
      <c r="E266">
        <v>1999</v>
      </c>
      <c r="F266">
        <v>999</v>
      </c>
      <c r="G266" t="s">
        <v>182</v>
      </c>
      <c r="H266" t="s">
        <v>1372</v>
      </c>
      <c r="I266" t="s">
        <v>126</v>
      </c>
      <c r="J266" t="s">
        <v>1373</v>
      </c>
      <c r="K266" t="s">
        <v>1374</v>
      </c>
      <c r="L266">
        <v>11706806</v>
      </c>
      <c r="M266">
        <f t="shared" si="8"/>
        <v>13986</v>
      </c>
      <c r="N266" s="2">
        <f t="shared" si="9"/>
        <v>50.025012506253134</v>
      </c>
    </row>
    <row r="267" spans="1:14" x14ac:dyDescent="0.3">
      <c r="A267" t="s">
        <v>1375</v>
      </c>
      <c r="B267" t="s">
        <v>1376</v>
      </c>
      <c r="C267">
        <v>4.2</v>
      </c>
      <c r="D267">
        <v>9</v>
      </c>
      <c r="E267">
        <v>949</v>
      </c>
      <c r="F267">
        <v>417</v>
      </c>
      <c r="G267" t="s">
        <v>1377</v>
      </c>
      <c r="H267" t="s">
        <v>1378</v>
      </c>
      <c r="I267" t="s">
        <v>648</v>
      </c>
      <c r="J267" t="s">
        <v>1379</v>
      </c>
      <c r="K267" t="s">
        <v>1380</v>
      </c>
      <c r="L267">
        <v>17178394</v>
      </c>
      <c r="M267">
        <f t="shared" si="8"/>
        <v>3753</v>
      </c>
      <c r="N267" s="2">
        <f t="shared" si="9"/>
        <v>56.059009483667019</v>
      </c>
    </row>
    <row r="268" spans="1:14" x14ac:dyDescent="0.3">
      <c r="A268" t="s">
        <v>1381</v>
      </c>
      <c r="B268" t="s">
        <v>1382</v>
      </c>
      <c r="C268">
        <v>4.2</v>
      </c>
      <c r="D268">
        <v>17</v>
      </c>
      <c r="E268">
        <v>3599</v>
      </c>
      <c r="F268">
        <v>1439</v>
      </c>
      <c r="G268" t="s">
        <v>16</v>
      </c>
      <c r="H268" t="s">
        <v>1383</v>
      </c>
      <c r="I268" t="s">
        <v>18</v>
      </c>
      <c r="J268" t="s">
        <v>1384</v>
      </c>
      <c r="K268" t="s">
        <v>1385</v>
      </c>
      <c r="L268">
        <v>16259576</v>
      </c>
      <c r="M268">
        <f t="shared" si="8"/>
        <v>24463</v>
      </c>
      <c r="N268" s="2">
        <f t="shared" si="9"/>
        <v>60.016671297582661</v>
      </c>
    </row>
    <row r="269" spans="1:14" x14ac:dyDescent="0.3">
      <c r="A269" t="s">
        <v>1386</v>
      </c>
      <c r="B269" t="s">
        <v>230</v>
      </c>
      <c r="C269">
        <v>4.3</v>
      </c>
      <c r="D269">
        <v>13</v>
      </c>
      <c r="E269">
        <v>2199</v>
      </c>
      <c r="F269">
        <v>769</v>
      </c>
      <c r="G269" t="s">
        <v>16</v>
      </c>
      <c r="H269" t="s">
        <v>1387</v>
      </c>
      <c r="I269" t="s">
        <v>1388</v>
      </c>
      <c r="J269" t="s">
        <v>232</v>
      </c>
      <c r="K269" t="s">
        <v>1389</v>
      </c>
      <c r="L269">
        <v>13347554</v>
      </c>
      <c r="M269">
        <f t="shared" si="8"/>
        <v>9997</v>
      </c>
      <c r="N269" s="2">
        <f t="shared" si="9"/>
        <v>65.029558890404729</v>
      </c>
    </row>
    <row r="270" spans="1:14" x14ac:dyDescent="0.3">
      <c r="A270" t="s">
        <v>1390</v>
      </c>
      <c r="B270" t="s">
        <v>1391</v>
      </c>
      <c r="C270">
        <v>4.7</v>
      </c>
      <c r="D270">
        <v>37</v>
      </c>
      <c r="E270">
        <v>1999</v>
      </c>
      <c r="F270">
        <v>499</v>
      </c>
      <c r="G270" t="s">
        <v>88</v>
      </c>
      <c r="H270" t="s">
        <v>1392</v>
      </c>
      <c r="I270" t="s">
        <v>1393</v>
      </c>
      <c r="J270" t="s">
        <v>1394</v>
      </c>
      <c r="K270" t="s">
        <v>1395</v>
      </c>
      <c r="L270">
        <v>16091242</v>
      </c>
      <c r="M270">
        <f t="shared" si="8"/>
        <v>18463</v>
      </c>
      <c r="N270" s="2">
        <f t="shared" si="9"/>
        <v>75.03751875937968</v>
      </c>
    </row>
    <row r="271" spans="1:14" x14ac:dyDescent="0.3">
      <c r="A271" t="s">
        <v>1396</v>
      </c>
      <c r="B271" t="s">
        <v>1397</v>
      </c>
      <c r="C271">
        <v>4.5999999999999996</v>
      </c>
      <c r="D271">
        <v>9</v>
      </c>
      <c r="E271">
        <v>799</v>
      </c>
      <c r="F271">
        <v>449</v>
      </c>
      <c r="G271" t="s">
        <v>29</v>
      </c>
      <c r="H271" t="s">
        <v>1398</v>
      </c>
      <c r="I271" t="s">
        <v>56</v>
      </c>
      <c r="J271" t="s">
        <v>1399</v>
      </c>
      <c r="K271" t="s">
        <v>1400</v>
      </c>
      <c r="L271">
        <v>17036692</v>
      </c>
      <c r="M271">
        <f t="shared" si="8"/>
        <v>4041</v>
      </c>
      <c r="N271" s="2">
        <f t="shared" si="9"/>
        <v>43.804755944931159</v>
      </c>
    </row>
    <row r="272" spans="1:14" x14ac:dyDescent="0.3">
      <c r="A272" t="s">
        <v>1401</v>
      </c>
      <c r="B272" t="s">
        <v>359</v>
      </c>
      <c r="C272">
        <v>4.4000000000000004</v>
      </c>
      <c r="D272">
        <v>22</v>
      </c>
      <c r="E272">
        <v>2399</v>
      </c>
      <c r="F272">
        <v>1031</v>
      </c>
      <c r="G272" t="s">
        <v>1402</v>
      </c>
      <c r="H272" t="s">
        <v>1403</v>
      </c>
      <c r="I272" t="s">
        <v>126</v>
      </c>
      <c r="J272" t="s">
        <v>361</v>
      </c>
      <c r="K272" t="s">
        <v>1404</v>
      </c>
      <c r="L272">
        <v>12649014</v>
      </c>
      <c r="M272">
        <f t="shared" si="8"/>
        <v>22682</v>
      </c>
      <c r="N272" s="2">
        <f t="shared" si="9"/>
        <v>57.023759899958314</v>
      </c>
    </row>
    <row r="273" spans="1:14" x14ac:dyDescent="0.3">
      <c r="A273" t="s">
        <v>328</v>
      </c>
      <c r="B273" t="s">
        <v>165</v>
      </c>
      <c r="C273">
        <v>4.2</v>
      </c>
      <c r="D273">
        <v>9</v>
      </c>
      <c r="E273">
        <v>3799</v>
      </c>
      <c r="F273">
        <v>1899</v>
      </c>
      <c r="G273" t="s">
        <v>466</v>
      </c>
      <c r="H273" t="s">
        <v>1405</v>
      </c>
      <c r="I273" t="s">
        <v>44</v>
      </c>
      <c r="J273" t="s">
        <v>168</v>
      </c>
      <c r="K273" t="s">
        <v>1406</v>
      </c>
      <c r="L273">
        <v>15256922</v>
      </c>
      <c r="M273">
        <f t="shared" si="8"/>
        <v>17091</v>
      </c>
      <c r="N273" s="2">
        <f t="shared" si="9"/>
        <v>50.013161358252169</v>
      </c>
    </row>
    <row r="274" spans="1:14" x14ac:dyDescent="0.3">
      <c r="A274" t="s">
        <v>1407</v>
      </c>
      <c r="B274" t="s">
        <v>917</v>
      </c>
      <c r="C274">
        <v>4</v>
      </c>
      <c r="D274">
        <v>7</v>
      </c>
      <c r="E274">
        <v>849</v>
      </c>
      <c r="F274">
        <v>432</v>
      </c>
      <c r="G274" t="s">
        <v>29</v>
      </c>
      <c r="H274" t="s">
        <v>1408</v>
      </c>
      <c r="I274" t="s">
        <v>126</v>
      </c>
      <c r="J274" t="s">
        <v>919</v>
      </c>
      <c r="K274" t="s">
        <v>1409</v>
      </c>
      <c r="L274">
        <v>11661166</v>
      </c>
      <c r="M274">
        <f t="shared" si="8"/>
        <v>3024</v>
      </c>
      <c r="N274" s="2">
        <f t="shared" si="9"/>
        <v>49.116607773851591</v>
      </c>
    </row>
    <row r="275" spans="1:14" x14ac:dyDescent="0.3">
      <c r="A275" t="s">
        <v>1410</v>
      </c>
      <c r="B275" t="s">
        <v>1411</v>
      </c>
      <c r="C275">
        <v>4.5</v>
      </c>
      <c r="D275">
        <v>8</v>
      </c>
      <c r="E275">
        <v>3499</v>
      </c>
      <c r="F275">
        <v>2029</v>
      </c>
      <c r="G275" t="s">
        <v>1412</v>
      </c>
      <c r="H275" t="s">
        <v>1413</v>
      </c>
      <c r="I275" t="s">
        <v>880</v>
      </c>
      <c r="J275" t="s">
        <v>1414</v>
      </c>
      <c r="K275" t="s">
        <v>1415</v>
      </c>
      <c r="L275">
        <v>13690036</v>
      </c>
      <c r="M275">
        <f t="shared" si="8"/>
        <v>16232</v>
      </c>
      <c r="N275" s="2">
        <f t="shared" si="9"/>
        <v>42.012003429551299</v>
      </c>
    </row>
    <row r="276" spans="1:14" x14ac:dyDescent="0.3">
      <c r="A276" t="s">
        <v>1416</v>
      </c>
      <c r="B276" t="s">
        <v>877</v>
      </c>
      <c r="C276">
        <v>4.2</v>
      </c>
      <c r="D276">
        <v>13</v>
      </c>
      <c r="E276">
        <v>1199</v>
      </c>
      <c r="F276">
        <v>719</v>
      </c>
      <c r="G276" t="s">
        <v>1417</v>
      </c>
      <c r="H276" t="s">
        <v>1418</v>
      </c>
      <c r="I276" t="s">
        <v>880</v>
      </c>
      <c r="J276" t="s">
        <v>881</v>
      </c>
      <c r="K276" t="s">
        <v>1419</v>
      </c>
      <c r="L276">
        <v>14165424</v>
      </c>
      <c r="M276">
        <f t="shared" si="8"/>
        <v>9347</v>
      </c>
      <c r="N276" s="2">
        <f t="shared" si="9"/>
        <v>40.033361134278564</v>
      </c>
    </row>
    <row r="277" spans="1:14" x14ac:dyDescent="0.3">
      <c r="A277" t="s">
        <v>1420</v>
      </c>
      <c r="B277" t="s">
        <v>1421</v>
      </c>
      <c r="C277">
        <v>4.7</v>
      </c>
      <c r="D277">
        <v>18</v>
      </c>
      <c r="E277">
        <v>3699</v>
      </c>
      <c r="F277">
        <v>1664</v>
      </c>
      <c r="G277" t="s">
        <v>29</v>
      </c>
      <c r="H277" t="s">
        <v>1422</v>
      </c>
      <c r="I277" t="s">
        <v>132</v>
      </c>
      <c r="J277" t="s">
        <v>1423</v>
      </c>
      <c r="K277" t="s">
        <v>1424</v>
      </c>
      <c r="L277">
        <v>16053558</v>
      </c>
      <c r="M277">
        <f t="shared" si="8"/>
        <v>29952</v>
      </c>
      <c r="N277" s="2">
        <f t="shared" si="9"/>
        <v>55.014868883482023</v>
      </c>
    </row>
    <row r="278" spans="1:14" x14ac:dyDescent="0.3">
      <c r="A278" t="s">
        <v>1425</v>
      </c>
      <c r="B278" t="s">
        <v>1426</v>
      </c>
      <c r="C278">
        <v>4.5</v>
      </c>
      <c r="D278">
        <v>11</v>
      </c>
      <c r="E278">
        <v>1499</v>
      </c>
      <c r="F278">
        <v>1049</v>
      </c>
      <c r="G278" t="s">
        <v>16</v>
      </c>
      <c r="H278" t="s">
        <v>1427</v>
      </c>
      <c r="I278" t="s">
        <v>513</v>
      </c>
      <c r="J278" t="s">
        <v>1428</v>
      </c>
      <c r="K278" t="s">
        <v>1429</v>
      </c>
      <c r="L278">
        <v>16002598</v>
      </c>
      <c r="M278">
        <f t="shared" si="8"/>
        <v>11539</v>
      </c>
      <c r="N278" s="2">
        <f t="shared" si="9"/>
        <v>30.020013342228154</v>
      </c>
    </row>
    <row r="279" spans="1:14" x14ac:dyDescent="0.3">
      <c r="A279" t="s">
        <v>1430</v>
      </c>
      <c r="B279" t="s">
        <v>1431</v>
      </c>
      <c r="C279">
        <v>3.7</v>
      </c>
      <c r="D279">
        <v>18</v>
      </c>
      <c r="E279">
        <v>1499</v>
      </c>
      <c r="F279">
        <v>599</v>
      </c>
      <c r="G279" t="s">
        <v>1432</v>
      </c>
      <c r="H279" t="s">
        <v>1433</v>
      </c>
      <c r="I279" t="s">
        <v>1229</v>
      </c>
      <c r="J279" t="s">
        <v>1434</v>
      </c>
      <c r="K279" t="s">
        <v>1435</v>
      </c>
      <c r="L279">
        <v>16567394</v>
      </c>
      <c r="M279">
        <f t="shared" si="8"/>
        <v>10782</v>
      </c>
      <c r="N279" s="2">
        <f t="shared" si="9"/>
        <v>60.040026684456308</v>
      </c>
    </row>
    <row r="280" spans="1:14" x14ac:dyDescent="0.3">
      <c r="A280" t="s">
        <v>1396</v>
      </c>
      <c r="B280" t="s">
        <v>1397</v>
      </c>
      <c r="C280">
        <v>4.4000000000000004</v>
      </c>
      <c r="D280">
        <v>17</v>
      </c>
      <c r="E280">
        <v>799</v>
      </c>
      <c r="F280">
        <v>449</v>
      </c>
      <c r="G280" t="s">
        <v>29</v>
      </c>
      <c r="H280" t="s">
        <v>1436</v>
      </c>
      <c r="I280" t="s">
        <v>56</v>
      </c>
      <c r="J280" t="s">
        <v>1399</v>
      </c>
      <c r="K280" t="s">
        <v>1437</v>
      </c>
      <c r="L280">
        <v>17036690</v>
      </c>
      <c r="M280">
        <f t="shared" si="8"/>
        <v>7633</v>
      </c>
      <c r="N280" s="2">
        <f t="shared" si="9"/>
        <v>43.804755944931159</v>
      </c>
    </row>
    <row r="281" spans="1:14" x14ac:dyDescent="0.3">
      <c r="A281" t="s">
        <v>1027</v>
      </c>
      <c r="B281" t="s">
        <v>1078</v>
      </c>
      <c r="C281">
        <v>4.8</v>
      </c>
      <c r="D281">
        <v>20</v>
      </c>
      <c r="E281">
        <v>1990</v>
      </c>
      <c r="F281">
        <v>1990</v>
      </c>
      <c r="G281" t="s">
        <v>242</v>
      </c>
      <c r="H281" t="s">
        <v>1438</v>
      </c>
      <c r="I281" t="s">
        <v>244</v>
      </c>
      <c r="J281" t="s">
        <v>1081</v>
      </c>
      <c r="K281" t="s">
        <v>1439</v>
      </c>
      <c r="L281">
        <v>11205004</v>
      </c>
      <c r="M281">
        <f t="shared" si="8"/>
        <v>39800</v>
      </c>
      <c r="N281" s="2">
        <f t="shared" si="9"/>
        <v>0</v>
      </c>
    </row>
    <row r="282" spans="1:14" x14ac:dyDescent="0.3">
      <c r="A282" t="s">
        <v>1440</v>
      </c>
      <c r="B282" t="s">
        <v>1441</v>
      </c>
      <c r="C282">
        <v>4.4000000000000004</v>
      </c>
      <c r="D282">
        <v>10</v>
      </c>
      <c r="E282">
        <v>1498</v>
      </c>
      <c r="F282">
        <v>449</v>
      </c>
      <c r="G282" t="s">
        <v>1412</v>
      </c>
      <c r="H282" t="s">
        <v>1442</v>
      </c>
      <c r="I282" t="s">
        <v>880</v>
      </c>
      <c r="J282" t="s">
        <v>1443</v>
      </c>
      <c r="K282" t="s">
        <v>1444</v>
      </c>
      <c r="L282">
        <v>13535186</v>
      </c>
      <c r="M282">
        <f t="shared" si="8"/>
        <v>4490</v>
      </c>
      <c r="N282" s="2">
        <f t="shared" si="9"/>
        <v>70.026702269692919</v>
      </c>
    </row>
    <row r="283" spans="1:14" x14ac:dyDescent="0.3">
      <c r="A283" t="s">
        <v>1445</v>
      </c>
      <c r="B283" t="s">
        <v>1446</v>
      </c>
      <c r="C283">
        <v>3.5</v>
      </c>
      <c r="D283">
        <v>12</v>
      </c>
      <c r="E283">
        <v>1999</v>
      </c>
      <c r="F283">
        <v>1299</v>
      </c>
      <c r="G283" t="s">
        <v>1447</v>
      </c>
      <c r="H283" t="s">
        <v>1448</v>
      </c>
      <c r="I283" t="s">
        <v>83</v>
      </c>
      <c r="J283" t="s">
        <v>1449</v>
      </c>
      <c r="K283" t="s">
        <v>1450</v>
      </c>
      <c r="L283">
        <v>15078282</v>
      </c>
      <c r="M283">
        <f t="shared" si="8"/>
        <v>15588</v>
      </c>
      <c r="N283" s="2">
        <f t="shared" si="9"/>
        <v>35.017508754377189</v>
      </c>
    </row>
    <row r="284" spans="1:14" x14ac:dyDescent="0.3">
      <c r="A284" t="s">
        <v>1451</v>
      </c>
      <c r="B284" t="s">
        <v>1452</v>
      </c>
      <c r="C284">
        <v>5</v>
      </c>
      <c r="D284">
        <v>3</v>
      </c>
      <c r="E284">
        <v>780</v>
      </c>
      <c r="F284">
        <v>358</v>
      </c>
      <c r="G284" t="s">
        <v>1453</v>
      </c>
      <c r="H284" t="s">
        <v>1454</v>
      </c>
      <c r="I284" t="s">
        <v>37</v>
      </c>
      <c r="J284" t="s">
        <v>1455</v>
      </c>
      <c r="K284" t="s">
        <v>1456</v>
      </c>
      <c r="L284">
        <v>16517724</v>
      </c>
      <c r="M284">
        <f t="shared" si="8"/>
        <v>1074</v>
      </c>
      <c r="N284" s="2">
        <f t="shared" si="9"/>
        <v>54.102564102564102</v>
      </c>
    </row>
    <row r="285" spans="1:14" x14ac:dyDescent="0.3">
      <c r="A285" t="s">
        <v>1457</v>
      </c>
      <c r="B285" t="s">
        <v>1458</v>
      </c>
      <c r="C285">
        <v>4.5</v>
      </c>
      <c r="D285">
        <v>6</v>
      </c>
      <c r="E285">
        <v>1295</v>
      </c>
      <c r="F285">
        <v>906</v>
      </c>
      <c r="G285" t="s">
        <v>795</v>
      </c>
      <c r="H285" t="s">
        <v>1459</v>
      </c>
      <c r="I285" t="s">
        <v>56</v>
      </c>
      <c r="J285" t="s">
        <v>1460</v>
      </c>
      <c r="K285" t="s">
        <v>1461</v>
      </c>
      <c r="L285">
        <v>15045224</v>
      </c>
      <c r="M285">
        <f t="shared" si="8"/>
        <v>5436</v>
      </c>
      <c r="N285" s="2">
        <f t="shared" si="9"/>
        <v>30.038610038610038</v>
      </c>
    </row>
    <row r="286" spans="1:14" x14ac:dyDescent="0.3">
      <c r="A286" t="s">
        <v>1462</v>
      </c>
      <c r="B286" t="s">
        <v>1463</v>
      </c>
      <c r="C286">
        <v>4.2</v>
      </c>
      <c r="D286">
        <v>70</v>
      </c>
      <c r="E286">
        <v>1499</v>
      </c>
      <c r="F286">
        <v>719</v>
      </c>
      <c r="G286" t="s">
        <v>67</v>
      </c>
      <c r="H286" t="s">
        <v>1464</v>
      </c>
      <c r="I286" t="s">
        <v>56</v>
      </c>
      <c r="J286" t="s">
        <v>1465</v>
      </c>
      <c r="K286" t="s">
        <v>1466</v>
      </c>
      <c r="L286">
        <v>13515082</v>
      </c>
      <c r="M286">
        <f t="shared" si="8"/>
        <v>50330</v>
      </c>
      <c r="N286" s="2">
        <f t="shared" si="9"/>
        <v>52.034689793195469</v>
      </c>
    </row>
    <row r="287" spans="1:14" x14ac:dyDescent="0.3">
      <c r="A287" t="s">
        <v>1467</v>
      </c>
      <c r="B287" t="s">
        <v>545</v>
      </c>
      <c r="C287">
        <v>4.5999999999999996</v>
      </c>
      <c r="D287">
        <v>29</v>
      </c>
      <c r="E287">
        <v>745</v>
      </c>
      <c r="F287">
        <v>670</v>
      </c>
      <c r="G287" t="s">
        <v>546</v>
      </c>
      <c r="H287" t="s">
        <v>1468</v>
      </c>
      <c r="I287" t="s">
        <v>548</v>
      </c>
      <c r="J287" t="s">
        <v>549</v>
      </c>
      <c r="K287" t="s">
        <v>1469</v>
      </c>
      <c r="L287">
        <v>10368705</v>
      </c>
      <c r="M287">
        <f t="shared" si="8"/>
        <v>19430</v>
      </c>
      <c r="N287" s="2">
        <f t="shared" si="9"/>
        <v>10.067114093959731</v>
      </c>
    </row>
    <row r="288" spans="1:14" x14ac:dyDescent="0.3">
      <c r="A288" t="s">
        <v>941</v>
      </c>
      <c r="B288" t="s">
        <v>728</v>
      </c>
      <c r="C288">
        <v>4.3</v>
      </c>
      <c r="D288">
        <v>32</v>
      </c>
      <c r="E288">
        <v>1299</v>
      </c>
      <c r="F288">
        <v>441</v>
      </c>
      <c r="G288" t="s">
        <v>29</v>
      </c>
      <c r="H288" t="s">
        <v>1470</v>
      </c>
      <c r="I288" t="s">
        <v>37</v>
      </c>
      <c r="J288" t="s">
        <v>730</v>
      </c>
      <c r="K288" t="s">
        <v>1471</v>
      </c>
      <c r="L288">
        <v>14047570</v>
      </c>
      <c r="M288">
        <f t="shared" si="8"/>
        <v>14112</v>
      </c>
      <c r="N288" s="2">
        <f t="shared" si="9"/>
        <v>66.05080831408776</v>
      </c>
    </row>
    <row r="289" spans="1:14" x14ac:dyDescent="0.3">
      <c r="A289" t="s">
        <v>1472</v>
      </c>
      <c r="B289" t="s">
        <v>1473</v>
      </c>
      <c r="C289">
        <v>4.0999999999999996</v>
      </c>
      <c r="D289">
        <v>334</v>
      </c>
      <c r="E289">
        <v>999</v>
      </c>
      <c r="F289">
        <v>599</v>
      </c>
      <c r="G289" t="s">
        <v>1474</v>
      </c>
      <c r="H289" t="s">
        <v>1475</v>
      </c>
      <c r="I289" t="s">
        <v>685</v>
      </c>
      <c r="J289" t="s">
        <v>1476</v>
      </c>
      <c r="K289" t="s">
        <v>1477</v>
      </c>
      <c r="L289">
        <v>11458604</v>
      </c>
      <c r="M289">
        <f t="shared" si="8"/>
        <v>200066</v>
      </c>
      <c r="N289" s="2">
        <f t="shared" si="9"/>
        <v>40.04004004004004</v>
      </c>
    </row>
    <row r="290" spans="1:14" x14ac:dyDescent="0.3">
      <c r="A290" t="s">
        <v>1478</v>
      </c>
      <c r="B290" t="s">
        <v>309</v>
      </c>
      <c r="C290">
        <v>3.8</v>
      </c>
      <c r="D290">
        <v>26</v>
      </c>
      <c r="E290">
        <v>3999</v>
      </c>
      <c r="F290">
        <v>2399</v>
      </c>
      <c r="G290" t="s">
        <v>1479</v>
      </c>
      <c r="H290" t="s">
        <v>1480</v>
      </c>
      <c r="I290" t="s">
        <v>398</v>
      </c>
      <c r="J290" t="s">
        <v>313</v>
      </c>
      <c r="K290" t="s">
        <v>1481</v>
      </c>
      <c r="L290">
        <v>15554932</v>
      </c>
      <c r="M290">
        <f t="shared" si="8"/>
        <v>62374</v>
      </c>
      <c r="N290" s="2">
        <f t="shared" si="9"/>
        <v>40.010002500625156</v>
      </c>
    </row>
    <row r="291" spans="1:14" x14ac:dyDescent="0.3">
      <c r="A291" t="s">
        <v>1482</v>
      </c>
      <c r="B291" t="s">
        <v>1483</v>
      </c>
      <c r="C291">
        <v>3.8</v>
      </c>
      <c r="D291">
        <v>10</v>
      </c>
      <c r="E291">
        <v>4299</v>
      </c>
      <c r="F291">
        <v>3439</v>
      </c>
      <c r="G291" t="s">
        <v>29</v>
      </c>
      <c r="H291" t="s">
        <v>1484</v>
      </c>
      <c r="I291" t="s">
        <v>50</v>
      </c>
      <c r="J291" t="s">
        <v>1485</v>
      </c>
      <c r="K291" t="s">
        <v>1486</v>
      </c>
      <c r="L291">
        <v>15328970</v>
      </c>
      <c r="M291">
        <f t="shared" si="8"/>
        <v>34390</v>
      </c>
      <c r="N291" s="2">
        <f t="shared" si="9"/>
        <v>20.004652244708073</v>
      </c>
    </row>
    <row r="292" spans="1:14" x14ac:dyDescent="0.3">
      <c r="A292" t="s">
        <v>1487</v>
      </c>
      <c r="B292" t="s">
        <v>424</v>
      </c>
      <c r="C292">
        <v>3.7</v>
      </c>
      <c r="D292">
        <v>66</v>
      </c>
      <c r="E292">
        <v>6999</v>
      </c>
      <c r="F292">
        <v>1959</v>
      </c>
      <c r="G292" t="s">
        <v>124</v>
      </c>
      <c r="H292" t="s">
        <v>1488</v>
      </c>
      <c r="I292" t="s">
        <v>132</v>
      </c>
      <c r="J292" t="s">
        <v>426</v>
      </c>
      <c r="K292" t="s">
        <v>1489</v>
      </c>
      <c r="L292">
        <v>13962348</v>
      </c>
      <c r="M292">
        <f t="shared" si="8"/>
        <v>129294</v>
      </c>
      <c r="N292" s="2">
        <f t="shared" si="9"/>
        <v>72.01028718388342</v>
      </c>
    </row>
    <row r="293" spans="1:14" x14ac:dyDescent="0.3">
      <c r="A293" t="s">
        <v>1490</v>
      </c>
      <c r="B293" t="s">
        <v>1491</v>
      </c>
      <c r="C293">
        <v>4.3</v>
      </c>
      <c r="D293">
        <v>24</v>
      </c>
      <c r="E293">
        <v>1749</v>
      </c>
      <c r="F293">
        <v>699</v>
      </c>
      <c r="G293" t="s">
        <v>67</v>
      </c>
      <c r="H293" t="s">
        <v>1492</v>
      </c>
      <c r="I293" t="s">
        <v>56</v>
      </c>
      <c r="J293" t="s">
        <v>1493</v>
      </c>
      <c r="K293" t="s">
        <v>1494</v>
      </c>
      <c r="L293">
        <v>14114846</v>
      </c>
      <c r="M293">
        <f t="shared" si="8"/>
        <v>16776</v>
      </c>
      <c r="N293" s="2">
        <f t="shared" si="9"/>
        <v>60.03430531732419</v>
      </c>
    </row>
    <row r="294" spans="1:14" x14ac:dyDescent="0.3">
      <c r="A294" t="s">
        <v>1495</v>
      </c>
      <c r="B294" t="s">
        <v>230</v>
      </c>
      <c r="C294">
        <v>4</v>
      </c>
      <c r="D294">
        <v>5</v>
      </c>
      <c r="E294">
        <v>1299</v>
      </c>
      <c r="F294">
        <v>519</v>
      </c>
      <c r="G294" t="s">
        <v>42</v>
      </c>
      <c r="H294" t="s">
        <v>1496</v>
      </c>
      <c r="I294" t="s">
        <v>56</v>
      </c>
      <c r="J294" t="s">
        <v>232</v>
      </c>
      <c r="K294" t="s">
        <v>1497</v>
      </c>
      <c r="L294">
        <v>14935814</v>
      </c>
      <c r="M294">
        <f t="shared" si="8"/>
        <v>2595</v>
      </c>
      <c r="N294" s="2">
        <f t="shared" si="9"/>
        <v>60.046189376443415</v>
      </c>
    </row>
    <row r="295" spans="1:14" x14ac:dyDescent="0.3">
      <c r="A295" t="s">
        <v>1498</v>
      </c>
      <c r="B295" t="s">
        <v>301</v>
      </c>
      <c r="C295">
        <v>4</v>
      </c>
      <c r="D295">
        <v>88</v>
      </c>
      <c r="E295">
        <v>1199</v>
      </c>
      <c r="F295">
        <v>539</v>
      </c>
      <c r="G295" t="s">
        <v>29</v>
      </c>
      <c r="H295" t="s">
        <v>1499</v>
      </c>
      <c r="I295" t="s">
        <v>37</v>
      </c>
      <c r="J295" t="s">
        <v>303</v>
      </c>
      <c r="K295" t="s">
        <v>1500</v>
      </c>
      <c r="L295">
        <v>11548330</v>
      </c>
      <c r="M295">
        <f t="shared" si="8"/>
        <v>47432</v>
      </c>
      <c r="N295" s="2">
        <f t="shared" si="9"/>
        <v>55.045871559633028</v>
      </c>
    </row>
    <row r="296" spans="1:14" x14ac:dyDescent="0.3">
      <c r="A296" t="s">
        <v>1501</v>
      </c>
      <c r="B296" t="s">
        <v>1502</v>
      </c>
      <c r="C296">
        <v>4.5</v>
      </c>
      <c r="D296">
        <v>142</v>
      </c>
      <c r="E296">
        <v>550</v>
      </c>
      <c r="F296">
        <v>418</v>
      </c>
      <c r="G296" t="s">
        <v>1503</v>
      </c>
      <c r="H296" t="s">
        <v>1504</v>
      </c>
      <c r="I296" t="s">
        <v>1145</v>
      </c>
      <c r="J296" t="s">
        <v>1505</v>
      </c>
      <c r="K296" t="s">
        <v>1506</v>
      </c>
      <c r="L296">
        <v>10256717</v>
      </c>
      <c r="M296">
        <f t="shared" si="8"/>
        <v>59356</v>
      </c>
      <c r="N296" s="2">
        <f t="shared" si="9"/>
        <v>24</v>
      </c>
    </row>
    <row r="297" spans="1:14" x14ac:dyDescent="0.3">
      <c r="A297" t="s">
        <v>1507</v>
      </c>
      <c r="B297" t="s">
        <v>1508</v>
      </c>
      <c r="C297">
        <v>4.0999999999999996</v>
      </c>
      <c r="D297">
        <v>215</v>
      </c>
      <c r="E297">
        <v>899</v>
      </c>
      <c r="F297">
        <v>602</v>
      </c>
      <c r="G297" t="s">
        <v>29</v>
      </c>
      <c r="H297" t="s">
        <v>1509</v>
      </c>
      <c r="I297" t="s">
        <v>434</v>
      </c>
      <c r="J297" t="s">
        <v>1510</v>
      </c>
      <c r="K297" t="s">
        <v>1511</v>
      </c>
      <c r="L297">
        <v>2091595</v>
      </c>
      <c r="M297">
        <f t="shared" si="8"/>
        <v>129430</v>
      </c>
      <c r="N297" s="2">
        <f t="shared" si="9"/>
        <v>33.036707452725253</v>
      </c>
    </row>
    <row r="298" spans="1:14" x14ac:dyDescent="0.3">
      <c r="A298" t="s">
        <v>1512</v>
      </c>
      <c r="B298" t="s">
        <v>1513</v>
      </c>
      <c r="C298">
        <v>4.2</v>
      </c>
      <c r="D298">
        <v>55</v>
      </c>
      <c r="E298">
        <v>3999</v>
      </c>
      <c r="F298">
        <v>1799</v>
      </c>
      <c r="G298" t="s">
        <v>29</v>
      </c>
      <c r="H298" t="s">
        <v>1514</v>
      </c>
      <c r="I298" t="s">
        <v>44</v>
      </c>
      <c r="J298" t="s">
        <v>1515</v>
      </c>
      <c r="K298" t="s">
        <v>1516</v>
      </c>
      <c r="L298">
        <v>14275370</v>
      </c>
      <c r="M298">
        <f t="shared" si="8"/>
        <v>98945</v>
      </c>
      <c r="N298" s="2">
        <f t="shared" si="9"/>
        <v>55.013753438359593</v>
      </c>
    </row>
    <row r="299" spans="1:14" x14ac:dyDescent="0.3">
      <c r="A299" t="s">
        <v>1517</v>
      </c>
      <c r="B299" t="s">
        <v>1190</v>
      </c>
      <c r="C299">
        <v>4</v>
      </c>
      <c r="D299">
        <v>10</v>
      </c>
      <c r="E299">
        <v>2399</v>
      </c>
      <c r="F299">
        <v>599</v>
      </c>
      <c r="G299" t="s">
        <v>124</v>
      </c>
      <c r="H299" t="s">
        <v>1518</v>
      </c>
      <c r="I299" t="s">
        <v>126</v>
      </c>
      <c r="J299" t="s">
        <v>1193</v>
      </c>
      <c r="K299" t="s">
        <v>1519</v>
      </c>
      <c r="L299">
        <v>14708264</v>
      </c>
      <c r="M299">
        <f t="shared" si="8"/>
        <v>5990</v>
      </c>
      <c r="N299" s="2">
        <f t="shared" si="9"/>
        <v>75.031263026260945</v>
      </c>
    </row>
    <row r="300" spans="1:14" x14ac:dyDescent="0.3">
      <c r="A300" t="s">
        <v>1520</v>
      </c>
      <c r="B300" t="s">
        <v>1342</v>
      </c>
      <c r="C300">
        <v>4.4000000000000004</v>
      </c>
      <c r="D300">
        <v>7</v>
      </c>
      <c r="E300">
        <v>2299</v>
      </c>
      <c r="F300">
        <v>1149</v>
      </c>
      <c r="G300" t="s">
        <v>1521</v>
      </c>
      <c r="H300" t="s">
        <v>1522</v>
      </c>
      <c r="I300" t="s">
        <v>56</v>
      </c>
      <c r="J300" t="s">
        <v>1344</v>
      </c>
      <c r="K300" t="s">
        <v>1523</v>
      </c>
      <c r="L300">
        <v>15702996</v>
      </c>
      <c r="M300">
        <f t="shared" si="8"/>
        <v>8043</v>
      </c>
      <c r="N300" s="2">
        <f t="shared" si="9"/>
        <v>50.021748586341886</v>
      </c>
    </row>
    <row r="301" spans="1:14" x14ac:dyDescent="0.3">
      <c r="A301" t="s">
        <v>525</v>
      </c>
      <c r="B301" t="s">
        <v>1524</v>
      </c>
      <c r="C301">
        <v>4.0999999999999996</v>
      </c>
      <c r="D301">
        <v>216</v>
      </c>
      <c r="E301">
        <v>1199</v>
      </c>
      <c r="F301">
        <v>575</v>
      </c>
      <c r="G301" t="s">
        <v>1525</v>
      </c>
      <c r="H301" t="s">
        <v>1526</v>
      </c>
      <c r="I301" t="s">
        <v>189</v>
      </c>
      <c r="J301" t="s">
        <v>1527</v>
      </c>
      <c r="K301" t="s">
        <v>1528</v>
      </c>
      <c r="L301">
        <v>10303579</v>
      </c>
      <c r="M301">
        <f t="shared" si="8"/>
        <v>124200</v>
      </c>
      <c r="N301" s="2">
        <f t="shared" si="9"/>
        <v>52.043369474562141</v>
      </c>
    </row>
    <row r="302" spans="1:14" x14ac:dyDescent="0.3">
      <c r="A302" t="s">
        <v>1529</v>
      </c>
      <c r="B302" t="s">
        <v>1530</v>
      </c>
      <c r="C302">
        <v>4.0999999999999996</v>
      </c>
      <c r="D302">
        <v>34</v>
      </c>
      <c r="E302">
        <v>499</v>
      </c>
      <c r="F302">
        <v>449</v>
      </c>
      <c r="G302" t="s">
        <v>16</v>
      </c>
      <c r="H302" t="s">
        <v>1531</v>
      </c>
      <c r="I302" t="s">
        <v>1532</v>
      </c>
      <c r="J302" t="s">
        <v>1533</v>
      </c>
      <c r="K302" t="s">
        <v>1534</v>
      </c>
      <c r="L302">
        <v>13548622</v>
      </c>
      <c r="M302">
        <f t="shared" si="8"/>
        <v>15266</v>
      </c>
      <c r="N302" s="2">
        <f t="shared" si="9"/>
        <v>10.020040080160321</v>
      </c>
    </row>
    <row r="303" spans="1:14" x14ac:dyDescent="0.3">
      <c r="A303" t="s">
        <v>1535</v>
      </c>
      <c r="B303" t="s">
        <v>917</v>
      </c>
      <c r="C303">
        <v>4.4000000000000004</v>
      </c>
      <c r="D303">
        <v>8</v>
      </c>
      <c r="E303">
        <v>999</v>
      </c>
      <c r="F303">
        <v>399</v>
      </c>
      <c r="G303" t="s">
        <v>1536</v>
      </c>
      <c r="H303" t="s">
        <v>1537</v>
      </c>
      <c r="I303" t="s">
        <v>630</v>
      </c>
      <c r="J303" t="s">
        <v>919</v>
      </c>
      <c r="K303" t="s">
        <v>1538</v>
      </c>
      <c r="L303">
        <v>13527018</v>
      </c>
      <c r="M303">
        <f t="shared" si="8"/>
        <v>3192</v>
      </c>
      <c r="N303" s="2">
        <f t="shared" si="9"/>
        <v>60.06006006006006</v>
      </c>
    </row>
    <row r="304" spans="1:14" x14ac:dyDescent="0.3">
      <c r="A304" t="s">
        <v>1167</v>
      </c>
      <c r="B304" t="s">
        <v>1539</v>
      </c>
      <c r="C304">
        <v>4.2</v>
      </c>
      <c r="D304">
        <v>6</v>
      </c>
      <c r="E304">
        <v>2085</v>
      </c>
      <c r="F304">
        <v>667</v>
      </c>
      <c r="G304" t="s">
        <v>67</v>
      </c>
      <c r="H304" t="s">
        <v>1540</v>
      </c>
      <c r="I304" t="s">
        <v>126</v>
      </c>
      <c r="J304" t="s">
        <v>1541</v>
      </c>
      <c r="K304" t="s">
        <v>1542</v>
      </c>
      <c r="L304">
        <v>15990916</v>
      </c>
      <c r="M304">
        <f t="shared" si="8"/>
        <v>4002</v>
      </c>
      <c r="N304" s="2">
        <f t="shared" si="9"/>
        <v>68.009592326139085</v>
      </c>
    </row>
    <row r="305" spans="1:14" x14ac:dyDescent="0.3">
      <c r="A305" t="s">
        <v>1543</v>
      </c>
      <c r="B305" t="s">
        <v>1544</v>
      </c>
      <c r="C305">
        <v>4.0999999999999996</v>
      </c>
      <c r="D305">
        <v>17</v>
      </c>
      <c r="E305">
        <v>1999</v>
      </c>
      <c r="F305">
        <v>759</v>
      </c>
      <c r="G305" t="s">
        <v>29</v>
      </c>
      <c r="H305" t="s">
        <v>1545</v>
      </c>
      <c r="I305" t="s">
        <v>126</v>
      </c>
      <c r="J305" t="s">
        <v>1546</v>
      </c>
      <c r="K305" t="s">
        <v>1547</v>
      </c>
      <c r="L305">
        <v>16043000</v>
      </c>
      <c r="M305">
        <f t="shared" si="8"/>
        <v>12903</v>
      </c>
      <c r="N305" s="2">
        <f t="shared" si="9"/>
        <v>62.031015507753871</v>
      </c>
    </row>
    <row r="306" spans="1:14" x14ac:dyDescent="0.3">
      <c r="A306" t="s">
        <v>1548</v>
      </c>
      <c r="B306" t="s">
        <v>1549</v>
      </c>
      <c r="C306">
        <v>3.9</v>
      </c>
      <c r="D306">
        <v>110</v>
      </c>
      <c r="E306">
        <v>1499</v>
      </c>
      <c r="F306">
        <v>539</v>
      </c>
      <c r="G306" t="s">
        <v>67</v>
      </c>
      <c r="H306" t="s">
        <v>1550</v>
      </c>
      <c r="I306" t="s">
        <v>50</v>
      </c>
      <c r="J306" t="s">
        <v>1551</v>
      </c>
      <c r="K306" t="s">
        <v>1552</v>
      </c>
      <c r="L306">
        <v>1737456</v>
      </c>
      <c r="M306">
        <f t="shared" si="8"/>
        <v>59290</v>
      </c>
      <c r="N306" s="2">
        <f t="shared" si="9"/>
        <v>64.042695130086727</v>
      </c>
    </row>
    <row r="307" spans="1:14" x14ac:dyDescent="0.3">
      <c r="A307" t="s">
        <v>1553</v>
      </c>
      <c r="B307" t="s">
        <v>1142</v>
      </c>
      <c r="C307">
        <v>3.9</v>
      </c>
      <c r="D307">
        <v>390</v>
      </c>
      <c r="E307">
        <v>399</v>
      </c>
      <c r="F307">
        <v>339</v>
      </c>
      <c r="G307" t="s">
        <v>16</v>
      </c>
      <c r="H307" t="s">
        <v>1554</v>
      </c>
      <c r="I307" t="s">
        <v>802</v>
      </c>
      <c r="J307" t="s">
        <v>1146</v>
      </c>
      <c r="K307" t="s">
        <v>1555</v>
      </c>
      <c r="L307">
        <v>7897037</v>
      </c>
      <c r="M307">
        <f t="shared" si="8"/>
        <v>132210</v>
      </c>
      <c r="N307" s="2">
        <f t="shared" si="9"/>
        <v>15.037593984962406</v>
      </c>
    </row>
    <row r="308" spans="1:14" x14ac:dyDescent="0.3">
      <c r="A308" t="s">
        <v>1556</v>
      </c>
      <c r="B308" t="s">
        <v>481</v>
      </c>
      <c r="C308">
        <v>4</v>
      </c>
      <c r="D308">
        <v>19</v>
      </c>
      <c r="E308">
        <v>2250</v>
      </c>
      <c r="F308">
        <v>787</v>
      </c>
      <c r="G308" t="s">
        <v>16</v>
      </c>
      <c r="H308" t="s">
        <v>1557</v>
      </c>
      <c r="I308" t="s">
        <v>1558</v>
      </c>
      <c r="J308" t="s">
        <v>483</v>
      </c>
      <c r="K308" t="s">
        <v>1559</v>
      </c>
      <c r="L308">
        <v>15440208</v>
      </c>
      <c r="M308">
        <f t="shared" si="8"/>
        <v>14953</v>
      </c>
      <c r="N308" s="2">
        <f t="shared" si="9"/>
        <v>65.022222222222226</v>
      </c>
    </row>
    <row r="309" spans="1:14" x14ac:dyDescent="0.3">
      <c r="A309" t="s">
        <v>1560</v>
      </c>
      <c r="B309" t="s">
        <v>22</v>
      </c>
      <c r="C309">
        <v>5</v>
      </c>
      <c r="D309">
        <v>10</v>
      </c>
      <c r="E309">
        <v>2399</v>
      </c>
      <c r="F309">
        <v>839</v>
      </c>
      <c r="G309" t="s">
        <v>16</v>
      </c>
      <c r="H309" t="s">
        <v>1561</v>
      </c>
      <c r="I309" t="s">
        <v>513</v>
      </c>
      <c r="J309" t="s">
        <v>25</v>
      </c>
      <c r="K309" t="s">
        <v>1562</v>
      </c>
      <c r="L309">
        <v>14904076</v>
      </c>
      <c r="M309">
        <f t="shared" si="8"/>
        <v>8390</v>
      </c>
      <c r="N309" s="2">
        <f t="shared" si="9"/>
        <v>65.027094622759478</v>
      </c>
    </row>
    <row r="310" spans="1:14" x14ac:dyDescent="0.3">
      <c r="A310" t="s">
        <v>1563</v>
      </c>
      <c r="B310" t="s">
        <v>1011</v>
      </c>
      <c r="C310">
        <v>4.4000000000000004</v>
      </c>
      <c r="D310">
        <v>5</v>
      </c>
      <c r="E310">
        <v>2499</v>
      </c>
      <c r="F310">
        <v>1249</v>
      </c>
      <c r="G310" t="s">
        <v>42</v>
      </c>
      <c r="H310" t="s">
        <v>1564</v>
      </c>
      <c r="I310" t="s">
        <v>404</v>
      </c>
      <c r="J310" t="s">
        <v>1013</v>
      </c>
      <c r="K310" t="s">
        <v>1565</v>
      </c>
      <c r="L310">
        <v>15843752</v>
      </c>
      <c r="M310">
        <f t="shared" si="8"/>
        <v>6245</v>
      </c>
      <c r="N310" s="2">
        <f t="shared" si="9"/>
        <v>50.020008003201276</v>
      </c>
    </row>
    <row r="311" spans="1:14" x14ac:dyDescent="0.3">
      <c r="A311" t="s">
        <v>1566</v>
      </c>
      <c r="B311" t="s">
        <v>1567</v>
      </c>
      <c r="C311">
        <v>3.6</v>
      </c>
      <c r="D311">
        <v>34</v>
      </c>
      <c r="E311">
        <v>1629</v>
      </c>
      <c r="F311">
        <v>553</v>
      </c>
      <c r="G311" t="s">
        <v>1568</v>
      </c>
      <c r="H311" t="s">
        <v>1569</v>
      </c>
      <c r="I311" t="s">
        <v>50</v>
      </c>
      <c r="J311" t="s">
        <v>1570</v>
      </c>
      <c r="K311" t="s">
        <v>1571</v>
      </c>
      <c r="L311">
        <v>13331602</v>
      </c>
      <c r="M311">
        <f t="shared" si="8"/>
        <v>18802</v>
      </c>
      <c r="N311" s="2">
        <f t="shared" si="9"/>
        <v>66.052793124616329</v>
      </c>
    </row>
    <row r="312" spans="1:14" x14ac:dyDescent="0.3">
      <c r="A312" t="s">
        <v>1572</v>
      </c>
      <c r="B312" t="s">
        <v>1573</v>
      </c>
      <c r="C312">
        <v>4.0999999999999996</v>
      </c>
      <c r="D312">
        <v>471</v>
      </c>
      <c r="E312">
        <v>199</v>
      </c>
      <c r="F312">
        <v>199</v>
      </c>
      <c r="G312" t="s">
        <v>218</v>
      </c>
      <c r="H312" t="s">
        <v>1574</v>
      </c>
      <c r="I312" t="s">
        <v>519</v>
      </c>
      <c r="J312" t="s">
        <v>1575</v>
      </c>
      <c r="K312" t="s">
        <v>1576</v>
      </c>
      <c r="L312">
        <v>13990132</v>
      </c>
      <c r="M312">
        <f t="shared" si="8"/>
        <v>93729</v>
      </c>
      <c r="N312" s="2">
        <f t="shared" si="9"/>
        <v>0</v>
      </c>
    </row>
    <row r="313" spans="1:14" x14ac:dyDescent="0.3">
      <c r="A313" t="s">
        <v>1577</v>
      </c>
      <c r="B313" t="s">
        <v>1578</v>
      </c>
      <c r="C313">
        <v>4.0999999999999996</v>
      </c>
      <c r="D313">
        <v>7</v>
      </c>
      <c r="E313">
        <v>349</v>
      </c>
      <c r="F313">
        <v>349</v>
      </c>
      <c r="G313" t="s">
        <v>29</v>
      </c>
      <c r="H313" t="s">
        <v>1579</v>
      </c>
      <c r="I313" t="s">
        <v>37</v>
      </c>
      <c r="J313" t="s">
        <v>1580</v>
      </c>
      <c r="K313" t="s">
        <v>1581</v>
      </c>
      <c r="L313">
        <v>17406950</v>
      </c>
      <c r="M313">
        <f t="shared" si="8"/>
        <v>2443</v>
      </c>
      <c r="N313" s="2">
        <f t="shared" si="9"/>
        <v>0</v>
      </c>
    </row>
    <row r="314" spans="1:14" x14ac:dyDescent="0.3">
      <c r="A314" t="s">
        <v>1582</v>
      </c>
      <c r="B314" t="s">
        <v>800</v>
      </c>
      <c r="C314">
        <v>4.5</v>
      </c>
      <c r="D314">
        <v>33</v>
      </c>
      <c r="E314">
        <v>525</v>
      </c>
      <c r="F314">
        <v>383</v>
      </c>
      <c r="G314" t="s">
        <v>218</v>
      </c>
      <c r="H314" t="s">
        <v>1583</v>
      </c>
      <c r="I314" t="s">
        <v>1584</v>
      </c>
      <c r="J314" t="s">
        <v>803</v>
      </c>
      <c r="K314" t="s">
        <v>1585</v>
      </c>
      <c r="L314">
        <v>11908342</v>
      </c>
      <c r="M314">
        <f t="shared" si="8"/>
        <v>12639</v>
      </c>
      <c r="N314" s="2">
        <f t="shared" si="9"/>
        <v>27.047619047619047</v>
      </c>
    </row>
    <row r="315" spans="1:14" x14ac:dyDescent="0.3">
      <c r="A315" t="s">
        <v>1586</v>
      </c>
      <c r="B315" t="s">
        <v>1587</v>
      </c>
      <c r="C315">
        <v>4.0999999999999996</v>
      </c>
      <c r="D315">
        <v>132</v>
      </c>
      <c r="E315">
        <v>599</v>
      </c>
      <c r="F315">
        <v>455</v>
      </c>
      <c r="G315" t="s">
        <v>1588</v>
      </c>
      <c r="H315" t="s">
        <v>1589</v>
      </c>
      <c r="I315" t="s">
        <v>220</v>
      </c>
      <c r="J315" t="s">
        <v>1590</v>
      </c>
      <c r="K315" t="s">
        <v>1591</v>
      </c>
      <c r="L315">
        <v>12429402</v>
      </c>
      <c r="M315">
        <f t="shared" si="8"/>
        <v>60060</v>
      </c>
      <c r="N315" s="2">
        <f t="shared" si="9"/>
        <v>24.040066777963272</v>
      </c>
    </row>
    <row r="316" spans="1:14" x14ac:dyDescent="0.3">
      <c r="A316" t="s">
        <v>1592</v>
      </c>
      <c r="B316" t="s">
        <v>1593</v>
      </c>
      <c r="C316">
        <v>4</v>
      </c>
      <c r="D316">
        <v>796</v>
      </c>
      <c r="E316">
        <v>1000</v>
      </c>
      <c r="F316">
        <v>700</v>
      </c>
      <c r="G316" t="s">
        <v>16</v>
      </c>
      <c r="H316" t="s">
        <v>1594</v>
      </c>
      <c r="I316" t="s">
        <v>1595</v>
      </c>
      <c r="J316" t="s">
        <v>1596</v>
      </c>
      <c r="K316" t="s">
        <v>1597</v>
      </c>
      <c r="L316">
        <v>1643771</v>
      </c>
      <c r="M316">
        <f t="shared" si="8"/>
        <v>557200</v>
      </c>
      <c r="N316" s="2">
        <f t="shared" si="9"/>
        <v>30</v>
      </c>
    </row>
    <row r="317" spans="1:14" x14ac:dyDescent="0.3">
      <c r="A317" t="s">
        <v>1598</v>
      </c>
      <c r="B317" t="s">
        <v>471</v>
      </c>
      <c r="C317">
        <v>4.3</v>
      </c>
      <c r="D317">
        <v>595</v>
      </c>
      <c r="E317">
        <v>210</v>
      </c>
      <c r="F317">
        <v>210</v>
      </c>
      <c r="G317" t="s">
        <v>472</v>
      </c>
      <c r="H317" t="s">
        <v>1599</v>
      </c>
      <c r="I317" t="s">
        <v>474</v>
      </c>
      <c r="J317" t="s">
        <v>475</v>
      </c>
      <c r="K317" t="s">
        <v>1600</v>
      </c>
      <c r="L317">
        <v>5416398</v>
      </c>
      <c r="M317">
        <f t="shared" si="8"/>
        <v>124950</v>
      </c>
      <c r="N317" s="2">
        <f t="shared" si="9"/>
        <v>0</v>
      </c>
    </row>
    <row r="318" spans="1:14" x14ac:dyDescent="0.3">
      <c r="A318" t="s">
        <v>1601</v>
      </c>
      <c r="B318" t="s">
        <v>165</v>
      </c>
      <c r="C318">
        <v>3</v>
      </c>
      <c r="D318">
        <v>2</v>
      </c>
      <c r="E318">
        <v>999</v>
      </c>
      <c r="F318">
        <v>799</v>
      </c>
      <c r="G318" t="s">
        <v>29</v>
      </c>
      <c r="H318" t="s">
        <v>1602</v>
      </c>
      <c r="I318" t="s">
        <v>648</v>
      </c>
      <c r="J318" t="s">
        <v>168</v>
      </c>
      <c r="K318" t="s">
        <v>1603</v>
      </c>
      <c r="L318">
        <v>17822302</v>
      </c>
      <c r="M318">
        <f t="shared" si="8"/>
        <v>1598</v>
      </c>
      <c r="N318" s="2">
        <f t="shared" si="9"/>
        <v>20.02002002002002</v>
      </c>
    </row>
    <row r="319" spans="1:14" x14ac:dyDescent="0.3">
      <c r="A319" t="s">
        <v>1604</v>
      </c>
      <c r="B319" t="s">
        <v>1605</v>
      </c>
      <c r="C319">
        <v>4.5999999999999996</v>
      </c>
      <c r="D319">
        <v>15</v>
      </c>
      <c r="E319">
        <v>849</v>
      </c>
      <c r="F319">
        <v>679</v>
      </c>
      <c r="G319" t="s">
        <v>1606</v>
      </c>
      <c r="H319" t="s">
        <v>1607</v>
      </c>
      <c r="I319" t="s">
        <v>1229</v>
      </c>
      <c r="J319" t="s">
        <v>1608</v>
      </c>
      <c r="K319" t="s">
        <v>1609</v>
      </c>
      <c r="L319">
        <v>17137416</v>
      </c>
      <c r="M319">
        <f t="shared" si="8"/>
        <v>10185</v>
      </c>
      <c r="N319" s="2">
        <f t="shared" si="9"/>
        <v>20.023557126030624</v>
      </c>
    </row>
    <row r="320" spans="1:14" x14ac:dyDescent="0.3">
      <c r="A320" t="s">
        <v>1610</v>
      </c>
      <c r="B320" t="s">
        <v>942</v>
      </c>
      <c r="C320">
        <v>4</v>
      </c>
      <c r="D320">
        <v>21</v>
      </c>
      <c r="E320">
        <v>1049</v>
      </c>
      <c r="F320">
        <v>524</v>
      </c>
      <c r="G320" t="s">
        <v>29</v>
      </c>
      <c r="H320" t="s">
        <v>1611</v>
      </c>
      <c r="I320" t="s">
        <v>37</v>
      </c>
      <c r="J320" t="s">
        <v>944</v>
      </c>
      <c r="K320" t="s">
        <v>1612</v>
      </c>
      <c r="L320">
        <v>11366976</v>
      </c>
      <c r="M320">
        <f t="shared" si="8"/>
        <v>11004</v>
      </c>
      <c r="N320" s="2">
        <f t="shared" si="9"/>
        <v>50.047664442326024</v>
      </c>
    </row>
    <row r="321" spans="1:14" x14ac:dyDescent="0.3">
      <c r="A321" t="s">
        <v>1613</v>
      </c>
      <c r="B321" t="s">
        <v>1614</v>
      </c>
      <c r="C321">
        <v>4.4000000000000004</v>
      </c>
      <c r="D321">
        <v>7</v>
      </c>
      <c r="E321">
        <v>1950</v>
      </c>
      <c r="F321">
        <v>585</v>
      </c>
      <c r="G321" t="s">
        <v>1615</v>
      </c>
      <c r="H321" t="s">
        <v>1616</v>
      </c>
      <c r="I321" t="s">
        <v>297</v>
      </c>
      <c r="J321" t="s">
        <v>1617</v>
      </c>
      <c r="K321" t="s">
        <v>1618</v>
      </c>
      <c r="L321">
        <v>14919922</v>
      </c>
      <c r="M321">
        <f t="shared" si="8"/>
        <v>4095</v>
      </c>
      <c r="N321" s="2">
        <f t="shared" si="9"/>
        <v>70</v>
      </c>
    </row>
    <row r="322" spans="1:14" x14ac:dyDescent="0.3">
      <c r="A322" t="s">
        <v>1619</v>
      </c>
      <c r="B322" t="s">
        <v>230</v>
      </c>
      <c r="C322">
        <v>3.7</v>
      </c>
      <c r="D322">
        <v>7</v>
      </c>
      <c r="E322">
        <v>1849</v>
      </c>
      <c r="F322">
        <v>462</v>
      </c>
      <c r="G322" t="s">
        <v>1620</v>
      </c>
      <c r="H322" t="s">
        <v>1621</v>
      </c>
      <c r="I322" t="s">
        <v>110</v>
      </c>
      <c r="J322" t="s">
        <v>232</v>
      </c>
      <c r="K322" t="s">
        <v>1622</v>
      </c>
      <c r="L322">
        <v>14483986</v>
      </c>
      <c r="M322">
        <f t="shared" si="8"/>
        <v>3234</v>
      </c>
      <c r="N322" s="2">
        <f t="shared" si="9"/>
        <v>75.013520822065985</v>
      </c>
    </row>
    <row r="323" spans="1:14" x14ac:dyDescent="0.3">
      <c r="A323" t="s">
        <v>1623</v>
      </c>
      <c r="B323" t="s">
        <v>1624</v>
      </c>
      <c r="C323">
        <v>3.4</v>
      </c>
      <c r="D323">
        <v>5</v>
      </c>
      <c r="E323">
        <v>599</v>
      </c>
      <c r="F323">
        <v>599</v>
      </c>
      <c r="G323" t="s">
        <v>1325</v>
      </c>
      <c r="H323" t="s">
        <v>1625</v>
      </c>
      <c r="I323" t="s">
        <v>76</v>
      </c>
      <c r="J323" t="s">
        <v>1626</v>
      </c>
      <c r="K323" t="s">
        <v>1627</v>
      </c>
      <c r="L323">
        <v>17836544</v>
      </c>
      <c r="M323">
        <f t="shared" ref="M323:M386" si="10">D323*F323</f>
        <v>2995</v>
      </c>
      <c r="N323" s="2">
        <f t="shared" ref="N323:N386" si="11">((E323-F323)/E323) *100</f>
        <v>0</v>
      </c>
    </row>
    <row r="324" spans="1:14" x14ac:dyDescent="0.3">
      <c r="A324" t="s">
        <v>1628</v>
      </c>
      <c r="B324" t="s">
        <v>1629</v>
      </c>
      <c r="C324">
        <v>4</v>
      </c>
      <c r="D324">
        <v>22</v>
      </c>
      <c r="E324">
        <v>699</v>
      </c>
      <c r="F324">
        <v>594</v>
      </c>
      <c r="G324" t="s">
        <v>1588</v>
      </c>
      <c r="H324" t="s">
        <v>1630</v>
      </c>
      <c r="I324" t="s">
        <v>220</v>
      </c>
      <c r="J324" t="s">
        <v>1629</v>
      </c>
      <c r="K324" t="s">
        <v>1631</v>
      </c>
      <c r="L324">
        <v>16084606</v>
      </c>
      <c r="M324">
        <f t="shared" si="10"/>
        <v>13068</v>
      </c>
      <c r="N324" s="2">
        <f t="shared" si="11"/>
        <v>15.021459227467812</v>
      </c>
    </row>
    <row r="325" spans="1:14" x14ac:dyDescent="0.3">
      <c r="A325" t="s">
        <v>1632</v>
      </c>
      <c r="B325" t="s">
        <v>1633</v>
      </c>
      <c r="C325">
        <v>4.2</v>
      </c>
      <c r="D325">
        <v>92</v>
      </c>
      <c r="E325">
        <v>3699</v>
      </c>
      <c r="F325">
        <v>1479</v>
      </c>
      <c r="G325" t="s">
        <v>16</v>
      </c>
      <c r="H325" t="s">
        <v>1634</v>
      </c>
      <c r="I325" t="s">
        <v>586</v>
      </c>
      <c r="J325" t="s">
        <v>1635</v>
      </c>
      <c r="K325" t="s">
        <v>1636</v>
      </c>
      <c r="L325">
        <v>9784297</v>
      </c>
      <c r="M325">
        <f t="shared" si="10"/>
        <v>136068</v>
      </c>
      <c r="N325" s="2">
        <f t="shared" si="11"/>
        <v>60.016220600162207</v>
      </c>
    </row>
    <row r="326" spans="1:14" x14ac:dyDescent="0.3">
      <c r="A326" t="s">
        <v>1637</v>
      </c>
      <c r="B326" t="s">
        <v>1638</v>
      </c>
      <c r="C326">
        <v>3.9</v>
      </c>
      <c r="D326">
        <v>143</v>
      </c>
      <c r="E326">
        <v>1299</v>
      </c>
      <c r="F326">
        <v>467</v>
      </c>
      <c r="G326" t="s">
        <v>409</v>
      </c>
      <c r="H326" t="s">
        <v>1639</v>
      </c>
      <c r="I326" t="s">
        <v>891</v>
      </c>
      <c r="J326" t="s">
        <v>1640</v>
      </c>
      <c r="K326" t="s">
        <v>1641</v>
      </c>
      <c r="L326">
        <v>13782456</v>
      </c>
      <c r="M326">
        <f t="shared" si="10"/>
        <v>66781</v>
      </c>
      <c r="N326" s="2">
        <f t="shared" si="11"/>
        <v>64.049268668206309</v>
      </c>
    </row>
    <row r="327" spans="1:14" x14ac:dyDescent="0.3">
      <c r="A327" t="s">
        <v>1642</v>
      </c>
      <c r="B327" t="s">
        <v>1643</v>
      </c>
      <c r="C327">
        <v>4.3</v>
      </c>
      <c r="D327">
        <v>36</v>
      </c>
      <c r="E327">
        <v>599</v>
      </c>
      <c r="F327">
        <v>599</v>
      </c>
      <c r="G327" t="s">
        <v>242</v>
      </c>
      <c r="H327" t="s">
        <v>1644</v>
      </c>
      <c r="I327" t="s">
        <v>1176</v>
      </c>
      <c r="J327" t="s">
        <v>1645</v>
      </c>
      <c r="K327" t="s">
        <v>1646</v>
      </c>
      <c r="L327">
        <v>13298716</v>
      </c>
      <c r="M327">
        <f t="shared" si="10"/>
        <v>21564</v>
      </c>
      <c r="N327" s="2">
        <f t="shared" si="11"/>
        <v>0</v>
      </c>
    </row>
    <row r="328" spans="1:14" x14ac:dyDescent="0.3">
      <c r="A328" t="s">
        <v>1647</v>
      </c>
      <c r="B328" t="s">
        <v>1648</v>
      </c>
      <c r="C328">
        <v>3.8</v>
      </c>
      <c r="D328">
        <v>56</v>
      </c>
      <c r="E328">
        <v>2279</v>
      </c>
      <c r="F328">
        <v>774</v>
      </c>
      <c r="G328" t="s">
        <v>16</v>
      </c>
      <c r="H328" t="s">
        <v>1649</v>
      </c>
      <c r="I328" t="s">
        <v>18</v>
      </c>
      <c r="J328" t="s">
        <v>1650</v>
      </c>
      <c r="K328" t="s">
        <v>1651</v>
      </c>
      <c r="L328">
        <v>14006746</v>
      </c>
      <c r="M328">
        <f t="shared" si="10"/>
        <v>43344</v>
      </c>
      <c r="N328" s="2">
        <f t="shared" si="11"/>
        <v>66.037735849056602</v>
      </c>
    </row>
    <row r="329" spans="1:14" x14ac:dyDescent="0.3">
      <c r="A329" t="s">
        <v>1652</v>
      </c>
      <c r="B329" t="s">
        <v>284</v>
      </c>
      <c r="C329">
        <v>4.5</v>
      </c>
      <c r="D329">
        <v>66</v>
      </c>
      <c r="E329">
        <v>1399</v>
      </c>
      <c r="F329">
        <v>559</v>
      </c>
      <c r="G329" t="s">
        <v>124</v>
      </c>
      <c r="H329" t="s">
        <v>1653</v>
      </c>
      <c r="I329" t="s">
        <v>56</v>
      </c>
      <c r="J329" t="s">
        <v>286</v>
      </c>
      <c r="K329" t="s">
        <v>1654</v>
      </c>
      <c r="L329">
        <v>13581094</v>
      </c>
      <c r="M329">
        <f t="shared" si="10"/>
        <v>36894</v>
      </c>
      <c r="N329" s="2">
        <f t="shared" si="11"/>
        <v>60.042887776983555</v>
      </c>
    </row>
    <row r="330" spans="1:14" x14ac:dyDescent="0.3">
      <c r="A330" t="s">
        <v>1655</v>
      </c>
      <c r="B330" t="s">
        <v>1656</v>
      </c>
      <c r="C330">
        <v>3.5</v>
      </c>
      <c r="D330">
        <v>6</v>
      </c>
      <c r="E330">
        <v>1899</v>
      </c>
      <c r="F330">
        <v>1139</v>
      </c>
      <c r="G330" t="s">
        <v>1657</v>
      </c>
      <c r="H330" t="s">
        <v>1658</v>
      </c>
      <c r="I330" t="s">
        <v>297</v>
      </c>
      <c r="J330" t="s">
        <v>1659</v>
      </c>
      <c r="K330" t="s">
        <v>1660</v>
      </c>
      <c r="L330">
        <v>13200694</v>
      </c>
      <c r="M330">
        <f t="shared" si="10"/>
        <v>6834</v>
      </c>
      <c r="N330" s="2">
        <f t="shared" si="11"/>
        <v>40.021063717746181</v>
      </c>
    </row>
    <row r="331" spans="1:14" x14ac:dyDescent="0.3">
      <c r="A331" t="s">
        <v>732</v>
      </c>
      <c r="B331" t="s">
        <v>165</v>
      </c>
      <c r="C331">
        <v>4.5</v>
      </c>
      <c r="D331">
        <v>51</v>
      </c>
      <c r="E331">
        <v>3499</v>
      </c>
      <c r="F331">
        <v>1224</v>
      </c>
      <c r="G331" t="s">
        <v>29</v>
      </c>
      <c r="H331" t="s">
        <v>1661</v>
      </c>
      <c r="I331" t="s">
        <v>201</v>
      </c>
      <c r="J331" t="s">
        <v>168</v>
      </c>
      <c r="K331" t="s">
        <v>1662</v>
      </c>
      <c r="L331">
        <v>15267288</v>
      </c>
      <c r="M331">
        <f t="shared" si="10"/>
        <v>62424</v>
      </c>
      <c r="N331" s="2">
        <f t="shared" si="11"/>
        <v>65.018576736210349</v>
      </c>
    </row>
    <row r="332" spans="1:14" x14ac:dyDescent="0.3">
      <c r="A332" t="s">
        <v>1663</v>
      </c>
      <c r="B332" t="s">
        <v>432</v>
      </c>
      <c r="C332">
        <v>4.0999999999999996</v>
      </c>
      <c r="D332">
        <v>16</v>
      </c>
      <c r="E332">
        <v>799</v>
      </c>
      <c r="F332">
        <v>599</v>
      </c>
      <c r="G332" t="s">
        <v>29</v>
      </c>
      <c r="H332" t="s">
        <v>1664</v>
      </c>
      <c r="I332" t="s">
        <v>434</v>
      </c>
      <c r="J332" t="s">
        <v>435</v>
      </c>
      <c r="K332" t="s">
        <v>1665</v>
      </c>
      <c r="L332">
        <v>16443164</v>
      </c>
      <c r="M332">
        <f t="shared" si="10"/>
        <v>9584</v>
      </c>
      <c r="N332" s="2">
        <f t="shared" si="11"/>
        <v>25.031289111389238</v>
      </c>
    </row>
    <row r="333" spans="1:14" x14ac:dyDescent="0.3">
      <c r="A333" t="s">
        <v>1666</v>
      </c>
      <c r="B333" t="s">
        <v>359</v>
      </c>
      <c r="C333">
        <v>4.2</v>
      </c>
      <c r="D333">
        <v>124</v>
      </c>
      <c r="E333">
        <v>3999</v>
      </c>
      <c r="F333">
        <v>999</v>
      </c>
      <c r="G333" t="s">
        <v>1667</v>
      </c>
      <c r="H333" t="s">
        <v>1668</v>
      </c>
      <c r="I333" t="s">
        <v>126</v>
      </c>
      <c r="J333" t="s">
        <v>361</v>
      </c>
      <c r="K333" t="s">
        <v>1669</v>
      </c>
      <c r="L333">
        <v>10613104</v>
      </c>
      <c r="M333">
        <f t="shared" si="10"/>
        <v>123876</v>
      </c>
      <c r="N333" s="2">
        <f t="shared" si="11"/>
        <v>75.018754688672175</v>
      </c>
    </row>
    <row r="334" spans="1:14" x14ac:dyDescent="0.3">
      <c r="A334" t="s">
        <v>1670</v>
      </c>
      <c r="B334" t="s">
        <v>1671</v>
      </c>
      <c r="C334">
        <v>2.6</v>
      </c>
      <c r="D334">
        <v>5</v>
      </c>
      <c r="E334">
        <v>999</v>
      </c>
      <c r="F334">
        <v>479</v>
      </c>
      <c r="G334" t="s">
        <v>1672</v>
      </c>
      <c r="H334" t="s">
        <v>1673</v>
      </c>
      <c r="I334" t="s">
        <v>110</v>
      </c>
      <c r="J334" t="s">
        <v>1674</v>
      </c>
      <c r="K334" t="s">
        <v>1675</v>
      </c>
      <c r="L334">
        <v>17869872</v>
      </c>
      <c r="M334">
        <f t="shared" si="10"/>
        <v>2395</v>
      </c>
      <c r="N334" s="2">
        <f t="shared" si="11"/>
        <v>52.052052052052055</v>
      </c>
    </row>
    <row r="335" spans="1:14" x14ac:dyDescent="0.3">
      <c r="A335" t="s">
        <v>1676</v>
      </c>
      <c r="B335" t="s">
        <v>1677</v>
      </c>
      <c r="C335">
        <v>5</v>
      </c>
      <c r="D335">
        <v>2</v>
      </c>
      <c r="E335">
        <v>7650</v>
      </c>
      <c r="F335">
        <v>3825</v>
      </c>
      <c r="G335" t="s">
        <v>16</v>
      </c>
      <c r="H335" t="s">
        <v>1678</v>
      </c>
      <c r="I335" t="s">
        <v>1679</v>
      </c>
      <c r="J335" t="s">
        <v>1680</v>
      </c>
      <c r="K335" t="s">
        <v>1681</v>
      </c>
      <c r="L335">
        <v>13595898</v>
      </c>
      <c r="M335">
        <f t="shared" si="10"/>
        <v>7650</v>
      </c>
      <c r="N335" s="2">
        <f t="shared" si="11"/>
        <v>50</v>
      </c>
    </row>
    <row r="336" spans="1:14" x14ac:dyDescent="0.3">
      <c r="A336" t="s">
        <v>1682</v>
      </c>
      <c r="B336" t="s">
        <v>1262</v>
      </c>
      <c r="C336">
        <v>3.4</v>
      </c>
      <c r="D336">
        <v>60</v>
      </c>
      <c r="E336">
        <v>609</v>
      </c>
      <c r="F336">
        <v>509</v>
      </c>
      <c r="G336" t="s">
        <v>1683</v>
      </c>
      <c r="H336" t="s">
        <v>1684</v>
      </c>
      <c r="I336" t="s">
        <v>273</v>
      </c>
      <c r="J336" t="s">
        <v>1265</v>
      </c>
      <c r="K336" t="s">
        <v>1685</v>
      </c>
      <c r="L336">
        <v>2295688</v>
      </c>
      <c r="M336">
        <f t="shared" si="10"/>
        <v>30540</v>
      </c>
      <c r="N336" s="2">
        <f t="shared" si="11"/>
        <v>16.420361247947454</v>
      </c>
    </row>
    <row r="337" spans="1:14" x14ac:dyDescent="0.3">
      <c r="A337" t="s">
        <v>1686</v>
      </c>
      <c r="B337" t="s">
        <v>1687</v>
      </c>
      <c r="C337">
        <v>3.7</v>
      </c>
      <c r="D337">
        <v>18</v>
      </c>
      <c r="E337">
        <v>2399</v>
      </c>
      <c r="F337">
        <v>983</v>
      </c>
      <c r="G337" t="s">
        <v>1688</v>
      </c>
      <c r="H337" t="s">
        <v>1689</v>
      </c>
      <c r="I337" t="s">
        <v>630</v>
      </c>
      <c r="J337" t="s">
        <v>1690</v>
      </c>
      <c r="K337" t="s">
        <v>1691</v>
      </c>
      <c r="L337">
        <v>12859890</v>
      </c>
      <c r="M337">
        <f t="shared" si="10"/>
        <v>17694</v>
      </c>
      <c r="N337" s="2">
        <f t="shared" si="11"/>
        <v>59.02459358065861</v>
      </c>
    </row>
    <row r="338" spans="1:14" x14ac:dyDescent="0.3">
      <c r="A338" t="s">
        <v>1692</v>
      </c>
      <c r="B338" t="s">
        <v>1693</v>
      </c>
      <c r="C338">
        <v>4.4000000000000004</v>
      </c>
      <c r="D338">
        <v>85</v>
      </c>
      <c r="E338">
        <v>1199</v>
      </c>
      <c r="F338">
        <v>719</v>
      </c>
      <c r="G338" t="s">
        <v>67</v>
      </c>
      <c r="H338" t="s">
        <v>1694</v>
      </c>
      <c r="I338" t="s">
        <v>37</v>
      </c>
      <c r="J338" t="s">
        <v>1695</v>
      </c>
      <c r="K338" t="s">
        <v>1696</v>
      </c>
      <c r="L338">
        <v>13627704</v>
      </c>
      <c r="M338">
        <f t="shared" si="10"/>
        <v>61115</v>
      </c>
      <c r="N338" s="2">
        <f t="shared" si="11"/>
        <v>40.033361134278564</v>
      </c>
    </row>
    <row r="339" spans="1:14" x14ac:dyDescent="0.3">
      <c r="A339" t="s">
        <v>1697</v>
      </c>
      <c r="B339" t="s">
        <v>1239</v>
      </c>
      <c r="C339">
        <v>4.2</v>
      </c>
      <c r="D339">
        <v>931</v>
      </c>
      <c r="E339">
        <v>1000</v>
      </c>
      <c r="F339">
        <v>300</v>
      </c>
      <c r="G339" t="s">
        <v>16</v>
      </c>
      <c r="H339" t="s">
        <v>1698</v>
      </c>
      <c r="I339" t="s">
        <v>1699</v>
      </c>
      <c r="J339" t="s">
        <v>1242</v>
      </c>
      <c r="K339" t="s">
        <v>1700</v>
      </c>
      <c r="L339">
        <v>2324741</v>
      </c>
      <c r="M339">
        <f t="shared" si="10"/>
        <v>279300</v>
      </c>
      <c r="N339" s="2">
        <f t="shared" si="11"/>
        <v>70</v>
      </c>
    </row>
    <row r="340" spans="1:14" x14ac:dyDescent="0.3">
      <c r="A340" t="s">
        <v>1701</v>
      </c>
      <c r="B340" t="s">
        <v>1441</v>
      </c>
      <c r="C340">
        <v>1.8</v>
      </c>
      <c r="D340">
        <v>4</v>
      </c>
      <c r="E340">
        <v>1698</v>
      </c>
      <c r="F340">
        <v>499</v>
      </c>
      <c r="G340" t="s">
        <v>1417</v>
      </c>
      <c r="H340" t="s">
        <v>1702</v>
      </c>
      <c r="I340" t="s">
        <v>880</v>
      </c>
      <c r="J340" t="s">
        <v>1443</v>
      </c>
      <c r="K340" t="s">
        <v>1703</v>
      </c>
      <c r="L340">
        <v>13535388</v>
      </c>
      <c r="M340">
        <f t="shared" si="10"/>
        <v>1996</v>
      </c>
      <c r="N340" s="2">
        <f t="shared" si="11"/>
        <v>70.612485276796235</v>
      </c>
    </row>
    <row r="341" spans="1:14" x14ac:dyDescent="0.3">
      <c r="A341" t="s">
        <v>1704</v>
      </c>
      <c r="B341" t="s">
        <v>1705</v>
      </c>
      <c r="C341">
        <v>5</v>
      </c>
      <c r="D341">
        <v>5</v>
      </c>
      <c r="E341">
        <v>2899</v>
      </c>
      <c r="F341">
        <v>840</v>
      </c>
      <c r="G341" t="s">
        <v>29</v>
      </c>
      <c r="H341" t="s">
        <v>1706</v>
      </c>
      <c r="I341" t="s">
        <v>50</v>
      </c>
      <c r="J341" t="s">
        <v>1707</v>
      </c>
      <c r="K341" t="s">
        <v>1708</v>
      </c>
      <c r="L341">
        <v>14960820</v>
      </c>
      <c r="M341">
        <f t="shared" si="10"/>
        <v>4200</v>
      </c>
      <c r="N341" s="2">
        <f t="shared" si="11"/>
        <v>71.024491203863406</v>
      </c>
    </row>
    <row r="342" spans="1:14" x14ac:dyDescent="0.3">
      <c r="A342" t="s">
        <v>1709</v>
      </c>
      <c r="B342" t="s">
        <v>1491</v>
      </c>
      <c r="C342">
        <v>4.5</v>
      </c>
      <c r="D342">
        <v>21</v>
      </c>
      <c r="E342">
        <v>1199</v>
      </c>
      <c r="F342">
        <v>479</v>
      </c>
      <c r="G342" t="s">
        <v>194</v>
      </c>
      <c r="H342" t="s">
        <v>1710</v>
      </c>
      <c r="I342" t="s">
        <v>56</v>
      </c>
      <c r="J342" t="s">
        <v>1493</v>
      </c>
      <c r="K342" t="s">
        <v>1711</v>
      </c>
      <c r="L342">
        <v>13649526</v>
      </c>
      <c r="M342">
        <f t="shared" si="10"/>
        <v>10059</v>
      </c>
      <c r="N342" s="2">
        <f t="shared" si="11"/>
        <v>60.050041701417847</v>
      </c>
    </row>
    <row r="343" spans="1:14" x14ac:dyDescent="0.3">
      <c r="A343" t="s">
        <v>1712</v>
      </c>
      <c r="B343" t="s">
        <v>1713</v>
      </c>
      <c r="C343">
        <v>3.8</v>
      </c>
      <c r="D343">
        <v>5</v>
      </c>
      <c r="E343">
        <v>5099</v>
      </c>
      <c r="F343">
        <v>968</v>
      </c>
      <c r="G343" t="s">
        <v>683</v>
      </c>
      <c r="H343" t="s">
        <v>1714</v>
      </c>
      <c r="I343" t="s">
        <v>373</v>
      </c>
      <c r="J343" t="s">
        <v>1715</v>
      </c>
      <c r="K343" t="s">
        <v>1716</v>
      </c>
      <c r="L343">
        <v>17409892</v>
      </c>
      <c r="M343">
        <f t="shared" si="10"/>
        <v>4840</v>
      </c>
      <c r="N343" s="2">
        <f t="shared" si="11"/>
        <v>81.015885467738769</v>
      </c>
    </row>
    <row r="344" spans="1:14" x14ac:dyDescent="0.3">
      <c r="A344" t="s">
        <v>1717</v>
      </c>
      <c r="B344" t="s">
        <v>1473</v>
      </c>
      <c r="C344">
        <v>3.8</v>
      </c>
      <c r="D344">
        <v>22</v>
      </c>
      <c r="E344">
        <v>999</v>
      </c>
      <c r="F344">
        <v>599</v>
      </c>
      <c r="G344" t="s">
        <v>242</v>
      </c>
      <c r="H344" t="s">
        <v>1718</v>
      </c>
      <c r="I344" t="s">
        <v>1176</v>
      </c>
      <c r="J344" t="s">
        <v>1476</v>
      </c>
      <c r="K344" t="s">
        <v>1719</v>
      </c>
      <c r="L344">
        <v>14595160</v>
      </c>
      <c r="M344">
        <f t="shared" si="10"/>
        <v>13178</v>
      </c>
      <c r="N344" s="2">
        <f t="shared" si="11"/>
        <v>40.04004004004004</v>
      </c>
    </row>
    <row r="345" spans="1:14" x14ac:dyDescent="0.3">
      <c r="A345" t="s">
        <v>510</v>
      </c>
      <c r="B345" t="s">
        <v>511</v>
      </c>
      <c r="C345">
        <v>4.3</v>
      </c>
      <c r="D345">
        <v>10</v>
      </c>
      <c r="E345">
        <v>2095</v>
      </c>
      <c r="F345">
        <v>1571</v>
      </c>
      <c r="G345" t="s">
        <v>16</v>
      </c>
      <c r="H345" t="s">
        <v>1720</v>
      </c>
      <c r="I345" t="s">
        <v>513</v>
      </c>
      <c r="J345" t="s">
        <v>514</v>
      </c>
      <c r="K345" t="s">
        <v>1721</v>
      </c>
      <c r="L345">
        <v>15057982</v>
      </c>
      <c r="M345">
        <f t="shared" si="10"/>
        <v>15710</v>
      </c>
      <c r="N345" s="2">
        <f t="shared" si="11"/>
        <v>25.011933174224342</v>
      </c>
    </row>
    <row r="346" spans="1:14" x14ac:dyDescent="0.3">
      <c r="A346" t="s">
        <v>1722</v>
      </c>
      <c r="B346" t="s">
        <v>1723</v>
      </c>
      <c r="C346">
        <v>4.2</v>
      </c>
      <c r="D346">
        <v>6</v>
      </c>
      <c r="E346">
        <v>599</v>
      </c>
      <c r="F346">
        <v>599</v>
      </c>
      <c r="G346" t="s">
        <v>67</v>
      </c>
      <c r="H346" t="s">
        <v>1724</v>
      </c>
      <c r="I346" t="s">
        <v>495</v>
      </c>
      <c r="J346" t="s">
        <v>1725</v>
      </c>
      <c r="K346" t="s">
        <v>1726</v>
      </c>
      <c r="L346">
        <v>13446812</v>
      </c>
      <c r="M346">
        <f t="shared" si="10"/>
        <v>3594</v>
      </c>
      <c r="N346" s="2">
        <f t="shared" si="11"/>
        <v>0</v>
      </c>
    </row>
    <row r="347" spans="1:14" x14ac:dyDescent="0.3">
      <c r="A347" t="s">
        <v>1727</v>
      </c>
      <c r="B347" t="s">
        <v>1728</v>
      </c>
      <c r="C347">
        <v>3.7</v>
      </c>
      <c r="D347">
        <v>11</v>
      </c>
      <c r="E347">
        <v>1599</v>
      </c>
      <c r="F347">
        <v>783</v>
      </c>
      <c r="G347" t="s">
        <v>16</v>
      </c>
      <c r="H347" t="s">
        <v>1729</v>
      </c>
      <c r="I347" t="s">
        <v>897</v>
      </c>
      <c r="J347" t="s">
        <v>1730</v>
      </c>
      <c r="K347" t="s">
        <v>1731</v>
      </c>
      <c r="L347">
        <v>12377392</v>
      </c>
      <c r="M347">
        <f t="shared" si="10"/>
        <v>8613</v>
      </c>
      <c r="N347" s="2">
        <f t="shared" si="11"/>
        <v>51.031894934333955</v>
      </c>
    </row>
    <row r="348" spans="1:14" x14ac:dyDescent="0.3">
      <c r="A348" t="s">
        <v>21</v>
      </c>
      <c r="B348" t="s">
        <v>187</v>
      </c>
      <c r="C348">
        <v>4.5</v>
      </c>
      <c r="D348">
        <v>18</v>
      </c>
      <c r="E348">
        <v>2499</v>
      </c>
      <c r="F348">
        <v>649</v>
      </c>
      <c r="G348" t="s">
        <v>444</v>
      </c>
      <c r="H348" t="s">
        <v>1732</v>
      </c>
      <c r="I348" t="s">
        <v>24</v>
      </c>
      <c r="J348" t="s">
        <v>190</v>
      </c>
      <c r="K348" t="s">
        <v>1733</v>
      </c>
      <c r="L348">
        <v>16408576</v>
      </c>
      <c r="M348">
        <f t="shared" si="10"/>
        <v>11682</v>
      </c>
      <c r="N348" s="2">
        <f t="shared" si="11"/>
        <v>74.0296118447379</v>
      </c>
    </row>
    <row r="349" spans="1:14" x14ac:dyDescent="0.3">
      <c r="A349" t="s">
        <v>1734</v>
      </c>
      <c r="B349" t="s">
        <v>1513</v>
      </c>
      <c r="C349">
        <v>2.7</v>
      </c>
      <c r="D349">
        <v>6</v>
      </c>
      <c r="E349">
        <v>1599</v>
      </c>
      <c r="F349">
        <v>447</v>
      </c>
      <c r="G349" t="s">
        <v>29</v>
      </c>
      <c r="H349" t="s">
        <v>1735</v>
      </c>
      <c r="I349" t="s">
        <v>126</v>
      </c>
      <c r="J349" t="s">
        <v>1515</v>
      </c>
      <c r="K349" t="s">
        <v>1736</v>
      </c>
      <c r="L349">
        <v>15438104</v>
      </c>
      <c r="M349">
        <f t="shared" si="10"/>
        <v>2682</v>
      </c>
      <c r="N349" s="2">
        <f t="shared" si="11"/>
        <v>72.045028142589118</v>
      </c>
    </row>
    <row r="350" spans="1:14" x14ac:dyDescent="0.3">
      <c r="A350" t="s">
        <v>1737</v>
      </c>
      <c r="B350" t="s">
        <v>1452</v>
      </c>
      <c r="C350">
        <v>4.0999999999999996</v>
      </c>
      <c r="D350">
        <v>8</v>
      </c>
      <c r="E350">
        <v>980</v>
      </c>
      <c r="F350">
        <v>490</v>
      </c>
      <c r="G350" t="s">
        <v>1453</v>
      </c>
      <c r="H350" t="s">
        <v>1738</v>
      </c>
      <c r="I350" t="s">
        <v>201</v>
      </c>
      <c r="J350" t="s">
        <v>1455</v>
      </c>
      <c r="K350" t="s">
        <v>1739</v>
      </c>
      <c r="L350">
        <v>16224106</v>
      </c>
      <c r="M350">
        <f t="shared" si="10"/>
        <v>3920</v>
      </c>
      <c r="N350" s="2">
        <f t="shared" si="11"/>
        <v>50</v>
      </c>
    </row>
    <row r="351" spans="1:14" x14ac:dyDescent="0.3">
      <c r="A351" t="s">
        <v>1740</v>
      </c>
      <c r="B351" t="s">
        <v>1741</v>
      </c>
      <c r="C351">
        <v>4.4000000000000004</v>
      </c>
      <c r="D351">
        <v>117</v>
      </c>
      <c r="E351">
        <v>499</v>
      </c>
      <c r="F351">
        <v>499</v>
      </c>
      <c r="G351" t="s">
        <v>1742</v>
      </c>
      <c r="H351" t="s">
        <v>1743</v>
      </c>
      <c r="I351" t="s">
        <v>1744</v>
      </c>
      <c r="J351" t="s">
        <v>1745</v>
      </c>
      <c r="K351" t="s">
        <v>1746</v>
      </c>
      <c r="L351">
        <v>2184915</v>
      </c>
      <c r="M351">
        <f t="shared" si="10"/>
        <v>58383</v>
      </c>
      <c r="N351" s="2">
        <f t="shared" si="11"/>
        <v>0</v>
      </c>
    </row>
    <row r="352" spans="1:14" x14ac:dyDescent="0.3">
      <c r="A352" t="s">
        <v>1747</v>
      </c>
      <c r="B352" t="s">
        <v>1382</v>
      </c>
      <c r="C352">
        <v>4.4000000000000004</v>
      </c>
      <c r="D352">
        <v>11</v>
      </c>
      <c r="E352">
        <v>4699</v>
      </c>
      <c r="F352">
        <v>1879</v>
      </c>
      <c r="G352" t="s">
        <v>16</v>
      </c>
      <c r="H352" t="s">
        <v>1748</v>
      </c>
      <c r="I352" t="s">
        <v>18</v>
      </c>
      <c r="J352" t="s">
        <v>1384</v>
      </c>
      <c r="K352" t="s">
        <v>1749</v>
      </c>
      <c r="L352">
        <v>15736374</v>
      </c>
      <c r="M352">
        <f t="shared" si="10"/>
        <v>20669</v>
      </c>
      <c r="N352" s="2">
        <f t="shared" si="11"/>
        <v>60.012768674185999</v>
      </c>
    </row>
    <row r="353" spans="1:14" x14ac:dyDescent="0.3">
      <c r="A353" t="s">
        <v>1750</v>
      </c>
      <c r="B353" t="s">
        <v>1751</v>
      </c>
      <c r="C353">
        <v>4.4000000000000004</v>
      </c>
      <c r="D353">
        <v>33</v>
      </c>
      <c r="E353">
        <v>2250</v>
      </c>
      <c r="F353">
        <v>450</v>
      </c>
      <c r="G353" t="s">
        <v>16</v>
      </c>
      <c r="H353" t="s">
        <v>1752</v>
      </c>
      <c r="I353" t="s">
        <v>1241</v>
      </c>
      <c r="J353" t="s">
        <v>1753</v>
      </c>
      <c r="K353" t="s">
        <v>1754</v>
      </c>
      <c r="L353">
        <v>14709706</v>
      </c>
      <c r="M353">
        <f t="shared" si="10"/>
        <v>14850</v>
      </c>
      <c r="N353" s="2">
        <f t="shared" si="11"/>
        <v>80</v>
      </c>
    </row>
    <row r="354" spans="1:14" x14ac:dyDescent="0.3">
      <c r="A354" t="s">
        <v>1755</v>
      </c>
      <c r="B354" t="s">
        <v>341</v>
      </c>
      <c r="C354">
        <v>4.3</v>
      </c>
      <c r="D354">
        <v>40</v>
      </c>
      <c r="E354">
        <v>2000</v>
      </c>
      <c r="F354">
        <v>840</v>
      </c>
      <c r="G354" t="s">
        <v>16</v>
      </c>
      <c r="H354" t="s">
        <v>1756</v>
      </c>
      <c r="I354" t="s">
        <v>1252</v>
      </c>
      <c r="J354" t="s">
        <v>344</v>
      </c>
      <c r="K354" t="s">
        <v>1757</v>
      </c>
      <c r="L354">
        <v>12341572</v>
      </c>
      <c r="M354">
        <f t="shared" si="10"/>
        <v>33600</v>
      </c>
      <c r="N354" s="2">
        <f t="shared" si="11"/>
        <v>57.999999999999993</v>
      </c>
    </row>
    <row r="355" spans="1:14" x14ac:dyDescent="0.3">
      <c r="A355" t="s">
        <v>1758</v>
      </c>
      <c r="B355" t="s">
        <v>1759</v>
      </c>
      <c r="C355">
        <v>3.8</v>
      </c>
      <c r="D355">
        <v>5</v>
      </c>
      <c r="E355">
        <v>1250</v>
      </c>
      <c r="F355">
        <v>750</v>
      </c>
      <c r="G355" t="s">
        <v>1742</v>
      </c>
      <c r="H355" t="s">
        <v>1760</v>
      </c>
      <c r="I355" t="s">
        <v>1145</v>
      </c>
      <c r="J355" t="s">
        <v>1761</v>
      </c>
      <c r="K355" t="s">
        <v>1762</v>
      </c>
      <c r="L355">
        <v>16120504</v>
      </c>
      <c r="M355">
        <f t="shared" si="10"/>
        <v>3750</v>
      </c>
      <c r="N355" s="2">
        <f t="shared" si="11"/>
        <v>40</v>
      </c>
    </row>
    <row r="356" spans="1:14" x14ac:dyDescent="0.3">
      <c r="A356" t="s">
        <v>1763</v>
      </c>
      <c r="B356" t="s">
        <v>1764</v>
      </c>
      <c r="C356">
        <v>4.7</v>
      </c>
      <c r="D356">
        <v>9</v>
      </c>
      <c r="E356">
        <v>1099</v>
      </c>
      <c r="F356">
        <v>780</v>
      </c>
      <c r="G356" t="s">
        <v>16</v>
      </c>
      <c r="H356" t="s">
        <v>1765</v>
      </c>
      <c r="I356" t="s">
        <v>1766</v>
      </c>
      <c r="J356" t="s">
        <v>1767</v>
      </c>
      <c r="K356" t="s">
        <v>1768</v>
      </c>
      <c r="L356">
        <v>6709379</v>
      </c>
      <c r="M356">
        <f t="shared" si="10"/>
        <v>7020</v>
      </c>
      <c r="N356" s="2">
        <f t="shared" si="11"/>
        <v>29.026387625113742</v>
      </c>
    </row>
    <row r="357" spans="1:14" x14ac:dyDescent="0.3">
      <c r="A357" t="s">
        <v>47</v>
      </c>
      <c r="B357" t="s">
        <v>1769</v>
      </c>
      <c r="C357">
        <v>4.0999999999999996</v>
      </c>
      <c r="D357">
        <v>7</v>
      </c>
      <c r="E357">
        <v>2799</v>
      </c>
      <c r="F357">
        <v>1259</v>
      </c>
      <c r="G357" t="s">
        <v>29</v>
      </c>
      <c r="H357" t="s">
        <v>1770</v>
      </c>
      <c r="I357" t="s">
        <v>50</v>
      </c>
      <c r="J357" t="s">
        <v>1771</v>
      </c>
      <c r="K357" t="s">
        <v>1772</v>
      </c>
      <c r="L357">
        <v>15972434</v>
      </c>
      <c r="M357">
        <f t="shared" si="10"/>
        <v>8813</v>
      </c>
      <c r="N357" s="2">
        <f t="shared" si="11"/>
        <v>55.019649874955348</v>
      </c>
    </row>
    <row r="358" spans="1:14" x14ac:dyDescent="0.3">
      <c r="A358" t="s">
        <v>1773</v>
      </c>
      <c r="B358" t="s">
        <v>1774</v>
      </c>
      <c r="C358">
        <v>4</v>
      </c>
      <c r="D358">
        <v>6</v>
      </c>
      <c r="E358">
        <v>2899</v>
      </c>
      <c r="F358">
        <v>1159</v>
      </c>
      <c r="G358" t="s">
        <v>29</v>
      </c>
      <c r="H358" t="s">
        <v>1775</v>
      </c>
      <c r="I358" t="s">
        <v>50</v>
      </c>
      <c r="J358" t="s">
        <v>1776</v>
      </c>
      <c r="K358" t="s">
        <v>1777</v>
      </c>
      <c r="L358">
        <v>14598770</v>
      </c>
      <c r="M358">
        <f t="shared" si="10"/>
        <v>6954</v>
      </c>
      <c r="N358" s="2">
        <f t="shared" si="11"/>
        <v>60.020696791997239</v>
      </c>
    </row>
    <row r="359" spans="1:14" x14ac:dyDescent="0.3">
      <c r="A359" t="s">
        <v>1778</v>
      </c>
      <c r="B359" t="s">
        <v>284</v>
      </c>
      <c r="C359">
        <v>4</v>
      </c>
      <c r="D359">
        <v>33</v>
      </c>
      <c r="E359">
        <v>1399</v>
      </c>
      <c r="F359">
        <v>629</v>
      </c>
      <c r="G359" t="s">
        <v>42</v>
      </c>
      <c r="H359" t="s">
        <v>1779</v>
      </c>
      <c r="I359" t="s">
        <v>56</v>
      </c>
      <c r="J359" t="s">
        <v>286</v>
      </c>
      <c r="K359" t="s">
        <v>1780</v>
      </c>
      <c r="L359">
        <v>15940146</v>
      </c>
      <c r="M359">
        <f t="shared" si="10"/>
        <v>20757</v>
      </c>
      <c r="N359" s="2">
        <f t="shared" si="11"/>
        <v>55.039313795568269</v>
      </c>
    </row>
    <row r="360" spans="1:14" x14ac:dyDescent="0.3">
      <c r="A360" t="s">
        <v>1781</v>
      </c>
      <c r="B360" t="s">
        <v>54</v>
      </c>
      <c r="C360">
        <v>4.2</v>
      </c>
      <c r="D360">
        <v>496</v>
      </c>
      <c r="E360">
        <v>999</v>
      </c>
      <c r="F360">
        <v>349</v>
      </c>
      <c r="G360" t="s">
        <v>67</v>
      </c>
      <c r="H360" t="s">
        <v>1782</v>
      </c>
      <c r="I360" t="s">
        <v>273</v>
      </c>
      <c r="J360" t="s">
        <v>57</v>
      </c>
      <c r="K360" t="s">
        <v>1783</v>
      </c>
      <c r="L360">
        <v>14917720</v>
      </c>
      <c r="M360">
        <f t="shared" si="10"/>
        <v>173104</v>
      </c>
      <c r="N360" s="2">
        <f t="shared" si="11"/>
        <v>65.06506506506507</v>
      </c>
    </row>
    <row r="361" spans="1:14" x14ac:dyDescent="0.3">
      <c r="A361" t="s">
        <v>1784</v>
      </c>
      <c r="B361" t="s">
        <v>230</v>
      </c>
      <c r="C361">
        <v>4.5</v>
      </c>
      <c r="D361">
        <v>137</v>
      </c>
      <c r="E361">
        <v>1499</v>
      </c>
      <c r="F361">
        <v>524</v>
      </c>
      <c r="G361" t="s">
        <v>81</v>
      </c>
      <c r="H361" t="s">
        <v>1785</v>
      </c>
      <c r="I361" t="s">
        <v>1229</v>
      </c>
      <c r="J361" t="s">
        <v>232</v>
      </c>
      <c r="K361" t="s">
        <v>1786</v>
      </c>
      <c r="L361">
        <v>11688412</v>
      </c>
      <c r="M361">
        <f t="shared" si="10"/>
        <v>71788</v>
      </c>
      <c r="N361" s="2">
        <f t="shared" si="11"/>
        <v>65.043362241494336</v>
      </c>
    </row>
    <row r="362" spans="1:14" x14ac:dyDescent="0.3">
      <c r="A362" t="s">
        <v>1787</v>
      </c>
      <c r="B362" t="s">
        <v>1788</v>
      </c>
      <c r="C362">
        <v>4.3</v>
      </c>
      <c r="D362">
        <v>1300</v>
      </c>
      <c r="E362">
        <v>925</v>
      </c>
      <c r="F362">
        <v>508</v>
      </c>
      <c r="G362" t="s">
        <v>218</v>
      </c>
      <c r="H362" t="s">
        <v>1789</v>
      </c>
      <c r="I362" t="s">
        <v>1145</v>
      </c>
      <c r="J362" t="s">
        <v>1790</v>
      </c>
      <c r="K362" t="s">
        <v>1791</v>
      </c>
      <c r="L362">
        <v>9691061</v>
      </c>
      <c r="M362">
        <f t="shared" si="10"/>
        <v>660400</v>
      </c>
      <c r="N362" s="2">
        <f t="shared" si="11"/>
        <v>45.081081081081081</v>
      </c>
    </row>
    <row r="363" spans="1:14" x14ac:dyDescent="0.3">
      <c r="A363" t="s">
        <v>1792</v>
      </c>
      <c r="B363" t="s">
        <v>1793</v>
      </c>
      <c r="C363">
        <v>3.3</v>
      </c>
      <c r="D363">
        <v>51</v>
      </c>
      <c r="E363">
        <v>750</v>
      </c>
      <c r="F363">
        <v>525</v>
      </c>
      <c r="G363" t="s">
        <v>16</v>
      </c>
      <c r="H363" t="s">
        <v>1794</v>
      </c>
      <c r="I363" t="s">
        <v>1795</v>
      </c>
      <c r="J363" t="s">
        <v>1796</v>
      </c>
      <c r="K363" t="s">
        <v>1797</v>
      </c>
      <c r="L363">
        <v>11978080</v>
      </c>
      <c r="M363">
        <f t="shared" si="10"/>
        <v>26775</v>
      </c>
      <c r="N363" s="2">
        <f t="shared" si="11"/>
        <v>30</v>
      </c>
    </row>
    <row r="364" spans="1:14" x14ac:dyDescent="0.3">
      <c r="A364" t="s">
        <v>1798</v>
      </c>
      <c r="B364" t="s">
        <v>1799</v>
      </c>
      <c r="C364">
        <v>4.0999999999999996</v>
      </c>
      <c r="D364">
        <v>7</v>
      </c>
      <c r="E364">
        <v>2299</v>
      </c>
      <c r="F364">
        <v>2299</v>
      </c>
      <c r="G364" t="s">
        <v>1800</v>
      </c>
      <c r="H364" t="s">
        <v>1801</v>
      </c>
      <c r="I364" t="s">
        <v>83</v>
      </c>
      <c r="J364" t="s">
        <v>1802</v>
      </c>
      <c r="K364" t="s">
        <v>1803</v>
      </c>
      <c r="L364">
        <v>17321814</v>
      </c>
      <c r="M364">
        <f t="shared" si="10"/>
        <v>16093</v>
      </c>
      <c r="N364" s="2">
        <f t="shared" si="11"/>
        <v>0</v>
      </c>
    </row>
    <row r="365" spans="1:14" x14ac:dyDescent="0.3">
      <c r="A365" t="s">
        <v>1804</v>
      </c>
      <c r="B365" t="s">
        <v>505</v>
      </c>
      <c r="C365">
        <v>4.4000000000000004</v>
      </c>
      <c r="D365">
        <v>590</v>
      </c>
      <c r="E365">
        <v>125</v>
      </c>
      <c r="F365">
        <v>93</v>
      </c>
      <c r="G365" t="s">
        <v>16</v>
      </c>
      <c r="H365" t="s">
        <v>1805</v>
      </c>
      <c r="I365" t="s">
        <v>604</v>
      </c>
      <c r="J365" t="s">
        <v>508</v>
      </c>
      <c r="K365" t="s">
        <v>1806</v>
      </c>
      <c r="L365">
        <v>7197043</v>
      </c>
      <c r="M365">
        <f t="shared" si="10"/>
        <v>54870</v>
      </c>
      <c r="N365" s="2">
        <f t="shared" si="11"/>
        <v>25.6</v>
      </c>
    </row>
    <row r="366" spans="1:14" x14ac:dyDescent="0.3">
      <c r="A366" t="s">
        <v>1807</v>
      </c>
      <c r="B366" t="s">
        <v>159</v>
      </c>
      <c r="C366">
        <v>4</v>
      </c>
      <c r="D366">
        <v>97</v>
      </c>
      <c r="E366">
        <v>1699</v>
      </c>
      <c r="F366">
        <v>985</v>
      </c>
      <c r="G366" t="s">
        <v>124</v>
      </c>
      <c r="H366" t="s">
        <v>1808</v>
      </c>
      <c r="I366" t="s">
        <v>126</v>
      </c>
      <c r="J366" t="s">
        <v>162</v>
      </c>
      <c r="K366" t="s">
        <v>1809</v>
      </c>
      <c r="L366">
        <v>11478470</v>
      </c>
      <c r="M366">
        <f t="shared" si="10"/>
        <v>95545</v>
      </c>
      <c r="N366" s="2">
        <f t="shared" si="11"/>
        <v>42.024720423778696</v>
      </c>
    </row>
    <row r="367" spans="1:14" x14ac:dyDescent="0.3">
      <c r="A367" t="s">
        <v>1810</v>
      </c>
      <c r="B367" t="s">
        <v>1811</v>
      </c>
      <c r="C367">
        <v>3.5</v>
      </c>
      <c r="D367">
        <v>21</v>
      </c>
      <c r="E367">
        <v>1399</v>
      </c>
      <c r="F367">
        <v>279</v>
      </c>
      <c r="G367" t="s">
        <v>16</v>
      </c>
      <c r="H367" t="s">
        <v>1812</v>
      </c>
      <c r="I367" t="s">
        <v>1813</v>
      </c>
      <c r="J367" t="s">
        <v>1814</v>
      </c>
      <c r="K367" t="s">
        <v>1815</v>
      </c>
      <c r="L367">
        <v>16762894</v>
      </c>
      <c r="M367">
        <f t="shared" si="10"/>
        <v>5859</v>
      </c>
      <c r="N367" s="2">
        <f t="shared" si="11"/>
        <v>80.057183702644735</v>
      </c>
    </row>
    <row r="368" spans="1:14" x14ac:dyDescent="0.3">
      <c r="A368" t="s">
        <v>1816</v>
      </c>
      <c r="B368" t="s">
        <v>1817</v>
      </c>
      <c r="C368">
        <v>3.4</v>
      </c>
      <c r="D368">
        <v>7</v>
      </c>
      <c r="E368">
        <v>1749</v>
      </c>
      <c r="F368">
        <v>664</v>
      </c>
      <c r="G368" t="s">
        <v>838</v>
      </c>
      <c r="H368" t="s">
        <v>1818</v>
      </c>
      <c r="I368" t="s">
        <v>446</v>
      </c>
      <c r="J368" t="s">
        <v>1819</v>
      </c>
      <c r="K368" t="s">
        <v>1820</v>
      </c>
      <c r="L368">
        <v>16343214</v>
      </c>
      <c r="M368">
        <f t="shared" si="10"/>
        <v>4648</v>
      </c>
      <c r="N368" s="2">
        <f t="shared" si="11"/>
        <v>62.035448827901661</v>
      </c>
    </row>
    <row r="369" spans="1:14" x14ac:dyDescent="0.3">
      <c r="A369" t="s">
        <v>1821</v>
      </c>
      <c r="B369" t="s">
        <v>1822</v>
      </c>
      <c r="C369">
        <v>3.9</v>
      </c>
      <c r="D369">
        <v>7</v>
      </c>
      <c r="E369">
        <v>2499</v>
      </c>
      <c r="F369">
        <v>399</v>
      </c>
      <c r="G369" t="s">
        <v>16</v>
      </c>
      <c r="H369" t="s">
        <v>1823</v>
      </c>
      <c r="I369" t="s">
        <v>177</v>
      </c>
      <c r="J369" t="s">
        <v>1824</v>
      </c>
      <c r="K369" t="s">
        <v>1825</v>
      </c>
      <c r="L369">
        <v>11135920</v>
      </c>
      <c r="M369">
        <f t="shared" si="10"/>
        <v>2793</v>
      </c>
      <c r="N369" s="2">
        <f t="shared" si="11"/>
        <v>84.033613445378151</v>
      </c>
    </row>
    <row r="370" spans="1:14" x14ac:dyDescent="0.3">
      <c r="A370" t="s">
        <v>1826</v>
      </c>
      <c r="B370" t="s">
        <v>1426</v>
      </c>
      <c r="C370">
        <v>3.4</v>
      </c>
      <c r="D370">
        <v>7</v>
      </c>
      <c r="E370">
        <v>2999</v>
      </c>
      <c r="F370">
        <v>899</v>
      </c>
      <c r="G370">
        <v>34</v>
      </c>
      <c r="H370" t="s">
        <v>1827</v>
      </c>
      <c r="I370" t="s">
        <v>189</v>
      </c>
      <c r="J370" t="s">
        <v>1428</v>
      </c>
      <c r="K370" t="s">
        <v>1828</v>
      </c>
      <c r="L370">
        <v>8488829</v>
      </c>
      <c r="M370">
        <f t="shared" si="10"/>
        <v>6293</v>
      </c>
      <c r="N370" s="2">
        <f t="shared" si="11"/>
        <v>70.023341113704575</v>
      </c>
    </row>
    <row r="371" spans="1:14" x14ac:dyDescent="0.3">
      <c r="A371" t="s">
        <v>1829</v>
      </c>
      <c r="B371" t="s">
        <v>1830</v>
      </c>
      <c r="C371">
        <v>4.3</v>
      </c>
      <c r="D371">
        <v>21</v>
      </c>
      <c r="E371">
        <v>3300</v>
      </c>
      <c r="F371">
        <v>1199</v>
      </c>
      <c r="G371" t="s">
        <v>16</v>
      </c>
      <c r="H371" t="s">
        <v>1831</v>
      </c>
      <c r="I371" t="s">
        <v>1832</v>
      </c>
      <c r="J371" t="s">
        <v>1833</v>
      </c>
      <c r="K371" t="s">
        <v>1834</v>
      </c>
      <c r="L371">
        <v>9246303</v>
      </c>
      <c r="M371">
        <f t="shared" si="10"/>
        <v>25179</v>
      </c>
      <c r="N371" s="2">
        <f t="shared" si="11"/>
        <v>63.666666666666671</v>
      </c>
    </row>
    <row r="372" spans="1:14" x14ac:dyDescent="0.3">
      <c r="A372" t="s">
        <v>1835</v>
      </c>
      <c r="B372" t="s">
        <v>1836</v>
      </c>
      <c r="C372">
        <v>5</v>
      </c>
      <c r="D372">
        <v>6</v>
      </c>
      <c r="E372">
        <v>2999</v>
      </c>
      <c r="F372">
        <v>2579</v>
      </c>
      <c r="G372" t="s">
        <v>81</v>
      </c>
      <c r="H372" t="s">
        <v>1837</v>
      </c>
      <c r="I372" t="s">
        <v>446</v>
      </c>
      <c r="J372" t="s">
        <v>1838</v>
      </c>
      <c r="K372" t="s">
        <v>1839</v>
      </c>
      <c r="L372">
        <v>13168086</v>
      </c>
      <c r="M372">
        <f t="shared" si="10"/>
        <v>15474</v>
      </c>
      <c r="N372" s="2">
        <f t="shared" si="11"/>
        <v>14.004668222740912</v>
      </c>
    </row>
    <row r="373" spans="1:14" x14ac:dyDescent="0.3">
      <c r="A373" t="s">
        <v>1840</v>
      </c>
      <c r="B373" t="s">
        <v>1841</v>
      </c>
      <c r="C373">
        <v>3.1</v>
      </c>
      <c r="D373">
        <v>36</v>
      </c>
      <c r="E373">
        <v>1095</v>
      </c>
      <c r="F373">
        <v>459</v>
      </c>
      <c r="G373" t="s">
        <v>67</v>
      </c>
      <c r="H373" t="s">
        <v>1842</v>
      </c>
      <c r="I373" t="s">
        <v>56</v>
      </c>
      <c r="J373" t="s">
        <v>1843</v>
      </c>
      <c r="K373" t="s">
        <v>1844</v>
      </c>
      <c r="L373">
        <v>11091590</v>
      </c>
      <c r="M373">
        <f t="shared" si="10"/>
        <v>16524</v>
      </c>
      <c r="N373" s="2">
        <f t="shared" si="11"/>
        <v>58.082191780821915</v>
      </c>
    </row>
    <row r="374" spans="1:14" x14ac:dyDescent="0.3">
      <c r="A374" t="s">
        <v>1365</v>
      </c>
      <c r="B374" t="s">
        <v>1845</v>
      </c>
      <c r="C374">
        <v>4.5</v>
      </c>
      <c r="D374">
        <v>15</v>
      </c>
      <c r="E374">
        <v>4599</v>
      </c>
      <c r="F374">
        <v>1057</v>
      </c>
      <c r="G374" t="s">
        <v>95</v>
      </c>
      <c r="H374" t="s">
        <v>1846</v>
      </c>
      <c r="I374" t="s">
        <v>132</v>
      </c>
      <c r="J374" t="s">
        <v>1847</v>
      </c>
      <c r="K374" t="s">
        <v>1848</v>
      </c>
      <c r="L374">
        <v>12103850</v>
      </c>
      <c r="M374">
        <f t="shared" si="10"/>
        <v>15855</v>
      </c>
      <c r="N374" s="2">
        <f t="shared" si="11"/>
        <v>77.016742770167426</v>
      </c>
    </row>
    <row r="375" spans="1:14" x14ac:dyDescent="0.3">
      <c r="A375" t="s">
        <v>1849</v>
      </c>
      <c r="B375" t="s">
        <v>1312</v>
      </c>
      <c r="C375">
        <v>1</v>
      </c>
      <c r="D375">
        <v>2</v>
      </c>
      <c r="E375">
        <v>4999</v>
      </c>
      <c r="F375">
        <v>1699</v>
      </c>
      <c r="G375" t="s">
        <v>29</v>
      </c>
      <c r="H375" t="s">
        <v>1850</v>
      </c>
      <c r="I375" t="s">
        <v>132</v>
      </c>
      <c r="J375" t="s">
        <v>1314</v>
      </c>
      <c r="K375" t="s">
        <v>1851</v>
      </c>
      <c r="L375">
        <v>13983922</v>
      </c>
      <c r="M375">
        <f t="shared" si="10"/>
        <v>3398</v>
      </c>
      <c r="N375" s="2">
        <f t="shared" si="11"/>
        <v>66.013202640528107</v>
      </c>
    </row>
    <row r="376" spans="1:14" x14ac:dyDescent="0.3">
      <c r="A376" t="s">
        <v>592</v>
      </c>
      <c r="B376" t="s">
        <v>1513</v>
      </c>
      <c r="C376">
        <v>3.8</v>
      </c>
      <c r="D376">
        <v>5</v>
      </c>
      <c r="E376">
        <v>949</v>
      </c>
      <c r="F376">
        <v>284</v>
      </c>
      <c r="G376" t="s">
        <v>67</v>
      </c>
      <c r="H376" t="s">
        <v>1852</v>
      </c>
      <c r="I376" t="s">
        <v>37</v>
      </c>
      <c r="J376" t="s">
        <v>1515</v>
      </c>
      <c r="K376" t="s">
        <v>1853</v>
      </c>
      <c r="L376">
        <v>16260732</v>
      </c>
      <c r="M376">
        <f t="shared" si="10"/>
        <v>1420</v>
      </c>
      <c r="N376" s="2">
        <f t="shared" si="11"/>
        <v>70.073761854583765</v>
      </c>
    </row>
    <row r="377" spans="1:14" x14ac:dyDescent="0.3">
      <c r="A377" t="s">
        <v>1854</v>
      </c>
      <c r="B377" t="s">
        <v>1855</v>
      </c>
      <c r="C377">
        <v>4.5</v>
      </c>
      <c r="D377">
        <v>191</v>
      </c>
      <c r="E377">
        <v>4995</v>
      </c>
      <c r="F377">
        <v>1898</v>
      </c>
      <c r="G377" t="s">
        <v>16</v>
      </c>
      <c r="H377" t="s">
        <v>1856</v>
      </c>
      <c r="I377" t="s">
        <v>997</v>
      </c>
      <c r="J377" t="s">
        <v>1857</v>
      </c>
      <c r="K377" t="s">
        <v>1858</v>
      </c>
      <c r="L377">
        <v>4385679</v>
      </c>
      <c r="M377">
        <f t="shared" si="10"/>
        <v>362518</v>
      </c>
      <c r="N377" s="2">
        <f t="shared" si="11"/>
        <v>62.002002002002001</v>
      </c>
    </row>
    <row r="378" spans="1:14" x14ac:dyDescent="0.3">
      <c r="A378" t="s">
        <v>1859</v>
      </c>
      <c r="B378" t="s">
        <v>309</v>
      </c>
      <c r="C378">
        <v>4.4000000000000004</v>
      </c>
      <c r="D378">
        <v>43</v>
      </c>
      <c r="E378">
        <v>4499</v>
      </c>
      <c r="F378">
        <v>2249</v>
      </c>
      <c r="G378" t="s">
        <v>95</v>
      </c>
      <c r="H378" t="s">
        <v>1860</v>
      </c>
      <c r="I378" t="s">
        <v>132</v>
      </c>
      <c r="J378" t="s">
        <v>313</v>
      </c>
      <c r="K378" t="s">
        <v>1861</v>
      </c>
      <c r="L378">
        <v>4369942</v>
      </c>
      <c r="M378">
        <f t="shared" si="10"/>
        <v>96707</v>
      </c>
      <c r="N378" s="2">
        <f t="shared" si="11"/>
        <v>50.01111358079573</v>
      </c>
    </row>
    <row r="379" spans="1:14" x14ac:dyDescent="0.3">
      <c r="A379" t="s">
        <v>1862</v>
      </c>
      <c r="B379" t="s">
        <v>364</v>
      </c>
      <c r="C379">
        <v>4.0999999999999996</v>
      </c>
      <c r="D379">
        <v>7</v>
      </c>
      <c r="E379">
        <v>3299</v>
      </c>
      <c r="F379">
        <v>1649</v>
      </c>
      <c r="G379" t="s">
        <v>1863</v>
      </c>
      <c r="H379" t="s">
        <v>1864</v>
      </c>
      <c r="I379" t="s">
        <v>132</v>
      </c>
      <c r="J379" t="s">
        <v>368</v>
      </c>
      <c r="K379" t="s">
        <v>1865</v>
      </c>
      <c r="L379">
        <v>14847260</v>
      </c>
      <c r="M379">
        <f t="shared" si="10"/>
        <v>11543</v>
      </c>
      <c r="N379" s="2">
        <f t="shared" si="11"/>
        <v>50.015156107911487</v>
      </c>
    </row>
    <row r="380" spans="1:14" x14ac:dyDescent="0.3">
      <c r="A380" t="s">
        <v>1866</v>
      </c>
      <c r="B380" t="s">
        <v>1867</v>
      </c>
      <c r="C380">
        <v>4.7</v>
      </c>
      <c r="D380">
        <v>9</v>
      </c>
      <c r="E380">
        <v>2599</v>
      </c>
      <c r="F380">
        <v>1074</v>
      </c>
      <c r="G380" t="s">
        <v>1868</v>
      </c>
      <c r="H380" t="s">
        <v>1869</v>
      </c>
      <c r="I380" t="s">
        <v>586</v>
      </c>
      <c r="J380" t="s">
        <v>1870</v>
      </c>
      <c r="K380" t="s">
        <v>1871</v>
      </c>
      <c r="L380">
        <v>17394202</v>
      </c>
      <c r="M380">
        <f t="shared" si="10"/>
        <v>9666</v>
      </c>
      <c r="N380" s="2">
        <f t="shared" si="11"/>
        <v>58.67641400538669</v>
      </c>
    </row>
    <row r="381" spans="1:14" x14ac:dyDescent="0.3">
      <c r="A381" t="s">
        <v>1872</v>
      </c>
      <c r="B381" t="s">
        <v>1873</v>
      </c>
      <c r="C381">
        <v>5</v>
      </c>
      <c r="D381">
        <v>2</v>
      </c>
      <c r="E381">
        <v>2528</v>
      </c>
      <c r="F381">
        <v>353</v>
      </c>
      <c r="G381" t="s">
        <v>16</v>
      </c>
      <c r="H381" t="s">
        <v>1874</v>
      </c>
      <c r="I381" t="s">
        <v>1875</v>
      </c>
      <c r="J381" t="s">
        <v>1876</v>
      </c>
      <c r="K381" t="s">
        <v>1877</v>
      </c>
      <c r="L381">
        <v>17403044</v>
      </c>
      <c r="M381">
        <f t="shared" si="10"/>
        <v>706</v>
      </c>
      <c r="N381" s="2">
        <f t="shared" si="11"/>
        <v>86.036392405063282</v>
      </c>
    </row>
    <row r="382" spans="1:14" x14ac:dyDescent="0.3">
      <c r="A382" t="s">
        <v>1878</v>
      </c>
      <c r="B382" t="s">
        <v>1879</v>
      </c>
      <c r="C382">
        <v>4.2</v>
      </c>
      <c r="D382">
        <v>5</v>
      </c>
      <c r="E382">
        <v>3199</v>
      </c>
      <c r="F382">
        <v>1919</v>
      </c>
      <c r="G382" t="s">
        <v>124</v>
      </c>
      <c r="H382" t="s">
        <v>1880</v>
      </c>
      <c r="I382" t="s">
        <v>126</v>
      </c>
      <c r="J382" t="s">
        <v>1881</v>
      </c>
      <c r="K382" t="s">
        <v>1882</v>
      </c>
      <c r="L382">
        <v>13721048</v>
      </c>
      <c r="M382">
        <f t="shared" si="10"/>
        <v>9595</v>
      </c>
      <c r="N382" s="2">
        <f t="shared" si="11"/>
        <v>40.012503907471086</v>
      </c>
    </row>
    <row r="383" spans="1:14" x14ac:dyDescent="0.3">
      <c r="A383" t="s">
        <v>1883</v>
      </c>
      <c r="B383" t="s">
        <v>1884</v>
      </c>
      <c r="C383">
        <v>4.4000000000000004</v>
      </c>
      <c r="D383">
        <v>68</v>
      </c>
      <c r="E383">
        <v>499</v>
      </c>
      <c r="F383">
        <v>384</v>
      </c>
      <c r="G383" t="s">
        <v>16</v>
      </c>
      <c r="H383" t="s">
        <v>1885</v>
      </c>
      <c r="I383" t="s">
        <v>975</v>
      </c>
      <c r="J383" t="s">
        <v>1886</v>
      </c>
      <c r="K383" t="s">
        <v>1887</v>
      </c>
      <c r="L383">
        <v>10511676</v>
      </c>
      <c r="M383">
        <f t="shared" si="10"/>
        <v>26112</v>
      </c>
      <c r="N383" s="2">
        <f t="shared" si="11"/>
        <v>23.046092184368739</v>
      </c>
    </row>
    <row r="384" spans="1:14" x14ac:dyDescent="0.3">
      <c r="A384" t="s">
        <v>1888</v>
      </c>
      <c r="B384" t="s">
        <v>1774</v>
      </c>
      <c r="C384">
        <v>4</v>
      </c>
      <c r="D384">
        <v>6</v>
      </c>
      <c r="E384">
        <v>2899</v>
      </c>
      <c r="F384">
        <v>1159</v>
      </c>
      <c r="G384" t="s">
        <v>67</v>
      </c>
      <c r="H384" t="s">
        <v>1889</v>
      </c>
      <c r="I384" t="s">
        <v>50</v>
      </c>
      <c r="J384" t="s">
        <v>1776</v>
      </c>
      <c r="K384" t="s">
        <v>1890</v>
      </c>
      <c r="L384">
        <v>15934158</v>
      </c>
      <c r="M384">
        <f t="shared" si="10"/>
        <v>6954</v>
      </c>
      <c r="N384" s="2">
        <f t="shared" si="11"/>
        <v>60.020696791997239</v>
      </c>
    </row>
    <row r="385" spans="1:14" x14ac:dyDescent="0.3">
      <c r="A385" t="s">
        <v>1891</v>
      </c>
      <c r="B385" t="s">
        <v>456</v>
      </c>
      <c r="C385">
        <v>3.3</v>
      </c>
      <c r="D385">
        <v>10</v>
      </c>
      <c r="E385">
        <v>690</v>
      </c>
      <c r="F385">
        <v>552</v>
      </c>
      <c r="G385" t="s">
        <v>67</v>
      </c>
      <c r="H385" t="s">
        <v>1892</v>
      </c>
      <c r="I385" t="s">
        <v>37</v>
      </c>
      <c r="J385" t="s">
        <v>459</v>
      </c>
      <c r="K385" t="s">
        <v>1893</v>
      </c>
      <c r="L385">
        <v>15850286</v>
      </c>
      <c r="M385">
        <f t="shared" si="10"/>
        <v>5520</v>
      </c>
      <c r="N385" s="2">
        <f t="shared" si="11"/>
        <v>20</v>
      </c>
    </row>
    <row r="386" spans="1:14" x14ac:dyDescent="0.3">
      <c r="A386" t="s">
        <v>1894</v>
      </c>
      <c r="B386" t="s">
        <v>1895</v>
      </c>
      <c r="C386">
        <v>4.5999999999999996</v>
      </c>
      <c r="D386">
        <v>20</v>
      </c>
      <c r="E386">
        <v>4499</v>
      </c>
      <c r="F386">
        <v>2249</v>
      </c>
      <c r="G386" t="s">
        <v>1169</v>
      </c>
      <c r="H386" t="s">
        <v>1896</v>
      </c>
      <c r="I386" t="s">
        <v>132</v>
      </c>
      <c r="J386" t="s">
        <v>1897</v>
      </c>
      <c r="K386" t="s">
        <v>1898</v>
      </c>
      <c r="L386">
        <v>12663864</v>
      </c>
      <c r="M386">
        <f t="shared" si="10"/>
        <v>44980</v>
      </c>
      <c r="N386" s="2">
        <f t="shared" si="11"/>
        <v>50.01111358079573</v>
      </c>
    </row>
    <row r="387" spans="1:14" x14ac:dyDescent="0.3">
      <c r="A387" t="s">
        <v>1899</v>
      </c>
      <c r="B387" t="s">
        <v>1841</v>
      </c>
      <c r="C387">
        <v>3.7</v>
      </c>
      <c r="D387">
        <v>44</v>
      </c>
      <c r="E387">
        <v>1095</v>
      </c>
      <c r="F387">
        <v>459</v>
      </c>
      <c r="G387" t="s">
        <v>67</v>
      </c>
      <c r="H387" t="s">
        <v>1900</v>
      </c>
      <c r="I387" t="s">
        <v>56</v>
      </c>
      <c r="J387" t="s">
        <v>1843</v>
      </c>
      <c r="K387" t="s">
        <v>1901</v>
      </c>
      <c r="L387">
        <v>13872452</v>
      </c>
      <c r="M387">
        <f t="shared" ref="M387:M450" si="12">D387*F387</f>
        <v>20196</v>
      </c>
      <c r="N387" s="2">
        <f t="shared" ref="N387:N450" si="13">((E387-F387)/E387) *100</f>
        <v>58.082191780821915</v>
      </c>
    </row>
    <row r="388" spans="1:14" x14ac:dyDescent="0.3">
      <c r="A388" t="s">
        <v>1902</v>
      </c>
      <c r="B388" t="s">
        <v>1903</v>
      </c>
      <c r="C388">
        <v>4</v>
      </c>
      <c r="D388">
        <v>38</v>
      </c>
      <c r="E388">
        <v>3748</v>
      </c>
      <c r="F388">
        <v>974</v>
      </c>
      <c r="G388" t="s">
        <v>29</v>
      </c>
      <c r="H388" t="s">
        <v>1904</v>
      </c>
      <c r="I388" t="s">
        <v>132</v>
      </c>
      <c r="J388" t="s">
        <v>1905</v>
      </c>
      <c r="K388" t="s">
        <v>1906</v>
      </c>
      <c r="L388">
        <v>16600856</v>
      </c>
      <c r="M388">
        <f t="shared" si="12"/>
        <v>37012</v>
      </c>
      <c r="N388" s="2">
        <f t="shared" si="13"/>
        <v>74.012806830309501</v>
      </c>
    </row>
    <row r="389" spans="1:14" x14ac:dyDescent="0.3">
      <c r="A389" t="s">
        <v>1907</v>
      </c>
      <c r="B389" t="s">
        <v>1908</v>
      </c>
      <c r="C389">
        <v>4.4000000000000004</v>
      </c>
      <c r="D389">
        <v>10</v>
      </c>
      <c r="E389">
        <v>3599</v>
      </c>
      <c r="F389">
        <v>971</v>
      </c>
      <c r="G389" t="s">
        <v>67</v>
      </c>
      <c r="H389" t="s">
        <v>1909</v>
      </c>
      <c r="I389" t="s">
        <v>132</v>
      </c>
      <c r="J389" t="s">
        <v>1910</v>
      </c>
      <c r="K389" t="s">
        <v>1911</v>
      </c>
      <c r="L389">
        <v>12009800</v>
      </c>
      <c r="M389">
        <f t="shared" si="12"/>
        <v>9710</v>
      </c>
      <c r="N389" s="2">
        <f t="shared" si="13"/>
        <v>73.020283412058902</v>
      </c>
    </row>
    <row r="390" spans="1:14" x14ac:dyDescent="0.3">
      <c r="A390" t="s">
        <v>1912</v>
      </c>
      <c r="B390" t="s">
        <v>1913</v>
      </c>
      <c r="C390">
        <v>4.3</v>
      </c>
      <c r="D390">
        <v>4</v>
      </c>
      <c r="E390">
        <v>2299</v>
      </c>
      <c r="F390">
        <v>574</v>
      </c>
      <c r="G390" t="s">
        <v>16</v>
      </c>
      <c r="H390" t="s">
        <v>1914</v>
      </c>
      <c r="I390" t="s">
        <v>18</v>
      </c>
      <c r="J390" t="s">
        <v>1915</v>
      </c>
      <c r="K390" t="s">
        <v>1916</v>
      </c>
      <c r="L390">
        <v>17900458</v>
      </c>
      <c r="M390">
        <f t="shared" si="12"/>
        <v>2296</v>
      </c>
      <c r="N390" s="2">
        <f t="shared" si="13"/>
        <v>75.032622879512829</v>
      </c>
    </row>
    <row r="391" spans="1:14" x14ac:dyDescent="0.3">
      <c r="A391" t="s">
        <v>1917</v>
      </c>
      <c r="B391" t="s">
        <v>1841</v>
      </c>
      <c r="C391">
        <v>4.0999999999999996</v>
      </c>
      <c r="D391">
        <v>279</v>
      </c>
      <c r="E391">
        <v>1095</v>
      </c>
      <c r="F391">
        <v>459</v>
      </c>
      <c r="G391" t="s">
        <v>1918</v>
      </c>
      <c r="H391" t="s">
        <v>1919</v>
      </c>
      <c r="I391" t="s">
        <v>1229</v>
      </c>
      <c r="J391" t="s">
        <v>1843</v>
      </c>
      <c r="K391" t="s">
        <v>1920</v>
      </c>
      <c r="L391">
        <v>12772102</v>
      </c>
      <c r="M391">
        <f t="shared" si="12"/>
        <v>128061</v>
      </c>
      <c r="N391" s="2">
        <f t="shared" si="13"/>
        <v>58.082191780821915</v>
      </c>
    </row>
    <row r="392" spans="1:14" x14ac:dyDescent="0.3">
      <c r="A392" t="s">
        <v>1921</v>
      </c>
      <c r="B392" t="s">
        <v>54</v>
      </c>
      <c r="C392">
        <v>4</v>
      </c>
      <c r="D392">
        <v>6</v>
      </c>
      <c r="E392">
        <v>1799</v>
      </c>
      <c r="F392">
        <v>449</v>
      </c>
      <c r="G392" t="s">
        <v>42</v>
      </c>
      <c r="H392" t="s">
        <v>1922</v>
      </c>
      <c r="I392" t="s">
        <v>740</v>
      </c>
      <c r="J392" t="s">
        <v>57</v>
      </c>
      <c r="K392" t="s">
        <v>1923</v>
      </c>
      <c r="L392">
        <v>13614308</v>
      </c>
      <c r="M392">
        <f t="shared" si="12"/>
        <v>2694</v>
      </c>
      <c r="N392" s="2">
        <f t="shared" si="13"/>
        <v>75.041689827682049</v>
      </c>
    </row>
    <row r="393" spans="1:14" x14ac:dyDescent="0.3">
      <c r="A393" t="s">
        <v>449</v>
      </c>
      <c r="B393" t="s">
        <v>1817</v>
      </c>
      <c r="C393">
        <v>4</v>
      </c>
      <c r="D393">
        <v>12</v>
      </c>
      <c r="E393">
        <v>1199</v>
      </c>
      <c r="F393">
        <v>479</v>
      </c>
      <c r="G393" t="s">
        <v>1657</v>
      </c>
      <c r="H393" t="s">
        <v>1924</v>
      </c>
      <c r="I393" t="s">
        <v>297</v>
      </c>
      <c r="J393" t="s">
        <v>1819</v>
      </c>
      <c r="K393" t="s">
        <v>1925</v>
      </c>
      <c r="L393">
        <v>16696350</v>
      </c>
      <c r="M393">
        <f t="shared" si="12"/>
        <v>5748</v>
      </c>
      <c r="N393" s="2">
        <f t="shared" si="13"/>
        <v>60.050041701417847</v>
      </c>
    </row>
    <row r="394" spans="1:14" x14ac:dyDescent="0.3">
      <c r="A394" t="s">
        <v>1926</v>
      </c>
      <c r="B394" t="s">
        <v>1927</v>
      </c>
      <c r="C394">
        <v>4.7</v>
      </c>
      <c r="D394">
        <v>7</v>
      </c>
      <c r="E394">
        <v>399</v>
      </c>
      <c r="F394">
        <v>299</v>
      </c>
      <c r="G394" t="s">
        <v>1928</v>
      </c>
      <c r="H394" t="s">
        <v>1929</v>
      </c>
      <c r="I394" t="s">
        <v>37</v>
      </c>
      <c r="J394" t="s">
        <v>1927</v>
      </c>
      <c r="K394" t="s">
        <v>1930</v>
      </c>
      <c r="L394">
        <v>16913166</v>
      </c>
      <c r="M394">
        <f t="shared" si="12"/>
        <v>2093</v>
      </c>
      <c r="N394" s="2">
        <f t="shared" si="13"/>
        <v>25.062656641604008</v>
      </c>
    </row>
    <row r="395" spans="1:14" x14ac:dyDescent="0.3">
      <c r="A395" t="s">
        <v>1931</v>
      </c>
      <c r="B395" t="s">
        <v>1932</v>
      </c>
      <c r="C395">
        <v>4.4000000000000004</v>
      </c>
      <c r="D395">
        <v>34</v>
      </c>
      <c r="E395">
        <v>1750</v>
      </c>
      <c r="F395">
        <v>1750</v>
      </c>
      <c r="G395" t="s">
        <v>1933</v>
      </c>
      <c r="H395" t="s">
        <v>1934</v>
      </c>
      <c r="I395" t="s">
        <v>474</v>
      </c>
      <c r="J395" t="s">
        <v>1935</v>
      </c>
      <c r="K395" t="s">
        <v>1936</v>
      </c>
      <c r="L395">
        <v>13113412</v>
      </c>
      <c r="M395">
        <f t="shared" si="12"/>
        <v>59500</v>
      </c>
      <c r="N395" s="2">
        <f t="shared" si="13"/>
        <v>0</v>
      </c>
    </row>
    <row r="396" spans="1:14" x14ac:dyDescent="0.3">
      <c r="A396" t="s">
        <v>1937</v>
      </c>
      <c r="B396" t="s">
        <v>1938</v>
      </c>
      <c r="C396">
        <v>4.0999999999999996</v>
      </c>
      <c r="D396">
        <v>68</v>
      </c>
      <c r="E396">
        <v>2725</v>
      </c>
      <c r="F396">
        <v>1471</v>
      </c>
      <c r="G396" t="s">
        <v>1939</v>
      </c>
      <c r="H396" t="s">
        <v>1940</v>
      </c>
      <c r="I396" t="s">
        <v>1941</v>
      </c>
      <c r="J396" t="s">
        <v>1942</v>
      </c>
      <c r="K396" t="s">
        <v>1943</v>
      </c>
      <c r="L396">
        <v>11184086</v>
      </c>
      <c r="M396">
        <f t="shared" si="12"/>
        <v>100028</v>
      </c>
      <c r="N396" s="2">
        <f t="shared" si="13"/>
        <v>46.018348623853214</v>
      </c>
    </row>
    <row r="397" spans="1:14" x14ac:dyDescent="0.3">
      <c r="A397" t="s">
        <v>1944</v>
      </c>
      <c r="B397" t="s">
        <v>54</v>
      </c>
      <c r="C397">
        <v>4.5</v>
      </c>
      <c r="D397">
        <v>92</v>
      </c>
      <c r="E397">
        <v>2999</v>
      </c>
      <c r="F397">
        <v>2099</v>
      </c>
      <c r="G397" t="s">
        <v>16</v>
      </c>
      <c r="H397" t="s">
        <v>1945</v>
      </c>
      <c r="I397" t="s">
        <v>1946</v>
      </c>
      <c r="J397" t="s">
        <v>57</v>
      </c>
      <c r="K397" t="s">
        <v>1947</v>
      </c>
      <c r="L397">
        <v>4886982</v>
      </c>
      <c r="M397">
        <f t="shared" si="12"/>
        <v>193108</v>
      </c>
      <c r="N397" s="2">
        <f t="shared" si="13"/>
        <v>30.010003334444811</v>
      </c>
    </row>
    <row r="398" spans="1:14" x14ac:dyDescent="0.3">
      <c r="A398" t="s">
        <v>592</v>
      </c>
      <c r="B398" t="s">
        <v>1948</v>
      </c>
      <c r="C398">
        <v>4.8</v>
      </c>
      <c r="D398">
        <v>6</v>
      </c>
      <c r="E398">
        <v>1299</v>
      </c>
      <c r="F398">
        <v>1286</v>
      </c>
      <c r="G398" t="s">
        <v>29</v>
      </c>
      <c r="H398" t="s">
        <v>1949</v>
      </c>
      <c r="I398" t="s">
        <v>37</v>
      </c>
      <c r="J398" t="s">
        <v>1950</v>
      </c>
      <c r="K398" t="s">
        <v>1951</v>
      </c>
      <c r="L398">
        <v>15148736</v>
      </c>
      <c r="M398">
        <f t="shared" si="12"/>
        <v>7716</v>
      </c>
      <c r="N398" s="2">
        <f t="shared" si="13"/>
        <v>1.0007698229407236</v>
      </c>
    </row>
    <row r="399" spans="1:14" x14ac:dyDescent="0.3">
      <c r="A399" t="s">
        <v>1952</v>
      </c>
      <c r="B399" t="s">
        <v>1953</v>
      </c>
      <c r="C399">
        <v>4</v>
      </c>
      <c r="D399">
        <v>12</v>
      </c>
      <c r="E399">
        <v>1665</v>
      </c>
      <c r="F399">
        <v>999</v>
      </c>
      <c r="G399" t="s">
        <v>1918</v>
      </c>
      <c r="H399" t="s">
        <v>1954</v>
      </c>
      <c r="I399" t="s">
        <v>630</v>
      </c>
      <c r="J399" t="s">
        <v>1955</v>
      </c>
      <c r="K399" t="s">
        <v>1956</v>
      </c>
      <c r="L399">
        <v>13140970</v>
      </c>
      <c r="M399">
        <f t="shared" si="12"/>
        <v>11988</v>
      </c>
      <c r="N399" s="2">
        <f t="shared" si="13"/>
        <v>40</v>
      </c>
    </row>
    <row r="400" spans="1:14" x14ac:dyDescent="0.3">
      <c r="A400" t="s">
        <v>1957</v>
      </c>
      <c r="B400" t="s">
        <v>1958</v>
      </c>
      <c r="C400">
        <v>4.5</v>
      </c>
      <c r="D400">
        <v>131</v>
      </c>
      <c r="E400">
        <v>225</v>
      </c>
      <c r="F400">
        <v>213</v>
      </c>
      <c r="G400" t="s">
        <v>472</v>
      </c>
      <c r="H400" t="s">
        <v>1959</v>
      </c>
      <c r="I400" t="s">
        <v>1960</v>
      </c>
      <c r="J400" t="s">
        <v>1961</v>
      </c>
      <c r="K400" t="s">
        <v>1962</v>
      </c>
      <c r="L400">
        <v>11778312</v>
      </c>
      <c r="M400">
        <f t="shared" si="12"/>
        <v>27903</v>
      </c>
      <c r="N400" s="2">
        <f t="shared" si="13"/>
        <v>5.3333333333333339</v>
      </c>
    </row>
    <row r="401" spans="1:14" x14ac:dyDescent="0.3">
      <c r="A401" t="s">
        <v>1963</v>
      </c>
      <c r="B401" t="s">
        <v>1964</v>
      </c>
      <c r="C401">
        <v>4.4000000000000004</v>
      </c>
      <c r="D401">
        <v>10</v>
      </c>
      <c r="E401">
        <v>2249</v>
      </c>
      <c r="F401">
        <v>899</v>
      </c>
      <c r="G401" t="s">
        <v>1965</v>
      </c>
      <c r="H401" t="s">
        <v>1966</v>
      </c>
      <c r="I401" t="s">
        <v>642</v>
      </c>
      <c r="J401" t="s">
        <v>1967</v>
      </c>
      <c r="K401" t="s">
        <v>1968</v>
      </c>
      <c r="L401">
        <v>14601252</v>
      </c>
      <c r="M401">
        <f t="shared" si="12"/>
        <v>8990</v>
      </c>
      <c r="N401" s="2">
        <f t="shared" si="13"/>
        <v>60.026678523788348</v>
      </c>
    </row>
    <row r="402" spans="1:14" x14ac:dyDescent="0.3">
      <c r="A402" t="s">
        <v>1969</v>
      </c>
      <c r="B402" t="s">
        <v>1970</v>
      </c>
      <c r="C402">
        <v>4.4000000000000004</v>
      </c>
      <c r="D402">
        <v>81</v>
      </c>
      <c r="E402">
        <v>449</v>
      </c>
      <c r="F402">
        <v>350</v>
      </c>
      <c r="G402" t="s">
        <v>16</v>
      </c>
      <c r="H402" t="s">
        <v>1971</v>
      </c>
      <c r="I402" t="s">
        <v>388</v>
      </c>
      <c r="J402" t="s">
        <v>1972</v>
      </c>
      <c r="K402" t="s">
        <v>1973</v>
      </c>
      <c r="L402">
        <v>9300775</v>
      </c>
      <c r="M402">
        <f t="shared" si="12"/>
        <v>28350</v>
      </c>
      <c r="N402" s="2">
        <f t="shared" si="13"/>
        <v>22.048997772828507</v>
      </c>
    </row>
    <row r="403" spans="1:14" x14ac:dyDescent="0.3">
      <c r="A403" t="s">
        <v>449</v>
      </c>
      <c r="B403" t="s">
        <v>1974</v>
      </c>
      <c r="C403">
        <v>4.3</v>
      </c>
      <c r="D403">
        <v>11</v>
      </c>
      <c r="E403">
        <v>2299</v>
      </c>
      <c r="F403">
        <v>1839</v>
      </c>
      <c r="G403" t="s">
        <v>1975</v>
      </c>
      <c r="H403" t="s">
        <v>1976</v>
      </c>
      <c r="I403" t="s">
        <v>297</v>
      </c>
      <c r="J403" t="s">
        <v>1977</v>
      </c>
      <c r="K403" t="s">
        <v>1978</v>
      </c>
      <c r="L403">
        <v>16598804</v>
      </c>
      <c r="M403">
        <f t="shared" si="12"/>
        <v>20229</v>
      </c>
      <c r="N403" s="2">
        <f t="shared" si="13"/>
        <v>20.008699434536755</v>
      </c>
    </row>
    <row r="404" spans="1:14" x14ac:dyDescent="0.3">
      <c r="A404" t="s">
        <v>1979</v>
      </c>
      <c r="B404" t="s">
        <v>1980</v>
      </c>
      <c r="C404">
        <v>4</v>
      </c>
      <c r="D404">
        <v>38</v>
      </c>
      <c r="E404">
        <v>1699</v>
      </c>
      <c r="F404">
        <v>849</v>
      </c>
      <c r="G404" t="s">
        <v>16</v>
      </c>
      <c r="H404" t="s">
        <v>1981</v>
      </c>
      <c r="I404" t="s">
        <v>586</v>
      </c>
      <c r="J404" t="s">
        <v>1982</v>
      </c>
      <c r="K404" t="s">
        <v>1983</v>
      </c>
      <c r="L404">
        <v>8293015</v>
      </c>
      <c r="M404">
        <f t="shared" si="12"/>
        <v>32262</v>
      </c>
      <c r="N404" s="2">
        <f t="shared" si="13"/>
        <v>50.029429075927013</v>
      </c>
    </row>
    <row r="405" spans="1:14" x14ac:dyDescent="0.3">
      <c r="A405" t="s">
        <v>1984</v>
      </c>
      <c r="B405" t="s">
        <v>1985</v>
      </c>
      <c r="C405">
        <v>4.5999999999999996</v>
      </c>
      <c r="D405">
        <v>40</v>
      </c>
      <c r="E405">
        <v>2999</v>
      </c>
      <c r="F405">
        <v>1799</v>
      </c>
      <c r="G405" t="s">
        <v>16</v>
      </c>
      <c r="H405" t="s">
        <v>1986</v>
      </c>
      <c r="I405" t="s">
        <v>586</v>
      </c>
      <c r="J405" t="s">
        <v>1987</v>
      </c>
      <c r="K405" t="s">
        <v>1988</v>
      </c>
      <c r="L405">
        <v>15035056</v>
      </c>
      <c r="M405">
        <f t="shared" si="12"/>
        <v>71960</v>
      </c>
      <c r="N405" s="2">
        <f t="shared" si="13"/>
        <v>40.013337779259757</v>
      </c>
    </row>
    <row r="406" spans="1:14" x14ac:dyDescent="0.3">
      <c r="A406" t="s">
        <v>1989</v>
      </c>
      <c r="B406" t="s">
        <v>1953</v>
      </c>
      <c r="C406">
        <v>3.8</v>
      </c>
      <c r="D406">
        <v>8</v>
      </c>
      <c r="E406">
        <v>2499</v>
      </c>
      <c r="F406">
        <v>700</v>
      </c>
      <c r="G406" t="s">
        <v>67</v>
      </c>
      <c r="H406" t="s">
        <v>1990</v>
      </c>
      <c r="I406" t="s">
        <v>1941</v>
      </c>
      <c r="J406" t="s">
        <v>1955</v>
      </c>
      <c r="K406" t="s">
        <v>1991</v>
      </c>
      <c r="L406">
        <v>13935368</v>
      </c>
      <c r="M406">
        <f t="shared" si="12"/>
        <v>5600</v>
      </c>
      <c r="N406" s="2">
        <f t="shared" si="13"/>
        <v>71.988795518207283</v>
      </c>
    </row>
    <row r="407" spans="1:14" x14ac:dyDescent="0.3">
      <c r="A407" t="s">
        <v>1992</v>
      </c>
      <c r="B407" t="s">
        <v>187</v>
      </c>
      <c r="C407">
        <v>4.5999999999999996</v>
      </c>
      <c r="D407">
        <v>72</v>
      </c>
      <c r="E407">
        <v>1599</v>
      </c>
      <c r="F407">
        <v>479</v>
      </c>
      <c r="G407" t="s">
        <v>16</v>
      </c>
      <c r="H407" t="s">
        <v>1993</v>
      </c>
      <c r="I407" t="s">
        <v>189</v>
      </c>
      <c r="J407" t="s">
        <v>190</v>
      </c>
      <c r="K407" t="s">
        <v>1994</v>
      </c>
      <c r="L407">
        <v>11803552</v>
      </c>
      <c r="M407">
        <f t="shared" si="12"/>
        <v>34488</v>
      </c>
      <c r="N407" s="2">
        <f t="shared" si="13"/>
        <v>70.043777360850541</v>
      </c>
    </row>
    <row r="408" spans="1:14" x14ac:dyDescent="0.3">
      <c r="A408" t="s">
        <v>1995</v>
      </c>
      <c r="B408" t="s">
        <v>1996</v>
      </c>
      <c r="C408">
        <v>2</v>
      </c>
      <c r="D408">
        <v>6</v>
      </c>
      <c r="E408">
        <v>1899</v>
      </c>
      <c r="F408">
        <v>799</v>
      </c>
      <c r="G408" t="s">
        <v>1997</v>
      </c>
      <c r="H408" t="s">
        <v>1998</v>
      </c>
      <c r="I408" t="s">
        <v>1229</v>
      </c>
      <c r="J408" t="s">
        <v>1999</v>
      </c>
      <c r="K408" t="s">
        <v>2000</v>
      </c>
      <c r="L408">
        <v>17830586</v>
      </c>
      <c r="M408">
        <f t="shared" si="12"/>
        <v>4794</v>
      </c>
      <c r="N408" s="2">
        <f t="shared" si="13"/>
        <v>57.925223802001057</v>
      </c>
    </row>
    <row r="409" spans="1:14" x14ac:dyDescent="0.3">
      <c r="A409" t="s">
        <v>2001</v>
      </c>
      <c r="B409" t="s">
        <v>1903</v>
      </c>
      <c r="C409">
        <v>4.4000000000000004</v>
      </c>
      <c r="D409">
        <v>46</v>
      </c>
      <c r="E409">
        <v>3497</v>
      </c>
      <c r="F409">
        <v>1678</v>
      </c>
      <c r="G409" t="s">
        <v>29</v>
      </c>
      <c r="H409" t="s">
        <v>2002</v>
      </c>
      <c r="I409" t="s">
        <v>132</v>
      </c>
      <c r="J409" t="s">
        <v>1905</v>
      </c>
      <c r="K409" t="s">
        <v>2003</v>
      </c>
      <c r="L409">
        <v>14237822</v>
      </c>
      <c r="M409">
        <f t="shared" si="12"/>
        <v>77188</v>
      </c>
      <c r="N409" s="2">
        <f t="shared" si="13"/>
        <v>52.0160137260509</v>
      </c>
    </row>
    <row r="410" spans="1:14" x14ac:dyDescent="0.3">
      <c r="A410" t="s">
        <v>2004</v>
      </c>
      <c r="B410" t="s">
        <v>2005</v>
      </c>
      <c r="C410">
        <v>4.5999999999999996</v>
      </c>
      <c r="D410">
        <v>5</v>
      </c>
      <c r="E410">
        <v>795</v>
      </c>
      <c r="F410">
        <v>795</v>
      </c>
      <c r="G410" t="s">
        <v>16</v>
      </c>
      <c r="H410" t="s">
        <v>2006</v>
      </c>
      <c r="I410" t="s">
        <v>2007</v>
      </c>
      <c r="J410" t="s">
        <v>2008</v>
      </c>
      <c r="K410" t="s">
        <v>2009</v>
      </c>
      <c r="L410">
        <v>16573532</v>
      </c>
      <c r="M410">
        <f t="shared" si="12"/>
        <v>3975</v>
      </c>
      <c r="N410" s="2">
        <f t="shared" si="13"/>
        <v>0</v>
      </c>
    </row>
    <row r="411" spans="1:14" x14ac:dyDescent="0.3">
      <c r="A411" t="s">
        <v>1826</v>
      </c>
      <c r="B411" t="s">
        <v>2010</v>
      </c>
      <c r="C411">
        <v>4.0999999999999996</v>
      </c>
      <c r="D411">
        <v>14</v>
      </c>
      <c r="E411">
        <v>1499</v>
      </c>
      <c r="F411">
        <v>569</v>
      </c>
      <c r="G411" t="s">
        <v>1688</v>
      </c>
      <c r="H411" t="s">
        <v>2011</v>
      </c>
      <c r="I411" t="s">
        <v>189</v>
      </c>
      <c r="J411" t="s">
        <v>2012</v>
      </c>
      <c r="K411" t="s">
        <v>2013</v>
      </c>
      <c r="L411">
        <v>16838814</v>
      </c>
      <c r="M411">
        <f t="shared" si="12"/>
        <v>7966</v>
      </c>
      <c r="N411" s="2">
        <f t="shared" si="13"/>
        <v>62.041360907271518</v>
      </c>
    </row>
    <row r="412" spans="1:14" x14ac:dyDescent="0.3">
      <c r="A412" t="s">
        <v>2014</v>
      </c>
      <c r="B412" t="s">
        <v>2015</v>
      </c>
      <c r="C412">
        <v>4.2</v>
      </c>
      <c r="D412">
        <v>6</v>
      </c>
      <c r="E412">
        <v>1199</v>
      </c>
      <c r="F412">
        <v>575</v>
      </c>
      <c r="G412" t="s">
        <v>249</v>
      </c>
      <c r="H412" t="s">
        <v>2016</v>
      </c>
      <c r="I412" t="s">
        <v>1165</v>
      </c>
      <c r="J412" t="s">
        <v>2017</v>
      </c>
      <c r="K412" t="s">
        <v>2018</v>
      </c>
      <c r="L412">
        <v>17498948</v>
      </c>
      <c r="M412">
        <f t="shared" si="12"/>
        <v>3450</v>
      </c>
      <c r="N412" s="2">
        <f t="shared" si="13"/>
        <v>52.043369474562141</v>
      </c>
    </row>
    <row r="413" spans="1:14" x14ac:dyDescent="0.3">
      <c r="A413" t="s">
        <v>2019</v>
      </c>
      <c r="B413" t="s">
        <v>2020</v>
      </c>
      <c r="C413">
        <v>4.0999999999999996</v>
      </c>
      <c r="D413">
        <v>72</v>
      </c>
      <c r="E413">
        <v>1199</v>
      </c>
      <c r="F413">
        <v>599</v>
      </c>
      <c r="G413" t="s">
        <v>1536</v>
      </c>
      <c r="H413" t="s">
        <v>2021</v>
      </c>
      <c r="I413" t="s">
        <v>1165</v>
      </c>
      <c r="J413" t="s">
        <v>2022</v>
      </c>
      <c r="K413" t="s">
        <v>2023</v>
      </c>
      <c r="L413">
        <v>14288092</v>
      </c>
      <c r="M413">
        <f t="shared" si="12"/>
        <v>43128</v>
      </c>
      <c r="N413" s="2">
        <f t="shared" si="13"/>
        <v>50.041701417848202</v>
      </c>
    </row>
    <row r="414" spans="1:14" x14ac:dyDescent="0.3">
      <c r="A414" t="s">
        <v>2024</v>
      </c>
      <c r="B414" t="s">
        <v>2025</v>
      </c>
      <c r="C414">
        <v>3.5</v>
      </c>
      <c r="D414">
        <v>8</v>
      </c>
      <c r="E414">
        <v>899</v>
      </c>
      <c r="F414">
        <v>629</v>
      </c>
      <c r="G414" t="s">
        <v>42</v>
      </c>
      <c r="H414" t="s">
        <v>2026</v>
      </c>
      <c r="I414" t="s">
        <v>56</v>
      </c>
      <c r="J414" t="s">
        <v>2027</v>
      </c>
      <c r="K414" t="s">
        <v>2028</v>
      </c>
      <c r="L414">
        <v>14006830</v>
      </c>
      <c r="M414">
        <f t="shared" si="12"/>
        <v>5032</v>
      </c>
      <c r="N414" s="2">
        <f t="shared" si="13"/>
        <v>30.033370411568409</v>
      </c>
    </row>
    <row r="415" spans="1:14" x14ac:dyDescent="0.3">
      <c r="A415" t="s">
        <v>2029</v>
      </c>
      <c r="B415" t="s">
        <v>1312</v>
      </c>
      <c r="C415">
        <v>3</v>
      </c>
      <c r="D415">
        <v>4</v>
      </c>
      <c r="E415">
        <v>3999</v>
      </c>
      <c r="F415">
        <v>1159</v>
      </c>
      <c r="G415" t="s">
        <v>29</v>
      </c>
      <c r="H415" t="s">
        <v>2030</v>
      </c>
      <c r="I415" t="s">
        <v>132</v>
      </c>
      <c r="J415" t="s">
        <v>1314</v>
      </c>
      <c r="K415" t="s">
        <v>2031</v>
      </c>
      <c r="L415">
        <v>17508596</v>
      </c>
      <c r="M415">
        <f t="shared" si="12"/>
        <v>4636</v>
      </c>
      <c r="N415" s="2">
        <f t="shared" si="13"/>
        <v>71.017754438609643</v>
      </c>
    </row>
    <row r="416" spans="1:14" x14ac:dyDescent="0.3">
      <c r="A416" t="s">
        <v>2032</v>
      </c>
      <c r="B416" t="s">
        <v>2033</v>
      </c>
      <c r="C416">
        <v>3.8</v>
      </c>
      <c r="D416">
        <v>8</v>
      </c>
      <c r="E416">
        <v>3599</v>
      </c>
      <c r="F416">
        <v>1979</v>
      </c>
      <c r="G416" t="s">
        <v>2034</v>
      </c>
      <c r="H416" t="s">
        <v>2035</v>
      </c>
      <c r="I416" t="s">
        <v>83</v>
      </c>
      <c r="J416" t="s">
        <v>2036</v>
      </c>
      <c r="K416" t="s">
        <v>2037</v>
      </c>
      <c r="L416">
        <v>13188606</v>
      </c>
      <c r="M416">
        <f t="shared" si="12"/>
        <v>15832</v>
      </c>
      <c r="N416" s="2">
        <f t="shared" si="13"/>
        <v>45.012503473186996</v>
      </c>
    </row>
    <row r="417" spans="1:14" x14ac:dyDescent="0.3">
      <c r="A417" t="s">
        <v>2038</v>
      </c>
      <c r="B417" t="s">
        <v>2039</v>
      </c>
      <c r="C417">
        <v>3.8</v>
      </c>
      <c r="D417">
        <v>17</v>
      </c>
      <c r="E417">
        <v>1599</v>
      </c>
      <c r="F417">
        <v>639</v>
      </c>
      <c r="G417" t="s">
        <v>124</v>
      </c>
      <c r="H417" t="s">
        <v>2040</v>
      </c>
      <c r="I417" t="s">
        <v>862</v>
      </c>
      <c r="J417" t="s">
        <v>2041</v>
      </c>
      <c r="K417" t="s">
        <v>2042</v>
      </c>
      <c r="L417">
        <v>15536676</v>
      </c>
      <c r="M417">
        <f t="shared" si="12"/>
        <v>10863</v>
      </c>
      <c r="N417" s="2">
        <f t="shared" si="13"/>
        <v>60.0375234521576</v>
      </c>
    </row>
    <row r="418" spans="1:14" x14ac:dyDescent="0.3">
      <c r="A418" t="s">
        <v>2043</v>
      </c>
      <c r="B418" t="s">
        <v>492</v>
      </c>
      <c r="C418">
        <v>4.4000000000000004</v>
      </c>
      <c r="D418">
        <v>96</v>
      </c>
      <c r="E418">
        <v>249</v>
      </c>
      <c r="F418">
        <v>249</v>
      </c>
      <c r="G418" t="s">
        <v>493</v>
      </c>
      <c r="H418" t="s">
        <v>2044</v>
      </c>
      <c r="I418" t="s">
        <v>495</v>
      </c>
      <c r="J418" t="s">
        <v>496</v>
      </c>
      <c r="K418" t="s">
        <v>2045</v>
      </c>
      <c r="L418">
        <v>13487866</v>
      </c>
      <c r="M418">
        <f t="shared" si="12"/>
        <v>23904</v>
      </c>
      <c r="N418" s="2">
        <f t="shared" si="13"/>
        <v>0</v>
      </c>
    </row>
    <row r="419" spans="1:14" x14ac:dyDescent="0.3">
      <c r="A419" t="s">
        <v>2046</v>
      </c>
      <c r="B419" t="s">
        <v>2047</v>
      </c>
      <c r="C419">
        <v>4</v>
      </c>
      <c r="D419">
        <v>8</v>
      </c>
      <c r="E419">
        <v>1699</v>
      </c>
      <c r="F419">
        <v>764</v>
      </c>
      <c r="G419" t="s">
        <v>42</v>
      </c>
      <c r="H419" t="s">
        <v>2048</v>
      </c>
      <c r="I419" t="s">
        <v>126</v>
      </c>
      <c r="J419" t="s">
        <v>2049</v>
      </c>
      <c r="K419" t="s">
        <v>2050</v>
      </c>
      <c r="L419">
        <v>15293630</v>
      </c>
      <c r="M419">
        <f t="shared" si="12"/>
        <v>6112</v>
      </c>
      <c r="N419" s="2">
        <f t="shared" si="13"/>
        <v>55.03237198351971</v>
      </c>
    </row>
    <row r="420" spans="1:14" x14ac:dyDescent="0.3">
      <c r="A420" t="s">
        <v>2051</v>
      </c>
      <c r="B420" t="s">
        <v>2052</v>
      </c>
      <c r="C420">
        <v>2.9</v>
      </c>
      <c r="D420">
        <v>7</v>
      </c>
      <c r="E420">
        <v>1599</v>
      </c>
      <c r="F420">
        <v>959</v>
      </c>
      <c r="G420" t="s">
        <v>1657</v>
      </c>
      <c r="H420" t="s">
        <v>2053</v>
      </c>
      <c r="I420" t="s">
        <v>297</v>
      </c>
      <c r="J420" t="s">
        <v>2054</v>
      </c>
      <c r="K420" t="s">
        <v>2055</v>
      </c>
      <c r="L420">
        <v>15884790</v>
      </c>
      <c r="M420">
        <f t="shared" si="12"/>
        <v>6713</v>
      </c>
      <c r="N420" s="2">
        <f t="shared" si="13"/>
        <v>40.025015634771734</v>
      </c>
    </row>
    <row r="421" spans="1:14" x14ac:dyDescent="0.3">
      <c r="A421" t="s">
        <v>2056</v>
      </c>
      <c r="B421" t="s">
        <v>41</v>
      </c>
      <c r="C421">
        <v>4.0999999999999996</v>
      </c>
      <c r="D421">
        <v>7</v>
      </c>
      <c r="E421">
        <v>1199</v>
      </c>
      <c r="F421">
        <v>1199</v>
      </c>
      <c r="G421" t="s">
        <v>860</v>
      </c>
      <c r="H421" t="s">
        <v>2057</v>
      </c>
      <c r="I421" t="s">
        <v>1229</v>
      </c>
      <c r="J421" t="s">
        <v>45</v>
      </c>
      <c r="K421" t="s">
        <v>2058</v>
      </c>
      <c r="L421">
        <v>15177620</v>
      </c>
      <c r="M421">
        <f t="shared" si="12"/>
        <v>8393</v>
      </c>
      <c r="N421" s="2">
        <f t="shared" si="13"/>
        <v>0</v>
      </c>
    </row>
    <row r="422" spans="1:14" x14ac:dyDescent="0.3">
      <c r="A422" t="s">
        <v>1445</v>
      </c>
      <c r="B422" t="s">
        <v>1446</v>
      </c>
      <c r="C422">
        <v>4.3</v>
      </c>
      <c r="D422">
        <v>7</v>
      </c>
      <c r="E422">
        <v>1999</v>
      </c>
      <c r="F422">
        <v>1299</v>
      </c>
      <c r="G422" t="s">
        <v>1447</v>
      </c>
      <c r="H422" t="s">
        <v>2059</v>
      </c>
      <c r="I422" t="s">
        <v>83</v>
      </c>
      <c r="J422" t="s">
        <v>1449</v>
      </c>
      <c r="K422" t="s">
        <v>1450</v>
      </c>
      <c r="L422">
        <v>15078272</v>
      </c>
      <c r="M422">
        <f t="shared" si="12"/>
        <v>9093</v>
      </c>
      <c r="N422" s="2">
        <f t="shared" si="13"/>
        <v>35.017508754377189</v>
      </c>
    </row>
    <row r="423" spans="1:14" x14ac:dyDescent="0.3">
      <c r="A423" t="s">
        <v>2060</v>
      </c>
      <c r="B423" t="s">
        <v>2061</v>
      </c>
      <c r="C423">
        <v>4.3</v>
      </c>
      <c r="D423">
        <v>6</v>
      </c>
      <c r="E423">
        <v>1899</v>
      </c>
      <c r="F423">
        <v>968</v>
      </c>
      <c r="G423" t="s">
        <v>1185</v>
      </c>
      <c r="H423" t="s">
        <v>2062</v>
      </c>
      <c r="I423" t="s">
        <v>83</v>
      </c>
      <c r="J423" t="s">
        <v>2063</v>
      </c>
      <c r="K423" t="s">
        <v>2064</v>
      </c>
      <c r="L423">
        <v>15989574</v>
      </c>
      <c r="M423">
        <f t="shared" si="12"/>
        <v>5808</v>
      </c>
      <c r="N423" s="2">
        <f t="shared" si="13"/>
        <v>49.025803054239077</v>
      </c>
    </row>
    <row r="424" spans="1:14" x14ac:dyDescent="0.3">
      <c r="A424" t="s">
        <v>2065</v>
      </c>
      <c r="B424" t="s">
        <v>1382</v>
      </c>
      <c r="C424">
        <v>4.4000000000000004</v>
      </c>
      <c r="D424">
        <v>12</v>
      </c>
      <c r="E424">
        <v>1799</v>
      </c>
      <c r="F424">
        <v>449</v>
      </c>
      <c r="G424" t="s">
        <v>124</v>
      </c>
      <c r="H424" t="s">
        <v>2066</v>
      </c>
      <c r="I424" t="s">
        <v>126</v>
      </c>
      <c r="J424" t="s">
        <v>1384</v>
      </c>
      <c r="K424" t="s">
        <v>2067</v>
      </c>
      <c r="L424">
        <v>14323790</v>
      </c>
      <c r="M424">
        <f t="shared" si="12"/>
        <v>5388</v>
      </c>
      <c r="N424" s="2">
        <f t="shared" si="13"/>
        <v>75.041689827682049</v>
      </c>
    </row>
    <row r="425" spans="1:14" x14ac:dyDescent="0.3">
      <c r="A425" t="s">
        <v>2068</v>
      </c>
      <c r="B425" t="s">
        <v>2069</v>
      </c>
      <c r="C425">
        <v>4.5</v>
      </c>
      <c r="D425">
        <v>39</v>
      </c>
      <c r="E425">
        <v>75</v>
      </c>
      <c r="F425">
        <v>75</v>
      </c>
      <c r="G425" t="s">
        <v>16</v>
      </c>
      <c r="H425" t="s">
        <v>2070</v>
      </c>
      <c r="I425" t="s">
        <v>2071</v>
      </c>
      <c r="J425" t="s">
        <v>2072</v>
      </c>
      <c r="K425" t="s">
        <v>2073</v>
      </c>
      <c r="L425">
        <v>14454592</v>
      </c>
      <c r="M425">
        <f t="shared" si="12"/>
        <v>2925</v>
      </c>
      <c r="N425" s="2">
        <f t="shared" si="13"/>
        <v>0</v>
      </c>
    </row>
    <row r="426" spans="1:14" x14ac:dyDescent="0.3">
      <c r="A426" t="s">
        <v>2074</v>
      </c>
      <c r="B426" t="s">
        <v>1149</v>
      </c>
      <c r="C426">
        <v>4.5999999999999996</v>
      </c>
      <c r="D426">
        <v>5</v>
      </c>
      <c r="E426">
        <v>1990</v>
      </c>
      <c r="F426">
        <v>995</v>
      </c>
      <c r="G426" t="s">
        <v>683</v>
      </c>
      <c r="H426" t="s">
        <v>2075</v>
      </c>
      <c r="I426" t="s">
        <v>1080</v>
      </c>
      <c r="J426" t="s">
        <v>1151</v>
      </c>
      <c r="K426" t="s">
        <v>2076</v>
      </c>
      <c r="L426">
        <v>13335726</v>
      </c>
      <c r="M426">
        <f t="shared" si="12"/>
        <v>4975</v>
      </c>
      <c r="N426" s="2">
        <f t="shared" si="13"/>
        <v>50</v>
      </c>
    </row>
    <row r="427" spans="1:14" x14ac:dyDescent="0.3">
      <c r="A427" t="s">
        <v>2077</v>
      </c>
      <c r="B427" t="s">
        <v>2078</v>
      </c>
      <c r="C427">
        <v>3.8</v>
      </c>
      <c r="D427">
        <v>13</v>
      </c>
      <c r="E427">
        <v>699</v>
      </c>
      <c r="F427">
        <v>349</v>
      </c>
      <c r="G427" t="s">
        <v>2079</v>
      </c>
      <c r="H427" t="s">
        <v>2080</v>
      </c>
      <c r="I427" t="s">
        <v>110</v>
      </c>
      <c r="J427" t="s">
        <v>2081</v>
      </c>
      <c r="K427" t="s">
        <v>2082</v>
      </c>
      <c r="L427">
        <v>13359346</v>
      </c>
      <c r="M427">
        <f t="shared" si="12"/>
        <v>4537</v>
      </c>
      <c r="N427" s="2">
        <f t="shared" si="13"/>
        <v>50.071530758226032</v>
      </c>
    </row>
    <row r="428" spans="1:14" x14ac:dyDescent="0.3">
      <c r="A428" t="s">
        <v>2083</v>
      </c>
      <c r="B428" t="s">
        <v>1267</v>
      </c>
      <c r="C428">
        <v>3.5</v>
      </c>
      <c r="D428">
        <v>6</v>
      </c>
      <c r="E428">
        <v>599</v>
      </c>
      <c r="F428">
        <v>191</v>
      </c>
      <c r="G428" t="s">
        <v>218</v>
      </c>
      <c r="H428" t="s">
        <v>2084</v>
      </c>
      <c r="I428" t="s">
        <v>1160</v>
      </c>
      <c r="J428" t="s">
        <v>1270</v>
      </c>
      <c r="K428" t="s">
        <v>2085</v>
      </c>
      <c r="L428">
        <v>15417684</v>
      </c>
      <c r="M428">
        <f t="shared" si="12"/>
        <v>1146</v>
      </c>
      <c r="N428" s="2">
        <f t="shared" si="13"/>
        <v>68.113522537562616</v>
      </c>
    </row>
    <row r="429" spans="1:14" x14ac:dyDescent="0.3">
      <c r="A429" t="s">
        <v>2086</v>
      </c>
      <c r="B429" t="s">
        <v>2087</v>
      </c>
      <c r="C429">
        <v>4.5999999999999996</v>
      </c>
      <c r="D429">
        <v>5</v>
      </c>
      <c r="E429">
        <v>499</v>
      </c>
      <c r="F429">
        <v>499</v>
      </c>
      <c r="G429" t="s">
        <v>2088</v>
      </c>
      <c r="H429" t="s">
        <v>2089</v>
      </c>
      <c r="I429" t="s">
        <v>37</v>
      </c>
      <c r="J429" t="s">
        <v>2090</v>
      </c>
      <c r="K429" t="s">
        <v>2091</v>
      </c>
      <c r="L429">
        <v>15185430</v>
      </c>
      <c r="M429">
        <f t="shared" si="12"/>
        <v>2495</v>
      </c>
      <c r="N429" s="2">
        <f t="shared" si="13"/>
        <v>0</v>
      </c>
    </row>
    <row r="430" spans="1:14" x14ac:dyDescent="0.3">
      <c r="A430" t="s">
        <v>2092</v>
      </c>
      <c r="B430" t="s">
        <v>2093</v>
      </c>
      <c r="C430">
        <v>4.5999999999999996</v>
      </c>
      <c r="D430">
        <v>100</v>
      </c>
      <c r="E430">
        <v>399</v>
      </c>
      <c r="F430">
        <v>347</v>
      </c>
      <c r="G430" t="s">
        <v>2094</v>
      </c>
      <c r="H430" t="s">
        <v>2095</v>
      </c>
      <c r="I430" t="s">
        <v>2096</v>
      </c>
      <c r="J430" t="s">
        <v>2097</v>
      </c>
      <c r="K430" t="s">
        <v>2098</v>
      </c>
      <c r="L430">
        <v>13667028</v>
      </c>
      <c r="M430">
        <f t="shared" si="12"/>
        <v>34700</v>
      </c>
      <c r="N430" s="2">
        <f t="shared" si="13"/>
        <v>13.032581453634084</v>
      </c>
    </row>
    <row r="431" spans="1:14" x14ac:dyDescent="0.3">
      <c r="A431" t="s">
        <v>2099</v>
      </c>
      <c r="B431" t="s">
        <v>130</v>
      </c>
      <c r="C431">
        <v>4.5</v>
      </c>
      <c r="D431">
        <v>12</v>
      </c>
      <c r="E431">
        <v>3999</v>
      </c>
      <c r="F431">
        <v>1319</v>
      </c>
      <c r="G431" t="s">
        <v>2100</v>
      </c>
      <c r="H431" t="s">
        <v>2101</v>
      </c>
      <c r="I431" t="s">
        <v>132</v>
      </c>
      <c r="J431" t="s">
        <v>133</v>
      </c>
      <c r="K431" t="s">
        <v>2102</v>
      </c>
      <c r="L431">
        <v>14960670</v>
      </c>
      <c r="M431">
        <f t="shared" si="12"/>
        <v>15828</v>
      </c>
      <c r="N431" s="2">
        <f t="shared" si="13"/>
        <v>67.016754188547139</v>
      </c>
    </row>
    <row r="432" spans="1:14" x14ac:dyDescent="0.3">
      <c r="A432" t="s">
        <v>2103</v>
      </c>
      <c r="B432" t="s">
        <v>2104</v>
      </c>
      <c r="C432">
        <v>4.4000000000000004</v>
      </c>
      <c r="D432">
        <v>5</v>
      </c>
      <c r="E432">
        <v>2859</v>
      </c>
      <c r="F432">
        <v>1086</v>
      </c>
      <c r="G432" t="s">
        <v>683</v>
      </c>
      <c r="H432" t="s">
        <v>2105</v>
      </c>
      <c r="I432" t="s">
        <v>1080</v>
      </c>
      <c r="J432" t="s">
        <v>2106</v>
      </c>
      <c r="K432" t="s">
        <v>2107</v>
      </c>
      <c r="L432">
        <v>14301900</v>
      </c>
      <c r="M432">
        <f t="shared" si="12"/>
        <v>5430</v>
      </c>
      <c r="N432" s="2">
        <f t="shared" si="13"/>
        <v>62.014690451206711</v>
      </c>
    </row>
    <row r="433" spans="1:14" x14ac:dyDescent="0.3">
      <c r="A433" t="s">
        <v>2108</v>
      </c>
      <c r="B433" t="s">
        <v>2109</v>
      </c>
      <c r="C433">
        <v>4.4000000000000004</v>
      </c>
      <c r="D433">
        <v>22</v>
      </c>
      <c r="E433">
        <v>749</v>
      </c>
      <c r="F433">
        <v>749</v>
      </c>
      <c r="G433" t="s">
        <v>860</v>
      </c>
      <c r="H433" t="s">
        <v>2110</v>
      </c>
      <c r="I433" t="s">
        <v>37</v>
      </c>
      <c r="J433" t="s">
        <v>2111</v>
      </c>
      <c r="K433" t="s">
        <v>2112</v>
      </c>
      <c r="L433">
        <v>15739112</v>
      </c>
      <c r="M433">
        <f t="shared" si="12"/>
        <v>16478</v>
      </c>
      <c r="N433" s="2">
        <f t="shared" si="13"/>
        <v>0</v>
      </c>
    </row>
    <row r="434" spans="1:14" x14ac:dyDescent="0.3">
      <c r="A434" t="s">
        <v>2113</v>
      </c>
      <c r="B434" t="s">
        <v>2114</v>
      </c>
      <c r="C434">
        <v>4.9000000000000004</v>
      </c>
      <c r="D434">
        <v>7</v>
      </c>
      <c r="E434">
        <v>1999</v>
      </c>
      <c r="F434">
        <v>1899</v>
      </c>
      <c r="G434" t="s">
        <v>67</v>
      </c>
      <c r="H434" t="s">
        <v>2115</v>
      </c>
      <c r="I434" t="s">
        <v>138</v>
      </c>
      <c r="J434" t="s">
        <v>2116</v>
      </c>
      <c r="K434" t="s">
        <v>2117</v>
      </c>
      <c r="L434">
        <v>16466258</v>
      </c>
      <c r="M434">
        <f t="shared" si="12"/>
        <v>13293</v>
      </c>
      <c r="N434" s="2">
        <f t="shared" si="13"/>
        <v>5.0025012506253121</v>
      </c>
    </row>
    <row r="435" spans="1:14" x14ac:dyDescent="0.3">
      <c r="A435" t="s">
        <v>2118</v>
      </c>
      <c r="B435" t="s">
        <v>2119</v>
      </c>
      <c r="C435">
        <v>4.3</v>
      </c>
      <c r="D435">
        <v>56</v>
      </c>
      <c r="E435">
        <v>2300</v>
      </c>
      <c r="F435">
        <v>2116</v>
      </c>
      <c r="G435" t="s">
        <v>1143</v>
      </c>
      <c r="H435" t="s">
        <v>2120</v>
      </c>
      <c r="I435" t="s">
        <v>1145</v>
      </c>
      <c r="J435" t="s">
        <v>2121</v>
      </c>
      <c r="K435" t="s">
        <v>2122</v>
      </c>
      <c r="L435">
        <v>7605327</v>
      </c>
      <c r="M435">
        <f t="shared" si="12"/>
        <v>118496</v>
      </c>
      <c r="N435" s="2">
        <f t="shared" si="13"/>
        <v>8</v>
      </c>
    </row>
    <row r="436" spans="1:14" x14ac:dyDescent="0.3">
      <c r="A436" t="s">
        <v>2123</v>
      </c>
      <c r="B436" t="s">
        <v>2124</v>
      </c>
      <c r="C436">
        <v>3.9</v>
      </c>
      <c r="D436">
        <v>67</v>
      </c>
      <c r="E436">
        <v>3499</v>
      </c>
      <c r="F436">
        <v>1224</v>
      </c>
      <c r="G436" t="s">
        <v>29</v>
      </c>
      <c r="H436" t="s">
        <v>2125</v>
      </c>
      <c r="I436" t="s">
        <v>126</v>
      </c>
      <c r="J436" t="s">
        <v>2126</v>
      </c>
      <c r="K436" t="s">
        <v>2127</v>
      </c>
      <c r="L436">
        <v>13799302</v>
      </c>
      <c r="M436">
        <f t="shared" si="12"/>
        <v>82008</v>
      </c>
      <c r="N436" s="2">
        <f t="shared" si="13"/>
        <v>65.018576736210349</v>
      </c>
    </row>
    <row r="437" spans="1:14" x14ac:dyDescent="0.3">
      <c r="A437" t="s">
        <v>2128</v>
      </c>
      <c r="B437" t="s">
        <v>2129</v>
      </c>
      <c r="C437">
        <v>3</v>
      </c>
      <c r="D437">
        <v>3</v>
      </c>
      <c r="E437">
        <v>1599</v>
      </c>
      <c r="F437">
        <v>799</v>
      </c>
      <c r="G437" t="s">
        <v>838</v>
      </c>
      <c r="H437" t="s">
        <v>2130</v>
      </c>
      <c r="I437" t="s">
        <v>630</v>
      </c>
      <c r="J437" t="s">
        <v>2131</v>
      </c>
      <c r="K437" t="s">
        <v>2132</v>
      </c>
      <c r="L437">
        <v>17416524</v>
      </c>
      <c r="M437">
        <f t="shared" si="12"/>
        <v>2397</v>
      </c>
      <c r="N437" s="2">
        <f t="shared" si="13"/>
        <v>50.03126954346466</v>
      </c>
    </row>
    <row r="438" spans="1:14" x14ac:dyDescent="0.3">
      <c r="A438" t="s">
        <v>186</v>
      </c>
      <c r="B438" t="s">
        <v>187</v>
      </c>
      <c r="C438">
        <v>4.7</v>
      </c>
      <c r="D438">
        <v>320</v>
      </c>
      <c r="E438">
        <v>1599</v>
      </c>
      <c r="F438">
        <v>431</v>
      </c>
      <c r="G438" t="s">
        <v>16</v>
      </c>
      <c r="H438" t="s">
        <v>2133</v>
      </c>
      <c r="I438" t="s">
        <v>189</v>
      </c>
      <c r="J438" t="s">
        <v>190</v>
      </c>
      <c r="K438" t="s">
        <v>2134</v>
      </c>
      <c r="L438">
        <v>11803526</v>
      </c>
      <c r="M438">
        <f t="shared" si="12"/>
        <v>137920</v>
      </c>
      <c r="N438" s="2">
        <f t="shared" si="13"/>
        <v>73.045653533458406</v>
      </c>
    </row>
    <row r="439" spans="1:14" x14ac:dyDescent="0.3">
      <c r="A439" t="s">
        <v>2135</v>
      </c>
      <c r="B439" t="s">
        <v>593</v>
      </c>
      <c r="C439">
        <v>3.9</v>
      </c>
      <c r="D439">
        <v>18</v>
      </c>
      <c r="E439">
        <v>1699</v>
      </c>
      <c r="F439">
        <v>764</v>
      </c>
      <c r="G439" t="s">
        <v>67</v>
      </c>
      <c r="H439" t="s">
        <v>2136</v>
      </c>
      <c r="I439" t="s">
        <v>37</v>
      </c>
      <c r="J439" t="s">
        <v>595</v>
      </c>
      <c r="K439" t="s">
        <v>2137</v>
      </c>
      <c r="L439">
        <v>15606828</v>
      </c>
      <c r="M439">
        <f t="shared" si="12"/>
        <v>13752</v>
      </c>
      <c r="N439" s="2">
        <f t="shared" si="13"/>
        <v>55.03237198351971</v>
      </c>
    </row>
    <row r="440" spans="1:14" x14ac:dyDescent="0.3">
      <c r="A440" t="s">
        <v>2138</v>
      </c>
      <c r="B440" t="s">
        <v>230</v>
      </c>
      <c r="C440">
        <v>4.0999999999999996</v>
      </c>
      <c r="D440">
        <v>7</v>
      </c>
      <c r="E440">
        <v>1499</v>
      </c>
      <c r="F440">
        <v>524</v>
      </c>
      <c r="G440" t="s">
        <v>42</v>
      </c>
      <c r="H440" t="s">
        <v>2139</v>
      </c>
      <c r="I440" t="s">
        <v>37</v>
      </c>
      <c r="J440" t="s">
        <v>232</v>
      </c>
      <c r="K440" t="s">
        <v>2140</v>
      </c>
      <c r="L440">
        <v>14804022</v>
      </c>
      <c r="M440">
        <f t="shared" si="12"/>
        <v>3668</v>
      </c>
      <c r="N440" s="2">
        <f t="shared" si="13"/>
        <v>65.043362241494336</v>
      </c>
    </row>
    <row r="441" spans="1:14" x14ac:dyDescent="0.3">
      <c r="A441" t="s">
        <v>2141</v>
      </c>
      <c r="B441" t="s">
        <v>1913</v>
      </c>
      <c r="C441">
        <v>4.0999999999999996</v>
      </c>
      <c r="D441">
        <v>227</v>
      </c>
      <c r="E441">
        <v>2320</v>
      </c>
      <c r="F441">
        <v>533</v>
      </c>
      <c r="G441" t="s">
        <v>16</v>
      </c>
      <c r="H441" t="s">
        <v>2142</v>
      </c>
      <c r="I441" t="s">
        <v>18</v>
      </c>
      <c r="J441" t="s">
        <v>1915</v>
      </c>
      <c r="K441" t="s">
        <v>2143</v>
      </c>
      <c r="L441">
        <v>14252776</v>
      </c>
      <c r="M441">
        <f t="shared" si="12"/>
        <v>120991</v>
      </c>
      <c r="N441" s="2">
        <f t="shared" si="13"/>
        <v>77.025862068965523</v>
      </c>
    </row>
    <row r="442" spans="1:14" x14ac:dyDescent="0.3">
      <c r="A442" t="s">
        <v>2144</v>
      </c>
      <c r="B442" t="s">
        <v>768</v>
      </c>
      <c r="C442">
        <v>4.0999999999999996</v>
      </c>
      <c r="D442">
        <v>160</v>
      </c>
      <c r="E442">
        <v>1099</v>
      </c>
      <c r="F442">
        <v>659</v>
      </c>
      <c r="G442" t="s">
        <v>81</v>
      </c>
      <c r="H442" t="s">
        <v>2145</v>
      </c>
      <c r="I442" t="s">
        <v>446</v>
      </c>
      <c r="J442" t="s">
        <v>770</v>
      </c>
      <c r="K442" t="s">
        <v>2146</v>
      </c>
      <c r="L442">
        <v>8231209</v>
      </c>
      <c r="M442">
        <f t="shared" si="12"/>
        <v>105440</v>
      </c>
      <c r="N442" s="2">
        <f t="shared" si="13"/>
        <v>40.036396724294818</v>
      </c>
    </row>
    <row r="443" spans="1:14" x14ac:dyDescent="0.3">
      <c r="A443" t="s">
        <v>2147</v>
      </c>
      <c r="B443" t="s">
        <v>230</v>
      </c>
      <c r="C443">
        <v>4</v>
      </c>
      <c r="D443">
        <v>6</v>
      </c>
      <c r="E443">
        <v>1699</v>
      </c>
      <c r="F443">
        <v>934</v>
      </c>
      <c r="G443" t="s">
        <v>29</v>
      </c>
      <c r="H443" t="s">
        <v>2148</v>
      </c>
      <c r="I443" t="s">
        <v>862</v>
      </c>
      <c r="J443" t="s">
        <v>232</v>
      </c>
      <c r="K443" t="s">
        <v>2149</v>
      </c>
      <c r="L443">
        <v>15568364</v>
      </c>
      <c r="M443">
        <f t="shared" si="12"/>
        <v>5604</v>
      </c>
      <c r="N443" s="2">
        <f t="shared" si="13"/>
        <v>45.026486168334316</v>
      </c>
    </row>
    <row r="444" spans="1:14" x14ac:dyDescent="0.3">
      <c r="A444" t="s">
        <v>2150</v>
      </c>
      <c r="B444" t="s">
        <v>1239</v>
      </c>
      <c r="C444">
        <v>4.5</v>
      </c>
      <c r="D444">
        <v>95</v>
      </c>
      <c r="E444">
        <v>3664</v>
      </c>
      <c r="F444">
        <v>1172</v>
      </c>
      <c r="G444" t="s">
        <v>16</v>
      </c>
      <c r="H444" t="s">
        <v>2151</v>
      </c>
      <c r="I444" t="s">
        <v>1558</v>
      </c>
      <c r="J444" t="s">
        <v>1242</v>
      </c>
      <c r="K444" t="s">
        <v>2152</v>
      </c>
      <c r="L444">
        <v>10943464</v>
      </c>
      <c r="M444">
        <f t="shared" si="12"/>
        <v>111340</v>
      </c>
      <c r="N444" s="2">
        <f t="shared" si="13"/>
        <v>68.013100436681214</v>
      </c>
    </row>
    <row r="445" spans="1:14" x14ac:dyDescent="0.3">
      <c r="A445" t="s">
        <v>34</v>
      </c>
      <c r="B445" t="s">
        <v>2153</v>
      </c>
      <c r="C445">
        <v>4.3</v>
      </c>
      <c r="D445">
        <v>4</v>
      </c>
      <c r="E445">
        <v>1299</v>
      </c>
      <c r="F445">
        <v>974</v>
      </c>
      <c r="G445" t="s">
        <v>124</v>
      </c>
      <c r="H445" t="s">
        <v>2154</v>
      </c>
      <c r="I445" t="s">
        <v>37</v>
      </c>
      <c r="J445" t="s">
        <v>2155</v>
      </c>
      <c r="K445" t="s">
        <v>2156</v>
      </c>
      <c r="L445">
        <v>16013760</v>
      </c>
      <c r="M445">
        <f t="shared" si="12"/>
        <v>3896</v>
      </c>
      <c r="N445" s="2">
        <f t="shared" si="13"/>
        <v>25.019245573518091</v>
      </c>
    </row>
    <row r="446" spans="1:14" x14ac:dyDescent="0.3">
      <c r="A446" t="s">
        <v>2157</v>
      </c>
      <c r="B446" t="s">
        <v>2158</v>
      </c>
      <c r="C446">
        <v>3.8</v>
      </c>
      <c r="D446">
        <v>73</v>
      </c>
      <c r="E446">
        <v>1099</v>
      </c>
      <c r="F446">
        <v>899</v>
      </c>
      <c r="G446" t="s">
        <v>2159</v>
      </c>
      <c r="H446" t="s">
        <v>2160</v>
      </c>
      <c r="I446" t="s">
        <v>97</v>
      </c>
      <c r="J446" t="s">
        <v>2161</v>
      </c>
      <c r="K446" t="s">
        <v>2162</v>
      </c>
      <c r="L446">
        <v>11386736</v>
      </c>
      <c r="M446">
        <f t="shared" si="12"/>
        <v>65627</v>
      </c>
      <c r="N446" s="2">
        <f t="shared" si="13"/>
        <v>18.198362147406733</v>
      </c>
    </row>
    <row r="447" spans="1:14" x14ac:dyDescent="0.3">
      <c r="A447" t="s">
        <v>1401</v>
      </c>
      <c r="B447" t="s">
        <v>159</v>
      </c>
      <c r="C447">
        <v>4.2</v>
      </c>
      <c r="D447">
        <v>83</v>
      </c>
      <c r="E447">
        <v>2799</v>
      </c>
      <c r="F447">
        <v>1035</v>
      </c>
      <c r="G447" t="s">
        <v>124</v>
      </c>
      <c r="H447" t="s">
        <v>2163</v>
      </c>
      <c r="I447" t="s">
        <v>126</v>
      </c>
      <c r="J447" t="s">
        <v>162</v>
      </c>
      <c r="K447" t="s">
        <v>2164</v>
      </c>
      <c r="L447">
        <v>12094440</v>
      </c>
      <c r="M447">
        <f t="shared" si="12"/>
        <v>85905</v>
      </c>
      <c r="N447" s="2">
        <f t="shared" si="13"/>
        <v>63.022508038585215</v>
      </c>
    </row>
    <row r="448" spans="1:14" x14ac:dyDescent="0.3">
      <c r="A448" t="s">
        <v>2165</v>
      </c>
      <c r="B448" t="s">
        <v>2166</v>
      </c>
      <c r="C448">
        <v>3.9</v>
      </c>
      <c r="D448">
        <v>31</v>
      </c>
      <c r="E448">
        <v>2299</v>
      </c>
      <c r="F448">
        <v>1379</v>
      </c>
      <c r="G448" t="s">
        <v>2167</v>
      </c>
      <c r="H448" t="s">
        <v>2168</v>
      </c>
      <c r="I448" t="s">
        <v>83</v>
      </c>
      <c r="J448" t="s">
        <v>2169</v>
      </c>
      <c r="K448" t="s">
        <v>2170</v>
      </c>
      <c r="L448">
        <v>15949180</v>
      </c>
      <c r="M448">
        <f t="shared" si="12"/>
        <v>42749</v>
      </c>
      <c r="N448" s="2">
        <f t="shared" si="13"/>
        <v>40.01739886907351</v>
      </c>
    </row>
    <row r="449" spans="1:14" x14ac:dyDescent="0.3">
      <c r="A449" t="s">
        <v>2171</v>
      </c>
      <c r="B449" t="s">
        <v>825</v>
      </c>
      <c r="C449">
        <v>5</v>
      </c>
      <c r="D449">
        <v>6</v>
      </c>
      <c r="E449">
        <v>899</v>
      </c>
      <c r="F449">
        <v>599</v>
      </c>
      <c r="G449" t="s">
        <v>2172</v>
      </c>
      <c r="H449" t="s">
        <v>2173</v>
      </c>
      <c r="I449" t="s">
        <v>76</v>
      </c>
      <c r="J449" t="s">
        <v>828</v>
      </c>
      <c r="K449" t="s">
        <v>2174</v>
      </c>
      <c r="L449">
        <v>17353382</v>
      </c>
      <c r="M449">
        <f t="shared" si="12"/>
        <v>3594</v>
      </c>
      <c r="N449" s="2">
        <f t="shared" si="13"/>
        <v>33.370411568409338</v>
      </c>
    </row>
    <row r="450" spans="1:14" x14ac:dyDescent="0.3">
      <c r="A450" t="s">
        <v>247</v>
      </c>
      <c r="B450" t="s">
        <v>1097</v>
      </c>
      <c r="C450">
        <v>3.5</v>
      </c>
      <c r="D450">
        <v>21</v>
      </c>
      <c r="E450">
        <v>1699</v>
      </c>
      <c r="F450">
        <v>747</v>
      </c>
      <c r="G450" t="s">
        <v>757</v>
      </c>
      <c r="H450" t="s">
        <v>2175</v>
      </c>
      <c r="I450" t="s">
        <v>83</v>
      </c>
      <c r="J450" t="s">
        <v>1099</v>
      </c>
      <c r="K450" t="s">
        <v>2176</v>
      </c>
      <c r="L450">
        <v>12379930</v>
      </c>
      <c r="M450">
        <f t="shared" si="12"/>
        <v>15687</v>
      </c>
      <c r="N450" s="2">
        <f t="shared" si="13"/>
        <v>56.032960565038259</v>
      </c>
    </row>
    <row r="451" spans="1:14" x14ac:dyDescent="0.3">
      <c r="A451" t="s">
        <v>2177</v>
      </c>
      <c r="B451" t="s">
        <v>2178</v>
      </c>
      <c r="C451">
        <v>4.5999999999999996</v>
      </c>
      <c r="D451">
        <v>9</v>
      </c>
      <c r="E451">
        <v>1340</v>
      </c>
      <c r="F451">
        <v>1340</v>
      </c>
      <c r="G451" t="s">
        <v>16</v>
      </c>
      <c r="H451" t="s">
        <v>2179</v>
      </c>
      <c r="I451" t="s">
        <v>2180</v>
      </c>
      <c r="J451" t="s">
        <v>2181</v>
      </c>
      <c r="K451" t="s">
        <v>2182</v>
      </c>
      <c r="L451">
        <v>16967058</v>
      </c>
      <c r="M451">
        <f t="shared" ref="M451:M514" si="14">D451*F451</f>
        <v>12060</v>
      </c>
      <c r="N451" s="2">
        <f t="shared" ref="N451:N514" si="15">((E451-F451)/E451) *100</f>
        <v>0</v>
      </c>
    </row>
    <row r="452" spans="1:14" x14ac:dyDescent="0.3">
      <c r="A452" t="s">
        <v>2183</v>
      </c>
      <c r="B452" t="s">
        <v>1426</v>
      </c>
      <c r="C452">
        <v>4.3</v>
      </c>
      <c r="D452">
        <v>8</v>
      </c>
      <c r="E452">
        <v>3299</v>
      </c>
      <c r="F452">
        <v>2804</v>
      </c>
      <c r="G452" t="s">
        <v>16</v>
      </c>
      <c r="H452" t="s">
        <v>2184</v>
      </c>
      <c r="I452" t="s">
        <v>586</v>
      </c>
      <c r="J452" t="s">
        <v>1428</v>
      </c>
      <c r="K452" t="s">
        <v>2185</v>
      </c>
      <c r="L452">
        <v>14312750</v>
      </c>
      <c r="M452">
        <f t="shared" si="14"/>
        <v>22432</v>
      </c>
      <c r="N452" s="2">
        <f t="shared" si="15"/>
        <v>15.004546832373448</v>
      </c>
    </row>
    <row r="453" spans="1:14" x14ac:dyDescent="0.3">
      <c r="A453" t="s">
        <v>2186</v>
      </c>
      <c r="B453" t="s">
        <v>41</v>
      </c>
      <c r="C453">
        <v>4.0999999999999996</v>
      </c>
      <c r="D453">
        <v>1100</v>
      </c>
      <c r="E453">
        <v>799</v>
      </c>
      <c r="F453">
        <v>359</v>
      </c>
      <c r="G453" t="s">
        <v>16</v>
      </c>
      <c r="H453" t="s">
        <v>2187</v>
      </c>
      <c r="I453" t="s">
        <v>2188</v>
      </c>
      <c r="J453" t="s">
        <v>45</v>
      </c>
      <c r="K453" t="s">
        <v>2189</v>
      </c>
      <c r="L453">
        <v>12027330</v>
      </c>
      <c r="M453">
        <f t="shared" si="14"/>
        <v>394900</v>
      </c>
      <c r="N453" s="2">
        <f t="shared" si="15"/>
        <v>55.068836045056322</v>
      </c>
    </row>
    <row r="454" spans="1:14" x14ac:dyDescent="0.3">
      <c r="A454" t="s">
        <v>2190</v>
      </c>
      <c r="B454" t="s">
        <v>2191</v>
      </c>
      <c r="C454">
        <v>4.3</v>
      </c>
      <c r="D454">
        <v>19</v>
      </c>
      <c r="E454">
        <v>897</v>
      </c>
      <c r="F454">
        <v>403</v>
      </c>
      <c r="G454" t="s">
        <v>29</v>
      </c>
      <c r="H454" t="s">
        <v>2192</v>
      </c>
      <c r="I454" t="s">
        <v>273</v>
      </c>
      <c r="J454" t="s">
        <v>2193</v>
      </c>
      <c r="K454" t="s">
        <v>2194</v>
      </c>
      <c r="L454">
        <v>17368768</v>
      </c>
      <c r="M454">
        <f t="shared" si="14"/>
        <v>7657</v>
      </c>
      <c r="N454" s="2">
        <f t="shared" si="15"/>
        <v>55.072463768115945</v>
      </c>
    </row>
    <row r="455" spans="1:14" x14ac:dyDescent="0.3">
      <c r="A455" t="s">
        <v>174</v>
      </c>
      <c r="B455" t="s">
        <v>499</v>
      </c>
      <c r="C455">
        <v>3.8</v>
      </c>
      <c r="D455">
        <v>4</v>
      </c>
      <c r="E455">
        <v>5300</v>
      </c>
      <c r="F455">
        <v>1590</v>
      </c>
      <c r="G455" t="s">
        <v>16</v>
      </c>
      <c r="H455" t="s">
        <v>2195</v>
      </c>
      <c r="I455" t="s">
        <v>177</v>
      </c>
      <c r="J455" t="s">
        <v>502</v>
      </c>
      <c r="K455" t="s">
        <v>2196</v>
      </c>
      <c r="L455">
        <v>13520720</v>
      </c>
      <c r="M455">
        <f t="shared" si="14"/>
        <v>6360</v>
      </c>
      <c r="N455" s="2">
        <f t="shared" si="15"/>
        <v>70</v>
      </c>
    </row>
    <row r="456" spans="1:14" x14ac:dyDescent="0.3">
      <c r="A456" t="s">
        <v>2197</v>
      </c>
      <c r="B456" t="s">
        <v>2198</v>
      </c>
      <c r="C456">
        <v>4.3</v>
      </c>
      <c r="D456">
        <v>8</v>
      </c>
      <c r="E456">
        <v>1099</v>
      </c>
      <c r="F456">
        <v>659</v>
      </c>
      <c r="G456" t="s">
        <v>2199</v>
      </c>
      <c r="H456" t="s">
        <v>2200</v>
      </c>
      <c r="I456" t="s">
        <v>2201</v>
      </c>
      <c r="J456" t="s">
        <v>2202</v>
      </c>
      <c r="K456" t="s">
        <v>2203</v>
      </c>
      <c r="L456">
        <v>16632784</v>
      </c>
      <c r="M456">
        <f t="shared" si="14"/>
        <v>5272</v>
      </c>
      <c r="N456" s="2">
        <f t="shared" si="15"/>
        <v>40.036396724294818</v>
      </c>
    </row>
    <row r="457" spans="1:14" x14ac:dyDescent="0.3">
      <c r="A457" t="s">
        <v>2204</v>
      </c>
      <c r="B457" t="s">
        <v>646</v>
      </c>
      <c r="C457">
        <v>4.0999999999999996</v>
      </c>
      <c r="D457">
        <v>57</v>
      </c>
      <c r="E457">
        <v>687</v>
      </c>
      <c r="F457">
        <v>549</v>
      </c>
      <c r="G457" t="s">
        <v>29</v>
      </c>
      <c r="H457" t="s">
        <v>2205</v>
      </c>
      <c r="I457" t="s">
        <v>648</v>
      </c>
      <c r="J457" t="s">
        <v>649</v>
      </c>
      <c r="K457" t="s">
        <v>2206</v>
      </c>
      <c r="L457">
        <v>12492304</v>
      </c>
      <c r="M457">
        <f t="shared" si="14"/>
        <v>31293</v>
      </c>
      <c r="N457" s="2">
        <f t="shared" si="15"/>
        <v>20.087336244541483</v>
      </c>
    </row>
    <row r="458" spans="1:14" x14ac:dyDescent="0.3">
      <c r="A458" t="s">
        <v>2207</v>
      </c>
      <c r="B458" t="s">
        <v>1157</v>
      </c>
      <c r="C458">
        <v>4.3</v>
      </c>
      <c r="D458">
        <v>15</v>
      </c>
      <c r="E458">
        <v>599</v>
      </c>
      <c r="F458">
        <v>329</v>
      </c>
      <c r="G458" t="s">
        <v>88</v>
      </c>
      <c r="H458" t="s">
        <v>2208</v>
      </c>
      <c r="I458" t="s">
        <v>2209</v>
      </c>
      <c r="J458" t="s">
        <v>1161</v>
      </c>
      <c r="K458" t="s">
        <v>2210</v>
      </c>
      <c r="L458">
        <v>16616042</v>
      </c>
      <c r="M458">
        <f t="shared" si="14"/>
        <v>4935</v>
      </c>
      <c r="N458" s="2">
        <f t="shared" si="15"/>
        <v>45.075125208681129</v>
      </c>
    </row>
    <row r="459" spans="1:14" x14ac:dyDescent="0.3">
      <c r="A459" t="s">
        <v>2211</v>
      </c>
      <c r="B459" t="s">
        <v>2212</v>
      </c>
      <c r="C459">
        <v>4.7</v>
      </c>
      <c r="D459">
        <v>19</v>
      </c>
      <c r="E459">
        <v>1045</v>
      </c>
      <c r="F459">
        <v>679</v>
      </c>
      <c r="G459" t="s">
        <v>81</v>
      </c>
      <c r="H459" t="s">
        <v>2213</v>
      </c>
      <c r="I459" t="s">
        <v>2214</v>
      </c>
      <c r="J459" t="s">
        <v>2215</v>
      </c>
      <c r="K459" t="s">
        <v>2216</v>
      </c>
      <c r="L459">
        <v>17300346</v>
      </c>
      <c r="M459">
        <f t="shared" si="14"/>
        <v>12901</v>
      </c>
      <c r="N459" s="2">
        <f t="shared" si="15"/>
        <v>35.023923444976077</v>
      </c>
    </row>
    <row r="460" spans="1:14" x14ac:dyDescent="0.3">
      <c r="A460" t="s">
        <v>2217</v>
      </c>
      <c r="B460" t="s">
        <v>2218</v>
      </c>
      <c r="C460">
        <v>4.2</v>
      </c>
      <c r="D460">
        <v>93</v>
      </c>
      <c r="E460">
        <v>379</v>
      </c>
      <c r="F460">
        <v>322</v>
      </c>
      <c r="G460" t="s">
        <v>2219</v>
      </c>
      <c r="H460" t="s">
        <v>2220</v>
      </c>
      <c r="I460" t="s">
        <v>76</v>
      </c>
      <c r="J460" t="s">
        <v>2221</v>
      </c>
      <c r="K460" t="s">
        <v>2222</v>
      </c>
      <c r="L460">
        <v>15335930</v>
      </c>
      <c r="M460">
        <f t="shared" si="14"/>
        <v>29946</v>
      </c>
      <c r="N460" s="2">
        <f t="shared" si="15"/>
        <v>15.03957783641161</v>
      </c>
    </row>
    <row r="461" spans="1:14" x14ac:dyDescent="0.3">
      <c r="A461" t="s">
        <v>2223</v>
      </c>
      <c r="B461" t="s">
        <v>2224</v>
      </c>
      <c r="C461">
        <v>4.5</v>
      </c>
      <c r="D461">
        <v>32</v>
      </c>
      <c r="E461">
        <v>350</v>
      </c>
      <c r="F461">
        <v>315</v>
      </c>
      <c r="G461" t="s">
        <v>16</v>
      </c>
      <c r="H461" t="s">
        <v>2225</v>
      </c>
      <c r="I461" t="s">
        <v>2226</v>
      </c>
      <c r="J461" t="s">
        <v>2227</v>
      </c>
      <c r="K461" t="s">
        <v>2228</v>
      </c>
      <c r="L461">
        <v>16238440</v>
      </c>
      <c r="M461">
        <f t="shared" si="14"/>
        <v>10080</v>
      </c>
      <c r="N461" s="2">
        <f t="shared" si="15"/>
        <v>10</v>
      </c>
    </row>
    <row r="462" spans="1:14" x14ac:dyDescent="0.3">
      <c r="A462" t="s">
        <v>2229</v>
      </c>
      <c r="B462" t="s">
        <v>1648</v>
      </c>
      <c r="C462">
        <v>4.8</v>
      </c>
      <c r="D462">
        <v>12</v>
      </c>
      <c r="E462">
        <v>4299</v>
      </c>
      <c r="F462">
        <v>1246</v>
      </c>
      <c r="G462" t="s">
        <v>16</v>
      </c>
      <c r="H462" t="s">
        <v>2230</v>
      </c>
      <c r="I462" t="s">
        <v>18</v>
      </c>
      <c r="J462" t="s">
        <v>1650</v>
      </c>
      <c r="K462" t="s">
        <v>2231</v>
      </c>
      <c r="L462">
        <v>17257406</v>
      </c>
      <c r="M462">
        <f t="shared" si="14"/>
        <v>14952</v>
      </c>
      <c r="N462" s="2">
        <f t="shared" si="15"/>
        <v>71.016515468713663</v>
      </c>
    </row>
    <row r="463" spans="1:14" x14ac:dyDescent="0.3">
      <c r="A463" t="s">
        <v>477</v>
      </c>
      <c r="B463" t="s">
        <v>2232</v>
      </c>
      <c r="C463">
        <v>4.3</v>
      </c>
      <c r="D463">
        <v>288</v>
      </c>
      <c r="E463">
        <v>4599</v>
      </c>
      <c r="F463">
        <v>965</v>
      </c>
      <c r="G463" t="s">
        <v>16</v>
      </c>
      <c r="H463" t="s">
        <v>2233</v>
      </c>
      <c r="I463" t="s">
        <v>18</v>
      </c>
      <c r="J463" t="s">
        <v>2234</v>
      </c>
      <c r="K463" t="s">
        <v>2235</v>
      </c>
      <c r="L463">
        <v>11201856</v>
      </c>
      <c r="M463">
        <f t="shared" si="14"/>
        <v>277920</v>
      </c>
      <c r="N463" s="2">
        <f t="shared" si="15"/>
        <v>79.017177647314625</v>
      </c>
    </row>
    <row r="464" spans="1:14" x14ac:dyDescent="0.3">
      <c r="A464" t="s">
        <v>2236</v>
      </c>
      <c r="B464" t="s">
        <v>2237</v>
      </c>
      <c r="C464">
        <v>4.9000000000000004</v>
      </c>
      <c r="D464">
        <v>15</v>
      </c>
      <c r="E464">
        <v>4499</v>
      </c>
      <c r="F464">
        <v>1799</v>
      </c>
      <c r="G464" t="s">
        <v>242</v>
      </c>
      <c r="H464" t="s">
        <v>2238</v>
      </c>
      <c r="I464" t="s">
        <v>1353</v>
      </c>
      <c r="J464" t="s">
        <v>2239</v>
      </c>
      <c r="K464" t="s">
        <v>2240</v>
      </c>
      <c r="L464">
        <v>15868192</v>
      </c>
      <c r="M464">
        <f t="shared" si="14"/>
        <v>26985</v>
      </c>
      <c r="N464" s="2">
        <f t="shared" si="15"/>
        <v>60.013336296954876</v>
      </c>
    </row>
    <row r="465" spans="1:14" x14ac:dyDescent="0.3">
      <c r="A465" t="s">
        <v>2241</v>
      </c>
      <c r="B465" t="s">
        <v>2242</v>
      </c>
      <c r="C465">
        <v>4.0999999999999996</v>
      </c>
      <c r="D465">
        <v>26</v>
      </c>
      <c r="E465">
        <v>1199</v>
      </c>
      <c r="F465">
        <v>479</v>
      </c>
      <c r="G465" t="s">
        <v>124</v>
      </c>
      <c r="H465" t="s">
        <v>2243</v>
      </c>
      <c r="I465" t="s">
        <v>56</v>
      </c>
      <c r="J465" t="s">
        <v>2244</v>
      </c>
      <c r="K465" t="s">
        <v>2245</v>
      </c>
      <c r="L465">
        <v>15194506</v>
      </c>
      <c r="M465">
        <f t="shared" si="14"/>
        <v>12454</v>
      </c>
      <c r="N465" s="2">
        <f t="shared" si="15"/>
        <v>60.050041701417847</v>
      </c>
    </row>
    <row r="466" spans="1:14" x14ac:dyDescent="0.3">
      <c r="A466" t="s">
        <v>2246</v>
      </c>
      <c r="B466" t="s">
        <v>1524</v>
      </c>
      <c r="C466">
        <v>3.4</v>
      </c>
      <c r="D466">
        <v>5</v>
      </c>
      <c r="E466">
        <v>2899</v>
      </c>
      <c r="F466">
        <v>782</v>
      </c>
      <c r="G466" t="s">
        <v>2247</v>
      </c>
      <c r="H466" t="s">
        <v>2248</v>
      </c>
      <c r="I466" t="s">
        <v>24</v>
      </c>
      <c r="J466" t="s">
        <v>1527</v>
      </c>
      <c r="K466" t="s">
        <v>2249</v>
      </c>
      <c r="L466">
        <v>11737868</v>
      </c>
      <c r="M466">
        <f t="shared" si="14"/>
        <v>3910</v>
      </c>
      <c r="N466" s="2">
        <f t="shared" si="15"/>
        <v>73.025181096929984</v>
      </c>
    </row>
    <row r="467" spans="1:14" x14ac:dyDescent="0.3">
      <c r="A467" t="s">
        <v>2250</v>
      </c>
      <c r="B467" t="s">
        <v>2251</v>
      </c>
      <c r="C467">
        <v>4</v>
      </c>
      <c r="D467">
        <v>5</v>
      </c>
      <c r="E467">
        <v>1949</v>
      </c>
      <c r="F467">
        <v>760</v>
      </c>
      <c r="G467" t="s">
        <v>206</v>
      </c>
      <c r="H467" t="s">
        <v>2252</v>
      </c>
      <c r="I467" t="s">
        <v>56</v>
      </c>
      <c r="J467" t="s">
        <v>2253</v>
      </c>
      <c r="K467" t="s">
        <v>2254</v>
      </c>
      <c r="L467">
        <v>16544304</v>
      </c>
      <c r="M467">
        <f t="shared" si="14"/>
        <v>3800</v>
      </c>
      <c r="N467" s="2">
        <f t="shared" si="15"/>
        <v>61.005643919958949</v>
      </c>
    </row>
    <row r="468" spans="1:14" x14ac:dyDescent="0.3">
      <c r="A468" t="s">
        <v>2255</v>
      </c>
      <c r="B468" t="s">
        <v>2256</v>
      </c>
      <c r="C468">
        <v>3.9</v>
      </c>
      <c r="D468">
        <v>38</v>
      </c>
      <c r="E468">
        <v>5020</v>
      </c>
      <c r="F468">
        <v>1757</v>
      </c>
      <c r="G468" t="s">
        <v>95</v>
      </c>
      <c r="H468" t="s">
        <v>2257</v>
      </c>
      <c r="I468" t="s">
        <v>132</v>
      </c>
      <c r="J468" t="s">
        <v>2258</v>
      </c>
      <c r="K468" t="s">
        <v>2259</v>
      </c>
      <c r="L468">
        <v>14796450</v>
      </c>
      <c r="M468">
        <f t="shared" si="14"/>
        <v>66766</v>
      </c>
      <c r="N468" s="2">
        <f t="shared" si="15"/>
        <v>65</v>
      </c>
    </row>
    <row r="469" spans="1:14" x14ac:dyDescent="0.3">
      <c r="A469" t="s">
        <v>2260</v>
      </c>
      <c r="B469" t="s">
        <v>284</v>
      </c>
      <c r="C469">
        <v>4.2</v>
      </c>
      <c r="D469">
        <v>20</v>
      </c>
      <c r="E469">
        <v>1499</v>
      </c>
      <c r="F469">
        <v>599</v>
      </c>
      <c r="G469" t="s">
        <v>42</v>
      </c>
      <c r="H469" t="s">
        <v>2261</v>
      </c>
      <c r="I469" t="s">
        <v>56</v>
      </c>
      <c r="J469" t="s">
        <v>286</v>
      </c>
      <c r="K469" t="s">
        <v>2262</v>
      </c>
      <c r="L469">
        <v>15301438</v>
      </c>
      <c r="M469">
        <f t="shared" si="14"/>
        <v>11980</v>
      </c>
      <c r="N469" s="2">
        <f t="shared" si="15"/>
        <v>60.040026684456308</v>
      </c>
    </row>
    <row r="470" spans="1:14" x14ac:dyDescent="0.3">
      <c r="A470" t="s">
        <v>2263</v>
      </c>
      <c r="B470" t="s">
        <v>1180</v>
      </c>
      <c r="C470">
        <v>4</v>
      </c>
      <c r="D470">
        <v>377</v>
      </c>
      <c r="E470">
        <v>949</v>
      </c>
      <c r="F470">
        <v>446</v>
      </c>
      <c r="G470" t="s">
        <v>67</v>
      </c>
      <c r="H470" t="s">
        <v>2264</v>
      </c>
      <c r="I470" t="s">
        <v>37</v>
      </c>
      <c r="J470" t="s">
        <v>1182</v>
      </c>
      <c r="K470" t="s">
        <v>2265</v>
      </c>
      <c r="L470">
        <v>11739312</v>
      </c>
      <c r="M470">
        <f t="shared" si="14"/>
        <v>168142</v>
      </c>
      <c r="N470" s="2">
        <f t="shared" si="15"/>
        <v>53.003161222339301</v>
      </c>
    </row>
    <row r="471" spans="1:14" x14ac:dyDescent="0.3">
      <c r="A471" t="s">
        <v>2266</v>
      </c>
      <c r="B471" t="s">
        <v>119</v>
      </c>
      <c r="C471">
        <v>4.7</v>
      </c>
      <c r="D471">
        <v>6</v>
      </c>
      <c r="E471">
        <v>499</v>
      </c>
      <c r="F471">
        <v>499</v>
      </c>
      <c r="G471" t="s">
        <v>29</v>
      </c>
      <c r="H471" t="s">
        <v>2267</v>
      </c>
      <c r="I471" t="s">
        <v>126</v>
      </c>
      <c r="J471" t="s">
        <v>119</v>
      </c>
      <c r="K471" t="s">
        <v>2268</v>
      </c>
      <c r="L471">
        <v>15816998</v>
      </c>
      <c r="M471">
        <f t="shared" si="14"/>
        <v>2994</v>
      </c>
      <c r="N471" s="2">
        <f t="shared" si="15"/>
        <v>0</v>
      </c>
    </row>
    <row r="472" spans="1:14" x14ac:dyDescent="0.3">
      <c r="A472" t="s">
        <v>2269</v>
      </c>
      <c r="B472" t="s">
        <v>2270</v>
      </c>
      <c r="C472">
        <v>4.5</v>
      </c>
      <c r="D472">
        <v>50</v>
      </c>
      <c r="E472">
        <v>4499</v>
      </c>
      <c r="F472">
        <v>4499</v>
      </c>
      <c r="G472" t="s">
        <v>124</v>
      </c>
      <c r="H472" t="s">
        <v>2271</v>
      </c>
      <c r="I472" t="s">
        <v>862</v>
      </c>
      <c r="J472" t="s">
        <v>2272</v>
      </c>
      <c r="K472" t="s">
        <v>2273</v>
      </c>
      <c r="L472">
        <v>12262946</v>
      </c>
      <c r="M472">
        <f t="shared" si="14"/>
        <v>224950</v>
      </c>
      <c r="N472" s="2">
        <f t="shared" si="15"/>
        <v>0</v>
      </c>
    </row>
    <row r="473" spans="1:14" x14ac:dyDescent="0.3">
      <c r="A473" t="s">
        <v>2274</v>
      </c>
      <c r="B473" t="s">
        <v>2275</v>
      </c>
      <c r="C473">
        <v>3.9</v>
      </c>
      <c r="D473">
        <v>130</v>
      </c>
      <c r="E473">
        <v>1999</v>
      </c>
      <c r="F473">
        <v>939</v>
      </c>
      <c r="G473" t="s">
        <v>409</v>
      </c>
      <c r="H473" t="s">
        <v>2276</v>
      </c>
      <c r="I473" t="s">
        <v>891</v>
      </c>
      <c r="J473" t="s">
        <v>2277</v>
      </c>
      <c r="K473" t="s">
        <v>2278</v>
      </c>
      <c r="L473">
        <v>12034648</v>
      </c>
      <c r="M473">
        <f t="shared" si="14"/>
        <v>122070</v>
      </c>
      <c r="N473" s="2">
        <f t="shared" si="15"/>
        <v>53.026513256628313</v>
      </c>
    </row>
    <row r="474" spans="1:14" x14ac:dyDescent="0.3">
      <c r="A474" t="s">
        <v>2279</v>
      </c>
      <c r="B474" t="s">
        <v>2280</v>
      </c>
      <c r="C474">
        <v>5</v>
      </c>
      <c r="D474">
        <v>3</v>
      </c>
      <c r="E474">
        <v>1899</v>
      </c>
      <c r="F474">
        <v>759</v>
      </c>
      <c r="G474" t="s">
        <v>206</v>
      </c>
      <c r="H474" t="s">
        <v>2281</v>
      </c>
      <c r="I474" t="s">
        <v>37</v>
      </c>
      <c r="J474" t="s">
        <v>2280</v>
      </c>
      <c r="K474" t="s">
        <v>2282</v>
      </c>
      <c r="L474">
        <v>12978878</v>
      </c>
      <c r="M474">
        <f t="shared" si="14"/>
        <v>2277</v>
      </c>
      <c r="N474" s="2">
        <f t="shared" si="15"/>
        <v>60.031595576619281</v>
      </c>
    </row>
    <row r="475" spans="1:14" x14ac:dyDescent="0.3">
      <c r="A475" t="s">
        <v>2283</v>
      </c>
      <c r="B475" t="s">
        <v>1262</v>
      </c>
      <c r="C475">
        <v>4.3</v>
      </c>
      <c r="D475">
        <v>22</v>
      </c>
      <c r="E475">
        <v>798</v>
      </c>
      <c r="F475">
        <v>798</v>
      </c>
      <c r="G475" t="s">
        <v>42</v>
      </c>
      <c r="H475" t="s">
        <v>2284</v>
      </c>
      <c r="I475" t="s">
        <v>110</v>
      </c>
      <c r="J475" t="s">
        <v>1265</v>
      </c>
      <c r="K475" t="s">
        <v>2285</v>
      </c>
      <c r="L475">
        <v>15622720</v>
      </c>
      <c r="M475">
        <f t="shared" si="14"/>
        <v>17556</v>
      </c>
      <c r="N475" s="2">
        <f t="shared" si="15"/>
        <v>0</v>
      </c>
    </row>
    <row r="476" spans="1:14" x14ac:dyDescent="0.3">
      <c r="A476" t="s">
        <v>2286</v>
      </c>
      <c r="B476" t="s">
        <v>1250</v>
      </c>
      <c r="C476">
        <v>4.3</v>
      </c>
      <c r="D476">
        <v>59</v>
      </c>
      <c r="E476">
        <v>1999</v>
      </c>
      <c r="F476">
        <v>699</v>
      </c>
      <c r="G476" t="s">
        <v>16</v>
      </c>
      <c r="H476" t="s">
        <v>2287</v>
      </c>
      <c r="I476" t="s">
        <v>1252</v>
      </c>
      <c r="J476" t="s">
        <v>1253</v>
      </c>
      <c r="K476" t="s">
        <v>2288</v>
      </c>
      <c r="L476">
        <v>14610950</v>
      </c>
      <c r="M476">
        <f t="shared" si="14"/>
        <v>41241</v>
      </c>
      <c r="N476" s="2">
        <f t="shared" si="15"/>
        <v>65.032516258129064</v>
      </c>
    </row>
    <row r="477" spans="1:14" x14ac:dyDescent="0.3">
      <c r="A477" t="s">
        <v>2289</v>
      </c>
      <c r="B477" t="s">
        <v>2290</v>
      </c>
      <c r="C477">
        <v>4</v>
      </c>
      <c r="D477">
        <v>10</v>
      </c>
      <c r="E477">
        <v>1999</v>
      </c>
      <c r="F477">
        <v>599</v>
      </c>
      <c r="G477" t="s">
        <v>29</v>
      </c>
      <c r="H477" t="s">
        <v>2291</v>
      </c>
      <c r="I477" t="s">
        <v>56</v>
      </c>
      <c r="J477" t="s">
        <v>2292</v>
      </c>
      <c r="K477" t="s">
        <v>2293</v>
      </c>
      <c r="L477">
        <v>17321460</v>
      </c>
      <c r="M477">
        <f t="shared" si="14"/>
        <v>5990</v>
      </c>
      <c r="N477" s="2">
        <f t="shared" si="15"/>
        <v>70.035017508754379</v>
      </c>
    </row>
    <row r="478" spans="1:14" x14ac:dyDescent="0.3">
      <c r="A478" t="s">
        <v>2294</v>
      </c>
      <c r="B478" t="s">
        <v>2295</v>
      </c>
      <c r="C478">
        <v>3.8</v>
      </c>
      <c r="D478">
        <v>13</v>
      </c>
      <c r="E478">
        <v>1249</v>
      </c>
      <c r="F478">
        <v>624</v>
      </c>
      <c r="G478" t="s">
        <v>29</v>
      </c>
      <c r="H478" t="s">
        <v>2296</v>
      </c>
      <c r="I478" t="s">
        <v>37</v>
      </c>
      <c r="J478" t="s">
        <v>2297</v>
      </c>
      <c r="K478" t="s">
        <v>2298</v>
      </c>
      <c r="L478">
        <v>16177296</v>
      </c>
      <c r="M478">
        <f t="shared" si="14"/>
        <v>8112</v>
      </c>
      <c r="N478" s="2">
        <f t="shared" si="15"/>
        <v>50.040032025620498</v>
      </c>
    </row>
    <row r="479" spans="1:14" x14ac:dyDescent="0.3">
      <c r="A479" t="s">
        <v>2299</v>
      </c>
      <c r="B479" t="s">
        <v>54</v>
      </c>
      <c r="C479">
        <v>4.4000000000000004</v>
      </c>
      <c r="D479">
        <v>45</v>
      </c>
      <c r="E479">
        <v>599</v>
      </c>
      <c r="F479">
        <v>329</v>
      </c>
      <c r="G479" t="s">
        <v>16</v>
      </c>
      <c r="H479" t="s">
        <v>2300</v>
      </c>
      <c r="I479" t="s">
        <v>388</v>
      </c>
      <c r="J479" t="s">
        <v>57</v>
      </c>
      <c r="K479" t="s">
        <v>2301</v>
      </c>
      <c r="L479">
        <v>14300392</v>
      </c>
      <c r="M479">
        <f t="shared" si="14"/>
        <v>14805</v>
      </c>
      <c r="N479" s="2">
        <f t="shared" si="15"/>
        <v>45.075125208681129</v>
      </c>
    </row>
    <row r="480" spans="1:14" x14ac:dyDescent="0.3">
      <c r="A480" t="s">
        <v>2302</v>
      </c>
      <c r="B480" t="s">
        <v>2303</v>
      </c>
      <c r="C480">
        <v>3.3</v>
      </c>
      <c r="D480">
        <v>22</v>
      </c>
      <c r="E480">
        <v>3195</v>
      </c>
      <c r="F480">
        <v>1597</v>
      </c>
      <c r="G480" t="s">
        <v>67</v>
      </c>
      <c r="H480" t="s">
        <v>2304</v>
      </c>
      <c r="I480" t="s">
        <v>1192</v>
      </c>
      <c r="J480" t="s">
        <v>2305</v>
      </c>
      <c r="K480" t="s">
        <v>2306</v>
      </c>
      <c r="L480">
        <v>10978458</v>
      </c>
      <c r="M480">
        <f t="shared" si="14"/>
        <v>35134</v>
      </c>
      <c r="N480" s="2">
        <f t="shared" si="15"/>
        <v>50.015649452269173</v>
      </c>
    </row>
    <row r="481" spans="1:14" x14ac:dyDescent="0.3">
      <c r="A481" t="s">
        <v>2307</v>
      </c>
      <c r="B481" t="s">
        <v>2308</v>
      </c>
      <c r="C481">
        <v>4.0999999999999996</v>
      </c>
      <c r="D481">
        <v>16</v>
      </c>
      <c r="E481">
        <v>2249</v>
      </c>
      <c r="F481">
        <v>2249</v>
      </c>
      <c r="G481" t="s">
        <v>16</v>
      </c>
      <c r="H481" t="s">
        <v>2309</v>
      </c>
      <c r="I481" t="s">
        <v>1306</v>
      </c>
      <c r="J481" t="s">
        <v>2310</v>
      </c>
      <c r="K481" t="s">
        <v>2311</v>
      </c>
      <c r="L481">
        <v>7877699</v>
      </c>
      <c r="M481">
        <f t="shared" si="14"/>
        <v>35984</v>
      </c>
      <c r="N481" s="2">
        <f t="shared" si="15"/>
        <v>0</v>
      </c>
    </row>
    <row r="482" spans="1:14" x14ac:dyDescent="0.3">
      <c r="A482" t="s">
        <v>2312</v>
      </c>
      <c r="B482" t="s">
        <v>2313</v>
      </c>
      <c r="C482">
        <v>4.5999999999999996</v>
      </c>
      <c r="D482">
        <v>10</v>
      </c>
      <c r="E482">
        <v>999</v>
      </c>
      <c r="F482">
        <v>299</v>
      </c>
      <c r="G482" t="s">
        <v>16</v>
      </c>
      <c r="H482" t="s">
        <v>2314</v>
      </c>
      <c r="I482" t="s">
        <v>746</v>
      </c>
      <c r="J482" t="s">
        <v>2315</v>
      </c>
      <c r="K482" t="s">
        <v>2316</v>
      </c>
      <c r="L482">
        <v>16434818</v>
      </c>
      <c r="M482">
        <f t="shared" si="14"/>
        <v>2990</v>
      </c>
      <c r="N482" s="2">
        <f t="shared" si="15"/>
        <v>70.070070070070074</v>
      </c>
    </row>
    <row r="483" spans="1:14" x14ac:dyDescent="0.3">
      <c r="A483" t="s">
        <v>2317</v>
      </c>
      <c r="B483" t="s">
        <v>2318</v>
      </c>
      <c r="C483">
        <v>3</v>
      </c>
      <c r="D483">
        <v>12</v>
      </c>
      <c r="E483">
        <v>1599</v>
      </c>
      <c r="F483">
        <v>591</v>
      </c>
      <c r="G483" t="s">
        <v>124</v>
      </c>
      <c r="H483" t="s">
        <v>2319</v>
      </c>
      <c r="I483" t="s">
        <v>56</v>
      </c>
      <c r="J483" t="s">
        <v>2320</v>
      </c>
      <c r="K483" t="s">
        <v>2321</v>
      </c>
      <c r="L483">
        <v>13634412</v>
      </c>
      <c r="M483">
        <f t="shared" si="14"/>
        <v>7092</v>
      </c>
      <c r="N483" s="2">
        <f t="shared" si="15"/>
        <v>63.03939962476548</v>
      </c>
    </row>
    <row r="484" spans="1:14" x14ac:dyDescent="0.3">
      <c r="A484" t="s">
        <v>2322</v>
      </c>
      <c r="B484" t="s">
        <v>492</v>
      </c>
      <c r="C484">
        <v>4.7</v>
      </c>
      <c r="D484">
        <v>10</v>
      </c>
      <c r="E484">
        <v>749</v>
      </c>
      <c r="F484">
        <v>749</v>
      </c>
      <c r="G484" t="s">
        <v>493</v>
      </c>
      <c r="H484" t="s">
        <v>2323</v>
      </c>
      <c r="I484" t="s">
        <v>83</v>
      </c>
      <c r="J484" t="s">
        <v>496</v>
      </c>
      <c r="K484" t="s">
        <v>2324</v>
      </c>
      <c r="L484">
        <v>16897280</v>
      </c>
      <c r="M484">
        <f t="shared" si="14"/>
        <v>7490</v>
      </c>
      <c r="N484" s="2">
        <f t="shared" si="15"/>
        <v>0</v>
      </c>
    </row>
    <row r="485" spans="1:14" x14ac:dyDescent="0.3">
      <c r="A485" t="s">
        <v>2325</v>
      </c>
      <c r="B485" t="s">
        <v>159</v>
      </c>
      <c r="C485">
        <v>4.2</v>
      </c>
      <c r="D485">
        <v>34</v>
      </c>
      <c r="E485">
        <v>1699</v>
      </c>
      <c r="F485">
        <v>662</v>
      </c>
      <c r="G485" t="s">
        <v>124</v>
      </c>
      <c r="H485" t="s">
        <v>2326</v>
      </c>
      <c r="I485" t="s">
        <v>126</v>
      </c>
      <c r="J485" t="s">
        <v>162</v>
      </c>
      <c r="K485" t="s">
        <v>2327</v>
      </c>
      <c r="L485">
        <v>13647806</v>
      </c>
      <c r="M485">
        <f t="shared" si="14"/>
        <v>22508</v>
      </c>
      <c r="N485" s="2">
        <f t="shared" si="15"/>
        <v>61.035903472630956</v>
      </c>
    </row>
    <row r="486" spans="1:14" x14ac:dyDescent="0.3">
      <c r="A486" t="s">
        <v>1027</v>
      </c>
      <c r="B486" t="s">
        <v>1458</v>
      </c>
      <c r="C486">
        <v>4.2</v>
      </c>
      <c r="D486">
        <v>25</v>
      </c>
      <c r="E486">
        <v>1695</v>
      </c>
      <c r="F486">
        <v>1101</v>
      </c>
      <c r="G486" t="s">
        <v>242</v>
      </c>
      <c r="H486" t="s">
        <v>2328</v>
      </c>
      <c r="I486" t="s">
        <v>244</v>
      </c>
      <c r="J486" t="s">
        <v>1460</v>
      </c>
      <c r="K486" t="s">
        <v>2329</v>
      </c>
      <c r="L486">
        <v>14163996</v>
      </c>
      <c r="M486">
        <f t="shared" si="14"/>
        <v>27525</v>
      </c>
      <c r="N486" s="2">
        <f t="shared" si="15"/>
        <v>35.044247787610622</v>
      </c>
    </row>
    <row r="487" spans="1:14" x14ac:dyDescent="0.3">
      <c r="A487" t="s">
        <v>2330</v>
      </c>
      <c r="B487" t="s">
        <v>2087</v>
      </c>
      <c r="C487">
        <v>3.6</v>
      </c>
      <c r="D487">
        <v>9</v>
      </c>
      <c r="E487">
        <v>599</v>
      </c>
      <c r="F487">
        <v>599</v>
      </c>
      <c r="G487" t="s">
        <v>2088</v>
      </c>
      <c r="H487" t="s">
        <v>2331</v>
      </c>
      <c r="I487" t="s">
        <v>37</v>
      </c>
      <c r="J487" t="s">
        <v>2090</v>
      </c>
      <c r="K487" t="s">
        <v>2332</v>
      </c>
      <c r="L487">
        <v>15184882</v>
      </c>
      <c r="M487">
        <f t="shared" si="14"/>
        <v>5391</v>
      </c>
      <c r="N487" s="2">
        <f t="shared" si="15"/>
        <v>0</v>
      </c>
    </row>
    <row r="488" spans="1:14" x14ac:dyDescent="0.3">
      <c r="A488" t="s">
        <v>2333</v>
      </c>
      <c r="B488" t="s">
        <v>2334</v>
      </c>
      <c r="C488">
        <v>4.7</v>
      </c>
      <c r="D488">
        <v>103</v>
      </c>
      <c r="E488">
        <v>975</v>
      </c>
      <c r="F488">
        <v>975</v>
      </c>
      <c r="G488" t="s">
        <v>472</v>
      </c>
      <c r="H488" t="s">
        <v>2335</v>
      </c>
      <c r="I488" t="s">
        <v>1584</v>
      </c>
      <c r="J488" t="s">
        <v>2336</v>
      </c>
      <c r="K488" t="s">
        <v>2337</v>
      </c>
      <c r="L488">
        <v>13741250</v>
      </c>
      <c r="M488">
        <f t="shared" si="14"/>
        <v>100425</v>
      </c>
      <c r="N488" s="2">
        <f t="shared" si="15"/>
        <v>0</v>
      </c>
    </row>
    <row r="489" spans="1:14" x14ac:dyDescent="0.3">
      <c r="A489" t="s">
        <v>2338</v>
      </c>
      <c r="B489" t="s">
        <v>811</v>
      </c>
      <c r="C489">
        <v>3.7</v>
      </c>
      <c r="D489">
        <v>19</v>
      </c>
      <c r="E489">
        <v>2099</v>
      </c>
      <c r="F489">
        <v>944</v>
      </c>
      <c r="G489" t="s">
        <v>29</v>
      </c>
      <c r="H489" t="s">
        <v>2339</v>
      </c>
      <c r="I489" t="s">
        <v>56</v>
      </c>
      <c r="J489" t="s">
        <v>813</v>
      </c>
      <c r="K489" t="s">
        <v>2340</v>
      </c>
      <c r="L489">
        <v>13938524</v>
      </c>
      <c r="M489">
        <f t="shared" si="14"/>
        <v>17936</v>
      </c>
      <c r="N489" s="2">
        <f t="shared" si="15"/>
        <v>55.026202953787518</v>
      </c>
    </row>
    <row r="490" spans="1:14" x14ac:dyDescent="0.3">
      <c r="A490" t="s">
        <v>2341</v>
      </c>
      <c r="B490" t="s">
        <v>2342</v>
      </c>
      <c r="C490">
        <v>4.4000000000000004</v>
      </c>
      <c r="D490">
        <v>28</v>
      </c>
      <c r="E490">
        <v>2499</v>
      </c>
      <c r="F490">
        <v>949</v>
      </c>
      <c r="G490" t="s">
        <v>67</v>
      </c>
      <c r="H490" t="s">
        <v>2343</v>
      </c>
      <c r="I490" t="s">
        <v>642</v>
      </c>
      <c r="J490" t="s">
        <v>2344</v>
      </c>
      <c r="K490" t="s">
        <v>2345</v>
      </c>
      <c r="L490">
        <v>13664056</v>
      </c>
      <c r="M490">
        <f t="shared" si="14"/>
        <v>26572</v>
      </c>
      <c r="N490" s="2">
        <f t="shared" si="15"/>
        <v>62.024809923969592</v>
      </c>
    </row>
    <row r="491" spans="1:14" x14ac:dyDescent="0.3">
      <c r="A491" t="s">
        <v>2346</v>
      </c>
      <c r="B491" t="s">
        <v>418</v>
      </c>
      <c r="C491">
        <v>4.7</v>
      </c>
      <c r="D491">
        <v>16</v>
      </c>
      <c r="E491">
        <v>2099</v>
      </c>
      <c r="F491">
        <v>1049</v>
      </c>
      <c r="G491" t="s">
        <v>67</v>
      </c>
      <c r="H491" t="s">
        <v>2347</v>
      </c>
      <c r="I491" t="s">
        <v>110</v>
      </c>
      <c r="J491" t="s">
        <v>421</v>
      </c>
      <c r="K491" t="s">
        <v>2348</v>
      </c>
      <c r="L491">
        <v>15032068</v>
      </c>
      <c r="M491">
        <f t="shared" si="14"/>
        <v>16784</v>
      </c>
      <c r="N491" s="2">
        <f t="shared" si="15"/>
        <v>50.023820867079557</v>
      </c>
    </row>
    <row r="492" spans="1:14" x14ac:dyDescent="0.3">
      <c r="A492" t="s">
        <v>2349</v>
      </c>
      <c r="B492" t="s">
        <v>2350</v>
      </c>
      <c r="C492">
        <v>4.5</v>
      </c>
      <c r="D492">
        <v>16</v>
      </c>
      <c r="E492">
        <v>1699</v>
      </c>
      <c r="F492">
        <v>659</v>
      </c>
      <c r="G492" t="s">
        <v>16</v>
      </c>
      <c r="H492" t="s">
        <v>2351</v>
      </c>
      <c r="I492" t="s">
        <v>62</v>
      </c>
      <c r="J492" t="s">
        <v>2352</v>
      </c>
      <c r="K492" t="s">
        <v>2353</v>
      </c>
      <c r="L492">
        <v>15716400</v>
      </c>
      <c r="M492">
        <f t="shared" si="14"/>
        <v>10544</v>
      </c>
      <c r="N492" s="2">
        <f t="shared" si="15"/>
        <v>61.212477928193053</v>
      </c>
    </row>
    <row r="493" spans="1:14" x14ac:dyDescent="0.3">
      <c r="A493" t="s">
        <v>2354</v>
      </c>
      <c r="B493" t="s">
        <v>2355</v>
      </c>
      <c r="C493">
        <v>3.4</v>
      </c>
      <c r="D493">
        <v>7</v>
      </c>
      <c r="E493">
        <v>1499</v>
      </c>
      <c r="F493">
        <v>569</v>
      </c>
      <c r="G493" t="s">
        <v>95</v>
      </c>
      <c r="H493" t="s">
        <v>2356</v>
      </c>
      <c r="I493" t="s">
        <v>434</v>
      </c>
      <c r="J493" t="s">
        <v>2357</v>
      </c>
      <c r="K493" t="s">
        <v>2358</v>
      </c>
      <c r="L493">
        <v>15423060</v>
      </c>
      <c r="M493">
        <f t="shared" si="14"/>
        <v>3983</v>
      </c>
      <c r="N493" s="2">
        <f t="shared" si="15"/>
        <v>62.041360907271518</v>
      </c>
    </row>
    <row r="494" spans="1:14" x14ac:dyDescent="0.3">
      <c r="A494" t="s">
        <v>2359</v>
      </c>
      <c r="B494" t="s">
        <v>2360</v>
      </c>
      <c r="C494">
        <v>3.4</v>
      </c>
      <c r="D494">
        <v>5</v>
      </c>
      <c r="E494">
        <v>2729</v>
      </c>
      <c r="F494">
        <v>1637</v>
      </c>
      <c r="G494" t="s">
        <v>2361</v>
      </c>
      <c r="H494" t="s">
        <v>2362</v>
      </c>
      <c r="I494" t="s">
        <v>50</v>
      </c>
      <c r="J494" t="s">
        <v>2363</v>
      </c>
      <c r="K494" t="s">
        <v>2364</v>
      </c>
      <c r="L494">
        <v>16016054</v>
      </c>
      <c r="M494">
        <f t="shared" si="14"/>
        <v>8185</v>
      </c>
      <c r="N494" s="2">
        <f t="shared" si="15"/>
        <v>40.014657383657017</v>
      </c>
    </row>
    <row r="495" spans="1:14" x14ac:dyDescent="0.3">
      <c r="A495" t="s">
        <v>2365</v>
      </c>
      <c r="B495" t="s">
        <v>2366</v>
      </c>
      <c r="C495">
        <v>4.8</v>
      </c>
      <c r="D495">
        <v>11</v>
      </c>
      <c r="E495">
        <v>1999</v>
      </c>
      <c r="F495">
        <v>1199</v>
      </c>
      <c r="G495" t="s">
        <v>1868</v>
      </c>
      <c r="H495" t="s">
        <v>2367</v>
      </c>
      <c r="I495" t="s">
        <v>1946</v>
      </c>
      <c r="J495" t="s">
        <v>2368</v>
      </c>
      <c r="K495" t="s">
        <v>2369</v>
      </c>
      <c r="L495">
        <v>17629630</v>
      </c>
      <c r="M495">
        <f t="shared" si="14"/>
        <v>13189</v>
      </c>
      <c r="N495" s="2">
        <f t="shared" si="15"/>
        <v>40.020010005002497</v>
      </c>
    </row>
    <row r="496" spans="1:14" x14ac:dyDescent="0.3">
      <c r="A496" t="s">
        <v>449</v>
      </c>
      <c r="B496" t="s">
        <v>1974</v>
      </c>
      <c r="C496">
        <v>4.7</v>
      </c>
      <c r="D496">
        <v>7</v>
      </c>
      <c r="E496">
        <v>2599</v>
      </c>
      <c r="F496">
        <v>2079</v>
      </c>
      <c r="G496" t="s">
        <v>1975</v>
      </c>
      <c r="H496" t="s">
        <v>2370</v>
      </c>
      <c r="I496" t="s">
        <v>297</v>
      </c>
      <c r="J496" t="s">
        <v>1977</v>
      </c>
      <c r="K496" t="s">
        <v>2371</v>
      </c>
      <c r="L496">
        <v>17439282</v>
      </c>
      <c r="M496">
        <f t="shared" si="14"/>
        <v>14553</v>
      </c>
      <c r="N496" s="2">
        <f t="shared" si="15"/>
        <v>20.00769526741054</v>
      </c>
    </row>
    <row r="497" spans="1:14" x14ac:dyDescent="0.3">
      <c r="A497" t="s">
        <v>2372</v>
      </c>
      <c r="B497" t="s">
        <v>2373</v>
      </c>
      <c r="C497">
        <v>3.4</v>
      </c>
      <c r="D497">
        <v>7</v>
      </c>
      <c r="E497">
        <v>2499</v>
      </c>
      <c r="F497">
        <v>1224</v>
      </c>
      <c r="G497" t="s">
        <v>42</v>
      </c>
      <c r="H497" t="s">
        <v>2374</v>
      </c>
      <c r="I497" t="s">
        <v>50</v>
      </c>
      <c r="J497" t="s">
        <v>2375</v>
      </c>
      <c r="K497" t="s">
        <v>2376</v>
      </c>
      <c r="L497">
        <v>15973242</v>
      </c>
      <c r="M497">
        <f t="shared" si="14"/>
        <v>8568</v>
      </c>
      <c r="N497" s="2">
        <f t="shared" si="15"/>
        <v>51.020408163265309</v>
      </c>
    </row>
    <row r="498" spans="1:14" x14ac:dyDescent="0.3">
      <c r="A498" t="s">
        <v>2377</v>
      </c>
      <c r="B498" t="s">
        <v>2378</v>
      </c>
      <c r="C498">
        <v>4.3</v>
      </c>
      <c r="D498">
        <v>20</v>
      </c>
      <c r="E498">
        <v>1999</v>
      </c>
      <c r="F498">
        <v>899</v>
      </c>
      <c r="G498" t="s">
        <v>29</v>
      </c>
      <c r="H498" t="s">
        <v>2379</v>
      </c>
      <c r="I498" t="s">
        <v>740</v>
      </c>
      <c r="J498" t="s">
        <v>2380</v>
      </c>
      <c r="K498" t="s">
        <v>2381</v>
      </c>
      <c r="L498">
        <v>16556238</v>
      </c>
      <c r="M498">
        <f t="shared" si="14"/>
        <v>17980</v>
      </c>
      <c r="N498" s="2">
        <f t="shared" si="15"/>
        <v>55.027513756878442</v>
      </c>
    </row>
    <row r="499" spans="1:14" x14ac:dyDescent="0.3">
      <c r="A499" t="s">
        <v>2382</v>
      </c>
      <c r="B499" t="s">
        <v>2383</v>
      </c>
      <c r="C499">
        <v>4.5999999999999996</v>
      </c>
      <c r="D499">
        <v>12</v>
      </c>
      <c r="E499">
        <v>1199</v>
      </c>
      <c r="F499">
        <v>779</v>
      </c>
      <c r="G499" t="s">
        <v>29</v>
      </c>
      <c r="H499" t="s">
        <v>2384</v>
      </c>
      <c r="I499" t="s">
        <v>37</v>
      </c>
      <c r="J499" t="s">
        <v>2385</v>
      </c>
      <c r="K499" t="s">
        <v>2386</v>
      </c>
      <c r="L499">
        <v>15974874</v>
      </c>
      <c r="M499">
        <f t="shared" si="14"/>
        <v>9348</v>
      </c>
      <c r="N499" s="2">
        <f t="shared" si="15"/>
        <v>35.029190992493746</v>
      </c>
    </row>
    <row r="500" spans="1:14" x14ac:dyDescent="0.3">
      <c r="A500" t="s">
        <v>2387</v>
      </c>
      <c r="B500" t="s">
        <v>2388</v>
      </c>
      <c r="C500">
        <v>3.9</v>
      </c>
      <c r="D500">
        <v>61</v>
      </c>
      <c r="E500">
        <v>1699</v>
      </c>
      <c r="F500">
        <v>679</v>
      </c>
      <c r="G500" t="s">
        <v>67</v>
      </c>
      <c r="H500" t="s">
        <v>2389</v>
      </c>
      <c r="I500" t="s">
        <v>1532</v>
      </c>
      <c r="J500" t="s">
        <v>2390</v>
      </c>
      <c r="K500" t="s">
        <v>2391</v>
      </c>
      <c r="L500">
        <v>13167062</v>
      </c>
      <c r="M500">
        <f t="shared" si="14"/>
        <v>41419</v>
      </c>
      <c r="N500" s="2">
        <f t="shared" si="15"/>
        <v>60.035314891112421</v>
      </c>
    </row>
    <row r="501" spans="1:14" x14ac:dyDescent="0.3">
      <c r="A501" t="s">
        <v>2392</v>
      </c>
      <c r="B501" t="s">
        <v>364</v>
      </c>
      <c r="C501">
        <v>3.8</v>
      </c>
      <c r="D501">
        <v>19</v>
      </c>
      <c r="E501">
        <v>1999</v>
      </c>
      <c r="F501">
        <v>1399</v>
      </c>
      <c r="G501" t="s">
        <v>182</v>
      </c>
      <c r="H501" t="s">
        <v>2393</v>
      </c>
      <c r="I501" t="s">
        <v>126</v>
      </c>
      <c r="J501" t="s">
        <v>368</v>
      </c>
      <c r="K501" t="s">
        <v>2394</v>
      </c>
      <c r="L501">
        <v>14847128</v>
      </c>
      <c r="M501">
        <f t="shared" si="14"/>
        <v>26581</v>
      </c>
      <c r="N501" s="2">
        <f t="shared" si="15"/>
        <v>30.015007503751878</v>
      </c>
    </row>
    <row r="502" spans="1:14" x14ac:dyDescent="0.3">
      <c r="A502" t="s">
        <v>2395</v>
      </c>
      <c r="B502" t="s">
        <v>1222</v>
      </c>
      <c r="C502">
        <v>4.2</v>
      </c>
      <c r="D502">
        <v>58</v>
      </c>
      <c r="E502">
        <v>1399</v>
      </c>
      <c r="F502">
        <v>559</v>
      </c>
      <c r="G502" t="s">
        <v>67</v>
      </c>
      <c r="H502" t="s">
        <v>2396</v>
      </c>
      <c r="I502" t="s">
        <v>201</v>
      </c>
      <c r="J502" t="s">
        <v>1224</v>
      </c>
      <c r="K502" t="s">
        <v>2397</v>
      </c>
      <c r="L502">
        <v>16256332</v>
      </c>
      <c r="M502">
        <f t="shared" si="14"/>
        <v>32422</v>
      </c>
      <c r="N502" s="2">
        <f t="shared" si="15"/>
        <v>60.042887776983555</v>
      </c>
    </row>
    <row r="503" spans="1:14" x14ac:dyDescent="0.3">
      <c r="A503" t="s">
        <v>2398</v>
      </c>
      <c r="B503" t="s">
        <v>2399</v>
      </c>
      <c r="C503">
        <v>2.5</v>
      </c>
      <c r="D503">
        <v>2</v>
      </c>
      <c r="E503">
        <v>1399</v>
      </c>
      <c r="F503">
        <v>405</v>
      </c>
      <c r="G503" t="s">
        <v>466</v>
      </c>
      <c r="H503" t="s">
        <v>2400</v>
      </c>
      <c r="I503" t="s">
        <v>56</v>
      </c>
      <c r="J503" t="s">
        <v>2401</v>
      </c>
      <c r="K503" t="s">
        <v>2402</v>
      </c>
      <c r="L503">
        <v>17787422</v>
      </c>
      <c r="M503">
        <f t="shared" si="14"/>
        <v>810</v>
      </c>
      <c r="N503" s="2">
        <f t="shared" si="15"/>
        <v>71.050750536097212</v>
      </c>
    </row>
    <row r="504" spans="1:14" x14ac:dyDescent="0.3">
      <c r="A504" t="s">
        <v>1655</v>
      </c>
      <c r="B504" t="s">
        <v>2403</v>
      </c>
      <c r="C504">
        <v>4.5999999999999996</v>
      </c>
      <c r="D504">
        <v>14</v>
      </c>
      <c r="E504">
        <v>1199</v>
      </c>
      <c r="F504">
        <v>383</v>
      </c>
      <c r="G504" t="s">
        <v>42</v>
      </c>
      <c r="H504" t="s">
        <v>2404</v>
      </c>
      <c r="I504" t="s">
        <v>297</v>
      </c>
      <c r="J504" t="s">
        <v>2405</v>
      </c>
      <c r="K504" t="s">
        <v>2406</v>
      </c>
      <c r="L504">
        <v>13734612</v>
      </c>
      <c r="M504">
        <f t="shared" si="14"/>
        <v>5362</v>
      </c>
      <c r="N504" s="2">
        <f t="shared" si="15"/>
        <v>68.056713928273567</v>
      </c>
    </row>
    <row r="505" spans="1:14" x14ac:dyDescent="0.3">
      <c r="A505" t="s">
        <v>2407</v>
      </c>
      <c r="B505" t="s">
        <v>1300</v>
      </c>
      <c r="C505">
        <v>3</v>
      </c>
      <c r="D505">
        <v>2</v>
      </c>
      <c r="E505">
        <v>1999</v>
      </c>
      <c r="F505">
        <v>799</v>
      </c>
      <c r="G505" t="s">
        <v>757</v>
      </c>
      <c r="H505" t="s">
        <v>2408</v>
      </c>
      <c r="I505" t="s">
        <v>83</v>
      </c>
      <c r="J505" t="s">
        <v>1302</v>
      </c>
      <c r="K505" t="s">
        <v>2409</v>
      </c>
      <c r="L505">
        <v>13090552</v>
      </c>
      <c r="M505">
        <f t="shared" si="14"/>
        <v>1598</v>
      </c>
      <c r="N505" s="2">
        <f t="shared" si="15"/>
        <v>60.030015007503756</v>
      </c>
    </row>
    <row r="506" spans="1:14" x14ac:dyDescent="0.3">
      <c r="A506" t="s">
        <v>2410</v>
      </c>
      <c r="B506" t="s">
        <v>2411</v>
      </c>
      <c r="C506">
        <v>4.3</v>
      </c>
      <c r="D506">
        <v>7</v>
      </c>
      <c r="E506">
        <v>4599</v>
      </c>
      <c r="F506">
        <v>1899</v>
      </c>
      <c r="G506" t="s">
        <v>2412</v>
      </c>
      <c r="H506" t="s">
        <v>2413</v>
      </c>
      <c r="I506" t="s">
        <v>997</v>
      </c>
      <c r="J506" t="s">
        <v>2414</v>
      </c>
      <c r="K506" t="s">
        <v>2415</v>
      </c>
      <c r="L506">
        <v>11173550</v>
      </c>
      <c r="M506">
        <f t="shared" si="14"/>
        <v>13293</v>
      </c>
      <c r="N506" s="2">
        <f t="shared" si="15"/>
        <v>58.708414872798429</v>
      </c>
    </row>
    <row r="507" spans="1:14" x14ac:dyDescent="0.3">
      <c r="A507" t="s">
        <v>2416</v>
      </c>
      <c r="B507" t="s">
        <v>2417</v>
      </c>
      <c r="C507">
        <v>3.8</v>
      </c>
      <c r="D507">
        <v>5</v>
      </c>
      <c r="E507">
        <v>2999</v>
      </c>
      <c r="F507">
        <v>2399</v>
      </c>
      <c r="G507" t="s">
        <v>16</v>
      </c>
      <c r="H507" t="s">
        <v>2418</v>
      </c>
      <c r="I507" t="s">
        <v>586</v>
      </c>
      <c r="J507" t="s">
        <v>2419</v>
      </c>
      <c r="K507" t="s">
        <v>2420</v>
      </c>
      <c r="L507">
        <v>14173922</v>
      </c>
      <c r="M507">
        <f t="shared" si="14"/>
        <v>11995</v>
      </c>
      <c r="N507" s="2">
        <f t="shared" si="15"/>
        <v>20.006668889629879</v>
      </c>
    </row>
    <row r="508" spans="1:14" x14ac:dyDescent="0.3">
      <c r="A508" t="s">
        <v>2421</v>
      </c>
      <c r="B508" t="s">
        <v>2422</v>
      </c>
      <c r="C508">
        <v>4.2</v>
      </c>
      <c r="D508">
        <v>5</v>
      </c>
      <c r="E508">
        <v>4995</v>
      </c>
      <c r="F508">
        <v>1248</v>
      </c>
      <c r="G508" t="s">
        <v>527</v>
      </c>
      <c r="H508" t="s">
        <v>2423</v>
      </c>
      <c r="I508" t="s">
        <v>189</v>
      </c>
      <c r="J508" t="s">
        <v>2424</v>
      </c>
      <c r="K508" t="s">
        <v>2425</v>
      </c>
      <c r="L508">
        <v>14814268</v>
      </c>
      <c r="M508">
        <f t="shared" si="14"/>
        <v>6240</v>
      </c>
      <c r="N508" s="2">
        <f t="shared" si="15"/>
        <v>75.015015015015024</v>
      </c>
    </row>
    <row r="509" spans="1:14" x14ac:dyDescent="0.3">
      <c r="A509" t="s">
        <v>2426</v>
      </c>
      <c r="B509" t="s">
        <v>2427</v>
      </c>
      <c r="C509">
        <v>4.5999999999999996</v>
      </c>
      <c r="D509">
        <v>10</v>
      </c>
      <c r="E509">
        <v>672</v>
      </c>
      <c r="F509">
        <v>537</v>
      </c>
      <c r="G509" t="s">
        <v>29</v>
      </c>
      <c r="H509" t="s">
        <v>2428</v>
      </c>
      <c r="I509" t="s">
        <v>273</v>
      </c>
      <c r="J509" t="s">
        <v>2429</v>
      </c>
      <c r="K509" t="s">
        <v>2430</v>
      </c>
      <c r="L509">
        <v>17212598</v>
      </c>
      <c r="M509">
        <f t="shared" si="14"/>
        <v>5370</v>
      </c>
      <c r="N509" s="2">
        <f t="shared" si="15"/>
        <v>20.089285714285715</v>
      </c>
    </row>
    <row r="510" spans="1:14" x14ac:dyDescent="0.3">
      <c r="A510" t="s">
        <v>2431</v>
      </c>
      <c r="B510" t="s">
        <v>165</v>
      </c>
      <c r="C510">
        <v>4.3</v>
      </c>
      <c r="D510">
        <v>73</v>
      </c>
      <c r="E510">
        <v>799</v>
      </c>
      <c r="F510">
        <v>399</v>
      </c>
      <c r="G510" t="s">
        <v>16</v>
      </c>
      <c r="H510" t="s">
        <v>2432</v>
      </c>
      <c r="I510" t="s">
        <v>167</v>
      </c>
      <c r="J510" t="s">
        <v>168</v>
      </c>
      <c r="K510" t="s">
        <v>2433</v>
      </c>
      <c r="L510">
        <v>15330018</v>
      </c>
      <c r="M510">
        <f t="shared" si="14"/>
        <v>29127</v>
      </c>
      <c r="N510" s="2">
        <f t="shared" si="15"/>
        <v>50.062578222778477</v>
      </c>
    </row>
    <row r="511" spans="1:14" x14ac:dyDescent="0.3">
      <c r="A511" t="s">
        <v>2434</v>
      </c>
      <c r="B511" t="s">
        <v>2435</v>
      </c>
      <c r="C511">
        <v>4.4000000000000004</v>
      </c>
      <c r="D511">
        <v>10</v>
      </c>
      <c r="E511">
        <v>399</v>
      </c>
      <c r="F511">
        <v>399</v>
      </c>
      <c r="G511" t="s">
        <v>16</v>
      </c>
      <c r="H511" t="s">
        <v>2436</v>
      </c>
      <c r="I511" t="s">
        <v>2437</v>
      </c>
      <c r="J511" t="s">
        <v>2438</v>
      </c>
      <c r="K511" t="s">
        <v>2439</v>
      </c>
      <c r="L511">
        <v>17261260</v>
      </c>
      <c r="M511">
        <f t="shared" si="14"/>
        <v>3990</v>
      </c>
      <c r="N511" s="2">
        <f t="shared" si="15"/>
        <v>0</v>
      </c>
    </row>
    <row r="512" spans="1:14" x14ac:dyDescent="0.3">
      <c r="A512" t="s">
        <v>2440</v>
      </c>
      <c r="B512" t="s">
        <v>2441</v>
      </c>
      <c r="C512">
        <v>3</v>
      </c>
      <c r="D512">
        <v>5</v>
      </c>
      <c r="E512">
        <v>2999</v>
      </c>
      <c r="F512">
        <v>599</v>
      </c>
      <c r="G512" t="s">
        <v>67</v>
      </c>
      <c r="H512" t="s">
        <v>2442</v>
      </c>
      <c r="I512" t="s">
        <v>37</v>
      </c>
      <c r="J512" t="s">
        <v>2443</v>
      </c>
      <c r="K512" t="s">
        <v>2444</v>
      </c>
      <c r="L512">
        <v>17136094</v>
      </c>
      <c r="M512">
        <f t="shared" si="14"/>
        <v>2995</v>
      </c>
      <c r="N512" s="2">
        <f t="shared" si="15"/>
        <v>80.026675558519514</v>
      </c>
    </row>
    <row r="513" spans="1:14" x14ac:dyDescent="0.3">
      <c r="A513" t="s">
        <v>2445</v>
      </c>
      <c r="B513" t="s">
        <v>87</v>
      </c>
      <c r="C513">
        <v>3.9</v>
      </c>
      <c r="D513">
        <v>67</v>
      </c>
      <c r="E513">
        <v>2399</v>
      </c>
      <c r="F513">
        <v>1295</v>
      </c>
      <c r="G513" t="s">
        <v>2446</v>
      </c>
      <c r="H513" t="s">
        <v>2447</v>
      </c>
      <c r="I513" t="s">
        <v>297</v>
      </c>
      <c r="J513" t="s">
        <v>91</v>
      </c>
      <c r="K513" t="s">
        <v>2448</v>
      </c>
      <c r="L513">
        <v>13673324</v>
      </c>
      <c r="M513">
        <f t="shared" si="14"/>
        <v>86765</v>
      </c>
      <c r="N513" s="2">
        <f t="shared" si="15"/>
        <v>46.019174656106706</v>
      </c>
    </row>
    <row r="514" spans="1:14" x14ac:dyDescent="0.3">
      <c r="A514" t="s">
        <v>2449</v>
      </c>
      <c r="B514" t="s">
        <v>655</v>
      </c>
      <c r="C514">
        <v>4.3</v>
      </c>
      <c r="D514">
        <v>56</v>
      </c>
      <c r="E514">
        <v>1999</v>
      </c>
      <c r="F514">
        <v>639</v>
      </c>
      <c r="G514" t="s">
        <v>249</v>
      </c>
      <c r="H514" t="s">
        <v>2450</v>
      </c>
      <c r="I514" t="s">
        <v>446</v>
      </c>
      <c r="J514" t="s">
        <v>657</v>
      </c>
      <c r="K514" t="s">
        <v>2451</v>
      </c>
      <c r="L514">
        <v>13038906</v>
      </c>
      <c r="M514">
        <f t="shared" si="14"/>
        <v>35784</v>
      </c>
      <c r="N514" s="2">
        <f t="shared" si="15"/>
        <v>68.03401700850425</v>
      </c>
    </row>
    <row r="515" spans="1:14" x14ac:dyDescent="0.3">
      <c r="A515" t="s">
        <v>2452</v>
      </c>
      <c r="B515" t="s">
        <v>676</v>
      </c>
      <c r="C515">
        <v>3.2</v>
      </c>
      <c r="D515">
        <v>5</v>
      </c>
      <c r="E515">
        <v>1499</v>
      </c>
      <c r="F515">
        <v>554</v>
      </c>
      <c r="G515" t="s">
        <v>2453</v>
      </c>
      <c r="H515" t="s">
        <v>2454</v>
      </c>
      <c r="I515" t="s">
        <v>76</v>
      </c>
      <c r="J515" t="s">
        <v>679</v>
      </c>
      <c r="K515" t="s">
        <v>2455</v>
      </c>
      <c r="L515">
        <v>16218732</v>
      </c>
      <c r="M515">
        <f t="shared" ref="M515:M578" si="16">D515*F515</f>
        <v>2770</v>
      </c>
      <c r="N515" s="2">
        <f t="shared" ref="N515:N578" si="17">((E515-F515)/E515) *100</f>
        <v>63.042028018679119</v>
      </c>
    </row>
    <row r="516" spans="1:14" x14ac:dyDescent="0.3">
      <c r="A516" t="s">
        <v>2456</v>
      </c>
      <c r="B516" t="s">
        <v>1587</v>
      </c>
      <c r="C516">
        <v>4.4000000000000004</v>
      </c>
      <c r="D516">
        <v>2900</v>
      </c>
      <c r="E516">
        <v>1098</v>
      </c>
      <c r="F516">
        <v>768</v>
      </c>
      <c r="G516" t="s">
        <v>218</v>
      </c>
      <c r="H516" t="s">
        <v>2457</v>
      </c>
      <c r="I516" t="s">
        <v>220</v>
      </c>
      <c r="J516" t="s">
        <v>1590</v>
      </c>
      <c r="K516" t="s">
        <v>2458</v>
      </c>
      <c r="L516">
        <v>14466038</v>
      </c>
      <c r="M516">
        <f t="shared" si="16"/>
        <v>2227200</v>
      </c>
      <c r="N516" s="2">
        <f t="shared" si="17"/>
        <v>30.05464480874317</v>
      </c>
    </row>
    <row r="517" spans="1:14" x14ac:dyDescent="0.3">
      <c r="A517" t="s">
        <v>2459</v>
      </c>
      <c r="B517" t="s">
        <v>1687</v>
      </c>
      <c r="C517">
        <v>4.0999999999999996</v>
      </c>
      <c r="D517">
        <v>104</v>
      </c>
      <c r="E517">
        <v>1599</v>
      </c>
      <c r="F517">
        <v>991</v>
      </c>
      <c r="G517" t="s">
        <v>16</v>
      </c>
      <c r="H517" t="s">
        <v>2460</v>
      </c>
      <c r="I517" t="s">
        <v>161</v>
      </c>
      <c r="J517" t="s">
        <v>1690</v>
      </c>
      <c r="K517" t="s">
        <v>2461</v>
      </c>
      <c r="L517">
        <v>12336726</v>
      </c>
      <c r="M517">
        <f t="shared" si="16"/>
        <v>103064</v>
      </c>
      <c r="N517" s="2">
        <f t="shared" si="17"/>
        <v>38.02376485303315</v>
      </c>
    </row>
    <row r="518" spans="1:14" x14ac:dyDescent="0.3">
      <c r="A518" t="s">
        <v>2462</v>
      </c>
      <c r="B518" t="s">
        <v>2463</v>
      </c>
      <c r="C518">
        <v>3.9</v>
      </c>
      <c r="D518">
        <v>8</v>
      </c>
      <c r="E518">
        <v>2324</v>
      </c>
      <c r="F518">
        <v>1743</v>
      </c>
      <c r="G518" t="s">
        <v>2464</v>
      </c>
      <c r="H518" t="s">
        <v>2465</v>
      </c>
      <c r="I518" t="s">
        <v>1165</v>
      </c>
      <c r="J518" t="s">
        <v>2466</v>
      </c>
      <c r="K518" t="s">
        <v>2467</v>
      </c>
      <c r="L518">
        <v>16170064</v>
      </c>
      <c r="M518">
        <f t="shared" si="16"/>
        <v>13944</v>
      </c>
      <c r="N518" s="2">
        <f t="shared" si="17"/>
        <v>25</v>
      </c>
    </row>
    <row r="519" spans="1:14" x14ac:dyDescent="0.3">
      <c r="A519" t="s">
        <v>2468</v>
      </c>
      <c r="B519" t="s">
        <v>995</v>
      </c>
      <c r="C519">
        <v>3.8</v>
      </c>
      <c r="D519">
        <v>19</v>
      </c>
      <c r="E519">
        <v>2390</v>
      </c>
      <c r="F519">
        <v>1195</v>
      </c>
      <c r="G519" t="s">
        <v>88</v>
      </c>
      <c r="H519" t="s">
        <v>2469</v>
      </c>
      <c r="I519" t="s">
        <v>586</v>
      </c>
      <c r="J519" t="s">
        <v>998</v>
      </c>
      <c r="K519" t="s">
        <v>2470</v>
      </c>
      <c r="L519">
        <v>15801932</v>
      </c>
      <c r="M519">
        <f t="shared" si="16"/>
        <v>22705</v>
      </c>
      <c r="N519" s="2">
        <f t="shared" si="17"/>
        <v>50</v>
      </c>
    </row>
    <row r="520" spans="1:14" x14ac:dyDescent="0.3">
      <c r="A520" t="s">
        <v>2471</v>
      </c>
      <c r="B520" t="s">
        <v>2472</v>
      </c>
      <c r="C520">
        <v>4.0999999999999996</v>
      </c>
      <c r="D520">
        <v>876</v>
      </c>
      <c r="E520">
        <v>2299</v>
      </c>
      <c r="F520">
        <v>666</v>
      </c>
      <c r="G520" t="s">
        <v>2473</v>
      </c>
      <c r="H520" t="s">
        <v>2474</v>
      </c>
      <c r="I520" t="s">
        <v>37</v>
      </c>
      <c r="J520" t="s">
        <v>2475</v>
      </c>
      <c r="K520" t="s">
        <v>2476</v>
      </c>
      <c r="L520">
        <v>12093274</v>
      </c>
      <c r="M520">
        <f t="shared" si="16"/>
        <v>583416</v>
      </c>
      <c r="N520" s="2">
        <f t="shared" si="17"/>
        <v>71.030882992605484</v>
      </c>
    </row>
    <row r="521" spans="1:14" x14ac:dyDescent="0.3">
      <c r="A521" t="s">
        <v>2477</v>
      </c>
      <c r="B521" t="s">
        <v>2478</v>
      </c>
      <c r="C521">
        <v>4.7</v>
      </c>
      <c r="D521">
        <v>3</v>
      </c>
      <c r="E521">
        <v>1299</v>
      </c>
      <c r="F521">
        <v>1195</v>
      </c>
      <c r="G521" t="s">
        <v>218</v>
      </c>
      <c r="H521" t="s">
        <v>2479</v>
      </c>
      <c r="I521" t="s">
        <v>177</v>
      </c>
      <c r="J521" t="s">
        <v>2480</v>
      </c>
      <c r="K521" t="s">
        <v>2481</v>
      </c>
      <c r="L521">
        <v>17271054</v>
      </c>
      <c r="M521">
        <f t="shared" si="16"/>
        <v>3585</v>
      </c>
      <c r="N521" s="2">
        <f t="shared" si="17"/>
        <v>8.0061585835257887</v>
      </c>
    </row>
    <row r="522" spans="1:14" x14ac:dyDescent="0.3">
      <c r="A522" t="s">
        <v>2482</v>
      </c>
      <c r="B522" t="s">
        <v>284</v>
      </c>
      <c r="C522">
        <v>4</v>
      </c>
      <c r="D522">
        <v>212</v>
      </c>
      <c r="E522">
        <v>2299</v>
      </c>
      <c r="F522">
        <v>919</v>
      </c>
      <c r="G522" t="s">
        <v>124</v>
      </c>
      <c r="H522" t="s">
        <v>2483</v>
      </c>
      <c r="I522" t="s">
        <v>201</v>
      </c>
      <c r="J522" t="s">
        <v>286</v>
      </c>
      <c r="K522" t="s">
        <v>2484</v>
      </c>
      <c r="L522">
        <v>12737968</v>
      </c>
      <c r="M522">
        <f t="shared" si="16"/>
        <v>194828</v>
      </c>
      <c r="N522" s="2">
        <f t="shared" si="17"/>
        <v>60.026098303610262</v>
      </c>
    </row>
    <row r="523" spans="1:14" x14ac:dyDescent="0.3">
      <c r="A523" t="s">
        <v>2485</v>
      </c>
      <c r="B523" t="s">
        <v>995</v>
      </c>
      <c r="C523">
        <v>4.4000000000000004</v>
      </c>
      <c r="D523">
        <v>56</v>
      </c>
      <c r="E523">
        <v>2750</v>
      </c>
      <c r="F523">
        <v>2750</v>
      </c>
      <c r="G523" t="s">
        <v>16</v>
      </c>
      <c r="H523" t="s">
        <v>2486</v>
      </c>
      <c r="I523" t="s">
        <v>177</v>
      </c>
      <c r="J523" t="s">
        <v>998</v>
      </c>
      <c r="K523" t="s">
        <v>2487</v>
      </c>
      <c r="L523">
        <v>4893099</v>
      </c>
      <c r="M523">
        <f t="shared" si="16"/>
        <v>154000</v>
      </c>
      <c r="N523" s="2">
        <f t="shared" si="17"/>
        <v>0</v>
      </c>
    </row>
    <row r="524" spans="1:14" x14ac:dyDescent="0.3">
      <c r="A524" t="s">
        <v>2325</v>
      </c>
      <c r="B524" t="s">
        <v>159</v>
      </c>
      <c r="C524">
        <v>4.4000000000000004</v>
      </c>
      <c r="D524">
        <v>29</v>
      </c>
      <c r="E524">
        <v>1699</v>
      </c>
      <c r="F524">
        <v>662</v>
      </c>
      <c r="G524" t="s">
        <v>124</v>
      </c>
      <c r="H524" t="s">
        <v>2488</v>
      </c>
      <c r="I524" t="s">
        <v>126</v>
      </c>
      <c r="J524" t="s">
        <v>162</v>
      </c>
      <c r="K524" t="s">
        <v>2489</v>
      </c>
      <c r="L524">
        <v>13647796</v>
      </c>
      <c r="M524">
        <f t="shared" si="16"/>
        <v>19198</v>
      </c>
      <c r="N524" s="2">
        <f t="shared" si="17"/>
        <v>61.035903472630956</v>
      </c>
    </row>
    <row r="525" spans="1:14" x14ac:dyDescent="0.3">
      <c r="A525" t="s">
        <v>2490</v>
      </c>
      <c r="B525" t="s">
        <v>87</v>
      </c>
      <c r="C525">
        <v>4</v>
      </c>
      <c r="D525">
        <v>175</v>
      </c>
      <c r="E525">
        <v>1499</v>
      </c>
      <c r="F525">
        <v>1049</v>
      </c>
      <c r="G525" t="s">
        <v>16</v>
      </c>
      <c r="H525" t="s">
        <v>2491</v>
      </c>
      <c r="I525" t="s">
        <v>1306</v>
      </c>
      <c r="J525" t="s">
        <v>91</v>
      </c>
      <c r="K525" t="s">
        <v>2492</v>
      </c>
      <c r="L525">
        <v>12666178</v>
      </c>
      <c r="M525">
        <f t="shared" si="16"/>
        <v>183575</v>
      </c>
      <c r="N525" s="2">
        <f t="shared" si="17"/>
        <v>30.020013342228154</v>
      </c>
    </row>
    <row r="526" spans="1:14" x14ac:dyDescent="0.3">
      <c r="A526" t="s">
        <v>2493</v>
      </c>
      <c r="B526" t="s">
        <v>2494</v>
      </c>
      <c r="C526">
        <v>4.9000000000000004</v>
      </c>
      <c r="D526">
        <v>18</v>
      </c>
      <c r="E526">
        <v>1699</v>
      </c>
      <c r="F526">
        <v>849</v>
      </c>
      <c r="G526" t="s">
        <v>2495</v>
      </c>
      <c r="H526" t="s">
        <v>2496</v>
      </c>
      <c r="I526" t="s">
        <v>2497</v>
      </c>
      <c r="J526" t="s">
        <v>2498</v>
      </c>
      <c r="K526" t="s">
        <v>2499</v>
      </c>
      <c r="L526">
        <v>15101214</v>
      </c>
      <c r="M526">
        <f t="shared" si="16"/>
        <v>15282</v>
      </c>
      <c r="N526" s="2">
        <f t="shared" si="17"/>
        <v>50.029429075927013</v>
      </c>
    </row>
    <row r="527" spans="1:14" x14ac:dyDescent="0.3">
      <c r="A527" t="s">
        <v>2500</v>
      </c>
      <c r="B527" t="s">
        <v>35</v>
      </c>
      <c r="C527">
        <v>3.4</v>
      </c>
      <c r="D527">
        <v>17</v>
      </c>
      <c r="E527">
        <v>1799</v>
      </c>
      <c r="F527">
        <v>899</v>
      </c>
      <c r="G527" t="s">
        <v>29</v>
      </c>
      <c r="H527" t="s">
        <v>2501</v>
      </c>
      <c r="I527" t="s">
        <v>37</v>
      </c>
      <c r="J527" t="s">
        <v>38</v>
      </c>
      <c r="K527" t="s">
        <v>2502</v>
      </c>
      <c r="L527">
        <v>13251038</v>
      </c>
      <c r="M527">
        <f t="shared" si="16"/>
        <v>15283</v>
      </c>
      <c r="N527" s="2">
        <f t="shared" si="17"/>
        <v>50.027793218454697</v>
      </c>
    </row>
    <row r="528" spans="1:14" x14ac:dyDescent="0.3">
      <c r="A528" t="s">
        <v>941</v>
      </c>
      <c r="B528" t="s">
        <v>301</v>
      </c>
      <c r="C528">
        <v>3.9</v>
      </c>
      <c r="D528">
        <v>76</v>
      </c>
      <c r="E528">
        <v>1499</v>
      </c>
      <c r="F528">
        <v>599</v>
      </c>
      <c r="G528" t="s">
        <v>29</v>
      </c>
      <c r="H528" t="s">
        <v>2503</v>
      </c>
      <c r="I528" t="s">
        <v>37</v>
      </c>
      <c r="J528" t="s">
        <v>303</v>
      </c>
      <c r="K528" t="s">
        <v>2504</v>
      </c>
      <c r="L528">
        <v>1939890</v>
      </c>
      <c r="M528">
        <f t="shared" si="16"/>
        <v>45524</v>
      </c>
      <c r="N528" s="2">
        <f t="shared" si="17"/>
        <v>60.040026684456308</v>
      </c>
    </row>
    <row r="529" spans="1:14" x14ac:dyDescent="0.3">
      <c r="A529" t="s">
        <v>2505</v>
      </c>
      <c r="B529" t="s">
        <v>895</v>
      </c>
      <c r="C529">
        <v>4.5</v>
      </c>
      <c r="D529">
        <v>11</v>
      </c>
      <c r="E529">
        <v>1790</v>
      </c>
      <c r="F529">
        <v>1074</v>
      </c>
      <c r="G529" t="s">
        <v>16</v>
      </c>
      <c r="H529" t="s">
        <v>2506</v>
      </c>
      <c r="I529" t="s">
        <v>2507</v>
      </c>
      <c r="J529" t="s">
        <v>898</v>
      </c>
      <c r="K529" t="s">
        <v>2508</v>
      </c>
      <c r="L529">
        <v>14779154</v>
      </c>
      <c r="M529">
        <f t="shared" si="16"/>
        <v>11814</v>
      </c>
      <c r="N529" s="2">
        <f t="shared" si="17"/>
        <v>40</v>
      </c>
    </row>
    <row r="530" spans="1:14" x14ac:dyDescent="0.3">
      <c r="A530" t="s">
        <v>2032</v>
      </c>
      <c r="B530" t="s">
        <v>2509</v>
      </c>
      <c r="C530">
        <v>3.4</v>
      </c>
      <c r="D530">
        <v>7</v>
      </c>
      <c r="E530">
        <v>3499</v>
      </c>
      <c r="F530">
        <v>2064</v>
      </c>
      <c r="G530" t="s">
        <v>905</v>
      </c>
      <c r="H530" t="s">
        <v>2510</v>
      </c>
      <c r="I530" t="s">
        <v>83</v>
      </c>
      <c r="J530" t="s">
        <v>2511</v>
      </c>
      <c r="K530" t="s">
        <v>2512</v>
      </c>
      <c r="L530">
        <v>13591356</v>
      </c>
      <c r="M530">
        <f t="shared" si="16"/>
        <v>14448</v>
      </c>
      <c r="N530" s="2">
        <f t="shared" si="17"/>
        <v>41.011717633609599</v>
      </c>
    </row>
    <row r="531" spans="1:14" x14ac:dyDescent="0.3">
      <c r="A531" t="s">
        <v>1655</v>
      </c>
      <c r="B531" t="s">
        <v>2166</v>
      </c>
      <c r="C531">
        <v>3.2</v>
      </c>
      <c r="D531">
        <v>6</v>
      </c>
      <c r="E531">
        <v>1599</v>
      </c>
      <c r="F531">
        <v>799</v>
      </c>
      <c r="G531" t="s">
        <v>1657</v>
      </c>
      <c r="H531" t="s">
        <v>2513</v>
      </c>
      <c r="I531" t="s">
        <v>297</v>
      </c>
      <c r="J531" t="s">
        <v>2169</v>
      </c>
      <c r="K531" t="s">
        <v>2514</v>
      </c>
      <c r="L531">
        <v>12915164</v>
      </c>
      <c r="M531">
        <f t="shared" si="16"/>
        <v>4794</v>
      </c>
      <c r="N531" s="2">
        <f t="shared" si="17"/>
        <v>50.03126954346466</v>
      </c>
    </row>
    <row r="532" spans="1:14" x14ac:dyDescent="0.3">
      <c r="A532" t="s">
        <v>449</v>
      </c>
      <c r="B532" t="s">
        <v>2033</v>
      </c>
      <c r="C532">
        <v>4.5</v>
      </c>
      <c r="D532">
        <v>6</v>
      </c>
      <c r="E532">
        <v>1999</v>
      </c>
      <c r="F532">
        <v>1199</v>
      </c>
      <c r="G532" t="s">
        <v>2515</v>
      </c>
      <c r="H532" t="s">
        <v>2516</v>
      </c>
      <c r="I532" t="s">
        <v>297</v>
      </c>
      <c r="J532" t="s">
        <v>2036</v>
      </c>
      <c r="K532" t="s">
        <v>2517</v>
      </c>
      <c r="L532">
        <v>14040872</v>
      </c>
      <c r="M532">
        <f t="shared" si="16"/>
        <v>7194</v>
      </c>
      <c r="N532" s="2">
        <f t="shared" si="17"/>
        <v>40.020010005002497</v>
      </c>
    </row>
    <row r="533" spans="1:14" x14ac:dyDescent="0.3">
      <c r="A533" t="s">
        <v>1218</v>
      </c>
      <c r="B533" t="s">
        <v>1513</v>
      </c>
      <c r="C533">
        <v>3.6</v>
      </c>
      <c r="D533">
        <v>9</v>
      </c>
      <c r="E533">
        <v>3399</v>
      </c>
      <c r="F533">
        <v>849</v>
      </c>
      <c r="G533" t="s">
        <v>124</v>
      </c>
      <c r="H533" t="s">
        <v>2518</v>
      </c>
      <c r="I533" t="s">
        <v>132</v>
      </c>
      <c r="J533" t="s">
        <v>1515</v>
      </c>
      <c r="K533" t="s">
        <v>2519</v>
      </c>
      <c r="L533">
        <v>14188012</v>
      </c>
      <c r="M533">
        <f t="shared" si="16"/>
        <v>7641</v>
      </c>
      <c r="N533" s="2">
        <f t="shared" si="17"/>
        <v>75.022065313327445</v>
      </c>
    </row>
    <row r="534" spans="1:14" x14ac:dyDescent="0.3">
      <c r="A534" t="s">
        <v>240</v>
      </c>
      <c r="B534" t="s">
        <v>1879</v>
      </c>
      <c r="C534">
        <v>4.0999999999999996</v>
      </c>
      <c r="D534">
        <v>12</v>
      </c>
      <c r="E534">
        <v>2899</v>
      </c>
      <c r="F534">
        <v>1304</v>
      </c>
      <c r="G534" t="s">
        <v>242</v>
      </c>
      <c r="H534" t="s">
        <v>2520</v>
      </c>
      <c r="I534" t="s">
        <v>244</v>
      </c>
      <c r="J534" t="s">
        <v>1881</v>
      </c>
      <c r="K534" t="s">
        <v>2521</v>
      </c>
      <c r="L534">
        <v>14220884</v>
      </c>
      <c r="M534">
        <f t="shared" si="16"/>
        <v>15648</v>
      </c>
      <c r="N534" s="2">
        <f t="shared" si="17"/>
        <v>55.018972059330807</v>
      </c>
    </row>
    <row r="535" spans="1:14" x14ac:dyDescent="0.3">
      <c r="A535" t="s">
        <v>1425</v>
      </c>
      <c r="B535" t="s">
        <v>689</v>
      </c>
      <c r="C535">
        <v>4.8</v>
      </c>
      <c r="D535">
        <v>10</v>
      </c>
      <c r="E535">
        <v>790</v>
      </c>
      <c r="F535">
        <v>790</v>
      </c>
      <c r="G535" t="s">
        <v>1868</v>
      </c>
      <c r="H535" t="s">
        <v>2522</v>
      </c>
      <c r="I535" t="s">
        <v>513</v>
      </c>
      <c r="J535" t="s">
        <v>692</v>
      </c>
      <c r="K535" t="s">
        <v>2523</v>
      </c>
      <c r="L535">
        <v>17489460</v>
      </c>
      <c r="M535">
        <f t="shared" si="16"/>
        <v>7900</v>
      </c>
      <c r="N535" s="2">
        <f t="shared" si="17"/>
        <v>0</v>
      </c>
    </row>
    <row r="536" spans="1:14" x14ac:dyDescent="0.3">
      <c r="A536" t="s">
        <v>2524</v>
      </c>
      <c r="B536" t="s">
        <v>511</v>
      </c>
      <c r="C536">
        <v>4.5999999999999996</v>
      </c>
      <c r="D536">
        <v>21</v>
      </c>
      <c r="E536">
        <v>1795</v>
      </c>
      <c r="F536">
        <v>1436</v>
      </c>
      <c r="G536" t="s">
        <v>16</v>
      </c>
      <c r="H536" t="s">
        <v>2525</v>
      </c>
      <c r="I536" t="s">
        <v>513</v>
      </c>
      <c r="J536" t="s">
        <v>514</v>
      </c>
      <c r="K536" t="s">
        <v>2526</v>
      </c>
      <c r="L536">
        <v>12903290</v>
      </c>
      <c r="M536">
        <f t="shared" si="16"/>
        <v>30156</v>
      </c>
      <c r="N536" s="2">
        <f t="shared" si="17"/>
        <v>20</v>
      </c>
    </row>
    <row r="537" spans="1:14" x14ac:dyDescent="0.3">
      <c r="A537" t="s">
        <v>2527</v>
      </c>
      <c r="B537" t="s">
        <v>2528</v>
      </c>
      <c r="C537">
        <v>3.2</v>
      </c>
      <c r="D537">
        <v>6</v>
      </c>
      <c r="E537">
        <v>5300</v>
      </c>
      <c r="F537">
        <v>1799</v>
      </c>
      <c r="G537" t="s">
        <v>29</v>
      </c>
      <c r="H537" t="s">
        <v>2529</v>
      </c>
      <c r="I537" t="s">
        <v>132</v>
      </c>
      <c r="J537" t="s">
        <v>2530</v>
      </c>
      <c r="K537" t="s">
        <v>2531</v>
      </c>
      <c r="L537">
        <v>17716120</v>
      </c>
      <c r="M537">
        <f t="shared" si="16"/>
        <v>10794</v>
      </c>
      <c r="N537" s="2">
        <f t="shared" si="17"/>
        <v>66.056603773584911</v>
      </c>
    </row>
    <row r="538" spans="1:14" x14ac:dyDescent="0.3">
      <c r="A538" t="s">
        <v>2532</v>
      </c>
      <c r="B538" t="s">
        <v>639</v>
      </c>
      <c r="C538">
        <v>3.4</v>
      </c>
      <c r="D538">
        <v>27</v>
      </c>
      <c r="E538">
        <v>3499</v>
      </c>
      <c r="F538">
        <v>1224</v>
      </c>
      <c r="G538" t="s">
        <v>2533</v>
      </c>
      <c r="H538" t="s">
        <v>2534</v>
      </c>
      <c r="I538" t="s">
        <v>44</v>
      </c>
      <c r="J538" t="s">
        <v>643</v>
      </c>
      <c r="K538" t="s">
        <v>2535</v>
      </c>
      <c r="L538">
        <v>12822804</v>
      </c>
      <c r="M538">
        <f t="shared" si="16"/>
        <v>33048</v>
      </c>
      <c r="N538" s="2">
        <f t="shared" si="17"/>
        <v>65.018576736210349</v>
      </c>
    </row>
    <row r="539" spans="1:14" x14ac:dyDescent="0.3">
      <c r="A539" t="s">
        <v>1218</v>
      </c>
      <c r="B539" t="s">
        <v>241</v>
      </c>
      <c r="C539">
        <v>4.3</v>
      </c>
      <c r="D539">
        <v>11</v>
      </c>
      <c r="E539">
        <v>3599</v>
      </c>
      <c r="F539">
        <v>1259</v>
      </c>
      <c r="G539" t="s">
        <v>42</v>
      </c>
      <c r="H539" t="s">
        <v>2536</v>
      </c>
      <c r="I539" t="s">
        <v>132</v>
      </c>
      <c r="J539" t="s">
        <v>245</v>
      </c>
      <c r="K539" t="s">
        <v>2537</v>
      </c>
      <c r="L539">
        <v>14609142</v>
      </c>
      <c r="M539">
        <f t="shared" si="16"/>
        <v>13849</v>
      </c>
      <c r="N539" s="2">
        <f t="shared" si="17"/>
        <v>65.018060572381216</v>
      </c>
    </row>
    <row r="540" spans="1:14" x14ac:dyDescent="0.3">
      <c r="A540" t="s">
        <v>2538</v>
      </c>
      <c r="B540" t="s">
        <v>54</v>
      </c>
      <c r="C540">
        <v>4</v>
      </c>
      <c r="D540">
        <v>6</v>
      </c>
      <c r="E540">
        <v>1599</v>
      </c>
      <c r="F540">
        <v>399</v>
      </c>
      <c r="G540" t="s">
        <v>1620</v>
      </c>
      <c r="H540" t="s">
        <v>2539</v>
      </c>
      <c r="I540" t="s">
        <v>110</v>
      </c>
      <c r="J540" t="s">
        <v>57</v>
      </c>
      <c r="K540" t="s">
        <v>2540</v>
      </c>
      <c r="L540">
        <v>14713474</v>
      </c>
      <c r="M540">
        <f t="shared" si="16"/>
        <v>2394</v>
      </c>
      <c r="N540" s="2">
        <f t="shared" si="17"/>
        <v>75.046904315196997</v>
      </c>
    </row>
    <row r="541" spans="1:14" x14ac:dyDescent="0.3">
      <c r="A541" t="s">
        <v>2541</v>
      </c>
      <c r="B541" t="s">
        <v>557</v>
      </c>
      <c r="C541">
        <v>4.2</v>
      </c>
      <c r="D541">
        <v>57</v>
      </c>
      <c r="E541">
        <v>2299</v>
      </c>
      <c r="F541">
        <v>1149</v>
      </c>
      <c r="G541" t="s">
        <v>666</v>
      </c>
      <c r="H541" t="s">
        <v>2542</v>
      </c>
      <c r="I541" t="s">
        <v>83</v>
      </c>
      <c r="J541" t="s">
        <v>559</v>
      </c>
      <c r="K541" t="s">
        <v>2543</v>
      </c>
      <c r="L541">
        <v>11039488</v>
      </c>
      <c r="M541">
        <f t="shared" si="16"/>
        <v>65493</v>
      </c>
      <c r="N541" s="2">
        <f t="shared" si="17"/>
        <v>50.021748586341886</v>
      </c>
    </row>
    <row r="542" spans="1:14" x14ac:dyDescent="0.3">
      <c r="A542" t="s">
        <v>2544</v>
      </c>
      <c r="B542" t="s">
        <v>1513</v>
      </c>
      <c r="C542">
        <v>4.3</v>
      </c>
      <c r="D542">
        <v>9</v>
      </c>
      <c r="E542">
        <v>2299</v>
      </c>
      <c r="F542">
        <v>1034</v>
      </c>
      <c r="G542" t="s">
        <v>67</v>
      </c>
      <c r="H542" t="s">
        <v>2545</v>
      </c>
      <c r="I542" t="s">
        <v>44</v>
      </c>
      <c r="J542" t="s">
        <v>1515</v>
      </c>
      <c r="K542" t="s">
        <v>2546</v>
      </c>
      <c r="L542">
        <v>15313998</v>
      </c>
      <c r="M542">
        <f t="shared" si="16"/>
        <v>9306</v>
      </c>
      <c r="N542" s="2">
        <f t="shared" si="17"/>
        <v>55.023923444976077</v>
      </c>
    </row>
    <row r="543" spans="1:14" x14ac:dyDescent="0.3">
      <c r="A543" t="s">
        <v>2547</v>
      </c>
      <c r="B543" t="s">
        <v>2366</v>
      </c>
      <c r="C543">
        <v>4.8</v>
      </c>
      <c r="D543">
        <v>52</v>
      </c>
      <c r="E543">
        <v>3499</v>
      </c>
      <c r="F543">
        <v>1714</v>
      </c>
      <c r="G543" t="s">
        <v>88</v>
      </c>
      <c r="H543" t="s">
        <v>2548</v>
      </c>
      <c r="I543" t="s">
        <v>997</v>
      </c>
      <c r="J543" t="s">
        <v>2368</v>
      </c>
      <c r="K543" t="s">
        <v>2549</v>
      </c>
      <c r="L543">
        <v>14965018</v>
      </c>
      <c r="M543">
        <f t="shared" si="16"/>
        <v>89128</v>
      </c>
      <c r="N543" s="2">
        <f t="shared" si="17"/>
        <v>51.014575593026578</v>
      </c>
    </row>
    <row r="544" spans="1:14" x14ac:dyDescent="0.3">
      <c r="A544" t="s">
        <v>2550</v>
      </c>
      <c r="B544" t="s">
        <v>2551</v>
      </c>
      <c r="C544">
        <v>3.9</v>
      </c>
      <c r="D544">
        <v>23</v>
      </c>
      <c r="E544">
        <v>2219</v>
      </c>
      <c r="F544">
        <v>665</v>
      </c>
      <c r="G544" t="s">
        <v>2552</v>
      </c>
      <c r="H544" t="s">
        <v>2553</v>
      </c>
      <c r="I544" t="s">
        <v>2554</v>
      </c>
      <c r="J544" t="s">
        <v>2555</v>
      </c>
      <c r="K544" t="s">
        <v>2556</v>
      </c>
      <c r="L544">
        <v>15383394</v>
      </c>
      <c r="M544">
        <f t="shared" si="16"/>
        <v>15295</v>
      </c>
      <c r="N544" s="2">
        <f t="shared" si="17"/>
        <v>70.031545741324919</v>
      </c>
    </row>
    <row r="545" spans="1:14" x14ac:dyDescent="0.3">
      <c r="A545" t="s">
        <v>2557</v>
      </c>
      <c r="B545" t="s">
        <v>2558</v>
      </c>
      <c r="C545">
        <v>4.5999999999999996</v>
      </c>
      <c r="D545">
        <v>13</v>
      </c>
      <c r="E545">
        <v>2099</v>
      </c>
      <c r="F545">
        <v>755</v>
      </c>
      <c r="G545" t="s">
        <v>335</v>
      </c>
      <c r="H545" t="s">
        <v>2559</v>
      </c>
      <c r="I545" t="s">
        <v>37</v>
      </c>
      <c r="J545" t="s">
        <v>2560</v>
      </c>
      <c r="K545" t="s">
        <v>2561</v>
      </c>
      <c r="L545">
        <v>15742508</v>
      </c>
      <c r="M545">
        <f t="shared" si="16"/>
        <v>9815</v>
      </c>
      <c r="N545" s="2">
        <f t="shared" si="17"/>
        <v>64.030490709861837</v>
      </c>
    </row>
    <row r="546" spans="1:14" x14ac:dyDescent="0.3">
      <c r="A546" t="s">
        <v>449</v>
      </c>
      <c r="B546" t="s">
        <v>2509</v>
      </c>
      <c r="C546">
        <v>4.0999999999999996</v>
      </c>
      <c r="D546">
        <v>15</v>
      </c>
      <c r="E546">
        <v>2299</v>
      </c>
      <c r="F546">
        <v>1356</v>
      </c>
      <c r="G546" t="s">
        <v>451</v>
      </c>
      <c r="H546" t="s">
        <v>2562</v>
      </c>
      <c r="I546" t="s">
        <v>297</v>
      </c>
      <c r="J546" t="s">
        <v>2511</v>
      </c>
      <c r="K546" t="s">
        <v>2563</v>
      </c>
      <c r="L546">
        <v>13813946</v>
      </c>
      <c r="M546">
        <f t="shared" si="16"/>
        <v>20340</v>
      </c>
      <c r="N546" s="2">
        <f t="shared" si="17"/>
        <v>41.01783384080035</v>
      </c>
    </row>
    <row r="547" spans="1:14" x14ac:dyDescent="0.3">
      <c r="A547" t="s">
        <v>2564</v>
      </c>
      <c r="B547" t="s">
        <v>371</v>
      </c>
      <c r="C547">
        <v>3.8</v>
      </c>
      <c r="D547">
        <v>37</v>
      </c>
      <c r="E547">
        <v>1799</v>
      </c>
      <c r="F547">
        <v>539</v>
      </c>
      <c r="G547" t="s">
        <v>67</v>
      </c>
      <c r="H547" t="s">
        <v>2565</v>
      </c>
      <c r="I547" t="s">
        <v>404</v>
      </c>
      <c r="J547" t="s">
        <v>374</v>
      </c>
      <c r="K547" t="s">
        <v>2566</v>
      </c>
      <c r="L547">
        <v>14335804</v>
      </c>
      <c r="M547">
        <f t="shared" si="16"/>
        <v>19943</v>
      </c>
      <c r="N547" s="2">
        <f t="shared" si="17"/>
        <v>70.038910505836569</v>
      </c>
    </row>
    <row r="548" spans="1:14" x14ac:dyDescent="0.3">
      <c r="A548" t="s">
        <v>2567</v>
      </c>
      <c r="B548" t="s">
        <v>54</v>
      </c>
      <c r="C548">
        <v>4.0999999999999996</v>
      </c>
      <c r="D548">
        <v>48</v>
      </c>
      <c r="E548">
        <v>649</v>
      </c>
      <c r="F548">
        <v>356</v>
      </c>
      <c r="G548" t="s">
        <v>16</v>
      </c>
      <c r="H548" t="s">
        <v>2568</v>
      </c>
      <c r="I548" t="s">
        <v>388</v>
      </c>
      <c r="J548" t="s">
        <v>57</v>
      </c>
      <c r="K548" t="s">
        <v>2569</v>
      </c>
      <c r="L548">
        <v>14300734</v>
      </c>
      <c r="M548">
        <f t="shared" si="16"/>
        <v>17088</v>
      </c>
      <c r="N548" s="2">
        <f t="shared" si="17"/>
        <v>45.146379044684132</v>
      </c>
    </row>
    <row r="549" spans="1:14" x14ac:dyDescent="0.3">
      <c r="A549" t="s">
        <v>2570</v>
      </c>
      <c r="B549" t="s">
        <v>2571</v>
      </c>
      <c r="C549">
        <v>4.5999999999999996</v>
      </c>
      <c r="D549">
        <v>47</v>
      </c>
      <c r="E549">
        <v>660</v>
      </c>
      <c r="F549">
        <v>594</v>
      </c>
      <c r="G549" t="s">
        <v>218</v>
      </c>
      <c r="H549" t="s">
        <v>2572</v>
      </c>
      <c r="I549" t="s">
        <v>474</v>
      </c>
      <c r="J549" t="s">
        <v>2573</v>
      </c>
      <c r="K549" t="s">
        <v>2574</v>
      </c>
      <c r="L549">
        <v>17790612</v>
      </c>
      <c r="M549">
        <f t="shared" si="16"/>
        <v>27918</v>
      </c>
      <c r="N549" s="2">
        <f t="shared" si="17"/>
        <v>10</v>
      </c>
    </row>
    <row r="550" spans="1:14" x14ac:dyDescent="0.3">
      <c r="A550" t="s">
        <v>2575</v>
      </c>
      <c r="B550" t="s">
        <v>2576</v>
      </c>
      <c r="C550">
        <v>4.7</v>
      </c>
      <c r="D550">
        <v>69</v>
      </c>
      <c r="E550">
        <v>649</v>
      </c>
      <c r="F550">
        <v>447</v>
      </c>
      <c r="G550" t="s">
        <v>472</v>
      </c>
      <c r="H550" t="s">
        <v>2577</v>
      </c>
      <c r="I550" t="s">
        <v>474</v>
      </c>
      <c r="J550" t="s">
        <v>2578</v>
      </c>
      <c r="K550" t="s">
        <v>2579</v>
      </c>
      <c r="L550">
        <v>15443294</v>
      </c>
      <c r="M550">
        <f t="shared" si="16"/>
        <v>30843</v>
      </c>
      <c r="N550" s="2">
        <f t="shared" si="17"/>
        <v>31.124807395993837</v>
      </c>
    </row>
    <row r="551" spans="1:14" x14ac:dyDescent="0.3">
      <c r="A551" t="s">
        <v>2580</v>
      </c>
      <c r="B551" t="s">
        <v>1426</v>
      </c>
      <c r="C551">
        <v>4.4000000000000004</v>
      </c>
      <c r="D551">
        <v>18</v>
      </c>
      <c r="E551">
        <v>3999</v>
      </c>
      <c r="F551">
        <v>3399</v>
      </c>
      <c r="G551" t="s">
        <v>16</v>
      </c>
      <c r="H551" t="s">
        <v>2581</v>
      </c>
      <c r="I551" t="s">
        <v>586</v>
      </c>
      <c r="J551" t="s">
        <v>1428</v>
      </c>
      <c r="K551" t="s">
        <v>2582</v>
      </c>
      <c r="L551">
        <v>14312962</v>
      </c>
      <c r="M551">
        <f t="shared" si="16"/>
        <v>61182</v>
      </c>
      <c r="N551" s="2">
        <f t="shared" si="17"/>
        <v>15.003750937734434</v>
      </c>
    </row>
    <row r="552" spans="1:14" x14ac:dyDescent="0.3">
      <c r="A552" t="s">
        <v>2583</v>
      </c>
      <c r="B552" t="s">
        <v>2584</v>
      </c>
      <c r="C552">
        <v>4.3</v>
      </c>
      <c r="D552">
        <v>41</v>
      </c>
      <c r="E552">
        <v>799</v>
      </c>
      <c r="F552">
        <v>799</v>
      </c>
      <c r="G552" t="s">
        <v>16</v>
      </c>
      <c r="H552" t="s">
        <v>2585</v>
      </c>
      <c r="I552" t="s">
        <v>2586</v>
      </c>
      <c r="J552" t="s">
        <v>2587</v>
      </c>
      <c r="K552" t="s">
        <v>2588</v>
      </c>
      <c r="L552">
        <v>1452865</v>
      </c>
      <c r="M552">
        <f t="shared" si="16"/>
        <v>32759</v>
      </c>
      <c r="N552" s="2">
        <f t="shared" si="17"/>
        <v>0</v>
      </c>
    </row>
    <row r="553" spans="1:14" x14ac:dyDescent="0.3">
      <c r="A553" t="s">
        <v>2589</v>
      </c>
      <c r="B553" t="s">
        <v>2590</v>
      </c>
      <c r="C553">
        <v>4.2</v>
      </c>
      <c r="D553">
        <v>9</v>
      </c>
      <c r="E553">
        <v>5169</v>
      </c>
      <c r="F553">
        <v>1550</v>
      </c>
      <c r="G553" t="s">
        <v>409</v>
      </c>
      <c r="H553" t="s">
        <v>2591</v>
      </c>
      <c r="I553" t="s">
        <v>891</v>
      </c>
      <c r="J553" t="s">
        <v>2592</v>
      </c>
      <c r="K553" t="s">
        <v>2593</v>
      </c>
      <c r="L553">
        <v>15756750</v>
      </c>
      <c r="M553">
        <f t="shared" si="16"/>
        <v>13950</v>
      </c>
      <c r="N553" s="2">
        <f t="shared" si="17"/>
        <v>70.013542271232339</v>
      </c>
    </row>
    <row r="554" spans="1:14" x14ac:dyDescent="0.3">
      <c r="A554" t="s">
        <v>2594</v>
      </c>
      <c r="B554" t="s">
        <v>481</v>
      </c>
      <c r="C554">
        <v>4.4000000000000004</v>
      </c>
      <c r="D554">
        <v>79</v>
      </c>
      <c r="E554">
        <v>3997</v>
      </c>
      <c r="F554">
        <v>1119</v>
      </c>
      <c r="G554" t="s">
        <v>16</v>
      </c>
      <c r="H554" t="s">
        <v>2595</v>
      </c>
      <c r="I554" t="s">
        <v>1558</v>
      </c>
      <c r="J554" t="s">
        <v>483</v>
      </c>
      <c r="K554" t="s">
        <v>2596</v>
      </c>
      <c r="L554">
        <v>10454418</v>
      </c>
      <c r="M554">
        <f t="shared" si="16"/>
        <v>88401</v>
      </c>
      <c r="N554" s="2">
        <f t="shared" si="17"/>
        <v>72.004003002251693</v>
      </c>
    </row>
    <row r="555" spans="1:14" x14ac:dyDescent="0.3">
      <c r="A555" t="s">
        <v>2597</v>
      </c>
      <c r="B555" t="s">
        <v>505</v>
      </c>
      <c r="C555">
        <v>4.7</v>
      </c>
      <c r="D555">
        <v>146</v>
      </c>
      <c r="E555">
        <v>400</v>
      </c>
      <c r="F555">
        <v>356</v>
      </c>
      <c r="G555" t="s">
        <v>1742</v>
      </c>
      <c r="H555" t="s">
        <v>2598</v>
      </c>
      <c r="I555" t="s">
        <v>1744</v>
      </c>
      <c r="J555" t="s">
        <v>508</v>
      </c>
      <c r="K555" t="s">
        <v>2599</v>
      </c>
      <c r="L555">
        <v>13826616</v>
      </c>
      <c r="M555">
        <f t="shared" si="16"/>
        <v>51976</v>
      </c>
      <c r="N555" s="2">
        <f t="shared" si="17"/>
        <v>11</v>
      </c>
    </row>
    <row r="556" spans="1:14" x14ac:dyDescent="0.3">
      <c r="A556" t="s">
        <v>2600</v>
      </c>
      <c r="B556" t="s">
        <v>341</v>
      </c>
      <c r="C556">
        <v>4.5</v>
      </c>
      <c r="D556">
        <v>12</v>
      </c>
      <c r="E556">
        <v>2000</v>
      </c>
      <c r="F556">
        <v>560</v>
      </c>
      <c r="G556" t="s">
        <v>16</v>
      </c>
      <c r="H556" t="s">
        <v>2601</v>
      </c>
      <c r="I556" t="s">
        <v>1252</v>
      </c>
      <c r="J556" t="s">
        <v>344</v>
      </c>
      <c r="K556" t="s">
        <v>2602</v>
      </c>
      <c r="L556">
        <v>12341528</v>
      </c>
      <c r="M556">
        <f t="shared" si="16"/>
        <v>6720</v>
      </c>
      <c r="N556" s="2">
        <f t="shared" si="17"/>
        <v>72</v>
      </c>
    </row>
    <row r="557" spans="1:14" x14ac:dyDescent="0.3">
      <c r="A557" t="s">
        <v>2603</v>
      </c>
      <c r="B557" t="s">
        <v>60</v>
      </c>
      <c r="C557">
        <v>4.3</v>
      </c>
      <c r="D557">
        <v>56</v>
      </c>
      <c r="E557">
        <v>299</v>
      </c>
      <c r="F557">
        <v>284</v>
      </c>
      <c r="G557" t="s">
        <v>16</v>
      </c>
      <c r="H557" t="s">
        <v>2604</v>
      </c>
      <c r="I557" t="s">
        <v>2605</v>
      </c>
      <c r="J557" t="s">
        <v>63</v>
      </c>
      <c r="K557" t="s">
        <v>2606</v>
      </c>
      <c r="L557">
        <v>12946616</v>
      </c>
      <c r="M557">
        <f t="shared" si="16"/>
        <v>15904</v>
      </c>
      <c r="N557" s="2">
        <f t="shared" si="17"/>
        <v>5.0167224080267561</v>
      </c>
    </row>
    <row r="558" spans="1:14" x14ac:dyDescent="0.3">
      <c r="A558" t="s">
        <v>2607</v>
      </c>
      <c r="B558" t="s">
        <v>119</v>
      </c>
      <c r="C558">
        <v>4</v>
      </c>
      <c r="D558">
        <v>6</v>
      </c>
      <c r="E558">
        <v>399</v>
      </c>
      <c r="F558">
        <v>399</v>
      </c>
      <c r="G558" t="s">
        <v>29</v>
      </c>
      <c r="H558" t="s">
        <v>2608</v>
      </c>
      <c r="I558" t="s">
        <v>69</v>
      </c>
      <c r="J558" t="s">
        <v>119</v>
      </c>
      <c r="K558" t="s">
        <v>2609</v>
      </c>
      <c r="L558">
        <v>17916072</v>
      </c>
      <c r="M558">
        <f t="shared" si="16"/>
        <v>2394</v>
      </c>
      <c r="N558" s="2">
        <f t="shared" si="17"/>
        <v>0</v>
      </c>
    </row>
    <row r="559" spans="1:14" x14ac:dyDescent="0.3">
      <c r="A559" t="s">
        <v>2610</v>
      </c>
      <c r="B559" t="s">
        <v>230</v>
      </c>
      <c r="C559">
        <v>3.7</v>
      </c>
      <c r="D559">
        <v>9</v>
      </c>
      <c r="E559">
        <v>899</v>
      </c>
      <c r="F559">
        <v>404</v>
      </c>
      <c r="G559" t="s">
        <v>67</v>
      </c>
      <c r="H559" t="s">
        <v>2611</v>
      </c>
      <c r="I559" t="s">
        <v>37</v>
      </c>
      <c r="J559" t="s">
        <v>232</v>
      </c>
      <c r="K559" t="s">
        <v>2612</v>
      </c>
      <c r="L559">
        <v>13142276</v>
      </c>
      <c r="M559">
        <f t="shared" si="16"/>
        <v>3636</v>
      </c>
      <c r="N559" s="2">
        <f t="shared" si="17"/>
        <v>55.061179087875423</v>
      </c>
    </row>
    <row r="560" spans="1:14" x14ac:dyDescent="0.3">
      <c r="A560" t="s">
        <v>2613</v>
      </c>
      <c r="B560" t="s">
        <v>2614</v>
      </c>
      <c r="C560">
        <v>4.5999999999999996</v>
      </c>
      <c r="D560">
        <v>5</v>
      </c>
      <c r="E560">
        <v>165</v>
      </c>
      <c r="F560">
        <v>165</v>
      </c>
      <c r="G560" t="s">
        <v>16</v>
      </c>
      <c r="H560" t="s">
        <v>2615</v>
      </c>
      <c r="I560" t="s">
        <v>507</v>
      </c>
      <c r="J560" t="s">
        <v>2616</v>
      </c>
      <c r="K560" t="s">
        <v>2617</v>
      </c>
      <c r="L560">
        <v>7112061</v>
      </c>
      <c r="M560">
        <f t="shared" si="16"/>
        <v>825</v>
      </c>
      <c r="N560" s="2">
        <f t="shared" si="17"/>
        <v>0</v>
      </c>
    </row>
    <row r="561" spans="1:14" x14ac:dyDescent="0.3">
      <c r="A561" t="s">
        <v>2618</v>
      </c>
      <c r="B561" t="s">
        <v>2619</v>
      </c>
      <c r="C561">
        <v>4.8</v>
      </c>
      <c r="D561">
        <v>11</v>
      </c>
      <c r="E561">
        <v>795</v>
      </c>
      <c r="F561">
        <v>795</v>
      </c>
      <c r="G561" t="s">
        <v>16</v>
      </c>
      <c r="H561" t="s">
        <v>2620</v>
      </c>
      <c r="I561" t="s">
        <v>2621</v>
      </c>
      <c r="J561" t="s">
        <v>2622</v>
      </c>
      <c r="K561" t="s">
        <v>2623</v>
      </c>
      <c r="L561">
        <v>11918948</v>
      </c>
      <c r="M561">
        <f t="shared" si="16"/>
        <v>8745</v>
      </c>
      <c r="N561" s="2">
        <f t="shared" si="17"/>
        <v>0</v>
      </c>
    </row>
    <row r="562" spans="1:14" x14ac:dyDescent="0.3">
      <c r="A562" t="s">
        <v>2624</v>
      </c>
      <c r="B562" t="s">
        <v>866</v>
      </c>
      <c r="C562">
        <v>4.5</v>
      </c>
      <c r="D562">
        <v>27</v>
      </c>
      <c r="E562">
        <v>799</v>
      </c>
      <c r="F562">
        <v>799</v>
      </c>
      <c r="G562" t="s">
        <v>2625</v>
      </c>
      <c r="H562" t="s">
        <v>2626</v>
      </c>
      <c r="I562" t="s">
        <v>110</v>
      </c>
      <c r="J562" t="s">
        <v>868</v>
      </c>
      <c r="K562" t="s">
        <v>2627</v>
      </c>
      <c r="L562">
        <v>9301827</v>
      </c>
      <c r="M562">
        <f t="shared" si="16"/>
        <v>21573</v>
      </c>
      <c r="N562" s="2">
        <f t="shared" si="17"/>
        <v>0</v>
      </c>
    </row>
    <row r="563" spans="1:14" x14ac:dyDescent="0.3">
      <c r="A563" t="s">
        <v>2628</v>
      </c>
      <c r="B563" t="s">
        <v>768</v>
      </c>
      <c r="C563">
        <v>4</v>
      </c>
      <c r="D563">
        <v>6</v>
      </c>
      <c r="E563">
        <v>1499</v>
      </c>
      <c r="F563">
        <v>599</v>
      </c>
      <c r="G563" t="s">
        <v>124</v>
      </c>
      <c r="H563" t="s">
        <v>2629</v>
      </c>
      <c r="I563" t="s">
        <v>56</v>
      </c>
      <c r="J563" t="s">
        <v>770</v>
      </c>
      <c r="K563" t="s">
        <v>2630</v>
      </c>
      <c r="L563">
        <v>16302628</v>
      </c>
      <c r="M563">
        <f t="shared" si="16"/>
        <v>3594</v>
      </c>
      <c r="N563" s="2">
        <f t="shared" si="17"/>
        <v>60.040026684456308</v>
      </c>
    </row>
    <row r="564" spans="1:14" x14ac:dyDescent="0.3">
      <c r="A564" t="s">
        <v>2631</v>
      </c>
      <c r="B564" t="s">
        <v>1351</v>
      </c>
      <c r="C564">
        <v>4.3</v>
      </c>
      <c r="D564">
        <v>7</v>
      </c>
      <c r="E564">
        <v>2699</v>
      </c>
      <c r="F564">
        <v>1484</v>
      </c>
      <c r="G564" t="s">
        <v>242</v>
      </c>
      <c r="H564" t="s">
        <v>2632</v>
      </c>
      <c r="I564" t="s">
        <v>1176</v>
      </c>
      <c r="J564" t="s">
        <v>1354</v>
      </c>
      <c r="K564" t="s">
        <v>2633</v>
      </c>
      <c r="L564">
        <v>12509720</v>
      </c>
      <c r="M564">
        <f t="shared" si="16"/>
        <v>10388</v>
      </c>
      <c r="N564" s="2">
        <f t="shared" si="17"/>
        <v>45.016672841793259</v>
      </c>
    </row>
    <row r="565" spans="1:14" x14ac:dyDescent="0.3">
      <c r="A565" t="s">
        <v>2634</v>
      </c>
      <c r="B565" t="s">
        <v>2635</v>
      </c>
      <c r="C565">
        <v>4.0999999999999996</v>
      </c>
      <c r="D565">
        <v>87</v>
      </c>
      <c r="E565">
        <v>775</v>
      </c>
      <c r="F565">
        <v>775</v>
      </c>
      <c r="G565" t="s">
        <v>16</v>
      </c>
      <c r="H565" t="s">
        <v>2636</v>
      </c>
      <c r="I565" t="s">
        <v>177</v>
      </c>
      <c r="J565" t="s">
        <v>2637</v>
      </c>
      <c r="K565" t="s">
        <v>2638</v>
      </c>
      <c r="L565">
        <v>4451657</v>
      </c>
      <c r="M565">
        <f t="shared" si="16"/>
        <v>67425</v>
      </c>
      <c r="N565" s="2">
        <f t="shared" si="17"/>
        <v>0</v>
      </c>
    </row>
    <row r="566" spans="1:14" x14ac:dyDescent="0.3">
      <c r="A566" t="s">
        <v>2639</v>
      </c>
      <c r="B566" t="s">
        <v>2640</v>
      </c>
      <c r="C566">
        <v>3.4</v>
      </c>
      <c r="D566">
        <v>21</v>
      </c>
      <c r="E566">
        <v>999</v>
      </c>
      <c r="F566">
        <v>409</v>
      </c>
      <c r="G566" t="s">
        <v>148</v>
      </c>
      <c r="H566" t="s">
        <v>2641</v>
      </c>
      <c r="I566" t="s">
        <v>126</v>
      </c>
      <c r="J566" t="s">
        <v>2642</v>
      </c>
      <c r="K566" t="s">
        <v>2643</v>
      </c>
      <c r="L566">
        <v>13660910</v>
      </c>
      <c r="M566">
        <f t="shared" si="16"/>
        <v>8589</v>
      </c>
      <c r="N566" s="2">
        <f t="shared" si="17"/>
        <v>59.059059059059059</v>
      </c>
    </row>
    <row r="567" spans="1:14" x14ac:dyDescent="0.3">
      <c r="A567" t="s">
        <v>2644</v>
      </c>
      <c r="B567" t="s">
        <v>1142</v>
      </c>
      <c r="C567">
        <v>4.9000000000000004</v>
      </c>
      <c r="D567">
        <v>9</v>
      </c>
      <c r="E567">
        <v>1197</v>
      </c>
      <c r="F567">
        <v>1017</v>
      </c>
      <c r="G567" t="s">
        <v>16</v>
      </c>
      <c r="H567" t="s">
        <v>2645</v>
      </c>
      <c r="I567" t="s">
        <v>802</v>
      </c>
      <c r="J567" t="s">
        <v>1146</v>
      </c>
      <c r="K567" t="s">
        <v>2646</v>
      </c>
      <c r="L567">
        <v>12182092</v>
      </c>
      <c r="M567">
        <f t="shared" si="16"/>
        <v>9153</v>
      </c>
      <c r="N567" s="2">
        <f t="shared" si="17"/>
        <v>15.037593984962406</v>
      </c>
    </row>
    <row r="568" spans="1:14" x14ac:dyDescent="0.3">
      <c r="A568" t="s">
        <v>1092</v>
      </c>
      <c r="B568" t="s">
        <v>1093</v>
      </c>
      <c r="C568">
        <v>3.7</v>
      </c>
      <c r="D568">
        <v>34</v>
      </c>
      <c r="E568">
        <v>2550</v>
      </c>
      <c r="F568">
        <v>841</v>
      </c>
      <c r="G568" t="s">
        <v>905</v>
      </c>
      <c r="H568" t="s">
        <v>2647</v>
      </c>
      <c r="I568" t="s">
        <v>630</v>
      </c>
      <c r="J568" t="s">
        <v>1095</v>
      </c>
      <c r="K568" t="s">
        <v>2648</v>
      </c>
      <c r="L568">
        <v>11169410</v>
      </c>
      <c r="M568">
        <f t="shared" si="16"/>
        <v>28594</v>
      </c>
      <c r="N568" s="2">
        <f t="shared" si="17"/>
        <v>67.019607843137251</v>
      </c>
    </row>
    <row r="569" spans="1:14" x14ac:dyDescent="0.3">
      <c r="A569" t="s">
        <v>2649</v>
      </c>
      <c r="B569" t="s">
        <v>381</v>
      </c>
      <c r="C569">
        <v>2.6</v>
      </c>
      <c r="D569">
        <v>12</v>
      </c>
      <c r="E569">
        <v>1199</v>
      </c>
      <c r="F569">
        <v>1019</v>
      </c>
      <c r="G569" t="s">
        <v>148</v>
      </c>
      <c r="H569" t="s">
        <v>2650</v>
      </c>
      <c r="I569" t="s">
        <v>37</v>
      </c>
      <c r="J569" t="s">
        <v>383</v>
      </c>
      <c r="K569" t="s">
        <v>2651</v>
      </c>
      <c r="L569">
        <v>17046234</v>
      </c>
      <c r="M569">
        <f t="shared" si="16"/>
        <v>12228</v>
      </c>
      <c r="N569" s="2">
        <f t="shared" si="17"/>
        <v>15.012510425354462</v>
      </c>
    </row>
    <row r="570" spans="1:14" x14ac:dyDescent="0.3">
      <c r="A570" t="s">
        <v>2652</v>
      </c>
      <c r="B570" t="s">
        <v>2653</v>
      </c>
      <c r="C570">
        <v>2.8</v>
      </c>
      <c r="D570">
        <v>12</v>
      </c>
      <c r="E570">
        <v>1499</v>
      </c>
      <c r="F570">
        <v>749</v>
      </c>
      <c r="G570" t="s">
        <v>124</v>
      </c>
      <c r="H570" t="s">
        <v>2654</v>
      </c>
      <c r="I570" t="s">
        <v>56</v>
      </c>
      <c r="J570" t="s">
        <v>2655</v>
      </c>
      <c r="K570" t="s">
        <v>2656</v>
      </c>
      <c r="L570">
        <v>17132280</v>
      </c>
      <c r="M570">
        <f t="shared" si="16"/>
        <v>8988</v>
      </c>
      <c r="N570" s="2">
        <f t="shared" si="17"/>
        <v>50.033355570380259</v>
      </c>
    </row>
    <row r="571" spans="1:14" x14ac:dyDescent="0.3">
      <c r="A571" t="s">
        <v>2657</v>
      </c>
      <c r="B571" t="s">
        <v>904</v>
      </c>
      <c r="C571">
        <v>3.3</v>
      </c>
      <c r="D571">
        <v>58</v>
      </c>
      <c r="E571">
        <v>999</v>
      </c>
      <c r="F571">
        <v>399</v>
      </c>
      <c r="G571" t="s">
        <v>905</v>
      </c>
      <c r="H571" t="s">
        <v>2658</v>
      </c>
      <c r="I571" t="s">
        <v>189</v>
      </c>
      <c r="J571" t="s">
        <v>907</v>
      </c>
      <c r="K571" t="s">
        <v>2659</v>
      </c>
      <c r="L571">
        <v>15888910</v>
      </c>
      <c r="M571">
        <f t="shared" si="16"/>
        <v>23142</v>
      </c>
      <c r="N571" s="2">
        <f t="shared" si="17"/>
        <v>60.06006006006006</v>
      </c>
    </row>
    <row r="572" spans="1:14" x14ac:dyDescent="0.3">
      <c r="A572" t="s">
        <v>2660</v>
      </c>
      <c r="B572" t="s">
        <v>456</v>
      </c>
      <c r="C572">
        <v>3.9</v>
      </c>
      <c r="D572">
        <v>19</v>
      </c>
      <c r="E572">
        <v>1690</v>
      </c>
      <c r="F572">
        <v>845</v>
      </c>
      <c r="G572" t="s">
        <v>67</v>
      </c>
      <c r="H572" t="s">
        <v>2661</v>
      </c>
      <c r="I572" t="s">
        <v>50</v>
      </c>
      <c r="J572" t="s">
        <v>459</v>
      </c>
      <c r="K572" t="s">
        <v>2662</v>
      </c>
      <c r="L572">
        <v>15628808</v>
      </c>
      <c r="M572">
        <f t="shared" si="16"/>
        <v>16055</v>
      </c>
      <c r="N572" s="2">
        <f t="shared" si="17"/>
        <v>50</v>
      </c>
    </row>
    <row r="573" spans="1:14" x14ac:dyDescent="0.3">
      <c r="A573" t="s">
        <v>2663</v>
      </c>
      <c r="B573" t="s">
        <v>2664</v>
      </c>
      <c r="C573">
        <v>3.8</v>
      </c>
      <c r="D573">
        <v>19</v>
      </c>
      <c r="E573">
        <v>1299</v>
      </c>
      <c r="F573">
        <v>467</v>
      </c>
      <c r="G573" t="s">
        <v>1536</v>
      </c>
      <c r="H573" t="s">
        <v>2665</v>
      </c>
      <c r="I573" t="s">
        <v>446</v>
      </c>
      <c r="J573" t="s">
        <v>2666</v>
      </c>
      <c r="K573" t="s">
        <v>2667</v>
      </c>
      <c r="L573">
        <v>17621626</v>
      </c>
      <c r="M573">
        <f t="shared" si="16"/>
        <v>8873</v>
      </c>
      <c r="N573" s="2">
        <f t="shared" si="17"/>
        <v>64.049268668206309</v>
      </c>
    </row>
    <row r="574" spans="1:14" x14ac:dyDescent="0.3">
      <c r="A574" t="s">
        <v>2668</v>
      </c>
      <c r="B574" t="s">
        <v>2669</v>
      </c>
      <c r="C574">
        <v>4.4000000000000004</v>
      </c>
      <c r="D574">
        <v>14</v>
      </c>
      <c r="E574">
        <v>7899</v>
      </c>
      <c r="F574">
        <v>3396</v>
      </c>
      <c r="G574" t="s">
        <v>16</v>
      </c>
      <c r="H574" t="s">
        <v>2670</v>
      </c>
      <c r="I574" t="s">
        <v>367</v>
      </c>
      <c r="J574" t="s">
        <v>2671</v>
      </c>
      <c r="K574" t="s">
        <v>2672</v>
      </c>
      <c r="L574">
        <v>14786254</v>
      </c>
      <c r="M574">
        <f t="shared" si="16"/>
        <v>47544</v>
      </c>
      <c r="N574" s="2">
        <f t="shared" si="17"/>
        <v>57.007216103304216</v>
      </c>
    </row>
    <row r="575" spans="1:14" x14ac:dyDescent="0.3">
      <c r="A575" t="s">
        <v>2673</v>
      </c>
      <c r="B575" t="s">
        <v>1573</v>
      </c>
      <c r="C575">
        <v>4.5</v>
      </c>
      <c r="D575">
        <v>34</v>
      </c>
      <c r="E575">
        <v>699</v>
      </c>
      <c r="F575">
        <v>699</v>
      </c>
      <c r="G575" t="s">
        <v>2674</v>
      </c>
      <c r="H575" t="s">
        <v>2675</v>
      </c>
      <c r="I575" t="s">
        <v>2676</v>
      </c>
      <c r="J575" t="s">
        <v>1575</v>
      </c>
      <c r="K575" t="s">
        <v>2677</v>
      </c>
      <c r="L575">
        <v>11021454</v>
      </c>
      <c r="M575">
        <f t="shared" si="16"/>
        <v>23766</v>
      </c>
      <c r="N575" s="2">
        <f t="shared" si="17"/>
        <v>0</v>
      </c>
    </row>
    <row r="576" spans="1:14" x14ac:dyDescent="0.3">
      <c r="A576" t="s">
        <v>2678</v>
      </c>
      <c r="B576" t="s">
        <v>2679</v>
      </c>
      <c r="C576">
        <v>4.7</v>
      </c>
      <c r="D576">
        <v>6</v>
      </c>
      <c r="E576">
        <v>2999</v>
      </c>
      <c r="F576">
        <v>2549</v>
      </c>
      <c r="G576" t="s">
        <v>1975</v>
      </c>
      <c r="H576" t="s">
        <v>2680</v>
      </c>
      <c r="I576" t="s">
        <v>297</v>
      </c>
      <c r="J576" t="s">
        <v>2681</v>
      </c>
      <c r="K576" t="s">
        <v>2682</v>
      </c>
      <c r="L576">
        <v>16671284</v>
      </c>
      <c r="M576">
        <f t="shared" si="16"/>
        <v>15294</v>
      </c>
      <c r="N576" s="2">
        <f t="shared" si="17"/>
        <v>15.005001667222405</v>
      </c>
    </row>
    <row r="577" spans="1:14" x14ac:dyDescent="0.3">
      <c r="A577" t="s">
        <v>2683</v>
      </c>
      <c r="B577" t="s">
        <v>1421</v>
      </c>
      <c r="C577">
        <v>4</v>
      </c>
      <c r="D577">
        <v>2</v>
      </c>
      <c r="E577">
        <v>2499</v>
      </c>
      <c r="F577">
        <v>999</v>
      </c>
      <c r="G577" t="s">
        <v>29</v>
      </c>
      <c r="H577" t="s">
        <v>2684</v>
      </c>
      <c r="I577" t="s">
        <v>50</v>
      </c>
      <c r="J577" t="s">
        <v>1423</v>
      </c>
      <c r="K577" t="s">
        <v>2685</v>
      </c>
      <c r="L577">
        <v>16973324</v>
      </c>
      <c r="M577">
        <f t="shared" si="16"/>
        <v>1998</v>
      </c>
      <c r="N577" s="2">
        <f t="shared" si="17"/>
        <v>60.024009603841534</v>
      </c>
    </row>
    <row r="578" spans="1:14" x14ac:dyDescent="0.3">
      <c r="A578" t="s">
        <v>2686</v>
      </c>
      <c r="B578" t="s">
        <v>41</v>
      </c>
      <c r="C578">
        <v>4.2</v>
      </c>
      <c r="D578">
        <v>9</v>
      </c>
      <c r="E578">
        <v>1299</v>
      </c>
      <c r="F578">
        <v>844</v>
      </c>
      <c r="G578" t="s">
        <v>29</v>
      </c>
      <c r="H578" t="s">
        <v>2687</v>
      </c>
      <c r="I578" t="s">
        <v>37</v>
      </c>
      <c r="J578" t="s">
        <v>45</v>
      </c>
      <c r="K578" t="s">
        <v>2688</v>
      </c>
      <c r="L578">
        <v>17208176</v>
      </c>
      <c r="M578">
        <f t="shared" si="16"/>
        <v>7596</v>
      </c>
      <c r="N578" s="2">
        <f t="shared" si="17"/>
        <v>35.026943802925324</v>
      </c>
    </row>
    <row r="579" spans="1:14" x14ac:dyDescent="0.3">
      <c r="A579" t="s">
        <v>1156</v>
      </c>
      <c r="B579" t="s">
        <v>2689</v>
      </c>
      <c r="C579">
        <v>4.0999999999999996</v>
      </c>
      <c r="D579">
        <v>7</v>
      </c>
      <c r="E579">
        <v>1999</v>
      </c>
      <c r="F579">
        <v>499</v>
      </c>
      <c r="G579" t="s">
        <v>1158</v>
      </c>
      <c r="H579" t="s">
        <v>2690</v>
      </c>
      <c r="I579" t="s">
        <v>1160</v>
      </c>
      <c r="J579" t="s">
        <v>2691</v>
      </c>
      <c r="K579" t="s">
        <v>2692</v>
      </c>
      <c r="L579">
        <v>15674140</v>
      </c>
      <c r="M579">
        <f t="shared" ref="M579:M642" si="18">D579*F579</f>
        <v>3493</v>
      </c>
      <c r="N579" s="2">
        <f t="shared" ref="N579:N642" si="19">((E579-F579)/E579) *100</f>
        <v>75.03751875937968</v>
      </c>
    </row>
    <row r="580" spans="1:14" x14ac:dyDescent="0.3">
      <c r="A580" t="s">
        <v>2693</v>
      </c>
      <c r="B580" t="s">
        <v>2694</v>
      </c>
      <c r="C580">
        <v>4.7</v>
      </c>
      <c r="D580">
        <v>32</v>
      </c>
      <c r="E580">
        <v>1699</v>
      </c>
      <c r="F580">
        <v>798</v>
      </c>
      <c r="G580" t="s">
        <v>2695</v>
      </c>
      <c r="H580" t="s">
        <v>2696</v>
      </c>
      <c r="I580" t="s">
        <v>1281</v>
      </c>
      <c r="J580" t="s">
        <v>2697</v>
      </c>
      <c r="K580" t="s">
        <v>2698</v>
      </c>
      <c r="L580">
        <v>15715632</v>
      </c>
      <c r="M580">
        <f t="shared" si="18"/>
        <v>25536</v>
      </c>
      <c r="N580" s="2">
        <f t="shared" si="19"/>
        <v>53.031194820482639</v>
      </c>
    </row>
    <row r="581" spans="1:14" x14ac:dyDescent="0.3">
      <c r="A581" t="s">
        <v>2699</v>
      </c>
      <c r="B581" t="s">
        <v>2700</v>
      </c>
      <c r="C581">
        <v>3.8</v>
      </c>
      <c r="D581">
        <v>415</v>
      </c>
      <c r="E581">
        <v>1799</v>
      </c>
      <c r="F581">
        <v>719</v>
      </c>
      <c r="G581" t="s">
        <v>29</v>
      </c>
      <c r="H581" t="s">
        <v>2701</v>
      </c>
      <c r="I581" t="s">
        <v>44</v>
      </c>
      <c r="J581" t="s">
        <v>2702</v>
      </c>
      <c r="K581" t="s">
        <v>2703</v>
      </c>
      <c r="L581">
        <v>1644118</v>
      </c>
      <c r="M581">
        <f t="shared" si="18"/>
        <v>298385</v>
      </c>
      <c r="N581" s="2">
        <f t="shared" si="19"/>
        <v>60.033351862145636</v>
      </c>
    </row>
    <row r="582" spans="1:14" x14ac:dyDescent="0.3">
      <c r="A582" t="s">
        <v>2704</v>
      </c>
      <c r="B582" t="s">
        <v>2705</v>
      </c>
      <c r="C582">
        <v>3.9</v>
      </c>
      <c r="D582">
        <v>8</v>
      </c>
      <c r="E582">
        <v>2499</v>
      </c>
      <c r="F582">
        <v>1399</v>
      </c>
      <c r="G582" t="s">
        <v>683</v>
      </c>
      <c r="H582" t="s">
        <v>2706</v>
      </c>
      <c r="I582" t="s">
        <v>685</v>
      </c>
      <c r="J582" t="s">
        <v>2707</v>
      </c>
      <c r="K582" t="s">
        <v>2708</v>
      </c>
      <c r="L582">
        <v>14800234</v>
      </c>
      <c r="M582">
        <f t="shared" si="18"/>
        <v>11192</v>
      </c>
      <c r="N582" s="2">
        <f t="shared" si="19"/>
        <v>44.017607042817126</v>
      </c>
    </row>
    <row r="583" spans="1:14" x14ac:dyDescent="0.3">
      <c r="A583" t="s">
        <v>2407</v>
      </c>
      <c r="B583" t="s">
        <v>230</v>
      </c>
      <c r="C583">
        <v>4.2</v>
      </c>
      <c r="D583">
        <v>127</v>
      </c>
      <c r="E583">
        <v>1699</v>
      </c>
      <c r="F583">
        <v>764</v>
      </c>
      <c r="G583" t="s">
        <v>1536</v>
      </c>
      <c r="H583" t="s">
        <v>2709</v>
      </c>
      <c r="I583" t="s">
        <v>83</v>
      </c>
      <c r="J583" t="s">
        <v>232</v>
      </c>
      <c r="K583" t="s">
        <v>2710</v>
      </c>
      <c r="L583">
        <v>11542018</v>
      </c>
      <c r="M583">
        <f t="shared" si="18"/>
        <v>97028</v>
      </c>
      <c r="N583" s="2">
        <f t="shared" si="19"/>
        <v>55.03237198351971</v>
      </c>
    </row>
    <row r="584" spans="1:14" x14ac:dyDescent="0.3">
      <c r="A584" t="s">
        <v>2711</v>
      </c>
      <c r="B584" t="s">
        <v>2712</v>
      </c>
      <c r="C584">
        <v>4.4000000000000004</v>
      </c>
      <c r="D584">
        <v>39</v>
      </c>
      <c r="E584">
        <v>3999</v>
      </c>
      <c r="F584">
        <v>2399</v>
      </c>
      <c r="G584" t="s">
        <v>67</v>
      </c>
      <c r="H584" t="s">
        <v>2713</v>
      </c>
      <c r="I584" t="s">
        <v>862</v>
      </c>
      <c r="J584" t="s">
        <v>2714</v>
      </c>
      <c r="K584" t="s">
        <v>2715</v>
      </c>
      <c r="L584">
        <v>12351876</v>
      </c>
      <c r="M584">
        <f t="shared" si="18"/>
        <v>93561</v>
      </c>
      <c r="N584" s="2">
        <f t="shared" si="19"/>
        <v>40.010002500625156</v>
      </c>
    </row>
    <row r="585" spans="1:14" x14ac:dyDescent="0.3">
      <c r="A585" t="s">
        <v>2716</v>
      </c>
      <c r="B585" t="s">
        <v>492</v>
      </c>
      <c r="C585">
        <v>4.8</v>
      </c>
      <c r="D585">
        <v>15</v>
      </c>
      <c r="E585">
        <v>799</v>
      </c>
      <c r="F585">
        <v>799</v>
      </c>
      <c r="G585" t="s">
        <v>493</v>
      </c>
      <c r="H585" t="s">
        <v>2717</v>
      </c>
      <c r="I585" t="s">
        <v>297</v>
      </c>
      <c r="J585" t="s">
        <v>496</v>
      </c>
      <c r="K585" t="s">
        <v>2718</v>
      </c>
      <c r="L585">
        <v>17763658</v>
      </c>
      <c r="M585">
        <f t="shared" si="18"/>
        <v>11985</v>
      </c>
      <c r="N585" s="2">
        <f t="shared" si="19"/>
        <v>0</v>
      </c>
    </row>
    <row r="586" spans="1:14" x14ac:dyDescent="0.3">
      <c r="A586" t="s">
        <v>2719</v>
      </c>
      <c r="B586" t="s">
        <v>2720</v>
      </c>
      <c r="C586">
        <v>4.2</v>
      </c>
      <c r="D586">
        <v>73</v>
      </c>
      <c r="E586">
        <v>1899</v>
      </c>
      <c r="F586">
        <v>759</v>
      </c>
      <c r="G586" t="s">
        <v>67</v>
      </c>
      <c r="H586" t="s">
        <v>2721</v>
      </c>
      <c r="I586" t="s">
        <v>56</v>
      </c>
      <c r="J586" t="s">
        <v>2722</v>
      </c>
      <c r="K586" t="s">
        <v>2723</v>
      </c>
      <c r="L586">
        <v>12763752</v>
      </c>
      <c r="M586">
        <f t="shared" si="18"/>
        <v>55407</v>
      </c>
      <c r="N586" s="2">
        <f t="shared" si="19"/>
        <v>60.031595576619281</v>
      </c>
    </row>
    <row r="587" spans="1:14" x14ac:dyDescent="0.3">
      <c r="A587" t="s">
        <v>2724</v>
      </c>
      <c r="B587" t="s">
        <v>2725</v>
      </c>
      <c r="C587">
        <v>3.9</v>
      </c>
      <c r="D587">
        <v>37</v>
      </c>
      <c r="E587">
        <v>1890</v>
      </c>
      <c r="F587">
        <v>737</v>
      </c>
      <c r="G587" t="s">
        <v>67</v>
      </c>
      <c r="H587" t="s">
        <v>2726</v>
      </c>
      <c r="I587" t="s">
        <v>56</v>
      </c>
      <c r="J587" t="s">
        <v>2727</v>
      </c>
      <c r="K587" t="s">
        <v>2728</v>
      </c>
      <c r="L587">
        <v>13843542</v>
      </c>
      <c r="M587">
        <f t="shared" si="18"/>
        <v>27269</v>
      </c>
      <c r="N587" s="2">
        <f t="shared" si="19"/>
        <v>61.005291005291006</v>
      </c>
    </row>
    <row r="588" spans="1:14" x14ac:dyDescent="0.3">
      <c r="A588" t="s">
        <v>2729</v>
      </c>
      <c r="B588" t="s">
        <v>622</v>
      </c>
      <c r="C588">
        <v>4.5</v>
      </c>
      <c r="D588">
        <v>15</v>
      </c>
      <c r="E588">
        <v>499</v>
      </c>
      <c r="F588">
        <v>499</v>
      </c>
      <c r="G588" t="s">
        <v>29</v>
      </c>
      <c r="H588" t="s">
        <v>2730</v>
      </c>
      <c r="I588" t="s">
        <v>488</v>
      </c>
      <c r="J588" t="s">
        <v>624</v>
      </c>
      <c r="K588" t="s">
        <v>2731</v>
      </c>
      <c r="L588">
        <v>15495854</v>
      </c>
      <c r="M588">
        <f t="shared" si="18"/>
        <v>7485</v>
      </c>
      <c r="N588" s="2">
        <f t="shared" si="19"/>
        <v>0</v>
      </c>
    </row>
    <row r="589" spans="1:14" x14ac:dyDescent="0.3">
      <c r="A589" t="s">
        <v>449</v>
      </c>
      <c r="B589" t="s">
        <v>2732</v>
      </c>
      <c r="C589">
        <v>3.4</v>
      </c>
      <c r="D589">
        <v>5</v>
      </c>
      <c r="E589">
        <v>2525</v>
      </c>
      <c r="F589">
        <v>1010</v>
      </c>
      <c r="G589" t="s">
        <v>2515</v>
      </c>
      <c r="H589" t="s">
        <v>2733</v>
      </c>
      <c r="I589" t="s">
        <v>297</v>
      </c>
      <c r="J589" t="s">
        <v>2734</v>
      </c>
      <c r="K589" t="s">
        <v>2735</v>
      </c>
      <c r="L589">
        <v>16415294</v>
      </c>
      <c r="M589">
        <f t="shared" si="18"/>
        <v>5050</v>
      </c>
      <c r="N589" s="2">
        <f t="shared" si="19"/>
        <v>60</v>
      </c>
    </row>
    <row r="590" spans="1:14" x14ac:dyDescent="0.3">
      <c r="A590" t="s">
        <v>2736</v>
      </c>
      <c r="B590" t="s">
        <v>1799</v>
      </c>
      <c r="C590">
        <v>5</v>
      </c>
      <c r="D590">
        <v>6</v>
      </c>
      <c r="E590">
        <v>2199</v>
      </c>
      <c r="F590">
        <v>2199</v>
      </c>
      <c r="G590" t="s">
        <v>1800</v>
      </c>
      <c r="H590" t="s">
        <v>2737</v>
      </c>
      <c r="I590" t="s">
        <v>83</v>
      </c>
      <c r="J590" t="s">
        <v>1802</v>
      </c>
      <c r="K590" t="s">
        <v>2738</v>
      </c>
      <c r="L590">
        <v>17189606</v>
      </c>
      <c r="M590">
        <f t="shared" si="18"/>
        <v>13194</v>
      </c>
      <c r="N590" s="2">
        <f t="shared" si="19"/>
        <v>0</v>
      </c>
    </row>
    <row r="591" spans="1:14" x14ac:dyDescent="0.3">
      <c r="A591" t="s">
        <v>2739</v>
      </c>
      <c r="B591" t="s">
        <v>2740</v>
      </c>
      <c r="C591">
        <v>3.9</v>
      </c>
      <c r="D591">
        <v>17</v>
      </c>
      <c r="E591">
        <v>3450</v>
      </c>
      <c r="F591">
        <v>1449</v>
      </c>
      <c r="G591" t="s">
        <v>2741</v>
      </c>
      <c r="H591" t="s">
        <v>2742</v>
      </c>
      <c r="I591" t="s">
        <v>1941</v>
      </c>
      <c r="J591" t="s">
        <v>2740</v>
      </c>
      <c r="K591" t="s">
        <v>2743</v>
      </c>
      <c r="L591">
        <v>16384642</v>
      </c>
      <c r="M591">
        <f t="shared" si="18"/>
        <v>24633</v>
      </c>
      <c r="N591" s="2">
        <f t="shared" si="19"/>
        <v>57.999999999999993</v>
      </c>
    </row>
    <row r="592" spans="1:14" x14ac:dyDescent="0.3">
      <c r="A592" t="s">
        <v>2744</v>
      </c>
      <c r="B592" t="s">
        <v>2745</v>
      </c>
      <c r="C592">
        <v>3.2</v>
      </c>
      <c r="D592">
        <v>10</v>
      </c>
      <c r="E592">
        <v>1999</v>
      </c>
      <c r="F592">
        <v>839</v>
      </c>
      <c r="G592" t="s">
        <v>16</v>
      </c>
      <c r="H592" t="s">
        <v>2746</v>
      </c>
      <c r="I592" t="s">
        <v>586</v>
      </c>
      <c r="J592" t="s">
        <v>2747</v>
      </c>
      <c r="K592" t="s">
        <v>2748</v>
      </c>
      <c r="L592">
        <v>15192722</v>
      </c>
      <c r="M592">
        <f t="shared" si="18"/>
        <v>8390</v>
      </c>
      <c r="N592" s="2">
        <f t="shared" si="19"/>
        <v>58.029014507253628</v>
      </c>
    </row>
    <row r="593" spans="1:14" x14ac:dyDescent="0.3">
      <c r="A593" t="s">
        <v>793</v>
      </c>
      <c r="B593" t="s">
        <v>2749</v>
      </c>
      <c r="C593">
        <v>4.2</v>
      </c>
      <c r="D593">
        <v>229</v>
      </c>
      <c r="E593">
        <v>1299</v>
      </c>
      <c r="F593">
        <v>779</v>
      </c>
      <c r="G593" t="s">
        <v>67</v>
      </c>
      <c r="H593" t="s">
        <v>2750</v>
      </c>
      <c r="I593" t="s">
        <v>642</v>
      </c>
      <c r="J593" t="s">
        <v>2751</v>
      </c>
      <c r="K593" t="s">
        <v>2752</v>
      </c>
      <c r="L593">
        <v>12293366</v>
      </c>
      <c r="M593">
        <f t="shared" si="18"/>
        <v>178391</v>
      </c>
      <c r="N593" s="2">
        <f t="shared" si="19"/>
        <v>40.030792917628943</v>
      </c>
    </row>
    <row r="594" spans="1:14" x14ac:dyDescent="0.3">
      <c r="A594" t="s">
        <v>2753</v>
      </c>
      <c r="B594" t="s">
        <v>866</v>
      </c>
      <c r="C594">
        <v>4.5999999999999996</v>
      </c>
      <c r="D594">
        <v>107</v>
      </c>
      <c r="E594">
        <v>799</v>
      </c>
      <c r="F594">
        <v>799</v>
      </c>
      <c r="G594" t="s">
        <v>466</v>
      </c>
      <c r="H594" t="s">
        <v>2754</v>
      </c>
      <c r="I594" t="s">
        <v>110</v>
      </c>
      <c r="J594" t="s">
        <v>868</v>
      </c>
      <c r="K594" t="s">
        <v>2755</v>
      </c>
      <c r="L594">
        <v>12825056</v>
      </c>
      <c r="M594">
        <f t="shared" si="18"/>
        <v>85493</v>
      </c>
      <c r="N594" s="2">
        <f t="shared" si="19"/>
        <v>0</v>
      </c>
    </row>
    <row r="595" spans="1:14" x14ac:dyDescent="0.3">
      <c r="A595" t="s">
        <v>2756</v>
      </c>
      <c r="B595" t="s">
        <v>2757</v>
      </c>
      <c r="C595">
        <v>3.7</v>
      </c>
      <c r="D595">
        <v>44</v>
      </c>
      <c r="E595">
        <v>1999</v>
      </c>
      <c r="F595">
        <v>899</v>
      </c>
      <c r="G595" t="s">
        <v>29</v>
      </c>
      <c r="H595" t="s">
        <v>2758</v>
      </c>
      <c r="I595" t="s">
        <v>132</v>
      </c>
      <c r="J595" t="s">
        <v>2759</v>
      </c>
      <c r="K595" t="s">
        <v>2760</v>
      </c>
      <c r="L595">
        <v>12640884</v>
      </c>
      <c r="M595">
        <f t="shared" si="18"/>
        <v>39556</v>
      </c>
      <c r="N595" s="2">
        <f t="shared" si="19"/>
        <v>55.027513756878442</v>
      </c>
    </row>
    <row r="596" spans="1:14" x14ac:dyDescent="0.3">
      <c r="A596" t="s">
        <v>2761</v>
      </c>
      <c r="B596" t="s">
        <v>1222</v>
      </c>
      <c r="C596">
        <v>4.4000000000000004</v>
      </c>
      <c r="D596">
        <v>715</v>
      </c>
      <c r="E596">
        <v>1249</v>
      </c>
      <c r="F596">
        <v>562</v>
      </c>
      <c r="G596" t="s">
        <v>67</v>
      </c>
      <c r="H596" t="s">
        <v>2762</v>
      </c>
      <c r="I596" t="s">
        <v>201</v>
      </c>
      <c r="J596" t="s">
        <v>1224</v>
      </c>
      <c r="K596" t="s">
        <v>2763</v>
      </c>
      <c r="L596">
        <v>10918152</v>
      </c>
      <c r="M596">
        <f t="shared" si="18"/>
        <v>401830</v>
      </c>
      <c r="N596" s="2">
        <f t="shared" si="19"/>
        <v>55.004003202562046</v>
      </c>
    </row>
    <row r="597" spans="1:14" x14ac:dyDescent="0.3">
      <c r="A597" t="s">
        <v>2764</v>
      </c>
      <c r="B597" t="s">
        <v>119</v>
      </c>
      <c r="C597">
        <v>4.5</v>
      </c>
      <c r="D597">
        <v>37</v>
      </c>
      <c r="E597">
        <v>449</v>
      </c>
      <c r="F597">
        <v>449</v>
      </c>
      <c r="G597" t="s">
        <v>81</v>
      </c>
      <c r="H597" t="s">
        <v>2765</v>
      </c>
      <c r="I597" t="s">
        <v>2214</v>
      </c>
      <c r="J597" t="s">
        <v>119</v>
      </c>
      <c r="K597" t="s">
        <v>2766</v>
      </c>
      <c r="L597">
        <v>17681736</v>
      </c>
      <c r="M597">
        <f t="shared" si="18"/>
        <v>16613</v>
      </c>
      <c r="N597" s="2">
        <f t="shared" si="19"/>
        <v>0</v>
      </c>
    </row>
    <row r="598" spans="1:14" x14ac:dyDescent="0.3">
      <c r="A598" t="s">
        <v>2767</v>
      </c>
      <c r="B598" t="s">
        <v>2768</v>
      </c>
      <c r="C598">
        <v>4.3</v>
      </c>
      <c r="D598">
        <v>29</v>
      </c>
      <c r="E598">
        <v>999</v>
      </c>
      <c r="F598">
        <v>649</v>
      </c>
      <c r="G598" t="s">
        <v>242</v>
      </c>
      <c r="H598" t="s">
        <v>2769</v>
      </c>
      <c r="I598" t="s">
        <v>1176</v>
      </c>
      <c r="J598" t="s">
        <v>2770</v>
      </c>
      <c r="K598" t="s">
        <v>2771</v>
      </c>
      <c r="L598">
        <v>14651220</v>
      </c>
      <c r="M598">
        <f t="shared" si="18"/>
        <v>18821</v>
      </c>
      <c r="N598" s="2">
        <f t="shared" si="19"/>
        <v>35.035035035035037</v>
      </c>
    </row>
    <row r="599" spans="1:14" x14ac:dyDescent="0.3">
      <c r="A599" t="s">
        <v>2772</v>
      </c>
      <c r="B599" t="s">
        <v>2773</v>
      </c>
      <c r="C599">
        <v>4.2</v>
      </c>
      <c r="D599">
        <v>148</v>
      </c>
      <c r="E599">
        <v>599</v>
      </c>
      <c r="F599">
        <v>599</v>
      </c>
      <c r="G599" t="s">
        <v>2774</v>
      </c>
      <c r="H599" t="s">
        <v>2775</v>
      </c>
      <c r="I599" t="s">
        <v>76</v>
      </c>
      <c r="J599" t="s">
        <v>2776</v>
      </c>
      <c r="K599" t="s">
        <v>2777</v>
      </c>
      <c r="L599">
        <v>9470739</v>
      </c>
      <c r="M599">
        <f t="shared" si="18"/>
        <v>88652</v>
      </c>
      <c r="N599" s="2">
        <f t="shared" si="19"/>
        <v>0</v>
      </c>
    </row>
    <row r="600" spans="1:14" x14ac:dyDescent="0.3">
      <c r="A600" t="s">
        <v>2778</v>
      </c>
      <c r="B600" t="s">
        <v>2779</v>
      </c>
      <c r="C600">
        <v>2.9</v>
      </c>
      <c r="D600">
        <v>7</v>
      </c>
      <c r="E600">
        <v>8999</v>
      </c>
      <c r="F600">
        <v>1439</v>
      </c>
      <c r="G600" t="s">
        <v>683</v>
      </c>
      <c r="H600" t="s">
        <v>2780</v>
      </c>
      <c r="I600" t="s">
        <v>685</v>
      </c>
      <c r="J600" t="s">
        <v>2781</v>
      </c>
      <c r="K600" t="s">
        <v>2782</v>
      </c>
      <c r="L600">
        <v>15128594</v>
      </c>
      <c r="M600">
        <f t="shared" si="18"/>
        <v>10073</v>
      </c>
      <c r="N600" s="2">
        <f t="shared" si="19"/>
        <v>84.009334370485618</v>
      </c>
    </row>
    <row r="601" spans="1:14" x14ac:dyDescent="0.3">
      <c r="A601" t="s">
        <v>2783</v>
      </c>
      <c r="B601" t="s">
        <v>843</v>
      </c>
      <c r="C601">
        <v>4.5</v>
      </c>
      <c r="D601">
        <v>6</v>
      </c>
      <c r="E601">
        <v>29999</v>
      </c>
      <c r="F601">
        <v>10499</v>
      </c>
      <c r="G601" t="s">
        <v>218</v>
      </c>
      <c r="H601" t="s">
        <v>2784</v>
      </c>
      <c r="I601" t="s">
        <v>2785</v>
      </c>
      <c r="J601" t="s">
        <v>847</v>
      </c>
      <c r="K601" t="s">
        <v>2786</v>
      </c>
      <c r="L601">
        <v>16127522</v>
      </c>
      <c r="M601">
        <f t="shared" si="18"/>
        <v>62994</v>
      </c>
      <c r="N601" s="2">
        <f t="shared" si="19"/>
        <v>65.002166738891304</v>
      </c>
    </row>
    <row r="602" spans="1:14" x14ac:dyDescent="0.3">
      <c r="A602" t="s">
        <v>2787</v>
      </c>
      <c r="B602" t="s">
        <v>2788</v>
      </c>
      <c r="C602">
        <v>4.5</v>
      </c>
      <c r="D602">
        <v>76</v>
      </c>
      <c r="E602">
        <v>1750</v>
      </c>
      <c r="F602">
        <v>1750</v>
      </c>
      <c r="G602" t="s">
        <v>16</v>
      </c>
      <c r="H602" t="s">
        <v>2789</v>
      </c>
      <c r="I602" t="s">
        <v>2180</v>
      </c>
      <c r="J602" t="s">
        <v>2790</v>
      </c>
      <c r="K602" t="s">
        <v>2791</v>
      </c>
      <c r="L602">
        <v>14786522</v>
      </c>
      <c r="M602">
        <f t="shared" si="18"/>
        <v>133000</v>
      </c>
      <c r="N602" s="2">
        <f t="shared" si="19"/>
        <v>0</v>
      </c>
    </row>
    <row r="603" spans="1:14" x14ac:dyDescent="0.3">
      <c r="A603" t="s">
        <v>2792</v>
      </c>
      <c r="B603" t="s">
        <v>2793</v>
      </c>
      <c r="C603">
        <v>4.5999999999999996</v>
      </c>
      <c r="D603">
        <v>90</v>
      </c>
      <c r="E603">
        <v>897</v>
      </c>
      <c r="F603">
        <v>755</v>
      </c>
      <c r="G603" t="s">
        <v>67</v>
      </c>
      <c r="H603" t="s">
        <v>2794</v>
      </c>
      <c r="I603" t="s">
        <v>273</v>
      </c>
      <c r="J603" t="s">
        <v>2795</v>
      </c>
      <c r="K603" t="s">
        <v>2796</v>
      </c>
      <c r="L603">
        <v>2300873</v>
      </c>
      <c r="M603">
        <f t="shared" si="18"/>
        <v>67950</v>
      </c>
      <c r="N603" s="2">
        <f t="shared" si="19"/>
        <v>15.830546265328874</v>
      </c>
    </row>
    <row r="604" spans="1:14" x14ac:dyDescent="0.3">
      <c r="A604" t="s">
        <v>2797</v>
      </c>
      <c r="B604" t="s">
        <v>1267</v>
      </c>
      <c r="C604">
        <v>4.2</v>
      </c>
      <c r="D604">
        <v>5</v>
      </c>
      <c r="E604">
        <v>1299</v>
      </c>
      <c r="F604">
        <v>480</v>
      </c>
      <c r="G604" t="s">
        <v>690</v>
      </c>
      <c r="H604" t="s">
        <v>2798</v>
      </c>
      <c r="I604" t="s">
        <v>775</v>
      </c>
      <c r="J604" t="s">
        <v>1270</v>
      </c>
      <c r="K604" t="s">
        <v>2799</v>
      </c>
      <c r="L604">
        <v>16999708</v>
      </c>
      <c r="M604">
        <f t="shared" si="18"/>
        <v>2400</v>
      </c>
      <c r="N604" s="2">
        <f t="shared" si="19"/>
        <v>63.048498845265591</v>
      </c>
    </row>
    <row r="605" spans="1:14" x14ac:dyDescent="0.3">
      <c r="A605" t="s">
        <v>1356</v>
      </c>
      <c r="B605" t="s">
        <v>2800</v>
      </c>
      <c r="C605">
        <v>4.7</v>
      </c>
      <c r="D605">
        <v>23</v>
      </c>
      <c r="E605">
        <v>549</v>
      </c>
      <c r="F605">
        <v>499</v>
      </c>
      <c r="G605" t="s">
        <v>148</v>
      </c>
      <c r="H605" t="s">
        <v>2801</v>
      </c>
      <c r="I605" t="s">
        <v>495</v>
      </c>
      <c r="J605" t="s">
        <v>2802</v>
      </c>
      <c r="K605" t="s">
        <v>2803</v>
      </c>
      <c r="L605">
        <v>15975074</v>
      </c>
      <c r="M605">
        <f t="shared" si="18"/>
        <v>11477</v>
      </c>
      <c r="N605" s="2">
        <f t="shared" si="19"/>
        <v>9.1074681238615653</v>
      </c>
    </row>
    <row r="606" spans="1:14" x14ac:dyDescent="0.3">
      <c r="A606" t="s">
        <v>2804</v>
      </c>
      <c r="B606" t="s">
        <v>2805</v>
      </c>
      <c r="C606">
        <v>4.5999999999999996</v>
      </c>
      <c r="D606">
        <v>10</v>
      </c>
      <c r="E606">
        <v>499</v>
      </c>
      <c r="F606">
        <v>474</v>
      </c>
      <c r="G606" t="s">
        <v>95</v>
      </c>
      <c r="H606" t="s">
        <v>2806</v>
      </c>
      <c r="I606" t="s">
        <v>273</v>
      </c>
      <c r="J606" t="s">
        <v>2807</v>
      </c>
      <c r="K606" t="s">
        <v>2808</v>
      </c>
      <c r="L606">
        <v>16931132</v>
      </c>
      <c r="M606">
        <f t="shared" si="18"/>
        <v>4740</v>
      </c>
      <c r="N606" s="2">
        <f t="shared" si="19"/>
        <v>5.0100200400801604</v>
      </c>
    </row>
    <row r="607" spans="1:14" x14ac:dyDescent="0.3">
      <c r="A607" t="s">
        <v>2809</v>
      </c>
      <c r="B607" t="s">
        <v>193</v>
      </c>
      <c r="C607">
        <v>2.6</v>
      </c>
      <c r="D607">
        <v>11</v>
      </c>
      <c r="E607">
        <v>599</v>
      </c>
      <c r="F607">
        <v>419</v>
      </c>
      <c r="G607" t="s">
        <v>67</v>
      </c>
      <c r="H607" t="s">
        <v>2810</v>
      </c>
      <c r="I607" t="s">
        <v>56</v>
      </c>
      <c r="J607" t="s">
        <v>196</v>
      </c>
      <c r="K607" t="s">
        <v>2811</v>
      </c>
      <c r="L607">
        <v>10598842</v>
      </c>
      <c r="M607">
        <f t="shared" si="18"/>
        <v>4609</v>
      </c>
      <c r="N607" s="2">
        <f t="shared" si="19"/>
        <v>30.050083472454091</v>
      </c>
    </row>
    <row r="608" spans="1:14" x14ac:dyDescent="0.3">
      <c r="A608" t="s">
        <v>2341</v>
      </c>
      <c r="B608" t="s">
        <v>2812</v>
      </c>
      <c r="C608">
        <v>3.7</v>
      </c>
      <c r="D608">
        <v>11</v>
      </c>
      <c r="E608">
        <v>1199</v>
      </c>
      <c r="F608">
        <v>899</v>
      </c>
      <c r="G608" t="s">
        <v>95</v>
      </c>
      <c r="H608" t="s">
        <v>2813</v>
      </c>
      <c r="I608" t="s">
        <v>642</v>
      </c>
      <c r="J608" t="s">
        <v>2814</v>
      </c>
      <c r="K608" t="s">
        <v>2815</v>
      </c>
      <c r="L608">
        <v>17987174</v>
      </c>
      <c r="M608">
        <f t="shared" si="18"/>
        <v>9889</v>
      </c>
      <c r="N608" s="2">
        <f t="shared" si="19"/>
        <v>25.020850708924101</v>
      </c>
    </row>
    <row r="609" spans="1:14" x14ac:dyDescent="0.3">
      <c r="A609" t="s">
        <v>2816</v>
      </c>
      <c r="B609" t="s">
        <v>773</v>
      </c>
      <c r="C609">
        <v>3</v>
      </c>
      <c r="D609">
        <v>18</v>
      </c>
      <c r="E609">
        <v>499</v>
      </c>
      <c r="F609">
        <v>274</v>
      </c>
      <c r="G609" t="s">
        <v>16</v>
      </c>
      <c r="H609" t="s">
        <v>2817</v>
      </c>
      <c r="I609" t="s">
        <v>775</v>
      </c>
      <c r="J609" t="s">
        <v>776</v>
      </c>
      <c r="K609" t="s">
        <v>2818</v>
      </c>
      <c r="L609">
        <v>17214328</v>
      </c>
      <c r="M609">
        <f t="shared" si="18"/>
        <v>4932</v>
      </c>
      <c r="N609" s="2">
        <f t="shared" si="19"/>
        <v>45.09018036072144</v>
      </c>
    </row>
    <row r="610" spans="1:14" x14ac:dyDescent="0.3">
      <c r="A610" t="s">
        <v>2819</v>
      </c>
      <c r="B610" t="s">
        <v>376</v>
      </c>
      <c r="C610">
        <v>4.5</v>
      </c>
      <c r="D610">
        <v>10</v>
      </c>
      <c r="E610">
        <v>3845</v>
      </c>
      <c r="F610">
        <v>3845</v>
      </c>
      <c r="G610" t="s">
        <v>16</v>
      </c>
      <c r="H610" t="s">
        <v>2820</v>
      </c>
      <c r="I610" t="s">
        <v>18</v>
      </c>
      <c r="J610" t="s">
        <v>378</v>
      </c>
      <c r="K610" t="s">
        <v>2821</v>
      </c>
      <c r="L610">
        <v>14988202</v>
      </c>
      <c r="M610">
        <f t="shared" si="18"/>
        <v>38450</v>
      </c>
      <c r="N610" s="2">
        <f t="shared" si="19"/>
        <v>0</v>
      </c>
    </row>
    <row r="611" spans="1:14" x14ac:dyDescent="0.3">
      <c r="A611" t="s">
        <v>2822</v>
      </c>
      <c r="B611" t="s">
        <v>2788</v>
      </c>
      <c r="C611">
        <v>4.5</v>
      </c>
      <c r="D611">
        <v>62</v>
      </c>
      <c r="E611">
        <v>3900</v>
      </c>
      <c r="F611">
        <v>3900</v>
      </c>
      <c r="G611" t="s">
        <v>16</v>
      </c>
      <c r="H611" t="s">
        <v>2823</v>
      </c>
      <c r="I611" t="s">
        <v>2824</v>
      </c>
      <c r="J611" t="s">
        <v>2790</v>
      </c>
      <c r="K611" t="s">
        <v>2825</v>
      </c>
      <c r="L611">
        <v>9682849</v>
      </c>
      <c r="M611">
        <f t="shared" si="18"/>
        <v>241800</v>
      </c>
      <c r="N611" s="2">
        <f t="shared" si="19"/>
        <v>0</v>
      </c>
    </row>
    <row r="612" spans="1:14" x14ac:dyDescent="0.3">
      <c r="A612" t="s">
        <v>2826</v>
      </c>
      <c r="B612" t="s">
        <v>942</v>
      </c>
      <c r="C612">
        <v>4.3</v>
      </c>
      <c r="D612">
        <v>22</v>
      </c>
      <c r="E612">
        <v>1199</v>
      </c>
      <c r="F612">
        <v>1079</v>
      </c>
      <c r="G612" t="s">
        <v>2827</v>
      </c>
      <c r="H612" t="s">
        <v>2828</v>
      </c>
      <c r="I612" t="s">
        <v>297</v>
      </c>
      <c r="J612" t="s">
        <v>944</v>
      </c>
      <c r="K612" t="s">
        <v>2829</v>
      </c>
      <c r="L612">
        <v>14647104</v>
      </c>
      <c r="M612">
        <f t="shared" si="18"/>
        <v>23738</v>
      </c>
      <c r="N612" s="2">
        <f t="shared" si="19"/>
        <v>10.008340283569641</v>
      </c>
    </row>
    <row r="613" spans="1:14" x14ac:dyDescent="0.3">
      <c r="A613" t="s">
        <v>2830</v>
      </c>
      <c r="B613" t="s">
        <v>1421</v>
      </c>
      <c r="C613">
        <v>4.3</v>
      </c>
      <c r="D613">
        <v>289</v>
      </c>
      <c r="E613">
        <v>3699</v>
      </c>
      <c r="F613">
        <v>1590</v>
      </c>
      <c r="G613" t="s">
        <v>29</v>
      </c>
      <c r="H613" t="s">
        <v>2831</v>
      </c>
      <c r="I613" t="s">
        <v>132</v>
      </c>
      <c r="J613" t="s">
        <v>1423</v>
      </c>
      <c r="K613" t="s">
        <v>2832</v>
      </c>
      <c r="L613">
        <v>11374206</v>
      </c>
      <c r="M613">
        <f t="shared" si="18"/>
        <v>459510</v>
      </c>
      <c r="N613" s="2">
        <f t="shared" si="19"/>
        <v>57.015409570154098</v>
      </c>
    </row>
    <row r="614" spans="1:14" x14ac:dyDescent="0.3">
      <c r="A614" t="s">
        <v>2833</v>
      </c>
      <c r="B614" t="s">
        <v>756</v>
      </c>
      <c r="C614">
        <v>2.2000000000000002</v>
      </c>
      <c r="D614">
        <v>6</v>
      </c>
      <c r="E614">
        <v>3995</v>
      </c>
      <c r="F614">
        <v>1198</v>
      </c>
      <c r="G614" t="s">
        <v>42</v>
      </c>
      <c r="H614" t="s">
        <v>2834</v>
      </c>
      <c r="I614" t="s">
        <v>50</v>
      </c>
      <c r="J614" t="s">
        <v>760</v>
      </c>
      <c r="K614" t="s">
        <v>2835</v>
      </c>
      <c r="L614">
        <v>15864808</v>
      </c>
      <c r="M614">
        <f t="shared" si="18"/>
        <v>7188</v>
      </c>
      <c r="N614" s="2">
        <f t="shared" si="19"/>
        <v>70.012515644555691</v>
      </c>
    </row>
    <row r="615" spans="1:14" x14ac:dyDescent="0.3">
      <c r="A615" t="s">
        <v>2836</v>
      </c>
      <c r="B615" t="s">
        <v>2837</v>
      </c>
      <c r="C615">
        <v>4.5999999999999996</v>
      </c>
      <c r="D615">
        <v>100</v>
      </c>
      <c r="E615">
        <v>280</v>
      </c>
      <c r="F615">
        <v>229</v>
      </c>
      <c r="G615" t="s">
        <v>1143</v>
      </c>
      <c r="H615" t="s">
        <v>2838</v>
      </c>
      <c r="I615" t="s">
        <v>2096</v>
      </c>
      <c r="J615" t="s">
        <v>2839</v>
      </c>
      <c r="K615" t="s">
        <v>2840</v>
      </c>
      <c r="L615">
        <v>14366202</v>
      </c>
      <c r="M615">
        <f t="shared" si="18"/>
        <v>22900</v>
      </c>
      <c r="N615" s="2">
        <f t="shared" si="19"/>
        <v>18.214285714285712</v>
      </c>
    </row>
    <row r="616" spans="1:14" x14ac:dyDescent="0.3">
      <c r="A616" t="s">
        <v>2841</v>
      </c>
      <c r="B616" t="s">
        <v>2842</v>
      </c>
      <c r="C616">
        <v>4.0999999999999996</v>
      </c>
      <c r="D616">
        <v>30</v>
      </c>
      <c r="E616">
        <v>1395</v>
      </c>
      <c r="F616">
        <v>976</v>
      </c>
      <c r="G616" t="s">
        <v>74</v>
      </c>
      <c r="H616" t="s">
        <v>2843</v>
      </c>
      <c r="I616" t="s">
        <v>2844</v>
      </c>
      <c r="J616" t="s">
        <v>2845</v>
      </c>
      <c r="K616" t="s">
        <v>2846</v>
      </c>
      <c r="L616">
        <v>15227460</v>
      </c>
      <c r="M616">
        <f t="shared" si="18"/>
        <v>29280</v>
      </c>
      <c r="N616" s="2">
        <f t="shared" si="19"/>
        <v>30.035842293906811</v>
      </c>
    </row>
    <row r="617" spans="1:14" x14ac:dyDescent="0.3">
      <c r="A617" t="s">
        <v>2847</v>
      </c>
      <c r="B617" t="s">
        <v>2848</v>
      </c>
      <c r="C617">
        <v>3.3</v>
      </c>
      <c r="D617">
        <v>7</v>
      </c>
      <c r="E617">
        <v>1999</v>
      </c>
      <c r="F617">
        <v>599</v>
      </c>
      <c r="G617" t="s">
        <v>242</v>
      </c>
      <c r="H617" t="s">
        <v>2849</v>
      </c>
      <c r="I617" t="s">
        <v>244</v>
      </c>
      <c r="J617" t="s">
        <v>2850</v>
      </c>
      <c r="K617" t="s">
        <v>2851</v>
      </c>
      <c r="L617">
        <v>11887994</v>
      </c>
      <c r="M617">
        <f t="shared" si="18"/>
        <v>4193</v>
      </c>
      <c r="N617" s="2">
        <f t="shared" si="19"/>
        <v>70.035017508754379</v>
      </c>
    </row>
    <row r="618" spans="1:14" x14ac:dyDescent="0.3">
      <c r="A618" t="s">
        <v>1821</v>
      </c>
      <c r="B618" t="s">
        <v>2852</v>
      </c>
      <c r="C618">
        <v>4.2</v>
      </c>
      <c r="D618">
        <v>26</v>
      </c>
      <c r="E618">
        <v>2815</v>
      </c>
      <c r="F618">
        <v>2815</v>
      </c>
      <c r="G618" t="s">
        <v>16</v>
      </c>
      <c r="H618" t="s">
        <v>2853</v>
      </c>
      <c r="I618" t="s">
        <v>177</v>
      </c>
      <c r="J618" t="s">
        <v>2854</v>
      </c>
      <c r="K618" t="s">
        <v>2855</v>
      </c>
      <c r="L618">
        <v>6542713</v>
      </c>
      <c r="M618">
        <f t="shared" si="18"/>
        <v>73190</v>
      </c>
      <c r="N618" s="2">
        <f t="shared" si="19"/>
        <v>0</v>
      </c>
    </row>
    <row r="619" spans="1:14" x14ac:dyDescent="0.3">
      <c r="A619" t="s">
        <v>2856</v>
      </c>
      <c r="B619" t="s">
        <v>396</v>
      </c>
      <c r="C619">
        <v>3.9</v>
      </c>
      <c r="D619">
        <v>179</v>
      </c>
      <c r="E619">
        <v>2190</v>
      </c>
      <c r="F619">
        <v>766</v>
      </c>
      <c r="G619" t="s">
        <v>95</v>
      </c>
      <c r="H619" t="s">
        <v>2857</v>
      </c>
      <c r="I619" t="s">
        <v>126</v>
      </c>
      <c r="J619" t="s">
        <v>399</v>
      </c>
      <c r="K619" t="s">
        <v>2858</v>
      </c>
      <c r="L619">
        <v>11620186</v>
      </c>
      <c r="M619">
        <f t="shared" si="18"/>
        <v>137114</v>
      </c>
      <c r="N619" s="2">
        <f t="shared" si="19"/>
        <v>65.022831050228319</v>
      </c>
    </row>
    <row r="620" spans="1:14" x14ac:dyDescent="0.3">
      <c r="A620" t="s">
        <v>2859</v>
      </c>
      <c r="B620" t="s">
        <v>2860</v>
      </c>
      <c r="C620">
        <v>3.9</v>
      </c>
      <c r="D620">
        <v>10</v>
      </c>
      <c r="E620">
        <v>2299</v>
      </c>
      <c r="F620">
        <v>1149</v>
      </c>
      <c r="G620" t="s">
        <v>451</v>
      </c>
      <c r="H620" t="s">
        <v>2861</v>
      </c>
      <c r="I620" t="s">
        <v>297</v>
      </c>
      <c r="J620" t="s">
        <v>2862</v>
      </c>
      <c r="K620" t="s">
        <v>2863</v>
      </c>
      <c r="L620">
        <v>14099578</v>
      </c>
      <c r="M620">
        <f t="shared" si="18"/>
        <v>11490</v>
      </c>
      <c r="N620" s="2">
        <f t="shared" si="19"/>
        <v>50.021748586341886</v>
      </c>
    </row>
    <row r="621" spans="1:14" x14ac:dyDescent="0.3">
      <c r="A621" t="s">
        <v>2864</v>
      </c>
      <c r="B621" t="s">
        <v>1458</v>
      </c>
      <c r="C621">
        <v>4.3</v>
      </c>
      <c r="D621">
        <v>8</v>
      </c>
      <c r="E621">
        <v>1995</v>
      </c>
      <c r="F621">
        <v>1396</v>
      </c>
      <c r="G621" t="s">
        <v>690</v>
      </c>
      <c r="H621" t="s">
        <v>2865</v>
      </c>
      <c r="I621" t="s">
        <v>90</v>
      </c>
      <c r="J621" t="s">
        <v>1460</v>
      </c>
      <c r="K621" t="s">
        <v>2866</v>
      </c>
      <c r="L621">
        <v>15950996</v>
      </c>
      <c r="M621">
        <f t="shared" si="18"/>
        <v>11168</v>
      </c>
      <c r="N621" s="2">
        <f t="shared" si="19"/>
        <v>30.025062656641605</v>
      </c>
    </row>
    <row r="622" spans="1:14" x14ac:dyDescent="0.3">
      <c r="A622" t="s">
        <v>2867</v>
      </c>
      <c r="B622" t="s">
        <v>2868</v>
      </c>
      <c r="C622">
        <v>4</v>
      </c>
      <c r="D622">
        <v>4</v>
      </c>
      <c r="E622">
        <v>1699</v>
      </c>
      <c r="F622">
        <v>749</v>
      </c>
      <c r="G622" t="s">
        <v>2869</v>
      </c>
      <c r="H622" t="s">
        <v>2870</v>
      </c>
      <c r="I622" t="s">
        <v>132</v>
      </c>
      <c r="J622" t="s">
        <v>2871</v>
      </c>
      <c r="K622" t="s">
        <v>2872</v>
      </c>
      <c r="L622">
        <v>17775698</v>
      </c>
      <c r="M622">
        <f t="shared" si="18"/>
        <v>2996</v>
      </c>
      <c r="N622" s="2">
        <f t="shared" si="19"/>
        <v>55.915244261330201</v>
      </c>
    </row>
    <row r="623" spans="1:14" x14ac:dyDescent="0.3">
      <c r="A623" t="s">
        <v>2873</v>
      </c>
      <c r="B623" t="s">
        <v>230</v>
      </c>
      <c r="C623">
        <v>4.3</v>
      </c>
      <c r="D623">
        <v>62</v>
      </c>
      <c r="E623">
        <v>2999</v>
      </c>
      <c r="F623">
        <v>1799</v>
      </c>
      <c r="G623" t="s">
        <v>16</v>
      </c>
      <c r="H623" t="s">
        <v>2874</v>
      </c>
      <c r="I623" t="s">
        <v>2875</v>
      </c>
      <c r="J623" t="s">
        <v>232</v>
      </c>
      <c r="K623" t="s">
        <v>2876</v>
      </c>
      <c r="L623">
        <v>15016422</v>
      </c>
      <c r="M623">
        <f t="shared" si="18"/>
        <v>111538</v>
      </c>
      <c r="N623" s="2">
        <f t="shared" si="19"/>
        <v>40.013337779259757</v>
      </c>
    </row>
    <row r="624" spans="1:14" x14ac:dyDescent="0.3">
      <c r="A624" t="s">
        <v>2877</v>
      </c>
      <c r="B624" t="s">
        <v>2878</v>
      </c>
      <c r="C624">
        <v>4.2</v>
      </c>
      <c r="D624">
        <v>6</v>
      </c>
      <c r="E624">
        <v>1299</v>
      </c>
      <c r="F624">
        <v>545</v>
      </c>
      <c r="G624" t="s">
        <v>42</v>
      </c>
      <c r="H624" t="s">
        <v>2879</v>
      </c>
      <c r="I624" t="s">
        <v>37</v>
      </c>
      <c r="J624" t="s">
        <v>2880</v>
      </c>
      <c r="K624" t="s">
        <v>2881</v>
      </c>
      <c r="L624">
        <v>15813534</v>
      </c>
      <c r="M624">
        <f t="shared" si="18"/>
        <v>3270</v>
      </c>
      <c r="N624" s="2">
        <f t="shared" si="19"/>
        <v>58.044649730561972</v>
      </c>
    </row>
    <row r="625" spans="1:14" x14ac:dyDescent="0.3">
      <c r="A625" t="s">
        <v>2263</v>
      </c>
      <c r="B625" t="s">
        <v>301</v>
      </c>
      <c r="C625">
        <v>3.7</v>
      </c>
      <c r="D625">
        <v>90</v>
      </c>
      <c r="E625">
        <v>1399</v>
      </c>
      <c r="F625">
        <v>559</v>
      </c>
      <c r="G625" t="s">
        <v>29</v>
      </c>
      <c r="H625" t="s">
        <v>2882</v>
      </c>
      <c r="I625" t="s">
        <v>37</v>
      </c>
      <c r="J625" t="s">
        <v>303</v>
      </c>
      <c r="K625" t="s">
        <v>2883</v>
      </c>
      <c r="L625">
        <v>11136006</v>
      </c>
      <c r="M625">
        <f t="shared" si="18"/>
        <v>50310</v>
      </c>
      <c r="N625" s="2">
        <f t="shared" si="19"/>
        <v>60.042887776983555</v>
      </c>
    </row>
    <row r="626" spans="1:14" x14ac:dyDescent="0.3">
      <c r="A626" t="s">
        <v>2884</v>
      </c>
      <c r="B626" t="s">
        <v>1039</v>
      </c>
      <c r="C626">
        <v>4.5</v>
      </c>
      <c r="D626">
        <v>22</v>
      </c>
      <c r="E626">
        <v>2349</v>
      </c>
      <c r="F626">
        <v>1197</v>
      </c>
      <c r="G626" t="s">
        <v>182</v>
      </c>
      <c r="H626" t="s">
        <v>2885</v>
      </c>
      <c r="I626" t="s">
        <v>132</v>
      </c>
      <c r="J626" t="s">
        <v>1041</v>
      </c>
      <c r="K626" t="s">
        <v>2886</v>
      </c>
      <c r="L626">
        <v>15812868</v>
      </c>
      <c r="M626">
        <f t="shared" si="18"/>
        <v>26334</v>
      </c>
      <c r="N626" s="2">
        <f t="shared" si="19"/>
        <v>49.042145593869726</v>
      </c>
    </row>
    <row r="627" spans="1:14" x14ac:dyDescent="0.3">
      <c r="A627" t="s">
        <v>1218</v>
      </c>
      <c r="B627" t="s">
        <v>1382</v>
      </c>
      <c r="C627">
        <v>3.1</v>
      </c>
      <c r="D627">
        <v>16</v>
      </c>
      <c r="E627">
        <v>2699</v>
      </c>
      <c r="F627">
        <v>1079</v>
      </c>
      <c r="G627" t="s">
        <v>124</v>
      </c>
      <c r="H627" t="s">
        <v>2887</v>
      </c>
      <c r="I627" t="s">
        <v>132</v>
      </c>
      <c r="J627" t="s">
        <v>1384</v>
      </c>
      <c r="K627" t="s">
        <v>2888</v>
      </c>
      <c r="L627">
        <v>14536836</v>
      </c>
      <c r="M627">
        <f t="shared" si="18"/>
        <v>17264</v>
      </c>
      <c r="N627" s="2">
        <f t="shared" si="19"/>
        <v>60.022230455724348</v>
      </c>
    </row>
    <row r="628" spans="1:14" x14ac:dyDescent="0.3">
      <c r="A628" t="s">
        <v>2889</v>
      </c>
      <c r="B628" t="s">
        <v>424</v>
      </c>
      <c r="C628">
        <v>4</v>
      </c>
      <c r="D628">
        <v>8</v>
      </c>
      <c r="E628">
        <v>6879</v>
      </c>
      <c r="F628">
        <v>1031</v>
      </c>
      <c r="G628" t="s">
        <v>29</v>
      </c>
      <c r="H628" t="s">
        <v>2890</v>
      </c>
      <c r="I628" t="s">
        <v>132</v>
      </c>
      <c r="J628" t="s">
        <v>426</v>
      </c>
      <c r="K628" t="s">
        <v>2891</v>
      </c>
      <c r="L628">
        <v>14940770</v>
      </c>
      <c r="M628">
        <f t="shared" si="18"/>
        <v>8248</v>
      </c>
      <c r="N628" s="2">
        <f t="shared" si="19"/>
        <v>85.012356447158027</v>
      </c>
    </row>
    <row r="629" spans="1:14" x14ac:dyDescent="0.3">
      <c r="A629" t="s">
        <v>2892</v>
      </c>
      <c r="B629" t="s">
        <v>80</v>
      </c>
      <c r="C629">
        <v>4.0999999999999996</v>
      </c>
      <c r="D629">
        <v>167</v>
      </c>
      <c r="E629">
        <v>449</v>
      </c>
      <c r="F629">
        <v>246</v>
      </c>
      <c r="G629" t="s">
        <v>16</v>
      </c>
      <c r="H629" t="s">
        <v>2893</v>
      </c>
      <c r="I629" t="s">
        <v>548</v>
      </c>
      <c r="J629" t="s">
        <v>84</v>
      </c>
      <c r="K629" t="s">
        <v>2894</v>
      </c>
      <c r="L629">
        <v>2510290</v>
      </c>
      <c r="M629">
        <f t="shared" si="18"/>
        <v>41082</v>
      </c>
      <c r="N629" s="2">
        <f t="shared" si="19"/>
        <v>45.211581291759465</v>
      </c>
    </row>
    <row r="630" spans="1:14" x14ac:dyDescent="0.3">
      <c r="A630" t="s">
        <v>2895</v>
      </c>
      <c r="B630" t="s">
        <v>942</v>
      </c>
      <c r="C630">
        <v>3.7</v>
      </c>
      <c r="D630">
        <v>131</v>
      </c>
      <c r="E630">
        <v>599</v>
      </c>
      <c r="F630">
        <v>569</v>
      </c>
      <c r="G630" t="s">
        <v>466</v>
      </c>
      <c r="H630" t="s">
        <v>2896</v>
      </c>
      <c r="I630" t="s">
        <v>138</v>
      </c>
      <c r="J630" t="s">
        <v>944</v>
      </c>
      <c r="K630" t="s">
        <v>2897</v>
      </c>
      <c r="L630">
        <v>8937237</v>
      </c>
      <c r="M630">
        <f t="shared" si="18"/>
        <v>74539</v>
      </c>
      <c r="N630" s="2">
        <f t="shared" si="19"/>
        <v>5.0083472454090154</v>
      </c>
    </row>
    <row r="631" spans="1:14" x14ac:dyDescent="0.3">
      <c r="A631" t="s">
        <v>2898</v>
      </c>
      <c r="B631" t="s">
        <v>2899</v>
      </c>
      <c r="C631">
        <v>4.5</v>
      </c>
      <c r="D631">
        <v>323</v>
      </c>
      <c r="E631">
        <v>8475</v>
      </c>
      <c r="F631">
        <v>8475</v>
      </c>
      <c r="G631" t="s">
        <v>218</v>
      </c>
      <c r="H631" t="s">
        <v>2900</v>
      </c>
      <c r="I631" t="s">
        <v>1145</v>
      </c>
      <c r="J631" t="s">
        <v>2901</v>
      </c>
      <c r="K631" t="s">
        <v>2902</v>
      </c>
      <c r="L631">
        <v>15061862</v>
      </c>
      <c r="M631">
        <f t="shared" si="18"/>
        <v>2737425</v>
      </c>
      <c r="N631" s="2">
        <f t="shared" si="19"/>
        <v>0</v>
      </c>
    </row>
    <row r="632" spans="1:14" x14ac:dyDescent="0.3">
      <c r="A632" t="s">
        <v>2903</v>
      </c>
      <c r="B632" t="s">
        <v>2904</v>
      </c>
      <c r="C632">
        <v>4.5999999999999996</v>
      </c>
      <c r="D632">
        <v>21</v>
      </c>
      <c r="E632">
        <v>3995</v>
      </c>
      <c r="F632">
        <v>1518</v>
      </c>
      <c r="G632" t="s">
        <v>16</v>
      </c>
      <c r="H632" t="s">
        <v>2905</v>
      </c>
      <c r="I632" t="s">
        <v>586</v>
      </c>
      <c r="J632" t="s">
        <v>2906</v>
      </c>
      <c r="K632" t="s">
        <v>2907</v>
      </c>
      <c r="L632">
        <v>15422550</v>
      </c>
      <c r="M632">
        <f t="shared" si="18"/>
        <v>31878</v>
      </c>
      <c r="N632" s="2">
        <f t="shared" si="19"/>
        <v>62.002503128911137</v>
      </c>
    </row>
    <row r="633" spans="1:14" x14ac:dyDescent="0.3">
      <c r="A633" t="s">
        <v>2908</v>
      </c>
      <c r="B633" t="s">
        <v>2360</v>
      </c>
      <c r="C633">
        <v>3.2</v>
      </c>
      <c r="D633">
        <v>13</v>
      </c>
      <c r="E633">
        <v>2619</v>
      </c>
      <c r="F633">
        <v>1676</v>
      </c>
      <c r="G633" t="s">
        <v>2909</v>
      </c>
      <c r="H633" t="s">
        <v>2910</v>
      </c>
      <c r="I633" t="s">
        <v>50</v>
      </c>
      <c r="J633" t="s">
        <v>2363</v>
      </c>
      <c r="K633" t="s">
        <v>2911</v>
      </c>
      <c r="L633">
        <v>16724666</v>
      </c>
      <c r="M633">
        <f t="shared" si="18"/>
        <v>21788</v>
      </c>
      <c r="N633" s="2">
        <f t="shared" si="19"/>
        <v>36.006109201985495</v>
      </c>
    </row>
    <row r="634" spans="1:14" x14ac:dyDescent="0.3">
      <c r="A634" t="s">
        <v>2912</v>
      </c>
      <c r="B634" t="s">
        <v>2913</v>
      </c>
      <c r="C634">
        <v>4.9000000000000004</v>
      </c>
      <c r="D634">
        <v>7</v>
      </c>
      <c r="E634">
        <v>2449</v>
      </c>
      <c r="F634">
        <v>636</v>
      </c>
      <c r="G634" t="s">
        <v>16</v>
      </c>
      <c r="H634" t="s">
        <v>2914</v>
      </c>
      <c r="I634" t="s">
        <v>161</v>
      </c>
      <c r="J634" t="s">
        <v>2915</v>
      </c>
      <c r="K634" t="s">
        <v>2916</v>
      </c>
      <c r="L634">
        <v>16695172</v>
      </c>
      <c r="M634">
        <f t="shared" si="18"/>
        <v>4452</v>
      </c>
      <c r="N634" s="2">
        <f t="shared" si="19"/>
        <v>74.030216414863219</v>
      </c>
    </row>
    <row r="635" spans="1:14" x14ac:dyDescent="0.3">
      <c r="A635" t="s">
        <v>2917</v>
      </c>
      <c r="B635" t="s">
        <v>2366</v>
      </c>
      <c r="C635">
        <v>4.5999999999999996</v>
      </c>
      <c r="D635">
        <v>10</v>
      </c>
      <c r="E635">
        <v>2599</v>
      </c>
      <c r="F635">
        <v>1429</v>
      </c>
      <c r="G635" t="s">
        <v>88</v>
      </c>
      <c r="H635" t="s">
        <v>2918</v>
      </c>
      <c r="I635" t="s">
        <v>586</v>
      </c>
      <c r="J635" t="s">
        <v>2368</v>
      </c>
      <c r="K635" t="s">
        <v>2919</v>
      </c>
      <c r="L635">
        <v>18171308</v>
      </c>
      <c r="M635">
        <f t="shared" si="18"/>
        <v>14290</v>
      </c>
      <c r="N635" s="2">
        <f t="shared" si="19"/>
        <v>45.017314351673718</v>
      </c>
    </row>
    <row r="636" spans="1:14" x14ac:dyDescent="0.3">
      <c r="A636" t="s">
        <v>2920</v>
      </c>
      <c r="B636" t="s">
        <v>2308</v>
      </c>
      <c r="C636">
        <v>3.2</v>
      </c>
      <c r="D636">
        <v>10</v>
      </c>
      <c r="E636">
        <v>2799</v>
      </c>
      <c r="F636">
        <v>2799</v>
      </c>
      <c r="G636" t="s">
        <v>16</v>
      </c>
      <c r="H636" t="s">
        <v>2921</v>
      </c>
      <c r="I636" t="s">
        <v>2875</v>
      </c>
      <c r="J636" t="s">
        <v>2310</v>
      </c>
      <c r="K636" t="s">
        <v>2922</v>
      </c>
      <c r="L636">
        <v>7955271</v>
      </c>
      <c r="M636">
        <f t="shared" si="18"/>
        <v>27990</v>
      </c>
      <c r="N636" s="2">
        <f t="shared" si="19"/>
        <v>0</v>
      </c>
    </row>
    <row r="637" spans="1:14" x14ac:dyDescent="0.3">
      <c r="A637" t="s">
        <v>2923</v>
      </c>
      <c r="B637" t="s">
        <v>41</v>
      </c>
      <c r="C637">
        <v>4.3</v>
      </c>
      <c r="D637">
        <v>103</v>
      </c>
      <c r="E637">
        <v>2099</v>
      </c>
      <c r="F637">
        <v>1469</v>
      </c>
      <c r="G637" t="s">
        <v>42</v>
      </c>
      <c r="H637" t="s">
        <v>2924</v>
      </c>
      <c r="I637" t="s">
        <v>862</v>
      </c>
      <c r="J637" t="s">
        <v>45</v>
      </c>
      <c r="K637" t="s">
        <v>2925</v>
      </c>
      <c r="L637">
        <v>13106588</v>
      </c>
      <c r="M637">
        <f t="shared" si="18"/>
        <v>151307</v>
      </c>
      <c r="N637" s="2">
        <f t="shared" si="19"/>
        <v>30.014292520247736</v>
      </c>
    </row>
    <row r="638" spans="1:14" x14ac:dyDescent="0.3">
      <c r="A638" t="s">
        <v>2926</v>
      </c>
      <c r="B638" t="s">
        <v>2927</v>
      </c>
      <c r="C638">
        <v>4.3</v>
      </c>
      <c r="D638">
        <v>20</v>
      </c>
      <c r="E638">
        <v>1700</v>
      </c>
      <c r="F638">
        <v>952</v>
      </c>
      <c r="G638" t="s">
        <v>29</v>
      </c>
      <c r="H638" t="s">
        <v>2928</v>
      </c>
      <c r="I638" t="s">
        <v>752</v>
      </c>
      <c r="J638" t="s">
        <v>2929</v>
      </c>
      <c r="K638" t="s">
        <v>2930</v>
      </c>
      <c r="L638">
        <v>14566820</v>
      </c>
      <c r="M638">
        <f t="shared" si="18"/>
        <v>19040</v>
      </c>
      <c r="N638" s="2">
        <f t="shared" si="19"/>
        <v>44</v>
      </c>
    </row>
    <row r="639" spans="1:14" x14ac:dyDescent="0.3">
      <c r="A639" t="s">
        <v>2931</v>
      </c>
      <c r="B639" t="s">
        <v>1342</v>
      </c>
      <c r="C639">
        <v>4</v>
      </c>
      <c r="D639">
        <v>4</v>
      </c>
      <c r="E639">
        <v>999</v>
      </c>
      <c r="F639">
        <v>649</v>
      </c>
      <c r="G639" t="s">
        <v>42</v>
      </c>
      <c r="H639" t="s">
        <v>2932</v>
      </c>
      <c r="I639" t="s">
        <v>37</v>
      </c>
      <c r="J639" t="s">
        <v>1344</v>
      </c>
      <c r="K639" t="s">
        <v>2933</v>
      </c>
      <c r="L639">
        <v>16774090</v>
      </c>
      <c r="M639">
        <f t="shared" si="18"/>
        <v>2596</v>
      </c>
      <c r="N639" s="2">
        <f t="shared" si="19"/>
        <v>35.035035035035037</v>
      </c>
    </row>
    <row r="640" spans="1:14" x14ac:dyDescent="0.3">
      <c r="A640" t="s">
        <v>2934</v>
      </c>
      <c r="B640" t="s">
        <v>2935</v>
      </c>
      <c r="C640">
        <v>3.3</v>
      </c>
      <c r="D640">
        <v>8</v>
      </c>
      <c r="E640">
        <v>2330</v>
      </c>
      <c r="F640">
        <v>629</v>
      </c>
      <c r="G640" t="s">
        <v>905</v>
      </c>
      <c r="H640" t="s">
        <v>2936</v>
      </c>
      <c r="I640" t="s">
        <v>1229</v>
      </c>
      <c r="J640" t="s">
        <v>2937</v>
      </c>
      <c r="K640" t="s">
        <v>2938</v>
      </c>
      <c r="L640">
        <v>15406752</v>
      </c>
      <c r="M640">
        <f t="shared" si="18"/>
        <v>5032</v>
      </c>
      <c r="N640" s="2">
        <f t="shared" si="19"/>
        <v>73.004291845493569</v>
      </c>
    </row>
    <row r="641" spans="1:14" x14ac:dyDescent="0.3">
      <c r="A641" t="s">
        <v>2939</v>
      </c>
      <c r="B641" t="s">
        <v>284</v>
      </c>
      <c r="C641">
        <v>4.4000000000000004</v>
      </c>
      <c r="D641">
        <v>9</v>
      </c>
      <c r="E641">
        <v>1599</v>
      </c>
      <c r="F641">
        <v>671</v>
      </c>
      <c r="G641" t="s">
        <v>124</v>
      </c>
      <c r="H641" t="s">
        <v>2940</v>
      </c>
      <c r="I641" t="s">
        <v>56</v>
      </c>
      <c r="J641" t="s">
        <v>286</v>
      </c>
      <c r="K641" t="s">
        <v>2941</v>
      </c>
      <c r="L641">
        <v>16043976</v>
      </c>
      <c r="M641">
        <f t="shared" si="18"/>
        <v>6039</v>
      </c>
      <c r="N641" s="2">
        <f t="shared" si="19"/>
        <v>58.03627267041901</v>
      </c>
    </row>
    <row r="642" spans="1:14" x14ac:dyDescent="0.3">
      <c r="A642" t="s">
        <v>2942</v>
      </c>
      <c r="B642" t="s">
        <v>2943</v>
      </c>
      <c r="C642">
        <v>4.2</v>
      </c>
      <c r="D642">
        <v>13</v>
      </c>
      <c r="E642">
        <v>599</v>
      </c>
      <c r="F642">
        <v>550</v>
      </c>
      <c r="G642" t="s">
        <v>2944</v>
      </c>
      <c r="H642" t="s">
        <v>2945</v>
      </c>
      <c r="I642" t="s">
        <v>110</v>
      </c>
      <c r="J642" t="s">
        <v>2946</v>
      </c>
      <c r="K642" t="s">
        <v>2947</v>
      </c>
      <c r="L642">
        <v>16721756</v>
      </c>
      <c r="M642">
        <f t="shared" si="18"/>
        <v>7150</v>
      </c>
      <c r="N642" s="2">
        <f t="shared" si="19"/>
        <v>8.1803005008347256</v>
      </c>
    </row>
    <row r="643" spans="1:14" x14ac:dyDescent="0.3">
      <c r="A643" t="s">
        <v>1167</v>
      </c>
      <c r="B643" t="s">
        <v>854</v>
      </c>
      <c r="C643">
        <v>4.0999999999999996</v>
      </c>
      <c r="D643">
        <v>17</v>
      </c>
      <c r="E643">
        <v>1499</v>
      </c>
      <c r="F643">
        <v>689</v>
      </c>
      <c r="G643" t="s">
        <v>29</v>
      </c>
      <c r="H643" t="s">
        <v>2948</v>
      </c>
      <c r="I643" t="s">
        <v>126</v>
      </c>
      <c r="J643" t="s">
        <v>856</v>
      </c>
      <c r="K643" t="s">
        <v>2949</v>
      </c>
      <c r="L643">
        <v>16712668</v>
      </c>
      <c r="M643">
        <f t="shared" ref="M643:M706" si="20">D643*F643</f>
        <v>11713</v>
      </c>
      <c r="N643" s="2">
        <f t="shared" ref="N643:N706" si="21">((E643-F643)/E643) *100</f>
        <v>54.036024016010678</v>
      </c>
    </row>
    <row r="644" spans="1:14" x14ac:dyDescent="0.3">
      <c r="A644" t="s">
        <v>2950</v>
      </c>
      <c r="B644" t="s">
        <v>825</v>
      </c>
      <c r="C644">
        <v>4.4000000000000004</v>
      </c>
      <c r="D644">
        <v>31</v>
      </c>
      <c r="E644">
        <v>599</v>
      </c>
      <c r="F644">
        <v>599</v>
      </c>
      <c r="G644" t="s">
        <v>2172</v>
      </c>
      <c r="H644" t="s">
        <v>2951</v>
      </c>
      <c r="I644" t="s">
        <v>76</v>
      </c>
      <c r="J644" t="s">
        <v>828</v>
      </c>
      <c r="K644" t="s">
        <v>2952</v>
      </c>
      <c r="L644">
        <v>16441502</v>
      </c>
      <c r="M644">
        <f t="shared" si="20"/>
        <v>18569</v>
      </c>
      <c r="N644" s="2">
        <f t="shared" si="21"/>
        <v>0</v>
      </c>
    </row>
    <row r="645" spans="1:14" x14ac:dyDescent="0.3">
      <c r="A645" t="s">
        <v>1201</v>
      </c>
      <c r="B645" t="s">
        <v>2953</v>
      </c>
      <c r="C645">
        <v>4.5999999999999996</v>
      </c>
      <c r="D645">
        <v>19</v>
      </c>
      <c r="E645">
        <v>4299</v>
      </c>
      <c r="F645">
        <v>1719</v>
      </c>
      <c r="G645" t="s">
        <v>67</v>
      </c>
      <c r="H645" t="s">
        <v>2954</v>
      </c>
      <c r="I645" t="s">
        <v>132</v>
      </c>
      <c r="J645" t="s">
        <v>2955</v>
      </c>
      <c r="K645" t="s">
        <v>2956</v>
      </c>
      <c r="L645">
        <v>15891810</v>
      </c>
      <c r="M645">
        <f t="shared" si="20"/>
        <v>32661</v>
      </c>
      <c r="N645" s="2">
        <f t="shared" si="21"/>
        <v>60.013956734124221</v>
      </c>
    </row>
    <row r="646" spans="1:14" x14ac:dyDescent="0.3">
      <c r="A646" t="s">
        <v>1201</v>
      </c>
      <c r="B646" t="s">
        <v>2957</v>
      </c>
      <c r="C646">
        <v>4.7</v>
      </c>
      <c r="D646">
        <v>10</v>
      </c>
      <c r="E646">
        <v>2999</v>
      </c>
      <c r="F646">
        <v>1019</v>
      </c>
      <c r="G646" t="s">
        <v>124</v>
      </c>
      <c r="H646" t="s">
        <v>2958</v>
      </c>
      <c r="I646" t="s">
        <v>132</v>
      </c>
      <c r="J646" t="s">
        <v>2959</v>
      </c>
      <c r="K646" t="s">
        <v>2960</v>
      </c>
      <c r="L646">
        <v>14364500</v>
      </c>
      <c r="M646">
        <f t="shared" si="20"/>
        <v>10190</v>
      </c>
      <c r="N646" s="2">
        <f t="shared" si="21"/>
        <v>66.022007335778582</v>
      </c>
    </row>
    <row r="647" spans="1:14" x14ac:dyDescent="0.3">
      <c r="A647" t="s">
        <v>2961</v>
      </c>
      <c r="B647" t="s">
        <v>230</v>
      </c>
      <c r="C647">
        <v>4.0999999999999996</v>
      </c>
      <c r="D647">
        <v>169</v>
      </c>
      <c r="E647">
        <v>999</v>
      </c>
      <c r="F647">
        <v>449</v>
      </c>
      <c r="G647" t="s">
        <v>67</v>
      </c>
      <c r="H647" t="s">
        <v>2962</v>
      </c>
      <c r="I647" t="s">
        <v>273</v>
      </c>
      <c r="J647" t="s">
        <v>232</v>
      </c>
      <c r="K647" t="s">
        <v>2963</v>
      </c>
      <c r="L647">
        <v>11572192</v>
      </c>
      <c r="M647">
        <f t="shared" si="20"/>
        <v>75881</v>
      </c>
      <c r="N647" s="2">
        <f t="shared" si="21"/>
        <v>55.055055055055057</v>
      </c>
    </row>
    <row r="648" spans="1:14" x14ac:dyDescent="0.3">
      <c r="A648" t="s">
        <v>2631</v>
      </c>
      <c r="B648" t="s">
        <v>1351</v>
      </c>
      <c r="C648">
        <v>4.3</v>
      </c>
      <c r="D648">
        <v>7</v>
      </c>
      <c r="E648">
        <v>2699</v>
      </c>
      <c r="F648">
        <v>1484</v>
      </c>
      <c r="G648" t="s">
        <v>242</v>
      </c>
      <c r="H648" t="s">
        <v>2964</v>
      </c>
      <c r="I648" t="s">
        <v>1176</v>
      </c>
      <c r="J648" t="s">
        <v>1354</v>
      </c>
      <c r="K648" t="s">
        <v>2965</v>
      </c>
      <c r="L648">
        <v>12509804</v>
      </c>
      <c r="M648">
        <f t="shared" si="20"/>
        <v>10388</v>
      </c>
      <c r="N648" s="2">
        <f t="shared" si="21"/>
        <v>45.016672841793259</v>
      </c>
    </row>
    <row r="649" spans="1:14" x14ac:dyDescent="0.3">
      <c r="A649" t="s">
        <v>2966</v>
      </c>
      <c r="B649" t="s">
        <v>1149</v>
      </c>
      <c r="C649">
        <v>4.5999999999999996</v>
      </c>
      <c r="D649">
        <v>18</v>
      </c>
      <c r="E649">
        <v>1990</v>
      </c>
      <c r="F649">
        <v>1194</v>
      </c>
      <c r="G649" t="s">
        <v>16</v>
      </c>
      <c r="H649" t="s">
        <v>2967</v>
      </c>
      <c r="I649" t="s">
        <v>586</v>
      </c>
      <c r="J649" t="s">
        <v>1151</v>
      </c>
      <c r="K649" t="s">
        <v>2968</v>
      </c>
      <c r="L649">
        <v>15188014</v>
      </c>
      <c r="M649">
        <f t="shared" si="20"/>
        <v>21492</v>
      </c>
      <c r="N649" s="2">
        <f t="shared" si="21"/>
        <v>40</v>
      </c>
    </row>
    <row r="650" spans="1:14" x14ac:dyDescent="0.3">
      <c r="A650" t="s">
        <v>2969</v>
      </c>
      <c r="B650" t="s">
        <v>80</v>
      </c>
      <c r="C650">
        <v>4.7</v>
      </c>
      <c r="D650">
        <v>15</v>
      </c>
      <c r="E650">
        <v>1999</v>
      </c>
      <c r="F650">
        <v>899</v>
      </c>
      <c r="G650" t="s">
        <v>67</v>
      </c>
      <c r="H650" t="s">
        <v>2970</v>
      </c>
      <c r="I650" t="s">
        <v>642</v>
      </c>
      <c r="J650" t="s">
        <v>84</v>
      </c>
      <c r="K650" t="s">
        <v>2971</v>
      </c>
      <c r="L650">
        <v>15773776</v>
      </c>
      <c r="M650">
        <f t="shared" si="20"/>
        <v>13485</v>
      </c>
      <c r="N650" s="2">
        <f t="shared" si="21"/>
        <v>55.027513756878442</v>
      </c>
    </row>
    <row r="651" spans="1:14" x14ac:dyDescent="0.3">
      <c r="A651" t="s">
        <v>449</v>
      </c>
      <c r="B651" t="s">
        <v>2972</v>
      </c>
      <c r="C651">
        <v>3.9</v>
      </c>
      <c r="D651">
        <v>7</v>
      </c>
      <c r="E651">
        <v>1799</v>
      </c>
      <c r="F651">
        <v>1799</v>
      </c>
      <c r="G651" t="s">
        <v>1975</v>
      </c>
      <c r="H651" t="s">
        <v>2973</v>
      </c>
      <c r="I651" t="s">
        <v>297</v>
      </c>
      <c r="J651" t="s">
        <v>2974</v>
      </c>
      <c r="K651" t="s">
        <v>2975</v>
      </c>
      <c r="L651">
        <v>17151422</v>
      </c>
      <c r="M651">
        <f t="shared" si="20"/>
        <v>12593</v>
      </c>
      <c r="N651" s="2">
        <f t="shared" si="21"/>
        <v>0</v>
      </c>
    </row>
    <row r="652" spans="1:14" x14ac:dyDescent="0.3">
      <c r="A652" t="s">
        <v>2976</v>
      </c>
      <c r="B652" t="s">
        <v>316</v>
      </c>
      <c r="C652">
        <v>4</v>
      </c>
      <c r="D652">
        <v>6</v>
      </c>
      <c r="E652">
        <v>1599</v>
      </c>
      <c r="F652">
        <v>1599</v>
      </c>
      <c r="G652" t="s">
        <v>905</v>
      </c>
      <c r="H652" t="s">
        <v>2977</v>
      </c>
      <c r="I652" t="s">
        <v>446</v>
      </c>
      <c r="J652" t="s">
        <v>318</v>
      </c>
      <c r="K652" t="s">
        <v>2978</v>
      </c>
      <c r="L652">
        <v>14829322</v>
      </c>
      <c r="M652">
        <f t="shared" si="20"/>
        <v>9594</v>
      </c>
      <c r="N652" s="2">
        <f t="shared" si="21"/>
        <v>0</v>
      </c>
    </row>
    <row r="653" spans="1:14" x14ac:dyDescent="0.3">
      <c r="A653" t="s">
        <v>2032</v>
      </c>
      <c r="B653" t="s">
        <v>2979</v>
      </c>
      <c r="C653">
        <v>4.3</v>
      </c>
      <c r="D653">
        <v>12</v>
      </c>
      <c r="E653">
        <v>2999</v>
      </c>
      <c r="F653">
        <v>1949</v>
      </c>
      <c r="G653" t="s">
        <v>2167</v>
      </c>
      <c r="H653" t="s">
        <v>2980</v>
      </c>
      <c r="I653" t="s">
        <v>83</v>
      </c>
      <c r="J653" t="s">
        <v>2981</v>
      </c>
      <c r="K653" t="s">
        <v>2982</v>
      </c>
      <c r="L653">
        <v>15949342</v>
      </c>
      <c r="M653">
        <f t="shared" si="20"/>
        <v>23388</v>
      </c>
      <c r="N653" s="2">
        <f t="shared" si="21"/>
        <v>35.011670556852287</v>
      </c>
    </row>
    <row r="654" spans="1:14" x14ac:dyDescent="0.3">
      <c r="A654" t="s">
        <v>888</v>
      </c>
      <c r="B654" t="s">
        <v>1267</v>
      </c>
      <c r="C654">
        <v>4.0999999999999996</v>
      </c>
      <c r="D654">
        <v>31</v>
      </c>
      <c r="E654">
        <v>1599</v>
      </c>
      <c r="F654">
        <v>511</v>
      </c>
      <c r="G654" t="s">
        <v>1268</v>
      </c>
      <c r="H654" t="s">
        <v>2983</v>
      </c>
      <c r="I654" t="s">
        <v>891</v>
      </c>
      <c r="J654" t="s">
        <v>1270</v>
      </c>
      <c r="K654" t="s">
        <v>2984</v>
      </c>
      <c r="L654">
        <v>13516848</v>
      </c>
      <c r="M654">
        <f t="shared" si="20"/>
        <v>15841</v>
      </c>
      <c r="N654" s="2">
        <f t="shared" si="21"/>
        <v>68.04252657911195</v>
      </c>
    </row>
    <row r="655" spans="1:14" x14ac:dyDescent="0.3">
      <c r="A655" t="s">
        <v>437</v>
      </c>
      <c r="B655" t="s">
        <v>230</v>
      </c>
      <c r="C655">
        <v>4.5</v>
      </c>
      <c r="D655">
        <v>2</v>
      </c>
      <c r="E655">
        <v>799</v>
      </c>
      <c r="F655">
        <v>319</v>
      </c>
      <c r="G655" t="s">
        <v>42</v>
      </c>
      <c r="H655" t="s">
        <v>2985</v>
      </c>
      <c r="I655" t="s">
        <v>37</v>
      </c>
      <c r="J655" t="s">
        <v>232</v>
      </c>
      <c r="K655" t="s">
        <v>2986</v>
      </c>
      <c r="L655">
        <v>13555416</v>
      </c>
      <c r="M655">
        <f t="shared" si="20"/>
        <v>638</v>
      </c>
      <c r="N655" s="2">
        <f t="shared" si="21"/>
        <v>60.075093867334175</v>
      </c>
    </row>
    <row r="656" spans="1:14" x14ac:dyDescent="0.3">
      <c r="A656" t="s">
        <v>2987</v>
      </c>
      <c r="B656" t="s">
        <v>48</v>
      </c>
      <c r="C656">
        <v>4.0999999999999996</v>
      </c>
      <c r="D656">
        <v>38</v>
      </c>
      <c r="E656">
        <v>1299</v>
      </c>
      <c r="F656">
        <v>649</v>
      </c>
      <c r="G656" t="s">
        <v>29</v>
      </c>
      <c r="H656" t="s">
        <v>2988</v>
      </c>
      <c r="I656" t="s">
        <v>126</v>
      </c>
      <c r="J656" t="s">
        <v>51</v>
      </c>
      <c r="K656" t="s">
        <v>2989</v>
      </c>
      <c r="L656">
        <v>14346048</v>
      </c>
      <c r="M656">
        <f t="shared" si="20"/>
        <v>24662</v>
      </c>
      <c r="N656" s="2">
        <f t="shared" si="21"/>
        <v>50.038491147036183</v>
      </c>
    </row>
    <row r="657" spans="1:14" x14ac:dyDescent="0.3">
      <c r="A657" t="s">
        <v>2990</v>
      </c>
      <c r="B657" t="s">
        <v>41</v>
      </c>
      <c r="C657">
        <v>3.3</v>
      </c>
      <c r="D657">
        <v>3</v>
      </c>
      <c r="E657">
        <v>1999</v>
      </c>
      <c r="F657">
        <v>1299</v>
      </c>
      <c r="G657" t="s">
        <v>29</v>
      </c>
      <c r="H657" t="s">
        <v>2991</v>
      </c>
      <c r="I657" t="s">
        <v>862</v>
      </c>
      <c r="J657" t="s">
        <v>45</v>
      </c>
      <c r="K657" t="s">
        <v>2992</v>
      </c>
      <c r="L657">
        <v>17209912</v>
      </c>
      <c r="M657">
        <f t="shared" si="20"/>
        <v>3897</v>
      </c>
      <c r="N657" s="2">
        <f t="shared" si="21"/>
        <v>35.017508754377189</v>
      </c>
    </row>
    <row r="658" spans="1:14" x14ac:dyDescent="0.3">
      <c r="A658" t="s">
        <v>2993</v>
      </c>
      <c r="B658" t="s">
        <v>2994</v>
      </c>
      <c r="C658">
        <v>4</v>
      </c>
      <c r="D658">
        <v>208</v>
      </c>
      <c r="E658">
        <v>1999</v>
      </c>
      <c r="F658">
        <v>839</v>
      </c>
      <c r="G658" t="s">
        <v>16</v>
      </c>
      <c r="H658" t="s">
        <v>2995</v>
      </c>
      <c r="I658" t="s">
        <v>18</v>
      </c>
      <c r="J658" t="s">
        <v>2996</v>
      </c>
      <c r="K658" t="s">
        <v>2997</v>
      </c>
      <c r="L658">
        <v>6707740</v>
      </c>
      <c r="M658">
        <f t="shared" si="20"/>
        <v>174512</v>
      </c>
      <c r="N658" s="2">
        <f t="shared" si="21"/>
        <v>58.029014507253628</v>
      </c>
    </row>
    <row r="659" spans="1:14" x14ac:dyDescent="0.3">
      <c r="A659" t="s">
        <v>2147</v>
      </c>
      <c r="B659" t="s">
        <v>80</v>
      </c>
      <c r="C659">
        <v>4.0999999999999996</v>
      </c>
      <c r="D659">
        <v>9</v>
      </c>
      <c r="E659">
        <v>1799</v>
      </c>
      <c r="F659">
        <v>899</v>
      </c>
      <c r="G659" t="s">
        <v>67</v>
      </c>
      <c r="H659" t="s">
        <v>2998</v>
      </c>
      <c r="I659" t="s">
        <v>862</v>
      </c>
      <c r="J659" t="s">
        <v>84</v>
      </c>
      <c r="K659" t="s">
        <v>2999</v>
      </c>
      <c r="L659">
        <v>16418618</v>
      </c>
      <c r="M659">
        <f t="shared" si="20"/>
        <v>8091</v>
      </c>
      <c r="N659" s="2">
        <f t="shared" si="21"/>
        <v>50.027793218454697</v>
      </c>
    </row>
    <row r="660" spans="1:14" x14ac:dyDescent="0.3">
      <c r="A660" t="s">
        <v>3000</v>
      </c>
      <c r="B660" t="s">
        <v>3001</v>
      </c>
      <c r="C660">
        <v>3.4</v>
      </c>
      <c r="D660">
        <v>82</v>
      </c>
      <c r="E660">
        <v>1799</v>
      </c>
      <c r="F660">
        <v>593</v>
      </c>
      <c r="G660" t="s">
        <v>335</v>
      </c>
      <c r="H660" t="s">
        <v>3002</v>
      </c>
      <c r="I660" t="s">
        <v>862</v>
      </c>
      <c r="J660" t="s">
        <v>3003</v>
      </c>
      <c r="K660" t="s">
        <v>3004</v>
      </c>
      <c r="L660">
        <v>12970008</v>
      </c>
      <c r="M660">
        <f t="shared" si="20"/>
        <v>48626</v>
      </c>
      <c r="N660" s="2">
        <f t="shared" si="21"/>
        <v>67.037242912729283</v>
      </c>
    </row>
    <row r="661" spans="1:14" x14ac:dyDescent="0.3">
      <c r="A661" t="s">
        <v>3005</v>
      </c>
      <c r="B661" t="s">
        <v>866</v>
      </c>
      <c r="C661">
        <v>4.7</v>
      </c>
      <c r="D661">
        <v>6</v>
      </c>
      <c r="E661">
        <v>929</v>
      </c>
      <c r="F661">
        <v>929</v>
      </c>
      <c r="G661" t="s">
        <v>466</v>
      </c>
      <c r="H661" t="s">
        <v>3006</v>
      </c>
      <c r="I661" t="s">
        <v>434</v>
      </c>
      <c r="J661" t="s">
        <v>868</v>
      </c>
      <c r="K661" t="s">
        <v>3007</v>
      </c>
      <c r="L661">
        <v>15286752</v>
      </c>
      <c r="M661">
        <f t="shared" si="20"/>
        <v>5574</v>
      </c>
      <c r="N661" s="2">
        <f t="shared" si="21"/>
        <v>0</v>
      </c>
    </row>
    <row r="662" spans="1:14" x14ac:dyDescent="0.3">
      <c r="A662" t="s">
        <v>3008</v>
      </c>
      <c r="B662" t="s">
        <v>889</v>
      </c>
      <c r="C662">
        <v>4.0999999999999996</v>
      </c>
      <c r="D662">
        <v>8</v>
      </c>
      <c r="E662">
        <v>2199</v>
      </c>
      <c r="F662">
        <v>879</v>
      </c>
      <c r="G662" t="s">
        <v>409</v>
      </c>
      <c r="H662" t="s">
        <v>3009</v>
      </c>
      <c r="I662" t="s">
        <v>891</v>
      </c>
      <c r="J662" t="s">
        <v>892</v>
      </c>
      <c r="K662" t="s">
        <v>3010</v>
      </c>
      <c r="L662">
        <v>13738218</v>
      </c>
      <c r="M662">
        <f t="shared" si="20"/>
        <v>7032</v>
      </c>
      <c r="N662" s="2">
        <f t="shared" si="21"/>
        <v>60.027285129604365</v>
      </c>
    </row>
    <row r="663" spans="1:14" x14ac:dyDescent="0.3">
      <c r="A663" t="s">
        <v>3011</v>
      </c>
      <c r="B663" t="s">
        <v>3012</v>
      </c>
      <c r="C663">
        <v>4.2</v>
      </c>
      <c r="D663">
        <v>29</v>
      </c>
      <c r="E663">
        <v>1999</v>
      </c>
      <c r="F663">
        <v>999</v>
      </c>
      <c r="G663" t="s">
        <v>3013</v>
      </c>
      <c r="H663" t="s">
        <v>3014</v>
      </c>
      <c r="I663" t="s">
        <v>126</v>
      </c>
      <c r="J663" t="s">
        <v>3015</v>
      </c>
      <c r="K663" t="s">
        <v>3016</v>
      </c>
      <c r="L663">
        <v>14764474</v>
      </c>
      <c r="M663">
        <f t="shared" si="20"/>
        <v>28971</v>
      </c>
      <c r="N663" s="2">
        <f t="shared" si="21"/>
        <v>50.025012506253134</v>
      </c>
    </row>
    <row r="664" spans="1:14" x14ac:dyDescent="0.3">
      <c r="A664" t="s">
        <v>3017</v>
      </c>
      <c r="B664" t="s">
        <v>3018</v>
      </c>
      <c r="C664">
        <v>4.5</v>
      </c>
      <c r="D664">
        <v>61</v>
      </c>
      <c r="E664">
        <v>599</v>
      </c>
      <c r="F664">
        <v>599</v>
      </c>
      <c r="G664" t="s">
        <v>29</v>
      </c>
      <c r="H664" t="s">
        <v>3019</v>
      </c>
      <c r="I664" t="s">
        <v>488</v>
      </c>
      <c r="J664" t="s">
        <v>3020</v>
      </c>
      <c r="K664" t="s">
        <v>3021</v>
      </c>
      <c r="L664">
        <v>13861510</v>
      </c>
      <c r="M664">
        <f t="shared" si="20"/>
        <v>36539</v>
      </c>
      <c r="N664" s="2">
        <f t="shared" si="21"/>
        <v>0</v>
      </c>
    </row>
    <row r="665" spans="1:14" x14ac:dyDescent="0.3">
      <c r="A665" t="s">
        <v>3022</v>
      </c>
      <c r="B665" t="s">
        <v>2669</v>
      </c>
      <c r="C665">
        <v>4.5</v>
      </c>
      <c r="D665">
        <v>13</v>
      </c>
      <c r="E665">
        <v>2999</v>
      </c>
      <c r="F665">
        <v>1349</v>
      </c>
      <c r="G665" t="s">
        <v>124</v>
      </c>
      <c r="H665" t="s">
        <v>3023</v>
      </c>
      <c r="I665" t="s">
        <v>50</v>
      </c>
      <c r="J665" t="s">
        <v>2671</v>
      </c>
      <c r="K665" t="s">
        <v>3024</v>
      </c>
      <c r="L665">
        <v>15916396</v>
      </c>
      <c r="M665">
        <f t="shared" si="20"/>
        <v>17537</v>
      </c>
      <c r="N665" s="2">
        <f t="shared" si="21"/>
        <v>55.018339446482159</v>
      </c>
    </row>
    <row r="666" spans="1:14" x14ac:dyDescent="0.3">
      <c r="A666" t="s">
        <v>3025</v>
      </c>
      <c r="B666" t="s">
        <v>3026</v>
      </c>
      <c r="C666">
        <v>3.7</v>
      </c>
      <c r="D666">
        <v>11</v>
      </c>
      <c r="E666">
        <v>1298</v>
      </c>
      <c r="F666">
        <v>1103</v>
      </c>
      <c r="G666" t="s">
        <v>16</v>
      </c>
      <c r="H666" t="s">
        <v>3027</v>
      </c>
      <c r="I666" t="s">
        <v>997</v>
      </c>
      <c r="J666" t="s">
        <v>3028</v>
      </c>
      <c r="K666" t="s">
        <v>3029</v>
      </c>
      <c r="L666">
        <v>17616930</v>
      </c>
      <c r="M666">
        <f t="shared" si="20"/>
        <v>12133</v>
      </c>
      <c r="N666" s="2">
        <f t="shared" si="21"/>
        <v>15.0231124807396</v>
      </c>
    </row>
    <row r="667" spans="1:14" x14ac:dyDescent="0.3">
      <c r="A667" t="s">
        <v>3030</v>
      </c>
      <c r="B667" t="s">
        <v>942</v>
      </c>
      <c r="C667">
        <v>4.4000000000000004</v>
      </c>
      <c r="D667">
        <v>28</v>
      </c>
      <c r="E667">
        <v>569</v>
      </c>
      <c r="F667">
        <v>540</v>
      </c>
      <c r="G667" t="s">
        <v>3031</v>
      </c>
      <c r="H667" t="s">
        <v>3032</v>
      </c>
      <c r="I667" t="s">
        <v>138</v>
      </c>
      <c r="J667" t="s">
        <v>944</v>
      </c>
      <c r="K667" t="s">
        <v>3033</v>
      </c>
      <c r="L667">
        <v>8937085</v>
      </c>
      <c r="M667">
        <f t="shared" si="20"/>
        <v>15120</v>
      </c>
      <c r="N667" s="2">
        <f t="shared" si="21"/>
        <v>5.0966608084358525</v>
      </c>
    </row>
    <row r="668" spans="1:14" x14ac:dyDescent="0.3">
      <c r="A668" t="s">
        <v>3034</v>
      </c>
      <c r="B668" t="s">
        <v>733</v>
      </c>
      <c r="C668">
        <v>4.2</v>
      </c>
      <c r="D668">
        <v>66</v>
      </c>
      <c r="E668">
        <v>1699</v>
      </c>
      <c r="F668">
        <v>764</v>
      </c>
      <c r="G668" t="s">
        <v>67</v>
      </c>
      <c r="H668" t="s">
        <v>3035</v>
      </c>
      <c r="I668" t="s">
        <v>201</v>
      </c>
      <c r="J668" t="s">
        <v>735</v>
      </c>
      <c r="K668" t="s">
        <v>3036</v>
      </c>
      <c r="L668">
        <v>15907506</v>
      </c>
      <c r="M668">
        <f t="shared" si="20"/>
        <v>50424</v>
      </c>
      <c r="N668" s="2">
        <f t="shared" si="21"/>
        <v>55.03237198351971</v>
      </c>
    </row>
    <row r="669" spans="1:14" x14ac:dyDescent="0.3">
      <c r="A669" t="s">
        <v>2639</v>
      </c>
      <c r="B669" t="s">
        <v>48</v>
      </c>
      <c r="C669">
        <v>3</v>
      </c>
      <c r="D669">
        <v>7</v>
      </c>
      <c r="E669">
        <v>1299</v>
      </c>
      <c r="F669">
        <v>649</v>
      </c>
      <c r="G669" t="s">
        <v>29</v>
      </c>
      <c r="H669" t="s">
        <v>3037</v>
      </c>
      <c r="I669" t="s">
        <v>126</v>
      </c>
      <c r="J669" t="s">
        <v>51</v>
      </c>
      <c r="K669" t="s">
        <v>3038</v>
      </c>
      <c r="L669">
        <v>16877604</v>
      </c>
      <c r="M669">
        <f t="shared" si="20"/>
        <v>4543</v>
      </c>
      <c r="N669" s="2">
        <f t="shared" si="21"/>
        <v>50.038491147036183</v>
      </c>
    </row>
    <row r="670" spans="1:14" x14ac:dyDescent="0.3">
      <c r="A670" t="s">
        <v>3039</v>
      </c>
      <c r="B670" t="s">
        <v>3040</v>
      </c>
      <c r="C670">
        <v>4.5</v>
      </c>
      <c r="D670">
        <v>50</v>
      </c>
      <c r="E670">
        <v>895</v>
      </c>
      <c r="F670">
        <v>626</v>
      </c>
      <c r="G670" t="s">
        <v>1742</v>
      </c>
      <c r="H670" t="s">
        <v>3041</v>
      </c>
      <c r="I670" t="s">
        <v>1744</v>
      </c>
      <c r="J670" t="s">
        <v>3042</v>
      </c>
      <c r="K670" t="s">
        <v>3043</v>
      </c>
      <c r="L670">
        <v>14426106</v>
      </c>
      <c r="M670">
        <f t="shared" si="20"/>
        <v>31300</v>
      </c>
      <c r="N670" s="2">
        <f t="shared" si="21"/>
        <v>30.05586592178771</v>
      </c>
    </row>
    <row r="671" spans="1:14" x14ac:dyDescent="0.3">
      <c r="A671" t="s">
        <v>3044</v>
      </c>
      <c r="B671" t="s">
        <v>1446</v>
      </c>
      <c r="C671">
        <v>4.5999999999999996</v>
      </c>
      <c r="D671">
        <v>18</v>
      </c>
      <c r="E671">
        <v>1399</v>
      </c>
      <c r="F671">
        <v>1399</v>
      </c>
      <c r="G671" t="s">
        <v>42</v>
      </c>
      <c r="H671" t="s">
        <v>3045</v>
      </c>
      <c r="I671" t="s">
        <v>56</v>
      </c>
      <c r="J671" t="s">
        <v>1449</v>
      </c>
      <c r="K671" t="s">
        <v>3046</v>
      </c>
      <c r="L671">
        <v>15149402</v>
      </c>
      <c r="M671">
        <f t="shared" si="20"/>
        <v>25182</v>
      </c>
      <c r="N671" s="2">
        <f t="shared" si="21"/>
        <v>0</v>
      </c>
    </row>
    <row r="672" spans="1:14" x14ac:dyDescent="0.3">
      <c r="A672" t="s">
        <v>3047</v>
      </c>
      <c r="B672" t="s">
        <v>364</v>
      </c>
      <c r="C672">
        <v>4.4000000000000004</v>
      </c>
      <c r="D672">
        <v>30</v>
      </c>
      <c r="E672">
        <v>3599</v>
      </c>
      <c r="F672">
        <v>2519</v>
      </c>
      <c r="G672" t="s">
        <v>3048</v>
      </c>
      <c r="H672" t="s">
        <v>3049</v>
      </c>
      <c r="I672" t="s">
        <v>126</v>
      </c>
      <c r="J672" t="s">
        <v>368</v>
      </c>
      <c r="K672" t="s">
        <v>3050</v>
      </c>
      <c r="L672">
        <v>11620960</v>
      </c>
      <c r="M672">
        <f t="shared" si="20"/>
        <v>75570</v>
      </c>
      <c r="N672" s="2">
        <f t="shared" si="21"/>
        <v>30.008335648791331</v>
      </c>
    </row>
    <row r="673" spans="1:14" x14ac:dyDescent="0.3">
      <c r="A673" t="s">
        <v>3051</v>
      </c>
      <c r="B673" t="s">
        <v>2242</v>
      </c>
      <c r="C673">
        <v>4</v>
      </c>
      <c r="D673">
        <v>19</v>
      </c>
      <c r="E673">
        <v>2199</v>
      </c>
      <c r="F673">
        <v>967</v>
      </c>
      <c r="G673" t="s">
        <v>81</v>
      </c>
      <c r="H673" t="s">
        <v>3052</v>
      </c>
      <c r="I673" t="s">
        <v>1165</v>
      </c>
      <c r="J673" t="s">
        <v>2244</v>
      </c>
      <c r="K673" t="s">
        <v>3053</v>
      </c>
      <c r="L673">
        <v>13845826</v>
      </c>
      <c r="M673">
        <f t="shared" si="20"/>
        <v>18373</v>
      </c>
      <c r="N673" s="2">
        <f t="shared" si="21"/>
        <v>56.025466120964076</v>
      </c>
    </row>
    <row r="674" spans="1:14" x14ac:dyDescent="0.3">
      <c r="A674" t="s">
        <v>3054</v>
      </c>
      <c r="B674" t="s">
        <v>3055</v>
      </c>
      <c r="C674">
        <v>4.5</v>
      </c>
      <c r="D674">
        <v>289</v>
      </c>
      <c r="E674">
        <v>2899</v>
      </c>
      <c r="F674">
        <v>2609</v>
      </c>
      <c r="G674" t="s">
        <v>16</v>
      </c>
      <c r="H674" t="s">
        <v>3056</v>
      </c>
      <c r="I674" t="s">
        <v>513</v>
      </c>
      <c r="J674" t="s">
        <v>3057</v>
      </c>
      <c r="K674" t="s">
        <v>3058</v>
      </c>
      <c r="L674">
        <v>1491201</v>
      </c>
      <c r="M674">
        <f t="shared" si="20"/>
        <v>754001</v>
      </c>
      <c r="N674" s="2">
        <f t="shared" si="21"/>
        <v>10.003449465332874</v>
      </c>
    </row>
    <row r="675" spans="1:14" x14ac:dyDescent="0.3">
      <c r="A675" t="s">
        <v>3059</v>
      </c>
      <c r="B675" t="s">
        <v>3060</v>
      </c>
      <c r="C675">
        <v>4.7</v>
      </c>
      <c r="D675">
        <v>14</v>
      </c>
      <c r="E675">
        <v>3149</v>
      </c>
      <c r="F675">
        <v>1417</v>
      </c>
      <c r="G675" t="s">
        <v>16</v>
      </c>
      <c r="H675" t="s">
        <v>3061</v>
      </c>
      <c r="I675" t="s">
        <v>388</v>
      </c>
      <c r="J675" t="s">
        <v>3062</v>
      </c>
      <c r="K675" t="s">
        <v>3063</v>
      </c>
      <c r="L675">
        <v>15479778</v>
      </c>
      <c r="M675">
        <f t="shared" si="20"/>
        <v>19838</v>
      </c>
      <c r="N675" s="2">
        <f t="shared" si="21"/>
        <v>55.001587805652584</v>
      </c>
    </row>
    <row r="676" spans="1:14" x14ac:dyDescent="0.3">
      <c r="A676" t="s">
        <v>1356</v>
      </c>
      <c r="B676" t="s">
        <v>1723</v>
      </c>
      <c r="C676">
        <v>4.5999999999999996</v>
      </c>
      <c r="D676">
        <v>20</v>
      </c>
      <c r="E676">
        <v>599</v>
      </c>
      <c r="F676">
        <v>599</v>
      </c>
      <c r="G676" t="s">
        <v>67</v>
      </c>
      <c r="H676" t="s">
        <v>3064</v>
      </c>
      <c r="I676" t="s">
        <v>495</v>
      </c>
      <c r="J676" t="s">
        <v>1725</v>
      </c>
      <c r="K676" t="s">
        <v>3065</v>
      </c>
      <c r="L676">
        <v>15328998</v>
      </c>
      <c r="M676">
        <f t="shared" si="20"/>
        <v>11980</v>
      </c>
      <c r="N676" s="2">
        <f t="shared" si="21"/>
        <v>0</v>
      </c>
    </row>
    <row r="677" spans="1:14" x14ac:dyDescent="0.3">
      <c r="A677" t="s">
        <v>3066</v>
      </c>
      <c r="B677" t="s">
        <v>3067</v>
      </c>
      <c r="C677">
        <v>4.4000000000000004</v>
      </c>
      <c r="D677">
        <v>12</v>
      </c>
      <c r="E677">
        <v>1749</v>
      </c>
      <c r="F677">
        <v>699</v>
      </c>
      <c r="G677" t="s">
        <v>335</v>
      </c>
      <c r="H677" t="s">
        <v>3068</v>
      </c>
      <c r="I677" t="s">
        <v>337</v>
      </c>
      <c r="J677" t="s">
        <v>3069</v>
      </c>
      <c r="K677" t="s">
        <v>3070</v>
      </c>
      <c r="L677">
        <v>15916484</v>
      </c>
      <c r="M677">
        <f t="shared" si="20"/>
        <v>8388</v>
      </c>
      <c r="N677" s="2">
        <f t="shared" si="21"/>
        <v>60.03430531732419</v>
      </c>
    </row>
    <row r="678" spans="1:14" x14ac:dyDescent="0.3">
      <c r="A678" t="s">
        <v>3071</v>
      </c>
      <c r="B678" t="s">
        <v>3072</v>
      </c>
      <c r="C678">
        <v>4.0999999999999996</v>
      </c>
      <c r="D678">
        <v>10</v>
      </c>
      <c r="E678">
        <v>1499</v>
      </c>
      <c r="F678">
        <v>809</v>
      </c>
      <c r="G678" t="s">
        <v>16</v>
      </c>
      <c r="H678" t="s">
        <v>3073</v>
      </c>
      <c r="I678" t="s">
        <v>3074</v>
      </c>
      <c r="J678" t="s">
        <v>3075</v>
      </c>
      <c r="K678" t="s">
        <v>3076</v>
      </c>
      <c r="L678">
        <v>14035288</v>
      </c>
      <c r="M678">
        <f t="shared" si="20"/>
        <v>8090</v>
      </c>
      <c r="N678" s="2">
        <f t="shared" si="21"/>
        <v>46.030687124749832</v>
      </c>
    </row>
    <row r="679" spans="1:14" x14ac:dyDescent="0.3">
      <c r="A679" t="s">
        <v>3077</v>
      </c>
      <c r="B679" t="s">
        <v>230</v>
      </c>
      <c r="C679">
        <v>4.3</v>
      </c>
      <c r="D679">
        <v>67</v>
      </c>
      <c r="E679">
        <v>449</v>
      </c>
      <c r="F679">
        <v>449</v>
      </c>
      <c r="G679" t="s">
        <v>16</v>
      </c>
      <c r="H679" t="s">
        <v>3078</v>
      </c>
      <c r="I679" t="s">
        <v>3079</v>
      </c>
      <c r="J679" t="s">
        <v>232</v>
      </c>
      <c r="K679" t="s">
        <v>3080</v>
      </c>
      <c r="L679">
        <v>14805568</v>
      </c>
      <c r="M679">
        <f t="shared" si="20"/>
        <v>30083</v>
      </c>
      <c r="N679" s="2">
        <f t="shared" si="21"/>
        <v>0</v>
      </c>
    </row>
    <row r="680" spans="1:14" x14ac:dyDescent="0.3">
      <c r="A680" t="s">
        <v>1167</v>
      </c>
      <c r="B680" t="s">
        <v>359</v>
      </c>
      <c r="C680">
        <v>5</v>
      </c>
      <c r="D680">
        <v>3</v>
      </c>
      <c r="E680">
        <v>3899</v>
      </c>
      <c r="F680">
        <v>1130</v>
      </c>
      <c r="G680" t="s">
        <v>29</v>
      </c>
      <c r="H680" t="s">
        <v>3081</v>
      </c>
      <c r="I680" t="s">
        <v>126</v>
      </c>
      <c r="J680" t="s">
        <v>361</v>
      </c>
      <c r="K680" t="s">
        <v>3082</v>
      </c>
      <c r="L680">
        <v>15874224</v>
      </c>
      <c r="M680">
        <f t="shared" si="20"/>
        <v>3390</v>
      </c>
      <c r="N680" s="2">
        <f t="shared" si="21"/>
        <v>71.018209797383946</v>
      </c>
    </row>
    <row r="681" spans="1:14" x14ac:dyDescent="0.3">
      <c r="A681" t="s">
        <v>3083</v>
      </c>
      <c r="B681" t="s">
        <v>3084</v>
      </c>
      <c r="C681">
        <v>3.7</v>
      </c>
      <c r="D681">
        <v>75</v>
      </c>
      <c r="E681">
        <v>555</v>
      </c>
      <c r="F681">
        <v>482</v>
      </c>
      <c r="G681" t="s">
        <v>3085</v>
      </c>
      <c r="H681" t="s">
        <v>3086</v>
      </c>
      <c r="I681" t="s">
        <v>110</v>
      </c>
      <c r="J681" t="s">
        <v>3087</v>
      </c>
      <c r="K681" t="s">
        <v>3088</v>
      </c>
      <c r="L681">
        <v>12739718</v>
      </c>
      <c r="M681">
        <f t="shared" si="20"/>
        <v>36150</v>
      </c>
      <c r="N681" s="2">
        <f t="shared" si="21"/>
        <v>13.153153153153152</v>
      </c>
    </row>
    <row r="682" spans="1:14" x14ac:dyDescent="0.3">
      <c r="A682" t="s">
        <v>3089</v>
      </c>
      <c r="B682" t="s">
        <v>1222</v>
      </c>
      <c r="C682">
        <v>4.0999999999999996</v>
      </c>
      <c r="D682">
        <v>26</v>
      </c>
      <c r="E682">
        <v>1599</v>
      </c>
      <c r="F682">
        <v>751</v>
      </c>
      <c r="G682" t="s">
        <v>249</v>
      </c>
      <c r="H682" t="s">
        <v>3090</v>
      </c>
      <c r="I682" t="s">
        <v>446</v>
      </c>
      <c r="J682" t="s">
        <v>1224</v>
      </c>
      <c r="K682" t="s">
        <v>3091</v>
      </c>
      <c r="L682">
        <v>15252946</v>
      </c>
      <c r="M682">
        <f t="shared" si="20"/>
        <v>19526</v>
      </c>
      <c r="N682" s="2">
        <f t="shared" si="21"/>
        <v>53.033145716072546</v>
      </c>
    </row>
    <row r="683" spans="1:14" x14ac:dyDescent="0.3">
      <c r="A683" t="s">
        <v>3092</v>
      </c>
      <c r="B683" t="s">
        <v>3093</v>
      </c>
      <c r="C683">
        <v>4.2</v>
      </c>
      <c r="D683">
        <v>36</v>
      </c>
      <c r="E683">
        <v>1799</v>
      </c>
      <c r="F683">
        <v>629</v>
      </c>
      <c r="G683" t="s">
        <v>16</v>
      </c>
      <c r="H683" t="s">
        <v>3094</v>
      </c>
      <c r="I683" t="s">
        <v>3095</v>
      </c>
      <c r="J683" t="s">
        <v>3096</v>
      </c>
      <c r="K683" t="s">
        <v>3097</v>
      </c>
      <c r="L683">
        <v>12722764</v>
      </c>
      <c r="M683">
        <f t="shared" si="20"/>
        <v>22644</v>
      </c>
      <c r="N683" s="2">
        <f t="shared" si="21"/>
        <v>65.036131183991102</v>
      </c>
    </row>
    <row r="684" spans="1:14" x14ac:dyDescent="0.3">
      <c r="A684" t="s">
        <v>3098</v>
      </c>
      <c r="B684" t="s">
        <v>3099</v>
      </c>
      <c r="C684">
        <v>4</v>
      </c>
      <c r="D684">
        <v>12</v>
      </c>
      <c r="E684">
        <v>2699</v>
      </c>
      <c r="F684">
        <v>944</v>
      </c>
      <c r="G684" t="s">
        <v>335</v>
      </c>
      <c r="H684" t="s">
        <v>3100</v>
      </c>
      <c r="I684" t="s">
        <v>642</v>
      </c>
      <c r="J684" t="s">
        <v>3101</v>
      </c>
      <c r="K684" t="s">
        <v>3102</v>
      </c>
      <c r="L684">
        <v>17372554</v>
      </c>
      <c r="M684">
        <f t="shared" si="20"/>
        <v>11328</v>
      </c>
      <c r="N684" s="2">
        <f t="shared" si="21"/>
        <v>65.02408299370137</v>
      </c>
    </row>
    <row r="685" spans="1:14" x14ac:dyDescent="0.3">
      <c r="A685" t="s">
        <v>3103</v>
      </c>
      <c r="B685" t="s">
        <v>1133</v>
      </c>
      <c r="C685">
        <v>4.2</v>
      </c>
      <c r="D685">
        <v>6</v>
      </c>
      <c r="E685">
        <v>1599</v>
      </c>
      <c r="F685">
        <v>1151</v>
      </c>
      <c r="G685" t="s">
        <v>1134</v>
      </c>
      <c r="H685" t="s">
        <v>3104</v>
      </c>
      <c r="I685" t="s">
        <v>938</v>
      </c>
      <c r="J685" t="s">
        <v>1136</v>
      </c>
      <c r="K685" t="s">
        <v>3105</v>
      </c>
      <c r="L685">
        <v>17075292</v>
      </c>
      <c r="M685">
        <f t="shared" si="20"/>
        <v>6906</v>
      </c>
      <c r="N685" s="2">
        <f t="shared" si="21"/>
        <v>28.017510944340213</v>
      </c>
    </row>
    <row r="686" spans="1:14" x14ac:dyDescent="0.3">
      <c r="A686" t="s">
        <v>3106</v>
      </c>
      <c r="B686" t="s">
        <v>3107</v>
      </c>
      <c r="C686">
        <v>2.2999999999999998</v>
      </c>
      <c r="D686">
        <v>3</v>
      </c>
      <c r="E686">
        <v>375</v>
      </c>
      <c r="F686">
        <v>356</v>
      </c>
      <c r="G686" t="s">
        <v>3108</v>
      </c>
      <c r="H686" t="s">
        <v>3109</v>
      </c>
      <c r="I686" t="s">
        <v>548</v>
      </c>
      <c r="J686" t="s">
        <v>3110</v>
      </c>
      <c r="K686" t="s">
        <v>3111</v>
      </c>
      <c r="L686">
        <v>15690486</v>
      </c>
      <c r="M686">
        <f t="shared" si="20"/>
        <v>1068</v>
      </c>
      <c r="N686" s="2">
        <f t="shared" si="21"/>
        <v>5.0666666666666664</v>
      </c>
    </row>
    <row r="687" spans="1:14" x14ac:dyDescent="0.3">
      <c r="A687" t="s">
        <v>3112</v>
      </c>
      <c r="B687" t="s">
        <v>3113</v>
      </c>
      <c r="C687">
        <v>3.3</v>
      </c>
      <c r="D687">
        <v>6</v>
      </c>
      <c r="E687">
        <v>1999</v>
      </c>
      <c r="F687">
        <v>499</v>
      </c>
      <c r="G687" t="s">
        <v>335</v>
      </c>
      <c r="H687" t="s">
        <v>3114</v>
      </c>
      <c r="I687" t="s">
        <v>126</v>
      </c>
      <c r="J687" t="s">
        <v>3115</v>
      </c>
      <c r="K687" t="s">
        <v>3116</v>
      </c>
      <c r="L687">
        <v>16525712</v>
      </c>
      <c r="M687">
        <f t="shared" si="20"/>
        <v>2994</v>
      </c>
      <c r="N687" s="2">
        <f t="shared" si="21"/>
        <v>75.03751875937968</v>
      </c>
    </row>
    <row r="688" spans="1:14" x14ac:dyDescent="0.3">
      <c r="A688" t="s">
        <v>3117</v>
      </c>
      <c r="B688" t="s">
        <v>1446</v>
      </c>
      <c r="C688">
        <v>4.5999999999999996</v>
      </c>
      <c r="D688">
        <v>16</v>
      </c>
      <c r="E688">
        <v>999</v>
      </c>
      <c r="F688">
        <v>999</v>
      </c>
      <c r="G688" t="s">
        <v>42</v>
      </c>
      <c r="H688" t="s">
        <v>3118</v>
      </c>
      <c r="I688" t="s">
        <v>50</v>
      </c>
      <c r="J688" t="s">
        <v>1449</v>
      </c>
      <c r="K688" t="s">
        <v>3119</v>
      </c>
      <c r="L688">
        <v>17589598</v>
      </c>
      <c r="M688">
        <f t="shared" si="20"/>
        <v>15984</v>
      </c>
      <c r="N688" s="2">
        <f t="shared" si="21"/>
        <v>0</v>
      </c>
    </row>
    <row r="689" spans="1:14" x14ac:dyDescent="0.3">
      <c r="A689" t="s">
        <v>3120</v>
      </c>
      <c r="B689" t="s">
        <v>1817</v>
      </c>
      <c r="C689">
        <v>3.7</v>
      </c>
      <c r="D689">
        <v>66</v>
      </c>
      <c r="E689">
        <v>1749</v>
      </c>
      <c r="F689">
        <v>664</v>
      </c>
      <c r="G689" t="s">
        <v>838</v>
      </c>
      <c r="H689" t="s">
        <v>3121</v>
      </c>
      <c r="I689" t="s">
        <v>446</v>
      </c>
      <c r="J689" t="s">
        <v>1819</v>
      </c>
      <c r="K689" t="s">
        <v>3122</v>
      </c>
      <c r="L689">
        <v>15769354</v>
      </c>
      <c r="M689">
        <f t="shared" si="20"/>
        <v>43824</v>
      </c>
      <c r="N689" s="2">
        <f t="shared" si="21"/>
        <v>62.035448827901661</v>
      </c>
    </row>
    <row r="690" spans="1:14" x14ac:dyDescent="0.3">
      <c r="A690" t="s">
        <v>3123</v>
      </c>
      <c r="B690" t="s">
        <v>1033</v>
      </c>
      <c r="C690">
        <v>4.0999999999999996</v>
      </c>
      <c r="D690">
        <v>21</v>
      </c>
      <c r="E690">
        <v>899</v>
      </c>
      <c r="F690">
        <v>899</v>
      </c>
      <c r="G690" t="s">
        <v>3124</v>
      </c>
      <c r="H690" t="s">
        <v>3125</v>
      </c>
      <c r="I690" t="s">
        <v>56</v>
      </c>
      <c r="J690" t="s">
        <v>1036</v>
      </c>
      <c r="K690" t="s">
        <v>3126</v>
      </c>
      <c r="L690">
        <v>15815872</v>
      </c>
      <c r="M690">
        <f t="shared" si="20"/>
        <v>18879</v>
      </c>
      <c r="N690" s="2">
        <f t="shared" si="21"/>
        <v>0</v>
      </c>
    </row>
    <row r="691" spans="1:14" x14ac:dyDescent="0.3">
      <c r="A691" t="s">
        <v>3127</v>
      </c>
      <c r="B691" t="s">
        <v>119</v>
      </c>
      <c r="C691">
        <v>3.9</v>
      </c>
      <c r="D691">
        <v>7</v>
      </c>
      <c r="E691">
        <v>249</v>
      </c>
      <c r="F691">
        <v>249</v>
      </c>
      <c r="G691" t="s">
        <v>16</v>
      </c>
      <c r="H691" t="s">
        <v>3128</v>
      </c>
      <c r="I691" t="s">
        <v>548</v>
      </c>
      <c r="J691" t="s">
        <v>119</v>
      </c>
      <c r="K691" t="s">
        <v>3129</v>
      </c>
      <c r="L691">
        <v>18316424</v>
      </c>
      <c r="M691">
        <f t="shared" si="20"/>
        <v>1743</v>
      </c>
      <c r="N691" s="2">
        <f t="shared" si="21"/>
        <v>0</v>
      </c>
    </row>
    <row r="692" spans="1:14" x14ac:dyDescent="0.3">
      <c r="A692" t="s">
        <v>3130</v>
      </c>
      <c r="B692" t="s">
        <v>2025</v>
      </c>
      <c r="C692">
        <v>5</v>
      </c>
      <c r="D692">
        <v>5</v>
      </c>
      <c r="E692">
        <v>699</v>
      </c>
      <c r="F692">
        <v>594</v>
      </c>
      <c r="G692" t="s">
        <v>3131</v>
      </c>
      <c r="H692" t="s">
        <v>3132</v>
      </c>
      <c r="I692" t="s">
        <v>76</v>
      </c>
      <c r="J692" t="s">
        <v>2027</v>
      </c>
      <c r="K692" t="s">
        <v>3133</v>
      </c>
      <c r="L692">
        <v>16260088</v>
      </c>
      <c r="M692">
        <f t="shared" si="20"/>
        <v>2970</v>
      </c>
      <c r="N692" s="2">
        <f t="shared" si="21"/>
        <v>15.021459227467812</v>
      </c>
    </row>
    <row r="693" spans="1:14" x14ac:dyDescent="0.3">
      <c r="A693" t="s">
        <v>3134</v>
      </c>
      <c r="B693" t="s">
        <v>3135</v>
      </c>
      <c r="C693">
        <v>5</v>
      </c>
      <c r="D693">
        <v>3</v>
      </c>
      <c r="E693">
        <v>3690</v>
      </c>
      <c r="F693">
        <v>3321</v>
      </c>
      <c r="G693" t="s">
        <v>3136</v>
      </c>
      <c r="H693" t="s">
        <v>3137</v>
      </c>
      <c r="I693" t="s">
        <v>18</v>
      </c>
      <c r="J693" t="s">
        <v>3138</v>
      </c>
      <c r="K693" t="s">
        <v>3139</v>
      </c>
      <c r="L693">
        <v>17122674</v>
      </c>
      <c r="M693">
        <f t="shared" si="20"/>
        <v>9963</v>
      </c>
      <c r="N693" s="2">
        <f t="shared" si="21"/>
        <v>10</v>
      </c>
    </row>
    <row r="694" spans="1:14" x14ac:dyDescent="0.3">
      <c r="A694" t="s">
        <v>3140</v>
      </c>
      <c r="B694" t="s">
        <v>230</v>
      </c>
      <c r="C694">
        <v>3.8</v>
      </c>
      <c r="D694">
        <v>12</v>
      </c>
      <c r="E694">
        <v>1999</v>
      </c>
      <c r="F694">
        <v>699</v>
      </c>
      <c r="G694" t="s">
        <v>42</v>
      </c>
      <c r="H694" t="s">
        <v>3141</v>
      </c>
      <c r="I694" t="s">
        <v>752</v>
      </c>
      <c r="J694" t="s">
        <v>232</v>
      </c>
      <c r="K694" t="s">
        <v>3142</v>
      </c>
      <c r="L694">
        <v>16902238</v>
      </c>
      <c r="M694">
        <f t="shared" si="20"/>
        <v>8388</v>
      </c>
      <c r="N694" s="2">
        <f t="shared" si="21"/>
        <v>65.032516258129064</v>
      </c>
    </row>
    <row r="695" spans="1:14" x14ac:dyDescent="0.3">
      <c r="A695" t="s">
        <v>3143</v>
      </c>
      <c r="B695" t="s">
        <v>41</v>
      </c>
      <c r="C695">
        <v>4.5</v>
      </c>
      <c r="D695">
        <v>13</v>
      </c>
      <c r="E695">
        <v>3999</v>
      </c>
      <c r="F695">
        <v>2199</v>
      </c>
      <c r="G695" t="s">
        <v>124</v>
      </c>
      <c r="H695" t="s">
        <v>3144</v>
      </c>
      <c r="I695" t="s">
        <v>740</v>
      </c>
      <c r="J695" t="s">
        <v>45</v>
      </c>
      <c r="K695" t="s">
        <v>3145</v>
      </c>
      <c r="L695">
        <v>14646370</v>
      </c>
      <c r="M695">
        <f t="shared" si="20"/>
        <v>28587</v>
      </c>
      <c r="N695" s="2">
        <f t="shared" si="21"/>
        <v>45.011252813203299</v>
      </c>
    </row>
    <row r="696" spans="1:14" x14ac:dyDescent="0.3">
      <c r="A696" t="s">
        <v>3146</v>
      </c>
      <c r="B696" t="s">
        <v>1039</v>
      </c>
      <c r="C696">
        <v>4.0999999999999996</v>
      </c>
      <c r="D696">
        <v>118</v>
      </c>
      <c r="E696">
        <v>1029</v>
      </c>
      <c r="F696">
        <v>545</v>
      </c>
      <c r="G696" t="s">
        <v>16</v>
      </c>
      <c r="H696" t="s">
        <v>3147</v>
      </c>
      <c r="I696" t="s">
        <v>1941</v>
      </c>
      <c r="J696" t="s">
        <v>1041</v>
      </c>
      <c r="K696" t="s">
        <v>3148</v>
      </c>
      <c r="L696">
        <v>2380280</v>
      </c>
      <c r="M696">
        <f t="shared" si="20"/>
        <v>64310</v>
      </c>
      <c r="N696" s="2">
        <f t="shared" si="21"/>
        <v>47.035957240038876</v>
      </c>
    </row>
    <row r="697" spans="1:14" x14ac:dyDescent="0.3">
      <c r="A697" t="s">
        <v>2032</v>
      </c>
      <c r="B697" t="s">
        <v>2417</v>
      </c>
      <c r="C697">
        <v>3.4</v>
      </c>
      <c r="D697">
        <v>5</v>
      </c>
      <c r="E697">
        <v>2799</v>
      </c>
      <c r="F697">
        <v>1931</v>
      </c>
      <c r="G697" t="s">
        <v>2167</v>
      </c>
      <c r="H697" t="s">
        <v>3149</v>
      </c>
      <c r="I697" t="s">
        <v>83</v>
      </c>
      <c r="J697" t="s">
        <v>2419</v>
      </c>
      <c r="K697" t="s">
        <v>3150</v>
      </c>
      <c r="L697">
        <v>13912606</v>
      </c>
      <c r="M697">
        <f t="shared" si="20"/>
        <v>9655</v>
      </c>
      <c r="N697" s="2">
        <f t="shared" si="21"/>
        <v>31.011075384065741</v>
      </c>
    </row>
    <row r="698" spans="1:14" x14ac:dyDescent="0.3">
      <c r="A698" t="s">
        <v>3151</v>
      </c>
      <c r="B698" t="s">
        <v>1300</v>
      </c>
      <c r="C698">
        <v>3.8</v>
      </c>
      <c r="D698">
        <v>43</v>
      </c>
      <c r="E698">
        <v>1899</v>
      </c>
      <c r="F698">
        <v>949</v>
      </c>
      <c r="G698" t="s">
        <v>67</v>
      </c>
      <c r="H698" t="s">
        <v>3152</v>
      </c>
      <c r="I698" t="s">
        <v>201</v>
      </c>
      <c r="J698" t="s">
        <v>1302</v>
      </c>
      <c r="K698" t="s">
        <v>3153</v>
      </c>
      <c r="L698">
        <v>14516288</v>
      </c>
      <c r="M698">
        <f t="shared" si="20"/>
        <v>40807</v>
      </c>
      <c r="N698" s="2">
        <f t="shared" si="21"/>
        <v>50.026329647182735</v>
      </c>
    </row>
    <row r="699" spans="1:14" x14ac:dyDescent="0.3">
      <c r="A699" t="s">
        <v>1821</v>
      </c>
      <c r="B699" t="s">
        <v>3154</v>
      </c>
      <c r="C699">
        <v>4.4000000000000004</v>
      </c>
      <c r="D699">
        <v>24</v>
      </c>
      <c r="E699">
        <v>1497</v>
      </c>
      <c r="F699">
        <v>449</v>
      </c>
      <c r="G699" t="s">
        <v>16</v>
      </c>
      <c r="H699" t="s">
        <v>3155</v>
      </c>
      <c r="I699" t="s">
        <v>177</v>
      </c>
      <c r="J699" t="s">
        <v>3156</v>
      </c>
      <c r="K699" t="s">
        <v>3157</v>
      </c>
      <c r="L699">
        <v>14110490</v>
      </c>
      <c r="M699">
        <f t="shared" si="20"/>
        <v>10776</v>
      </c>
      <c r="N699" s="2">
        <f t="shared" si="21"/>
        <v>70.006680026720105</v>
      </c>
    </row>
    <row r="700" spans="1:14" x14ac:dyDescent="0.3">
      <c r="A700" t="s">
        <v>3158</v>
      </c>
      <c r="B700" t="s">
        <v>1879</v>
      </c>
      <c r="C700">
        <v>4.0999999999999996</v>
      </c>
      <c r="D700">
        <v>22</v>
      </c>
      <c r="E700">
        <v>3999</v>
      </c>
      <c r="F700">
        <v>2599</v>
      </c>
      <c r="G700" t="s">
        <v>16</v>
      </c>
      <c r="H700" t="s">
        <v>3159</v>
      </c>
      <c r="I700" t="s">
        <v>18</v>
      </c>
      <c r="J700" t="s">
        <v>1881</v>
      </c>
      <c r="K700" t="s">
        <v>3160</v>
      </c>
      <c r="L700">
        <v>14389966</v>
      </c>
      <c r="M700">
        <f t="shared" si="20"/>
        <v>57178</v>
      </c>
      <c r="N700" s="2">
        <f t="shared" si="21"/>
        <v>35.008752188047012</v>
      </c>
    </row>
    <row r="701" spans="1:14" x14ac:dyDescent="0.3">
      <c r="A701" t="s">
        <v>3161</v>
      </c>
      <c r="B701" t="s">
        <v>54</v>
      </c>
      <c r="C701">
        <v>4.5</v>
      </c>
      <c r="D701">
        <v>8</v>
      </c>
      <c r="E701">
        <v>2699</v>
      </c>
      <c r="F701">
        <v>1349</v>
      </c>
      <c r="G701" t="s">
        <v>16</v>
      </c>
      <c r="H701" t="s">
        <v>3162</v>
      </c>
      <c r="I701" t="s">
        <v>586</v>
      </c>
      <c r="J701" t="s">
        <v>57</v>
      </c>
      <c r="K701" t="s">
        <v>3163</v>
      </c>
      <c r="L701">
        <v>15322796</v>
      </c>
      <c r="M701">
        <f t="shared" si="20"/>
        <v>10792</v>
      </c>
      <c r="N701" s="2">
        <f t="shared" si="21"/>
        <v>50.018525379770281</v>
      </c>
    </row>
    <row r="702" spans="1:14" x14ac:dyDescent="0.3">
      <c r="A702" t="s">
        <v>3164</v>
      </c>
      <c r="B702" t="s">
        <v>2366</v>
      </c>
      <c r="C702">
        <v>4.5999999999999996</v>
      </c>
      <c r="D702">
        <v>143</v>
      </c>
      <c r="E702">
        <v>1999</v>
      </c>
      <c r="F702">
        <v>699</v>
      </c>
      <c r="G702" t="s">
        <v>690</v>
      </c>
      <c r="H702" t="s">
        <v>3165</v>
      </c>
      <c r="I702" t="s">
        <v>513</v>
      </c>
      <c r="J702" t="s">
        <v>2368</v>
      </c>
      <c r="K702" t="s">
        <v>3166</v>
      </c>
      <c r="L702">
        <v>14786924</v>
      </c>
      <c r="M702">
        <f t="shared" si="20"/>
        <v>99957</v>
      </c>
      <c r="N702" s="2">
        <f t="shared" si="21"/>
        <v>65.032516258129064</v>
      </c>
    </row>
    <row r="703" spans="1:14" x14ac:dyDescent="0.3">
      <c r="A703" t="s">
        <v>3167</v>
      </c>
      <c r="B703" t="s">
        <v>3168</v>
      </c>
      <c r="C703">
        <v>4.2</v>
      </c>
      <c r="D703">
        <v>83</v>
      </c>
      <c r="E703">
        <v>1899</v>
      </c>
      <c r="F703">
        <v>854</v>
      </c>
      <c r="G703" t="s">
        <v>29</v>
      </c>
      <c r="H703" t="s">
        <v>3169</v>
      </c>
      <c r="I703" t="s">
        <v>740</v>
      </c>
      <c r="J703" t="s">
        <v>3170</v>
      </c>
      <c r="K703" t="s">
        <v>3171</v>
      </c>
      <c r="L703">
        <v>14130204</v>
      </c>
      <c r="M703">
        <f t="shared" si="20"/>
        <v>70882</v>
      </c>
      <c r="N703" s="2">
        <f t="shared" si="21"/>
        <v>55.028962611901001</v>
      </c>
    </row>
    <row r="704" spans="1:14" x14ac:dyDescent="0.3">
      <c r="A704" t="s">
        <v>3172</v>
      </c>
      <c r="B704" t="s">
        <v>3173</v>
      </c>
      <c r="C704">
        <v>4.5</v>
      </c>
      <c r="D704">
        <v>2</v>
      </c>
      <c r="E704">
        <v>3499</v>
      </c>
      <c r="F704">
        <v>2299</v>
      </c>
      <c r="G704" t="s">
        <v>3174</v>
      </c>
      <c r="H704" t="s">
        <v>3175</v>
      </c>
      <c r="I704" t="s">
        <v>3176</v>
      </c>
      <c r="J704" t="s">
        <v>3177</v>
      </c>
      <c r="K704" t="s">
        <v>3178</v>
      </c>
      <c r="L704">
        <v>16953316</v>
      </c>
      <c r="M704">
        <f t="shared" si="20"/>
        <v>4598</v>
      </c>
      <c r="N704" s="2">
        <f t="shared" si="21"/>
        <v>34.295513003715349</v>
      </c>
    </row>
    <row r="705" spans="1:14" x14ac:dyDescent="0.3">
      <c r="A705" t="s">
        <v>3179</v>
      </c>
      <c r="B705" t="s">
        <v>3180</v>
      </c>
      <c r="C705">
        <v>4.4000000000000004</v>
      </c>
      <c r="D705">
        <v>54</v>
      </c>
      <c r="E705">
        <v>835</v>
      </c>
      <c r="F705">
        <v>400</v>
      </c>
      <c r="G705" t="s">
        <v>16</v>
      </c>
      <c r="H705" t="s">
        <v>3181</v>
      </c>
      <c r="I705" t="s">
        <v>1766</v>
      </c>
      <c r="J705" t="s">
        <v>3182</v>
      </c>
      <c r="K705" t="s">
        <v>3183</v>
      </c>
      <c r="L705">
        <v>14350122</v>
      </c>
      <c r="M705">
        <f t="shared" si="20"/>
        <v>21600</v>
      </c>
      <c r="N705" s="2">
        <f t="shared" si="21"/>
        <v>52.095808383233532</v>
      </c>
    </row>
    <row r="706" spans="1:14" x14ac:dyDescent="0.3">
      <c r="A706" t="s">
        <v>3184</v>
      </c>
      <c r="B706" t="s">
        <v>3185</v>
      </c>
      <c r="C706">
        <v>4.5999999999999996</v>
      </c>
      <c r="D706">
        <v>21</v>
      </c>
      <c r="E706">
        <v>1299</v>
      </c>
      <c r="F706">
        <v>779</v>
      </c>
      <c r="G706" t="s">
        <v>29</v>
      </c>
      <c r="H706" t="s">
        <v>3186</v>
      </c>
      <c r="I706" t="s">
        <v>37</v>
      </c>
      <c r="J706" t="s">
        <v>3187</v>
      </c>
      <c r="K706" t="s">
        <v>3188</v>
      </c>
      <c r="L706">
        <v>11148660</v>
      </c>
      <c r="M706">
        <f t="shared" si="20"/>
        <v>16359</v>
      </c>
      <c r="N706" s="2">
        <f t="shared" si="21"/>
        <v>40.030792917628943</v>
      </c>
    </row>
    <row r="707" spans="1:14" x14ac:dyDescent="0.3">
      <c r="A707" t="s">
        <v>3189</v>
      </c>
      <c r="B707" t="s">
        <v>3190</v>
      </c>
      <c r="C707">
        <v>3.7</v>
      </c>
      <c r="D707">
        <v>45</v>
      </c>
      <c r="E707">
        <v>1330</v>
      </c>
      <c r="F707">
        <v>399</v>
      </c>
      <c r="G707" t="s">
        <v>16</v>
      </c>
      <c r="H707" t="s">
        <v>3191</v>
      </c>
      <c r="I707" t="s">
        <v>388</v>
      </c>
      <c r="J707" t="s">
        <v>3192</v>
      </c>
      <c r="K707" t="s">
        <v>3193</v>
      </c>
      <c r="L707">
        <v>16094118</v>
      </c>
      <c r="M707">
        <f t="shared" ref="M707:M770" si="22">D707*F707</f>
        <v>17955</v>
      </c>
      <c r="N707" s="2">
        <f t="shared" ref="N707:N770" si="23">((E707-F707)/E707) *100</f>
        <v>70</v>
      </c>
    </row>
    <row r="708" spans="1:14" x14ac:dyDescent="0.3">
      <c r="A708" t="s">
        <v>3194</v>
      </c>
      <c r="B708" t="s">
        <v>3195</v>
      </c>
      <c r="C708">
        <v>4.2</v>
      </c>
      <c r="D708">
        <v>22</v>
      </c>
      <c r="E708">
        <v>1099</v>
      </c>
      <c r="F708">
        <v>648</v>
      </c>
      <c r="G708" t="s">
        <v>3196</v>
      </c>
      <c r="H708" t="s">
        <v>3197</v>
      </c>
      <c r="I708" t="s">
        <v>446</v>
      </c>
      <c r="J708" t="s">
        <v>3198</v>
      </c>
      <c r="K708" t="s">
        <v>3199</v>
      </c>
      <c r="L708">
        <v>13748934</v>
      </c>
      <c r="M708">
        <f t="shared" si="22"/>
        <v>14256</v>
      </c>
      <c r="N708" s="2">
        <f t="shared" si="23"/>
        <v>41.037306642402186</v>
      </c>
    </row>
    <row r="709" spans="1:14" x14ac:dyDescent="0.3">
      <c r="A709" t="s">
        <v>3200</v>
      </c>
      <c r="B709" t="s">
        <v>3201</v>
      </c>
      <c r="C709">
        <v>2.7</v>
      </c>
      <c r="D709">
        <v>3</v>
      </c>
      <c r="E709">
        <v>1199</v>
      </c>
      <c r="F709">
        <v>779</v>
      </c>
      <c r="G709" t="s">
        <v>29</v>
      </c>
      <c r="H709" t="s">
        <v>3202</v>
      </c>
      <c r="I709" t="s">
        <v>862</v>
      </c>
      <c r="J709" t="s">
        <v>3203</v>
      </c>
      <c r="K709" t="s">
        <v>3204</v>
      </c>
      <c r="L709">
        <v>16373274</v>
      </c>
      <c r="M709">
        <f t="shared" si="22"/>
        <v>2337</v>
      </c>
      <c r="N709" s="2">
        <f t="shared" si="23"/>
        <v>35.029190992493746</v>
      </c>
    </row>
    <row r="710" spans="1:14" x14ac:dyDescent="0.3">
      <c r="A710" t="s">
        <v>576</v>
      </c>
      <c r="B710" t="s">
        <v>1190</v>
      </c>
      <c r="C710">
        <v>4.0999999999999996</v>
      </c>
      <c r="D710">
        <v>13</v>
      </c>
      <c r="E710">
        <v>2299</v>
      </c>
      <c r="F710">
        <v>689</v>
      </c>
      <c r="G710" t="s">
        <v>124</v>
      </c>
      <c r="H710" t="s">
        <v>3205</v>
      </c>
      <c r="I710" t="s">
        <v>50</v>
      </c>
      <c r="J710" t="s">
        <v>1193</v>
      </c>
      <c r="K710" t="s">
        <v>3206</v>
      </c>
      <c r="L710">
        <v>13351230</v>
      </c>
      <c r="M710">
        <f t="shared" si="22"/>
        <v>8957</v>
      </c>
      <c r="N710" s="2">
        <f t="shared" si="23"/>
        <v>70.030448020878637</v>
      </c>
    </row>
    <row r="711" spans="1:14" x14ac:dyDescent="0.3">
      <c r="A711" t="s">
        <v>2032</v>
      </c>
      <c r="B711" t="s">
        <v>80</v>
      </c>
      <c r="C711">
        <v>3.9</v>
      </c>
      <c r="D711">
        <v>123</v>
      </c>
      <c r="E711">
        <v>1899</v>
      </c>
      <c r="F711">
        <v>987</v>
      </c>
      <c r="G711" t="s">
        <v>1536</v>
      </c>
      <c r="H711" t="s">
        <v>3207</v>
      </c>
      <c r="I711" t="s">
        <v>83</v>
      </c>
      <c r="J711" t="s">
        <v>84</v>
      </c>
      <c r="K711" t="s">
        <v>3208</v>
      </c>
      <c r="L711">
        <v>13490720</v>
      </c>
      <c r="M711">
        <f t="shared" si="22"/>
        <v>121401</v>
      </c>
      <c r="N711" s="2">
        <f t="shared" si="23"/>
        <v>48.025276461295419</v>
      </c>
    </row>
    <row r="712" spans="1:14" x14ac:dyDescent="0.3">
      <c r="A712" t="s">
        <v>583</v>
      </c>
      <c r="B712" t="s">
        <v>3209</v>
      </c>
      <c r="C712">
        <v>4.3</v>
      </c>
      <c r="D712">
        <v>10</v>
      </c>
      <c r="E712">
        <v>3599</v>
      </c>
      <c r="F712">
        <v>3239</v>
      </c>
      <c r="G712" t="s">
        <v>16</v>
      </c>
      <c r="H712" t="s">
        <v>3210</v>
      </c>
      <c r="I712" t="s">
        <v>586</v>
      </c>
      <c r="J712" t="s">
        <v>3211</v>
      </c>
      <c r="K712" t="s">
        <v>3212</v>
      </c>
      <c r="L712">
        <v>13853804</v>
      </c>
      <c r="M712">
        <f t="shared" si="22"/>
        <v>32390</v>
      </c>
      <c r="N712" s="2">
        <f t="shared" si="23"/>
        <v>10.00277854959711</v>
      </c>
    </row>
    <row r="713" spans="1:14" x14ac:dyDescent="0.3">
      <c r="A713" t="s">
        <v>3213</v>
      </c>
      <c r="B713" t="s">
        <v>3214</v>
      </c>
      <c r="C713">
        <v>4</v>
      </c>
      <c r="D713">
        <v>21</v>
      </c>
      <c r="E713">
        <v>2499</v>
      </c>
      <c r="F713">
        <v>1499</v>
      </c>
      <c r="G713" t="s">
        <v>409</v>
      </c>
      <c r="H713" t="s">
        <v>3215</v>
      </c>
      <c r="I713" t="s">
        <v>891</v>
      </c>
      <c r="J713" t="s">
        <v>3216</v>
      </c>
      <c r="K713" t="s">
        <v>3217</v>
      </c>
      <c r="L713">
        <v>15576110</v>
      </c>
      <c r="M713">
        <f t="shared" si="22"/>
        <v>31479</v>
      </c>
      <c r="N713" s="2">
        <f t="shared" si="23"/>
        <v>40.016006402561018</v>
      </c>
    </row>
    <row r="714" spans="1:14" x14ac:dyDescent="0.3">
      <c r="A714" t="s">
        <v>47</v>
      </c>
      <c r="B714" t="s">
        <v>2725</v>
      </c>
      <c r="C714">
        <v>4.8</v>
      </c>
      <c r="D714">
        <v>6</v>
      </c>
      <c r="E714">
        <v>3590</v>
      </c>
      <c r="F714">
        <v>1292</v>
      </c>
      <c r="G714" t="s">
        <v>67</v>
      </c>
      <c r="H714" t="s">
        <v>3218</v>
      </c>
      <c r="I714" t="s">
        <v>50</v>
      </c>
      <c r="J714" t="s">
        <v>2727</v>
      </c>
      <c r="K714" t="s">
        <v>3219</v>
      </c>
      <c r="L714">
        <v>15761880</v>
      </c>
      <c r="M714">
        <f t="shared" si="22"/>
        <v>7752</v>
      </c>
      <c r="N714" s="2">
        <f t="shared" si="23"/>
        <v>64.011142061281333</v>
      </c>
    </row>
    <row r="715" spans="1:14" x14ac:dyDescent="0.3">
      <c r="A715" t="s">
        <v>3220</v>
      </c>
      <c r="B715" t="s">
        <v>3221</v>
      </c>
      <c r="C715">
        <v>3.9</v>
      </c>
      <c r="D715">
        <v>28</v>
      </c>
      <c r="E715">
        <v>1999</v>
      </c>
      <c r="F715">
        <v>539</v>
      </c>
      <c r="G715" t="s">
        <v>29</v>
      </c>
      <c r="H715" t="s">
        <v>3222</v>
      </c>
      <c r="I715" t="s">
        <v>337</v>
      </c>
      <c r="J715" t="s">
        <v>3223</v>
      </c>
      <c r="K715" t="s">
        <v>3224</v>
      </c>
      <c r="L715">
        <v>15283218</v>
      </c>
      <c r="M715">
        <f t="shared" si="22"/>
        <v>15092</v>
      </c>
      <c r="N715" s="2">
        <f t="shared" si="23"/>
        <v>73.036518259129565</v>
      </c>
    </row>
    <row r="716" spans="1:14" x14ac:dyDescent="0.3">
      <c r="A716" t="s">
        <v>3225</v>
      </c>
      <c r="B716" t="s">
        <v>1446</v>
      </c>
      <c r="C716">
        <v>4</v>
      </c>
      <c r="D716">
        <v>4</v>
      </c>
      <c r="E716">
        <v>999</v>
      </c>
      <c r="F716">
        <v>699</v>
      </c>
      <c r="G716" t="s">
        <v>67</v>
      </c>
      <c r="H716" t="s">
        <v>3226</v>
      </c>
      <c r="I716" t="s">
        <v>110</v>
      </c>
      <c r="J716" t="s">
        <v>1449</v>
      </c>
      <c r="K716" t="s">
        <v>3227</v>
      </c>
      <c r="L716">
        <v>17279028</v>
      </c>
      <c r="M716">
        <f t="shared" si="22"/>
        <v>2796</v>
      </c>
      <c r="N716" s="2">
        <f t="shared" si="23"/>
        <v>30.03003003003003</v>
      </c>
    </row>
    <row r="717" spans="1:14" x14ac:dyDescent="0.3">
      <c r="A717" t="s">
        <v>3228</v>
      </c>
      <c r="B717" t="s">
        <v>3229</v>
      </c>
      <c r="C717">
        <v>3.5</v>
      </c>
      <c r="D717">
        <v>88</v>
      </c>
      <c r="E717">
        <v>999</v>
      </c>
      <c r="F717">
        <v>589</v>
      </c>
      <c r="G717" t="s">
        <v>124</v>
      </c>
      <c r="H717" t="s">
        <v>3230</v>
      </c>
      <c r="I717" t="s">
        <v>56</v>
      </c>
      <c r="J717" t="s">
        <v>3231</v>
      </c>
      <c r="K717" t="s">
        <v>3232</v>
      </c>
      <c r="L717">
        <v>15112544</v>
      </c>
      <c r="M717">
        <f t="shared" si="22"/>
        <v>51832</v>
      </c>
      <c r="N717" s="2">
        <f t="shared" si="23"/>
        <v>41.041041041041041</v>
      </c>
    </row>
    <row r="718" spans="1:14" x14ac:dyDescent="0.3">
      <c r="A718" t="s">
        <v>449</v>
      </c>
      <c r="B718" t="s">
        <v>3233</v>
      </c>
      <c r="C718">
        <v>3.3</v>
      </c>
      <c r="D718">
        <v>3</v>
      </c>
      <c r="E718">
        <v>2049</v>
      </c>
      <c r="F718">
        <v>1229</v>
      </c>
      <c r="G718">
        <v>44</v>
      </c>
      <c r="H718" t="s">
        <v>3234</v>
      </c>
      <c r="I718" t="s">
        <v>297</v>
      </c>
      <c r="J718" t="s">
        <v>3235</v>
      </c>
      <c r="K718" t="s">
        <v>3236</v>
      </c>
      <c r="L718">
        <v>14225978</v>
      </c>
      <c r="M718">
        <f t="shared" si="22"/>
        <v>3687</v>
      </c>
      <c r="N718" s="2">
        <f t="shared" si="23"/>
        <v>40.019521717911175</v>
      </c>
    </row>
    <row r="719" spans="1:14" x14ac:dyDescent="0.3">
      <c r="A719" t="s">
        <v>3237</v>
      </c>
      <c r="B719" t="s">
        <v>3238</v>
      </c>
      <c r="C719">
        <v>4.4000000000000004</v>
      </c>
      <c r="D719">
        <v>54</v>
      </c>
      <c r="E719">
        <v>1499</v>
      </c>
      <c r="F719">
        <v>524</v>
      </c>
      <c r="G719" t="s">
        <v>3239</v>
      </c>
      <c r="H719" t="s">
        <v>3240</v>
      </c>
      <c r="I719" t="s">
        <v>50</v>
      </c>
      <c r="J719" t="s">
        <v>3238</v>
      </c>
      <c r="K719" t="s">
        <v>3241</v>
      </c>
      <c r="L719">
        <v>13882872</v>
      </c>
      <c r="M719">
        <f t="shared" si="22"/>
        <v>28296</v>
      </c>
      <c r="N719" s="2">
        <f t="shared" si="23"/>
        <v>65.043362241494336</v>
      </c>
    </row>
    <row r="720" spans="1:14" x14ac:dyDescent="0.3">
      <c r="A720" t="s">
        <v>3242</v>
      </c>
      <c r="B720" t="s">
        <v>593</v>
      </c>
      <c r="C720">
        <v>3.9</v>
      </c>
      <c r="D720">
        <v>8</v>
      </c>
      <c r="E720">
        <v>4399</v>
      </c>
      <c r="F720">
        <v>1099</v>
      </c>
      <c r="G720" t="s">
        <v>124</v>
      </c>
      <c r="H720" t="s">
        <v>3243</v>
      </c>
      <c r="I720" t="s">
        <v>132</v>
      </c>
      <c r="J720" t="s">
        <v>595</v>
      </c>
      <c r="K720" t="s">
        <v>3244</v>
      </c>
      <c r="L720">
        <v>14430866</v>
      </c>
      <c r="M720">
        <f t="shared" si="22"/>
        <v>8792</v>
      </c>
      <c r="N720" s="2">
        <f t="shared" si="23"/>
        <v>75.017049329393046</v>
      </c>
    </row>
    <row r="721" spans="1:14" x14ac:dyDescent="0.3">
      <c r="A721" t="s">
        <v>3245</v>
      </c>
      <c r="B721" t="s">
        <v>1351</v>
      </c>
      <c r="C721">
        <v>3.5</v>
      </c>
      <c r="D721">
        <v>6</v>
      </c>
      <c r="E721">
        <v>2499</v>
      </c>
      <c r="F721">
        <v>1474</v>
      </c>
      <c r="G721" t="s">
        <v>3246</v>
      </c>
      <c r="H721" t="s">
        <v>3247</v>
      </c>
      <c r="I721" t="s">
        <v>1176</v>
      </c>
      <c r="J721" t="s">
        <v>1354</v>
      </c>
      <c r="K721" t="s">
        <v>3248</v>
      </c>
      <c r="L721">
        <v>15777288</v>
      </c>
      <c r="M721">
        <f t="shared" si="22"/>
        <v>8844</v>
      </c>
      <c r="N721" s="2">
        <f t="shared" si="23"/>
        <v>41.01640656262505</v>
      </c>
    </row>
    <row r="722" spans="1:14" x14ac:dyDescent="0.3">
      <c r="A722" t="s">
        <v>3249</v>
      </c>
      <c r="B722" t="s">
        <v>1913</v>
      </c>
      <c r="C722">
        <v>2.8</v>
      </c>
      <c r="D722">
        <v>5</v>
      </c>
      <c r="E722">
        <v>1249</v>
      </c>
      <c r="F722">
        <v>399</v>
      </c>
      <c r="G722" t="s">
        <v>2159</v>
      </c>
      <c r="H722" t="s">
        <v>3250</v>
      </c>
      <c r="I722" t="s">
        <v>126</v>
      </c>
      <c r="J722" t="s">
        <v>1915</v>
      </c>
      <c r="K722" t="s">
        <v>3251</v>
      </c>
      <c r="L722">
        <v>17227692</v>
      </c>
      <c r="M722">
        <f t="shared" si="22"/>
        <v>1995</v>
      </c>
      <c r="N722" s="2">
        <f t="shared" si="23"/>
        <v>68.054443554843886</v>
      </c>
    </row>
    <row r="723" spans="1:14" x14ac:dyDescent="0.3">
      <c r="A723" t="s">
        <v>3252</v>
      </c>
      <c r="B723" t="s">
        <v>3253</v>
      </c>
      <c r="C723">
        <v>3.4</v>
      </c>
      <c r="D723">
        <v>5</v>
      </c>
      <c r="E723">
        <v>1299</v>
      </c>
      <c r="F723">
        <v>649</v>
      </c>
      <c r="G723" t="s">
        <v>677</v>
      </c>
      <c r="H723" t="s">
        <v>3254</v>
      </c>
      <c r="I723" t="s">
        <v>1176</v>
      </c>
      <c r="J723" t="s">
        <v>3255</v>
      </c>
      <c r="K723" t="s">
        <v>3256</v>
      </c>
      <c r="L723">
        <v>12826644</v>
      </c>
      <c r="M723">
        <f t="shared" si="22"/>
        <v>3245</v>
      </c>
      <c r="N723" s="2">
        <f t="shared" si="23"/>
        <v>50.038491147036183</v>
      </c>
    </row>
    <row r="724" spans="1:14" x14ac:dyDescent="0.3">
      <c r="A724" t="s">
        <v>3257</v>
      </c>
      <c r="B724" t="s">
        <v>895</v>
      </c>
      <c r="C724">
        <v>4.2</v>
      </c>
      <c r="D724">
        <v>9</v>
      </c>
      <c r="E724">
        <v>2990</v>
      </c>
      <c r="F724">
        <v>1794</v>
      </c>
      <c r="G724" t="s">
        <v>194</v>
      </c>
      <c r="H724" t="s">
        <v>3258</v>
      </c>
      <c r="I724" t="s">
        <v>404</v>
      </c>
      <c r="J724" t="s">
        <v>898</v>
      </c>
      <c r="K724" t="s">
        <v>3259</v>
      </c>
      <c r="L724">
        <v>15721508</v>
      </c>
      <c r="M724">
        <f t="shared" si="22"/>
        <v>16146</v>
      </c>
      <c r="N724" s="2">
        <f t="shared" si="23"/>
        <v>40</v>
      </c>
    </row>
    <row r="725" spans="1:14" x14ac:dyDescent="0.3">
      <c r="A725" t="s">
        <v>3260</v>
      </c>
      <c r="B725" t="s">
        <v>3261</v>
      </c>
      <c r="C725">
        <v>3.8</v>
      </c>
      <c r="D725">
        <v>138</v>
      </c>
      <c r="E725">
        <v>1000</v>
      </c>
      <c r="F725">
        <v>820</v>
      </c>
      <c r="G725" t="s">
        <v>457</v>
      </c>
      <c r="H725" t="s">
        <v>3262</v>
      </c>
      <c r="I725" t="s">
        <v>97</v>
      </c>
      <c r="J725" t="s">
        <v>3263</v>
      </c>
      <c r="K725" t="s">
        <v>3264</v>
      </c>
      <c r="L725">
        <v>13549778</v>
      </c>
      <c r="M725">
        <f t="shared" si="22"/>
        <v>113160</v>
      </c>
      <c r="N725" s="2">
        <f t="shared" si="23"/>
        <v>18</v>
      </c>
    </row>
    <row r="726" spans="1:14" x14ac:dyDescent="0.3">
      <c r="A726" t="s">
        <v>3265</v>
      </c>
      <c r="B726" t="s">
        <v>3266</v>
      </c>
      <c r="C726">
        <v>4.2</v>
      </c>
      <c r="D726">
        <v>9</v>
      </c>
      <c r="E726">
        <v>1299</v>
      </c>
      <c r="F726">
        <v>480</v>
      </c>
      <c r="G726" t="s">
        <v>42</v>
      </c>
      <c r="H726" t="s">
        <v>3267</v>
      </c>
      <c r="I726" t="s">
        <v>56</v>
      </c>
      <c r="J726" t="s">
        <v>3268</v>
      </c>
      <c r="K726" t="s">
        <v>3269</v>
      </c>
      <c r="L726">
        <v>16247900</v>
      </c>
      <c r="M726">
        <f t="shared" si="22"/>
        <v>4320</v>
      </c>
      <c r="N726" s="2">
        <f t="shared" si="23"/>
        <v>63.048498845265591</v>
      </c>
    </row>
    <row r="727" spans="1:14" x14ac:dyDescent="0.3">
      <c r="A727" t="s">
        <v>3270</v>
      </c>
      <c r="B727" t="s">
        <v>3271</v>
      </c>
      <c r="C727">
        <v>3.6</v>
      </c>
      <c r="D727">
        <v>5</v>
      </c>
      <c r="E727">
        <v>2199</v>
      </c>
      <c r="F727">
        <v>791</v>
      </c>
      <c r="G727" t="s">
        <v>42</v>
      </c>
      <c r="H727" t="s">
        <v>3272</v>
      </c>
      <c r="I727" t="s">
        <v>50</v>
      </c>
      <c r="J727" t="s">
        <v>3273</v>
      </c>
      <c r="K727" t="s">
        <v>3274</v>
      </c>
      <c r="L727">
        <v>16923146</v>
      </c>
      <c r="M727">
        <f t="shared" si="22"/>
        <v>3955</v>
      </c>
      <c r="N727" s="2">
        <f t="shared" si="23"/>
        <v>64.029104138244648</v>
      </c>
    </row>
    <row r="728" spans="1:14" x14ac:dyDescent="0.3">
      <c r="A728" t="s">
        <v>2032</v>
      </c>
      <c r="B728" t="s">
        <v>2417</v>
      </c>
      <c r="C728">
        <v>3.5</v>
      </c>
      <c r="D728">
        <v>2</v>
      </c>
      <c r="E728">
        <v>2799</v>
      </c>
      <c r="F728">
        <v>1931</v>
      </c>
      <c r="G728" t="s">
        <v>2167</v>
      </c>
      <c r="H728" t="s">
        <v>3275</v>
      </c>
      <c r="I728" t="s">
        <v>83</v>
      </c>
      <c r="J728" t="s">
        <v>2419</v>
      </c>
      <c r="K728" t="s">
        <v>3276</v>
      </c>
      <c r="L728">
        <v>14843430</v>
      </c>
      <c r="M728">
        <f t="shared" si="22"/>
        <v>3862</v>
      </c>
      <c r="N728" s="2">
        <f t="shared" si="23"/>
        <v>31.011075384065741</v>
      </c>
    </row>
    <row r="729" spans="1:14" x14ac:dyDescent="0.3">
      <c r="A729" t="s">
        <v>3277</v>
      </c>
      <c r="B729" t="s">
        <v>593</v>
      </c>
      <c r="C729">
        <v>3.3</v>
      </c>
      <c r="D729">
        <v>6</v>
      </c>
      <c r="E729">
        <v>999</v>
      </c>
      <c r="F729">
        <v>519</v>
      </c>
      <c r="G729" t="s">
        <v>67</v>
      </c>
      <c r="H729" t="s">
        <v>3278</v>
      </c>
      <c r="I729" t="s">
        <v>37</v>
      </c>
      <c r="J729" t="s">
        <v>595</v>
      </c>
      <c r="K729" t="s">
        <v>3279</v>
      </c>
      <c r="L729">
        <v>15822046</v>
      </c>
      <c r="M729">
        <f t="shared" si="22"/>
        <v>3114</v>
      </c>
      <c r="N729" s="2">
        <f t="shared" si="23"/>
        <v>48.048048048048045</v>
      </c>
    </row>
    <row r="730" spans="1:14" x14ac:dyDescent="0.3">
      <c r="A730" t="s">
        <v>3280</v>
      </c>
      <c r="B730" t="s">
        <v>3201</v>
      </c>
      <c r="C730">
        <v>4.5</v>
      </c>
      <c r="D730">
        <v>15</v>
      </c>
      <c r="E730">
        <v>399</v>
      </c>
      <c r="F730">
        <v>399</v>
      </c>
      <c r="G730" t="s">
        <v>124</v>
      </c>
      <c r="H730" t="s">
        <v>3281</v>
      </c>
      <c r="I730" t="s">
        <v>56</v>
      </c>
      <c r="J730" t="s">
        <v>3203</v>
      </c>
      <c r="K730" t="s">
        <v>3282</v>
      </c>
      <c r="L730">
        <v>15375470</v>
      </c>
      <c r="M730">
        <f t="shared" si="22"/>
        <v>5985</v>
      </c>
      <c r="N730" s="2">
        <f t="shared" si="23"/>
        <v>0</v>
      </c>
    </row>
    <row r="731" spans="1:14" x14ac:dyDescent="0.3">
      <c r="A731" t="s">
        <v>3283</v>
      </c>
      <c r="B731" t="s">
        <v>3284</v>
      </c>
      <c r="C731">
        <v>2.4</v>
      </c>
      <c r="D731">
        <v>5</v>
      </c>
      <c r="E731">
        <v>2299</v>
      </c>
      <c r="F731">
        <v>1034</v>
      </c>
      <c r="G731" t="s">
        <v>563</v>
      </c>
      <c r="H731" t="s">
        <v>3285</v>
      </c>
      <c r="I731" t="s">
        <v>297</v>
      </c>
      <c r="J731" t="s">
        <v>3286</v>
      </c>
      <c r="K731" t="s">
        <v>3287</v>
      </c>
      <c r="L731">
        <v>17090994</v>
      </c>
      <c r="M731">
        <f t="shared" si="22"/>
        <v>5170</v>
      </c>
      <c r="N731" s="2">
        <f t="shared" si="23"/>
        <v>55.023923444976077</v>
      </c>
    </row>
    <row r="732" spans="1:14" x14ac:dyDescent="0.3">
      <c r="A732" t="s">
        <v>3288</v>
      </c>
      <c r="B732" t="s">
        <v>3289</v>
      </c>
      <c r="C732">
        <v>4.3</v>
      </c>
      <c r="D732">
        <v>89</v>
      </c>
      <c r="E732">
        <v>1499</v>
      </c>
      <c r="F732">
        <v>1499</v>
      </c>
      <c r="G732" t="s">
        <v>67</v>
      </c>
      <c r="H732" t="s">
        <v>3290</v>
      </c>
      <c r="I732" t="s">
        <v>44</v>
      </c>
      <c r="J732" t="s">
        <v>3291</v>
      </c>
      <c r="K732" t="s">
        <v>3292</v>
      </c>
      <c r="L732">
        <v>15273558</v>
      </c>
      <c r="M732">
        <f t="shared" si="22"/>
        <v>133411</v>
      </c>
      <c r="N732" s="2">
        <f t="shared" si="23"/>
        <v>0</v>
      </c>
    </row>
    <row r="733" spans="1:14" x14ac:dyDescent="0.3">
      <c r="A733" t="s">
        <v>1734</v>
      </c>
      <c r="B733" t="s">
        <v>917</v>
      </c>
      <c r="C733">
        <v>3.9</v>
      </c>
      <c r="D733">
        <v>15</v>
      </c>
      <c r="E733">
        <v>1349</v>
      </c>
      <c r="F733">
        <v>607</v>
      </c>
      <c r="G733" t="s">
        <v>29</v>
      </c>
      <c r="H733" t="s">
        <v>3293</v>
      </c>
      <c r="I733" t="s">
        <v>126</v>
      </c>
      <c r="J733" t="s">
        <v>919</v>
      </c>
      <c r="K733" t="s">
        <v>3294</v>
      </c>
      <c r="L733">
        <v>16099430</v>
      </c>
      <c r="M733">
        <f t="shared" si="22"/>
        <v>9105</v>
      </c>
      <c r="N733" s="2">
        <f t="shared" si="23"/>
        <v>55.003706449221646</v>
      </c>
    </row>
    <row r="734" spans="1:14" x14ac:dyDescent="0.3">
      <c r="A734" t="s">
        <v>79</v>
      </c>
      <c r="B734" t="s">
        <v>3295</v>
      </c>
      <c r="C734">
        <v>4.4000000000000004</v>
      </c>
      <c r="D734">
        <v>17</v>
      </c>
      <c r="E734">
        <v>1799</v>
      </c>
      <c r="F734">
        <v>719</v>
      </c>
      <c r="G734" t="s">
        <v>1536</v>
      </c>
      <c r="H734" t="s">
        <v>3296</v>
      </c>
      <c r="I734" t="s">
        <v>83</v>
      </c>
      <c r="J734" t="s">
        <v>3297</v>
      </c>
      <c r="K734" t="s">
        <v>3298</v>
      </c>
      <c r="L734">
        <v>13763536</v>
      </c>
      <c r="M734">
        <f t="shared" si="22"/>
        <v>12223</v>
      </c>
      <c r="N734" s="2">
        <f t="shared" si="23"/>
        <v>60.033351862145636</v>
      </c>
    </row>
    <row r="735" spans="1:14" x14ac:dyDescent="0.3">
      <c r="A735" t="s">
        <v>3299</v>
      </c>
      <c r="B735" t="s">
        <v>2069</v>
      </c>
      <c r="C735">
        <v>4.0999999999999996</v>
      </c>
      <c r="D735">
        <v>30</v>
      </c>
      <c r="E735">
        <v>160</v>
      </c>
      <c r="F735">
        <v>160</v>
      </c>
      <c r="G735" t="s">
        <v>16</v>
      </c>
      <c r="H735" t="s">
        <v>3300</v>
      </c>
      <c r="I735" t="s">
        <v>507</v>
      </c>
      <c r="J735" t="s">
        <v>2072</v>
      </c>
      <c r="K735" t="s">
        <v>3301</v>
      </c>
      <c r="L735">
        <v>14449356</v>
      </c>
      <c r="M735">
        <f t="shared" si="22"/>
        <v>4800</v>
      </c>
      <c r="N735" s="2">
        <f t="shared" si="23"/>
        <v>0</v>
      </c>
    </row>
    <row r="736" spans="1:14" x14ac:dyDescent="0.3">
      <c r="A736" t="s">
        <v>3302</v>
      </c>
      <c r="B736" t="s">
        <v>689</v>
      </c>
      <c r="C736">
        <v>4.4000000000000004</v>
      </c>
      <c r="D736">
        <v>60</v>
      </c>
      <c r="E736">
        <v>990</v>
      </c>
      <c r="F736">
        <v>594</v>
      </c>
      <c r="G736" t="s">
        <v>690</v>
      </c>
      <c r="H736" t="s">
        <v>3303</v>
      </c>
      <c r="I736" t="s">
        <v>513</v>
      </c>
      <c r="J736" t="s">
        <v>692</v>
      </c>
      <c r="K736" t="s">
        <v>3304</v>
      </c>
      <c r="L736">
        <v>15345036</v>
      </c>
      <c r="M736">
        <f t="shared" si="22"/>
        <v>35640</v>
      </c>
      <c r="N736" s="2">
        <f t="shared" si="23"/>
        <v>40</v>
      </c>
    </row>
    <row r="737" spans="1:14" x14ac:dyDescent="0.3">
      <c r="A737" t="s">
        <v>3305</v>
      </c>
      <c r="B737" t="s">
        <v>41</v>
      </c>
      <c r="C737">
        <v>3.9</v>
      </c>
      <c r="D737">
        <v>16</v>
      </c>
      <c r="E737">
        <v>4299</v>
      </c>
      <c r="F737">
        <v>2364</v>
      </c>
      <c r="G737" t="s">
        <v>67</v>
      </c>
      <c r="H737" t="s">
        <v>3306</v>
      </c>
      <c r="I737" t="s">
        <v>103</v>
      </c>
      <c r="J737" t="s">
        <v>45</v>
      </c>
      <c r="K737" t="s">
        <v>3307</v>
      </c>
      <c r="L737">
        <v>14281314</v>
      </c>
      <c r="M737">
        <f t="shared" si="22"/>
        <v>37824</v>
      </c>
      <c r="N737" s="2">
        <f t="shared" si="23"/>
        <v>45.010467550593162</v>
      </c>
    </row>
    <row r="738" spans="1:14" x14ac:dyDescent="0.3">
      <c r="A738" t="s">
        <v>3308</v>
      </c>
      <c r="B738" t="s">
        <v>3309</v>
      </c>
      <c r="C738">
        <v>4.5999999999999996</v>
      </c>
      <c r="D738">
        <v>19</v>
      </c>
      <c r="E738">
        <v>1999</v>
      </c>
      <c r="F738">
        <v>1139</v>
      </c>
      <c r="G738" t="s">
        <v>3196</v>
      </c>
      <c r="H738" t="s">
        <v>3310</v>
      </c>
      <c r="I738" t="s">
        <v>37</v>
      </c>
      <c r="J738" t="s">
        <v>3311</v>
      </c>
      <c r="K738" t="s">
        <v>3312</v>
      </c>
      <c r="L738">
        <v>13800186</v>
      </c>
      <c r="M738">
        <f t="shared" si="22"/>
        <v>21641</v>
      </c>
      <c r="N738" s="2">
        <f t="shared" si="23"/>
        <v>43.02151075537769</v>
      </c>
    </row>
    <row r="739" spans="1:14" x14ac:dyDescent="0.3">
      <c r="A739" t="s">
        <v>3313</v>
      </c>
      <c r="B739" t="s">
        <v>1974</v>
      </c>
      <c r="C739">
        <v>3.7</v>
      </c>
      <c r="D739">
        <v>6</v>
      </c>
      <c r="E739">
        <v>2999</v>
      </c>
      <c r="F739">
        <v>1799</v>
      </c>
      <c r="G739" t="s">
        <v>95</v>
      </c>
      <c r="H739" t="s">
        <v>3314</v>
      </c>
      <c r="I739" t="s">
        <v>201</v>
      </c>
      <c r="J739" t="s">
        <v>1977</v>
      </c>
      <c r="K739" t="s">
        <v>3315</v>
      </c>
      <c r="L739">
        <v>15587060</v>
      </c>
      <c r="M739">
        <f t="shared" si="22"/>
        <v>10794</v>
      </c>
      <c r="N739" s="2">
        <f t="shared" si="23"/>
        <v>40.013337779259757</v>
      </c>
    </row>
    <row r="740" spans="1:14" x14ac:dyDescent="0.3">
      <c r="A740" t="s">
        <v>3316</v>
      </c>
      <c r="B740" t="s">
        <v>1648</v>
      </c>
      <c r="C740">
        <v>4.3</v>
      </c>
      <c r="D740">
        <v>40</v>
      </c>
      <c r="E740">
        <v>2399</v>
      </c>
      <c r="F740">
        <v>887</v>
      </c>
      <c r="G740" t="s">
        <v>16</v>
      </c>
      <c r="H740" t="s">
        <v>3317</v>
      </c>
      <c r="I740" t="s">
        <v>18</v>
      </c>
      <c r="J740" t="s">
        <v>1650</v>
      </c>
      <c r="K740" t="s">
        <v>3318</v>
      </c>
      <c r="L740">
        <v>13901172</v>
      </c>
      <c r="M740">
        <f t="shared" si="22"/>
        <v>35480</v>
      </c>
      <c r="N740" s="2">
        <f t="shared" si="23"/>
        <v>63.026260942059189</v>
      </c>
    </row>
    <row r="741" spans="1:14" x14ac:dyDescent="0.3">
      <c r="A741" t="s">
        <v>3319</v>
      </c>
      <c r="B741" t="s">
        <v>3320</v>
      </c>
      <c r="C741">
        <v>4.5</v>
      </c>
      <c r="D741">
        <v>90</v>
      </c>
      <c r="E741">
        <v>1749</v>
      </c>
      <c r="F741">
        <v>699</v>
      </c>
      <c r="G741" t="s">
        <v>29</v>
      </c>
      <c r="H741" t="s">
        <v>3321</v>
      </c>
      <c r="I741" t="s">
        <v>1064</v>
      </c>
      <c r="J741" t="s">
        <v>3322</v>
      </c>
      <c r="K741" t="s">
        <v>3323</v>
      </c>
      <c r="L741">
        <v>13138864</v>
      </c>
      <c r="M741">
        <f t="shared" si="22"/>
        <v>62910</v>
      </c>
      <c r="N741" s="2">
        <f t="shared" si="23"/>
        <v>60.03430531732419</v>
      </c>
    </row>
    <row r="742" spans="1:14" x14ac:dyDescent="0.3">
      <c r="A742" t="s">
        <v>3324</v>
      </c>
      <c r="B742" t="s">
        <v>1441</v>
      </c>
      <c r="C742">
        <v>4</v>
      </c>
      <c r="D742">
        <v>44</v>
      </c>
      <c r="E742">
        <v>1898</v>
      </c>
      <c r="F742">
        <v>599</v>
      </c>
      <c r="G742" t="s">
        <v>1268</v>
      </c>
      <c r="H742" t="s">
        <v>3325</v>
      </c>
      <c r="I742" t="s">
        <v>891</v>
      </c>
      <c r="J742" t="s">
        <v>1443</v>
      </c>
      <c r="K742" t="s">
        <v>3326</v>
      </c>
      <c r="L742">
        <v>11354112</v>
      </c>
      <c r="M742">
        <f t="shared" si="22"/>
        <v>26356</v>
      </c>
      <c r="N742" s="2">
        <f t="shared" si="23"/>
        <v>68.440463645943098</v>
      </c>
    </row>
    <row r="743" spans="1:14" x14ac:dyDescent="0.3">
      <c r="A743" t="s">
        <v>3327</v>
      </c>
      <c r="B743" t="s">
        <v>492</v>
      </c>
      <c r="C743">
        <v>4.8</v>
      </c>
      <c r="D743">
        <v>21</v>
      </c>
      <c r="E743">
        <v>699</v>
      </c>
      <c r="F743">
        <v>699</v>
      </c>
      <c r="G743" t="s">
        <v>493</v>
      </c>
      <c r="H743" t="s">
        <v>3328</v>
      </c>
      <c r="I743" t="s">
        <v>642</v>
      </c>
      <c r="J743" t="s">
        <v>496</v>
      </c>
      <c r="K743" t="s">
        <v>3329</v>
      </c>
      <c r="L743">
        <v>16962822</v>
      </c>
      <c r="M743">
        <f t="shared" si="22"/>
        <v>14679</v>
      </c>
      <c r="N743" s="2">
        <f t="shared" si="23"/>
        <v>0</v>
      </c>
    </row>
    <row r="744" spans="1:14" x14ac:dyDescent="0.3">
      <c r="A744" t="s">
        <v>3330</v>
      </c>
      <c r="B744" t="s">
        <v>3331</v>
      </c>
      <c r="C744">
        <v>4.2</v>
      </c>
      <c r="D744">
        <v>5</v>
      </c>
      <c r="E744">
        <v>1199</v>
      </c>
      <c r="F744">
        <v>550</v>
      </c>
      <c r="G744" t="s">
        <v>3332</v>
      </c>
      <c r="H744" t="s">
        <v>3333</v>
      </c>
      <c r="I744" t="s">
        <v>56</v>
      </c>
      <c r="J744" t="s">
        <v>3334</v>
      </c>
      <c r="K744" t="s">
        <v>3335</v>
      </c>
      <c r="L744">
        <v>17786238</v>
      </c>
      <c r="M744">
        <f t="shared" si="22"/>
        <v>2750</v>
      </c>
      <c r="N744" s="2">
        <f t="shared" si="23"/>
        <v>54.128440366972477</v>
      </c>
    </row>
    <row r="745" spans="1:14" x14ac:dyDescent="0.3">
      <c r="A745" t="s">
        <v>3242</v>
      </c>
      <c r="B745" t="s">
        <v>3336</v>
      </c>
      <c r="C745">
        <v>4.4000000000000004</v>
      </c>
      <c r="D745">
        <v>5</v>
      </c>
      <c r="E745">
        <v>3877</v>
      </c>
      <c r="F745">
        <v>1049</v>
      </c>
      <c r="G745" t="s">
        <v>95</v>
      </c>
      <c r="H745" t="s">
        <v>3337</v>
      </c>
      <c r="I745" t="s">
        <v>132</v>
      </c>
      <c r="J745" t="s">
        <v>3338</v>
      </c>
      <c r="K745" t="s">
        <v>3339</v>
      </c>
      <c r="L745">
        <v>17085232</v>
      </c>
      <c r="M745">
        <f t="shared" si="22"/>
        <v>5245</v>
      </c>
      <c r="N745" s="2">
        <f t="shared" si="23"/>
        <v>72.942997162754708</v>
      </c>
    </row>
    <row r="746" spans="1:14" x14ac:dyDescent="0.3">
      <c r="A746" t="s">
        <v>3340</v>
      </c>
      <c r="B746" t="s">
        <v>2242</v>
      </c>
      <c r="C746">
        <v>4.0999999999999996</v>
      </c>
      <c r="D746">
        <v>46</v>
      </c>
      <c r="E746">
        <v>1599</v>
      </c>
      <c r="F746">
        <v>639</v>
      </c>
      <c r="G746" t="s">
        <v>81</v>
      </c>
      <c r="H746" t="s">
        <v>3341</v>
      </c>
      <c r="I746" t="s">
        <v>446</v>
      </c>
      <c r="J746" t="s">
        <v>2244</v>
      </c>
      <c r="K746" t="s">
        <v>3342</v>
      </c>
      <c r="L746">
        <v>15956938</v>
      </c>
      <c r="M746">
        <f t="shared" si="22"/>
        <v>29394</v>
      </c>
      <c r="N746" s="2">
        <f t="shared" si="23"/>
        <v>60.0375234521576</v>
      </c>
    </row>
    <row r="747" spans="1:14" x14ac:dyDescent="0.3">
      <c r="A747" t="s">
        <v>3343</v>
      </c>
      <c r="B747" t="s">
        <v>2039</v>
      </c>
      <c r="C747">
        <v>4.2</v>
      </c>
      <c r="D747">
        <v>18</v>
      </c>
      <c r="E747">
        <v>1599</v>
      </c>
      <c r="F747">
        <v>639</v>
      </c>
      <c r="G747" t="s">
        <v>124</v>
      </c>
      <c r="H747" t="s">
        <v>3344</v>
      </c>
      <c r="I747" t="s">
        <v>862</v>
      </c>
      <c r="J747" t="s">
        <v>2041</v>
      </c>
      <c r="K747" t="s">
        <v>3345</v>
      </c>
      <c r="L747">
        <v>15536628</v>
      </c>
      <c r="M747">
        <f t="shared" si="22"/>
        <v>11502</v>
      </c>
      <c r="N747" s="2">
        <f t="shared" si="23"/>
        <v>60.0375234521576</v>
      </c>
    </row>
    <row r="748" spans="1:14" x14ac:dyDescent="0.3">
      <c r="A748" t="s">
        <v>2753</v>
      </c>
      <c r="B748" t="s">
        <v>2812</v>
      </c>
      <c r="C748">
        <v>3.7</v>
      </c>
      <c r="D748">
        <v>14</v>
      </c>
      <c r="E748">
        <v>1199</v>
      </c>
      <c r="F748">
        <v>539</v>
      </c>
      <c r="G748" t="s">
        <v>29</v>
      </c>
      <c r="H748" t="s">
        <v>3346</v>
      </c>
      <c r="I748" t="s">
        <v>110</v>
      </c>
      <c r="J748" t="s">
        <v>2814</v>
      </c>
      <c r="K748" t="s">
        <v>3347</v>
      </c>
      <c r="L748">
        <v>14657690</v>
      </c>
      <c r="M748">
        <f t="shared" si="22"/>
        <v>7546</v>
      </c>
      <c r="N748" s="2">
        <f t="shared" si="23"/>
        <v>55.045871559633028</v>
      </c>
    </row>
    <row r="749" spans="1:14" x14ac:dyDescent="0.3">
      <c r="A749" t="s">
        <v>3348</v>
      </c>
      <c r="B749" t="s">
        <v>3349</v>
      </c>
      <c r="C749">
        <v>3.3</v>
      </c>
      <c r="D749">
        <v>4</v>
      </c>
      <c r="E749">
        <v>4740</v>
      </c>
      <c r="F749">
        <v>948</v>
      </c>
      <c r="G749" t="s">
        <v>683</v>
      </c>
      <c r="H749" t="s">
        <v>3350</v>
      </c>
      <c r="I749" t="s">
        <v>373</v>
      </c>
      <c r="J749" t="s">
        <v>3351</v>
      </c>
      <c r="K749" t="s">
        <v>3352</v>
      </c>
      <c r="L749">
        <v>10701276</v>
      </c>
      <c r="M749">
        <f t="shared" si="22"/>
        <v>3792</v>
      </c>
      <c r="N749" s="2">
        <f t="shared" si="23"/>
        <v>80</v>
      </c>
    </row>
    <row r="750" spans="1:14" x14ac:dyDescent="0.3">
      <c r="A750" t="s">
        <v>3353</v>
      </c>
      <c r="B750" t="s">
        <v>481</v>
      </c>
      <c r="C750">
        <v>3.9</v>
      </c>
      <c r="D750">
        <v>12</v>
      </c>
      <c r="E750">
        <v>4850</v>
      </c>
      <c r="F750">
        <v>1940</v>
      </c>
      <c r="G750" t="s">
        <v>16</v>
      </c>
      <c r="H750" t="s">
        <v>3354</v>
      </c>
      <c r="I750" t="s">
        <v>1558</v>
      </c>
      <c r="J750" t="s">
        <v>483</v>
      </c>
      <c r="K750" t="s">
        <v>3355</v>
      </c>
      <c r="L750">
        <v>16386316</v>
      </c>
      <c r="M750">
        <f t="shared" si="22"/>
        <v>23280</v>
      </c>
      <c r="N750" s="2">
        <f t="shared" si="23"/>
        <v>60</v>
      </c>
    </row>
    <row r="751" spans="1:14" x14ac:dyDescent="0.3">
      <c r="A751" t="s">
        <v>3356</v>
      </c>
      <c r="B751" t="s">
        <v>3320</v>
      </c>
      <c r="C751">
        <v>4.2</v>
      </c>
      <c r="D751">
        <v>169</v>
      </c>
      <c r="E751">
        <v>1749</v>
      </c>
      <c r="F751">
        <v>699</v>
      </c>
      <c r="G751" t="s">
        <v>1667</v>
      </c>
      <c r="H751" t="s">
        <v>3357</v>
      </c>
      <c r="I751" t="s">
        <v>1064</v>
      </c>
      <c r="J751" t="s">
        <v>3322</v>
      </c>
      <c r="K751" t="s">
        <v>3358</v>
      </c>
      <c r="L751">
        <v>12657148</v>
      </c>
      <c r="M751">
        <f t="shared" si="22"/>
        <v>118131</v>
      </c>
      <c r="N751" s="2">
        <f t="shared" si="23"/>
        <v>60.03430531732419</v>
      </c>
    </row>
    <row r="752" spans="1:14" x14ac:dyDescent="0.3">
      <c r="A752" t="s">
        <v>3359</v>
      </c>
      <c r="B752" t="s">
        <v>1097</v>
      </c>
      <c r="C752">
        <v>4.5</v>
      </c>
      <c r="D752">
        <v>13</v>
      </c>
      <c r="E752">
        <v>1999</v>
      </c>
      <c r="F752">
        <v>539</v>
      </c>
      <c r="G752" t="s">
        <v>67</v>
      </c>
      <c r="H752" t="s">
        <v>3360</v>
      </c>
      <c r="I752" t="s">
        <v>862</v>
      </c>
      <c r="J752" t="s">
        <v>1099</v>
      </c>
      <c r="K752" t="s">
        <v>3361</v>
      </c>
      <c r="L752">
        <v>16306556</v>
      </c>
      <c r="M752">
        <f t="shared" si="22"/>
        <v>7007</v>
      </c>
      <c r="N752" s="2">
        <f t="shared" si="23"/>
        <v>73.036518259129565</v>
      </c>
    </row>
    <row r="753" spans="1:14" x14ac:dyDescent="0.3">
      <c r="A753" t="s">
        <v>3362</v>
      </c>
      <c r="B753" t="s">
        <v>230</v>
      </c>
      <c r="C753">
        <v>4.3</v>
      </c>
      <c r="D753">
        <v>36</v>
      </c>
      <c r="E753">
        <v>1599</v>
      </c>
      <c r="F753">
        <v>879</v>
      </c>
      <c r="G753" t="s">
        <v>67</v>
      </c>
      <c r="H753" t="s">
        <v>3363</v>
      </c>
      <c r="I753" t="s">
        <v>404</v>
      </c>
      <c r="J753" t="s">
        <v>232</v>
      </c>
      <c r="K753" t="s">
        <v>3364</v>
      </c>
      <c r="L753">
        <v>14320250</v>
      </c>
      <c r="M753">
        <f t="shared" si="22"/>
        <v>31644</v>
      </c>
      <c r="N753" s="2">
        <f t="shared" si="23"/>
        <v>45.028142589118197</v>
      </c>
    </row>
    <row r="754" spans="1:14" x14ac:dyDescent="0.3">
      <c r="A754" t="s">
        <v>3277</v>
      </c>
      <c r="B754" t="s">
        <v>1317</v>
      </c>
      <c r="C754">
        <v>4</v>
      </c>
      <c r="D754">
        <v>8</v>
      </c>
      <c r="E754">
        <v>799</v>
      </c>
      <c r="F754">
        <v>399</v>
      </c>
      <c r="G754" t="s">
        <v>29</v>
      </c>
      <c r="H754" t="s">
        <v>3365</v>
      </c>
      <c r="I754" t="s">
        <v>37</v>
      </c>
      <c r="J754" t="s">
        <v>1317</v>
      </c>
      <c r="K754" t="s">
        <v>3366</v>
      </c>
      <c r="L754">
        <v>16895676</v>
      </c>
      <c r="M754">
        <f t="shared" si="22"/>
        <v>3192</v>
      </c>
      <c r="N754" s="2">
        <f t="shared" si="23"/>
        <v>50.062578222778477</v>
      </c>
    </row>
    <row r="755" spans="1:14" x14ac:dyDescent="0.3">
      <c r="A755" t="s">
        <v>3367</v>
      </c>
      <c r="B755" t="s">
        <v>2842</v>
      </c>
      <c r="C755">
        <v>4.4000000000000004</v>
      </c>
      <c r="D755">
        <v>16</v>
      </c>
      <c r="E755">
        <v>1395</v>
      </c>
      <c r="F755">
        <v>976</v>
      </c>
      <c r="G755" t="s">
        <v>74</v>
      </c>
      <c r="H755" t="s">
        <v>3368</v>
      </c>
      <c r="I755" t="s">
        <v>2844</v>
      </c>
      <c r="J755" t="s">
        <v>2845</v>
      </c>
      <c r="K755" t="s">
        <v>3369</v>
      </c>
      <c r="L755">
        <v>15227474</v>
      </c>
      <c r="M755">
        <f t="shared" si="22"/>
        <v>15616</v>
      </c>
      <c r="N755" s="2">
        <f t="shared" si="23"/>
        <v>30.035842293906811</v>
      </c>
    </row>
    <row r="756" spans="1:14" x14ac:dyDescent="0.3">
      <c r="A756" t="s">
        <v>3252</v>
      </c>
      <c r="B756" t="s">
        <v>3370</v>
      </c>
      <c r="C756">
        <v>4.3</v>
      </c>
      <c r="D756">
        <v>123</v>
      </c>
      <c r="E756">
        <v>999</v>
      </c>
      <c r="F756">
        <v>799</v>
      </c>
      <c r="G756" t="s">
        <v>242</v>
      </c>
      <c r="H756" t="s">
        <v>3371</v>
      </c>
      <c r="I756" t="s">
        <v>1176</v>
      </c>
      <c r="J756" t="s">
        <v>3372</v>
      </c>
      <c r="K756" t="s">
        <v>3373</v>
      </c>
      <c r="L756">
        <v>12224546</v>
      </c>
      <c r="M756">
        <f t="shared" si="22"/>
        <v>98277</v>
      </c>
      <c r="N756" s="2">
        <f t="shared" si="23"/>
        <v>20.02002002002002</v>
      </c>
    </row>
    <row r="757" spans="1:14" x14ac:dyDescent="0.3">
      <c r="A757" t="s">
        <v>79</v>
      </c>
      <c r="B757" t="s">
        <v>3295</v>
      </c>
      <c r="C757">
        <v>3.9</v>
      </c>
      <c r="D757">
        <v>8</v>
      </c>
      <c r="E757">
        <v>1799</v>
      </c>
      <c r="F757">
        <v>719</v>
      </c>
      <c r="G757" t="s">
        <v>1536</v>
      </c>
      <c r="H757" t="s">
        <v>3374</v>
      </c>
      <c r="I757" t="s">
        <v>83</v>
      </c>
      <c r="J757" t="s">
        <v>3297</v>
      </c>
      <c r="K757" t="s">
        <v>3298</v>
      </c>
      <c r="L757">
        <v>13763528</v>
      </c>
      <c r="M757">
        <f t="shared" si="22"/>
        <v>5752</v>
      </c>
      <c r="N757" s="2">
        <f t="shared" si="23"/>
        <v>60.033351862145636</v>
      </c>
    </row>
    <row r="758" spans="1:14" x14ac:dyDescent="0.3">
      <c r="A758" t="s">
        <v>3375</v>
      </c>
      <c r="B758" t="s">
        <v>3376</v>
      </c>
      <c r="C758">
        <v>3.9</v>
      </c>
      <c r="D758">
        <v>64</v>
      </c>
      <c r="E758">
        <v>2995</v>
      </c>
      <c r="F758">
        <v>599</v>
      </c>
      <c r="G758" t="s">
        <v>16</v>
      </c>
      <c r="H758" t="s">
        <v>3377</v>
      </c>
      <c r="I758" t="s">
        <v>1393</v>
      </c>
      <c r="J758" t="s">
        <v>3378</v>
      </c>
      <c r="K758" t="s">
        <v>3379</v>
      </c>
      <c r="L758">
        <v>14771512</v>
      </c>
      <c r="M758">
        <f t="shared" si="22"/>
        <v>38336</v>
      </c>
      <c r="N758" s="2">
        <f t="shared" si="23"/>
        <v>80</v>
      </c>
    </row>
    <row r="759" spans="1:14" x14ac:dyDescent="0.3">
      <c r="A759" t="s">
        <v>3380</v>
      </c>
      <c r="B759" t="s">
        <v>3381</v>
      </c>
      <c r="C759">
        <v>4.4000000000000004</v>
      </c>
      <c r="D759">
        <v>7</v>
      </c>
      <c r="E759">
        <v>1980</v>
      </c>
      <c r="F759">
        <v>990</v>
      </c>
      <c r="G759" t="s">
        <v>3382</v>
      </c>
      <c r="H759" t="s">
        <v>3383</v>
      </c>
      <c r="I759" t="s">
        <v>56</v>
      </c>
      <c r="J759" t="s">
        <v>3384</v>
      </c>
      <c r="K759" t="s">
        <v>3385</v>
      </c>
      <c r="L759">
        <v>16549138</v>
      </c>
      <c r="M759">
        <f t="shared" si="22"/>
        <v>6930</v>
      </c>
      <c r="N759" s="2">
        <f t="shared" si="23"/>
        <v>50</v>
      </c>
    </row>
    <row r="760" spans="1:14" x14ac:dyDescent="0.3">
      <c r="A760" t="s">
        <v>3386</v>
      </c>
      <c r="B760" t="s">
        <v>889</v>
      </c>
      <c r="C760">
        <v>3.9</v>
      </c>
      <c r="D760">
        <v>43</v>
      </c>
      <c r="E760">
        <v>2199</v>
      </c>
      <c r="F760">
        <v>879</v>
      </c>
      <c r="G760" t="s">
        <v>409</v>
      </c>
      <c r="H760" t="s">
        <v>3387</v>
      </c>
      <c r="I760" t="s">
        <v>891</v>
      </c>
      <c r="J760" t="s">
        <v>892</v>
      </c>
      <c r="K760" t="s">
        <v>3388</v>
      </c>
      <c r="L760">
        <v>13738204</v>
      </c>
      <c r="M760">
        <f t="shared" si="22"/>
        <v>37797</v>
      </c>
      <c r="N760" s="2">
        <f t="shared" si="23"/>
        <v>60.027285129604365</v>
      </c>
    </row>
    <row r="761" spans="1:14" x14ac:dyDescent="0.3">
      <c r="A761" t="s">
        <v>1692</v>
      </c>
      <c r="B761" t="s">
        <v>3389</v>
      </c>
      <c r="C761">
        <v>4.3</v>
      </c>
      <c r="D761">
        <v>6</v>
      </c>
      <c r="E761">
        <v>1049</v>
      </c>
      <c r="F761">
        <v>734</v>
      </c>
      <c r="G761" t="s">
        <v>67</v>
      </c>
      <c r="H761" t="s">
        <v>3390</v>
      </c>
      <c r="I761" t="s">
        <v>37</v>
      </c>
      <c r="J761" t="s">
        <v>3391</v>
      </c>
      <c r="K761" t="s">
        <v>3392</v>
      </c>
      <c r="L761">
        <v>14060570</v>
      </c>
      <c r="M761">
        <f t="shared" si="22"/>
        <v>4404</v>
      </c>
      <c r="N761" s="2">
        <f t="shared" si="23"/>
        <v>30.028598665395617</v>
      </c>
    </row>
    <row r="762" spans="1:14" x14ac:dyDescent="0.3">
      <c r="A762" t="s">
        <v>3393</v>
      </c>
      <c r="B762" t="s">
        <v>3394</v>
      </c>
      <c r="C762">
        <v>4.2</v>
      </c>
      <c r="D762">
        <v>286</v>
      </c>
      <c r="E762">
        <v>999</v>
      </c>
      <c r="F762">
        <v>399</v>
      </c>
      <c r="G762" t="s">
        <v>16</v>
      </c>
      <c r="H762" t="s">
        <v>3395</v>
      </c>
      <c r="I762" t="s">
        <v>2554</v>
      </c>
      <c r="J762" t="s">
        <v>3396</v>
      </c>
      <c r="K762" t="s">
        <v>3397</v>
      </c>
      <c r="L762">
        <v>12347988</v>
      </c>
      <c r="M762">
        <f t="shared" si="22"/>
        <v>114114</v>
      </c>
      <c r="N762" s="2">
        <f t="shared" si="23"/>
        <v>60.06006006006006</v>
      </c>
    </row>
    <row r="763" spans="1:14" x14ac:dyDescent="0.3">
      <c r="A763" t="s">
        <v>455</v>
      </c>
      <c r="B763" t="s">
        <v>1011</v>
      </c>
      <c r="C763">
        <v>4.0999999999999996</v>
      </c>
      <c r="D763">
        <v>15</v>
      </c>
      <c r="E763">
        <v>1499</v>
      </c>
      <c r="F763">
        <v>749</v>
      </c>
      <c r="G763" t="s">
        <v>42</v>
      </c>
      <c r="H763" t="s">
        <v>3398</v>
      </c>
      <c r="I763" t="s">
        <v>37</v>
      </c>
      <c r="J763" t="s">
        <v>1013</v>
      </c>
      <c r="K763" t="s">
        <v>3399</v>
      </c>
      <c r="L763">
        <v>16109388</v>
      </c>
      <c r="M763">
        <f t="shared" si="22"/>
        <v>11235</v>
      </c>
      <c r="N763" s="2">
        <f t="shared" si="23"/>
        <v>50.033355570380259</v>
      </c>
    </row>
    <row r="764" spans="1:14" x14ac:dyDescent="0.3">
      <c r="A764" t="s">
        <v>3400</v>
      </c>
      <c r="B764" t="s">
        <v>3401</v>
      </c>
      <c r="C764">
        <v>3.8</v>
      </c>
      <c r="D764">
        <v>4</v>
      </c>
      <c r="E764">
        <v>999</v>
      </c>
      <c r="F764">
        <v>849</v>
      </c>
      <c r="G764" t="s">
        <v>29</v>
      </c>
      <c r="H764" t="s">
        <v>3402</v>
      </c>
      <c r="I764" t="s">
        <v>37</v>
      </c>
      <c r="J764" t="s">
        <v>3403</v>
      </c>
      <c r="K764" t="s">
        <v>3404</v>
      </c>
      <c r="L764">
        <v>17002860</v>
      </c>
      <c r="M764">
        <f t="shared" si="22"/>
        <v>3396</v>
      </c>
      <c r="N764" s="2">
        <f t="shared" si="23"/>
        <v>15.015015015015015</v>
      </c>
    </row>
    <row r="765" spans="1:14" x14ac:dyDescent="0.3">
      <c r="A765" t="s">
        <v>3405</v>
      </c>
      <c r="B765" t="s">
        <v>552</v>
      </c>
      <c r="C765">
        <v>4.3</v>
      </c>
      <c r="D765">
        <v>33</v>
      </c>
      <c r="E765">
        <v>999</v>
      </c>
      <c r="F765">
        <v>361</v>
      </c>
      <c r="G765" t="s">
        <v>16</v>
      </c>
      <c r="H765" t="s">
        <v>3406</v>
      </c>
      <c r="I765" t="s">
        <v>388</v>
      </c>
      <c r="J765" t="s">
        <v>554</v>
      </c>
      <c r="K765" t="s">
        <v>3407</v>
      </c>
      <c r="L765">
        <v>16414832</v>
      </c>
      <c r="M765">
        <f t="shared" si="22"/>
        <v>11913</v>
      </c>
      <c r="N765" s="2">
        <f t="shared" si="23"/>
        <v>63.86386386386387</v>
      </c>
    </row>
    <row r="766" spans="1:14" x14ac:dyDescent="0.3">
      <c r="A766" t="s">
        <v>3408</v>
      </c>
      <c r="B766" t="s">
        <v>119</v>
      </c>
      <c r="C766">
        <v>4.2</v>
      </c>
      <c r="D766">
        <v>22</v>
      </c>
      <c r="E766">
        <v>299</v>
      </c>
      <c r="F766">
        <v>299</v>
      </c>
      <c r="G766" t="s">
        <v>16</v>
      </c>
      <c r="H766" t="s">
        <v>3409</v>
      </c>
      <c r="I766" t="s">
        <v>161</v>
      </c>
      <c r="J766" t="s">
        <v>119</v>
      </c>
      <c r="K766" t="s">
        <v>3410</v>
      </c>
      <c r="L766">
        <v>15781540</v>
      </c>
      <c r="M766">
        <f t="shared" si="22"/>
        <v>6578</v>
      </c>
      <c r="N766" s="2">
        <f t="shared" si="23"/>
        <v>0</v>
      </c>
    </row>
    <row r="767" spans="1:14" x14ac:dyDescent="0.3">
      <c r="A767" t="s">
        <v>3411</v>
      </c>
      <c r="B767" t="s">
        <v>119</v>
      </c>
      <c r="C767">
        <v>4.4000000000000004</v>
      </c>
      <c r="D767">
        <v>5</v>
      </c>
      <c r="E767">
        <v>549</v>
      </c>
      <c r="F767">
        <v>549</v>
      </c>
      <c r="G767" t="s">
        <v>171</v>
      </c>
      <c r="H767" t="s">
        <v>3412</v>
      </c>
      <c r="I767" t="s">
        <v>50</v>
      </c>
      <c r="J767" t="s">
        <v>119</v>
      </c>
      <c r="K767" t="s">
        <v>3413</v>
      </c>
      <c r="L767">
        <v>15547286</v>
      </c>
      <c r="M767">
        <f t="shared" si="22"/>
        <v>2745</v>
      </c>
      <c r="N767" s="2">
        <f t="shared" si="23"/>
        <v>0</v>
      </c>
    </row>
    <row r="768" spans="1:14" x14ac:dyDescent="0.3">
      <c r="A768" t="s">
        <v>3414</v>
      </c>
      <c r="B768" t="s">
        <v>3415</v>
      </c>
      <c r="C768">
        <v>4</v>
      </c>
      <c r="D768">
        <v>35</v>
      </c>
      <c r="E768">
        <v>999</v>
      </c>
      <c r="F768">
        <v>429</v>
      </c>
      <c r="G768" t="s">
        <v>95</v>
      </c>
      <c r="H768" t="s">
        <v>3416</v>
      </c>
      <c r="I768" t="s">
        <v>37</v>
      </c>
      <c r="J768" t="s">
        <v>3417</v>
      </c>
      <c r="K768" t="s">
        <v>3418</v>
      </c>
      <c r="L768">
        <v>14455018</v>
      </c>
      <c r="M768">
        <f t="shared" si="22"/>
        <v>15015</v>
      </c>
      <c r="N768" s="2">
        <f t="shared" si="23"/>
        <v>57.057057057057058</v>
      </c>
    </row>
    <row r="769" spans="1:14" x14ac:dyDescent="0.3">
      <c r="A769" t="s">
        <v>3419</v>
      </c>
      <c r="B769" t="s">
        <v>3420</v>
      </c>
      <c r="C769">
        <v>2.7</v>
      </c>
      <c r="D769">
        <v>6</v>
      </c>
      <c r="E769">
        <v>999</v>
      </c>
      <c r="F769">
        <v>499</v>
      </c>
      <c r="G769" t="s">
        <v>16</v>
      </c>
      <c r="H769" t="s">
        <v>3421</v>
      </c>
      <c r="I769" t="s">
        <v>997</v>
      </c>
      <c r="J769" t="s">
        <v>3422</v>
      </c>
      <c r="K769" t="s">
        <v>3423</v>
      </c>
      <c r="L769">
        <v>17780458</v>
      </c>
      <c r="M769">
        <f t="shared" si="22"/>
        <v>2994</v>
      </c>
      <c r="N769" s="2">
        <f t="shared" si="23"/>
        <v>50.050050050050054</v>
      </c>
    </row>
    <row r="770" spans="1:14" x14ac:dyDescent="0.3">
      <c r="A770" t="s">
        <v>3424</v>
      </c>
      <c r="B770" t="s">
        <v>364</v>
      </c>
      <c r="C770">
        <v>3.7</v>
      </c>
      <c r="D770">
        <v>3</v>
      </c>
      <c r="E770">
        <v>6500</v>
      </c>
      <c r="F770">
        <v>6500</v>
      </c>
      <c r="G770" t="s">
        <v>3425</v>
      </c>
      <c r="H770" t="s">
        <v>3426</v>
      </c>
      <c r="I770" t="s">
        <v>132</v>
      </c>
      <c r="J770" t="s">
        <v>368</v>
      </c>
      <c r="K770" t="s">
        <v>3427</v>
      </c>
      <c r="L770">
        <v>15054478</v>
      </c>
      <c r="M770">
        <f t="shared" si="22"/>
        <v>19500</v>
      </c>
      <c r="N770" s="2">
        <f t="shared" si="23"/>
        <v>0</v>
      </c>
    </row>
    <row r="771" spans="1:14" x14ac:dyDescent="0.3">
      <c r="A771" t="s">
        <v>3428</v>
      </c>
      <c r="B771" t="s">
        <v>1093</v>
      </c>
      <c r="C771">
        <v>4.3</v>
      </c>
      <c r="D771">
        <v>99</v>
      </c>
      <c r="E771">
        <v>2999</v>
      </c>
      <c r="F771">
        <v>989</v>
      </c>
      <c r="G771" t="s">
        <v>95</v>
      </c>
      <c r="H771" t="s">
        <v>3429</v>
      </c>
      <c r="I771" t="s">
        <v>495</v>
      </c>
      <c r="J771" t="s">
        <v>1095</v>
      </c>
      <c r="K771" t="s">
        <v>3430</v>
      </c>
      <c r="L771">
        <v>12335834</v>
      </c>
      <c r="M771">
        <f t="shared" ref="M771:M834" si="24">D771*F771</f>
        <v>97911</v>
      </c>
      <c r="N771" s="2">
        <f t="shared" ref="N771:N834" si="25">((E771-F771)/E771) *100</f>
        <v>67.02234078026008</v>
      </c>
    </row>
    <row r="772" spans="1:14" x14ac:dyDescent="0.3">
      <c r="A772" t="s">
        <v>510</v>
      </c>
      <c r="B772" t="s">
        <v>3431</v>
      </c>
      <c r="C772">
        <v>4.5</v>
      </c>
      <c r="D772">
        <v>79</v>
      </c>
      <c r="E772">
        <v>1899</v>
      </c>
      <c r="F772">
        <v>474</v>
      </c>
      <c r="G772" t="s">
        <v>16</v>
      </c>
      <c r="H772" t="s">
        <v>3432</v>
      </c>
      <c r="I772" t="s">
        <v>513</v>
      </c>
      <c r="J772" t="s">
        <v>3433</v>
      </c>
      <c r="K772" t="s">
        <v>3434</v>
      </c>
      <c r="L772">
        <v>9751459</v>
      </c>
      <c r="M772">
        <f t="shared" si="24"/>
        <v>37446</v>
      </c>
      <c r="N772" s="2">
        <f t="shared" si="25"/>
        <v>75.039494470774088</v>
      </c>
    </row>
    <row r="773" spans="1:14" x14ac:dyDescent="0.3">
      <c r="A773" t="s">
        <v>3435</v>
      </c>
      <c r="B773" t="s">
        <v>3436</v>
      </c>
      <c r="C773">
        <v>5</v>
      </c>
      <c r="D773">
        <v>2</v>
      </c>
      <c r="E773">
        <v>2399</v>
      </c>
      <c r="F773">
        <v>479</v>
      </c>
      <c r="G773" t="s">
        <v>457</v>
      </c>
      <c r="H773" t="s">
        <v>3437</v>
      </c>
      <c r="I773" t="s">
        <v>3438</v>
      </c>
      <c r="J773" t="s">
        <v>3439</v>
      </c>
      <c r="K773" t="s">
        <v>3440</v>
      </c>
      <c r="L773">
        <v>14631502</v>
      </c>
      <c r="M773">
        <f t="shared" si="24"/>
        <v>958</v>
      </c>
      <c r="N773" s="2">
        <f t="shared" si="25"/>
        <v>80.033347228011678</v>
      </c>
    </row>
    <row r="774" spans="1:14" x14ac:dyDescent="0.3">
      <c r="A774" t="s">
        <v>2274</v>
      </c>
      <c r="B774" t="s">
        <v>1638</v>
      </c>
      <c r="C774">
        <v>3.8</v>
      </c>
      <c r="D774">
        <v>12</v>
      </c>
      <c r="E774">
        <v>1799</v>
      </c>
      <c r="F774">
        <v>629</v>
      </c>
      <c r="G774" t="s">
        <v>409</v>
      </c>
      <c r="H774" t="s">
        <v>3441</v>
      </c>
      <c r="I774" t="s">
        <v>891</v>
      </c>
      <c r="J774" t="s">
        <v>1640</v>
      </c>
      <c r="K774" t="s">
        <v>3442</v>
      </c>
      <c r="L774">
        <v>13754898</v>
      </c>
      <c r="M774">
        <f t="shared" si="24"/>
        <v>7548</v>
      </c>
      <c r="N774" s="2">
        <f t="shared" si="25"/>
        <v>65.036131183991102</v>
      </c>
    </row>
    <row r="775" spans="1:14" x14ac:dyDescent="0.3">
      <c r="A775" t="s">
        <v>3443</v>
      </c>
      <c r="B775" t="s">
        <v>1382</v>
      </c>
      <c r="C775">
        <v>4</v>
      </c>
      <c r="D775">
        <v>7</v>
      </c>
      <c r="E775">
        <v>3099</v>
      </c>
      <c r="F775">
        <v>1394</v>
      </c>
      <c r="G775" t="s">
        <v>124</v>
      </c>
      <c r="H775" t="s">
        <v>3444</v>
      </c>
      <c r="I775" t="s">
        <v>132</v>
      </c>
      <c r="J775" t="s">
        <v>1384</v>
      </c>
      <c r="K775" t="s">
        <v>3445</v>
      </c>
      <c r="L775">
        <v>14609658</v>
      </c>
      <c r="M775">
        <f t="shared" si="24"/>
        <v>9758</v>
      </c>
      <c r="N775" s="2">
        <f t="shared" si="25"/>
        <v>55.017747660535655</v>
      </c>
    </row>
    <row r="776" spans="1:14" x14ac:dyDescent="0.3">
      <c r="A776" t="s">
        <v>3424</v>
      </c>
      <c r="B776" t="s">
        <v>424</v>
      </c>
      <c r="C776">
        <v>4.4000000000000004</v>
      </c>
      <c r="D776">
        <v>39</v>
      </c>
      <c r="E776">
        <v>5299</v>
      </c>
      <c r="F776">
        <v>1006</v>
      </c>
      <c r="G776" t="s">
        <v>124</v>
      </c>
      <c r="H776" t="s">
        <v>3446</v>
      </c>
      <c r="I776" t="s">
        <v>132</v>
      </c>
      <c r="J776" t="s">
        <v>426</v>
      </c>
      <c r="K776" t="s">
        <v>3447</v>
      </c>
      <c r="L776">
        <v>16323386</v>
      </c>
      <c r="M776">
        <f t="shared" si="24"/>
        <v>39234</v>
      </c>
      <c r="N776" s="2">
        <f t="shared" si="25"/>
        <v>81.01528590300056</v>
      </c>
    </row>
    <row r="777" spans="1:14" x14ac:dyDescent="0.3">
      <c r="A777" t="s">
        <v>3448</v>
      </c>
      <c r="B777" t="s">
        <v>2242</v>
      </c>
      <c r="C777">
        <v>3.9</v>
      </c>
      <c r="D777">
        <v>37</v>
      </c>
      <c r="E777">
        <v>1999</v>
      </c>
      <c r="F777">
        <v>699</v>
      </c>
      <c r="G777" t="s">
        <v>124</v>
      </c>
      <c r="H777" t="s">
        <v>3449</v>
      </c>
      <c r="I777" t="s">
        <v>50</v>
      </c>
      <c r="J777" t="s">
        <v>2244</v>
      </c>
      <c r="K777" t="s">
        <v>3450</v>
      </c>
      <c r="L777">
        <v>12428184</v>
      </c>
      <c r="M777">
        <f t="shared" si="24"/>
        <v>25863</v>
      </c>
      <c r="N777" s="2">
        <f t="shared" si="25"/>
        <v>65.032516258129064</v>
      </c>
    </row>
    <row r="778" spans="1:14" x14ac:dyDescent="0.3">
      <c r="A778" t="s">
        <v>3451</v>
      </c>
      <c r="B778" t="s">
        <v>3452</v>
      </c>
      <c r="C778">
        <v>4.4000000000000004</v>
      </c>
      <c r="D778">
        <v>101</v>
      </c>
      <c r="E778">
        <v>2399</v>
      </c>
      <c r="F778">
        <v>983</v>
      </c>
      <c r="G778" t="s">
        <v>67</v>
      </c>
      <c r="H778" t="s">
        <v>3453</v>
      </c>
      <c r="I778" t="s">
        <v>50</v>
      </c>
      <c r="J778" t="s">
        <v>3454</v>
      </c>
      <c r="K778" t="s">
        <v>3455</v>
      </c>
      <c r="L778">
        <v>13191676</v>
      </c>
      <c r="M778">
        <f t="shared" si="24"/>
        <v>99283</v>
      </c>
      <c r="N778" s="2">
        <f t="shared" si="25"/>
        <v>59.02459358065861</v>
      </c>
    </row>
    <row r="779" spans="1:14" x14ac:dyDescent="0.3">
      <c r="A779" t="s">
        <v>3456</v>
      </c>
      <c r="B779" t="s">
        <v>1351</v>
      </c>
      <c r="C779">
        <v>4.4000000000000004</v>
      </c>
      <c r="D779">
        <v>50</v>
      </c>
      <c r="E779">
        <v>2499</v>
      </c>
      <c r="F779">
        <v>1474</v>
      </c>
      <c r="G779" t="s">
        <v>3457</v>
      </c>
      <c r="H779" t="s">
        <v>3458</v>
      </c>
      <c r="I779" t="s">
        <v>1176</v>
      </c>
      <c r="J779" t="s">
        <v>1354</v>
      </c>
      <c r="K779" t="s">
        <v>3459</v>
      </c>
      <c r="L779">
        <v>5570159</v>
      </c>
      <c r="M779">
        <f t="shared" si="24"/>
        <v>73700</v>
      </c>
      <c r="N779" s="2">
        <f t="shared" si="25"/>
        <v>41.01640656262505</v>
      </c>
    </row>
    <row r="780" spans="1:14" x14ac:dyDescent="0.3">
      <c r="A780" t="s">
        <v>3460</v>
      </c>
      <c r="B780" t="s">
        <v>825</v>
      </c>
      <c r="C780">
        <v>4.5999999999999996</v>
      </c>
      <c r="D780">
        <v>5</v>
      </c>
      <c r="E780">
        <v>799</v>
      </c>
      <c r="F780">
        <v>599</v>
      </c>
      <c r="G780" t="s">
        <v>826</v>
      </c>
      <c r="H780" t="s">
        <v>3461</v>
      </c>
      <c r="I780" t="s">
        <v>76</v>
      </c>
      <c r="J780" t="s">
        <v>828</v>
      </c>
      <c r="K780" t="s">
        <v>3462</v>
      </c>
      <c r="L780">
        <v>17148974</v>
      </c>
      <c r="M780">
        <f t="shared" si="24"/>
        <v>2995</v>
      </c>
      <c r="N780" s="2">
        <f t="shared" si="25"/>
        <v>25.031289111389238</v>
      </c>
    </row>
    <row r="781" spans="1:14" x14ac:dyDescent="0.3">
      <c r="A781" t="s">
        <v>3463</v>
      </c>
      <c r="B781" t="s">
        <v>947</v>
      </c>
      <c r="C781">
        <v>4.5</v>
      </c>
      <c r="D781">
        <v>40</v>
      </c>
      <c r="E781">
        <v>1050</v>
      </c>
      <c r="F781">
        <v>1050</v>
      </c>
      <c r="G781" t="s">
        <v>67</v>
      </c>
      <c r="H781" t="s">
        <v>3464</v>
      </c>
      <c r="I781" t="s">
        <v>273</v>
      </c>
      <c r="J781" t="s">
        <v>949</v>
      </c>
      <c r="K781" t="s">
        <v>3465</v>
      </c>
      <c r="L781">
        <v>12828054</v>
      </c>
      <c r="M781">
        <f t="shared" si="24"/>
        <v>42000</v>
      </c>
      <c r="N781" s="2">
        <f t="shared" si="25"/>
        <v>0</v>
      </c>
    </row>
    <row r="782" spans="1:14" x14ac:dyDescent="0.3">
      <c r="A782" t="s">
        <v>3466</v>
      </c>
      <c r="B782" t="s">
        <v>2749</v>
      </c>
      <c r="C782">
        <v>4.3</v>
      </c>
      <c r="D782">
        <v>81</v>
      </c>
      <c r="E782">
        <v>1499</v>
      </c>
      <c r="F782">
        <v>749</v>
      </c>
      <c r="G782" t="s">
        <v>29</v>
      </c>
      <c r="H782" t="s">
        <v>3467</v>
      </c>
      <c r="I782" t="s">
        <v>1064</v>
      </c>
      <c r="J782" t="s">
        <v>2751</v>
      </c>
      <c r="K782" t="s">
        <v>3468</v>
      </c>
      <c r="L782">
        <v>10909452</v>
      </c>
      <c r="M782">
        <f t="shared" si="24"/>
        <v>60669</v>
      </c>
      <c r="N782" s="2">
        <f t="shared" si="25"/>
        <v>50.033355570380259</v>
      </c>
    </row>
    <row r="783" spans="1:14" x14ac:dyDescent="0.3">
      <c r="A783" t="s">
        <v>3469</v>
      </c>
      <c r="B783" t="s">
        <v>750</v>
      </c>
      <c r="C783">
        <v>4.0999999999999996</v>
      </c>
      <c r="D783">
        <v>9</v>
      </c>
      <c r="E783">
        <v>2370</v>
      </c>
      <c r="F783">
        <v>1066</v>
      </c>
      <c r="G783" t="s">
        <v>194</v>
      </c>
      <c r="H783" t="s">
        <v>3470</v>
      </c>
      <c r="I783" t="s">
        <v>752</v>
      </c>
      <c r="J783" t="s">
        <v>753</v>
      </c>
      <c r="K783" t="s">
        <v>3471</v>
      </c>
      <c r="L783">
        <v>14025814</v>
      </c>
      <c r="M783">
        <f t="shared" si="24"/>
        <v>9594</v>
      </c>
      <c r="N783" s="2">
        <f t="shared" si="25"/>
        <v>55.021097046413502</v>
      </c>
    </row>
    <row r="784" spans="1:14" x14ac:dyDescent="0.3">
      <c r="A784" t="s">
        <v>3472</v>
      </c>
      <c r="B784" t="s">
        <v>750</v>
      </c>
      <c r="C784">
        <v>3.2</v>
      </c>
      <c r="D784">
        <v>13</v>
      </c>
      <c r="E784">
        <v>2370</v>
      </c>
      <c r="F784">
        <v>1066</v>
      </c>
      <c r="G784" t="s">
        <v>194</v>
      </c>
      <c r="H784" t="s">
        <v>3473</v>
      </c>
      <c r="I784" t="s">
        <v>752</v>
      </c>
      <c r="J784" t="s">
        <v>753</v>
      </c>
      <c r="K784" t="s">
        <v>3474</v>
      </c>
      <c r="L784">
        <v>14025816</v>
      </c>
      <c r="M784">
        <f t="shared" si="24"/>
        <v>13858</v>
      </c>
      <c r="N784" s="2">
        <f t="shared" si="25"/>
        <v>55.021097046413502</v>
      </c>
    </row>
    <row r="785" spans="1:14" x14ac:dyDescent="0.3">
      <c r="A785" t="s">
        <v>3475</v>
      </c>
      <c r="B785" t="s">
        <v>1441</v>
      </c>
      <c r="C785">
        <v>4.7</v>
      </c>
      <c r="D785">
        <v>10</v>
      </c>
      <c r="E785">
        <v>1098</v>
      </c>
      <c r="F785">
        <v>449</v>
      </c>
      <c r="G785" t="s">
        <v>16</v>
      </c>
      <c r="H785" t="s">
        <v>3476</v>
      </c>
      <c r="I785" t="s">
        <v>3477</v>
      </c>
      <c r="J785" t="s">
        <v>1443</v>
      </c>
      <c r="K785" t="s">
        <v>3478</v>
      </c>
      <c r="L785">
        <v>12412218</v>
      </c>
      <c r="M785">
        <f t="shared" si="24"/>
        <v>4490</v>
      </c>
      <c r="N785" s="2">
        <f t="shared" si="25"/>
        <v>59.107468123861565</v>
      </c>
    </row>
    <row r="786" spans="1:14" x14ac:dyDescent="0.3">
      <c r="A786" t="s">
        <v>3479</v>
      </c>
      <c r="B786" t="s">
        <v>1759</v>
      </c>
      <c r="C786">
        <v>4.2</v>
      </c>
      <c r="D786">
        <v>184</v>
      </c>
      <c r="E786">
        <v>1250</v>
      </c>
      <c r="F786">
        <v>750</v>
      </c>
      <c r="G786" t="s">
        <v>1107</v>
      </c>
      <c r="H786" t="s">
        <v>3480</v>
      </c>
      <c r="I786" t="s">
        <v>1145</v>
      </c>
      <c r="J786" t="s">
        <v>1761</v>
      </c>
      <c r="K786" t="s">
        <v>3481</v>
      </c>
      <c r="L786">
        <v>7690154</v>
      </c>
      <c r="M786">
        <f t="shared" si="24"/>
        <v>138000</v>
      </c>
      <c r="N786" s="2">
        <f t="shared" si="25"/>
        <v>40</v>
      </c>
    </row>
    <row r="787" spans="1:14" x14ac:dyDescent="0.3">
      <c r="A787" t="s">
        <v>3482</v>
      </c>
      <c r="B787" t="s">
        <v>750</v>
      </c>
      <c r="C787">
        <v>4.2</v>
      </c>
      <c r="D787">
        <v>6</v>
      </c>
      <c r="E787">
        <v>2370</v>
      </c>
      <c r="F787">
        <v>1066</v>
      </c>
      <c r="G787" t="s">
        <v>194</v>
      </c>
      <c r="H787" t="s">
        <v>3483</v>
      </c>
      <c r="I787" t="s">
        <v>752</v>
      </c>
      <c r="J787" t="s">
        <v>753</v>
      </c>
      <c r="K787" t="s">
        <v>3484</v>
      </c>
      <c r="L787">
        <v>14025896</v>
      </c>
      <c r="M787">
        <f t="shared" si="24"/>
        <v>6396</v>
      </c>
      <c r="N787" s="2">
        <f t="shared" si="25"/>
        <v>55.021097046413502</v>
      </c>
    </row>
    <row r="788" spans="1:14" x14ac:dyDescent="0.3">
      <c r="A788" t="s">
        <v>3485</v>
      </c>
      <c r="B788" t="s">
        <v>481</v>
      </c>
      <c r="C788">
        <v>3.7</v>
      </c>
      <c r="D788">
        <v>7</v>
      </c>
      <c r="E788">
        <v>1350</v>
      </c>
      <c r="F788">
        <v>540</v>
      </c>
      <c r="G788" t="s">
        <v>16</v>
      </c>
      <c r="H788" t="s">
        <v>3486</v>
      </c>
      <c r="I788" t="s">
        <v>1241</v>
      </c>
      <c r="J788" t="s">
        <v>483</v>
      </c>
      <c r="K788" t="s">
        <v>3487</v>
      </c>
      <c r="L788">
        <v>11550058</v>
      </c>
      <c r="M788">
        <f t="shared" si="24"/>
        <v>3780</v>
      </c>
      <c r="N788" s="2">
        <f t="shared" si="25"/>
        <v>60</v>
      </c>
    </row>
    <row r="789" spans="1:14" x14ac:dyDescent="0.3">
      <c r="A789" t="s">
        <v>3488</v>
      </c>
      <c r="B789" t="s">
        <v>2653</v>
      </c>
      <c r="C789">
        <v>4.4000000000000004</v>
      </c>
      <c r="D789">
        <v>9</v>
      </c>
      <c r="E789">
        <v>2299</v>
      </c>
      <c r="F789">
        <v>689</v>
      </c>
      <c r="G789" t="s">
        <v>124</v>
      </c>
      <c r="H789" t="s">
        <v>3489</v>
      </c>
      <c r="I789" t="s">
        <v>50</v>
      </c>
      <c r="J789" t="s">
        <v>2655</v>
      </c>
      <c r="K789" t="s">
        <v>3490</v>
      </c>
      <c r="L789">
        <v>15226832</v>
      </c>
      <c r="M789">
        <f t="shared" si="24"/>
        <v>6201</v>
      </c>
      <c r="N789" s="2">
        <f t="shared" si="25"/>
        <v>70.030448020878637</v>
      </c>
    </row>
    <row r="790" spans="1:14" x14ac:dyDescent="0.3">
      <c r="A790" t="s">
        <v>1655</v>
      </c>
      <c r="B790" t="s">
        <v>3491</v>
      </c>
      <c r="C790">
        <v>3.8</v>
      </c>
      <c r="D790">
        <v>16</v>
      </c>
      <c r="E790">
        <v>785</v>
      </c>
      <c r="F790">
        <v>785</v>
      </c>
      <c r="G790" t="s">
        <v>563</v>
      </c>
      <c r="H790" t="s">
        <v>3492</v>
      </c>
      <c r="I790" t="s">
        <v>297</v>
      </c>
      <c r="J790" t="s">
        <v>3493</v>
      </c>
      <c r="K790" t="s">
        <v>3494</v>
      </c>
      <c r="L790">
        <v>14034010</v>
      </c>
      <c r="M790">
        <f t="shared" si="24"/>
        <v>12560</v>
      </c>
      <c r="N790" s="2">
        <f t="shared" si="25"/>
        <v>0</v>
      </c>
    </row>
    <row r="791" spans="1:14" x14ac:dyDescent="0.3">
      <c r="A791" t="s">
        <v>3495</v>
      </c>
      <c r="B791" t="s">
        <v>2653</v>
      </c>
      <c r="C791">
        <v>4.4000000000000004</v>
      </c>
      <c r="D791">
        <v>9</v>
      </c>
      <c r="E791">
        <v>1299</v>
      </c>
      <c r="F791">
        <v>389</v>
      </c>
      <c r="G791" t="s">
        <v>124</v>
      </c>
      <c r="H791" t="s">
        <v>3496</v>
      </c>
      <c r="I791" t="s">
        <v>56</v>
      </c>
      <c r="J791" t="s">
        <v>2655</v>
      </c>
      <c r="K791" t="s">
        <v>3497</v>
      </c>
      <c r="L791">
        <v>14827918</v>
      </c>
      <c r="M791">
        <f t="shared" si="24"/>
        <v>3501</v>
      </c>
      <c r="N791" s="2">
        <f t="shared" si="25"/>
        <v>70.053887605850647</v>
      </c>
    </row>
    <row r="792" spans="1:14" x14ac:dyDescent="0.3">
      <c r="A792" t="s">
        <v>3005</v>
      </c>
      <c r="B792" t="s">
        <v>54</v>
      </c>
      <c r="C792">
        <v>4.3</v>
      </c>
      <c r="D792">
        <v>12</v>
      </c>
      <c r="E792">
        <v>1599</v>
      </c>
      <c r="F792">
        <v>399</v>
      </c>
      <c r="G792" t="s">
        <v>124</v>
      </c>
      <c r="H792" t="s">
        <v>3498</v>
      </c>
      <c r="I792" t="s">
        <v>434</v>
      </c>
      <c r="J792" t="s">
        <v>57</v>
      </c>
      <c r="K792" t="s">
        <v>3499</v>
      </c>
      <c r="L792">
        <v>14774104</v>
      </c>
      <c r="M792">
        <f t="shared" si="24"/>
        <v>4788</v>
      </c>
      <c r="N792" s="2">
        <f t="shared" si="25"/>
        <v>75.046904315196997</v>
      </c>
    </row>
    <row r="793" spans="1:14" x14ac:dyDescent="0.3">
      <c r="A793" t="s">
        <v>3500</v>
      </c>
      <c r="B793" t="s">
        <v>3501</v>
      </c>
      <c r="C793">
        <v>4.5999999999999996</v>
      </c>
      <c r="D793">
        <v>13</v>
      </c>
      <c r="E793">
        <v>299</v>
      </c>
      <c r="F793">
        <v>299</v>
      </c>
      <c r="G793" t="s">
        <v>3502</v>
      </c>
      <c r="H793" t="s">
        <v>3503</v>
      </c>
      <c r="I793" t="s">
        <v>1229</v>
      </c>
      <c r="J793" t="s">
        <v>3504</v>
      </c>
      <c r="K793" t="s">
        <v>3505</v>
      </c>
      <c r="L793">
        <v>15293172</v>
      </c>
      <c r="M793">
        <f t="shared" si="24"/>
        <v>3887</v>
      </c>
      <c r="N793" s="2">
        <f t="shared" si="25"/>
        <v>0</v>
      </c>
    </row>
    <row r="794" spans="1:14" x14ac:dyDescent="0.3">
      <c r="A794" t="s">
        <v>3506</v>
      </c>
      <c r="B794" t="s">
        <v>3507</v>
      </c>
      <c r="C794">
        <v>3.7</v>
      </c>
      <c r="D794">
        <v>96</v>
      </c>
      <c r="E794">
        <v>999</v>
      </c>
      <c r="F794">
        <v>599</v>
      </c>
      <c r="G794" t="s">
        <v>29</v>
      </c>
      <c r="H794" t="s">
        <v>3508</v>
      </c>
      <c r="I794" t="s">
        <v>642</v>
      </c>
      <c r="J794" t="s">
        <v>3509</v>
      </c>
      <c r="K794" t="s">
        <v>3510</v>
      </c>
      <c r="L794">
        <v>11820472</v>
      </c>
      <c r="M794">
        <f t="shared" si="24"/>
        <v>57504</v>
      </c>
      <c r="N794" s="2">
        <f t="shared" si="25"/>
        <v>40.04004004004004</v>
      </c>
    </row>
    <row r="795" spans="1:14" x14ac:dyDescent="0.3">
      <c r="A795" t="s">
        <v>3511</v>
      </c>
      <c r="B795" t="s">
        <v>1693</v>
      </c>
      <c r="C795">
        <v>3.6</v>
      </c>
      <c r="D795">
        <v>9</v>
      </c>
      <c r="E795">
        <v>1199</v>
      </c>
      <c r="F795">
        <v>539</v>
      </c>
      <c r="G795" t="s">
        <v>67</v>
      </c>
      <c r="H795" t="s">
        <v>3512</v>
      </c>
      <c r="I795" t="s">
        <v>37</v>
      </c>
      <c r="J795" t="s">
        <v>1695</v>
      </c>
      <c r="K795" t="s">
        <v>3513</v>
      </c>
      <c r="L795">
        <v>16482186</v>
      </c>
      <c r="M795">
        <f t="shared" si="24"/>
        <v>4851</v>
      </c>
      <c r="N795" s="2">
        <f t="shared" si="25"/>
        <v>55.045871559633028</v>
      </c>
    </row>
    <row r="796" spans="1:14" x14ac:dyDescent="0.3">
      <c r="A796" t="s">
        <v>3514</v>
      </c>
      <c r="B796" t="s">
        <v>230</v>
      </c>
      <c r="C796">
        <v>3.3</v>
      </c>
      <c r="D796">
        <v>20</v>
      </c>
      <c r="E796">
        <v>4799</v>
      </c>
      <c r="F796">
        <v>2639</v>
      </c>
      <c r="G796" t="s">
        <v>335</v>
      </c>
      <c r="H796" t="s">
        <v>3515</v>
      </c>
      <c r="I796" t="s">
        <v>44</v>
      </c>
      <c r="J796" t="s">
        <v>232</v>
      </c>
      <c r="K796" t="s">
        <v>3516</v>
      </c>
      <c r="L796">
        <v>14305950</v>
      </c>
      <c r="M796">
        <f t="shared" si="24"/>
        <v>52780</v>
      </c>
      <c r="N796" s="2">
        <f t="shared" si="25"/>
        <v>45.009376953531991</v>
      </c>
    </row>
    <row r="797" spans="1:14" x14ac:dyDescent="0.3">
      <c r="A797" t="s">
        <v>3517</v>
      </c>
      <c r="B797" t="s">
        <v>2705</v>
      </c>
      <c r="C797">
        <v>4.2</v>
      </c>
      <c r="D797">
        <v>17</v>
      </c>
      <c r="E797">
        <v>2999</v>
      </c>
      <c r="F797">
        <v>1409</v>
      </c>
      <c r="G797" t="s">
        <v>683</v>
      </c>
      <c r="H797" t="s">
        <v>3518</v>
      </c>
      <c r="I797" t="s">
        <v>685</v>
      </c>
      <c r="J797" t="s">
        <v>2707</v>
      </c>
      <c r="K797" t="s">
        <v>3519</v>
      </c>
      <c r="L797">
        <v>12520850</v>
      </c>
      <c r="M797">
        <f t="shared" si="24"/>
        <v>23953</v>
      </c>
      <c r="N797" s="2">
        <f t="shared" si="25"/>
        <v>53.01767255751917</v>
      </c>
    </row>
    <row r="798" spans="1:14" x14ac:dyDescent="0.3">
      <c r="A798" t="s">
        <v>3520</v>
      </c>
      <c r="B798" t="s">
        <v>889</v>
      </c>
      <c r="C798">
        <v>4.0999999999999996</v>
      </c>
      <c r="D798">
        <v>526</v>
      </c>
      <c r="E798">
        <v>2599</v>
      </c>
      <c r="F798">
        <v>1429</v>
      </c>
      <c r="G798" t="s">
        <v>16</v>
      </c>
      <c r="H798" t="s">
        <v>3521</v>
      </c>
      <c r="I798" t="s">
        <v>3522</v>
      </c>
      <c r="J798" t="s">
        <v>892</v>
      </c>
      <c r="K798" t="s">
        <v>3523</v>
      </c>
      <c r="L798">
        <v>2532372</v>
      </c>
      <c r="M798">
        <f t="shared" si="24"/>
        <v>751654</v>
      </c>
      <c r="N798" s="2">
        <f t="shared" si="25"/>
        <v>45.017314351673718</v>
      </c>
    </row>
    <row r="799" spans="1:14" x14ac:dyDescent="0.3">
      <c r="A799" t="s">
        <v>3524</v>
      </c>
      <c r="B799" t="s">
        <v>3525</v>
      </c>
      <c r="C799">
        <v>3.4</v>
      </c>
      <c r="D799">
        <v>14</v>
      </c>
      <c r="E799">
        <v>699</v>
      </c>
      <c r="F799">
        <v>559</v>
      </c>
      <c r="G799" t="s">
        <v>457</v>
      </c>
      <c r="H799" t="s">
        <v>3526</v>
      </c>
      <c r="I799" t="s">
        <v>648</v>
      </c>
      <c r="J799" t="s">
        <v>3527</v>
      </c>
      <c r="K799" t="s">
        <v>3528</v>
      </c>
      <c r="L799">
        <v>14738382</v>
      </c>
      <c r="M799">
        <f t="shared" si="24"/>
        <v>7826</v>
      </c>
      <c r="N799" s="2">
        <f t="shared" si="25"/>
        <v>20.028612303290416</v>
      </c>
    </row>
    <row r="800" spans="1:14" x14ac:dyDescent="0.3">
      <c r="A800" t="s">
        <v>1077</v>
      </c>
      <c r="B800" t="s">
        <v>2773</v>
      </c>
      <c r="C800">
        <v>4.5999999999999996</v>
      </c>
      <c r="D800">
        <v>9</v>
      </c>
      <c r="E800">
        <v>1999</v>
      </c>
      <c r="F800">
        <v>1999</v>
      </c>
      <c r="G800" t="s">
        <v>74</v>
      </c>
      <c r="H800" t="s">
        <v>3529</v>
      </c>
      <c r="I800" t="s">
        <v>1080</v>
      </c>
      <c r="J800" t="s">
        <v>2776</v>
      </c>
      <c r="K800" t="s">
        <v>3530</v>
      </c>
      <c r="L800">
        <v>12046792</v>
      </c>
      <c r="M800">
        <f t="shared" si="24"/>
        <v>17991</v>
      </c>
      <c r="N800" s="2">
        <f t="shared" si="25"/>
        <v>0</v>
      </c>
    </row>
    <row r="801" spans="1:14" x14ac:dyDescent="0.3">
      <c r="A801" t="s">
        <v>3134</v>
      </c>
      <c r="B801" t="s">
        <v>376</v>
      </c>
      <c r="C801">
        <v>4.9000000000000004</v>
      </c>
      <c r="D801">
        <v>9</v>
      </c>
      <c r="E801">
        <v>3790</v>
      </c>
      <c r="F801">
        <v>3790</v>
      </c>
      <c r="G801" t="s">
        <v>16</v>
      </c>
      <c r="H801" t="s">
        <v>3531</v>
      </c>
      <c r="I801" t="s">
        <v>18</v>
      </c>
      <c r="J801" t="s">
        <v>378</v>
      </c>
      <c r="K801" t="s">
        <v>3532</v>
      </c>
      <c r="L801">
        <v>15243970</v>
      </c>
      <c r="M801">
        <f t="shared" si="24"/>
        <v>34110</v>
      </c>
      <c r="N801" s="2">
        <f t="shared" si="25"/>
        <v>0</v>
      </c>
    </row>
    <row r="802" spans="1:14" x14ac:dyDescent="0.3">
      <c r="A802" t="s">
        <v>3533</v>
      </c>
      <c r="B802" t="s">
        <v>3534</v>
      </c>
      <c r="C802">
        <v>4.0999999999999996</v>
      </c>
      <c r="D802">
        <v>56</v>
      </c>
      <c r="E802">
        <v>2299</v>
      </c>
      <c r="F802">
        <v>1034</v>
      </c>
      <c r="G802" t="s">
        <v>16</v>
      </c>
      <c r="H802" t="s">
        <v>3535</v>
      </c>
      <c r="I802" t="s">
        <v>18</v>
      </c>
      <c r="J802" t="s">
        <v>3536</v>
      </c>
      <c r="K802" t="s">
        <v>3537</v>
      </c>
      <c r="L802">
        <v>4453747</v>
      </c>
      <c r="M802">
        <f t="shared" si="24"/>
        <v>57904</v>
      </c>
      <c r="N802" s="2">
        <f t="shared" si="25"/>
        <v>55.023923444976077</v>
      </c>
    </row>
    <row r="803" spans="1:14" x14ac:dyDescent="0.3">
      <c r="A803" t="s">
        <v>3538</v>
      </c>
      <c r="B803" t="s">
        <v>843</v>
      </c>
      <c r="C803">
        <v>4.2</v>
      </c>
      <c r="D803">
        <v>30</v>
      </c>
      <c r="E803">
        <v>2499</v>
      </c>
      <c r="F803">
        <v>999</v>
      </c>
      <c r="G803" t="s">
        <v>16</v>
      </c>
      <c r="H803" t="s">
        <v>3539</v>
      </c>
      <c r="I803" t="s">
        <v>513</v>
      </c>
      <c r="J803" t="s">
        <v>847</v>
      </c>
      <c r="K803" t="s">
        <v>3540</v>
      </c>
      <c r="L803">
        <v>15228516</v>
      </c>
      <c r="M803">
        <f t="shared" si="24"/>
        <v>29970</v>
      </c>
      <c r="N803" s="2">
        <f t="shared" si="25"/>
        <v>60.024009603841534</v>
      </c>
    </row>
    <row r="804" spans="1:14" x14ac:dyDescent="0.3">
      <c r="A804" t="s">
        <v>2341</v>
      </c>
      <c r="B804" t="s">
        <v>456</v>
      </c>
      <c r="C804">
        <v>4.8</v>
      </c>
      <c r="D804">
        <v>9</v>
      </c>
      <c r="E804">
        <v>1890</v>
      </c>
      <c r="F804">
        <v>945</v>
      </c>
      <c r="G804" t="s">
        <v>67</v>
      </c>
      <c r="H804" t="s">
        <v>3541</v>
      </c>
      <c r="I804" t="s">
        <v>642</v>
      </c>
      <c r="J804" t="s">
        <v>459</v>
      </c>
      <c r="K804" t="s">
        <v>3542</v>
      </c>
      <c r="L804">
        <v>15632586</v>
      </c>
      <c r="M804">
        <f t="shared" si="24"/>
        <v>8505</v>
      </c>
      <c r="N804" s="2">
        <f t="shared" si="25"/>
        <v>50</v>
      </c>
    </row>
    <row r="805" spans="1:14" x14ac:dyDescent="0.3">
      <c r="A805" t="s">
        <v>3543</v>
      </c>
      <c r="B805" t="s">
        <v>3544</v>
      </c>
      <c r="C805">
        <v>3.9</v>
      </c>
      <c r="D805">
        <v>12</v>
      </c>
      <c r="E805">
        <v>899</v>
      </c>
      <c r="F805">
        <v>809</v>
      </c>
      <c r="G805" t="s">
        <v>29</v>
      </c>
      <c r="H805" t="s">
        <v>3545</v>
      </c>
      <c r="I805" t="s">
        <v>37</v>
      </c>
      <c r="J805" t="s">
        <v>3546</v>
      </c>
      <c r="K805" t="s">
        <v>3547</v>
      </c>
      <c r="L805">
        <v>15855992</v>
      </c>
      <c r="M805">
        <f t="shared" si="24"/>
        <v>9708</v>
      </c>
      <c r="N805" s="2">
        <f t="shared" si="25"/>
        <v>10.011123470522804</v>
      </c>
    </row>
    <row r="806" spans="1:14" x14ac:dyDescent="0.3">
      <c r="A806" t="s">
        <v>3548</v>
      </c>
      <c r="B806" t="s">
        <v>1759</v>
      </c>
      <c r="C806">
        <v>4.0999999999999996</v>
      </c>
      <c r="D806">
        <v>374</v>
      </c>
      <c r="E806">
        <v>1200</v>
      </c>
      <c r="F806">
        <v>900</v>
      </c>
      <c r="G806" t="s">
        <v>1143</v>
      </c>
      <c r="H806" t="s">
        <v>3549</v>
      </c>
      <c r="I806" t="s">
        <v>1145</v>
      </c>
      <c r="J806" t="s">
        <v>1761</v>
      </c>
      <c r="K806" t="s">
        <v>3550</v>
      </c>
      <c r="L806">
        <v>7688455</v>
      </c>
      <c r="M806">
        <f t="shared" si="24"/>
        <v>336600</v>
      </c>
      <c r="N806" s="2">
        <f t="shared" si="25"/>
        <v>25</v>
      </c>
    </row>
    <row r="807" spans="1:14" x14ac:dyDescent="0.3">
      <c r="A807" t="s">
        <v>3551</v>
      </c>
      <c r="B807" t="s">
        <v>1693</v>
      </c>
      <c r="C807">
        <v>3.2</v>
      </c>
      <c r="D807">
        <v>11</v>
      </c>
      <c r="E807">
        <v>1199</v>
      </c>
      <c r="F807">
        <v>683</v>
      </c>
      <c r="G807" t="s">
        <v>67</v>
      </c>
      <c r="H807" t="s">
        <v>3552</v>
      </c>
      <c r="I807" t="s">
        <v>37</v>
      </c>
      <c r="J807" t="s">
        <v>1695</v>
      </c>
      <c r="K807" t="s">
        <v>3553</v>
      </c>
      <c r="L807">
        <v>16200756</v>
      </c>
      <c r="M807">
        <f t="shared" si="24"/>
        <v>7513</v>
      </c>
      <c r="N807" s="2">
        <f t="shared" si="25"/>
        <v>43.035863219349459</v>
      </c>
    </row>
    <row r="808" spans="1:14" x14ac:dyDescent="0.3">
      <c r="A808" t="s">
        <v>3554</v>
      </c>
      <c r="B808" t="s">
        <v>3555</v>
      </c>
      <c r="C808">
        <v>3.8</v>
      </c>
      <c r="D808">
        <v>5</v>
      </c>
      <c r="E808">
        <v>5999</v>
      </c>
      <c r="F808">
        <v>3899</v>
      </c>
      <c r="G808" t="s">
        <v>563</v>
      </c>
      <c r="H808" t="s">
        <v>3556</v>
      </c>
      <c r="I808" t="s">
        <v>1192</v>
      </c>
      <c r="J808" t="s">
        <v>3557</v>
      </c>
      <c r="K808" t="s">
        <v>3558</v>
      </c>
      <c r="L808">
        <v>15716196</v>
      </c>
      <c r="M808">
        <f t="shared" si="24"/>
        <v>19495</v>
      </c>
      <c r="N808" s="2">
        <f t="shared" si="25"/>
        <v>35.00583430571762</v>
      </c>
    </row>
    <row r="809" spans="1:14" x14ac:dyDescent="0.3">
      <c r="A809" t="s">
        <v>3559</v>
      </c>
      <c r="B809" t="s">
        <v>1567</v>
      </c>
      <c r="C809">
        <v>4.4000000000000004</v>
      </c>
      <c r="D809">
        <v>32</v>
      </c>
      <c r="E809">
        <v>1999</v>
      </c>
      <c r="F809">
        <v>679</v>
      </c>
      <c r="G809" t="s">
        <v>3560</v>
      </c>
      <c r="H809" t="s">
        <v>3561</v>
      </c>
      <c r="I809" t="s">
        <v>126</v>
      </c>
      <c r="J809" t="s">
        <v>1570</v>
      </c>
      <c r="K809" t="s">
        <v>3562</v>
      </c>
      <c r="L809">
        <v>13653198</v>
      </c>
      <c r="M809">
        <f t="shared" si="24"/>
        <v>21728</v>
      </c>
      <c r="N809" s="2">
        <f t="shared" si="25"/>
        <v>66.033016508254121</v>
      </c>
    </row>
    <row r="810" spans="1:14" x14ac:dyDescent="0.3">
      <c r="A810" t="s">
        <v>3563</v>
      </c>
      <c r="B810" t="s">
        <v>1513</v>
      </c>
      <c r="C810">
        <v>4.0999999999999996</v>
      </c>
      <c r="D810">
        <v>26</v>
      </c>
      <c r="E810">
        <v>1199</v>
      </c>
      <c r="F810">
        <v>359</v>
      </c>
      <c r="G810" t="s">
        <v>628</v>
      </c>
      <c r="H810" t="s">
        <v>3564</v>
      </c>
      <c r="I810" t="s">
        <v>630</v>
      </c>
      <c r="J810" t="s">
        <v>1515</v>
      </c>
      <c r="K810" t="s">
        <v>3565</v>
      </c>
      <c r="L810">
        <v>15887052</v>
      </c>
      <c r="M810">
        <f t="shared" si="24"/>
        <v>9334</v>
      </c>
      <c r="N810" s="2">
        <f t="shared" si="25"/>
        <v>70.058381984987491</v>
      </c>
    </row>
    <row r="811" spans="1:14" x14ac:dyDescent="0.3">
      <c r="A811" t="s">
        <v>3566</v>
      </c>
      <c r="B811" t="s">
        <v>1382</v>
      </c>
      <c r="C811">
        <v>4.3</v>
      </c>
      <c r="D811">
        <v>6</v>
      </c>
      <c r="E811">
        <v>699</v>
      </c>
      <c r="F811">
        <v>524</v>
      </c>
      <c r="G811" t="s">
        <v>16</v>
      </c>
      <c r="H811" t="s">
        <v>3567</v>
      </c>
      <c r="I811" t="s">
        <v>393</v>
      </c>
      <c r="J811" t="s">
        <v>1384</v>
      </c>
      <c r="K811" t="s">
        <v>3568</v>
      </c>
      <c r="L811">
        <v>16541988</v>
      </c>
      <c r="M811">
        <f t="shared" si="24"/>
        <v>3144</v>
      </c>
      <c r="N811" s="2">
        <f t="shared" si="25"/>
        <v>25.035765379113016</v>
      </c>
    </row>
    <row r="812" spans="1:14" x14ac:dyDescent="0.3">
      <c r="A812" t="s">
        <v>3569</v>
      </c>
      <c r="B812" t="s">
        <v>3067</v>
      </c>
      <c r="C812">
        <v>4.3</v>
      </c>
      <c r="D812">
        <v>34</v>
      </c>
      <c r="E812">
        <v>2699</v>
      </c>
      <c r="F812">
        <v>755</v>
      </c>
      <c r="G812" t="s">
        <v>335</v>
      </c>
      <c r="H812" t="s">
        <v>3570</v>
      </c>
      <c r="I812" t="s">
        <v>126</v>
      </c>
      <c r="J812" t="s">
        <v>3069</v>
      </c>
      <c r="K812" t="s">
        <v>3571</v>
      </c>
      <c r="L812">
        <v>15981984</v>
      </c>
      <c r="M812">
        <f t="shared" si="24"/>
        <v>25670</v>
      </c>
      <c r="N812" s="2">
        <f t="shared" si="25"/>
        <v>72.026676546869211</v>
      </c>
    </row>
    <row r="813" spans="1:14" x14ac:dyDescent="0.3">
      <c r="A813" t="s">
        <v>3572</v>
      </c>
      <c r="B813" t="s">
        <v>1133</v>
      </c>
      <c r="C813">
        <v>4</v>
      </c>
      <c r="D813">
        <v>31</v>
      </c>
      <c r="E813">
        <v>3299</v>
      </c>
      <c r="F813">
        <v>1880</v>
      </c>
      <c r="G813" t="s">
        <v>3573</v>
      </c>
      <c r="H813" t="s">
        <v>3574</v>
      </c>
      <c r="I813" t="s">
        <v>367</v>
      </c>
      <c r="J813" t="s">
        <v>1136</v>
      </c>
      <c r="K813" t="s">
        <v>3575</v>
      </c>
      <c r="L813">
        <v>14824282</v>
      </c>
      <c r="M813">
        <f t="shared" si="24"/>
        <v>58280</v>
      </c>
      <c r="N813" s="2">
        <f t="shared" si="25"/>
        <v>43.013034252803877</v>
      </c>
    </row>
    <row r="814" spans="1:14" x14ac:dyDescent="0.3">
      <c r="A814" t="s">
        <v>3576</v>
      </c>
      <c r="B814" t="s">
        <v>3577</v>
      </c>
      <c r="C814">
        <v>4.2</v>
      </c>
      <c r="D814">
        <v>5</v>
      </c>
      <c r="E814">
        <v>999</v>
      </c>
      <c r="F814">
        <v>529</v>
      </c>
      <c r="G814" t="s">
        <v>2219</v>
      </c>
      <c r="H814" t="s">
        <v>3578</v>
      </c>
      <c r="I814" t="s">
        <v>685</v>
      </c>
      <c r="J814" t="s">
        <v>3579</v>
      </c>
      <c r="K814" t="s">
        <v>3580</v>
      </c>
      <c r="L814">
        <v>17888014</v>
      </c>
      <c r="M814">
        <f t="shared" si="24"/>
        <v>2645</v>
      </c>
      <c r="N814" s="2">
        <f t="shared" si="25"/>
        <v>47.047047047047045</v>
      </c>
    </row>
    <row r="815" spans="1:14" x14ac:dyDescent="0.3">
      <c r="A815" t="s">
        <v>3581</v>
      </c>
      <c r="B815" t="s">
        <v>165</v>
      </c>
      <c r="C815">
        <v>3</v>
      </c>
      <c r="D815">
        <v>3</v>
      </c>
      <c r="E815">
        <v>1499</v>
      </c>
      <c r="F815">
        <v>974</v>
      </c>
      <c r="G815" t="s">
        <v>74</v>
      </c>
      <c r="H815" t="s">
        <v>3582</v>
      </c>
      <c r="I815" t="s">
        <v>76</v>
      </c>
      <c r="J815" t="s">
        <v>168</v>
      </c>
      <c r="K815" t="s">
        <v>3583</v>
      </c>
      <c r="L815">
        <v>17214976</v>
      </c>
      <c r="M815">
        <f t="shared" si="24"/>
        <v>2922</v>
      </c>
      <c r="N815" s="2">
        <f t="shared" si="25"/>
        <v>35.023348899266175</v>
      </c>
    </row>
    <row r="816" spans="1:14" x14ac:dyDescent="0.3">
      <c r="A816" t="s">
        <v>3584</v>
      </c>
      <c r="B816" t="s">
        <v>3585</v>
      </c>
      <c r="C816">
        <v>3.7</v>
      </c>
      <c r="D816">
        <v>6</v>
      </c>
      <c r="E816">
        <v>5999</v>
      </c>
      <c r="F816">
        <v>5999</v>
      </c>
      <c r="G816" t="s">
        <v>29</v>
      </c>
      <c r="H816" t="s">
        <v>3586</v>
      </c>
      <c r="I816" t="s">
        <v>132</v>
      </c>
      <c r="J816" t="s">
        <v>3587</v>
      </c>
      <c r="K816" t="s">
        <v>3588</v>
      </c>
      <c r="L816">
        <v>13412228</v>
      </c>
      <c r="M816">
        <f t="shared" si="24"/>
        <v>35994</v>
      </c>
      <c r="N816" s="2">
        <f t="shared" si="25"/>
        <v>0</v>
      </c>
    </row>
    <row r="817" spans="1:14" x14ac:dyDescent="0.3">
      <c r="A817" t="s">
        <v>455</v>
      </c>
      <c r="B817" t="s">
        <v>1342</v>
      </c>
      <c r="C817">
        <v>4.4000000000000004</v>
      </c>
      <c r="D817">
        <v>7</v>
      </c>
      <c r="E817">
        <v>1499</v>
      </c>
      <c r="F817">
        <v>974</v>
      </c>
      <c r="G817" t="s">
        <v>42</v>
      </c>
      <c r="H817" t="s">
        <v>3589</v>
      </c>
      <c r="I817" t="s">
        <v>37</v>
      </c>
      <c r="J817" t="s">
        <v>1344</v>
      </c>
      <c r="K817" t="s">
        <v>3590</v>
      </c>
      <c r="L817">
        <v>16916600</v>
      </c>
      <c r="M817">
        <f t="shared" si="24"/>
        <v>6818</v>
      </c>
      <c r="N817" s="2">
        <f t="shared" si="25"/>
        <v>35.023348899266175</v>
      </c>
    </row>
    <row r="818" spans="1:14" x14ac:dyDescent="0.3">
      <c r="A818" t="s">
        <v>3591</v>
      </c>
      <c r="B818" t="s">
        <v>1222</v>
      </c>
      <c r="C818">
        <v>3.9</v>
      </c>
      <c r="D818">
        <v>74</v>
      </c>
      <c r="E818">
        <v>1849</v>
      </c>
      <c r="F818">
        <v>702</v>
      </c>
      <c r="G818" t="s">
        <v>67</v>
      </c>
      <c r="H818" t="s">
        <v>3592</v>
      </c>
      <c r="I818" t="s">
        <v>50</v>
      </c>
      <c r="J818" t="s">
        <v>1224</v>
      </c>
      <c r="K818" t="s">
        <v>3593</v>
      </c>
      <c r="L818">
        <v>10841104</v>
      </c>
      <c r="M818">
        <f t="shared" si="24"/>
        <v>51948</v>
      </c>
      <c r="N818" s="2">
        <f t="shared" si="25"/>
        <v>62.033531638723638</v>
      </c>
    </row>
    <row r="819" spans="1:14" x14ac:dyDescent="0.3">
      <c r="A819" t="s">
        <v>3594</v>
      </c>
      <c r="B819" t="s">
        <v>926</v>
      </c>
      <c r="C819">
        <v>3.5</v>
      </c>
      <c r="D819">
        <v>6</v>
      </c>
      <c r="E819">
        <v>2950</v>
      </c>
      <c r="F819">
        <v>1475</v>
      </c>
      <c r="G819" t="s">
        <v>42</v>
      </c>
      <c r="H819" t="s">
        <v>3595</v>
      </c>
      <c r="I819" t="s">
        <v>50</v>
      </c>
      <c r="J819" t="s">
        <v>928</v>
      </c>
      <c r="K819" t="s">
        <v>3596</v>
      </c>
      <c r="L819">
        <v>16173194</v>
      </c>
      <c r="M819">
        <f t="shared" si="24"/>
        <v>8850</v>
      </c>
      <c r="N819" s="2">
        <f t="shared" si="25"/>
        <v>50</v>
      </c>
    </row>
    <row r="820" spans="1:14" x14ac:dyDescent="0.3">
      <c r="A820" t="s">
        <v>1010</v>
      </c>
      <c r="B820" t="s">
        <v>2927</v>
      </c>
      <c r="C820">
        <v>3.8</v>
      </c>
      <c r="D820">
        <v>91</v>
      </c>
      <c r="E820">
        <v>1500</v>
      </c>
      <c r="F820">
        <v>705</v>
      </c>
      <c r="G820" t="s">
        <v>29</v>
      </c>
      <c r="H820" t="s">
        <v>3597</v>
      </c>
      <c r="I820" t="s">
        <v>50</v>
      </c>
      <c r="J820" t="s">
        <v>2929</v>
      </c>
      <c r="K820" t="s">
        <v>3598</v>
      </c>
      <c r="L820">
        <v>14261588</v>
      </c>
      <c r="M820">
        <f t="shared" si="24"/>
        <v>64155</v>
      </c>
      <c r="N820" s="2">
        <f t="shared" si="25"/>
        <v>53</v>
      </c>
    </row>
    <row r="821" spans="1:14" x14ac:dyDescent="0.3">
      <c r="A821" t="s">
        <v>455</v>
      </c>
      <c r="B821" t="s">
        <v>1317</v>
      </c>
      <c r="C821">
        <v>4.2</v>
      </c>
      <c r="D821">
        <v>11</v>
      </c>
      <c r="E821">
        <v>699</v>
      </c>
      <c r="F821">
        <v>314</v>
      </c>
      <c r="G821" t="s">
        <v>42</v>
      </c>
      <c r="H821" t="s">
        <v>3599</v>
      </c>
      <c r="I821" t="s">
        <v>37</v>
      </c>
      <c r="J821" t="s">
        <v>1317</v>
      </c>
      <c r="K821" t="s">
        <v>3600</v>
      </c>
      <c r="L821">
        <v>17815498</v>
      </c>
      <c r="M821">
        <f t="shared" si="24"/>
        <v>3454</v>
      </c>
      <c r="N821" s="2">
        <f t="shared" si="25"/>
        <v>55.078683834048633</v>
      </c>
    </row>
    <row r="822" spans="1:14" x14ac:dyDescent="0.3">
      <c r="A822" t="s">
        <v>3601</v>
      </c>
      <c r="B822" t="s">
        <v>3602</v>
      </c>
      <c r="C822">
        <v>4</v>
      </c>
      <c r="D822">
        <v>51</v>
      </c>
      <c r="E822">
        <v>999</v>
      </c>
      <c r="F822">
        <v>799</v>
      </c>
      <c r="G822" t="s">
        <v>3603</v>
      </c>
      <c r="H822" t="s">
        <v>3604</v>
      </c>
      <c r="I822" t="s">
        <v>1176</v>
      </c>
      <c r="J822" t="s">
        <v>3605</v>
      </c>
      <c r="K822" t="s">
        <v>3606</v>
      </c>
      <c r="L822">
        <v>14497060</v>
      </c>
      <c r="M822">
        <f t="shared" si="24"/>
        <v>40749</v>
      </c>
      <c r="N822" s="2">
        <f t="shared" si="25"/>
        <v>20.02002002002002</v>
      </c>
    </row>
    <row r="823" spans="1:14" x14ac:dyDescent="0.3">
      <c r="A823" t="s">
        <v>3607</v>
      </c>
      <c r="B823" t="s">
        <v>505</v>
      </c>
      <c r="C823">
        <v>4.4000000000000004</v>
      </c>
      <c r="D823">
        <v>581</v>
      </c>
      <c r="E823">
        <v>500</v>
      </c>
      <c r="F823">
        <v>420</v>
      </c>
      <c r="G823" t="s">
        <v>16</v>
      </c>
      <c r="H823" t="s">
        <v>3608</v>
      </c>
      <c r="I823" t="s">
        <v>1744</v>
      </c>
      <c r="J823" t="s">
        <v>508</v>
      </c>
      <c r="K823" t="s">
        <v>3609</v>
      </c>
      <c r="L823">
        <v>13105598</v>
      </c>
      <c r="M823">
        <f t="shared" si="24"/>
        <v>244020</v>
      </c>
      <c r="N823" s="2">
        <f t="shared" si="25"/>
        <v>16</v>
      </c>
    </row>
    <row r="824" spans="1:14" x14ac:dyDescent="0.3">
      <c r="A824" t="s">
        <v>3610</v>
      </c>
      <c r="B824" t="s">
        <v>424</v>
      </c>
      <c r="C824">
        <v>4.4000000000000004</v>
      </c>
      <c r="D824">
        <v>110</v>
      </c>
      <c r="E824">
        <v>3599</v>
      </c>
      <c r="F824">
        <v>935</v>
      </c>
      <c r="G824" t="s">
        <v>124</v>
      </c>
      <c r="H824" t="s">
        <v>3611</v>
      </c>
      <c r="I824" t="s">
        <v>132</v>
      </c>
      <c r="J824" t="s">
        <v>426</v>
      </c>
      <c r="K824" t="s">
        <v>3612</v>
      </c>
      <c r="L824">
        <v>13515794</v>
      </c>
      <c r="M824">
        <f t="shared" si="24"/>
        <v>102850</v>
      </c>
      <c r="N824" s="2">
        <f t="shared" si="25"/>
        <v>74.020561267018621</v>
      </c>
    </row>
    <row r="825" spans="1:14" x14ac:dyDescent="0.3">
      <c r="A825" t="s">
        <v>3613</v>
      </c>
      <c r="B825" t="s">
        <v>3614</v>
      </c>
      <c r="C825">
        <v>4.8</v>
      </c>
      <c r="D825">
        <v>8</v>
      </c>
      <c r="E825">
        <v>2495</v>
      </c>
      <c r="F825">
        <v>2495</v>
      </c>
      <c r="G825" t="s">
        <v>1536</v>
      </c>
      <c r="H825" t="s">
        <v>3615</v>
      </c>
      <c r="I825" t="s">
        <v>1229</v>
      </c>
      <c r="J825" t="s">
        <v>3616</v>
      </c>
      <c r="K825" t="s">
        <v>3617</v>
      </c>
      <c r="L825">
        <v>17595430</v>
      </c>
      <c r="M825">
        <f t="shared" si="24"/>
        <v>19960</v>
      </c>
      <c r="N825" s="2">
        <f t="shared" si="25"/>
        <v>0</v>
      </c>
    </row>
    <row r="826" spans="1:14" x14ac:dyDescent="0.3">
      <c r="A826" t="s">
        <v>3618</v>
      </c>
      <c r="B826" t="s">
        <v>3619</v>
      </c>
      <c r="C826">
        <v>4.7</v>
      </c>
      <c r="D826">
        <v>13</v>
      </c>
      <c r="E826">
        <v>599</v>
      </c>
      <c r="F826">
        <v>479</v>
      </c>
      <c r="G826" t="s">
        <v>3620</v>
      </c>
      <c r="H826" t="s">
        <v>3621</v>
      </c>
      <c r="I826" t="s">
        <v>3622</v>
      </c>
      <c r="J826" t="s">
        <v>3623</v>
      </c>
      <c r="K826" t="s">
        <v>3624</v>
      </c>
      <c r="L826">
        <v>17720910</v>
      </c>
      <c r="M826">
        <f t="shared" si="24"/>
        <v>6227</v>
      </c>
      <c r="N826" s="2">
        <f t="shared" si="25"/>
        <v>20.033388981636062</v>
      </c>
    </row>
    <row r="827" spans="1:14" x14ac:dyDescent="0.3">
      <c r="A827" t="s">
        <v>3625</v>
      </c>
      <c r="B827" t="s">
        <v>3626</v>
      </c>
      <c r="C827">
        <v>4.0999999999999996</v>
      </c>
      <c r="D827">
        <v>19</v>
      </c>
      <c r="E827">
        <v>5999</v>
      </c>
      <c r="F827">
        <v>5399</v>
      </c>
      <c r="G827" t="s">
        <v>3627</v>
      </c>
      <c r="H827" t="s">
        <v>3628</v>
      </c>
      <c r="I827" t="s">
        <v>3629</v>
      </c>
      <c r="J827" t="s">
        <v>3630</v>
      </c>
      <c r="K827" t="s">
        <v>3631</v>
      </c>
      <c r="L827">
        <v>2325292</v>
      </c>
      <c r="M827">
        <f t="shared" si="24"/>
        <v>102581</v>
      </c>
      <c r="N827" s="2">
        <f t="shared" si="25"/>
        <v>10.001666944490749</v>
      </c>
    </row>
    <row r="828" spans="1:14" x14ac:dyDescent="0.3">
      <c r="A828" t="s">
        <v>994</v>
      </c>
      <c r="B828" t="s">
        <v>54</v>
      </c>
      <c r="C828">
        <v>4.2</v>
      </c>
      <c r="D828">
        <v>357</v>
      </c>
      <c r="E828">
        <v>2399</v>
      </c>
      <c r="F828">
        <v>1919</v>
      </c>
      <c r="G828" t="s">
        <v>16</v>
      </c>
      <c r="H828" t="s">
        <v>3632</v>
      </c>
      <c r="I828" t="s">
        <v>997</v>
      </c>
      <c r="J828" t="s">
        <v>57</v>
      </c>
      <c r="K828" t="s">
        <v>3633</v>
      </c>
      <c r="L828">
        <v>7121437</v>
      </c>
      <c r="M828">
        <f t="shared" si="24"/>
        <v>685083</v>
      </c>
      <c r="N828" s="2">
        <f t="shared" si="25"/>
        <v>20.008336807002919</v>
      </c>
    </row>
    <row r="829" spans="1:14" x14ac:dyDescent="0.3">
      <c r="A829" t="s">
        <v>3634</v>
      </c>
      <c r="B829" t="s">
        <v>3635</v>
      </c>
      <c r="C829">
        <v>3.6</v>
      </c>
      <c r="D829">
        <v>36</v>
      </c>
      <c r="E829">
        <v>849</v>
      </c>
      <c r="F829">
        <v>297</v>
      </c>
      <c r="G829" t="s">
        <v>42</v>
      </c>
      <c r="H829" t="s">
        <v>3636</v>
      </c>
      <c r="I829" t="s">
        <v>37</v>
      </c>
      <c r="J829" t="s">
        <v>3637</v>
      </c>
      <c r="K829" t="s">
        <v>3638</v>
      </c>
      <c r="L829">
        <v>14820312</v>
      </c>
      <c r="M829">
        <f t="shared" si="24"/>
        <v>10692</v>
      </c>
      <c r="N829" s="2">
        <f t="shared" si="25"/>
        <v>65.017667844522961</v>
      </c>
    </row>
    <row r="830" spans="1:14" x14ac:dyDescent="0.3">
      <c r="A830" t="s">
        <v>3639</v>
      </c>
      <c r="B830" t="s">
        <v>3640</v>
      </c>
      <c r="C830">
        <v>3.8</v>
      </c>
      <c r="D830">
        <v>89</v>
      </c>
      <c r="E830">
        <v>995</v>
      </c>
      <c r="F830">
        <v>437</v>
      </c>
      <c r="G830" t="s">
        <v>2159</v>
      </c>
      <c r="H830" t="s">
        <v>3641</v>
      </c>
      <c r="I830" t="s">
        <v>862</v>
      </c>
      <c r="J830" t="s">
        <v>3642</v>
      </c>
      <c r="K830" t="s">
        <v>3643</v>
      </c>
      <c r="L830">
        <v>14190672</v>
      </c>
      <c r="M830">
        <f t="shared" si="24"/>
        <v>38893</v>
      </c>
      <c r="N830" s="2">
        <f t="shared" si="25"/>
        <v>56.080402010050257</v>
      </c>
    </row>
    <row r="831" spans="1:14" x14ac:dyDescent="0.3">
      <c r="A831" t="s">
        <v>3644</v>
      </c>
      <c r="B831" t="s">
        <v>492</v>
      </c>
      <c r="C831">
        <v>4.3</v>
      </c>
      <c r="D831">
        <v>8</v>
      </c>
      <c r="E831">
        <v>1199</v>
      </c>
      <c r="F831">
        <v>1139</v>
      </c>
      <c r="G831" t="s">
        <v>493</v>
      </c>
      <c r="H831" t="s">
        <v>3645</v>
      </c>
      <c r="I831" t="s">
        <v>862</v>
      </c>
      <c r="J831" t="s">
        <v>496</v>
      </c>
      <c r="K831" t="s">
        <v>3646</v>
      </c>
      <c r="L831">
        <v>17306162</v>
      </c>
      <c r="M831">
        <f t="shared" si="24"/>
        <v>9112</v>
      </c>
      <c r="N831" s="2">
        <f t="shared" si="25"/>
        <v>5.0041701417848206</v>
      </c>
    </row>
    <row r="832" spans="1:14" x14ac:dyDescent="0.3">
      <c r="A832" t="s">
        <v>1507</v>
      </c>
      <c r="B832" t="s">
        <v>3647</v>
      </c>
      <c r="C832">
        <v>4.0999999999999996</v>
      </c>
      <c r="D832">
        <v>42</v>
      </c>
      <c r="E832">
        <v>999</v>
      </c>
      <c r="F832">
        <v>499</v>
      </c>
      <c r="G832" t="s">
        <v>67</v>
      </c>
      <c r="H832" t="s">
        <v>3648</v>
      </c>
      <c r="I832" t="s">
        <v>434</v>
      </c>
      <c r="J832" t="s">
        <v>3649</v>
      </c>
      <c r="K832" t="s">
        <v>3650</v>
      </c>
      <c r="L832">
        <v>13002210</v>
      </c>
      <c r="M832">
        <f t="shared" si="24"/>
        <v>20958</v>
      </c>
      <c r="N832" s="2">
        <f t="shared" si="25"/>
        <v>50.050050050050054</v>
      </c>
    </row>
    <row r="833" spans="1:14" x14ac:dyDescent="0.3">
      <c r="A833" t="s">
        <v>3651</v>
      </c>
      <c r="B833" t="s">
        <v>689</v>
      </c>
      <c r="C833">
        <v>4.0999999999999996</v>
      </c>
      <c r="D833">
        <v>82</v>
      </c>
      <c r="E833">
        <v>1590</v>
      </c>
      <c r="F833">
        <v>795</v>
      </c>
      <c r="G833" t="s">
        <v>3652</v>
      </c>
      <c r="H833" t="s">
        <v>3653</v>
      </c>
      <c r="I833" t="s">
        <v>586</v>
      </c>
      <c r="J833" t="s">
        <v>692</v>
      </c>
      <c r="K833" t="s">
        <v>3654</v>
      </c>
      <c r="L833">
        <v>14888888</v>
      </c>
      <c r="M833">
        <f t="shared" si="24"/>
        <v>65190</v>
      </c>
      <c r="N833" s="2">
        <f t="shared" si="25"/>
        <v>50</v>
      </c>
    </row>
    <row r="834" spans="1:14" x14ac:dyDescent="0.3">
      <c r="A834" t="s">
        <v>174</v>
      </c>
      <c r="B834" t="s">
        <v>499</v>
      </c>
      <c r="C834">
        <v>4.3</v>
      </c>
      <c r="D834">
        <v>62</v>
      </c>
      <c r="E834">
        <v>4400</v>
      </c>
      <c r="F834">
        <v>1320</v>
      </c>
      <c r="G834" t="s">
        <v>16</v>
      </c>
      <c r="H834" t="s">
        <v>3655</v>
      </c>
      <c r="I834" t="s">
        <v>177</v>
      </c>
      <c r="J834" t="s">
        <v>502</v>
      </c>
      <c r="K834" t="s">
        <v>3656</v>
      </c>
      <c r="L834">
        <v>10493822</v>
      </c>
      <c r="M834">
        <f t="shared" si="24"/>
        <v>81840</v>
      </c>
      <c r="N834" s="2">
        <f t="shared" si="25"/>
        <v>70</v>
      </c>
    </row>
    <row r="835" spans="1:14" x14ac:dyDescent="0.3">
      <c r="A835" t="s">
        <v>3657</v>
      </c>
      <c r="B835" t="s">
        <v>910</v>
      </c>
      <c r="C835">
        <v>4.5999999999999996</v>
      </c>
      <c r="D835">
        <v>34</v>
      </c>
      <c r="E835">
        <v>1399</v>
      </c>
      <c r="F835">
        <v>657</v>
      </c>
      <c r="G835" t="s">
        <v>42</v>
      </c>
      <c r="H835" t="s">
        <v>3658</v>
      </c>
      <c r="I835" t="s">
        <v>56</v>
      </c>
      <c r="J835" t="s">
        <v>912</v>
      </c>
      <c r="K835" t="s">
        <v>3659</v>
      </c>
      <c r="L835">
        <v>13718476</v>
      </c>
      <c r="M835">
        <f t="shared" ref="M835:M898" si="26">D835*F835</f>
        <v>22338</v>
      </c>
      <c r="N835" s="2">
        <f t="shared" ref="N835:N898" si="27">((E835-F835)/E835) *100</f>
        <v>53.037884203002136</v>
      </c>
    </row>
    <row r="836" spans="1:14" x14ac:dyDescent="0.3">
      <c r="A836" t="s">
        <v>3660</v>
      </c>
      <c r="B836" t="s">
        <v>1491</v>
      </c>
      <c r="C836">
        <v>4.5</v>
      </c>
      <c r="D836">
        <v>103</v>
      </c>
      <c r="E836">
        <v>1299</v>
      </c>
      <c r="F836">
        <v>519</v>
      </c>
      <c r="G836" t="s">
        <v>42</v>
      </c>
      <c r="H836" t="s">
        <v>3661</v>
      </c>
      <c r="I836" t="s">
        <v>56</v>
      </c>
      <c r="J836" t="s">
        <v>1493</v>
      </c>
      <c r="K836" t="s">
        <v>3662</v>
      </c>
      <c r="L836">
        <v>15194668</v>
      </c>
      <c r="M836">
        <f t="shared" si="26"/>
        <v>53457</v>
      </c>
      <c r="N836" s="2">
        <f t="shared" si="27"/>
        <v>60.046189376443415</v>
      </c>
    </row>
    <row r="837" spans="1:14" x14ac:dyDescent="0.3">
      <c r="A837" t="s">
        <v>3663</v>
      </c>
      <c r="B837" t="s">
        <v>3664</v>
      </c>
      <c r="C837">
        <v>3.9</v>
      </c>
      <c r="D837">
        <v>16</v>
      </c>
      <c r="E837">
        <v>7999</v>
      </c>
      <c r="F837">
        <v>3199</v>
      </c>
      <c r="G837" t="s">
        <v>29</v>
      </c>
      <c r="H837" t="s">
        <v>3665</v>
      </c>
      <c r="I837" t="s">
        <v>44</v>
      </c>
      <c r="J837" t="s">
        <v>3666</v>
      </c>
      <c r="K837" t="s">
        <v>3667</v>
      </c>
      <c r="L837">
        <v>14601042</v>
      </c>
      <c r="M837">
        <f t="shared" si="26"/>
        <v>51184</v>
      </c>
      <c r="N837" s="2">
        <f t="shared" si="27"/>
        <v>60.007500937617195</v>
      </c>
    </row>
    <row r="838" spans="1:14" x14ac:dyDescent="0.3">
      <c r="A838" t="s">
        <v>3668</v>
      </c>
      <c r="B838" t="s">
        <v>3669</v>
      </c>
      <c r="C838">
        <v>4.4000000000000004</v>
      </c>
      <c r="D838">
        <v>27</v>
      </c>
      <c r="E838">
        <v>9999</v>
      </c>
      <c r="F838">
        <v>3999</v>
      </c>
      <c r="G838" t="s">
        <v>16</v>
      </c>
      <c r="H838" t="s">
        <v>3670</v>
      </c>
      <c r="I838" t="s">
        <v>610</v>
      </c>
      <c r="J838" t="s">
        <v>3671</v>
      </c>
      <c r="K838" t="s">
        <v>3672</v>
      </c>
      <c r="L838">
        <v>15069050</v>
      </c>
      <c r="M838">
        <f t="shared" si="26"/>
        <v>107973</v>
      </c>
      <c r="N838" s="2">
        <f t="shared" si="27"/>
        <v>60.006000600060005</v>
      </c>
    </row>
    <row r="839" spans="1:14" x14ac:dyDescent="0.3">
      <c r="A839" t="s">
        <v>3673</v>
      </c>
      <c r="B839" t="s">
        <v>3674</v>
      </c>
      <c r="C839">
        <v>3.8</v>
      </c>
      <c r="D839">
        <v>30</v>
      </c>
      <c r="E839">
        <v>2690</v>
      </c>
      <c r="F839">
        <v>1291</v>
      </c>
      <c r="G839" t="s">
        <v>242</v>
      </c>
      <c r="H839" t="s">
        <v>3675</v>
      </c>
      <c r="I839" t="s">
        <v>1176</v>
      </c>
      <c r="J839" t="s">
        <v>3676</v>
      </c>
      <c r="K839" t="s">
        <v>3677</v>
      </c>
      <c r="L839">
        <v>15485282</v>
      </c>
      <c r="M839">
        <f t="shared" si="26"/>
        <v>38730</v>
      </c>
      <c r="N839" s="2">
        <f t="shared" si="27"/>
        <v>52.007434944237914</v>
      </c>
    </row>
    <row r="840" spans="1:14" x14ac:dyDescent="0.3">
      <c r="A840" t="s">
        <v>3678</v>
      </c>
      <c r="B840" t="s">
        <v>3679</v>
      </c>
      <c r="C840">
        <v>4.5</v>
      </c>
      <c r="D840">
        <v>23</v>
      </c>
      <c r="E840">
        <v>1399</v>
      </c>
      <c r="F840">
        <v>391</v>
      </c>
      <c r="G840" t="s">
        <v>16</v>
      </c>
      <c r="H840" t="s">
        <v>3680</v>
      </c>
      <c r="I840" t="s">
        <v>1946</v>
      </c>
      <c r="J840" t="s">
        <v>3681</v>
      </c>
      <c r="K840" t="s">
        <v>3682</v>
      </c>
      <c r="L840">
        <v>17043160</v>
      </c>
      <c r="M840">
        <f t="shared" si="26"/>
        <v>8993</v>
      </c>
      <c r="N840" s="2">
        <f t="shared" si="27"/>
        <v>72.051465332380275</v>
      </c>
    </row>
    <row r="841" spans="1:14" x14ac:dyDescent="0.3">
      <c r="A841" t="s">
        <v>3424</v>
      </c>
      <c r="B841" t="s">
        <v>424</v>
      </c>
      <c r="C841">
        <v>4.3</v>
      </c>
      <c r="D841">
        <v>22</v>
      </c>
      <c r="E841">
        <v>3999</v>
      </c>
      <c r="F841">
        <v>1479</v>
      </c>
      <c r="G841" t="s">
        <v>124</v>
      </c>
      <c r="H841" t="s">
        <v>3683</v>
      </c>
      <c r="I841" t="s">
        <v>132</v>
      </c>
      <c r="J841" t="s">
        <v>426</v>
      </c>
      <c r="K841" t="s">
        <v>3684</v>
      </c>
      <c r="L841">
        <v>15509230</v>
      </c>
      <c r="M841">
        <f t="shared" si="26"/>
        <v>32538</v>
      </c>
      <c r="N841" s="2">
        <f t="shared" si="27"/>
        <v>63.015753938484622</v>
      </c>
    </row>
    <row r="842" spans="1:14" x14ac:dyDescent="0.3">
      <c r="A842" t="s">
        <v>1963</v>
      </c>
      <c r="B842" t="s">
        <v>1964</v>
      </c>
      <c r="C842">
        <v>4.5999999999999996</v>
      </c>
      <c r="D842">
        <v>63</v>
      </c>
      <c r="E842">
        <v>2249</v>
      </c>
      <c r="F842">
        <v>899</v>
      </c>
      <c r="G842" t="s">
        <v>1965</v>
      </c>
      <c r="H842" t="s">
        <v>3685</v>
      </c>
      <c r="I842" t="s">
        <v>642</v>
      </c>
      <c r="J842" t="s">
        <v>1967</v>
      </c>
      <c r="K842" t="s">
        <v>3686</v>
      </c>
      <c r="L842">
        <v>14601210</v>
      </c>
      <c r="M842">
        <f t="shared" si="26"/>
        <v>56637</v>
      </c>
      <c r="N842" s="2">
        <f t="shared" si="27"/>
        <v>60.026678523788348</v>
      </c>
    </row>
    <row r="843" spans="1:14" x14ac:dyDescent="0.3">
      <c r="A843" t="s">
        <v>3687</v>
      </c>
      <c r="B843" t="s">
        <v>3688</v>
      </c>
      <c r="C843">
        <v>3.9</v>
      </c>
      <c r="D843">
        <v>21</v>
      </c>
      <c r="E843">
        <v>2290</v>
      </c>
      <c r="F843">
        <v>1374</v>
      </c>
      <c r="G843" t="s">
        <v>1918</v>
      </c>
      <c r="H843" t="s">
        <v>3689</v>
      </c>
      <c r="I843" t="s">
        <v>446</v>
      </c>
      <c r="J843" t="s">
        <v>3690</v>
      </c>
      <c r="K843" t="s">
        <v>3691</v>
      </c>
      <c r="L843">
        <v>14641020</v>
      </c>
      <c r="M843">
        <f t="shared" si="26"/>
        <v>28854</v>
      </c>
      <c r="N843" s="2">
        <f t="shared" si="27"/>
        <v>40</v>
      </c>
    </row>
    <row r="844" spans="1:14" x14ac:dyDescent="0.3">
      <c r="A844" t="s">
        <v>3692</v>
      </c>
      <c r="B844" t="s">
        <v>3693</v>
      </c>
      <c r="C844">
        <v>4</v>
      </c>
      <c r="D844">
        <v>96</v>
      </c>
      <c r="E844">
        <v>2599</v>
      </c>
      <c r="F844">
        <v>1559</v>
      </c>
      <c r="G844" t="s">
        <v>29</v>
      </c>
      <c r="H844" t="s">
        <v>3694</v>
      </c>
      <c r="I844" t="s">
        <v>103</v>
      </c>
      <c r="J844" t="s">
        <v>3695</v>
      </c>
      <c r="K844" t="s">
        <v>3696</v>
      </c>
      <c r="L844">
        <v>16059710</v>
      </c>
      <c r="M844">
        <f t="shared" si="26"/>
        <v>149664</v>
      </c>
      <c r="N844" s="2">
        <f t="shared" si="27"/>
        <v>40.01539053482108</v>
      </c>
    </row>
    <row r="845" spans="1:14" x14ac:dyDescent="0.3">
      <c r="A845" t="s">
        <v>592</v>
      </c>
      <c r="B845" t="s">
        <v>114</v>
      </c>
      <c r="C845">
        <v>4.5</v>
      </c>
      <c r="D845">
        <v>15</v>
      </c>
      <c r="E845">
        <v>2299</v>
      </c>
      <c r="F845">
        <v>804</v>
      </c>
      <c r="G845" t="s">
        <v>29</v>
      </c>
      <c r="H845" t="s">
        <v>3697</v>
      </c>
      <c r="I845" t="s">
        <v>37</v>
      </c>
      <c r="J845" t="s">
        <v>116</v>
      </c>
      <c r="K845" t="s">
        <v>3698</v>
      </c>
      <c r="L845">
        <v>16999350</v>
      </c>
      <c r="M845">
        <f t="shared" si="26"/>
        <v>12060</v>
      </c>
      <c r="N845" s="2">
        <f t="shared" si="27"/>
        <v>65.02827316224446</v>
      </c>
    </row>
    <row r="846" spans="1:14" x14ac:dyDescent="0.3">
      <c r="A846" t="s">
        <v>3699</v>
      </c>
      <c r="B846" t="s">
        <v>353</v>
      </c>
      <c r="C846">
        <v>4.2</v>
      </c>
      <c r="D846">
        <v>100</v>
      </c>
      <c r="E846">
        <v>2199</v>
      </c>
      <c r="F846">
        <v>2199</v>
      </c>
      <c r="G846" t="s">
        <v>3700</v>
      </c>
      <c r="H846" t="s">
        <v>3701</v>
      </c>
      <c r="I846" t="s">
        <v>132</v>
      </c>
      <c r="J846" t="s">
        <v>356</v>
      </c>
      <c r="K846" t="s">
        <v>3702</v>
      </c>
      <c r="L846">
        <v>13348990</v>
      </c>
      <c r="M846">
        <f t="shared" si="26"/>
        <v>219900</v>
      </c>
      <c r="N846" s="2">
        <f t="shared" si="27"/>
        <v>0</v>
      </c>
    </row>
    <row r="847" spans="1:14" x14ac:dyDescent="0.3">
      <c r="A847" t="s">
        <v>3703</v>
      </c>
      <c r="B847" t="s">
        <v>3704</v>
      </c>
      <c r="C847">
        <v>4.9000000000000004</v>
      </c>
      <c r="D847">
        <v>10</v>
      </c>
      <c r="E847">
        <v>4999</v>
      </c>
      <c r="F847">
        <v>1249</v>
      </c>
      <c r="G847" t="s">
        <v>683</v>
      </c>
      <c r="H847" t="s">
        <v>3705</v>
      </c>
      <c r="I847" t="s">
        <v>685</v>
      </c>
      <c r="J847" t="s">
        <v>3706</v>
      </c>
      <c r="K847" t="s">
        <v>3707</v>
      </c>
      <c r="L847">
        <v>16884144</v>
      </c>
      <c r="M847">
        <f t="shared" si="26"/>
        <v>12490</v>
      </c>
      <c r="N847" s="2">
        <f t="shared" si="27"/>
        <v>75.015003000600117</v>
      </c>
    </row>
    <row r="848" spans="1:14" x14ac:dyDescent="0.3">
      <c r="A848" t="s">
        <v>3708</v>
      </c>
      <c r="B848" t="s">
        <v>1245</v>
      </c>
      <c r="C848">
        <v>3.9</v>
      </c>
      <c r="D848">
        <v>10</v>
      </c>
      <c r="E848">
        <v>2199</v>
      </c>
      <c r="F848">
        <v>1539</v>
      </c>
      <c r="G848" t="s">
        <v>29</v>
      </c>
      <c r="H848" t="s">
        <v>3709</v>
      </c>
      <c r="I848" t="s">
        <v>862</v>
      </c>
      <c r="J848" t="s">
        <v>1247</v>
      </c>
      <c r="K848" t="s">
        <v>3710</v>
      </c>
      <c r="L848">
        <v>16044950</v>
      </c>
      <c r="M848">
        <f t="shared" si="26"/>
        <v>15390</v>
      </c>
      <c r="N848" s="2">
        <f t="shared" si="27"/>
        <v>30.013642564802183</v>
      </c>
    </row>
    <row r="849" spans="1:14" x14ac:dyDescent="0.3">
      <c r="A849" t="s">
        <v>449</v>
      </c>
      <c r="B849" t="s">
        <v>2166</v>
      </c>
      <c r="C849">
        <v>4.0999999999999996</v>
      </c>
      <c r="D849">
        <v>16</v>
      </c>
      <c r="E849">
        <v>1799</v>
      </c>
      <c r="F849">
        <v>1079</v>
      </c>
      <c r="G849" t="s">
        <v>3711</v>
      </c>
      <c r="H849" t="s">
        <v>3712</v>
      </c>
      <c r="I849" t="s">
        <v>297</v>
      </c>
      <c r="J849" t="s">
        <v>2169</v>
      </c>
      <c r="K849" t="s">
        <v>3713</v>
      </c>
      <c r="L849">
        <v>15891458</v>
      </c>
      <c r="M849">
        <f t="shared" si="26"/>
        <v>17264</v>
      </c>
      <c r="N849" s="2">
        <f t="shared" si="27"/>
        <v>40.022234574763758</v>
      </c>
    </row>
    <row r="850" spans="1:14" x14ac:dyDescent="0.3">
      <c r="A850" t="s">
        <v>3714</v>
      </c>
      <c r="B850" t="s">
        <v>1039</v>
      </c>
      <c r="C850">
        <v>4.2</v>
      </c>
      <c r="D850">
        <v>127</v>
      </c>
      <c r="E850">
        <v>1398</v>
      </c>
      <c r="F850">
        <v>866</v>
      </c>
      <c r="G850" t="s">
        <v>182</v>
      </c>
      <c r="H850" t="s">
        <v>3715</v>
      </c>
      <c r="I850" t="s">
        <v>56</v>
      </c>
      <c r="J850" t="s">
        <v>1041</v>
      </c>
      <c r="K850" t="s">
        <v>3716</v>
      </c>
      <c r="L850">
        <v>13405810</v>
      </c>
      <c r="M850">
        <f t="shared" si="26"/>
        <v>109982</v>
      </c>
      <c r="N850" s="2">
        <f t="shared" si="27"/>
        <v>38.054363376251786</v>
      </c>
    </row>
    <row r="851" spans="1:14" x14ac:dyDescent="0.3">
      <c r="A851" t="s">
        <v>2128</v>
      </c>
      <c r="B851" t="s">
        <v>917</v>
      </c>
      <c r="C851">
        <v>4</v>
      </c>
      <c r="D851">
        <v>11</v>
      </c>
      <c r="E851">
        <v>1749</v>
      </c>
      <c r="F851">
        <v>612</v>
      </c>
      <c r="G851" t="s">
        <v>1536</v>
      </c>
      <c r="H851" t="s">
        <v>3717</v>
      </c>
      <c r="I851" t="s">
        <v>630</v>
      </c>
      <c r="J851" t="s">
        <v>919</v>
      </c>
      <c r="K851" t="s">
        <v>3718</v>
      </c>
      <c r="L851">
        <v>17161116</v>
      </c>
      <c r="M851">
        <f t="shared" si="26"/>
        <v>6732</v>
      </c>
      <c r="N851" s="2">
        <f t="shared" si="27"/>
        <v>65.008576329331049</v>
      </c>
    </row>
    <row r="852" spans="1:14" x14ac:dyDescent="0.3">
      <c r="A852" t="s">
        <v>3719</v>
      </c>
      <c r="B852" t="s">
        <v>3055</v>
      </c>
      <c r="C852">
        <v>4.2</v>
      </c>
      <c r="D852">
        <v>12</v>
      </c>
      <c r="E852">
        <v>2299</v>
      </c>
      <c r="F852">
        <v>2299</v>
      </c>
      <c r="G852" t="s">
        <v>67</v>
      </c>
      <c r="H852" t="s">
        <v>3720</v>
      </c>
      <c r="I852" t="s">
        <v>138</v>
      </c>
      <c r="J852" t="s">
        <v>3057</v>
      </c>
      <c r="K852" t="s">
        <v>3721</v>
      </c>
      <c r="L852">
        <v>16706812</v>
      </c>
      <c r="M852">
        <f t="shared" si="26"/>
        <v>27588</v>
      </c>
      <c r="N852" s="2">
        <f t="shared" si="27"/>
        <v>0</v>
      </c>
    </row>
    <row r="853" spans="1:14" x14ac:dyDescent="0.3">
      <c r="A853" t="s">
        <v>3722</v>
      </c>
      <c r="B853" t="s">
        <v>181</v>
      </c>
      <c r="C853">
        <v>4.2</v>
      </c>
      <c r="D853">
        <v>20</v>
      </c>
      <c r="E853">
        <v>4859</v>
      </c>
      <c r="F853">
        <v>2235</v>
      </c>
      <c r="G853" t="s">
        <v>124</v>
      </c>
      <c r="H853" t="s">
        <v>3723</v>
      </c>
      <c r="I853" t="s">
        <v>50</v>
      </c>
      <c r="J853" t="s">
        <v>184</v>
      </c>
      <c r="K853" t="s">
        <v>3724</v>
      </c>
      <c r="L853">
        <v>11311916</v>
      </c>
      <c r="M853">
        <f t="shared" si="26"/>
        <v>44700</v>
      </c>
      <c r="N853" s="2">
        <f t="shared" si="27"/>
        <v>54.002881251286269</v>
      </c>
    </row>
    <row r="854" spans="1:14" x14ac:dyDescent="0.3">
      <c r="A854" t="s">
        <v>3725</v>
      </c>
      <c r="B854" t="s">
        <v>866</v>
      </c>
      <c r="C854">
        <v>4.7</v>
      </c>
      <c r="D854">
        <v>20</v>
      </c>
      <c r="E854">
        <v>2799</v>
      </c>
      <c r="F854">
        <v>2519</v>
      </c>
      <c r="G854" t="s">
        <v>16</v>
      </c>
      <c r="H854" t="s">
        <v>3726</v>
      </c>
      <c r="I854" t="s">
        <v>586</v>
      </c>
      <c r="J854" t="s">
        <v>868</v>
      </c>
      <c r="K854" t="s">
        <v>3727</v>
      </c>
      <c r="L854">
        <v>17642912</v>
      </c>
      <c r="M854">
        <f t="shared" si="26"/>
        <v>50380</v>
      </c>
      <c r="N854" s="2">
        <f t="shared" si="27"/>
        <v>10.003572704537335</v>
      </c>
    </row>
    <row r="855" spans="1:14" x14ac:dyDescent="0.3">
      <c r="A855" t="s">
        <v>3728</v>
      </c>
      <c r="B855" t="s">
        <v>3729</v>
      </c>
      <c r="C855">
        <v>4.2</v>
      </c>
      <c r="D855">
        <v>118</v>
      </c>
      <c r="E855">
        <v>2199</v>
      </c>
      <c r="F855">
        <v>1429</v>
      </c>
      <c r="G855" t="s">
        <v>16</v>
      </c>
      <c r="H855" t="s">
        <v>3730</v>
      </c>
      <c r="I855" t="s">
        <v>1306</v>
      </c>
      <c r="J855" t="s">
        <v>3731</v>
      </c>
      <c r="K855" t="s">
        <v>3732</v>
      </c>
      <c r="L855">
        <v>1201023</v>
      </c>
      <c r="M855">
        <f t="shared" si="26"/>
        <v>168622</v>
      </c>
      <c r="N855" s="2">
        <f t="shared" si="27"/>
        <v>35.015916325602547</v>
      </c>
    </row>
    <row r="856" spans="1:14" x14ac:dyDescent="0.3">
      <c r="A856" t="s">
        <v>865</v>
      </c>
      <c r="B856" t="s">
        <v>465</v>
      </c>
      <c r="C856">
        <v>4.5</v>
      </c>
      <c r="D856">
        <v>91</v>
      </c>
      <c r="E856">
        <v>254</v>
      </c>
      <c r="F856">
        <v>254</v>
      </c>
      <c r="G856" t="s">
        <v>466</v>
      </c>
      <c r="H856" t="s">
        <v>3733</v>
      </c>
      <c r="I856" t="s">
        <v>138</v>
      </c>
      <c r="J856" t="s">
        <v>468</v>
      </c>
      <c r="K856" t="s">
        <v>3734</v>
      </c>
      <c r="L856">
        <v>13925704</v>
      </c>
      <c r="M856">
        <f t="shared" si="26"/>
        <v>23114</v>
      </c>
      <c r="N856" s="2">
        <f t="shared" si="27"/>
        <v>0</v>
      </c>
    </row>
    <row r="857" spans="1:14" x14ac:dyDescent="0.3">
      <c r="A857" t="s">
        <v>3735</v>
      </c>
      <c r="B857" t="s">
        <v>3370</v>
      </c>
      <c r="C857">
        <v>4.2</v>
      </c>
      <c r="D857">
        <v>148</v>
      </c>
      <c r="E857">
        <v>999</v>
      </c>
      <c r="F857">
        <v>699</v>
      </c>
      <c r="G857" t="s">
        <v>242</v>
      </c>
      <c r="H857" t="s">
        <v>3736</v>
      </c>
      <c r="I857" t="s">
        <v>1176</v>
      </c>
      <c r="J857" t="s">
        <v>3372</v>
      </c>
      <c r="K857" t="s">
        <v>3737</v>
      </c>
      <c r="L857">
        <v>13643108</v>
      </c>
      <c r="M857">
        <f t="shared" si="26"/>
        <v>103452</v>
      </c>
      <c r="N857" s="2">
        <f t="shared" si="27"/>
        <v>30.03003003003003</v>
      </c>
    </row>
    <row r="858" spans="1:14" x14ac:dyDescent="0.3">
      <c r="A858" t="s">
        <v>3738</v>
      </c>
      <c r="B858" t="s">
        <v>1106</v>
      </c>
      <c r="C858">
        <v>4.9000000000000004</v>
      </c>
      <c r="D858">
        <v>268</v>
      </c>
      <c r="E858">
        <v>599</v>
      </c>
      <c r="F858">
        <v>569</v>
      </c>
      <c r="G858" t="s">
        <v>16</v>
      </c>
      <c r="H858" t="s">
        <v>3739</v>
      </c>
      <c r="I858" t="s">
        <v>3740</v>
      </c>
      <c r="J858" t="s">
        <v>1109</v>
      </c>
      <c r="K858" t="s">
        <v>3741</v>
      </c>
      <c r="L858">
        <v>16010062</v>
      </c>
      <c r="M858">
        <f t="shared" si="26"/>
        <v>152492</v>
      </c>
      <c r="N858" s="2">
        <f t="shared" si="27"/>
        <v>5.0083472454090154</v>
      </c>
    </row>
    <row r="859" spans="1:14" x14ac:dyDescent="0.3">
      <c r="A859" t="s">
        <v>3742</v>
      </c>
      <c r="B859" t="s">
        <v>1788</v>
      </c>
      <c r="C859">
        <v>4.4000000000000004</v>
      </c>
      <c r="D859">
        <v>1200</v>
      </c>
      <c r="E859">
        <v>1300</v>
      </c>
      <c r="F859">
        <v>949</v>
      </c>
      <c r="G859" t="s">
        <v>218</v>
      </c>
      <c r="H859" t="s">
        <v>3743</v>
      </c>
      <c r="I859" t="s">
        <v>1145</v>
      </c>
      <c r="J859" t="s">
        <v>1790</v>
      </c>
      <c r="K859" t="s">
        <v>3744</v>
      </c>
      <c r="L859">
        <v>15065034</v>
      </c>
      <c r="M859">
        <f t="shared" si="26"/>
        <v>1138800</v>
      </c>
      <c r="N859" s="2">
        <f t="shared" si="27"/>
        <v>27</v>
      </c>
    </row>
    <row r="860" spans="1:14" x14ac:dyDescent="0.3">
      <c r="A860" t="s">
        <v>3745</v>
      </c>
      <c r="B860" t="s">
        <v>1300</v>
      </c>
      <c r="C860">
        <v>4.4000000000000004</v>
      </c>
      <c r="D860">
        <v>37</v>
      </c>
      <c r="E860">
        <v>1799</v>
      </c>
      <c r="F860">
        <v>629</v>
      </c>
      <c r="G860" t="s">
        <v>42</v>
      </c>
      <c r="H860" t="s">
        <v>3746</v>
      </c>
      <c r="I860" t="s">
        <v>642</v>
      </c>
      <c r="J860" t="s">
        <v>1302</v>
      </c>
      <c r="K860" t="s">
        <v>3747</v>
      </c>
      <c r="L860">
        <v>15356612</v>
      </c>
      <c r="M860">
        <f t="shared" si="26"/>
        <v>23273</v>
      </c>
      <c r="N860" s="2">
        <f t="shared" si="27"/>
        <v>65.036131183991102</v>
      </c>
    </row>
    <row r="861" spans="1:14" x14ac:dyDescent="0.3">
      <c r="A861" t="s">
        <v>3748</v>
      </c>
      <c r="B861" t="s">
        <v>1908</v>
      </c>
      <c r="C861">
        <v>3.8</v>
      </c>
      <c r="D861">
        <v>27</v>
      </c>
      <c r="E861">
        <v>2499</v>
      </c>
      <c r="F861">
        <v>899</v>
      </c>
      <c r="G861" t="s">
        <v>29</v>
      </c>
      <c r="H861" t="s">
        <v>3749</v>
      </c>
      <c r="I861" t="s">
        <v>132</v>
      </c>
      <c r="J861" t="s">
        <v>1910</v>
      </c>
      <c r="K861" t="s">
        <v>3750</v>
      </c>
      <c r="L861">
        <v>12195844</v>
      </c>
      <c r="M861">
        <f t="shared" si="26"/>
        <v>24273</v>
      </c>
      <c r="N861" s="2">
        <f t="shared" si="27"/>
        <v>64.025610244097635</v>
      </c>
    </row>
    <row r="862" spans="1:14" x14ac:dyDescent="0.3">
      <c r="A862" t="s">
        <v>3751</v>
      </c>
      <c r="B862" t="s">
        <v>511</v>
      </c>
      <c r="C862">
        <v>4.4000000000000004</v>
      </c>
      <c r="D862">
        <v>25</v>
      </c>
      <c r="E862">
        <v>3095</v>
      </c>
      <c r="F862">
        <v>2321</v>
      </c>
      <c r="G862" t="s">
        <v>16</v>
      </c>
      <c r="H862" t="s">
        <v>3752</v>
      </c>
      <c r="I862" t="s">
        <v>513</v>
      </c>
      <c r="J862" t="s">
        <v>514</v>
      </c>
      <c r="K862" t="s">
        <v>3753</v>
      </c>
      <c r="L862">
        <v>13102626</v>
      </c>
      <c r="M862">
        <f t="shared" si="26"/>
        <v>58025</v>
      </c>
      <c r="N862" s="2">
        <f t="shared" si="27"/>
        <v>25.008077544426495</v>
      </c>
    </row>
    <row r="863" spans="1:14" x14ac:dyDescent="0.3">
      <c r="A863" t="s">
        <v>3754</v>
      </c>
      <c r="B863" t="s">
        <v>2694</v>
      </c>
      <c r="C863">
        <v>4.5999999999999996</v>
      </c>
      <c r="D863">
        <v>7</v>
      </c>
      <c r="E863">
        <v>1699</v>
      </c>
      <c r="F863">
        <v>696</v>
      </c>
      <c r="G863" t="s">
        <v>3755</v>
      </c>
      <c r="H863" t="s">
        <v>3756</v>
      </c>
      <c r="I863" t="s">
        <v>938</v>
      </c>
      <c r="J863" t="s">
        <v>2697</v>
      </c>
      <c r="K863" t="s">
        <v>3757</v>
      </c>
      <c r="L863">
        <v>18047008</v>
      </c>
      <c r="M863">
        <f t="shared" si="26"/>
        <v>4872</v>
      </c>
      <c r="N863" s="2">
        <f t="shared" si="27"/>
        <v>59.034726309593879</v>
      </c>
    </row>
    <row r="864" spans="1:14" x14ac:dyDescent="0.3">
      <c r="A864" t="s">
        <v>1173</v>
      </c>
      <c r="B864" t="s">
        <v>1078</v>
      </c>
      <c r="C864">
        <v>4.5</v>
      </c>
      <c r="D864">
        <v>11</v>
      </c>
      <c r="E864">
        <v>2690</v>
      </c>
      <c r="F864">
        <v>2690</v>
      </c>
      <c r="G864" t="s">
        <v>242</v>
      </c>
      <c r="H864" t="s">
        <v>3758</v>
      </c>
      <c r="I864" t="s">
        <v>1176</v>
      </c>
      <c r="J864" t="s">
        <v>1081</v>
      </c>
      <c r="K864" t="s">
        <v>3759</v>
      </c>
      <c r="L864">
        <v>14296286</v>
      </c>
      <c r="M864">
        <f t="shared" si="26"/>
        <v>29590</v>
      </c>
      <c r="N864" s="2">
        <f t="shared" si="27"/>
        <v>0</v>
      </c>
    </row>
    <row r="865" spans="1:14" x14ac:dyDescent="0.3">
      <c r="A865" t="s">
        <v>3760</v>
      </c>
      <c r="B865" t="s">
        <v>1149</v>
      </c>
      <c r="C865">
        <v>4.5999999999999996</v>
      </c>
      <c r="D865">
        <v>12</v>
      </c>
      <c r="E865">
        <v>1690</v>
      </c>
      <c r="F865">
        <v>1183</v>
      </c>
      <c r="G865" t="s">
        <v>500</v>
      </c>
      <c r="H865" t="s">
        <v>3761</v>
      </c>
      <c r="I865" t="s">
        <v>1176</v>
      </c>
      <c r="J865" t="s">
        <v>1151</v>
      </c>
      <c r="K865" t="s">
        <v>3762</v>
      </c>
      <c r="L865">
        <v>12707582</v>
      </c>
      <c r="M865">
        <f t="shared" si="26"/>
        <v>14196</v>
      </c>
      <c r="N865" s="2">
        <f t="shared" si="27"/>
        <v>30</v>
      </c>
    </row>
    <row r="866" spans="1:14" x14ac:dyDescent="0.3">
      <c r="A866" t="s">
        <v>3763</v>
      </c>
      <c r="B866" t="s">
        <v>1879</v>
      </c>
      <c r="C866">
        <v>4.5999999999999996</v>
      </c>
      <c r="D866">
        <v>5</v>
      </c>
      <c r="E866">
        <v>2999</v>
      </c>
      <c r="F866">
        <v>1649</v>
      </c>
      <c r="G866" t="s">
        <v>242</v>
      </c>
      <c r="H866" t="s">
        <v>3764</v>
      </c>
      <c r="I866" t="s">
        <v>1176</v>
      </c>
      <c r="J866" t="s">
        <v>1881</v>
      </c>
      <c r="K866" t="s">
        <v>3765</v>
      </c>
      <c r="L866">
        <v>15671724</v>
      </c>
      <c r="M866">
        <f t="shared" si="26"/>
        <v>8245</v>
      </c>
      <c r="N866" s="2">
        <f t="shared" si="27"/>
        <v>45.015005001667227</v>
      </c>
    </row>
    <row r="867" spans="1:14" x14ac:dyDescent="0.3">
      <c r="A867" t="s">
        <v>3766</v>
      </c>
      <c r="B867" t="s">
        <v>917</v>
      </c>
      <c r="C867">
        <v>3.9</v>
      </c>
      <c r="D867">
        <v>74</v>
      </c>
      <c r="E867">
        <v>2199</v>
      </c>
      <c r="F867">
        <v>879</v>
      </c>
      <c r="G867" t="s">
        <v>29</v>
      </c>
      <c r="H867" t="s">
        <v>3767</v>
      </c>
      <c r="I867" t="s">
        <v>132</v>
      </c>
      <c r="J867" t="s">
        <v>919</v>
      </c>
      <c r="K867" t="s">
        <v>3768</v>
      </c>
      <c r="L867">
        <v>13582030</v>
      </c>
      <c r="M867">
        <f t="shared" si="26"/>
        <v>65046</v>
      </c>
      <c r="N867" s="2">
        <f t="shared" si="27"/>
        <v>60.027285129604365</v>
      </c>
    </row>
    <row r="868" spans="1:14" x14ac:dyDescent="0.3">
      <c r="A868" t="s">
        <v>592</v>
      </c>
      <c r="B868" t="s">
        <v>1513</v>
      </c>
      <c r="C868">
        <v>3.8</v>
      </c>
      <c r="D868">
        <v>20</v>
      </c>
      <c r="E868">
        <v>799</v>
      </c>
      <c r="F868">
        <v>399</v>
      </c>
      <c r="G868" t="s">
        <v>67</v>
      </c>
      <c r="H868" t="s">
        <v>3769</v>
      </c>
      <c r="I868" t="s">
        <v>37</v>
      </c>
      <c r="J868" t="s">
        <v>1515</v>
      </c>
      <c r="K868" t="s">
        <v>3770</v>
      </c>
      <c r="L868">
        <v>17106990</v>
      </c>
      <c r="M868">
        <f t="shared" si="26"/>
        <v>7980</v>
      </c>
      <c r="N868" s="2">
        <f t="shared" si="27"/>
        <v>50.062578222778477</v>
      </c>
    </row>
    <row r="869" spans="1:14" x14ac:dyDescent="0.3">
      <c r="A869" t="s">
        <v>3771</v>
      </c>
      <c r="B869" t="s">
        <v>3772</v>
      </c>
      <c r="C869">
        <v>4.8</v>
      </c>
      <c r="D869">
        <v>23</v>
      </c>
      <c r="E869">
        <v>4099</v>
      </c>
      <c r="F869">
        <v>1434</v>
      </c>
      <c r="G869" t="s">
        <v>16</v>
      </c>
      <c r="H869" t="s">
        <v>3773</v>
      </c>
      <c r="I869" t="s">
        <v>997</v>
      </c>
      <c r="J869" t="s">
        <v>3774</v>
      </c>
      <c r="K869" t="s">
        <v>3775</v>
      </c>
      <c r="L869">
        <v>14035988</v>
      </c>
      <c r="M869">
        <f t="shared" si="26"/>
        <v>32982</v>
      </c>
      <c r="N869" s="2">
        <f t="shared" si="27"/>
        <v>65.015857526225901</v>
      </c>
    </row>
    <row r="870" spans="1:14" x14ac:dyDescent="0.3">
      <c r="A870" t="s">
        <v>3776</v>
      </c>
      <c r="B870" t="s">
        <v>3777</v>
      </c>
      <c r="C870">
        <v>4.2</v>
      </c>
      <c r="D870">
        <v>61</v>
      </c>
      <c r="E870">
        <v>1199</v>
      </c>
      <c r="F870">
        <v>719</v>
      </c>
      <c r="G870" t="s">
        <v>29</v>
      </c>
      <c r="H870" t="s">
        <v>3778</v>
      </c>
      <c r="I870" t="s">
        <v>56</v>
      </c>
      <c r="J870" t="s">
        <v>3779</v>
      </c>
      <c r="K870" t="s">
        <v>3780</v>
      </c>
      <c r="L870">
        <v>14736846</v>
      </c>
      <c r="M870">
        <f t="shared" si="26"/>
        <v>43859</v>
      </c>
      <c r="N870" s="2">
        <f t="shared" si="27"/>
        <v>40.033361134278564</v>
      </c>
    </row>
    <row r="871" spans="1:14" x14ac:dyDescent="0.3">
      <c r="A871" t="s">
        <v>876</v>
      </c>
      <c r="B871" t="s">
        <v>1441</v>
      </c>
      <c r="C871">
        <v>4.5</v>
      </c>
      <c r="D871">
        <v>77</v>
      </c>
      <c r="E871">
        <v>1498</v>
      </c>
      <c r="F871">
        <v>599</v>
      </c>
      <c r="G871" t="s">
        <v>878</v>
      </c>
      <c r="H871" t="s">
        <v>3781</v>
      </c>
      <c r="I871" t="s">
        <v>880</v>
      </c>
      <c r="J871" t="s">
        <v>1443</v>
      </c>
      <c r="K871" t="s">
        <v>3782</v>
      </c>
      <c r="L871">
        <v>12376650</v>
      </c>
      <c r="M871">
        <f t="shared" si="26"/>
        <v>46123</v>
      </c>
      <c r="N871" s="2">
        <f t="shared" si="27"/>
        <v>60.013351134846459</v>
      </c>
    </row>
    <row r="872" spans="1:14" x14ac:dyDescent="0.3">
      <c r="A872" t="s">
        <v>3783</v>
      </c>
      <c r="B872" t="s">
        <v>3784</v>
      </c>
      <c r="C872">
        <v>3.8</v>
      </c>
      <c r="D872">
        <v>266</v>
      </c>
      <c r="E872">
        <v>4145</v>
      </c>
      <c r="F872">
        <v>870</v>
      </c>
      <c r="G872" t="s">
        <v>74</v>
      </c>
      <c r="H872" t="s">
        <v>3785</v>
      </c>
      <c r="I872" t="s">
        <v>1080</v>
      </c>
      <c r="J872" t="s">
        <v>3786</v>
      </c>
      <c r="K872" t="s">
        <v>3787</v>
      </c>
      <c r="L872">
        <v>7371687</v>
      </c>
      <c r="M872">
        <f t="shared" si="26"/>
        <v>231420</v>
      </c>
      <c r="N872" s="2">
        <f t="shared" si="27"/>
        <v>79.010856453558503</v>
      </c>
    </row>
    <row r="873" spans="1:14" x14ac:dyDescent="0.3">
      <c r="A873" t="s">
        <v>3788</v>
      </c>
      <c r="B873" t="s">
        <v>2373</v>
      </c>
      <c r="C873">
        <v>4.5999999999999996</v>
      </c>
      <c r="D873">
        <v>128</v>
      </c>
      <c r="E873">
        <v>199</v>
      </c>
      <c r="F873">
        <v>119</v>
      </c>
      <c r="G873" t="s">
        <v>16</v>
      </c>
      <c r="H873" t="s">
        <v>3789</v>
      </c>
      <c r="I873" t="s">
        <v>604</v>
      </c>
      <c r="J873" t="s">
        <v>2375</v>
      </c>
      <c r="K873" t="s">
        <v>3790</v>
      </c>
      <c r="L873">
        <v>14969914</v>
      </c>
      <c r="M873">
        <f t="shared" si="26"/>
        <v>15232</v>
      </c>
      <c r="N873" s="2">
        <f t="shared" si="27"/>
        <v>40.201005025125632</v>
      </c>
    </row>
    <row r="874" spans="1:14" x14ac:dyDescent="0.3">
      <c r="A874" t="s">
        <v>3791</v>
      </c>
      <c r="B874" t="s">
        <v>2342</v>
      </c>
      <c r="C874">
        <v>3.4</v>
      </c>
      <c r="D874">
        <v>30</v>
      </c>
      <c r="E874">
        <v>2499</v>
      </c>
      <c r="F874">
        <v>1349</v>
      </c>
      <c r="G874" t="s">
        <v>29</v>
      </c>
      <c r="H874" t="s">
        <v>3792</v>
      </c>
      <c r="I874" t="s">
        <v>642</v>
      </c>
      <c r="J874" t="s">
        <v>2344</v>
      </c>
      <c r="K874" t="s">
        <v>3793</v>
      </c>
      <c r="L874">
        <v>15698766</v>
      </c>
      <c r="M874">
        <f t="shared" si="26"/>
        <v>40470</v>
      </c>
      <c r="N874" s="2">
        <f t="shared" si="27"/>
        <v>46.018407362945183</v>
      </c>
    </row>
    <row r="875" spans="1:14" x14ac:dyDescent="0.3">
      <c r="A875" t="s">
        <v>3794</v>
      </c>
      <c r="B875" t="s">
        <v>1262</v>
      </c>
      <c r="C875">
        <v>4.3</v>
      </c>
      <c r="D875">
        <v>181</v>
      </c>
      <c r="E875">
        <v>949</v>
      </c>
      <c r="F875">
        <v>949</v>
      </c>
      <c r="G875" t="s">
        <v>3795</v>
      </c>
      <c r="H875" t="s">
        <v>3796</v>
      </c>
      <c r="I875" t="s">
        <v>110</v>
      </c>
      <c r="J875" t="s">
        <v>1265</v>
      </c>
      <c r="K875" t="s">
        <v>3797</v>
      </c>
      <c r="L875">
        <v>1330932</v>
      </c>
      <c r="M875">
        <f t="shared" si="26"/>
        <v>171769</v>
      </c>
      <c r="N875" s="2">
        <f t="shared" si="27"/>
        <v>0</v>
      </c>
    </row>
    <row r="876" spans="1:14" x14ac:dyDescent="0.3">
      <c r="A876" t="s">
        <v>3798</v>
      </c>
      <c r="B876" t="s">
        <v>2435</v>
      </c>
      <c r="C876">
        <v>3.8</v>
      </c>
      <c r="D876">
        <v>8</v>
      </c>
      <c r="E876">
        <v>399</v>
      </c>
      <c r="F876">
        <v>399</v>
      </c>
      <c r="G876" t="s">
        <v>16</v>
      </c>
      <c r="H876" t="s">
        <v>3799</v>
      </c>
      <c r="I876" t="s">
        <v>3095</v>
      </c>
      <c r="J876" t="s">
        <v>2438</v>
      </c>
      <c r="K876" t="s">
        <v>3800</v>
      </c>
      <c r="L876">
        <v>17941528</v>
      </c>
      <c r="M876">
        <f t="shared" si="26"/>
        <v>3192</v>
      </c>
      <c r="N876" s="2">
        <f t="shared" si="27"/>
        <v>0</v>
      </c>
    </row>
    <row r="877" spans="1:14" x14ac:dyDescent="0.3">
      <c r="A877" t="s">
        <v>3801</v>
      </c>
      <c r="B877" t="s">
        <v>3802</v>
      </c>
      <c r="C877">
        <v>3.8</v>
      </c>
      <c r="D877">
        <v>5</v>
      </c>
      <c r="E877">
        <v>3299</v>
      </c>
      <c r="F877">
        <v>659</v>
      </c>
      <c r="G877" t="s">
        <v>683</v>
      </c>
      <c r="H877" t="s">
        <v>3803</v>
      </c>
      <c r="I877" t="s">
        <v>373</v>
      </c>
      <c r="J877" t="s">
        <v>3804</v>
      </c>
      <c r="K877" t="s">
        <v>3805</v>
      </c>
      <c r="L877">
        <v>17116120</v>
      </c>
      <c r="M877">
        <f t="shared" si="26"/>
        <v>3295</v>
      </c>
      <c r="N877" s="2">
        <f t="shared" si="27"/>
        <v>80.024249772658379</v>
      </c>
    </row>
    <row r="878" spans="1:14" x14ac:dyDescent="0.3">
      <c r="A878" t="s">
        <v>3806</v>
      </c>
      <c r="B878" t="s">
        <v>2788</v>
      </c>
      <c r="C878">
        <v>4.5</v>
      </c>
      <c r="D878">
        <v>148</v>
      </c>
      <c r="E878">
        <v>1750</v>
      </c>
      <c r="F878">
        <v>1750</v>
      </c>
      <c r="G878" t="s">
        <v>1742</v>
      </c>
      <c r="H878" t="s">
        <v>3807</v>
      </c>
      <c r="I878" t="s">
        <v>1744</v>
      </c>
      <c r="J878" t="s">
        <v>2790</v>
      </c>
      <c r="K878" t="s">
        <v>3808</v>
      </c>
      <c r="L878">
        <v>9588355</v>
      </c>
      <c r="M878">
        <f t="shared" si="26"/>
        <v>259000</v>
      </c>
      <c r="N878" s="2">
        <f t="shared" si="27"/>
        <v>0</v>
      </c>
    </row>
    <row r="879" spans="1:14" x14ac:dyDescent="0.3">
      <c r="A879" t="s">
        <v>3809</v>
      </c>
      <c r="B879" t="s">
        <v>1513</v>
      </c>
      <c r="C879">
        <v>4.3</v>
      </c>
      <c r="D879">
        <v>24</v>
      </c>
      <c r="E879">
        <v>1299</v>
      </c>
      <c r="F879">
        <v>519</v>
      </c>
      <c r="G879" t="s">
        <v>81</v>
      </c>
      <c r="H879" t="s">
        <v>3810</v>
      </c>
      <c r="I879" t="s">
        <v>1281</v>
      </c>
      <c r="J879" t="s">
        <v>1515</v>
      </c>
      <c r="K879" t="s">
        <v>3811</v>
      </c>
      <c r="L879">
        <v>16878070</v>
      </c>
      <c r="M879">
        <f t="shared" si="26"/>
        <v>12456</v>
      </c>
      <c r="N879" s="2">
        <f t="shared" si="27"/>
        <v>60.046189376443415</v>
      </c>
    </row>
    <row r="880" spans="1:14" x14ac:dyDescent="0.3">
      <c r="A880" t="s">
        <v>2001</v>
      </c>
      <c r="B880" t="s">
        <v>3812</v>
      </c>
      <c r="C880">
        <v>3.6</v>
      </c>
      <c r="D880">
        <v>18</v>
      </c>
      <c r="E880">
        <v>6199</v>
      </c>
      <c r="F880">
        <v>2479</v>
      </c>
      <c r="G880" t="s">
        <v>29</v>
      </c>
      <c r="H880" t="s">
        <v>3813</v>
      </c>
      <c r="I880" t="s">
        <v>132</v>
      </c>
      <c r="J880" t="s">
        <v>3814</v>
      </c>
      <c r="K880" t="s">
        <v>3815</v>
      </c>
      <c r="L880">
        <v>15098958</v>
      </c>
      <c r="M880">
        <f t="shared" si="26"/>
        <v>44622</v>
      </c>
      <c r="N880" s="2">
        <f t="shared" si="27"/>
        <v>60.009678980480722</v>
      </c>
    </row>
    <row r="881" spans="1:14" x14ac:dyDescent="0.3">
      <c r="A881" t="s">
        <v>3816</v>
      </c>
      <c r="B881" t="s">
        <v>3817</v>
      </c>
      <c r="C881">
        <v>4.7</v>
      </c>
      <c r="D881">
        <v>51</v>
      </c>
      <c r="E881">
        <v>3248</v>
      </c>
      <c r="F881">
        <v>1299</v>
      </c>
      <c r="G881" t="s">
        <v>16</v>
      </c>
      <c r="H881" t="s">
        <v>3818</v>
      </c>
      <c r="I881" t="s">
        <v>586</v>
      </c>
      <c r="J881" t="s">
        <v>3819</v>
      </c>
      <c r="K881" t="s">
        <v>3820</v>
      </c>
      <c r="L881">
        <v>14360246</v>
      </c>
      <c r="M881">
        <f t="shared" si="26"/>
        <v>66249</v>
      </c>
      <c r="N881" s="2">
        <f t="shared" si="27"/>
        <v>60.006157635467986</v>
      </c>
    </row>
    <row r="882" spans="1:14" x14ac:dyDescent="0.3">
      <c r="A882" t="s">
        <v>2686</v>
      </c>
      <c r="B882" t="s">
        <v>41</v>
      </c>
      <c r="C882">
        <v>4.8</v>
      </c>
      <c r="D882">
        <v>15</v>
      </c>
      <c r="E882">
        <v>1499</v>
      </c>
      <c r="F882">
        <v>899</v>
      </c>
      <c r="G882" t="s">
        <v>29</v>
      </c>
      <c r="H882" t="s">
        <v>3821</v>
      </c>
      <c r="I882" t="s">
        <v>37</v>
      </c>
      <c r="J882" t="s">
        <v>45</v>
      </c>
      <c r="K882" t="s">
        <v>3822</v>
      </c>
      <c r="L882">
        <v>16938238</v>
      </c>
      <c r="M882">
        <f t="shared" si="26"/>
        <v>13485</v>
      </c>
      <c r="N882" s="2">
        <f t="shared" si="27"/>
        <v>40.026684456304203</v>
      </c>
    </row>
    <row r="883" spans="1:14" x14ac:dyDescent="0.3">
      <c r="A883" t="s">
        <v>3823</v>
      </c>
      <c r="B883" t="s">
        <v>935</v>
      </c>
      <c r="C883">
        <v>3.7</v>
      </c>
      <c r="D883">
        <v>13</v>
      </c>
      <c r="E883">
        <v>2499</v>
      </c>
      <c r="F883">
        <v>724</v>
      </c>
      <c r="G883" t="s">
        <v>3824</v>
      </c>
      <c r="H883" t="s">
        <v>3825</v>
      </c>
      <c r="I883" t="s">
        <v>1348</v>
      </c>
      <c r="J883" t="s">
        <v>939</v>
      </c>
      <c r="K883" t="s">
        <v>3826</v>
      </c>
      <c r="L883">
        <v>15596944</v>
      </c>
      <c r="M883">
        <f t="shared" si="26"/>
        <v>9412</v>
      </c>
      <c r="N883" s="2">
        <f t="shared" si="27"/>
        <v>71.028411364545818</v>
      </c>
    </row>
    <row r="884" spans="1:14" x14ac:dyDescent="0.3">
      <c r="A884" t="s">
        <v>3827</v>
      </c>
      <c r="B884" t="s">
        <v>3828</v>
      </c>
      <c r="C884">
        <v>3.6</v>
      </c>
      <c r="D884">
        <v>7</v>
      </c>
      <c r="E884">
        <v>9999</v>
      </c>
      <c r="F884">
        <v>4499</v>
      </c>
      <c r="G884" t="s">
        <v>29</v>
      </c>
      <c r="H884" t="s">
        <v>3829</v>
      </c>
      <c r="I884" t="s">
        <v>44</v>
      </c>
      <c r="J884" t="s">
        <v>3830</v>
      </c>
      <c r="K884" t="s">
        <v>3831</v>
      </c>
      <c r="L884">
        <v>15431042</v>
      </c>
      <c r="M884">
        <f t="shared" si="26"/>
        <v>31493</v>
      </c>
      <c r="N884" s="2">
        <f t="shared" si="27"/>
        <v>55.005500550055011</v>
      </c>
    </row>
    <row r="885" spans="1:14" x14ac:dyDescent="0.3">
      <c r="A885" t="s">
        <v>3832</v>
      </c>
      <c r="B885" t="s">
        <v>3833</v>
      </c>
      <c r="C885">
        <v>2.8</v>
      </c>
      <c r="D885">
        <v>8</v>
      </c>
      <c r="E885">
        <v>1699</v>
      </c>
      <c r="F885">
        <v>764</v>
      </c>
      <c r="G885" t="s">
        <v>67</v>
      </c>
      <c r="H885" t="s">
        <v>3834</v>
      </c>
      <c r="I885" t="s">
        <v>126</v>
      </c>
      <c r="J885" t="s">
        <v>3835</v>
      </c>
      <c r="K885" t="s">
        <v>3836</v>
      </c>
      <c r="L885">
        <v>15385236</v>
      </c>
      <c r="M885">
        <f t="shared" si="26"/>
        <v>6112</v>
      </c>
      <c r="N885" s="2">
        <f t="shared" si="27"/>
        <v>55.03237198351971</v>
      </c>
    </row>
    <row r="886" spans="1:14" x14ac:dyDescent="0.3">
      <c r="A886" t="s">
        <v>455</v>
      </c>
      <c r="B886" t="s">
        <v>230</v>
      </c>
      <c r="C886">
        <v>4.4000000000000004</v>
      </c>
      <c r="D886">
        <v>16</v>
      </c>
      <c r="E886">
        <v>1099</v>
      </c>
      <c r="F886">
        <v>494</v>
      </c>
      <c r="G886" t="s">
        <v>42</v>
      </c>
      <c r="H886" t="s">
        <v>3837</v>
      </c>
      <c r="I886" t="s">
        <v>37</v>
      </c>
      <c r="J886" t="s">
        <v>232</v>
      </c>
      <c r="K886" t="s">
        <v>3838</v>
      </c>
      <c r="L886">
        <v>15191970</v>
      </c>
      <c r="M886">
        <f t="shared" si="26"/>
        <v>7904</v>
      </c>
      <c r="N886" s="2">
        <f t="shared" si="27"/>
        <v>55.050045495905366</v>
      </c>
    </row>
    <row r="887" spans="1:14" x14ac:dyDescent="0.3">
      <c r="A887" t="s">
        <v>3839</v>
      </c>
      <c r="B887" t="s">
        <v>3577</v>
      </c>
      <c r="C887">
        <v>3.5</v>
      </c>
      <c r="D887">
        <v>6</v>
      </c>
      <c r="E887">
        <v>999</v>
      </c>
      <c r="F887">
        <v>629</v>
      </c>
      <c r="G887" t="s">
        <v>3840</v>
      </c>
      <c r="H887" t="s">
        <v>3841</v>
      </c>
      <c r="I887" t="s">
        <v>685</v>
      </c>
      <c r="J887" t="s">
        <v>3579</v>
      </c>
      <c r="K887" t="s">
        <v>3842</v>
      </c>
      <c r="L887">
        <v>17888020</v>
      </c>
      <c r="M887">
        <f t="shared" si="26"/>
        <v>3774</v>
      </c>
      <c r="N887" s="2">
        <f t="shared" si="27"/>
        <v>37.037037037037038</v>
      </c>
    </row>
    <row r="888" spans="1:14" x14ac:dyDescent="0.3">
      <c r="A888" t="s">
        <v>3843</v>
      </c>
      <c r="B888" t="s">
        <v>492</v>
      </c>
      <c r="C888">
        <v>4.3</v>
      </c>
      <c r="D888">
        <v>6</v>
      </c>
      <c r="E888">
        <v>699</v>
      </c>
      <c r="F888">
        <v>699</v>
      </c>
      <c r="G888" t="s">
        <v>3844</v>
      </c>
      <c r="H888" t="s">
        <v>3845</v>
      </c>
      <c r="I888" t="s">
        <v>1080</v>
      </c>
      <c r="J888" t="s">
        <v>496</v>
      </c>
      <c r="K888" t="s">
        <v>3846</v>
      </c>
      <c r="L888">
        <v>15415792</v>
      </c>
      <c r="M888">
        <f t="shared" si="26"/>
        <v>4194</v>
      </c>
      <c r="N888" s="2">
        <f t="shared" si="27"/>
        <v>0</v>
      </c>
    </row>
    <row r="889" spans="1:14" x14ac:dyDescent="0.3">
      <c r="A889" t="s">
        <v>3847</v>
      </c>
      <c r="B889" t="s">
        <v>866</v>
      </c>
      <c r="C889">
        <v>3.9</v>
      </c>
      <c r="D889">
        <v>12</v>
      </c>
      <c r="E889">
        <v>1699</v>
      </c>
      <c r="F889">
        <v>1019</v>
      </c>
      <c r="G889" t="s">
        <v>3848</v>
      </c>
      <c r="H889" t="s">
        <v>3849</v>
      </c>
      <c r="I889" t="s">
        <v>189</v>
      </c>
      <c r="J889" t="s">
        <v>868</v>
      </c>
      <c r="K889" t="s">
        <v>3850</v>
      </c>
      <c r="L889">
        <v>16201256</v>
      </c>
      <c r="M889">
        <f t="shared" si="26"/>
        <v>12228</v>
      </c>
      <c r="N889" s="2">
        <f t="shared" si="27"/>
        <v>40.023543260741612</v>
      </c>
    </row>
    <row r="890" spans="1:14" x14ac:dyDescent="0.3">
      <c r="A890" t="s">
        <v>3851</v>
      </c>
      <c r="B890" t="s">
        <v>3852</v>
      </c>
      <c r="C890">
        <v>4.2</v>
      </c>
      <c r="D890">
        <v>45</v>
      </c>
      <c r="E890">
        <v>2195</v>
      </c>
      <c r="F890">
        <v>1536</v>
      </c>
      <c r="G890" t="s">
        <v>81</v>
      </c>
      <c r="H890" t="s">
        <v>3853</v>
      </c>
      <c r="I890" t="s">
        <v>1165</v>
      </c>
      <c r="J890" t="s">
        <v>3854</v>
      </c>
      <c r="K890" t="s">
        <v>3855</v>
      </c>
      <c r="L890">
        <v>13971824</v>
      </c>
      <c r="M890">
        <f t="shared" si="26"/>
        <v>69120</v>
      </c>
      <c r="N890" s="2">
        <f t="shared" si="27"/>
        <v>30.022779043280185</v>
      </c>
    </row>
    <row r="891" spans="1:14" x14ac:dyDescent="0.3">
      <c r="A891" t="s">
        <v>3856</v>
      </c>
      <c r="B891" t="s">
        <v>3857</v>
      </c>
      <c r="C891">
        <v>4.4000000000000004</v>
      </c>
      <c r="D891">
        <v>16</v>
      </c>
      <c r="E891">
        <v>180</v>
      </c>
      <c r="F891">
        <v>144</v>
      </c>
      <c r="G891" t="s">
        <v>3858</v>
      </c>
      <c r="H891" t="s">
        <v>3859</v>
      </c>
      <c r="I891" t="s">
        <v>1960</v>
      </c>
      <c r="J891" t="s">
        <v>3860</v>
      </c>
      <c r="K891" t="s">
        <v>3861</v>
      </c>
      <c r="L891">
        <v>17579592</v>
      </c>
      <c r="M891">
        <f t="shared" si="26"/>
        <v>2304</v>
      </c>
      <c r="N891" s="2">
        <f t="shared" si="27"/>
        <v>20</v>
      </c>
    </row>
    <row r="892" spans="1:14" x14ac:dyDescent="0.3">
      <c r="A892" t="s">
        <v>3862</v>
      </c>
      <c r="B892" t="s">
        <v>1513</v>
      </c>
      <c r="C892">
        <v>3.3</v>
      </c>
      <c r="D892">
        <v>8</v>
      </c>
      <c r="E892">
        <v>1899</v>
      </c>
      <c r="F892">
        <v>664</v>
      </c>
      <c r="G892" t="s">
        <v>451</v>
      </c>
      <c r="H892" t="s">
        <v>3863</v>
      </c>
      <c r="I892" t="s">
        <v>297</v>
      </c>
      <c r="J892" t="s">
        <v>1515</v>
      </c>
      <c r="K892" t="s">
        <v>3864</v>
      </c>
      <c r="L892">
        <v>16267484</v>
      </c>
      <c r="M892">
        <f t="shared" si="26"/>
        <v>5312</v>
      </c>
      <c r="N892" s="2">
        <f t="shared" si="27"/>
        <v>65.034228541337541</v>
      </c>
    </row>
    <row r="893" spans="1:14" x14ac:dyDescent="0.3">
      <c r="A893" t="s">
        <v>1655</v>
      </c>
      <c r="B893" t="s">
        <v>3865</v>
      </c>
      <c r="C893">
        <v>4.0999999999999996</v>
      </c>
      <c r="D893">
        <v>91</v>
      </c>
      <c r="E893">
        <v>1498</v>
      </c>
      <c r="F893">
        <v>674</v>
      </c>
      <c r="G893" t="s">
        <v>563</v>
      </c>
      <c r="H893" t="s">
        <v>3866</v>
      </c>
      <c r="I893" t="s">
        <v>297</v>
      </c>
      <c r="J893" t="s">
        <v>3867</v>
      </c>
      <c r="K893" t="s">
        <v>3868</v>
      </c>
      <c r="L893">
        <v>13728084</v>
      </c>
      <c r="M893">
        <f t="shared" si="26"/>
        <v>61334</v>
      </c>
      <c r="N893" s="2">
        <f t="shared" si="27"/>
        <v>55.006675567423237</v>
      </c>
    </row>
    <row r="894" spans="1:14" x14ac:dyDescent="0.3">
      <c r="A894" t="s">
        <v>2165</v>
      </c>
      <c r="B894" t="s">
        <v>80</v>
      </c>
      <c r="C894">
        <v>3.7</v>
      </c>
      <c r="D894">
        <v>51</v>
      </c>
      <c r="E894">
        <v>1799</v>
      </c>
      <c r="F894">
        <v>629</v>
      </c>
      <c r="G894" t="s">
        <v>1536</v>
      </c>
      <c r="H894" t="s">
        <v>3869</v>
      </c>
      <c r="I894" t="s">
        <v>83</v>
      </c>
      <c r="J894" t="s">
        <v>84</v>
      </c>
      <c r="K894" t="s">
        <v>3870</v>
      </c>
      <c r="L894">
        <v>15976850</v>
      </c>
      <c r="M894">
        <f t="shared" si="26"/>
        <v>32079</v>
      </c>
      <c r="N894" s="2">
        <f t="shared" si="27"/>
        <v>65.036131183991102</v>
      </c>
    </row>
    <row r="895" spans="1:14" x14ac:dyDescent="0.3">
      <c r="A895" t="s">
        <v>3871</v>
      </c>
      <c r="B895" t="s">
        <v>2334</v>
      </c>
      <c r="C895">
        <v>4.5999999999999996</v>
      </c>
      <c r="D895">
        <v>75</v>
      </c>
      <c r="E895">
        <v>2675</v>
      </c>
      <c r="F895">
        <v>2675</v>
      </c>
      <c r="G895" t="s">
        <v>3872</v>
      </c>
      <c r="H895" t="s">
        <v>3873</v>
      </c>
      <c r="I895" t="s">
        <v>1145</v>
      </c>
      <c r="J895" t="s">
        <v>2336</v>
      </c>
      <c r="K895" t="s">
        <v>3874</v>
      </c>
      <c r="L895">
        <v>12529700</v>
      </c>
      <c r="M895">
        <f t="shared" si="26"/>
        <v>200625</v>
      </c>
      <c r="N895" s="2">
        <f t="shared" si="27"/>
        <v>0</v>
      </c>
    </row>
    <row r="896" spans="1:14" x14ac:dyDescent="0.3">
      <c r="A896" t="s">
        <v>621</v>
      </c>
      <c r="B896" t="s">
        <v>396</v>
      </c>
      <c r="C896">
        <v>3.9</v>
      </c>
      <c r="D896">
        <v>228</v>
      </c>
      <c r="E896">
        <v>2990</v>
      </c>
      <c r="F896">
        <v>1196</v>
      </c>
      <c r="G896" t="s">
        <v>95</v>
      </c>
      <c r="H896" t="s">
        <v>3875</v>
      </c>
      <c r="I896" t="s">
        <v>126</v>
      </c>
      <c r="J896" t="s">
        <v>399</v>
      </c>
      <c r="K896" t="s">
        <v>3876</v>
      </c>
      <c r="L896">
        <v>6528022</v>
      </c>
      <c r="M896">
        <f t="shared" si="26"/>
        <v>272688</v>
      </c>
      <c r="N896" s="2">
        <f t="shared" si="27"/>
        <v>60</v>
      </c>
    </row>
    <row r="897" spans="1:14" x14ac:dyDescent="0.3">
      <c r="A897" t="s">
        <v>3877</v>
      </c>
      <c r="B897" t="s">
        <v>1300</v>
      </c>
      <c r="C897">
        <v>3.9</v>
      </c>
      <c r="D897">
        <v>857</v>
      </c>
      <c r="E897">
        <v>1899</v>
      </c>
      <c r="F897">
        <v>949</v>
      </c>
      <c r="G897" t="s">
        <v>67</v>
      </c>
      <c r="H897" t="s">
        <v>3878</v>
      </c>
      <c r="I897" t="s">
        <v>201</v>
      </c>
      <c r="J897" t="s">
        <v>1302</v>
      </c>
      <c r="K897" t="s">
        <v>3879</v>
      </c>
      <c r="L897">
        <v>1395990</v>
      </c>
      <c r="M897">
        <f t="shared" si="26"/>
        <v>813293</v>
      </c>
      <c r="N897" s="2">
        <f t="shared" si="27"/>
        <v>50.026329647182735</v>
      </c>
    </row>
    <row r="898" spans="1:14" x14ac:dyDescent="0.3">
      <c r="A898" t="s">
        <v>510</v>
      </c>
      <c r="B898" t="s">
        <v>3055</v>
      </c>
      <c r="C898">
        <v>4.9000000000000004</v>
      </c>
      <c r="D898">
        <v>29</v>
      </c>
      <c r="E898">
        <v>3399</v>
      </c>
      <c r="F898">
        <v>2889</v>
      </c>
      <c r="G898" t="s">
        <v>16</v>
      </c>
      <c r="H898" t="s">
        <v>3880</v>
      </c>
      <c r="I898" t="s">
        <v>513</v>
      </c>
      <c r="J898" t="s">
        <v>3057</v>
      </c>
      <c r="K898" t="s">
        <v>3881</v>
      </c>
      <c r="L898">
        <v>15754618</v>
      </c>
      <c r="M898">
        <f t="shared" si="26"/>
        <v>83781</v>
      </c>
      <c r="N898" s="2">
        <f t="shared" si="27"/>
        <v>15.004413062665488</v>
      </c>
    </row>
    <row r="899" spans="1:14" x14ac:dyDescent="0.3">
      <c r="A899" t="s">
        <v>3882</v>
      </c>
      <c r="B899" t="s">
        <v>816</v>
      </c>
      <c r="C899">
        <v>4.5999999999999996</v>
      </c>
      <c r="D899">
        <v>9</v>
      </c>
      <c r="E899">
        <v>1999</v>
      </c>
      <c r="F899">
        <v>699</v>
      </c>
      <c r="G899" t="s">
        <v>3883</v>
      </c>
      <c r="H899" t="s">
        <v>3884</v>
      </c>
      <c r="I899" t="s">
        <v>56</v>
      </c>
      <c r="J899" t="s">
        <v>819</v>
      </c>
      <c r="K899" t="s">
        <v>3885</v>
      </c>
      <c r="L899">
        <v>15882520</v>
      </c>
      <c r="M899">
        <f t="shared" ref="M899:M962" si="28">D899*F899</f>
        <v>6291</v>
      </c>
      <c r="N899" s="2">
        <f t="shared" ref="N899:N962" si="29">((E899-F899)/E899) *100</f>
        <v>65.032516258129064</v>
      </c>
    </row>
    <row r="900" spans="1:14" x14ac:dyDescent="0.3">
      <c r="A900" t="s">
        <v>3886</v>
      </c>
      <c r="B900" t="s">
        <v>1382</v>
      </c>
      <c r="C900">
        <v>4.4000000000000004</v>
      </c>
      <c r="D900">
        <v>23</v>
      </c>
      <c r="E900">
        <v>2499</v>
      </c>
      <c r="F900">
        <v>749</v>
      </c>
      <c r="G900" t="s">
        <v>124</v>
      </c>
      <c r="H900" t="s">
        <v>3887</v>
      </c>
      <c r="I900" t="s">
        <v>132</v>
      </c>
      <c r="J900" t="s">
        <v>1384</v>
      </c>
      <c r="K900" t="s">
        <v>3888</v>
      </c>
      <c r="L900">
        <v>14884828</v>
      </c>
      <c r="M900">
        <f t="shared" si="28"/>
        <v>17227</v>
      </c>
      <c r="N900" s="2">
        <f t="shared" si="29"/>
        <v>70.028011204481786</v>
      </c>
    </row>
    <row r="901" spans="1:14" x14ac:dyDescent="0.3">
      <c r="A901" t="s">
        <v>3889</v>
      </c>
      <c r="B901" t="s">
        <v>3890</v>
      </c>
      <c r="C901">
        <v>3.8</v>
      </c>
      <c r="D901">
        <v>38</v>
      </c>
      <c r="E901">
        <v>3196</v>
      </c>
      <c r="F901">
        <v>1438</v>
      </c>
      <c r="G901" t="s">
        <v>2412</v>
      </c>
      <c r="H901" t="s">
        <v>3891</v>
      </c>
      <c r="I901" t="s">
        <v>3892</v>
      </c>
      <c r="J901" t="s">
        <v>3893</v>
      </c>
      <c r="K901" t="s">
        <v>3894</v>
      </c>
      <c r="L901">
        <v>14115466</v>
      </c>
      <c r="M901">
        <f t="shared" si="28"/>
        <v>54644</v>
      </c>
      <c r="N901" s="2">
        <f t="shared" si="29"/>
        <v>55.006257822277846</v>
      </c>
    </row>
    <row r="902" spans="1:14" x14ac:dyDescent="0.3">
      <c r="A902" t="s">
        <v>3895</v>
      </c>
      <c r="B902" t="s">
        <v>1149</v>
      </c>
      <c r="C902">
        <v>3.8</v>
      </c>
      <c r="D902">
        <v>9</v>
      </c>
      <c r="E902">
        <v>1990</v>
      </c>
      <c r="F902">
        <v>1293</v>
      </c>
      <c r="G902" t="s">
        <v>242</v>
      </c>
      <c r="H902" t="s">
        <v>3896</v>
      </c>
      <c r="I902" t="s">
        <v>1176</v>
      </c>
      <c r="J902" t="s">
        <v>1151</v>
      </c>
      <c r="K902" t="s">
        <v>3897</v>
      </c>
      <c r="L902">
        <v>16534348</v>
      </c>
      <c r="M902">
        <f t="shared" si="28"/>
        <v>11637</v>
      </c>
      <c r="N902" s="2">
        <f t="shared" si="29"/>
        <v>35.0251256281407</v>
      </c>
    </row>
    <row r="903" spans="1:14" x14ac:dyDescent="0.3">
      <c r="A903" t="s">
        <v>449</v>
      </c>
      <c r="B903" t="s">
        <v>1817</v>
      </c>
      <c r="C903">
        <v>4.0999999999999996</v>
      </c>
      <c r="D903">
        <v>14</v>
      </c>
      <c r="E903">
        <v>1249</v>
      </c>
      <c r="F903">
        <v>562</v>
      </c>
      <c r="G903" t="s">
        <v>1657</v>
      </c>
      <c r="H903" t="s">
        <v>3898</v>
      </c>
      <c r="I903" t="s">
        <v>297</v>
      </c>
      <c r="J903" t="s">
        <v>1819</v>
      </c>
      <c r="K903" t="s">
        <v>3899</v>
      </c>
      <c r="L903">
        <v>16519948</v>
      </c>
      <c r="M903">
        <f t="shared" si="28"/>
        <v>7868</v>
      </c>
      <c r="N903" s="2">
        <f t="shared" si="29"/>
        <v>55.004003202562046</v>
      </c>
    </row>
    <row r="904" spans="1:14" x14ac:dyDescent="0.3">
      <c r="A904" t="s">
        <v>3900</v>
      </c>
      <c r="B904" t="s">
        <v>3901</v>
      </c>
      <c r="C904">
        <v>4.3</v>
      </c>
      <c r="D904">
        <v>28</v>
      </c>
      <c r="E904">
        <v>1199</v>
      </c>
      <c r="F904">
        <v>491</v>
      </c>
      <c r="G904" t="s">
        <v>67</v>
      </c>
      <c r="H904" t="s">
        <v>3902</v>
      </c>
      <c r="I904" t="s">
        <v>37</v>
      </c>
      <c r="J904" t="s">
        <v>3903</v>
      </c>
      <c r="K904" t="s">
        <v>3904</v>
      </c>
      <c r="L904">
        <v>15494220</v>
      </c>
      <c r="M904">
        <f t="shared" si="28"/>
        <v>13748</v>
      </c>
      <c r="N904" s="2">
        <f t="shared" si="29"/>
        <v>59.049207673060891</v>
      </c>
    </row>
    <row r="905" spans="1:14" x14ac:dyDescent="0.3">
      <c r="A905" t="s">
        <v>3905</v>
      </c>
      <c r="B905" t="s">
        <v>3906</v>
      </c>
      <c r="C905">
        <v>4.4000000000000004</v>
      </c>
      <c r="D905">
        <v>8</v>
      </c>
      <c r="E905">
        <v>1399</v>
      </c>
      <c r="F905">
        <v>839</v>
      </c>
      <c r="G905" t="s">
        <v>16</v>
      </c>
      <c r="H905" t="s">
        <v>3907</v>
      </c>
      <c r="I905" t="s">
        <v>1306</v>
      </c>
      <c r="J905" t="s">
        <v>3908</v>
      </c>
      <c r="K905" t="s">
        <v>3909</v>
      </c>
      <c r="L905">
        <v>16749934</v>
      </c>
      <c r="M905">
        <f t="shared" si="28"/>
        <v>6712</v>
      </c>
      <c r="N905" s="2">
        <f t="shared" si="29"/>
        <v>40.028591851322368</v>
      </c>
    </row>
    <row r="906" spans="1:14" x14ac:dyDescent="0.3">
      <c r="A906" t="s">
        <v>3910</v>
      </c>
      <c r="B906" t="s">
        <v>1513</v>
      </c>
      <c r="C906">
        <v>3.9</v>
      </c>
      <c r="D906">
        <v>10</v>
      </c>
      <c r="E906">
        <v>1749</v>
      </c>
      <c r="F906">
        <v>874</v>
      </c>
      <c r="G906" t="s">
        <v>1536</v>
      </c>
      <c r="H906" t="s">
        <v>3911</v>
      </c>
      <c r="I906" t="s">
        <v>83</v>
      </c>
      <c r="J906" t="s">
        <v>1515</v>
      </c>
      <c r="K906" t="s">
        <v>3912</v>
      </c>
      <c r="L906">
        <v>16611750</v>
      </c>
      <c r="M906">
        <f t="shared" si="28"/>
        <v>8740</v>
      </c>
      <c r="N906" s="2">
        <f t="shared" si="29"/>
        <v>50.028587764436814</v>
      </c>
    </row>
    <row r="907" spans="1:14" x14ac:dyDescent="0.3">
      <c r="A907" t="s">
        <v>3913</v>
      </c>
      <c r="B907" t="s">
        <v>1426</v>
      </c>
      <c r="C907">
        <v>4.4000000000000004</v>
      </c>
      <c r="D907">
        <v>13</v>
      </c>
      <c r="E907">
        <v>1299</v>
      </c>
      <c r="F907">
        <v>649</v>
      </c>
      <c r="G907" t="s">
        <v>16</v>
      </c>
      <c r="H907" t="s">
        <v>3914</v>
      </c>
      <c r="I907" t="s">
        <v>997</v>
      </c>
      <c r="J907" t="s">
        <v>1428</v>
      </c>
      <c r="K907" t="s">
        <v>3915</v>
      </c>
      <c r="L907">
        <v>16062880</v>
      </c>
      <c r="M907">
        <f t="shared" si="28"/>
        <v>8437</v>
      </c>
      <c r="N907" s="2">
        <f t="shared" si="29"/>
        <v>50.038491147036183</v>
      </c>
    </row>
    <row r="908" spans="1:14" x14ac:dyDescent="0.3">
      <c r="A908" t="s">
        <v>1027</v>
      </c>
      <c r="B908" t="s">
        <v>3916</v>
      </c>
      <c r="C908">
        <v>4.2</v>
      </c>
      <c r="D908">
        <v>98</v>
      </c>
      <c r="E908">
        <v>999</v>
      </c>
      <c r="F908">
        <v>499</v>
      </c>
      <c r="G908" t="s">
        <v>500</v>
      </c>
      <c r="H908" t="s">
        <v>3917</v>
      </c>
      <c r="I908" t="s">
        <v>244</v>
      </c>
      <c r="J908" t="s">
        <v>3918</v>
      </c>
      <c r="K908" t="s">
        <v>3919</v>
      </c>
      <c r="L908">
        <v>14601266</v>
      </c>
      <c r="M908">
        <f t="shared" si="28"/>
        <v>48902</v>
      </c>
      <c r="N908" s="2">
        <f t="shared" si="29"/>
        <v>50.050050050050054</v>
      </c>
    </row>
    <row r="909" spans="1:14" x14ac:dyDescent="0.3">
      <c r="A909" t="s">
        <v>3920</v>
      </c>
      <c r="B909" t="s">
        <v>1149</v>
      </c>
      <c r="C909">
        <v>3.8</v>
      </c>
      <c r="D909">
        <v>12</v>
      </c>
      <c r="E909">
        <v>1990</v>
      </c>
      <c r="F909">
        <v>1990</v>
      </c>
      <c r="G909" t="s">
        <v>3457</v>
      </c>
      <c r="H909" t="s">
        <v>3921</v>
      </c>
      <c r="I909" t="s">
        <v>244</v>
      </c>
      <c r="J909" t="s">
        <v>1151</v>
      </c>
      <c r="K909" t="s">
        <v>3922</v>
      </c>
      <c r="L909">
        <v>15499018</v>
      </c>
      <c r="M909">
        <f t="shared" si="28"/>
        <v>23880</v>
      </c>
      <c r="N909" s="2">
        <f t="shared" si="29"/>
        <v>0</v>
      </c>
    </row>
    <row r="910" spans="1:14" x14ac:dyDescent="0.3">
      <c r="A910" t="s">
        <v>3923</v>
      </c>
      <c r="B910" t="s">
        <v>1245</v>
      </c>
      <c r="C910">
        <v>4.4000000000000004</v>
      </c>
      <c r="D910">
        <v>31</v>
      </c>
      <c r="E910">
        <v>779</v>
      </c>
      <c r="F910">
        <v>623</v>
      </c>
      <c r="G910" t="s">
        <v>466</v>
      </c>
      <c r="H910" t="s">
        <v>3924</v>
      </c>
      <c r="I910" t="s">
        <v>3438</v>
      </c>
      <c r="J910" t="s">
        <v>1247</v>
      </c>
      <c r="K910" t="s">
        <v>3925</v>
      </c>
      <c r="L910">
        <v>15246424</v>
      </c>
      <c r="M910">
        <f t="shared" si="28"/>
        <v>19313</v>
      </c>
      <c r="N910" s="2">
        <f t="shared" si="29"/>
        <v>20.025673940949936</v>
      </c>
    </row>
    <row r="911" spans="1:14" x14ac:dyDescent="0.3">
      <c r="A911" t="s">
        <v>749</v>
      </c>
      <c r="B911" t="s">
        <v>655</v>
      </c>
      <c r="C911">
        <v>4.0999999999999996</v>
      </c>
      <c r="D911">
        <v>21</v>
      </c>
      <c r="E911">
        <v>2399</v>
      </c>
      <c r="F911">
        <v>767</v>
      </c>
      <c r="G911" t="s">
        <v>42</v>
      </c>
      <c r="H911" t="s">
        <v>3926</v>
      </c>
      <c r="I911" t="s">
        <v>50</v>
      </c>
      <c r="J911" t="s">
        <v>657</v>
      </c>
      <c r="K911" t="s">
        <v>3927</v>
      </c>
      <c r="L911">
        <v>15885142</v>
      </c>
      <c r="M911">
        <f t="shared" si="28"/>
        <v>16107</v>
      </c>
      <c r="N911" s="2">
        <f t="shared" si="29"/>
        <v>68.028345143809915</v>
      </c>
    </row>
    <row r="912" spans="1:14" x14ac:dyDescent="0.3">
      <c r="A912" t="s">
        <v>3862</v>
      </c>
      <c r="B912" t="s">
        <v>733</v>
      </c>
      <c r="C912">
        <v>4</v>
      </c>
      <c r="D912">
        <v>5</v>
      </c>
      <c r="E912">
        <v>1149</v>
      </c>
      <c r="F912">
        <v>528</v>
      </c>
      <c r="G912" t="s">
        <v>1657</v>
      </c>
      <c r="H912" t="s">
        <v>3928</v>
      </c>
      <c r="I912" t="s">
        <v>297</v>
      </c>
      <c r="J912" t="s">
        <v>735</v>
      </c>
      <c r="K912" t="s">
        <v>3929</v>
      </c>
      <c r="L912">
        <v>17952560</v>
      </c>
      <c r="M912">
        <f t="shared" si="28"/>
        <v>2640</v>
      </c>
      <c r="N912" s="2">
        <f t="shared" si="29"/>
        <v>54.046997389033947</v>
      </c>
    </row>
    <row r="913" spans="1:14" x14ac:dyDescent="0.3">
      <c r="A913" t="s">
        <v>2624</v>
      </c>
      <c r="B913" t="s">
        <v>3930</v>
      </c>
      <c r="C913">
        <v>4.0999999999999996</v>
      </c>
      <c r="D913">
        <v>48</v>
      </c>
      <c r="E913">
        <v>640</v>
      </c>
      <c r="F913">
        <v>230</v>
      </c>
      <c r="G913" t="s">
        <v>3931</v>
      </c>
      <c r="H913" t="s">
        <v>3932</v>
      </c>
      <c r="I913" t="s">
        <v>110</v>
      </c>
      <c r="J913" t="s">
        <v>3933</v>
      </c>
      <c r="K913" t="s">
        <v>3934</v>
      </c>
      <c r="L913">
        <v>12445930</v>
      </c>
      <c r="M913">
        <f t="shared" si="28"/>
        <v>11040</v>
      </c>
      <c r="N913" s="2">
        <f t="shared" si="29"/>
        <v>64.0625</v>
      </c>
    </row>
    <row r="914" spans="1:14" x14ac:dyDescent="0.3">
      <c r="A914" t="s">
        <v>3935</v>
      </c>
      <c r="B914" t="s">
        <v>3936</v>
      </c>
      <c r="C914">
        <v>4.9000000000000004</v>
      </c>
      <c r="D914">
        <v>7</v>
      </c>
      <c r="E914">
        <v>8550</v>
      </c>
      <c r="F914">
        <v>3847</v>
      </c>
      <c r="G914" t="s">
        <v>182</v>
      </c>
      <c r="H914" t="s">
        <v>3937</v>
      </c>
      <c r="I914" t="s">
        <v>132</v>
      </c>
      <c r="J914" t="s">
        <v>3936</v>
      </c>
      <c r="K914" t="s">
        <v>3938</v>
      </c>
      <c r="L914">
        <v>16895162</v>
      </c>
      <c r="M914">
        <f t="shared" si="28"/>
        <v>26929</v>
      </c>
      <c r="N914" s="2">
        <f t="shared" si="29"/>
        <v>55.005847953216367</v>
      </c>
    </row>
    <row r="915" spans="1:14" x14ac:dyDescent="0.3">
      <c r="A915" t="s">
        <v>3939</v>
      </c>
      <c r="B915" t="s">
        <v>3940</v>
      </c>
      <c r="C915">
        <v>3.7</v>
      </c>
      <c r="D915">
        <v>165</v>
      </c>
      <c r="E915">
        <v>1499</v>
      </c>
      <c r="F915">
        <v>749</v>
      </c>
      <c r="G915" t="s">
        <v>29</v>
      </c>
      <c r="H915" t="s">
        <v>3941</v>
      </c>
      <c r="I915" t="s">
        <v>37</v>
      </c>
      <c r="J915" t="s">
        <v>3942</v>
      </c>
      <c r="K915" t="s">
        <v>3943</v>
      </c>
      <c r="L915">
        <v>11934784</v>
      </c>
      <c r="M915">
        <f t="shared" si="28"/>
        <v>123585</v>
      </c>
      <c r="N915" s="2">
        <f t="shared" si="29"/>
        <v>50.033355570380259</v>
      </c>
    </row>
    <row r="916" spans="1:14" x14ac:dyDescent="0.3">
      <c r="A916" t="s">
        <v>1195</v>
      </c>
      <c r="B916" t="s">
        <v>3944</v>
      </c>
      <c r="C916">
        <v>3.7</v>
      </c>
      <c r="D916">
        <v>350</v>
      </c>
      <c r="E916">
        <v>3720</v>
      </c>
      <c r="F916">
        <v>744</v>
      </c>
      <c r="G916" t="s">
        <v>683</v>
      </c>
      <c r="H916" t="s">
        <v>3945</v>
      </c>
      <c r="I916" t="s">
        <v>685</v>
      </c>
      <c r="J916" t="s">
        <v>3946</v>
      </c>
      <c r="K916" t="s">
        <v>3947</v>
      </c>
      <c r="L916">
        <v>11100818</v>
      </c>
      <c r="M916">
        <f t="shared" si="28"/>
        <v>260400</v>
      </c>
      <c r="N916" s="2">
        <f t="shared" si="29"/>
        <v>80</v>
      </c>
    </row>
    <row r="917" spans="1:14" x14ac:dyDescent="0.3">
      <c r="A917" t="s">
        <v>2440</v>
      </c>
      <c r="B917" t="s">
        <v>1245</v>
      </c>
      <c r="C917">
        <v>4.4000000000000004</v>
      </c>
      <c r="D917">
        <v>16</v>
      </c>
      <c r="E917">
        <v>1499</v>
      </c>
      <c r="F917">
        <v>1274</v>
      </c>
      <c r="G917" t="s">
        <v>95</v>
      </c>
      <c r="H917" t="s">
        <v>3948</v>
      </c>
      <c r="I917" t="s">
        <v>37</v>
      </c>
      <c r="J917" t="s">
        <v>1247</v>
      </c>
      <c r="K917" t="s">
        <v>3949</v>
      </c>
      <c r="L917">
        <v>16430410</v>
      </c>
      <c r="M917">
        <f t="shared" si="28"/>
        <v>20384</v>
      </c>
      <c r="N917" s="2">
        <f t="shared" si="29"/>
        <v>15.010006671114077</v>
      </c>
    </row>
    <row r="918" spans="1:14" x14ac:dyDescent="0.3">
      <c r="A918" t="s">
        <v>659</v>
      </c>
      <c r="B918" t="s">
        <v>80</v>
      </c>
      <c r="C918">
        <v>3.9</v>
      </c>
      <c r="D918">
        <v>194</v>
      </c>
      <c r="E918">
        <v>4699</v>
      </c>
      <c r="F918">
        <v>1644</v>
      </c>
      <c r="G918" t="s">
        <v>67</v>
      </c>
      <c r="H918" t="s">
        <v>3950</v>
      </c>
      <c r="I918" t="s">
        <v>44</v>
      </c>
      <c r="J918" t="s">
        <v>84</v>
      </c>
      <c r="K918" t="s">
        <v>3951</v>
      </c>
      <c r="L918">
        <v>12108324</v>
      </c>
      <c r="M918">
        <f t="shared" si="28"/>
        <v>318936</v>
      </c>
      <c r="N918" s="2">
        <f t="shared" si="29"/>
        <v>65.013832730368165</v>
      </c>
    </row>
    <row r="919" spans="1:14" x14ac:dyDescent="0.3">
      <c r="A919" t="s">
        <v>3952</v>
      </c>
      <c r="B919" t="s">
        <v>230</v>
      </c>
      <c r="C919">
        <v>3.1</v>
      </c>
      <c r="D919">
        <v>153</v>
      </c>
      <c r="E919">
        <v>2995</v>
      </c>
      <c r="F919">
        <v>838</v>
      </c>
      <c r="G919" t="s">
        <v>683</v>
      </c>
      <c r="H919" t="s">
        <v>3953</v>
      </c>
      <c r="I919" t="s">
        <v>685</v>
      </c>
      <c r="J919" t="s">
        <v>232</v>
      </c>
      <c r="K919" t="s">
        <v>3954</v>
      </c>
      <c r="L919">
        <v>15601238</v>
      </c>
      <c r="M919">
        <f t="shared" si="28"/>
        <v>128214</v>
      </c>
      <c r="N919" s="2">
        <f t="shared" si="29"/>
        <v>72.020033388981645</v>
      </c>
    </row>
    <row r="920" spans="1:14" x14ac:dyDescent="0.3">
      <c r="A920" t="s">
        <v>3955</v>
      </c>
      <c r="B920" t="s">
        <v>1273</v>
      </c>
      <c r="C920">
        <v>4</v>
      </c>
      <c r="D920">
        <v>302</v>
      </c>
      <c r="E920">
        <v>1399</v>
      </c>
      <c r="F920">
        <v>699</v>
      </c>
      <c r="G920" t="s">
        <v>194</v>
      </c>
      <c r="H920" t="s">
        <v>3956</v>
      </c>
      <c r="I920" t="s">
        <v>56</v>
      </c>
      <c r="J920" t="s">
        <v>1275</v>
      </c>
      <c r="K920" t="s">
        <v>3957</v>
      </c>
      <c r="L920">
        <v>13532710</v>
      </c>
      <c r="M920">
        <f t="shared" si="28"/>
        <v>211098</v>
      </c>
      <c r="N920" s="2">
        <f t="shared" si="29"/>
        <v>50.035739814152969</v>
      </c>
    </row>
    <row r="921" spans="1:14" x14ac:dyDescent="0.3">
      <c r="A921" t="s">
        <v>3958</v>
      </c>
      <c r="B921" t="s">
        <v>3959</v>
      </c>
      <c r="C921">
        <v>4.5</v>
      </c>
      <c r="D921">
        <v>4000</v>
      </c>
      <c r="E921">
        <v>100</v>
      </c>
      <c r="F921">
        <v>100</v>
      </c>
      <c r="G921" t="s">
        <v>16</v>
      </c>
      <c r="H921" t="s">
        <v>3960</v>
      </c>
      <c r="I921" t="s">
        <v>3961</v>
      </c>
      <c r="J921" t="s">
        <v>3962</v>
      </c>
      <c r="K921" t="s">
        <v>3963</v>
      </c>
      <c r="L921">
        <v>6687975</v>
      </c>
      <c r="M921">
        <f t="shared" si="28"/>
        <v>400000</v>
      </c>
      <c r="N921" s="2">
        <f t="shared" si="29"/>
        <v>0</v>
      </c>
    </row>
    <row r="922" spans="1:14" x14ac:dyDescent="0.3">
      <c r="A922" t="s">
        <v>3964</v>
      </c>
      <c r="B922" t="s">
        <v>80</v>
      </c>
      <c r="C922">
        <v>4.4000000000000004</v>
      </c>
      <c r="D922">
        <v>11</v>
      </c>
      <c r="E922">
        <v>1899</v>
      </c>
      <c r="F922">
        <v>854</v>
      </c>
      <c r="G922" t="s">
        <v>242</v>
      </c>
      <c r="H922" t="s">
        <v>3965</v>
      </c>
      <c r="I922" t="s">
        <v>244</v>
      </c>
      <c r="J922" t="s">
        <v>84</v>
      </c>
      <c r="K922" t="s">
        <v>3966</v>
      </c>
      <c r="L922">
        <v>14798216</v>
      </c>
      <c r="M922">
        <f t="shared" si="28"/>
        <v>9394</v>
      </c>
      <c r="N922" s="2">
        <f t="shared" si="29"/>
        <v>55.028962611901001</v>
      </c>
    </row>
    <row r="923" spans="1:14" x14ac:dyDescent="0.3">
      <c r="A923" t="s">
        <v>3967</v>
      </c>
      <c r="B923" t="s">
        <v>1222</v>
      </c>
      <c r="C923">
        <v>3.8</v>
      </c>
      <c r="D923">
        <v>12</v>
      </c>
      <c r="E923">
        <v>949</v>
      </c>
      <c r="F923">
        <v>313</v>
      </c>
      <c r="G923" t="s">
        <v>67</v>
      </c>
      <c r="H923" t="s">
        <v>3968</v>
      </c>
      <c r="I923" t="s">
        <v>56</v>
      </c>
      <c r="J923" t="s">
        <v>1224</v>
      </c>
      <c r="K923" t="s">
        <v>3969</v>
      </c>
      <c r="L923">
        <v>15179718</v>
      </c>
      <c r="M923">
        <f t="shared" si="28"/>
        <v>3756</v>
      </c>
      <c r="N923" s="2">
        <f t="shared" si="29"/>
        <v>67.017913593256068</v>
      </c>
    </row>
    <row r="924" spans="1:14" x14ac:dyDescent="0.3">
      <c r="A924" t="s">
        <v>3970</v>
      </c>
      <c r="B924" t="s">
        <v>3320</v>
      </c>
      <c r="C924">
        <v>4.2</v>
      </c>
      <c r="D924">
        <v>46</v>
      </c>
      <c r="E924">
        <v>2599</v>
      </c>
      <c r="F924">
        <v>909</v>
      </c>
      <c r="G924" t="s">
        <v>95</v>
      </c>
      <c r="H924" t="s">
        <v>3971</v>
      </c>
      <c r="I924" t="s">
        <v>1192</v>
      </c>
      <c r="J924" t="s">
        <v>3322</v>
      </c>
      <c r="K924" t="s">
        <v>3972</v>
      </c>
      <c r="L924">
        <v>16636518</v>
      </c>
      <c r="M924">
        <f t="shared" si="28"/>
        <v>41814</v>
      </c>
      <c r="N924" s="2">
        <f t="shared" si="29"/>
        <v>65.025009619084258</v>
      </c>
    </row>
    <row r="925" spans="1:14" x14ac:dyDescent="0.3">
      <c r="A925" t="s">
        <v>3973</v>
      </c>
      <c r="B925" t="s">
        <v>165</v>
      </c>
      <c r="C925">
        <v>4.4000000000000004</v>
      </c>
      <c r="D925">
        <v>10</v>
      </c>
      <c r="E925">
        <v>2499</v>
      </c>
      <c r="F925">
        <v>1749</v>
      </c>
      <c r="G925" t="s">
        <v>2167</v>
      </c>
      <c r="H925" t="s">
        <v>3974</v>
      </c>
      <c r="I925" t="s">
        <v>1229</v>
      </c>
      <c r="J925" t="s">
        <v>168</v>
      </c>
      <c r="K925" t="s">
        <v>3975</v>
      </c>
      <c r="L925">
        <v>16878240</v>
      </c>
      <c r="M925">
        <f t="shared" si="28"/>
        <v>17490</v>
      </c>
      <c r="N925" s="2">
        <f t="shared" si="29"/>
        <v>30.012004801920767</v>
      </c>
    </row>
    <row r="926" spans="1:14" x14ac:dyDescent="0.3">
      <c r="A926" t="s">
        <v>3976</v>
      </c>
      <c r="B926" t="s">
        <v>3940</v>
      </c>
      <c r="C926">
        <v>3.9</v>
      </c>
      <c r="D926">
        <v>232</v>
      </c>
      <c r="E926">
        <v>1499</v>
      </c>
      <c r="F926">
        <v>749</v>
      </c>
      <c r="G926" t="s">
        <v>29</v>
      </c>
      <c r="H926" t="s">
        <v>3977</v>
      </c>
      <c r="I926" t="s">
        <v>37</v>
      </c>
      <c r="J926" t="s">
        <v>3942</v>
      </c>
      <c r="K926" t="s">
        <v>3943</v>
      </c>
      <c r="L926">
        <v>11934776</v>
      </c>
      <c r="M926">
        <f t="shared" si="28"/>
        <v>173768</v>
      </c>
      <c r="N926" s="2">
        <f t="shared" si="29"/>
        <v>50.033355570380259</v>
      </c>
    </row>
    <row r="927" spans="1:14" x14ac:dyDescent="0.3">
      <c r="A927" t="s">
        <v>3978</v>
      </c>
      <c r="B927" t="s">
        <v>54</v>
      </c>
      <c r="C927">
        <v>4.5999999999999996</v>
      </c>
      <c r="D927">
        <v>12</v>
      </c>
      <c r="E927">
        <v>3799</v>
      </c>
      <c r="F927">
        <v>1899</v>
      </c>
      <c r="G927" t="s">
        <v>16</v>
      </c>
      <c r="H927" t="s">
        <v>3979</v>
      </c>
      <c r="I927" t="s">
        <v>586</v>
      </c>
      <c r="J927" t="s">
        <v>57</v>
      </c>
      <c r="K927" t="s">
        <v>3980</v>
      </c>
      <c r="L927">
        <v>16038648</v>
      </c>
      <c r="M927">
        <f t="shared" si="28"/>
        <v>22788</v>
      </c>
      <c r="N927" s="2">
        <f t="shared" si="29"/>
        <v>50.013161358252169</v>
      </c>
    </row>
    <row r="928" spans="1:14" x14ac:dyDescent="0.3">
      <c r="A928" t="s">
        <v>1655</v>
      </c>
      <c r="B928" t="s">
        <v>2166</v>
      </c>
      <c r="C928">
        <v>4.4000000000000004</v>
      </c>
      <c r="D928">
        <v>169</v>
      </c>
      <c r="E928">
        <v>1799</v>
      </c>
      <c r="F928">
        <v>1799</v>
      </c>
      <c r="G928" t="s">
        <v>1657</v>
      </c>
      <c r="H928" t="s">
        <v>3981</v>
      </c>
      <c r="I928" t="s">
        <v>297</v>
      </c>
      <c r="J928" t="s">
        <v>2169</v>
      </c>
      <c r="K928" t="s">
        <v>3982</v>
      </c>
      <c r="L928">
        <v>14002630</v>
      </c>
      <c r="M928">
        <f t="shared" si="28"/>
        <v>304031</v>
      </c>
      <c r="N928" s="2">
        <f t="shared" si="29"/>
        <v>0</v>
      </c>
    </row>
    <row r="929" spans="1:14" x14ac:dyDescent="0.3">
      <c r="A929" t="s">
        <v>3983</v>
      </c>
      <c r="B929" t="s">
        <v>1078</v>
      </c>
      <c r="C929">
        <v>4.5</v>
      </c>
      <c r="D929">
        <v>25</v>
      </c>
      <c r="E929">
        <v>1490</v>
      </c>
      <c r="F929">
        <v>1117</v>
      </c>
      <c r="G929" t="s">
        <v>242</v>
      </c>
      <c r="H929" t="s">
        <v>3984</v>
      </c>
      <c r="I929" t="s">
        <v>244</v>
      </c>
      <c r="J929" t="s">
        <v>1081</v>
      </c>
      <c r="K929" t="s">
        <v>3985</v>
      </c>
      <c r="L929">
        <v>11205042</v>
      </c>
      <c r="M929">
        <f t="shared" si="28"/>
        <v>27925</v>
      </c>
      <c r="N929" s="2">
        <f t="shared" si="29"/>
        <v>25.033557046979865</v>
      </c>
    </row>
    <row r="930" spans="1:14" x14ac:dyDescent="0.3">
      <c r="A930" t="s">
        <v>675</v>
      </c>
      <c r="B930" t="s">
        <v>119</v>
      </c>
      <c r="C930">
        <v>5</v>
      </c>
      <c r="D930">
        <v>6</v>
      </c>
      <c r="E930">
        <v>899</v>
      </c>
      <c r="F930">
        <v>899</v>
      </c>
      <c r="G930" t="s">
        <v>1474</v>
      </c>
      <c r="H930" t="s">
        <v>3986</v>
      </c>
      <c r="I930" t="s">
        <v>244</v>
      </c>
      <c r="J930" t="s">
        <v>119</v>
      </c>
      <c r="K930" t="s">
        <v>3987</v>
      </c>
      <c r="L930">
        <v>17484414</v>
      </c>
      <c r="M930">
        <f t="shared" si="28"/>
        <v>5394</v>
      </c>
      <c r="N930" s="2">
        <f t="shared" si="29"/>
        <v>0</v>
      </c>
    </row>
    <row r="931" spans="1:14" x14ac:dyDescent="0.3">
      <c r="A931" t="s">
        <v>3988</v>
      </c>
      <c r="B931" t="s">
        <v>1382</v>
      </c>
      <c r="C931">
        <v>4.5999999999999996</v>
      </c>
      <c r="D931">
        <v>14</v>
      </c>
      <c r="E931">
        <v>2499</v>
      </c>
      <c r="F931">
        <v>749</v>
      </c>
      <c r="G931" t="s">
        <v>124</v>
      </c>
      <c r="H931" t="s">
        <v>3989</v>
      </c>
      <c r="I931" t="s">
        <v>126</v>
      </c>
      <c r="J931" t="s">
        <v>1384</v>
      </c>
      <c r="K931" t="s">
        <v>3990</v>
      </c>
      <c r="L931">
        <v>16897496</v>
      </c>
      <c r="M931">
        <f t="shared" si="28"/>
        <v>10486</v>
      </c>
      <c r="N931" s="2">
        <f t="shared" si="29"/>
        <v>70.028011204481786</v>
      </c>
    </row>
    <row r="932" spans="1:14" x14ac:dyDescent="0.3">
      <c r="A932" t="s">
        <v>3991</v>
      </c>
      <c r="B932" t="s">
        <v>386</v>
      </c>
      <c r="C932">
        <v>4.3</v>
      </c>
      <c r="D932">
        <v>43</v>
      </c>
      <c r="E932">
        <v>1663</v>
      </c>
      <c r="F932">
        <v>498</v>
      </c>
      <c r="G932" t="s">
        <v>16</v>
      </c>
      <c r="H932" t="s">
        <v>3992</v>
      </c>
      <c r="I932" t="s">
        <v>388</v>
      </c>
      <c r="J932" t="s">
        <v>389</v>
      </c>
      <c r="K932" t="s">
        <v>3993</v>
      </c>
      <c r="L932">
        <v>16041782</v>
      </c>
      <c r="M932">
        <f t="shared" si="28"/>
        <v>21414</v>
      </c>
      <c r="N932" s="2">
        <f t="shared" si="29"/>
        <v>70.054119061936262</v>
      </c>
    </row>
    <row r="933" spans="1:14" x14ac:dyDescent="0.3">
      <c r="A933" t="s">
        <v>3994</v>
      </c>
      <c r="B933" t="s">
        <v>2812</v>
      </c>
      <c r="C933">
        <v>4.8</v>
      </c>
      <c r="D933">
        <v>18</v>
      </c>
      <c r="E933">
        <v>1199</v>
      </c>
      <c r="F933">
        <v>443</v>
      </c>
      <c r="G933" t="s">
        <v>3995</v>
      </c>
      <c r="H933" t="s">
        <v>3996</v>
      </c>
      <c r="I933" t="s">
        <v>3997</v>
      </c>
      <c r="J933" t="s">
        <v>2814</v>
      </c>
      <c r="K933" t="s">
        <v>3998</v>
      </c>
      <c r="L933">
        <v>7222774</v>
      </c>
      <c r="M933">
        <f t="shared" si="28"/>
        <v>7974</v>
      </c>
      <c r="N933" s="2">
        <f t="shared" si="29"/>
        <v>63.052543786488748</v>
      </c>
    </row>
    <row r="934" spans="1:14" x14ac:dyDescent="0.3">
      <c r="A934" t="s">
        <v>3999</v>
      </c>
      <c r="B934" t="s">
        <v>4000</v>
      </c>
      <c r="C934">
        <v>4</v>
      </c>
      <c r="D934">
        <v>276</v>
      </c>
      <c r="E934">
        <v>1599</v>
      </c>
      <c r="F934">
        <v>799</v>
      </c>
      <c r="G934" t="s">
        <v>29</v>
      </c>
      <c r="H934" t="s">
        <v>4001</v>
      </c>
      <c r="I934" t="s">
        <v>50</v>
      </c>
      <c r="J934" t="s">
        <v>4002</v>
      </c>
      <c r="K934" t="s">
        <v>4003</v>
      </c>
      <c r="L934">
        <v>13563374</v>
      </c>
      <c r="M934">
        <f t="shared" si="28"/>
        <v>220524</v>
      </c>
      <c r="N934" s="2">
        <f t="shared" si="29"/>
        <v>50.03126954346466</v>
      </c>
    </row>
    <row r="935" spans="1:14" x14ac:dyDescent="0.3">
      <c r="A935" t="s">
        <v>4004</v>
      </c>
      <c r="B935" t="s">
        <v>3865</v>
      </c>
      <c r="C935">
        <v>4.4000000000000004</v>
      </c>
      <c r="D935">
        <v>9</v>
      </c>
      <c r="E935">
        <v>1898</v>
      </c>
      <c r="F935">
        <v>759</v>
      </c>
      <c r="G935" t="s">
        <v>757</v>
      </c>
      <c r="H935" t="s">
        <v>4005</v>
      </c>
      <c r="I935" t="s">
        <v>83</v>
      </c>
      <c r="J935" t="s">
        <v>3867</v>
      </c>
      <c r="K935" t="s">
        <v>4006</v>
      </c>
      <c r="L935">
        <v>15045834</v>
      </c>
      <c r="M935">
        <f t="shared" si="28"/>
        <v>6831</v>
      </c>
      <c r="N935" s="2">
        <f t="shared" si="29"/>
        <v>60.010537407797685</v>
      </c>
    </row>
    <row r="936" spans="1:14" x14ac:dyDescent="0.3">
      <c r="A936" t="s">
        <v>4007</v>
      </c>
      <c r="B936" t="s">
        <v>1342</v>
      </c>
      <c r="C936">
        <v>4.2</v>
      </c>
      <c r="D936">
        <v>18</v>
      </c>
      <c r="E936">
        <v>2699</v>
      </c>
      <c r="F936">
        <v>1349</v>
      </c>
      <c r="G936" t="s">
        <v>42</v>
      </c>
      <c r="H936" t="s">
        <v>4008</v>
      </c>
      <c r="I936" t="s">
        <v>404</v>
      </c>
      <c r="J936" t="s">
        <v>1344</v>
      </c>
      <c r="K936" t="s">
        <v>4009</v>
      </c>
      <c r="L936">
        <v>15702594</v>
      </c>
      <c r="M936">
        <f t="shared" si="28"/>
        <v>24282</v>
      </c>
      <c r="N936" s="2">
        <f t="shared" si="29"/>
        <v>50.018525379770281</v>
      </c>
    </row>
    <row r="937" spans="1:14" x14ac:dyDescent="0.3">
      <c r="A937" t="s">
        <v>4010</v>
      </c>
      <c r="B937" t="s">
        <v>800</v>
      </c>
      <c r="C937">
        <v>4.4000000000000004</v>
      </c>
      <c r="D937">
        <v>481</v>
      </c>
      <c r="E937">
        <v>185</v>
      </c>
      <c r="F937">
        <v>157</v>
      </c>
      <c r="G937" t="s">
        <v>4011</v>
      </c>
      <c r="H937" t="s">
        <v>4012</v>
      </c>
      <c r="I937" t="s">
        <v>1584</v>
      </c>
      <c r="J937" t="s">
        <v>803</v>
      </c>
      <c r="K937" t="s">
        <v>4013</v>
      </c>
      <c r="L937">
        <v>8520519</v>
      </c>
      <c r="M937">
        <f t="shared" si="28"/>
        <v>75517</v>
      </c>
      <c r="N937" s="2">
        <f t="shared" si="29"/>
        <v>15.135135135135137</v>
      </c>
    </row>
    <row r="938" spans="1:14" x14ac:dyDescent="0.3">
      <c r="A938" t="s">
        <v>4014</v>
      </c>
      <c r="B938" t="s">
        <v>1245</v>
      </c>
      <c r="C938">
        <v>4.0999999999999996</v>
      </c>
      <c r="D938">
        <v>80</v>
      </c>
      <c r="E938">
        <v>5499</v>
      </c>
      <c r="F938">
        <v>2749</v>
      </c>
      <c r="G938" t="s">
        <v>67</v>
      </c>
      <c r="H938" t="s">
        <v>4015</v>
      </c>
      <c r="I938" t="s">
        <v>44</v>
      </c>
      <c r="J938" t="s">
        <v>1247</v>
      </c>
      <c r="K938" t="s">
        <v>4016</v>
      </c>
      <c r="L938">
        <v>13067886</v>
      </c>
      <c r="M938">
        <f t="shared" si="28"/>
        <v>219920</v>
      </c>
      <c r="N938" s="2">
        <f t="shared" si="29"/>
        <v>50.009092562284053</v>
      </c>
    </row>
    <row r="939" spans="1:14" x14ac:dyDescent="0.3">
      <c r="A939" t="s">
        <v>4017</v>
      </c>
      <c r="B939" t="s">
        <v>4018</v>
      </c>
      <c r="C939">
        <v>4.7</v>
      </c>
      <c r="D939">
        <v>9</v>
      </c>
      <c r="E939">
        <v>1499</v>
      </c>
      <c r="F939">
        <v>599</v>
      </c>
      <c r="G939" t="s">
        <v>4019</v>
      </c>
      <c r="H939" t="s">
        <v>4020</v>
      </c>
      <c r="I939" t="s">
        <v>37</v>
      </c>
      <c r="J939" t="s">
        <v>4021</v>
      </c>
      <c r="K939" t="s">
        <v>4022</v>
      </c>
      <c r="L939">
        <v>17556244</v>
      </c>
      <c r="M939">
        <f t="shared" si="28"/>
        <v>5391</v>
      </c>
      <c r="N939" s="2">
        <f t="shared" si="29"/>
        <v>60.040026684456308</v>
      </c>
    </row>
    <row r="940" spans="1:14" x14ac:dyDescent="0.3">
      <c r="A940" t="s">
        <v>4023</v>
      </c>
      <c r="B940" t="s">
        <v>1312</v>
      </c>
      <c r="C940">
        <v>4.0999999999999996</v>
      </c>
      <c r="D940">
        <v>404</v>
      </c>
      <c r="E940">
        <v>1299</v>
      </c>
      <c r="F940">
        <v>610</v>
      </c>
      <c r="G940" t="s">
        <v>67</v>
      </c>
      <c r="H940" t="s">
        <v>4024</v>
      </c>
      <c r="I940" t="s">
        <v>56</v>
      </c>
      <c r="J940" t="s">
        <v>1314</v>
      </c>
      <c r="K940" t="s">
        <v>4025</v>
      </c>
      <c r="L940">
        <v>12101956</v>
      </c>
      <c r="M940">
        <f t="shared" si="28"/>
        <v>246440</v>
      </c>
      <c r="N940" s="2">
        <f t="shared" si="29"/>
        <v>53.040800615858352</v>
      </c>
    </row>
    <row r="941" spans="1:14" x14ac:dyDescent="0.3">
      <c r="A941" t="s">
        <v>4026</v>
      </c>
      <c r="B941" t="s">
        <v>1190</v>
      </c>
      <c r="C941">
        <v>4.4000000000000004</v>
      </c>
      <c r="D941">
        <v>59</v>
      </c>
      <c r="E941">
        <v>5299</v>
      </c>
      <c r="F941">
        <v>2649</v>
      </c>
      <c r="G941" t="s">
        <v>124</v>
      </c>
      <c r="H941" t="s">
        <v>4027</v>
      </c>
      <c r="I941" t="s">
        <v>132</v>
      </c>
      <c r="J941" t="s">
        <v>1193</v>
      </c>
      <c r="K941" t="s">
        <v>4028</v>
      </c>
      <c r="L941">
        <v>13351474</v>
      </c>
      <c r="M941">
        <f t="shared" si="28"/>
        <v>156291</v>
      </c>
      <c r="N941" s="2">
        <f t="shared" si="29"/>
        <v>50.009435742592942</v>
      </c>
    </row>
    <row r="942" spans="1:14" x14ac:dyDescent="0.3">
      <c r="A942" t="s">
        <v>4029</v>
      </c>
      <c r="B942" t="s">
        <v>4030</v>
      </c>
      <c r="C942">
        <v>3.5</v>
      </c>
      <c r="D942">
        <v>16</v>
      </c>
      <c r="E942">
        <v>2663</v>
      </c>
      <c r="F942">
        <v>772</v>
      </c>
      <c r="G942" t="s">
        <v>148</v>
      </c>
      <c r="H942" t="s">
        <v>4031</v>
      </c>
      <c r="I942" t="s">
        <v>132</v>
      </c>
      <c r="J942" t="s">
        <v>4032</v>
      </c>
      <c r="K942" t="s">
        <v>4033</v>
      </c>
      <c r="L942">
        <v>17647484</v>
      </c>
      <c r="M942">
        <f t="shared" si="28"/>
        <v>12352</v>
      </c>
      <c r="N942" s="2">
        <f t="shared" si="29"/>
        <v>71.010138941043934</v>
      </c>
    </row>
    <row r="943" spans="1:14" x14ac:dyDescent="0.3">
      <c r="A943" t="s">
        <v>4034</v>
      </c>
      <c r="B943" t="s">
        <v>2388</v>
      </c>
      <c r="C943">
        <v>3.2</v>
      </c>
      <c r="D943">
        <v>78</v>
      </c>
      <c r="E943">
        <v>2499</v>
      </c>
      <c r="F943">
        <v>1124</v>
      </c>
      <c r="G943" t="s">
        <v>67</v>
      </c>
      <c r="H943" t="s">
        <v>4035</v>
      </c>
      <c r="I943" t="s">
        <v>50</v>
      </c>
      <c r="J943" t="s">
        <v>2390</v>
      </c>
      <c r="K943" t="s">
        <v>4036</v>
      </c>
      <c r="L943">
        <v>13143588</v>
      </c>
      <c r="M943">
        <f t="shared" si="28"/>
        <v>87672</v>
      </c>
      <c r="N943" s="2">
        <f t="shared" si="29"/>
        <v>55.022008803521402</v>
      </c>
    </row>
    <row r="944" spans="1:14" x14ac:dyDescent="0.3">
      <c r="A944" t="s">
        <v>3703</v>
      </c>
      <c r="B944" t="s">
        <v>3704</v>
      </c>
      <c r="C944">
        <v>4</v>
      </c>
      <c r="D944">
        <v>5</v>
      </c>
      <c r="E944">
        <v>4999</v>
      </c>
      <c r="F944">
        <v>1249</v>
      </c>
      <c r="G944" t="s">
        <v>683</v>
      </c>
      <c r="H944" t="s">
        <v>4037</v>
      </c>
      <c r="I944" t="s">
        <v>685</v>
      </c>
      <c r="J944" t="s">
        <v>3706</v>
      </c>
      <c r="K944" t="s">
        <v>4038</v>
      </c>
      <c r="L944">
        <v>16884150</v>
      </c>
      <c r="M944">
        <f t="shared" si="28"/>
        <v>6245</v>
      </c>
      <c r="N944" s="2">
        <f t="shared" si="29"/>
        <v>75.015003000600117</v>
      </c>
    </row>
    <row r="945" spans="1:14" x14ac:dyDescent="0.3">
      <c r="A945" t="s">
        <v>4039</v>
      </c>
      <c r="B945" t="s">
        <v>309</v>
      </c>
      <c r="C945">
        <v>4.4000000000000004</v>
      </c>
      <c r="D945">
        <v>31</v>
      </c>
      <c r="E945">
        <v>3299</v>
      </c>
      <c r="F945">
        <v>1517</v>
      </c>
      <c r="G945" t="s">
        <v>4040</v>
      </c>
      <c r="H945" t="s">
        <v>4041</v>
      </c>
      <c r="I945" t="s">
        <v>132</v>
      </c>
      <c r="J945" t="s">
        <v>313</v>
      </c>
      <c r="K945" t="s">
        <v>4042</v>
      </c>
      <c r="L945">
        <v>15730928</v>
      </c>
      <c r="M945">
        <f t="shared" si="28"/>
        <v>47027</v>
      </c>
      <c r="N945" s="2">
        <f t="shared" si="29"/>
        <v>54.016368596544403</v>
      </c>
    </row>
    <row r="946" spans="1:14" x14ac:dyDescent="0.3">
      <c r="A946" t="s">
        <v>4043</v>
      </c>
      <c r="B946" t="s">
        <v>4044</v>
      </c>
      <c r="C946">
        <v>4.5</v>
      </c>
      <c r="D946">
        <v>63</v>
      </c>
      <c r="E946">
        <v>1467</v>
      </c>
      <c r="F946">
        <v>630</v>
      </c>
      <c r="G946" t="s">
        <v>67</v>
      </c>
      <c r="H946" t="s">
        <v>4045</v>
      </c>
      <c r="I946" t="s">
        <v>56</v>
      </c>
      <c r="J946" t="s">
        <v>4046</v>
      </c>
      <c r="K946" t="s">
        <v>4047</v>
      </c>
      <c r="L946">
        <v>15895488</v>
      </c>
      <c r="M946">
        <f t="shared" si="28"/>
        <v>39690</v>
      </c>
      <c r="N946" s="2">
        <f t="shared" si="29"/>
        <v>57.055214723926383</v>
      </c>
    </row>
    <row r="947" spans="1:14" x14ac:dyDescent="0.3">
      <c r="A947" t="s">
        <v>4048</v>
      </c>
      <c r="B947" t="s">
        <v>364</v>
      </c>
      <c r="C947">
        <v>4.3</v>
      </c>
      <c r="D947">
        <v>171</v>
      </c>
      <c r="E947">
        <v>3599</v>
      </c>
      <c r="F947">
        <v>2879</v>
      </c>
      <c r="G947" t="s">
        <v>67</v>
      </c>
      <c r="H947" t="s">
        <v>4049</v>
      </c>
      <c r="I947" t="s">
        <v>132</v>
      </c>
      <c r="J947" t="s">
        <v>368</v>
      </c>
      <c r="K947" t="s">
        <v>4050</v>
      </c>
      <c r="L947">
        <v>12185678</v>
      </c>
      <c r="M947">
        <f t="shared" si="28"/>
        <v>492309</v>
      </c>
      <c r="N947" s="2">
        <f t="shared" si="29"/>
        <v>20.00555709919422</v>
      </c>
    </row>
    <row r="948" spans="1:14" x14ac:dyDescent="0.3">
      <c r="A948" t="s">
        <v>4051</v>
      </c>
      <c r="B948" t="s">
        <v>4052</v>
      </c>
      <c r="C948">
        <v>4</v>
      </c>
      <c r="D948">
        <v>72</v>
      </c>
      <c r="E948">
        <v>2998</v>
      </c>
      <c r="F948">
        <v>1499</v>
      </c>
      <c r="G948" t="s">
        <v>16</v>
      </c>
      <c r="H948" t="s">
        <v>4053</v>
      </c>
      <c r="I948" t="s">
        <v>18</v>
      </c>
      <c r="J948" t="s">
        <v>4054</v>
      </c>
      <c r="K948" t="s">
        <v>4055</v>
      </c>
      <c r="L948">
        <v>13919184</v>
      </c>
      <c r="M948">
        <f t="shared" si="28"/>
        <v>107928</v>
      </c>
      <c r="N948" s="2">
        <f t="shared" si="29"/>
        <v>50</v>
      </c>
    </row>
    <row r="949" spans="1:14" x14ac:dyDescent="0.3">
      <c r="A949" t="s">
        <v>4056</v>
      </c>
      <c r="B949" t="s">
        <v>4057</v>
      </c>
      <c r="C949">
        <v>4.4000000000000004</v>
      </c>
      <c r="D949">
        <v>36</v>
      </c>
      <c r="E949">
        <v>1595</v>
      </c>
      <c r="F949">
        <v>797</v>
      </c>
      <c r="G949" t="s">
        <v>42</v>
      </c>
      <c r="H949" t="s">
        <v>4058</v>
      </c>
      <c r="I949" t="s">
        <v>56</v>
      </c>
      <c r="J949" t="s">
        <v>4059</v>
      </c>
      <c r="K949" t="s">
        <v>4060</v>
      </c>
      <c r="L949">
        <v>14933456</v>
      </c>
      <c r="M949">
        <f t="shared" si="28"/>
        <v>28692</v>
      </c>
      <c r="N949" s="2">
        <f t="shared" si="29"/>
        <v>50.031347962382441</v>
      </c>
    </row>
    <row r="950" spans="1:14" x14ac:dyDescent="0.3">
      <c r="A950" t="s">
        <v>2274</v>
      </c>
      <c r="B950" t="s">
        <v>1213</v>
      </c>
      <c r="C950">
        <v>4.0999999999999996</v>
      </c>
      <c r="D950">
        <v>162</v>
      </c>
      <c r="E950">
        <v>3999</v>
      </c>
      <c r="F950">
        <v>919</v>
      </c>
      <c r="G950" t="s">
        <v>409</v>
      </c>
      <c r="H950" t="s">
        <v>4061</v>
      </c>
      <c r="I950" t="s">
        <v>891</v>
      </c>
      <c r="J950" t="s">
        <v>1216</v>
      </c>
      <c r="K950" t="s">
        <v>4062</v>
      </c>
      <c r="L950">
        <v>11148314</v>
      </c>
      <c r="M950">
        <f t="shared" si="28"/>
        <v>148878</v>
      </c>
      <c r="N950" s="2">
        <f t="shared" si="29"/>
        <v>77.019254813703427</v>
      </c>
    </row>
    <row r="951" spans="1:14" x14ac:dyDescent="0.3">
      <c r="A951" t="s">
        <v>4063</v>
      </c>
      <c r="B951" t="s">
        <v>1382</v>
      </c>
      <c r="C951">
        <v>4</v>
      </c>
      <c r="D951">
        <v>14</v>
      </c>
      <c r="E951">
        <v>2099</v>
      </c>
      <c r="F951">
        <v>734</v>
      </c>
      <c r="G951" t="s">
        <v>124</v>
      </c>
      <c r="H951" t="s">
        <v>4064</v>
      </c>
      <c r="I951" t="s">
        <v>56</v>
      </c>
      <c r="J951" t="s">
        <v>1384</v>
      </c>
      <c r="K951" t="s">
        <v>4065</v>
      </c>
      <c r="L951">
        <v>16897350</v>
      </c>
      <c r="M951">
        <f t="shared" si="28"/>
        <v>10276</v>
      </c>
      <c r="N951" s="2">
        <f t="shared" si="29"/>
        <v>65.030967127203425</v>
      </c>
    </row>
    <row r="952" spans="1:14" x14ac:dyDescent="0.3">
      <c r="A952" t="s">
        <v>4066</v>
      </c>
      <c r="B952" t="s">
        <v>235</v>
      </c>
      <c r="C952">
        <v>3.8</v>
      </c>
      <c r="D952">
        <v>9</v>
      </c>
      <c r="E952">
        <v>1999</v>
      </c>
      <c r="F952">
        <v>1999</v>
      </c>
      <c r="G952" t="s">
        <v>4067</v>
      </c>
      <c r="H952" t="s">
        <v>4068</v>
      </c>
      <c r="I952" t="s">
        <v>50</v>
      </c>
      <c r="J952" t="s">
        <v>238</v>
      </c>
      <c r="K952" t="s">
        <v>4069</v>
      </c>
      <c r="L952">
        <v>15787438</v>
      </c>
      <c r="M952">
        <f t="shared" si="28"/>
        <v>17991</v>
      </c>
      <c r="N952" s="2">
        <f t="shared" si="29"/>
        <v>0</v>
      </c>
    </row>
    <row r="953" spans="1:14" x14ac:dyDescent="0.3">
      <c r="A953" t="s">
        <v>4070</v>
      </c>
      <c r="B953" t="s">
        <v>947</v>
      </c>
      <c r="C953">
        <v>4.3</v>
      </c>
      <c r="D953">
        <v>87</v>
      </c>
      <c r="E953">
        <v>299</v>
      </c>
      <c r="F953">
        <v>299</v>
      </c>
      <c r="G953" t="s">
        <v>29</v>
      </c>
      <c r="H953" t="s">
        <v>4071</v>
      </c>
      <c r="I953" t="s">
        <v>273</v>
      </c>
      <c r="J953" t="s">
        <v>949</v>
      </c>
      <c r="K953" t="s">
        <v>4072</v>
      </c>
      <c r="L953">
        <v>13416994</v>
      </c>
      <c r="M953">
        <f t="shared" si="28"/>
        <v>26013</v>
      </c>
      <c r="N953" s="2">
        <f t="shared" si="29"/>
        <v>0</v>
      </c>
    </row>
    <row r="954" spans="1:14" x14ac:dyDescent="0.3">
      <c r="A954" t="s">
        <v>4073</v>
      </c>
      <c r="B954" t="s">
        <v>843</v>
      </c>
      <c r="C954">
        <v>4.9000000000000004</v>
      </c>
      <c r="D954">
        <v>11</v>
      </c>
      <c r="E954">
        <v>4999</v>
      </c>
      <c r="F954">
        <v>1999</v>
      </c>
      <c r="G954" t="s">
        <v>74</v>
      </c>
      <c r="H954" t="s">
        <v>4074</v>
      </c>
      <c r="I954" t="s">
        <v>373</v>
      </c>
      <c r="J954" t="s">
        <v>847</v>
      </c>
      <c r="K954" t="s">
        <v>4075</v>
      </c>
      <c r="L954">
        <v>15209712</v>
      </c>
      <c r="M954">
        <f t="shared" si="28"/>
        <v>21989</v>
      </c>
      <c r="N954" s="2">
        <f t="shared" si="29"/>
        <v>60.012002400480092</v>
      </c>
    </row>
    <row r="955" spans="1:14" x14ac:dyDescent="0.3">
      <c r="A955" t="s">
        <v>4076</v>
      </c>
      <c r="B955" t="s">
        <v>4077</v>
      </c>
      <c r="C955">
        <v>4.3</v>
      </c>
      <c r="D955">
        <v>6</v>
      </c>
      <c r="E955">
        <v>2499</v>
      </c>
      <c r="F955">
        <v>1749</v>
      </c>
      <c r="G955" t="s">
        <v>409</v>
      </c>
      <c r="H955" t="s">
        <v>4078</v>
      </c>
      <c r="I955" t="s">
        <v>891</v>
      </c>
      <c r="J955" t="s">
        <v>4079</v>
      </c>
      <c r="K955" t="s">
        <v>4080</v>
      </c>
      <c r="L955">
        <v>14875310</v>
      </c>
      <c r="M955">
        <f t="shared" si="28"/>
        <v>10494</v>
      </c>
      <c r="N955" s="2">
        <f t="shared" si="29"/>
        <v>30.012004801920767</v>
      </c>
    </row>
    <row r="956" spans="1:14" x14ac:dyDescent="0.3">
      <c r="A956" t="s">
        <v>4081</v>
      </c>
      <c r="B956" t="s">
        <v>87</v>
      </c>
      <c r="C956">
        <v>4.2</v>
      </c>
      <c r="D956">
        <v>415</v>
      </c>
      <c r="E956">
        <v>1599</v>
      </c>
      <c r="F956">
        <v>879</v>
      </c>
      <c r="G956" t="s">
        <v>29</v>
      </c>
      <c r="H956" t="s">
        <v>4082</v>
      </c>
      <c r="I956" t="s">
        <v>37</v>
      </c>
      <c r="J956" t="s">
        <v>91</v>
      </c>
      <c r="K956" t="s">
        <v>4083</v>
      </c>
      <c r="L956">
        <v>8426447</v>
      </c>
      <c r="M956">
        <f t="shared" si="28"/>
        <v>364785</v>
      </c>
      <c r="N956" s="2">
        <f t="shared" si="29"/>
        <v>45.028142589118197</v>
      </c>
    </row>
    <row r="957" spans="1:14" x14ac:dyDescent="0.3">
      <c r="A957" t="s">
        <v>4084</v>
      </c>
      <c r="B957" t="s">
        <v>4085</v>
      </c>
      <c r="C957">
        <v>4</v>
      </c>
      <c r="D957">
        <v>432</v>
      </c>
      <c r="E957">
        <v>1999</v>
      </c>
      <c r="F957">
        <v>799</v>
      </c>
      <c r="G957" t="s">
        <v>67</v>
      </c>
      <c r="H957" t="s">
        <v>4086</v>
      </c>
      <c r="I957" t="s">
        <v>50</v>
      </c>
      <c r="J957" t="s">
        <v>4087</v>
      </c>
      <c r="K957" t="s">
        <v>4088</v>
      </c>
      <c r="L957">
        <v>13702362</v>
      </c>
      <c r="M957">
        <f t="shared" si="28"/>
        <v>345168</v>
      </c>
      <c r="N957" s="2">
        <f t="shared" si="29"/>
        <v>60.030015007503756</v>
      </c>
    </row>
    <row r="958" spans="1:14" x14ac:dyDescent="0.3">
      <c r="A958" t="s">
        <v>4089</v>
      </c>
      <c r="B958" t="s">
        <v>4090</v>
      </c>
      <c r="C958">
        <v>4.7</v>
      </c>
      <c r="D958">
        <v>17</v>
      </c>
      <c r="E958">
        <v>8875</v>
      </c>
      <c r="F958">
        <v>8875</v>
      </c>
      <c r="G958" t="s">
        <v>1143</v>
      </c>
      <c r="H958" t="s">
        <v>4091</v>
      </c>
      <c r="I958" t="s">
        <v>1145</v>
      </c>
      <c r="J958" t="s">
        <v>4092</v>
      </c>
      <c r="K958" t="s">
        <v>4093</v>
      </c>
      <c r="L958">
        <v>7120181</v>
      </c>
      <c r="M958">
        <f t="shared" si="28"/>
        <v>150875</v>
      </c>
      <c r="N958" s="2">
        <f t="shared" si="29"/>
        <v>0</v>
      </c>
    </row>
    <row r="959" spans="1:14" x14ac:dyDescent="0.3">
      <c r="A959" t="s">
        <v>4094</v>
      </c>
      <c r="B959" t="s">
        <v>2972</v>
      </c>
      <c r="C959">
        <v>4.5</v>
      </c>
      <c r="D959">
        <v>6</v>
      </c>
      <c r="E959">
        <v>2199</v>
      </c>
      <c r="F959">
        <v>2199</v>
      </c>
      <c r="G959" t="s">
        <v>1975</v>
      </c>
      <c r="H959" t="s">
        <v>4095</v>
      </c>
      <c r="I959" t="s">
        <v>297</v>
      </c>
      <c r="J959" t="s">
        <v>2974</v>
      </c>
      <c r="K959" t="s">
        <v>4096</v>
      </c>
      <c r="L959">
        <v>18139868</v>
      </c>
      <c r="M959">
        <f t="shared" si="28"/>
        <v>13194</v>
      </c>
      <c r="N959" s="2">
        <f t="shared" si="29"/>
        <v>0</v>
      </c>
    </row>
    <row r="960" spans="1:14" x14ac:dyDescent="0.3">
      <c r="A960" t="s">
        <v>4097</v>
      </c>
      <c r="B960" t="s">
        <v>1687</v>
      </c>
      <c r="C960">
        <v>4.4000000000000004</v>
      </c>
      <c r="D960">
        <v>26</v>
      </c>
      <c r="E960">
        <v>1899</v>
      </c>
      <c r="F960">
        <v>1196</v>
      </c>
      <c r="G960" t="s">
        <v>4098</v>
      </c>
      <c r="H960" t="s">
        <v>4099</v>
      </c>
      <c r="I960" t="s">
        <v>1281</v>
      </c>
      <c r="J960" t="s">
        <v>1690</v>
      </c>
      <c r="K960" t="s">
        <v>4100</v>
      </c>
      <c r="L960">
        <v>12329602</v>
      </c>
      <c r="M960">
        <f t="shared" si="28"/>
        <v>31096</v>
      </c>
      <c r="N960" s="2">
        <f t="shared" si="29"/>
        <v>37.019483938915222</v>
      </c>
    </row>
    <row r="961" spans="1:14" x14ac:dyDescent="0.3">
      <c r="A961" t="s">
        <v>4101</v>
      </c>
      <c r="B961" t="s">
        <v>1513</v>
      </c>
      <c r="C961">
        <v>4.7</v>
      </c>
      <c r="D961">
        <v>20</v>
      </c>
      <c r="E961">
        <v>1299</v>
      </c>
      <c r="F961">
        <v>519</v>
      </c>
      <c r="G961" t="s">
        <v>81</v>
      </c>
      <c r="H961" t="s">
        <v>4102</v>
      </c>
      <c r="I961" t="s">
        <v>1281</v>
      </c>
      <c r="J961" t="s">
        <v>1515</v>
      </c>
      <c r="K961" t="s">
        <v>4103</v>
      </c>
      <c r="L961">
        <v>16878076</v>
      </c>
      <c r="M961">
        <f t="shared" si="28"/>
        <v>10380</v>
      </c>
      <c r="N961" s="2">
        <f t="shared" si="29"/>
        <v>60.046189376443415</v>
      </c>
    </row>
    <row r="962" spans="1:14" x14ac:dyDescent="0.3">
      <c r="A962" t="s">
        <v>1821</v>
      </c>
      <c r="B962" t="s">
        <v>579</v>
      </c>
      <c r="C962">
        <v>4.7</v>
      </c>
      <c r="D962">
        <v>7</v>
      </c>
      <c r="E962">
        <v>11995</v>
      </c>
      <c r="F962">
        <v>11995</v>
      </c>
      <c r="G962" t="s">
        <v>16</v>
      </c>
      <c r="H962" t="s">
        <v>4104</v>
      </c>
      <c r="I962" t="s">
        <v>177</v>
      </c>
      <c r="J962" t="s">
        <v>581</v>
      </c>
      <c r="K962" t="s">
        <v>4105</v>
      </c>
      <c r="L962">
        <v>9036637</v>
      </c>
      <c r="M962">
        <f t="shared" si="28"/>
        <v>83965</v>
      </c>
      <c r="N962" s="2">
        <f t="shared" si="29"/>
        <v>0</v>
      </c>
    </row>
    <row r="963" spans="1:14" x14ac:dyDescent="0.3">
      <c r="A963" t="s">
        <v>4106</v>
      </c>
      <c r="B963" t="s">
        <v>2679</v>
      </c>
      <c r="C963">
        <v>3.8</v>
      </c>
      <c r="D963">
        <v>4</v>
      </c>
      <c r="E963">
        <v>6999</v>
      </c>
      <c r="F963">
        <v>5599</v>
      </c>
      <c r="G963" t="s">
        <v>74</v>
      </c>
      <c r="H963" t="s">
        <v>4107</v>
      </c>
      <c r="I963" t="s">
        <v>373</v>
      </c>
      <c r="J963" t="s">
        <v>2681</v>
      </c>
      <c r="K963" t="s">
        <v>4108</v>
      </c>
      <c r="L963">
        <v>17238978</v>
      </c>
      <c r="M963">
        <f t="shared" ref="M963:M1026" si="30">D963*F963</f>
        <v>22396</v>
      </c>
      <c r="N963" s="2">
        <f t="shared" ref="N963:N1026" si="31">((E963-F963)/E963) *100</f>
        <v>20.002857551078726</v>
      </c>
    </row>
    <row r="964" spans="1:14" x14ac:dyDescent="0.3">
      <c r="A964" t="s">
        <v>4109</v>
      </c>
      <c r="B964" t="s">
        <v>230</v>
      </c>
      <c r="C964">
        <v>3.5</v>
      </c>
      <c r="D964">
        <v>22</v>
      </c>
      <c r="E964">
        <v>2699</v>
      </c>
      <c r="F964">
        <v>1079</v>
      </c>
      <c r="G964" t="s">
        <v>1474</v>
      </c>
      <c r="H964" t="s">
        <v>4110</v>
      </c>
      <c r="I964" t="s">
        <v>685</v>
      </c>
      <c r="J964" t="s">
        <v>232</v>
      </c>
      <c r="K964" t="s">
        <v>4111</v>
      </c>
      <c r="L964">
        <v>14914602</v>
      </c>
      <c r="M964">
        <f t="shared" si="30"/>
        <v>23738</v>
      </c>
      <c r="N964" s="2">
        <f t="shared" si="31"/>
        <v>60.022230455724348</v>
      </c>
    </row>
    <row r="965" spans="1:14" x14ac:dyDescent="0.3">
      <c r="A965" t="s">
        <v>1027</v>
      </c>
      <c r="B965" t="s">
        <v>4112</v>
      </c>
      <c r="C965">
        <v>4.8</v>
      </c>
      <c r="D965">
        <v>4</v>
      </c>
      <c r="E965">
        <v>3122</v>
      </c>
      <c r="F965">
        <v>999</v>
      </c>
      <c r="G965" t="s">
        <v>1474</v>
      </c>
      <c r="H965" t="s">
        <v>4113</v>
      </c>
      <c r="I965" t="s">
        <v>244</v>
      </c>
      <c r="J965" t="s">
        <v>4114</v>
      </c>
      <c r="K965" t="s">
        <v>4115</v>
      </c>
      <c r="L965">
        <v>17425154</v>
      </c>
      <c r="M965">
        <f t="shared" si="30"/>
        <v>3996</v>
      </c>
      <c r="N965" s="2">
        <f t="shared" si="31"/>
        <v>68.001281229980776</v>
      </c>
    </row>
    <row r="966" spans="1:14" x14ac:dyDescent="0.3">
      <c r="A966" t="s">
        <v>4116</v>
      </c>
      <c r="B966" t="s">
        <v>2435</v>
      </c>
      <c r="C966">
        <v>4.5999999999999996</v>
      </c>
      <c r="D966">
        <v>7</v>
      </c>
      <c r="E966">
        <v>799</v>
      </c>
      <c r="F966">
        <v>799</v>
      </c>
      <c r="G966" t="s">
        <v>4117</v>
      </c>
      <c r="H966" t="s">
        <v>4118</v>
      </c>
      <c r="I966" t="s">
        <v>1229</v>
      </c>
      <c r="J966" t="s">
        <v>2438</v>
      </c>
      <c r="K966" t="e">
        <f>-hm-women-orange-ribbed-jersey-shorts</f>
        <v>#NAME?</v>
      </c>
      <c r="L966">
        <v>17185492</v>
      </c>
      <c r="M966">
        <f t="shared" si="30"/>
        <v>5593</v>
      </c>
      <c r="N966" s="2">
        <f t="shared" si="31"/>
        <v>0</v>
      </c>
    </row>
    <row r="967" spans="1:14" x14ac:dyDescent="0.3">
      <c r="A967" t="s">
        <v>449</v>
      </c>
      <c r="B967" t="s">
        <v>733</v>
      </c>
      <c r="C967">
        <v>4.2</v>
      </c>
      <c r="D967">
        <v>50</v>
      </c>
      <c r="E967">
        <v>1149</v>
      </c>
      <c r="F967">
        <v>540</v>
      </c>
      <c r="G967" t="s">
        <v>1657</v>
      </c>
      <c r="H967" t="s">
        <v>4119</v>
      </c>
      <c r="I967" t="s">
        <v>297</v>
      </c>
      <c r="J967" t="s">
        <v>735</v>
      </c>
      <c r="K967" t="s">
        <v>4120</v>
      </c>
      <c r="L967">
        <v>16532698</v>
      </c>
      <c r="M967">
        <f t="shared" si="30"/>
        <v>27000</v>
      </c>
      <c r="N967" s="2">
        <f t="shared" si="31"/>
        <v>53.002610966057439</v>
      </c>
    </row>
    <row r="968" spans="1:14" x14ac:dyDescent="0.3">
      <c r="A968" t="s">
        <v>4121</v>
      </c>
      <c r="B968" t="s">
        <v>1974</v>
      </c>
      <c r="C968">
        <v>4.2</v>
      </c>
      <c r="D968">
        <v>18</v>
      </c>
      <c r="E968">
        <v>7499</v>
      </c>
      <c r="F968">
        <v>5999</v>
      </c>
      <c r="G968" t="s">
        <v>563</v>
      </c>
      <c r="H968" t="s">
        <v>4122</v>
      </c>
      <c r="I968" t="s">
        <v>1192</v>
      </c>
      <c r="J968" t="s">
        <v>1977</v>
      </c>
      <c r="K968" t="s">
        <v>4123</v>
      </c>
      <c r="L968">
        <v>14115512</v>
      </c>
      <c r="M968">
        <f t="shared" si="30"/>
        <v>107982</v>
      </c>
      <c r="N968" s="2">
        <f t="shared" si="31"/>
        <v>20.002667022269634</v>
      </c>
    </row>
    <row r="969" spans="1:14" x14ac:dyDescent="0.3">
      <c r="A969" t="s">
        <v>2736</v>
      </c>
      <c r="B969" t="s">
        <v>1491</v>
      </c>
      <c r="C969">
        <v>4.4000000000000004</v>
      </c>
      <c r="D969">
        <v>117</v>
      </c>
      <c r="E969">
        <v>2349</v>
      </c>
      <c r="F969">
        <v>939</v>
      </c>
      <c r="G969" t="s">
        <v>249</v>
      </c>
      <c r="H969" t="s">
        <v>4124</v>
      </c>
      <c r="I969" t="s">
        <v>83</v>
      </c>
      <c r="J969" t="s">
        <v>1493</v>
      </c>
      <c r="K969" t="s">
        <v>4125</v>
      </c>
      <c r="L969">
        <v>12335162</v>
      </c>
      <c r="M969">
        <f t="shared" si="30"/>
        <v>109863</v>
      </c>
      <c r="N969" s="2">
        <f t="shared" si="31"/>
        <v>60.025542784163477</v>
      </c>
    </row>
    <row r="970" spans="1:14" x14ac:dyDescent="0.3">
      <c r="A970" t="s">
        <v>3634</v>
      </c>
      <c r="B970" t="s">
        <v>230</v>
      </c>
      <c r="C970">
        <v>4</v>
      </c>
      <c r="D970">
        <v>6</v>
      </c>
      <c r="E970">
        <v>899</v>
      </c>
      <c r="F970">
        <v>359</v>
      </c>
      <c r="G970" t="s">
        <v>42</v>
      </c>
      <c r="H970" t="s">
        <v>4126</v>
      </c>
      <c r="I970" t="s">
        <v>37</v>
      </c>
      <c r="J970" t="s">
        <v>232</v>
      </c>
      <c r="K970" t="s">
        <v>4127</v>
      </c>
      <c r="L970">
        <v>16961598</v>
      </c>
      <c r="M970">
        <f t="shared" si="30"/>
        <v>2154</v>
      </c>
      <c r="N970" s="2">
        <f t="shared" si="31"/>
        <v>60.066740823136819</v>
      </c>
    </row>
    <row r="971" spans="1:14" x14ac:dyDescent="0.3">
      <c r="A971" t="s">
        <v>2532</v>
      </c>
      <c r="B971" t="s">
        <v>230</v>
      </c>
      <c r="C971">
        <v>4.4000000000000004</v>
      </c>
      <c r="D971">
        <v>48</v>
      </c>
      <c r="E971">
        <v>1999</v>
      </c>
      <c r="F971">
        <v>1099</v>
      </c>
      <c r="G971" t="s">
        <v>67</v>
      </c>
      <c r="H971" t="s">
        <v>4128</v>
      </c>
      <c r="I971" t="s">
        <v>44</v>
      </c>
      <c r="J971" t="s">
        <v>232</v>
      </c>
      <c r="K971" t="s">
        <v>4129</v>
      </c>
      <c r="L971">
        <v>14991644</v>
      </c>
      <c r="M971">
        <f t="shared" si="30"/>
        <v>52752</v>
      </c>
      <c r="N971" s="2">
        <f t="shared" si="31"/>
        <v>45.022511255627812</v>
      </c>
    </row>
    <row r="972" spans="1:14" x14ac:dyDescent="0.3">
      <c r="A972" t="s">
        <v>4130</v>
      </c>
      <c r="B972" t="s">
        <v>73</v>
      </c>
      <c r="C972">
        <v>4.2</v>
      </c>
      <c r="D972">
        <v>69</v>
      </c>
      <c r="E972">
        <v>852</v>
      </c>
      <c r="F972">
        <v>766</v>
      </c>
      <c r="G972" t="s">
        <v>74</v>
      </c>
      <c r="H972" t="s">
        <v>4131</v>
      </c>
      <c r="I972" t="s">
        <v>76</v>
      </c>
      <c r="J972" t="s">
        <v>77</v>
      </c>
      <c r="K972" t="s">
        <v>4132</v>
      </c>
      <c r="L972">
        <v>12453834</v>
      </c>
      <c r="M972">
        <f t="shared" si="30"/>
        <v>52854</v>
      </c>
      <c r="N972" s="2">
        <f t="shared" si="31"/>
        <v>10.093896713615024</v>
      </c>
    </row>
    <row r="973" spans="1:14" x14ac:dyDescent="0.3">
      <c r="A973" t="s">
        <v>174</v>
      </c>
      <c r="B973" t="s">
        <v>579</v>
      </c>
      <c r="C973">
        <v>4.4000000000000004</v>
      </c>
      <c r="D973">
        <v>16</v>
      </c>
      <c r="E973">
        <v>9995</v>
      </c>
      <c r="F973">
        <v>9995</v>
      </c>
      <c r="G973" t="s">
        <v>16</v>
      </c>
      <c r="H973" t="s">
        <v>4133</v>
      </c>
      <c r="I973" t="s">
        <v>177</v>
      </c>
      <c r="J973" t="s">
        <v>581</v>
      </c>
      <c r="K973" t="s">
        <v>4134</v>
      </c>
      <c r="L973">
        <v>8649953</v>
      </c>
      <c r="M973">
        <f t="shared" si="30"/>
        <v>159920</v>
      </c>
      <c r="N973" s="2">
        <f t="shared" si="31"/>
        <v>0</v>
      </c>
    </row>
    <row r="974" spans="1:14" x14ac:dyDescent="0.3">
      <c r="A974" t="s">
        <v>4135</v>
      </c>
      <c r="B974" t="s">
        <v>942</v>
      </c>
      <c r="C974">
        <v>5</v>
      </c>
      <c r="D974">
        <v>7</v>
      </c>
      <c r="E974">
        <v>2199</v>
      </c>
      <c r="F974">
        <v>1099</v>
      </c>
      <c r="G974" t="s">
        <v>451</v>
      </c>
      <c r="H974" t="s">
        <v>4136</v>
      </c>
      <c r="I974" t="s">
        <v>297</v>
      </c>
      <c r="J974" t="s">
        <v>944</v>
      </c>
      <c r="K974" t="s">
        <v>4137</v>
      </c>
      <c r="L974">
        <v>14206132</v>
      </c>
      <c r="M974">
        <f t="shared" si="30"/>
        <v>7693</v>
      </c>
      <c r="N974" s="2">
        <f t="shared" si="31"/>
        <v>50.022737608003645</v>
      </c>
    </row>
    <row r="975" spans="1:14" x14ac:dyDescent="0.3">
      <c r="A975" t="s">
        <v>4138</v>
      </c>
      <c r="B975" t="s">
        <v>41</v>
      </c>
      <c r="C975">
        <v>4.3</v>
      </c>
      <c r="D975">
        <v>11</v>
      </c>
      <c r="E975">
        <v>1499</v>
      </c>
      <c r="F975">
        <v>824</v>
      </c>
      <c r="G975" t="s">
        <v>29</v>
      </c>
      <c r="H975" t="s">
        <v>4139</v>
      </c>
      <c r="I975" t="s">
        <v>37</v>
      </c>
      <c r="J975" t="s">
        <v>45</v>
      </c>
      <c r="K975" t="s">
        <v>4140</v>
      </c>
      <c r="L975">
        <v>15289824</v>
      </c>
      <c r="M975">
        <f t="shared" si="30"/>
        <v>9064</v>
      </c>
      <c r="N975" s="2">
        <f t="shared" si="31"/>
        <v>45.030020013342224</v>
      </c>
    </row>
    <row r="976" spans="1:14" x14ac:dyDescent="0.3">
      <c r="A976" t="s">
        <v>4141</v>
      </c>
      <c r="B976" t="s">
        <v>4142</v>
      </c>
      <c r="C976">
        <v>3.8</v>
      </c>
      <c r="D976">
        <v>15</v>
      </c>
      <c r="E976">
        <v>2999</v>
      </c>
      <c r="F976">
        <v>2999</v>
      </c>
      <c r="G976" t="s">
        <v>74</v>
      </c>
      <c r="H976" t="s">
        <v>4143</v>
      </c>
      <c r="I976" t="s">
        <v>2844</v>
      </c>
      <c r="J976" t="s">
        <v>4144</v>
      </c>
      <c r="K976" t="s">
        <v>4145</v>
      </c>
      <c r="L976">
        <v>12452156</v>
      </c>
      <c r="M976">
        <f t="shared" si="30"/>
        <v>44985</v>
      </c>
      <c r="N976" s="2">
        <f t="shared" si="31"/>
        <v>0</v>
      </c>
    </row>
    <row r="977" spans="1:14" x14ac:dyDescent="0.3">
      <c r="A977" t="s">
        <v>4146</v>
      </c>
      <c r="B977" t="s">
        <v>2669</v>
      </c>
      <c r="C977">
        <v>1.8</v>
      </c>
      <c r="D977">
        <v>4</v>
      </c>
      <c r="E977">
        <v>7299</v>
      </c>
      <c r="F977">
        <v>3357</v>
      </c>
      <c r="G977" t="s">
        <v>124</v>
      </c>
      <c r="H977" t="s">
        <v>4147</v>
      </c>
      <c r="I977" t="s">
        <v>132</v>
      </c>
      <c r="J977" t="s">
        <v>2671</v>
      </c>
      <c r="K977" t="s">
        <v>4148</v>
      </c>
      <c r="L977">
        <v>17206456</v>
      </c>
      <c r="M977">
        <f t="shared" si="30"/>
        <v>13428</v>
      </c>
      <c r="N977" s="2">
        <f t="shared" si="31"/>
        <v>54.007398273736129</v>
      </c>
    </row>
    <row r="978" spans="1:14" x14ac:dyDescent="0.3">
      <c r="A978" t="s">
        <v>4149</v>
      </c>
      <c r="B978" t="s">
        <v>2669</v>
      </c>
      <c r="C978">
        <v>4.3</v>
      </c>
      <c r="D978">
        <v>46</v>
      </c>
      <c r="E978">
        <v>6599</v>
      </c>
      <c r="F978">
        <v>2969</v>
      </c>
      <c r="G978" t="s">
        <v>16</v>
      </c>
      <c r="H978" t="s">
        <v>4150</v>
      </c>
      <c r="I978" t="s">
        <v>18</v>
      </c>
      <c r="J978" t="s">
        <v>2671</v>
      </c>
      <c r="K978" t="s">
        <v>4151</v>
      </c>
      <c r="L978">
        <v>14171786</v>
      </c>
      <c r="M978">
        <f t="shared" si="30"/>
        <v>136574</v>
      </c>
      <c r="N978" s="2">
        <f t="shared" si="31"/>
        <v>55.008334596150931</v>
      </c>
    </row>
    <row r="979" spans="1:14" x14ac:dyDescent="0.3">
      <c r="A979" t="s">
        <v>4152</v>
      </c>
      <c r="B979" t="s">
        <v>2308</v>
      </c>
      <c r="C979">
        <v>4.5999999999999996</v>
      </c>
      <c r="D979">
        <v>46</v>
      </c>
      <c r="E979">
        <v>2499</v>
      </c>
      <c r="F979">
        <v>2499</v>
      </c>
      <c r="G979" t="s">
        <v>16</v>
      </c>
      <c r="H979" t="s">
        <v>4153</v>
      </c>
      <c r="I979" t="s">
        <v>997</v>
      </c>
      <c r="J979" t="s">
        <v>2310</v>
      </c>
      <c r="K979" t="s">
        <v>4154</v>
      </c>
      <c r="L979">
        <v>8419355</v>
      </c>
      <c r="M979">
        <f t="shared" si="30"/>
        <v>114954</v>
      </c>
      <c r="N979" s="2">
        <f t="shared" si="31"/>
        <v>0</v>
      </c>
    </row>
    <row r="980" spans="1:14" x14ac:dyDescent="0.3">
      <c r="A980" t="s">
        <v>4155</v>
      </c>
      <c r="B980" t="s">
        <v>2166</v>
      </c>
      <c r="C980">
        <v>4.4000000000000004</v>
      </c>
      <c r="D980">
        <v>11</v>
      </c>
      <c r="E980">
        <v>1999</v>
      </c>
      <c r="F980">
        <v>1199</v>
      </c>
      <c r="G980" t="s">
        <v>2167</v>
      </c>
      <c r="H980" t="s">
        <v>4156</v>
      </c>
      <c r="I980" t="s">
        <v>446</v>
      </c>
      <c r="J980" t="s">
        <v>2169</v>
      </c>
      <c r="K980" t="s">
        <v>4157</v>
      </c>
      <c r="L980">
        <v>16597766</v>
      </c>
      <c r="M980">
        <f t="shared" si="30"/>
        <v>13189</v>
      </c>
      <c r="N980" s="2">
        <f t="shared" si="31"/>
        <v>40.020010005002497</v>
      </c>
    </row>
    <row r="981" spans="1:14" x14ac:dyDescent="0.3">
      <c r="A981" t="s">
        <v>4158</v>
      </c>
      <c r="B981" t="s">
        <v>4159</v>
      </c>
      <c r="C981">
        <v>4.5</v>
      </c>
      <c r="D981">
        <v>63</v>
      </c>
      <c r="E981">
        <v>1549</v>
      </c>
      <c r="F981">
        <v>495</v>
      </c>
      <c r="G981" t="s">
        <v>16</v>
      </c>
      <c r="H981" t="s">
        <v>4160</v>
      </c>
      <c r="I981" t="s">
        <v>997</v>
      </c>
      <c r="J981" t="s">
        <v>4161</v>
      </c>
      <c r="K981" t="s">
        <v>4162</v>
      </c>
      <c r="L981">
        <v>11965626</v>
      </c>
      <c r="M981">
        <f t="shared" si="30"/>
        <v>31185</v>
      </c>
      <c r="N981" s="2">
        <f t="shared" si="31"/>
        <v>68.043899289864427</v>
      </c>
    </row>
    <row r="982" spans="1:14" x14ac:dyDescent="0.3">
      <c r="A982" t="s">
        <v>4163</v>
      </c>
      <c r="B982" t="s">
        <v>1233</v>
      </c>
      <c r="C982">
        <v>2.9</v>
      </c>
      <c r="D982">
        <v>85</v>
      </c>
      <c r="E982">
        <v>9999</v>
      </c>
      <c r="F982">
        <v>3399</v>
      </c>
      <c r="G982" t="s">
        <v>95</v>
      </c>
      <c r="H982" t="s">
        <v>4164</v>
      </c>
      <c r="I982" t="s">
        <v>398</v>
      </c>
      <c r="J982" t="s">
        <v>1236</v>
      </c>
      <c r="K982" t="s">
        <v>4165</v>
      </c>
      <c r="L982">
        <v>13546096</v>
      </c>
      <c r="M982">
        <f t="shared" si="30"/>
        <v>288915</v>
      </c>
      <c r="N982" s="2">
        <f t="shared" si="31"/>
        <v>66.006600660065999</v>
      </c>
    </row>
    <row r="983" spans="1:14" x14ac:dyDescent="0.3">
      <c r="A983" t="s">
        <v>4166</v>
      </c>
      <c r="B983" t="s">
        <v>80</v>
      </c>
      <c r="C983">
        <v>4.5999999999999996</v>
      </c>
      <c r="D983">
        <v>35</v>
      </c>
      <c r="E983">
        <v>1499</v>
      </c>
      <c r="F983">
        <v>599</v>
      </c>
      <c r="G983" t="s">
        <v>757</v>
      </c>
      <c r="H983" t="s">
        <v>4167</v>
      </c>
      <c r="I983" t="s">
        <v>1229</v>
      </c>
      <c r="J983" t="s">
        <v>84</v>
      </c>
      <c r="K983" t="s">
        <v>4168</v>
      </c>
      <c r="L983">
        <v>15045554</v>
      </c>
      <c r="M983">
        <f t="shared" si="30"/>
        <v>20965</v>
      </c>
      <c r="N983" s="2">
        <f t="shared" si="31"/>
        <v>60.040026684456308</v>
      </c>
    </row>
    <row r="984" spans="1:14" x14ac:dyDescent="0.3">
      <c r="A984" t="s">
        <v>4169</v>
      </c>
      <c r="B984" t="s">
        <v>889</v>
      </c>
      <c r="C984">
        <v>4.3</v>
      </c>
      <c r="D984">
        <v>121</v>
      </c>
      <c r="E984">
        <v>3999</v>
      </c>
      <c r="F984">
        <v>1799</v>
      </c>
      <c r="G984" t="s">
        <v>409</v>
      </c>
      <c r="H984" t="s">
        <v>4170</v>
      </c>
      <c r="I984" t="s">
        <v>891</v>
      </c>
      <c r="J984" t="s">
        <v>892</v>
      </c>
      <c r="K984" t="s">
        <v>4171</v>
      </c>
      <c r="L984">
        <v>10017399</v>
      </c>
      <c r="M984">
        <f t="shared" si="30"/>
        <v>217679</v>
      </c>
      <c r="N984" s="2">
        <f t="shared" si="31"/>
        <v>55.013753438359593</v>
      </c>
    </row>
    <row r="985" spans="1:14" x14ac:dyDescent="0.3">
      <c r="A985" t="s">
        <v>4172</v>
      </c>
      <c r="B985" t="s">
        <v>947</v>
      </c>
      <c r="C985">
        <v>4.4000000000000004</v>
      </c>
      <c r="D985">
        <v>201</v>
      </c>
      <c r="E985">
        <v>890</v>
      </c>
      <c r="F985">
        <v>703</v>
      </c>
      <c r="G985" t="s">
        <v>29</v>
      </c>
      <c r="H985" t="s">
        <v>4173</v>
      </c>
      <c r="I985" t="s">
        <v>648</v>
      </c>
      <c r="J985" t="s">
        <v>949</v>
      </c>
      <c r="K985" t="s">
        <v>4174</v>
      </c>
      <c r="L985">
        <v>11978542</v>
      </c>
      <c r="M985">
        <f t="shared" si="30"/>
        <v>141303</v>
      </c>
      <c r="N985" s="2">
        <f t="shared" si="31"/>
        <v>21.011235955056179</v>
      </c>
    </row>
    <row r="986" spans="1:14" x14ac:dyDescent="0.3">
      <c r="A986" t="s">
        <v>4175</v>
      </c>
      <c r="B986" t="s">
        <v>4176</v>
      </c>
      <c r="C986">
        <v>5</v>
      </c>
      <c r="D986">
        <v>7</v>
      </c>
      <c r="E986">
        <v>1299</v>
      </c>
      <c r="F986">
        <v>805</v>
      </c>
      <c r="G986" t="s">
        <v>16</v>
      </c>
      <c r="H986" t="s">
        <v>4177</v>
      </c>
      <c r="I986" t="s">
        <v>4178</v>
      </c>
      <c r="J986" t="s">
        <v>4179</v>
      </c>
      <c r="K986" t="s">
        <v>4180</v>
      </c>
      <c r="L986">
        <v>18172290</v>
      </c>
      <c r="M986">
        <f t="shared" si="30"/>
        <v>5635</v>
      </c>
      <c r="N986" s="2">
        <f t="shared" si="31"/>
        <v>38.0292532717475</v>
      </c>
    </row>
    <row r="987" spans="1:14" x14ac:dyDescent="0.3">
      <c r="A987" t="s">
        <v>4181</v>
      </c>
      <c r="B987" t="s">
        <v>4182</v>
      </c>
      <c r="C987">
        <v>4.5</v>
      </c>
      <c r="D987">
        <v>53</v>
      </c>
      <c r="E987">
        <v>499</v>
      </c>
      <c r="F987">
        <v>224</v>
      </c>
      <c r="G987" t="s">
        <v>4183</v>
      </c>
      <c r="H987" t="s">
        <v>4184</v>
      </c>
      <c r="I987" t="s">
        <v>110</v>
      </c>
      <c r="J987" t="s">
        <v>4185</v>
      </c>
      <c r="K987" t="s">
        <v>4186</v>
      </c>
      <c r="L987">
        <v>17390982</v>
      </c>
      <c r="M987">
        <f t="shared" si="30"/>
        <v>11872</v>
      </c>
      <c r="N987" s="2">
        <f t="shared" si="31"/>
        <v>55.110220440881761</v>
      </c>
    </row>
    <row r="988" spans="1:14" x14ac:dyDescent="0.3">
      <c r="A988" t="s">
        <v>4187</v>
      </c>
      <c r="B988" t="s">
        <v>4188</v>
      </c>
      <c r="C988">
        <v>4.5999999999999996</v>
      </c>
      <c r="D988">
        <v>267</v>
      </c>
      <c r="E988">
        <v>2999</v>
      </c>
      <c r="F988">
        <v>1199</v>
      </c>
      <c r="G988" t="s">
        <v>16</v>
      </c>
      <c r="H988" t="s">
        <v>4189</v>
      </c>
      <c r="I988" t="s">
        <v>4190</v>
      </c>
      <c r="J988" t="s">
        <v>4191</v>
      </c>
      <c r="K988" t="s">
        <v>4192</v>
      </c>
      <c r="L988">
        <v>11170484</v>
      </c>
      <c r="M988">
        <f t="shared" si="30"/>
        <v>320133</v>
      </c>
      <c r="N988" s="2">
        <f t="shared" si="31"/>
        <v>60.020006668889621</v>
      </c>
    </row>
    <row r="989" spans="1:14" x14ac:dyDescent="0.3">
      <c r="A989" t="s">
        <v>1821</v>
      </c>
      <c r="B989" t="s">
        <v>4193</v>
      </c>
      <c r="C989">
        <v>4.5999999999999996</v>
      </c>
      <c r="D989">
        <v>40</v>
      </c>
      <c r="E989">
        <v>3795</v>
      </c>
      <c r="F989">
        <v>2049</v>
      </c>
      <c r="G989" t="s">
        <v>16</v>
      </c>
      <c r="H989" t="s">
        <v>4194</v>
      </c>
      <c r="I989" t="s">
        <v>177</v>
      </c>
      <c r="J989" t="s">
        <v>4195</v>
      </c>
      <c r="K989" t="s">
        <v>4196</v>
      </c>
      <c r="L989">
        <v>10669882</v>
      </c>
      <c r="M989">
        <f t="shared" si="30"/>
        <v>81960</v>
      </c>
      <c r="N989" s="2">
        <f t="shared" si="31"/>
        <v>46.007905138339922</v>
      </c>
    </row>
    <row r="990" spans="1:14" x14ac:dyDescent="0.3">
      <c r="A990" t="s">
        <v>4197</v>
      </c>
      <c r="B990" t="s">
        <v>4198</v>
      </c>
      <c r="C990">
        <v>4.2</v>
      </c>
      <c r="D990">
        <v>12</v>
      </c>
      <c r="E990">
        <v>999</v>
      </c>
      <c r="F990">
        <v>899</v>
      </c>
      <c r="G990" t="s">
        <v>4199</v>
      </c>
      <c r="H990" t="s">
        <v>4200</v>
      </c>
      <c r="I990" t="s">
        <v>76</v>
      </c>
      <c r="J990" t="s">
        <v>4201</v>
      </c>
      <c r="K990" t="s">
        <v>4202</v>
      </c>
      <c r="L990">
        <v>15142300</v>
      </c>
      <c r="M990">
        <f t="shared" si="30"/>
        <v>10788</v>
      </c>
      <c r="N990" s="2">
        <f t="shared" si="31"/>
        <v>10.01001001001001</v>
      </c>
    </row>
    <row r="991" spans="1:14" x14ac:dyDescent="0.3">
      <c r="A991" t="s">
        <v>4203</v>
      </c>
      <c r="B991" t="s">
        <v>995</v>
      </c>
      <c r="C991">
        <v>4.4000000000000004</v>
      </c>
      <c r="D991">
        <v>33</v>
      </c>
      <c r="E991">
        <v>4495</v>
      </c>
      <c r="F991">
        <v>4495</v>
      </c>
      <c r="G991" t="s">
        <v>16</v>
      </c>
      <c r="H991" t="s">
        <v>4204</v>
      </c>
      <c r="I991" t="s">
        <v>177</v>
      </c>
      <c r="J991" t="s">
        <v>998</v>
      </c>
      <c r="K991" t="s">
        <v>4205</v>
      </c>
      <c r="L991">
        <v>10052713</v>
      </c>
      <c r="M991">
        <f t="shared" si="30"/>
        <v>148335</v>
      </c>
      <c r="N991" s="2">
        <f t="shared" si="31"/>
        <v>0</v>
      </c>
    </row>
    <row r="992" spans="1:14" x14ac:dyDescent="0.3">
      <c r="A992" t="s">
        <v>2046</v>
      </c>
      <c r="B992" t="s">
        <v>1382</v>
      </c>
      <c r="C992">
        <v>4.3</v>
      </c>
      <c r="D992">
        <v>8</v>
      </c>
      <c r="E992">
        <v>1699</v>
      </c>
      <c r="F992">
        <v>509</v>
      </c>
      <c r="G992" t="s">
        <v>124</v>
      </c>
      <c r="H992" t="s">
        <v>4206</v>
      </c>
      <c r="I992" t="s">
        <v>126</v>
      </c>
      <c r="J992" t="s">
        <v>1384</v>
      </c>
      <c r="K992" t="s">
        <v>4207</v>
      </c>
      <c r="L992">
        <v>17094642</v>
      </c>
      <c r="M992">
        <f t="shared" si="30"/>
        <v>4072</v>
      </c>
      <c r="N992" s="2">
        <f t="shared" si="31"/>
        <v>70.041200706297829</v>
      </c>
    </row>
    <row r="993" spans="1:14" x14ac:dyDescent="0.3">
      <c r="A993" t="s">
        <v>4208</v>
      </c>
      <c r="B993" t="s">
        <v>1513</v>
      </c>
      <c r="C993">
        <v>3.9</v>
      </c>
      <c r="D993">
        <v>22</v>
      </c>
      <c r="E993">
        <v>2399</v>
      </c>
      <c r="F993">
        <v>959</v>
      </c>
      <c r="G993" t="s">
        <v>124</v>
      </c>
      <c r="H993" t="s">
        <v>4209</v>
      </c>
      <c r="I993" t="s">
        <v>132</v>
      </c>
      <c r="J993" t="s">
        <v>1515</v>
      </c>
      <c r="K993" t="s">
        <v>4210</v>
      </c>
      <c r="L993">
        <v>15886900</v>
      </c>
      <c r="M993">
        <f t="shared" si="30"/>
        <v>21098</v>
      </c>
      <c r="N993" s="2">
        <f t="shared" si="31"/>
        <v>60.025010421008751</v>
      </c>
    </row>
    <row r="994" spans="1:14" x14ac:dyDescent="0.3">
      <c r="A994" t="s">
        <v>2395</v>
      </c>
      <c r="B994" t="s">
        <v>1222</v>
      </c>
      <c r="C994">
        <v>4.2</v>
      </c>
      <c r="D994">
        <v>85</v>
      </c>
      <c r="E994">
        <v>1399</v>
      </c>
      <c r="F994">
        <v>559</v>
      </c>
      <c r="G994" t="s">
        <v>67</v>
      </c>
      <c r="H994" t="s">
        <v>4211</v>
      </c>
      <c r="I994" t="s">
        <v>201</v>
      </c>
      <c r="J994" t="s">
        <v>1224</v>
      </c>
      <c r="K994" t="s">
        <v>4212</v>
      </c>
      <c r="L994">
        <v>16222458</v>
      </c>
      <c r="M994">
        <f t="shared" si="30"/>
        <v>47515</v>
      </c>
      <c r="N994" s="2">
        <f t="shared" si="31"/>
        <v>60.042887776983555</v>
      </c>
    </row>
    <row r="995" spans="1:14" x14ac:dyDescent="0.3">
      <c r="A995" t="s">
        <v>4213</v>
      </c>
      <c r="B995" t="s">
        <v>41</v>
      </c>
      <c r="C995">
        <v>4.0999999999999996</v>
      </c>
      <c r="D995">
        <v>348</v>
      </c>
      <c r="E995">
        <v>2899</v>
      </c>
      <c r="F995">
        <v>1884</v>
      </c>
      <c r="G995" t="s">
        <v>690</v>
      </c>
      <c r="H995" t="s">
        <v>4214</v>
      </c>
      <c r="I995" t="s">
        <v>90</v>
      </c>
      <c r="J995" t="s">
        <v>45</v>
      </c>
      <c r="K995" t="s">
        <v>4215</v>
      </c>
      <c r="L995">
        <v>2311875</v>
      </c>
      <c r="M995">
        <f t="shared" si="30"/>
        <v>655632</v>
      </c>
      <c r="N995" s="2">
        <f t="shared" si="31"/>
        <v>35.012073128665058</v>
      </c>
    </row>
    <row r="996" spans="1:14" x14ac:dyDescent="0.3">
      <c r="A996" t="s">
        <v>4216</v>
      </c>
      <c r="B996" t="s">
        <v>1913</v>
      </c>
      <c r="C996">
        <v>4.4000000000000004</v>
      </c>
      <c r="D996">
        <v>7</v>
      </c>
      <c r="E996">
        <v>2299</v>
      </c>
      <c r="F996">
        <v>620</v>
      </c>
      <c r="G996" t="s">
        <v>29</v>
      </c>
      <c r="H996" t="s">
        <v>4217</v>
      </c>
      <c r="I996" t="s">
        <v>126</v>
      </c>
      <c r="J996" t="s">
        <v>1915</v>
      </c>
      <c r="K996" t="s">
        <v>4218</v>
      </c>
      <c r="L996">
        <v>16496100</v>
      </c>
      <c r="M996">
        <f t="shared" si="30"/>
        <v>4340</v>
      </c>
      <c r="N996" s="2">
        <f t="shared" si="31"/>
        <v>73.031752936059164</v>
      </c>
    </row>
    <row r="997" spans="1:14" x14ac:dyDescent="0.3">
      <c r="A997" t="s">
        <v>4219</v>
      </c>
      <c r="B997" t="s">
        <v>3784</v>
      </c>
      <c r="C997">
        <v>3.7</v>
      </c>
      <c r="D997">
        <v>21</v>
      </c>
      <c r="E997">
        <v>4495</v>
      </c>
      <c r="F997">
        <v>943</v>
      </c>
      <c r="G997" t="s">
        <v>74</v>
      </c>
      <c r="H997" t="s">
        <v>4220</v>
      </c>
      <c r="I997" t="s">
        <v>373</v>
      </c>
      <c r="J997" t="s">
        <v>3786</v>
      </c>
      <c r="K997" t="s">
        <v>4221</v>
      </c>
      <c r="L997">
        <v>15779008</v>
      </c>
      <c r="M997">
        <f t="shared" si="30"/>
        <v>19803</v>
      </c>
      <c r="N997" s="2">
        <f t="shared" si="31"/>
        <v>79.021134593993324</v>
      </c>
    </row>
    <row r="998" spans="1:14" x14ac:dyDescent="0.3">
      <c r="A998" t="s">
        <v>4222</v>
      </c>
      <c r="B998" t="s">
        <v>2251</v>
      </c>
      <c r="C998">
        <v>3.9</v>
      </c>
      <c r="D998">
        <v>64</v>
      </c>
      <c r="E998">
        <v>4999</v>
      </c>
      <c r="F998">
        <v>1999</v>
      </c>
      <c r="G998" t="s">
        <v>206</v>
      </c>
      <c r="H998" t="s">
        <v>4223</v>
      </c>
      <c r="I998" t="s">
        <v>50</v>
      </c>
      <c r="J998" t="s">
        <v>2253</v>
      </c>
      <c r="K998" t="s">
        <v>4224</v>
      </c>
      <c r="L998">
        <v>14098044</v>
      </c>
      <c r="M998">
        <f t="shared" si="30"/>
        <v>127936</v>
      </c>
      <c r="N998" s="2">
        <f t="shared" si="31"/>
        <v>60.012002400480092</v>
      </c>
    </row>
    <row r="999" spans="1:14" x14ac:dyDescent="0.3">
      <c r="A999" t="s">
        <v>4225</v>
      </c>
      <c r="B999" t="s">
        <v>1549</v>
      </c>
      <c r="C999">
        <v>3.3</v>
      </c>
      <c r="D999">
        <v>16</v>
      </c>
      <c r="E999">
        <v>2899</v>
      </c>
      <c r="F999">
        <v>840</v>
      </c>
      <c r="G999" t="s">
        <v>67</v>
      </c>
      <c r="H999" t="s">
        <v>4226</v>
      </c>
      <c r="I999" t="s">
        <v>1348</v>
      </c>
      <c r="J999" t="s">
        <v>1551</v>
      </c>
      <c r="K999" t="s">
        <v>4227</v>
      </c>
      <c r="L999">
        <v>17150012</v>
      </c>
      <c r="M999">
        <f t="shared" si="30"/>
        <v>13440</v>
      </c>
      <c r="N999" s="2">
        <f t="shared" si="31"/>
        <v>71.024491203863406</v>
      </c>
    </row>
    <row r="1000" spans="1:14" x14ac:dyDescent="0.3">
      <c r="A1000" t="s">
        <v>4228</v>
      </c>
      <c r="B1000" t="s">
        <v>4229</v>
      </c>
      <c r="C1000">
        <v>4.5</v>
      </c>
      <c r="D1000">
        <v>23</v>
      </c>
      <c r="E1000">
        <v>3192</v>
      </c>
      <c r="F1000">
        <v>734</v>
      </c>
      <c r="G1000" t="s">
        <v>3931</v>
      </c>
      <c r="H1000" t="s">
        <v>4230</v>
      </c>
      <c r="I1000" t="s">
        <v>110</v>
      </c>
      <c r="J1000" t="s">
        <v>4231</v>
      </c>
      <c r="K1000" t="s">
        <v>4232</v>
      </c>
      <c r="L1000">
        <v>16887150</v>
      </c>
      <c r="M1000">
        <f t="shared" si="30"/>
        <v>16882</v>
      </c>
      <c r="N1000" s="2">
        <f t="shared" si="31"/>
        <v>77.005012531328319</v>
      </c>
    </row>
    <row r="1001" spans="1:14" x14ac:dyDescent="0.3">
      <c r="A1001" t="s">
        <v>4233</v>
      </c>
      <c r="B1001" t="s">
        <v>1149</v>
      </c>
      <c r="C1001">
        <v>4.7</v>
      </c>
      <c r="D1001">
        <v>6</v>
      </c>
      <c r="E1001">
        <v>2690</v>
      </c>
      <c r="F1001">
        <v>2690</v>
      </c>
      <c r="G1001" t="s">
        <v>242</v>
      </c>
      <c r="H1001" t="s">
        <v>4234</v>
      </c>
      <c r="I1001" t="s">
        <v>1176</v>
      </c>
      <c r="J1001" t="s">
        <v>1151</v>
      </c>
      <c r="K1001" t="s">
        <v>4235</v>
      </c>
      <c r="L1001">
        <v>17118170</v>
      </c>
      <c r="M1001">
        <f t="shared" si="30"/>
        <v>16140</v>
      </c>
      <c r="N1001" s="2">
        <f t="shared" si="31"/>
        <v>0</v>
      </c>
    </row>
    <row r="1002" spans="1:14" x14ac:dyDescent="0.3">
      <c r="A1002" t="s">
        <v>4236</v>
      </c>
      <c r="B1002" t="s">
        <v>1382</v>
      </c>
      <c r="C1002">
        <v>4.5999999999999996</v>
      </c>
      <c r="D1002">
        <v>18</v>
      </c>
      <c r="E1002">
        <v>1899</v>
      </c>
      <c r="F1002">
        <v>664</v>
      </c>
      <c r="G1002" t="s">
        <v>124</v>
      </c>
      <c r="H1002" t="s">
        <v>4237</v>
      </c>
      <c r="I1002" t="s">
        <v>126</v>
      </c>
      <c r="J1002" t="s">
        <v>1384</v>
      </c>
      <c r="K1002" t="s">
        <v>4238</v>
      </c>
      <c r="L1002">
        <v>17090594</v>
      </c>
      <c r="M1002">
        <f t="shared" si="30"/>
        <v>11952</v>
      </c>
      <c r="N1002" s="2">
        <f t="shared" si="31"/>
        <v>65.034228541337541</v>
      </c>
    </row>
    <row r="1003" spans="1:14" x14ac:dyDescent="0.3">
      <c r="A1003" t="s">
        <v>2440</v>
      </c>
      <c r="B1003" t="s">
        <v>593</v>
      </c>
      <c r="C1003">
        <v>4.0999999999999996</v>
      </c>
      <c r="D1003">
        <v>15</v>
      </c>
      <c r="E1003">
        <v>1699</v>
      </c>
      <c r="F1003">
        <v>679</v>
      </c>
      <c r="G1003" t="s">
        <v>67</v>
      </c>
      <c r="H1003" t="s">
        <v>4239</v>
      </c>
      <c r="I1003" t="s">
        <v>37</v>
      </c>
      <c r="J1003" t="s">
        <v>595</v>
      </c>
      <c r="K1003" t="s">
        <v>4240</v>
      </c>
      <c r="L1003">
        <v>15606892</v>
      </c>
      <c r="M1003">
        <f t="shared" si="30"/>
        <v>10185</v>
      </c>
      <c r="N1003" s="2">
        <f t="shared" si="31"/>
        <v>60.035314891112421</v>
      </c>
    </row>
    <row r="1004" spans="1:14" x14ac:dyDescent="0.3">
      <c r="A1004" t="s">
        <v>4241</v>
      </c>
      <c r="B1004" t="s">
        <v>4242</v>
      </c>
      <c r="C1004">
        <v>4.8</v>
      </c>
      <c r="D1004">
        <v>8</v>
      </c>
      <c r="E1004">
        <v>999</v>
      </c>
      <c r="F1004">
        <v>999</v>
      </c>
      <c r="G1004" t="s">
        <v>124</v>
      </c>
      <c r="H1004" t="s">
        <v>4243</v>
      </c>
      <c r="I1004" t="s">
        <v>337</v>
      </c>
      <c r="J1004" t="s">
        <v>4244</v>
      </c>
      <c r="K1004" t="s">
        <v>4245</v>
      </c>
      <c r="L1004">
        <v>17172054</v>
      </c>
      <c r="M1004">
        <f t="shared" si="30"/>
        <v>7992</v>
      </c>
      <c r="N1004" s="2">
        <f t="shared" si="31"/>
        <v>0</v>
      </c>
    </row>
    <row r="1005" spans="1:14" x14ac:dyDescent="0.3">
      <c r="A1005" t="s">
        <v>4246</v>
      </c>
      <c r="B1005" t="s">
        <v>119</v>
      </c>
      <c r="C1005">
        <v>4.7</v>
      </c>
      <c r="D1005">
        <v>44</v>
      </c>
      <c r="E1005">
        <v>649</v>
      </c>
      <c r="F1005">
        <v>584</v>
      </c>
      <c r="G1005" t="s">
        <v>4247</v>
      </c>
      <c r="H1005" t="s">
        <v>4248</v>
      </c>
      <c r="I1005" t="s">
        <v>642</v>
      </c>
      <c r="J1005" t="s">
        <v>119</v>
      </c>
      <c r="K1005" t="s">
        <v>4249</v>
      </c>
      <c r="L1005">
        <v>15704054</v>
      </c>
      <c r="M1005">
        <f t="shared" si="30"/>
        <v>25696</v>
      </c>
      <c r="N1005" s="2">
        <f t="shared" si="31"/>
        <v>10.015408320493066</v>
      </c>
    </row>
    <row r="1006" spans="1:14" x14ac:dyDescent="0.3">
      <c r="A1006" t="s">
        <v>4250</v>
      </c>
      <c r="B1006" t="s">
        <v>2669</v>
      </c>
      <c r="C1006">
        <v>4.5</v>
      </c>
      <c r="D1006">
        <v>24</v>
      </c>
      <c r="E1006">
        <v>5999</v>
      </c>
      <c r="F1006">
        <v>2579</v>
      </c>
      <c r="G1006" t="s">
        <v>124</v>
      </c>
      <c r="H1006" t="s">
        <v>4251</v>
      </c>
      <c r="I1006" t="s">
        <v>126</v>
      </c>
      <c r="J1006" t="s">
        <v>2671</v>
      </c>
      <c r="K1006" t="s">
        <v>4252</v>
      </c>
      <c r="L1006">
        <v>16504540</v>
      </c>
      <c r="M1006">
        <f t="shared" si="30"/>
        <v>61896</v>
      </c>
      <c r="N1006" s="2">
        <f t="shared" si="31"/>
        <v>57.009501583597263</v>
      </c>
    </row>
    <row r="1007" spans="1:14" x14ac:dyDescent="0.3">
      <c r="A1007" t="s">
        <v>4253</v>
      </c>
      <c r="B1007" t="s">
        <v>316</v>
      </c>
      <c r="C1007">
        <v>4.7</v>
      </c>
      <c r="D1007">
        <v>7</v>
      </c>
      <c r="E1007">
        <v>1499</v>
      </c>
      <c r="F1007">
        <v>1499</v>
      </c>
      <c r="G1007" t="s">
        <v>1325</v>
      </c>
      <c r="H1007" t="s">
        <v>4254</v>
      </c>
      <c r="I1007" t="s">
        <v>685</v>
      </c>
      <c r="J1007" t="s">
        <v>318</v>
      </c>
      <c r="K1007" t="s">
        <v>4255</v>
      </c>
      <c r="L1007">
        <v>16001758</v>
      </c>
      <c r="M1007">
        <f t="shared" si="30"/>
        <v>10493</v>
      </c>
      <c r="N1007" s="2">
        <f t="shared" si="31"/>
        <v>0</v>
      </c>
    </row>
    <row r="1008" spans="1:14" x14ac:dyDescent="0.3">
      <c r="A1008" t="s">
        <v>4256</v>
      </c>
      <c r="B1008" t="s">
        <v>4257</v>
      </c>
      <c r="C1008">
        <v>4.0999999999999996</v>
      </c>
      <c r="D1008">
        <v>12</v>
      </c>
      <c r="E1008">
        <v>3499</v>
      </c>
      <c r="F1008">
        <v>1294</v>
      </c>
      <c r="G1008" t="s">
        <v>666</v>
      </c>
      <c r="H1008" t="s">
        <v>4258</v>
      </c>
      <c r="I1008" t="s">
        <v>83</v>
      </c>
      <c r="J1008" t="s">
        <v>4259</v>
      </c>
      <c r="K1008" t="s">
        <v>4260</v>
      </c>
      <c r="L1008">
        <v>15520530</v>
      </c>
      <c r="M1008">
        <f t="shared" si="30"/>
        <v>15528</v>
      </c>
      <c r="N1008" s="2">
        <f t="shared" si="31"/>
        <v>63.018005144326949</v>
      </c>
    </row>
    <row r="1009" spans="1:14" x14ac:dyDescent="0.3">
      <c r="A1009" t="s">
        <v>4261</v>
      </c>
      <c r="B1009" t="s">
        <v>80</v>
      </c>
      <c r="C1009">
        <v>4.5999999999999996</v>
      </c>
      <c r="D1009">
        <v>72</v>
      </c>
      <c r="E1009">
        <v>1399</v>
      </c>
      <c r="F1009">
        <v>489</v>
      </c>
      <c r="G1009" t="s">
        <v>42</v>
      </c>
      <c r="H1009" t="s">
        <v>4262</v>
      </c>
      <c r="I1009" t="s">
        <v>56</v>
      </c>
      <c r="J1009" t="s">
        <v>84</v>
      </c>
      <c r="K1009" t="s">
        <v>4263</v>
      </c>
      <c r="L1009">
        <v>12984860</v>
      </c>
      <c r="M1009">
        <f t="shared" si="30"/>
        <v>35208</v>
      </c>
      <c r="N1009" s="2">
        <f t="shared" si="31"/>
        <v>65.046461758398848</v>
      </c>
    </row>
    <row r="1010" spans="1:14" x14ac:dyDescent="0.3">
      <c r="A1010" t="s">
        <v>4264</v>
      </c>
      <c r="B1010" t="s">
        <v>593</v>
      </c>
      <c r="C1010">
        <v>4.7</v>
      </c>
      <c r="D1010">
        <v>7</v>
      </c>
      <c r="E1010">
        <v>1599</v>
      </c>
      <c r="F1010">
        <v>607</v>
      </c>
      <c r="G1010" t="s">
        <v>67</v>
      </c>
      <c r="H1010" t="s">
        <v>4265</v>
      </c>
      <c r="I1010" t="s">
        <v>37</v>
      </c>
      <c r="J1010" t="s">
        <v>595</v>
      </c>
      <c r="K1010" t="s">
        <v>4266</v>
      </c>
      <c r="L1010">
        <v>15606796</v>
      </c>
      <c r="M1010">
        <f t="shared" si="30"/>
        <v>4249</v>
      </c>
      <c r="N1010" s="2">
        <f t="shared" si="31"/>
        <v>62.038774233896191</v>
      </c>
    </row>
    <row r="1011" spans="1:14" x14ac:dyDescent="0.3">
      <c r="A1011" t="s">
        <v>4267</v>
      </c>
      <c r="B1011" t="s">
        <v>450</v>
      </c>
      <c r="C1011">
        <v>4.0999999999999996</v>
      </c>
      <c r="D1011">
        <v>15</v>
      </c>
      <c r="E1011">
        <v>1799</v>
      </c>
      <c r="F1011">
        <v>989</v>
      </c>
      <c r="G1011" t="s">
        <v>451</v>
      </c>
      <c r="H1011" t="s">
        <v>4268</v>
      </c>
      <c r="I1011" t="s">
        <v>297</v>
      </c>
      <c r="J1011" t="s">
        <v>453</v>
      </c>
      <c r="K1011" t="s">
        <v>4269</v>
      </c>
      <c r="L1011">
        <v>15702492</v>
      </c>
      <c r="M1011">
        <f t="shared" si="30"/>
        <v>14835</v>
      </c>
      <c r="N1011" s="2">
        <f t="shared" si="31"/>
        <v>45.025013896609231</v>
      </c>
    </row>
    <row r="1012" spans="1:14" x14ac:dyDescent="0.3">
      <c r="A1012" t="s">
        <v>793</v>
      </c>
      <c r="B1012" t="s">
        <v>1964</v>
      </c>
      <c r="C1012">
        <v>4.5999999999999996</v>
      </c>
      <c r="D1012">
        <v>60</v>
      </c>
      <c r="E1012">
        <v>2499</v>
      </c>
      <c r="F1012">
        <v>999</v>
      </c>
      <c r="G1012" t="s">
        <v>29</v>
      </c>
      <c r="H1012" t="s">
        <v>4270</v>
      </c>
      <c r="I1012" t="s">
        <v>642</v>
      </c>
      <c r="J1012" t="s">
        <v>1967</v>
      </c>
      <c r="K1012" t="s">
        <v>4271</v>
      </c>
      <c r="L1012">
        <v>12890498</v>
      </c>
      <c r="M1012">
        <f t="shared" si="30"/>
        <v>59940</v>
      </c>
      <c r="N1012" s="2">
        <f t="shared" si="31"/>
        <v>60.024009603841534</v>
      </c>
    </row>
    <row r="1013" spans="1:14" x14ac:dyDescent="0.3">
      <c r="A1013" t="s">
        <v>2699</v>
      </c>
      <c r="B1013" t="s">
        <v>3828</v>
      </c>
      <c r="C1013">
        <v>4.7</v>
      </c>
      <c r="D1013">
        <v>10</v>
      </c>
      <c r="E1013">
        <v>9999</v>
      </c>
      <c r="F1013">
        <v>4499</v>
      </c>
      <c r="G1013" t="s">
        <v>29</v>
      </c>
      <c r="H1013" t="s">
        <v>4272</v>
      </c>
      <c r="I1013" t="s">
        <v>44</v>
      </c>
      <c r="J1013" t="s">
        <v>3830</v>
      </c>
      <c r="K1013" t="s">
        <v>4273</v>
      </c>
      <c r="L1013">
        <v>15431054</v>
      </c>
      <c r="M1013">
        <f t="shared" si="30"/>
        <v>44990</v>
      </c>
      <c r="N1013" s="2">
        <f t="shared" si="31"/>
        <v>55.005500550055011</v>
      </c>
    </row>
    <row r="1014" spans="1:14" x14ac:dyDescent="0.3">
      <c r="A1014" t="s">
        <v>4274</v>
      </c>
      <c r="B1014" t="s">
        <v>450</v>
      </c>
      <c r="C1014">
        <v>4.2</v>
      </c>
      <c r="D1014">
        <v>5</v>
      </c>
      <c r="E1014">
        <v>2399</v>
      </c>
      <c r="F1014">
        <v>1559</v>
      </c>
      <c r="G1014" t="s">
        <v>2167</v>
      </c>
      <c r="H1014" t="s">
        <v>4275</v>
      </c>
      <c r="I1014" t="s">
        <v>83</v>
      </c>
      <c r="J1014" t="s">
        <v>453</v>
      </c>
      <c r="K1014" t="s">
        <v>4276</v>
      </c>
      <c r="L1014">
        <v>16952710</v>
      </c>
      <c r="M1014">
        <f t="shared" si="30"/>
        <v>7795</v>
      </c>
      <c r="N1014" s="2">
        <f t="shared" si="31"/>
        <v>35.014589412255106</v>
      </c>
    </row>
    <row r="1015" spans="1:14" x14ac:dyDescent="0.3">
      <c r="A1015" t="s">
        <v>4277</v>
      </c>
      <c r="B1015" t="s">
        <v>492</v>
      </c>
      <c r="C1015">
        <v>4.9000000000000004</v>
      </c>
      <c r="D1015">
        <v>7</v>
      </c>
      <c r="E1015">
        <v>749</v>
      </c>
      <c r="F1015">
        <v>749</v>
      </c>
      <c r="G1015" t="s">
        <v>493</v>
      </c>
      <c r="H1015" t="s">
        <v>4278</v>
      </c>
      <c r="I1015" t="s">
        <v>297</v>
      </c>
      <c r="J1015" t="s">
        <v>496</v>
      </c>
      <c r="K1015" t="s">
        <v>4279</v>
      </c>
      <c r="L1015">
        <v>16173654</v>
      </c>
      <c r="M1015">
        <f t="shared" si="30"/>
        <v>5243</v>
      </c>
      <c r="N1015" s="2">
        <f t="shared" si="31"/>
        <v>0</v>
      </c>
    </row>
    <row r="1016" spans="1:14" x14ac:dyDescent="0.3">
      <c r="A1016" t="s">
        <v>4280</v>
      </c>
      <c r="B1016" t="s">
        <v>341</v>
      </c>
      <c r="C1016">
        <v>4.5</v>
      </c>
      <c r="D1016">
        <v>24</v>
      </c>
      <c r="E1016">
        <v>5000</v>
      </c>
      <c r="F1016">
        <v>1350</v>
      </c>
      <c r="G1016" t="s">
        <v>3652</v>
      </c>
      <c r="H1016" t="s">
        <v>4281</v>
      </c>
      <c r="I1016" t="s">
        <v>1252</v>
      </c>
      <c r="J1016" t="s">
        <v>344</v>
      </c>
      <c r="K1016" t="s">
        <v>4282</v>
      </c>
      <c r="L1016">
        <v>13721674</v>
      </c>
      <c r="M1016">
        <f t="shared" si="30"/>
        <v>32400</v>
      </c>
      <c r="N1016" s="2">
        <f t="shared" si="31"/>
        <v>73</v>
      </c>
    </row>
    <row r="1017" spans="1:14" x14ac:dyDescent="0.3">
      <c r="A1017" t="s">
        <v>4283</v>
      </c>
      <c r="B1017" t="s">
        <v>4284</v>
      </c>
      <c r="C1017">
        <v>4.7</v>
      </c>
      <c r="D1017">
        <v>29</v>
      </c>
      <c r="E1017">
        <v>599</v>
      </c>
      <c r="F1017">
        <v>389</v>
      </c>
      <c r="G1017" t="s">
        <v>16</v>
      </c>
      <c r="H1017" t="s">
        <v>4285</v>
      </c>
      <c r="I1017" t="s">
        <v>4286</v>
      </c>
      <c r="J1017" t="s">
        <v>4287</v>
      </c>
      <c r="K1017" t="s">
        <v>4288</v>
      </c>
      <c r="L1017">
        <v>15660562</v>
      </c>
      <c r="M1017">
        <f t="shared" si="30"/>
        <v>11281</v>
      </c>
      <c r="N1017" s="2">
        <f t="shared" si="31"/>
        <v>35.058430717863104</v>
      </c>
    </row>
    <row r="1018" spans="1:14" x14ac:dyDescent="0.3">
      <c r="A1018" t="s">
        <v>4289</v>
      </c>
      <c r="B1018" t="s">
        <v>230</v>
      </c>
      <c r="C1018">
        <v>3.8</v>
      </c>
      <c r="D1018">
        <v>35</v>
      </c>
      <c r="E1018">
        <v>1599</v>
      </c>
      <c r="F1018">
        <v>559</v>
      </c>
      <c r="G1018" t="s">
        <v>67</v>
      </c>
      <c r="H1018" t="s">
        <v>4290</v>
      </c>
      <c r="I1018" t="s">
        <v>201</v>
      </c>
      <c r="J1018" t="s">
        <v>232</v>
      </c>
      <c r="K1018" t="s">
        <v>4291</v>
      </c>
      <c r="L1018">
        <v>15158872</v>
      </c>
      <c r="M1018">
        <f t="shared" si="30"/>
        <v>19565</v>
      </c>
      <c r="N1018" s="2">
        <f t="shared" si="31"/>
        <v>65.040650406504056</v>
      </c>
    </row>
    <row r="1019" spans="1:14" x14ac:dyDescent="0.3">
      <c r="A1019" t="s">
        <v>3952</v>
      </c>
      <c r="B1019" t="s">
        <v>3201</v>
      </c>
      <c r="C1019">
        <v>4.4000000000000004</v>
      </c>
      <c r="D1019">
        <v>9</v>
      </c>
      <c r="E1019">
        <v>1499</v>
      </c>
      <c r="F1019">
        <v>1499</v>
      </c>
      <c r="G1019" t="s">
        <v>683</v>
      </c>
      <c r="H1019" t="s">
        <v>4292</v>
      </c>
      <c r="I1019" t="s">
        <v>685</v>
      </c>
      <c r="J1019" t="s">
        <v>3203</v>
      </c>
      <c r="K1019" t="s">
        <v>4293</v>
      </c>
      <c r="L1019">
        <v>16490752</v>
      </c>
      <c r="M1019">
        <f t="shared" si="30"/>
        <v>13491</v>
      </c>
      <c r="N1019" s="2">
        <f t="shared" si="31"/>
        <v>0</v>
      </c>
    </row>
    <row r="1020" spans="1:14" x14ac:dyDescent="0.3">
      <c r="A1020" t="s">
        <v>4294</v>
      </c>
      <c r="B1020" t="s">
        <v>552</v>
      </c>
      <c r="C1020">
        <v>4.4000000000000004</v>
      </c>
      <c r="D1020">
        <v>40</v>
      </c>
      <c r="E1020">
        <v>1994</v>
      </c>
      <c r="F1020">
        <v>602</v>
      </c>
      <c r="G1020">
        <v>9</v>
      </c>
      <c r="H1020" t="s">
        <v>4295</v>
      </c>
      <c r="I1020" t="s">
        <v>1813</v>
      </c>
      <c r="J1020" t="s">
        <v>554</v>
      </c>
      <c r="K1020" t="s">
        <v>4296</v>
      </c>
      <c r="L1020">
        <v>15175312</v>
      </c>
      <c r="M1020">
        <f t="shared" si="30"/>
        <v>24080</v>
      </c>
      <c r="N1020" s="2">
        <f t="shared" si="31"/>
        <v>69.809428284854562</v>
      </c>
    </row>
    <row r="1021" spans="1:14" x14ac:dyDescent="0.3">
      <c r="A1021" t="s">
        <v>4297</v>
      </c>
      <c r="B1021" t="s">
        <v>1693</v>
      </c>
      <c r="C1021">
        <v>3.9</v>
      </c>
      <c r="D1021">
        <v>607</v>
      </c>
      <c r="E1021">
        <v>1199</v>
      </c>
      <c r="F1021">
        <v>719</v>
      </c>
      <c r="G1021" t="s">
        <v>67</v>
      </c>
      <c r="H1021" t="s">
        <v>4298</v>
      </c>
      <c r="I1021" t="s">
        <v>37</v>
      </c>
      <c r="J1021" t="s">
        <v>1695</v>
      </c>
      <c r="K1021" t="s">
        <v>4299</v>
      </c>
      <c r="L1021">
        <v>10891018</v>
      </c>
      <c r="M1021">
        <f t="shared" si="30"/>
        <v>436433</v>
      </c>
      <c r="N1021" s="2">
        <f t="shared" si="31"/>
        <v>40.033361134278564</v>
      </c>
    </row>
    <row r="1022" spans="1:14" x14ac:dyDescent="0.3">
      <c r="A1022" t="s">
        <v>4300</v>
      </c>
      <c r="B1022" t="s">
        <v>41</v>
      </c>
      <c r="C1022">
        <v>4</v>
      </c>
      <c r="D1022">
        <v>10</v>
      </c>
      <c r="E1022">
        <v>1199</v>
      </c>
      <c r="F1022">
        <v>779</v>
      </c>
      <c r="G1022" t="s">
        <v>29</v>
      </c>
      <c r="H1022" t="s">
        <v>4301</v>
      </c>
      <c r="I1022" t="s">
        <v>37</v>
      </c>
      <c r="J1022" t="s">
        <v>45</v>
      </c>
      <c r="K1022" t="s">
        <v>4302</v>
      </c>
      <c r="L1022">
        <v>15289632</v>
      </c>
      <c r="M1022">
        <f t="shared" si="30"/>
        <v>7790</v>
      </c>
      <c r="N1022" s="2">
        <f t="shared" si="31"/>
        <v>35.029190992493746</v>
      </c>
    </row>
    <row r="1023" spans="1:14" x14ac:dyDescent="0.3">
      <c r="A1023" t="s">
        <v>4303</v>
      </c>
      <c r="B1023" t="s">
        <v>230</v>
      </c>
      <c r="C1023">
        <v>4.2</v>
      </c>
      <c r="D1023">
        <v>69</v>
      </c>
      <c r="E1023">
        <v>1699</v>
      </c>
      <c r="F1023">
        <v>849</v>
      </c>
      <c r="G1023" t="s">
        <v>563</v>
      </c>
      <c r="H1023" t="s">
        <v>4304</v>
      </c>
      <c r="I1023" t="s">
        <v>297</v>
      </c>
      <c r="J1023" t="s">
        <v>232</v>
      </c>
      <c r="K1023" t="s">
        <v>4305</v>
      </c>
      <c r="L1023">
        <v>12947594</v>
      </c>
      <c r="M1023">
        <f t="shared" si="30"/>
        <v>58581</v>
      </c>
      <c r="N1023" s="2">
        <f t="shared" si="31"/>
        <v>50.029429075927013</v>
      </c>
    </row>
    <row r="1024" spans="1:14" x14ac:dyDescent="0.3">
      <c r="A1024" t="s">
        <v>79</v>
      </c>
      <c r="B1024" t="s">
        <v>199</v>
      </c>
      <c r="C1024">
        <v>3.9</v>
      </c>
      <c r="D1024">
        <v>152</v>
      </c>
      <c r="E1024">
        <v>2549</v>
      </c>
      <c r="F1024">
        <v>994</v>
      </c>
      <c r="G1024" t="s">
        <v>757</v>
      </c>
      <c r="H1024" t="s">
        <v>4306</v>
      </c>
      <c r="I1024" t="s">
        <v>83</v>
      </c>
      <c r="J1024" t="s">
        <v>202</v>
      </c>
      <c r="K1024" t="s">
        <v>4307</v>
      </c>
      <c r="L1024">
        <v>11399986</v>
      </c>
      <c r="M1024">
        <f t="shared" si="30"/>
        <v>151088</v>
      </c>
      <c r="N1024" s="2">
        <f t="shared" si="31"/>
        <v>61.004315417810908</v>
      </c>
    </row>
    <row r="1025" spans="1:14" x14ac:dyDescent="0.3">
      <c r="A1025" t="s">
        <v>4308</v>
      </c>
      <c r="B1025" t="s">
        <v>41</v>
      </c>
      <c r="C1025">
        <v>4.0999999999999996</v>
      </c>
      <c r="D1025">
        <v>181</v>
      </c>
      <c r="E1025">
        <v>1099</v>
      </c>
      <c r="F1025">
        <v>934</v>
      </c>
      <c r="G1025" t="s">
        <v>16</v>
      </c>
      <c r="H1025" t="s">
        <v>4309</v>
      </c>
      <c r="I1025" t="s">
        <v>997</v>
      </c>
      <c r="J1025" t="s">
        <v>45</v>
      </c>
      <c r="K1025" t="s">
        <v>4310</v>
      </c>
      <c r="L1025">
        <v>11558280</v>
      </c>
      <c r="M1025">
        <f t="shared" si="30"/>
        <v>169054</v>
      </c>
      <c r="N1025" s="2">
        <f t="shared" si="31"/>
        <v>15.013648771610555</v>
      </c>
    </row>
    <row r="1026" spans="1:14" x14ac:dyDescent="0.3">
      <c r="A1026" t="s">
        <v>455</v>
      </c>
      <c r="B1026" t="s">
        <v>80</v>
      </c>
      <c r="C1026">
        <v>4</v>
      </c>
      <c r="D1026">
        <v>14</v>
      </c>
      <c r="E1026">
        <v>999</v>
      </c>
      <c r="F1026">
        <v>299</v>
      </c>
      <c r="G1026" t="s">
        <v>42</v>
      </c>
      <c r="H1026" t="s">
        <v>4311</v>
      </c>
      <c r="I1026" t="s">
        <v>37</v>
      </c>
      <c r="J1026" t="s">
        <v>84</v>
      </c>
      <c r="K1026" t="s">
        <v>4312</v>
      </c>
      <c r="L1026">
        <v>13880712</v>
      </c>
      <c r="M1026">
        <f t="shared" si="30"/>
        <v>4186</v>
      </c>
      <c r="N1026" s="2">
        <f t="shared" si="31"/>
        <v>70.070070070070074</v>
      </c>
    </row>
    <row r="1027" spans="1:14" x14ac:dyDescent="0.3">
      <c r="A1027" t="s">
        <v>4313</v>
      </c>
      <c r="B1027" t="s">
        <v>2212</v>
      </c>
      <c r="C1027">
        <v>4.3</v>
      </c>
      <c r="D1027">
        <v>8</v>
      </c>
      <c r="E1027">
        <v>645</v>
      </c>
      <c r="F1027">
        <v>290</v>
      </c>
      <c r="G1027" t="s">
        <v>795</v>
      </c>
      <c r="H1027" t="s">
        <v>4314</v>
      </c>
      <c r="I1027" t="s">
        <v>56</v>
      </c>
      <c r="J1027" t="s">
        <v>2215</v>
      </c>
      <c r="K1027" t="s">
        <v>4315</v>
      </c>
      <c r="L1027">
        <v>18056720</v>
      </c>
      <c r="M1027">
        <f t="shared" ref="M1027:M1090" si="32">D1027*F1027</f>
        <v>2320</v>
      </c>
      <c r="N1027" s="2">
        <f t="shared" ref="N1027:N1090" si="33">((E1027-F1027)/E1027) *100</f>
        <v>55.038759689922479</v>
      </c>
    </row>
    <row r="1028" spans="1:14" x14ac:dyDescent="0.3">
      <c r="A1028" t="s">
        <v>4316</v>
      </c>
      <c r="B1028" t="s">
        <v>4317</v>
      </c>
      <c r="C1028">
        <v>4.5</v>
      </c>
      <c r="D1028">
        <v>176</v>
      </c>
      <c r="E1028">
        <v>299</v>
      </c>
      <c r="F1028">
        <v>272</v>
      </c>
      <c r="G1028" t="s">
        <v>4318</v>
      </c>
      <c r="H1028" t="s">
        <v>4319</v>
      </c>
      <c r="I1028" t="s">
        <v>548</v>
      </c>
      <c r="J1028" t="s">
        <v>4320</v>
      </c>
      <c r="K1028" t="s">
        <v>4321</v>
      </c>
      <c r="L1028">
        <v>14462484</v>
      </c>
      <c r="M1028">
        <f t="shared" si="32"/>
        <v>47872</v>
      </c>
      <c r="N1028" s="2">
        <f t="shared" si="33"/>
        <v>9.0301003344481607</v>
      </c>
    </row>
    <row r="1029" spans="1:14" x14ac:dyDescent="0.3">
      <c r="A1029" t="s">
        <v>4322</v>
      </c>
      <c r="B1029" t="s">
        <v>935</v>
      </c>
      <c r="C1029">
        <v>4</v>
      </c>
      <c r="D1029">
        <v>47</v>
      </c>
      <c r="E1029">
        <v>1999</v>
      </c>
      <c r="F1029">
        <v>699</v>
      </c>
      <c r="G1029" t="s">
        <v>936</v>
      </c>
      <c r="H1029" t="s">
        <v>4323</v>
      </c>
      <c r="I1029" t="s">
        <v>938</v>
      </c>
      <c r="J1029" t="s">
        <v>939</v>
      </c>
      <c r="K1029" t="s">
        <v>4324</v>
      </c>
      <c r="L1029">
        <v>17261676</v>
      </c>
      <c r="M1029">
        <f t="shared" si="32"/>
        <v>32853</v>
      </c>
      <c r="N1029" s="2">
        <f t="shared" si="33"/>
        <v>65.032516258129064</v>
      </c>
    </row>
    <row r="1030" spans="1:14" x14ac:dyDescent="0.3">
      <c r="A1030" t="s">
        <v>4325</v>
      </c>
      <c r="B1030" t="s">
        <v>4326</v>
      </c>
      <c r="C1030">
        <v>4.2</v>
      </c>
      <c r="D1030">
        <v>119</v>
      </c>
      <c r="E1030">
        <v>1799</v>
      </c>
      <c r="F1030">
        <v>575</v>
      </c>
      <c r="G1030" t="s">
        <v>95</v>
      </c>
      <c r="H1030" t="s">
        <v>4327</v>
      </c>
      <c r="I1030" t="s">
        <v>37</v>
      </c>
      <c r="J1030" t="s">
        <v>4328</v>
      </c>
      <c r="K1030" t="s">
        <v>4329</v>
      </c>
      <c r="L1030">
        <v>11577432</v>
      </c>
      <c r="M1030">
        <f t="shared" si="32"/>
        <v>68425</v>
      </c>
      <c r="N1030" s="2">
        <f t="shared" si="33"/>
        <v>68.037798777098388</v>
      </c>
    </row>
    <row r="1031" spans="1:14" x14ac:dyDescent="0.3">
      <c r="A1031" t="s">
        <v>4330</v>
      </c>
      <c r="B1031" t="s">
        <v>371</v>
      </c>
      <c r="C1031">
        <v>3.7</v>
      </c>
      <c r="D1031">
        <v>15</v>
      </c>
      <c r="E1031">
        <v>3499</v>
      </c>
      <c r="F1031">
        <v>1399</v>
      </c>
      <c r="G1031" t="s">
        <v>683</v>
      </c>
      <c r="H1031" t="s">
        <v>4331</v>
      </c>
      <c r="I1031" t="s">
        <v>373</v>
      </c>
      <c r="J1031" t="s">
        <v>374</v>
      </c>
      <c r="K1031" t="s">
        <v>4332</v>
      </c>
      <c r="L1031">
        <v>15747714</v>
      </c>
      <c r="M1031">
        <f t="shared" si="32"/>
        <v>20985</v>
      </c>
      <c r="N1031" s="2">
        <f t="shared" si="33"/>
        <v>60.017147756501856</v>
      </c>
    </row>
    <row r="1032" spans="1:14" x14ac:dyDescent="0.3">
      <c r="A1032" t="s">
        <v>4333</v>
      </c>
      <c r="B1032" t="s">
        <v>4334</v>
      </c>
      <c r="C1032">
        <v>4.3</v>
      </c>
      <c r="D1032">
        <v>24</v>
      </c>
      <c r="E1032">
        <v>499</v>
      </c>
      <c r="F1032">
        <v>394</v>
      </c>
      <c r="G1032" t="s">
        <v>2219</v>
      </c>
      <c r="H1032" t="s">
        <v>4335</v>
      </c>
      <c r="I1032" t="s">
        <v>76</v>
      </c>
      <c r="J1032" t="s">
        <v>4336</v>
      </c>
      <c r="K1032" t="s">
        <v>4337</v>
      </c>
      <c r="L1032">
        <v>13132308</v>
      </c>
      <c r="M1032">
        <f t="shared" si="32"/>
        <v>9456</v>
      </c>
      <c r="N1032" s="2">
        <f t="shared" si="33"/>
        <v>21.042084168336672</v>
      </c>
    </row>
    <row r="1033" spans="1:14" x14ac:dyDescent="0.3">
      <c r="A1033" t="s">
        <v>113</v>
      </c>
      <c r="B1033" t="s">
        <v>2295</v>
      </c>
      <c r="C1033">
        <v>4.3</v>
      </c>
      <c r="D1033">
        <v>6</v>
      </c>
      <c r="E1033">
        <v>1149</v>
      </c>
      <c r="F1033">
        <v>804</v>
      </c>
      <c r="G1033" t="s">
        <v>29</v>
      </c>
      <c r="H1033" t="s">
        <v>4338</v>
      </c>
      <c r="I1033" t="s">
        <v>37</v>
      </c>
      <c r="J1033" t="s">
        <v>2297</v>
      </c>
      <c r="K1033" t="s">
        <v>4339</v>
      </c>
      <c r="L1033">
        <v>17127196</v>
      </c>
      <c r="M1033">
        <f t="shared" si="32"/>
        <v>4824</v>
      </c>
      <c r="N1033" s="2">
        <f t="shared" si="33"/>
        <v>30.026109660574413</v>
      </c>
    </row>
    <row r="1034" spans="1:14" x14ac:dyDescent="0.3">
      <c r="A1034" t="s">
        <v>4340</v>
      </c>
      <c r="B1034" t="s">
        <v>205</v>
      </c>
      <c r="C1034">
        <v>4.2</v>
      </c>
      <c r="D1034">
        <v>22</v>
      </c>
      <c r="E1034">
        <v>1699</v>
      </c>
      <c r="F1034">
        <v>934</v>
      </c>
      <c r="G1034" t="s">
        <v>206</v>
      </c>
      <c r="H1034" t="s">
        <v>4341</v>
      </c>
      <c r="I1034" t="s">
        <v>37</v>
      </c>
      <c r="J1034" t="s">
        <v>208</v>
      </c>
      <c r="K1034" t="s">
        <v>4342</v>
      </c>
      <c r="L1034">
        <v>15483362</v>
      </c>
      <c r="M1034">
        <f t="shared" si="32"/>
        <v>20548</v>
      </c>
      <c r="N1034" s="2">
        <f t="shared" si="33"/>
        <v>45.026486168334316</v>
      </c>
    </row>
    <row r="1035" spans="1:14" x14ac:dyDescent="0.3">
      <c r="A1035" t="s">
        <v>4343</v>
      </c>
      <c r="B1035" t="s">
        <v>1382</v>
      </c>
      <c r="C1035">
        <v>4</v>
      </c>
      <c r="D1035">
        <v>6</v>
      </c>
      <c r="E1035">
        <v>2699</v>
      </c>
      <c r="F1035">
        <v>944</v>
      </c>
      <c r="G1035" t="s">
        <v>124</v>
      </c>
      <c r="H1035" t="s">
        <v>4344</v>
      </c>
      <c r="I1035" t="s">
        <v>132</v>
      </c>
      <c r="J1035" t="s">
        <v>1384</v>
      </c>
      <c r="K1035" t="s">
        <v>4345</v>
      </c>
      <c r="L1035">
        <v>16234692</v>
      </c>
      <c r="M1035">
        <f t="shared" si="32"/>
        <v>5664</v>
      </c>
      <c r="N1035" s="2">
        <f t="shared" si="33"/>
        <v>65.02408299370137</v>
      </c>
    </row>
    <row r="1036" spans="1:14" x14ac:dyDescent="0.3">
      <c r="A1036" t="s">
        <v>4346</v>
      </c>
      <c r="B1036" t="s">
        <v>1262</v>
      </c>
      <c r="C1036">
        <v>4.5</v>
      </c>
      <c r="D1036">
        <v>27</v>
      </c>
      <c r="E1036">
        <v>799</v>
      </c>
      <c r="F1036">
        <v>799</v>
      </c>
      <c r="G1036" t="s">
        <v>4347</v>
      </c>
      <c r="H1036" t="s">
        <v>4348</v>
      </c>
      <c r="I1036" t="s">
        <v>1229</v>
      </c>
      <c r="J1036" t="s">
        <v>1265</v>
      </c>
      <c r="K1036" t="s">
        <v>4349</v>
      </c>
      <c r="L1036">
        <v>17272924</v>
      </c>
      <c r="M1036">
        <f t="shared" si="32"/>
        <v>21573</v>
      </c>
      <c r="N1036" s="2">
        <f t="shared" si="33"/>
        <v>0</v>
      </c>
    </row>
    <row r="1037" spans="1:14" x14ac:dyDescent="0.3">
      <c r="A1037" t="s">
        <v>4350</v>
      </c>
      <c r="B1037" t="s">
        <v>230</v>
      </c>
      <c r="C1037">
        <v>4.2</v>
      </c>
      <c r="D1037">
        <v>129</v>
      </c>
      <c r="E1037">
        <v>1399</v>
      </c>
      <c r="F1037">
        <v>699</v>
      </c>
      <c r="G1037" t="s">
        <v>67</v>
      </c>
      <c r="H1037" t="s">
        <v>4351</v>
      </c>
      <c r="I1037" t="s">
        <v>37</v>
      </c>
      <c r="J1037" t="s">
        <v>232</v>
      </c>
      <c r="K1037" t="s">
        <v>4352</v>
      </c>
      <c r="L1037">
        <v>13620826</v>
      </c>
      <c r="M1037">
        <f t="shared" si="32"/>
        <v>90171</v>
      </c>
      <c r="N1037" s="2">
        <f t="shared" si="33"/>
        <v>50.035739814152969</v>
      </c>
    </row>
    <row r="1038" spans="1:14" x14ac:dyDescent="0.3">
      <c r="A1038" t="s">
        <v>4353</v>
      </c>
      <c r="B1038" t="s">
        <v>557</v>
      </c>
      <c r="C1038">
        <v>3.6</v>
      </c>
      <c r="D1038">
        <v>14</v>
      </c>
      <c r="E1038">
        <v>1699</v>
      </c>
      <c r="F1038">
        <v>934</v>
      </c>
      <c r="G1038" t="s">
        <v>451</v>
      </c>
      <c r="H1038" t="s">
        <v>4354</v>
      </c>
      <c r="I1038" t="s">
        <v>297</v>
      </c>
      <c r="J1038" t="s">
        <v>559</v>
      </c>
      <c r="K1038" t="s">
        <v>4355</v>
      </c>
      <c r="L1038">
        <v>15812372</v>
      </c>
      <c r="M1038">
        <f t="shared" si="32"/>
        <v>13076</v>
      </c>
      <c r="N1038" s="2">
        <f t="shared" si="33"/>
        <v>45.026486168334316</v>
      </c>
    </row>
    <row r="1039" spans="1:14" x14ac:dyDescent="0.3">
      <c r="A1039" t="s">
        <v>4356</v>
      </c>
      <c r="B1039" t="s">
        <v>1300</v>
      </c>
      <c r="C1039">
        <v>4.0999999999999996</v>
      </c>
      <c r="D1039">
        <v>24</v>
      </c>
      <c r="E1039">
        <v>1099</v>
      </c>
      <c r="F1039">
        <v>439</v>
      </c>
      <c r="G1039" t="s">
        <v>42</v>
      </c>
      <c r="H1039" t="s">
        <v>4357</v>
      </c>
      <c r="I1039" t="s">
        <v>56</v>
      </c>
      <c r="J1039" t="s">
        <v>1302</v>
      </c>
      <c r="K1039" t="s">
        <v>4358</v>
      </c>
      <c r="L1039">
        <v>16189978</v>
      </c>
      <c r="M1039">
        <f t="shared" si="32"/>
        <v>10536</v>
      </c>
      <c r="N1039" s="2">
        <f t="shared" si="33"/>
        <v>60.05459508644222</v>
      </c>
    </row>
    <row r="1040" spans="1:14" x14ac:dyDescent="0.3">
      <c r="A1040" t="s">
        <v>4359</v>
      </c>
      <c r="B1040" t="s">
        <v>2584</v>
      </c>
      <c r="C1040">
        <v>4.5</v>
      </c>
      <c r="D1040">
        <v>252</v>
      </c>
      <c r="E1040">
        <v>799</v>
      </c>
      <c r="F1040">
        <v>599</v>
      </c>
      <c r="G1040" t="s">
        <v>1742</v>
      </c>
      <c r="H1040" t="s">
        <v>4360</v>
      </c>
      <c r="I1040" t="s">
        <v>1744</v>
      </c>
      <c r="J1040" t="s">
        <v>2587</v>
      </c>
      <c r="K1040" t="s">
        <v>4361</v>
      </c>
      <c r="L1040">
        <v>10699638</v>
      </c>
      <c r="M1040">
        <f t="shared" si="32"/>
        <v>150948</v>
      </c>
      <c r="N1040" s="2">
        <f t="shared" si="33"/>
        <v>25.031289111389238</v>
      </c>
    </row>
    <row r="1041" spans="1:14" x14ac:dyDescent="0.3">
      <c r="A1041" t="s">
        <v>4277</v>
      </c>
      <c r="B1041" t="s">
        <v>4362</v>
      </c>
      <c r="C1041">
        <v>3.8</v>
      </c>
      <c r="D1041">
        <v>18</v>
      </c>
      <c r="E1041">
        <v>2299</v>
      </c>
      <c r="F1041">
        <v>2299</v>
      </c>
      <c r="G1041" t="s">
        <v>4363</v>
      </c>
      <c r="H1041" t="s">
        <v>4364</v>
      </c>
      <c r="I1041" t="s">
        <v>297</v>
      </c>
      <c r="J1041" t="s">
        <v>4365</v>
      </c>
      <c r="K1041" t="s">
        <v>4366</v>
      </c>
      <c r="L1041">
        <v>15828472</v>
      </c>
      <c r="M1041">
        <f t="shared" si="32"/>
        <v>41382</v>
      </c>
      <c r="N1041" s="2">
        <f t="shared" si="33"/>
        <v>0</v>
      </c>
    </row>
    <row r="1042" spans="1:14" x14ac:dyDescent="0.3">
      <c r="A1042" t="s">
        <v>4367</v>
      </c>
      <c r="B1042" t="s">
        <v>4368</v>
      </c>
      <c r="C1042">
        <v>4.0999999999999996</v>
      </c>
      <c r="D1042">
        <v>15</v>
      </c>
      <c r="E1042">
        <v>899</v>
      </c>
      <c r="F1042">
        <v>557</v>
      </c>
      <c r="G1042" t="s">
        <v>3858</v>
      </c>
      <c r="H1042" t="s">
        <v>4369</v>
      </c>
      <c r="I1042" t="s">
        <v>1145</v>
      </c>
      <c r="J1042" t="s">
        <v>4370</v>
      </c>
      <c r="K1042" t="s">
        <v>4371</v>
      </c>
      <c r="L1042">
        <v>16242950</v>
      </c>
      <c r="M1042">
        <f t="shared" si="32"/>
        <v>8355</v>
      </c>
      <c r="N1042" s="2">
        <f t="shared" si="33"/>
        <v>38.042269187986648</v>
      </c>
    </row>
    <row r="1043" spans="1:14" x14ac:dyDescent="0.3">
      <c r="A1043" t="s">
        <v>4372</v>
      </c>
      <c r="B1043" t="s">
        <v>499</v>
      </c>
      <c r="C1043">
        <v>4.3</v>
      </c>
      <c r="D1043">
        <v>18</v>
      </c>
      <c r="E1043">
        <v>1799</v>
      </c>
      <c r="F1043">
        <v>719</v>
      </c>
      <c r="G1043" t="s">
        <v>1474</v>
      </c>
      <c r="H1043" t="s">
        <v>4373</v>
      </c>
      <c r="I1043" t="s">
        <v>76</v>
      </c>
      <c r="J1043" t="s">
        <v>502</v>
      </c>
      <c r="K1043" t="s">
        <v>4374</v>
      </c>
      <c r="L1043">
        <v>16507510</v>
      </c>
      <c r="M1043">
        <f t="shared" si="32"/>
        <v>12942</v>
      </c>
      <c r="N1043" s="2">
        <f t="shared" si="33"/>
        <v>60.033351862145636</v>
      </c>
    </row>
    <row r="1044" spans="1:14" x14ac:dyDescent="0.3">
      <c r="A1044" t="s">
        <v>4375</v>
      </c>
      <c r="B1044" t="s">
        <v>41</v>
      </c>
      <c r="C1044">
        <v>4.7</v>
      </c>
      <c r="D1044">
        <v>9</v>
      </c>
      <c r="E1044">
        <v>1499</v>
      </c>
      <c r="F1044">
        <v>974</v>
      </c>
      <c r="G1044" t="s">
        <v>1536</v>
      </c>
      <c r="H1044" t="s">
        <v>4376</v>
      </c>
      <c r="I1044" t="s">
        <v>1229</v>
      </c>
      <c r="J1044" t="s">
        <v>45</v>
      </c>
      <c r="K1044" t="s">
        <v>4377</v>
      </c>
      <c r="L1044">
        <v>14704916</v>
      </c>
      <c r="M1044">
        <f t="shared" si="32"/>
        <v>8766</v>
      </c>
      <c r="N1044" s="2">
        <f t="shared" si="33"/>
        <v>35.023348899266175</v>
      </c>
    </row>
    <row r="1045" spans="1:14" x14ac:dyDescent="0.3">
      <c r="A1045" t="s">
        <v>4378</v>
      </c>
      <c r="B1045" t="s">
        <v>866</v>
      </c>
      <c r="C1045">
        <v>5</v>
      </c>
      <c r="D1045">
        <v>3</v>
      </c>
      <c r="E1045">
        <v>2299</v>
      </c>
      <c r="F1045">
        <v>1494</v>
      </c>
      <c r="G1045" t="s">
        <v>1975</v>
      </c>
      <c r="H1045" t="s">
        <v>4379</v>
      </c>
      <c r="I1045" t="s">
        <v>297</v>
      </c>
      <c r="J1045" t="s">
        <v>868</v>
      </c>
      <c r="K1045" t="s">
        <v>4380</v>
      </c>
      <c r="L1045">
        <v>11599140</v>
      </c>
      <c r="M1045">
        <f t="shared" si="32"/>
        <v>4482</v>
      </c>
      <c r="N1045" s="2">
        <f t="shared" si="33"/>
        <v>35.015224010439319</v>
      </c>
    </row>
    <row r="1046" spans="1:14" x14ac:dyDescent="0.3">
      <c r="A1046" t="s">
        <v>4381</v>
      </c>
      <c r="B1046" t="s">
        <v>41</v>
      </c>
      <c r="C1046">
        <v>3.7</v>
      </c>
      <c r="D1046">
        <v>6</v>
      </c>
      <c r="E1046">
        <v>1299</v>
      </c>
      <c r="F1046">
        <v>844</v>
      </c>
      <c r="G1046" t="s">
        <v>42</v>
      </c>
      <c r="H1046" t="s">
        <v>4382</v>
      </c>
      <c r="I1046" t="s">
        <v>37</v>
      </c>
      <c r="J1046" t="s">
        <v>45</v>
      </c>
      <c r="K1046" t="s">
        <v>4383</v>
      </c>
      <c r="L1046">
        <v>15289616</v>
      </c>
      <c r="M1046">
        <f t="shared" si="32"/>
        <v>5064</v>
      </c>
      <c r="N1046" s="2">
        <f t="shared" si="33"/>
        <v>35.026943802925324</v>
      </c>
    </row>
    <row r="1047" spans="1:14" x14ac:dyDescent="0.3">
      <c r="A1047" t="s">
        <v>994</v>
      </c>
      <c r="B1047" t="s">
        <v>80</v>
      </c>
      <c r="C1047">
        <v>4.7</v>
      </c>
      <c r="D1047">
        <v>58</v>
      </c>
      <c r="E1047">
        <v>2799</v>
      </c>
      <c r="F1047">
        <v>2239</v>
      </c>
      <c r="G1047" t="s">
        <v>16</v>
      </c>
      <c r="H1047" t="s">
        <v>4384</v>
      </c>
      <c r="I1047" t="s">
        <v>997</v>
      </c>
      <c r="J1047" t="s">
        <v>84</v>
      </c>
      <c r="K1047" t="s">
        <v>4385</v>
      </c>
      <c r="L1047">
        <v>13350080</v>
      </c>
      <c r="M1047">
        <f t="shared" si="32"/>
        <v>129862</v>
      </c>
      <c r="N1047" s="2">
        <f t="shared" si="33"/>
        <v>20.007145409074671</v>
      </c>
    </row>
    <row r="1048" spans="1:14" x14ac:dyDescent="0.3">
      <c r="A1048" t="s">
        <v>4386</v>
      </c>
      <c r="B1048" t="s">
        <v>2295</v>
      </c>
      <c r="C1048">
        <v>4.7</v>
      </c>
      <c r="D1048">
        <v>14</v>
      </c>
      <c r="E1048">
        <v>1149</v>
      </c>
      <c r="F1048">
        <v>574</v>
      </c>
      <c r="G1048" t="s">
        <v>29</v>
      </c>
      <c r="H1048" t="s">
        <v>4387</v>
      </c>
      <c r="I1048" t="s">
        <v>37</v>
      </c>
      <c r="J1048" t="s">
        <v>2297</v>
      </c>
      <c r="K1048" t="s">
        <v>4388</v>
      </c>
      <c r="L1048">
        <v>16177102</v>
      </c>
      <c r="M1048">
        <f t="shared" si="32"/>
        <v>8036</v>
      </c>
      <c r="N1048" s="2">
        <f t="shared" si="33"/>
        <v>50.043516100957355</v>
      </c>
    </row>
    <row r="1049" spans="1:14" x14ac:dyDescent="0.3">
      <c r="A1049" t="s">
        <v>4389</v>
      </c>
      <c r="B1049" t="s">
        <v>1513</v>
      </c>
      <c r="C1049">
        <v>3.6</v>
      </c>
      <c r="D1049">
        <v>7</v>
      </c>
      <c r="E1049">
        <v>1899</v>
      </c>
      <c r="F1049">
        <v>1899</v>
      </c>
      <c r="G1049" t="s">
        <v>573</v>
      </c>
      <c r="H1049" t="s">
        <v>4390</v>
      </c>
      <c r="I1049" t="s">
        <v>83</v>
      </c>
      <c r="J1049" t="s">
        <v>1515</v>
      </c>
      <c r="K1049" t="s">
        <v>4391</v>
      </c>
      <c r="L1049">
        <v>15616616</v>
      </c>
      <c r="M1049">
        <f t="shared" si="32"/>
        <v>13293</v>
      </c>
      <c r="N1049" s="2">
        <f t="shared" si="33"/>
        <v>0</v>
      </c>
    </row>
    <row r="1050" spans="1:14" x14ac:dyDescent="0.3">
      <c r="A1050" t="s">
        <v>4048</v>
      </c>
      <c r="B1050" t="s">
        <v>364</v>
      </c>
      <c r="C1050">
        <v>4</v>
      </c>
      <c r="D1050">
        <v>29</v>
      </c>
      <c r="E1050">
        <v>3599</v>
      </c>
      <c r="F1050">
        <v>2879</v>
      </c>
      <c r="G1050" t="s">
        <v>42</v>
      </c>
      <c r="H1050" t="s">
        <v>4392</v>
      </c>
      <c r="I1050" t="s">
        <v>132</v>
      </c>
      <c r="J1050" t="s">
        <v>368</v>
      </c>
      <c r="K1050" t="s">
        <v>4393</v>
      </c>
      <c r="L1050">
        <v>14848496</v>
      </c>
      <c r="M1050">
        <f t="shared" si="32"/>
        <v>83491</v>
      </c>
      <c r="N1050" s="2">
        <f t="shared" si="33"/>
        <v>20.00555709919422</v>
      </c>
    </row>
    <row r="1051" spans="1:14" x14ac:dyDescent="0.3">
      <c r="A1051" t="s">
        <v>2029</v>
      </c>
      <c r="B1051" t="s">
        <v>353</v>
      </c>
      <c r="C1051">
        <v>3.7</v>
      </c>
      <c r="D1051">
        <v>40</v>
      </c>
      <c r="E1051">
        <v>2799</v>
      </c>
      <c r="F1051">
        <v>979</v>
      </c>
      <c r="G1051" t="s">
        <v>124</v>
      </c>
      <c r="H1051" t="s">
        <v>4394</v>
      </c>
      <c r="I1051" t="s">
        <v>132</v>
      </c>
      <c r="J1051" t="s">
        <v>356</v>
      </c>
      <c r="K1051" t="s">
        <v>4395</v>
      </c>
      <c r="L1051">
        <v>14989762</v>
      </c>
      <c r="M1051">
        <f t="shared" si="32"/>
        <v>39160</v>
      </c>
      <c r="N1051" s="2">
        <f t="shared" si="33"/>
        <v>65.023222579492682</v>
      </c>
    </row>
    <row r="1052" spans="1:14" x14ac:dyDescent="0.3">
      <c r="A1052" t="s">
        <v>4396</v>
      </c>
      <c r="B1052" t="s">
        <v>816</v>
      </c>
      <c r="C1052">
        <v>3.8</v>
      </c>
      <c r="D1052">
        <v>5</v>
      </c>
      <c r="E1052">
        <v>3999</v>
      </c>
      <c r="F1052">
        <v>2599</v>
      </c>
      <c r="G1052" t="s">
        <v>182</v>
      </c>
      <c r="H1052" t="s">
        <v>4397</v>
      </c>
      <c r="I1052" t="s">
        <v>50</v>
      </c>
      <c r="J1052" t="s">
        <v>819</v>
      </c>
      <c r="K1052" t="s">
        <v>4398</v>
      </c>
      <c r="L1052">
        <v>15261964</v>
      </c>
      <c r="M1052">
        <f t="shared" si="32"/>
        <v>12995</v>
      </c>
      <c r="N1052" s="2">
        <f t="shared" si="33"/>
        <v>35.008752188047012</v>
      </c>
    </row>
    <row r="1053" spans="1:14" x14ac:dyDescent="0.3">
      <c r="A1053" t="s">
        <v>4399</v>
      </c>
      <c r="B1053" t="s">
        <v>1879</v>
      </c>
      <c r="C1053">
        <v>4.3</v>
      </c>
      <c r="D1053">
        <v>4</v>
      </c>
      <c r="E1053">
        <v>1699</v>
      </c>
      <c r="F1053">
        <v>1104</v>
      </c>
      <c r="G1053" t="s">
        <v>16</v>
      </c>
      <c r="H1053" t="s">
        <v>4400</v>
      </c>
      <c r="I1053" t="s">
        <v>161</v>
      </c>
      <c r="J1053" t="s">
        <v>1881</v>
      </c>
      <c r="K1053" t="s">
        <v>4401</v>
      </c>
      <c r="L1053">
        <v>17735270</v>
      </c>
      <c r="M1053">
        <f t="shared" si="32"/>
        <v>4416</v>
      </c>
      <c r="N1053" s="2">
        <f t="shared" si="33"/>
        <v>35.020600353148915</v>
      </c>
    </row>
    <row r="1054" spans="1:14" x14ac:dyDescent="0.3">
      <c r="A1054" t="s">
        <v>4402</v>
      </c>
      <c r="B1054" t="s">
        <v>107</v>
      </c>
      <c r="C1054">
        <v>4.2</v>
      </c>
      <c r="D1054">
        <v>10</v>
      </c>
      <c r="E1054">
        <v>798</v>
      </c>
      <c r="F1054">
        <v>718</v>
      </c>
      <c r="G1054" t="s">
        <v>4403</v>
      </c>
      <c r="H1054" t="s">
        <v>4404</v>
      </c>
      <c r="I1054" t="s">
        <v>110</v>
      </c>
      <c r="J1054" t="s">
        <v>111</v>
      </c>
      <c r="K1054" t="s">
        <v>4405</v>
      </c>
      <c r="L1054">
        <v>17247560</v>
      </c>
      <c r="M1054">
        <f t="shared" si="32"/>
        <v>7180</v>
      </c>
      <c r="N1054" s="2">
        <f t="shared" si="33"/>
        <v>10.025062656641603</v>
      </c>
    </row>
    <row r="1055" spans="1:14" x14ac:dyDescent="0.3">
      <c r="A1055" t="s">
        <v>4406</v>
      </c>
      <c r="B1055" t="s">
        <v>4407</v>
      </c>
      <c r="C1055">
        <v>4.3</v>
      </c>
      <c r="D1055">
        <v>306</v>
      </c>
      <c r="E1055">
        <v>8329</v>
      </c>
      <c r="F1055">
        <v>1849</v>
      </c>
      <c r="G1055" t="s">
        <v>95</v>
      </c>
      <c r="H1055" t="s">
        <v>4408</v>
      </c>
      <c r="I1055" t="s">
        <v>126</v>
      </c>
      <c r="J1055" t="s">
        <v>4409</v>
      </c>
      <c r="K1055" t="s">
        <v>4410</v>
      </c>
      <c r="L1055">
        <v>14890980</v>
      </c>
      <c r="M1055">
        <f t="shared" si="32"/>
        <v>565794</v>
      </c>
      <c r="N1055" s="2">
        <f t="shared" si="33"/>
        <v>77.800456237243367</v>
      </c>
    </row>
    <row r="1056" spans="1:14" x14ac:dyDescent="0.3">
      <c r="A1056" t="s">
        <v>4411</v>
      </c>
      <c r="B1056" t="s">
        <v>165</v>
      </c>
      <c r="C1056">
        <v>5</v>
      </c>
      <c r="D1056">
        <v>2</v>
      </c>
      <c r="E1056">
        <v>2499</v>
      </c>
      <c r="F1056">
        <v>1999</v>
      </c>
      <c r="G1056" t="s">
        <v>905</v>
      </c>
      <c r="H1056" t="s">
        <v>4412</v>
      </c>
      <c r="I1056" t="s">
        <v>1229</v>
      </c>
      <c r="J1056" t="s">
        <v>168</v>
      </c>
      <c r="K1056" t="s">
        <v>4413</v>
      </c>
      <c r="L1056">
        <v>16878164</v>
      </c>
      <c r="M1056">
        <f t="shared" si="32"/>
        <v>3998</v>
      </c>
      <c r="N1056" s="2">
        <f t="shared" si="33"/>
        <v>20.008003201280509</v>
      </c>
    </row>
    <row r="1057" spans="1:14" x14ac:dyDescent="0.3">
      <c r="A1057" t="s">
        <v>4414</v>
      </c>
      <c r="B1057" t="s">
        <v>230</v>
      </c>
      <c r="C1057">
        <v>3.9</v>
      </c>
      <c r="D1057">
        <v>261</v>
      </c>
      <c r="E1057">
        <v>1999</v>
      </c>
      <c r="F1057">
        <v>899</v>
      </c>
      <c r="G1057" t="s">
        <v>1536</v>
      </c>
      <c r="H1057" t="s">
        <v>4415</v>
      </c>
      <c r="I1057" t="s">
        <v>83</v>
      </c>
      <c r="J1057" t="s">
        <v>232</v>
      </c>
      <c r="K1057" t="s">
        <v>4416</v>
      </c>
      <c r="L1057">
        <v>12358456</v>
      </c>
      <c r="M1057">
        <f t="shared" si="32"/>
        <v>234639</v>
      </c>
      <c r="N1057" s="2">
        <f t="shared" si="33"/>
        <v>55.027513756878442</v>
      </c>
    </row>
    <row r="1058" spans="1:14" x14ac:dyDescent="0.3">
      <c r="A1058" t="s">
        <v>4417</v>
      </c>
      <c r="B1058" t="s">
        <v>1222</v>
      </c>
      <c r="C1058">
        <v>4.2</v>
      </c>
      <c r="D1058">
        <v>39</v>
      </c>
      <c r="E1058">
        <v>849</v>
      </c>
      <c r="F1058">
        <v>339</v>
      </c>
      <c r="G1058" t="s">
        <v>249</v>
      </c>
      <c r="H1058" t="s">
        <v>4418</v>
      </c>
      <c r="I1058" t="s">
        <v>1229</v>
      </c>
      <c r="J1058" t="s">
        <v>1224</v>
      </c>
      <c r="K1058" t="s">
        <v>4419</v>
      </c>
      <c r="L1058">
        <v>16200764</v>
      </c>
      <c r="M1058">
        <f t="shared" si="32"/>
        <v>13221</v>
      </c>
      <c r="N1058" s="2">
        <f t="shared" si="33"/>
        <v>60.07067137809188</v>
      </c>
    </row>
    <row r="1059" spans="1:14" x14ac:dyDescent="0.3">
      <c r="A1059" t="s">
        <v>4048</v>
      </c>
      <c r="B1059" t="s">
        <v>123</v>
      </c>
      <c r="C1059">
        <v>3.9</v>
      </c>
      <c r="D1059">
        <v>51</v>
      </c>
      <c r="E1059">
        <v>4999</v>
      </c>
      <c r="F1059">
        <v>2499</v>
      </c>
      <c r="G1059" t="s">
        <v>29</v>
      </c>
      <c r="H1059" t="s">
        <v>4420</v>
      </c>
      <c r="I1059" t="s">
        <v>132</v>
      </c>
      <c r="J1059" t="s">
        <v>127</v>
      </c>
      <c r="K1059" t="s">
        <v>4421</v>
      </c>
      <c r="L1059">
        <v>15525492</v>
      </c>
      <c r="M1059">
        <f t="shared" si="32"/>
        <v>127449</v>
      </c>
      <c r="N1059" s="2">
        <f t="shared" si="33"/>
        <v>50.010002000400078</v>
      </c>
    </row>
    <row r="1060" spans="1:14" x14ac:dyDescent="0.3">
      <c r="A1060" t="s">
        <v>4422</v>
      </c>
      <c r="B1060" t="s">
        <v>165</v>
      </c>
      <c r="C1060">
        <v>4.5999999999999996</v>
      </c>
      <c r="D1060">
        <v>37</v>
      </c>
      <c r="E1060">
        <v>4499</v>
      </c>
      <c r="F1060">
        <v>2474</v>
      </c>
      <c r="G1060" t="s">
        <v>67</v>
      </c>
      <c r="H1060" t="s">
        <v>4423</v>
      </c>
      <c r="I1060" t="s">
        <v>201</v>
      </c>
      <c r="J1060" t="s">
        <v>168</v>
      </c>
      <c r="K1060" t="s">
        <v>4424</v>
      </c>
      <c r="L1060">
        <v>13641708</v>
      </c>
      <c r="M1060">
        <f t="shared" si="32"/>
        <v>91538</v>
      </c>
      <c r="N1060" s="2">
        <f t="shared" si="33"/>
        <v>45.01000222271616</v>
      </c>
    </row>
    <row r="1061" spans="1:14" x14ac:dyDescent="0.3">
      <c r="A1061" t="s">
        <v>4425</v>
      </c>
      <c r="B1061" t="s">
        <v>443</v>
      </c>
      <c r="C1061">
        <v>3.3</v>
      </c>
      <c r="D1061">
        <v>4</v>
      </c>
      <c r="E1061">
        <v>3525</v>
      </c>
      <c r="F1061">
        <v>1692</v>
      </c>
      <c r="G1061" t="s">
        <v>457</v>
      </c>
      <c r="H1061" t="s">
        <v>4426</v>
      </c>
      <c r="I1061" t="s">
        <v>50</v>
      </c>
      <c r="J1061" t="s">
        <v>447</v>
      </c>
      <c r="K1061" t="s">
        <v>4427</v>
      </c>
      <c r="L1061">
        <v>17206022</v>
      </c>
      <c r="M1061">
        <f t="shared" si="32"/>
        <v>6768</v>
      </c>
      <c r="N1061" s="2">
        <f t="shared" si="33"/>
        <v>52</v>
      </c>
    </row>
    <row r="1062" spans="1:14" x14ac:dyDescent="0.3">
      <c r="A1062" t="s">
        <v>4428</v>
      </c>
      <c r="B1062" t="s">
        <v>1245</v>
      </c>
      <c r="C1062">
        <v>4.4000000000000004</v>
      </c>
      <c r="D1062">
        <v>20</v>
      </c>
      <c r="E1062">
        <v>999</v>
      </c>
      <c r="F1062">
        <v>999</v>
      </c>
      <c r="G1062" t="s">
        <v>466</v>
      </c>
      <c r="H1062" t="s">
        <v>4429</v>
      </c>
      <c r="I1062" t="s">
        <v>4430</v>
      </c>
      <c r="J1062" t="s">
        <v>1247</v>
      </c>
      <c r="K1062" t="s">
        <v>4431</v>
      </c>
      <c r="L1062">
        <v>14110916</v>
      </c>
      <c r="M1062">
        <f t="shared" si="32"/>
        <v>19980</v>
      </c>
      <c r="N1062" s="2">
        <f t="shared" si="33"/>
        <v>0</v>
      </c>
    </row>
    <row r="1063" spans="1:14" x14ac:dyDescent="0.3">
      <c r="A1063" t="s">
        <v>4432</v>
      </c>
      <c r="B1063" t="s">
        <v>4433</v>
      </c>
      <c r="C1063">
        <v>4.3</v>
      </c>
      <c r="D1063">
        <v>14</v>
      </c>
      <c r="E1063">
        <v>2499</v>
      </c>
      <c r="F1063">
        <v>1024</v>
      </c>
      <c r="G1063" t="s">
        <v>4434</v>
      </c>
      <c r="H1063" t="s">
        <v>4435</v>
      </c>
      <c r="I1063" t="s">
        <v>50</v>
      </c>
      <c r="J1063" t="s">
        <v>4436</v>
      </c>
      <c r="K1063" t="s">
        <v>4437</v>
      </c>
      <c r="L1063">
        <v>14131228</v>
      </c>
      <c r="M1063">
        <f t="shared" si="32"/>
        <v>14336</v>
      </c>
      <c r="N1063" s="2">
        <f t="shared" si="33"/>
        <v>59.023609443777517</v>
      </c>
    </row>
    <row r="1064" spans="1:14" x14ac:dyDescent="0.3">
      <c r="A1064" t="s">
        <v>4438</v>
      </c>
      <c r="B1064" t="s">
        <v>165</v>
      </c>
      <c r="C1064">
        <v>5</v>
      </c>
      <c r="D1064">
        <v>6</v>
      </c>
      <c r="E1064">
        <v>2999</v>
      </c>
      <c r="F1064">
        <v>2549</v>
      </c>
      <c r="G1064" t="s">
        <v>42</v>
      </c>
      <c r="H1064" t="s">
        <v>4439</v>
      </c>
      <c r="I1064" t="s">
        <v>740</v>
      </c>
      <c r="J1064" t="s">
        <v>168</v>
      </c>
      <c r="K1064" t="s">
        <v>4440</v>
      </c>
      <c r="L1064">
        <v>16869118</v>
      </c>
      <c r="M1064">
        <f t="shared" si="32"/>
        <v>15294</v>
      </c>
      <c r="N1064" s="2">
        <f t="shared" si="33"/>
        <v>15.005001667222405</v>
      </c>
    </row>
    <row r="1065" spans="1:14" x14ac:dyDescent="0.3">
      <c r="A1065" t="s">
        <v>4441</v>
      </c>
      <c r="B1065" t="s">
        <v>4442</v>
      </c>
      <c r="C1065">
        <v>4.5999999999999996</v>
      </c>
      <c r="D1065">
        <v>8</v>
      </c>
      <c r="E1065">
        <v>2799</v>
      </c>
      <c r="F1065">
        <v>2519</v>
      </c>
      <c r="G1065" t="s">
        <v>1868</v>
      </c>
      <c r="H1065" t="s">
        <v>4443</v>
      </c>
      <c r="I1065" t="s">
        <v>784</v>
      </c>
      <c r="J1065" t="s">
        <v>4444</v>
      </c>
      <c r="K1065" t="s">
        <v>4445</v>
      </c>
      <c r="L1065">
        <v>17023054</v>
      </c>
      <c r="M1065">
        <f t="shared" si="32"/>
        <v>20152</v>
      </c>
      <c r="N1065" s="2">
        <f t="shared" si="33"/>
        <v>10.003572704537335</v>
      </c>
    </row>
    <row r="1066" spans="1:14" x14ac:dyDescent="0.3">
      <c r="A1066" t="s">
        <v>4446</v>
      </c>
      <c r="B1066" t="s">
        <v>123</v>
      </c>
      <c r="C1066">
        <v>3.1</v>
      </c>
      <c r="D1066">
        <v>11</v>
      </c>
      <c r="E1066">
        <v>3299</v>
      </c>
      <c r="F1066">
        <v>1649</v>
      </c>
      <c r="G1066" t="s">
        <v>67</v>
      </c>
      <c r="H1066" t="s">
        <v>4447</v>
      </c>
      <c r="I1066" t="s">
        <v>132</v>
      </c>
      <c r="J1066" t="s">
        <v>127</v>
      </c>
      <c r="K1066" t="s">
        <v>4448</v>
      </c>
      <c r="L1066">
        <v>13012810</v>
      </c>
      <c r="M1066">
        <f t="shared" si="32"/>
        <v>18139</v>
      </c>
      <c r="N1066" s="2">
        <f t="shared" si="33"/>
        <v>50.015156107911487</v>
      </c>
    </row>
    <row r="1067" spans="1:14" x14ac:dyDescent="0.3">
      <c r="A1067" t="s">
        <v>4449</v>
      </c>
      <c r="B1067" t="s">
        <v>41</v>
      </c>
      <c r="C1067">
        <v>4</v>
      </c>
      <c r="D1067">
        <v>6</v>
      </c>
      <c r="E1067">
        <v>1199</v>
      </c>
      <c r="F1067">
        <v>1199</v>
      </c>
      <c r="G1067" t="s">
        <v>860</v>
      </c>
      <c r="H1067" t="s">
        <v>4450</v>
      </c>
      <c r="I1067" t="s">
        <v>37</v>
      </c>
      <c r="J1067" t="s">
        <v>45</v>
      </c>
      <c r="K1067" t="s">
        <v>4451</v>
      </c>
      <c r="L1067">
        <v>15403592</v>
      </c>
      <c r="M1067">
        <f t="shared" si="32"/>
        <v>7194</v>
      </c>
      <c r="N1067" s="2">
        <f t="shared" si="33"/>
        <v>0</v>
      </c>
    </row>
    <row r="1068" spans="1:14" x14ac:dyDescent="0.3">
      <c r="A1068" t="s">
        <v>4452</v>
      </c>
      <c r="B1068" t="s">
        <v>4453</v>
      </c>
      <c r="C1068">
        <v>4.7</v>
      </c>
      <c r="D1068">
        <v>23</v>
      </c>
      <c r="E1068">
        <v>6950</v>
      </c>
      <c r="F1068">
        <v>1737</v>
      </c>
      <c r="G1068" t="s">
        <v>16</v>
      </c>
      <c r="H1068" t="s">
        <v>4454</v>
      </c>
      <c r="I1068" t="s">
        <v>177</v>
      </c>
      <c r="J1068" t="s">
        <v>4455</v>
      </c>
      <c r="K1068" t="s">
        <v>4456</v>
      </c>
      <c r="L1068">
        <v>14919532</v>
      </c>
      <c r="M1068">
        <f t="shared" si="32"/>
        <v>39951</v>
      </c>
      <c r="N1068" s="2">
        <f t="shared" si="33"/>
        <v>75.007194244604307</v>
      </c>
    </row>
    <row r="1069" spans="1:14" x14ac:dyDescent="0.3">
      <c r="A1069" t="s">
        <v>4457</v>
      </c>
      <c r="B1069" t="s">
        <v>241</v>
      </c>
      <c r="C1069">
        <v>4.5999999999999996</v>
      </c>
      <c r="D1069">
        <v>486</v>
      </c>
      <c r="E1069">
        <v>1099</v>
      </c>
      <c r="F1069">
        <v>494</v>
      </c>
      <c r="G1069" t="s">
        <v>16</v>
      </c>
      <c r="H1069" t="s">
        <v>4458</v>
      </c>
      <c r="I1069" t="s">
        <v>161</v>
      </c>
      <c r="J1069" t="s">
        <v>245</v>
      </c>
      <c r="K1069" t="s">
        <v>4459</v>
      </c>
      <c r="L1069">
        <v>9345957</v>
      </c>
      <c r="M1069">
        <f t="shared" si="32"/>
        <v>240084</v>
      </c>
      <c r="N1069" s="2">
        <f t="shared" si="33"/>
        <v>55.050045495905366</v>
      </c>
    </row>
    <row r="1070" spans="1:14" x14ac:dyDescent="0.3">
      <c r="A1070" t="s">
        <v>174</v>
      </c>
      <c r="B1070" t="s">
        <v>54</v>
      </c>
      <c r="C1070">
        <v>4.2</v>
      </c>
      <c r="D1070">
        <v>1400</v>
      </c>
      <c r="E1070">
        <v>3099</v>
      </c>
      <c r="F1070">
        <v>929</v>
      </c>
      <c r="G1070" t="s">
        <v>16</v>
      </c>
      <c r="H1070" t="s">
        <v>4460</v>
      </c>
      <c r="I1070" t="s">
        <v>177</v>
      </c>
      <c r="J1070" t="s">
        <v>57</v>
      </c>
      <c r="K1070" t="s">
        <v>4461</v>
      </c>
      <c r="L1070">
        <v>2211582</v>
      </c>
      <c r="M1070">
        <f t="shared" si="32"/>
        <v>1300600</v>
      </c>
      <c r="N1070" s="2">
        <f t="shared" si="33"/>
        <v>70.022587931590834</v>
      </c>
    </row>
    <row r="1071" spans="1:14" x14ac:dyDescent="0.3">
      <c r="A1071" t="s">
        <v>4462</v>
      </c>
      <c r="B1071" t="s">
        <v>2793</v>
      </c>
      <c r="C1071">
        <v>4.0999999999999996</v>
      </c>
      <c r="D1071">
        <v>935</v>
      </c>
      <c r="E1071">
        <v>769</v>
      </c>
      <c r="F1071">
        <v>625</v>
      </c>
      <c r="G1071" t="s">
        <v>67</v>
      </c>
      <c r="H1071" t="s">
        <v>4463</v>
      </c>
      <c r="I1071" t="s">
        <v>434</v>
      </c>
      <c r="J1071" t="s">
        <v>2795</v>
      </c>
      <c r="K1071" t="s">
        <v>4464</v>
      </c>
      <c r="L1071">
        <v>10852560</v>
      </c>
      <c r="M1071">
        <f t="shared" si="32"/>
        <v>584375</v>
      </c>
      <c r="N1071" s="2">
        <f t="shared" si="33"/>
        <v>18.725617685305593</v>
      </c>
    </row>
    <row r="1072" spans="1:14" x14ac:dyDescent="0.3">
      <c r="A1072" t="s">
        <v>4465</v>
      </c>
      <c r="B1072" t="s">
        <v>665</v>
      </c>
      <c r="C1072">
        <v>3.6</v>
      </c>
      <c r="D1072">
        <v>7</v>
      </c>
      <c r="E1072">
        <v>2299</v>
      </c>
      <c r="F1072">
        <v>1954</v>
      </c>
      <c r="G1072" t="s">
        <v>2167</v>
      </c>
      <c r="H1072" t="s">
        <v>4466</v>
      </c>
      <c r="I1072" t="s">
        <v>446</v>
      </c>
      <c r="J1072" t="s">
        <v>668</v>
      </c>
      <c r="K1072" t="s">
        <v>4467</v>
      </c>
      <c r="L1072">
        <v>17050922</v>
      </c>
      <c r="M1072">
        <f t="shared" si="32"/>
        <v>13678</v>
      </c>
      <c r="N1072" s="2">
        <f t="shared" si="33"/>
        <v>15.006524575902565</v>
      </c>
    </row>
    <row r="1073" spans="1:14" x14ac:dyDescent="0.3">
      <c r="A1073" t="s">
        <v>4468</v>
      </c>
      <c r="B1073" t="s">
        <v>4469</v>
      </c>
      <c r="C1073">
        <v>4.4000000000000004</v>
      </c>
      <c r="D1073">
        <v>4400</v>
      </c>
      <c r="E1073">
        <v>1249</v>
      </c>
      <c r="F1073">
        <v>836</v>
      </c>
      <c r="G1073" t="s">
        <v>218</v>
      </c>
      <c r="H1073" t="s">
        <v>4470</v>
      </c>
      <c r="I1073" t="s">
        <v>716</v>
      </c>
      <c r="J1073" t="s">
        <v>4471</v>
      </c>
      <c r="K1073" t="s">
        <v>4472</v>
      </c>
      <c r="L1073">
        <v>15061522</v>
      </c>
      <c r="M1073">
        <f t="shared" si="32"/>
        <v>3678400</v>
      </c>
      <c r="N1073" s="2">
        <f t="shared" si="33"/>
        <v>33.066453162530024</v>
      </c>
    </row>
    <row r="1074" spans="1:14" x14ac:dyDescent="0.3">
      <c r="A1074" t="s">
        <v>4473</v>
      </c>
      <c r="B1074" t="s">
        <v>4474</v>
      </c>
      <c r="C1074">
        <v>4.3</v>
      </c>
      <c r="D1074">
        <v>12</v>
      </c>
      <c r="E1074">
        <v>1199</v>
      </c>
      <c r="F1074">
        <v>791</v>
      </c>
      <c r="G1074" t="s">
        <v>757</v>
      </c>
      <c r="H1074" t="s">
        <v>4475</v>
      </c>
      <c r="I1074" t="s">
        <v>1229</v>
      </c>
      <c r="J1074" t="s">
        <v>4476</v>
      </c>
      <c r="K1074" t="s">
        <v>4477</v>
      </c>
      <c r="L1074">
        <v>17423724</v>
      </c>
      <c r="M1074">
        <f t="shared" si="32"/>
        <v>9492</v>
      </c>
      <c r="N1074" s="2">
        <f t="shared" si="33"/>
        <v>34.028356964136783</v>
      </c>
    </row>
    <row r="1075" spans="1:14" x14ac:dyDescent="0.3">
      <c r="A1075" t="s">
        <v>4478</v>
      </c>
      <c r="B1075" t="s">
        <v>2935</v>
      </c>
      <c r="C1075">
        <v>4.0999999999999996</v>
      </c>
      <c r="D1075">
        <v>140</v>
      </c>
      <c r="E1075">
        <v>2599</v>
      </c>
      <c r="F1075">
        <v>779</v>
      </c>
      <c r="G1075" t="s">
        <v>1667</v>
      </c>
      <c r="H1075" t="s">
        <v>4479</v>
      </c>
      <c r="I1075" t="s">
        <v>37</v>
      </c>
      <c r="J1075" t="s">
        <v>2937</v>
      </c>
      <c r="K1075" t="s">
        <v>4480</v>
      </c>
      <c r="L1075">
        <v>10481298</v>
      </c>
      <c r="M1075">
        <f t="shared" si="32"/>
        <v>109060</v>
      </c>
      <c r="N1075" s="2">
        <f t="shared" si="33"/>
        <v>70.026933435936897</v>
      </c>
    </row>
    <row r="1076" spans="1:14" x14ac:dyDescent="0.3">
      <c r="A1076" t="s">
        <v>4481</v>
      </c>
      <c r="B1076" t="s">
        <v>230</v>
      </c>
      <c r="C1076">
        <v>4.3</v>
      </c>
      <c r="D1076">
        <v>227</v>
      </c>
      <c r="E1076">
        <v>1899</v>
      </c>
      <c r="F1076">
        <v>1139</v>
      </c>
      <c r="G1076" t="s">
        <v>67</v>
      </c>
      <c r="H1076" t="s">
        <v>4482</v>
      </c>
      <c r="I1076" t="s">
        <v>201</v>
      </c>
      <c r="J1076" t="s">
        <v>232</v>
      </c>
      <c r="K1076" t="s">
        <v>4483</v>
      </c>
      <c r="L1076">
        <v>12274750</v>
      </c>
      <c r="M1076">
        <f t="shared" si="32"/>
        <v>258553</v>
      </c>
      <c r="N1076" s="2">
        <f t="shared" si="33"/>
        <v>40.021063717746181</v>
      </c>
    </row>
    <row r="1077" spans="1:14" x14ac:dyDescent="0.3">
      <c r="A1077" t="s">
        <v>941</v>
      </c>
      <c r="B1077" t="s">
        <v>230</v>
      </c>
      <c r="C1077">
        <v>4.4000000000000004</v>
      </c>
      <c r="D1077">
        <v>189</v>
      </c>
      <c r="E1077">
        <v>899</v>
      </c>
      <c r="F1077">
        <v>449</v>
      </c>
      <c r="G1077" t="s">
        <v>67</v>
      </c>
      <c r="H1077" t="s">
        <v>4484</v>
      </c>
      <c r="I1077" t="s">
        <v>37</v>
      </c>
      <c r="J1077" t="s">
        <v>232</v>
      </c>
      <c r="K1077" t="s">
        <v>4485</v>
      </c>
      <c r="L1077">
        <v>11545084</v>
      </c>
      <c r="M1077">
        <f t="shared" si="32"/>
        <v>84861</v>
      </c>
      <c r="N1077" s="2">
        <f t="shared" si="33"/>
        <v>50.055617352614014</v>
      </c>
    </row>
    <row r="1078" spans="1:14" x14ac:dyDescent="0.3">
      <c r="A1078" t="s">
        <v>4486</v>
      </c>
      <c r="B1078" t="s">
        <v>4487</v>
      </c>
      <c r="C1078">
        <v>4.5</v>
      </c>
      <c r="D1078">
        <v>25</v>
      </c>
      <c r="E1078">
        <v>1299</v>
      </c>
      <c r="F1078">
        <v>909</v>
      </c>
      <c r="G1078" t="s">
        <v>29</v>
      </c>
      <c r="H1078" t="s">
        <v>4488</v>
      </c>
      <c r="I1078" t="s">
        <v>56</v>
      </c>
      <c r="J1078" t="s">
        <v>4489</v>
      </c>
      <c r="K1078" t="s">
        <v>4490</v>
      </c>
      <c r="L1078">
        <v>15803552</v>
      </c>
      <c r="M1078">
        <f t="shared" si="32"/>
        <v>22725</v>
      </c>
      <c r="N1078" s="2">
        <f t="shared" si="33"/>
        <v>30.023094688221708</v>
      </c>
    </row>
    <row r="1079" spans="1:14" x14ac:dyDescent="0.3">
      <c r="A1079" t="s">
        <v>1902</v>
      </c>
      <c r="B1079" t="s">
        <v>1903</v>
      </c>
      <c r="C1079">
        <v>3.8</v>
      </c>
      <c r="D1079">
        <v>10</v>
      </c>
      <c r="E1079">
        <v>2998</v>
      </c>
      <c r="F1079">
        <v>1199</v>
      </c>
      <c r="G1079" t="s">
        <v>4434</v>
      </c>
      <c r="H1079" t="s">
        <v>4491</v>
      </c>
      <c r="I1079" t="s">
        <v>132</v>
      </c>
      <c r="J1079" t="s">
        <v>1905</v>
      </c>
      <c r="K1079" t="s">
        <v>4492</v>
      </c>
      <c r="L1079">
        <v>17332590</v>
      </c>
      <c r="M1079">
        <f t="shared" si="32"/>
        <v>11990</v>
      </c>
      <c r="N1079" s="2">
        <f t="shared" si="33"/>
        <v>60.006671114076049</v>
      </c>
    </row>
    <row r="1080" spans="1:14" x14ac:dyDescent="0.3">
      <c r="A1080" t="s">
        <v>4493</v>
      </c>
      <c r="B1080" t="s">
        <v>3284</v>
      </c>
      <c r="C1080">
        <v>4</v>
      </c>
      <c r="D1080">
        <v>4</v>
      </c>
      <c r="E1080">
        <v>2399</v>
      </c>
      <c r="F1080">
        <v>1199</v>
      </c>
      <c r="G1080" t="s">
        <v>563</v>
      </c>
      <c r="H1080" t="s">
        <v>4494</v>
      </c>
      <c r="I1080" t="s">
        <v>297</v>
      </c>
      <c r="J1080" t="s">
        <v>3286</v>
      </c>
      <c r="K1080" t="s">
        <v>4495</v>
      </c>
      <c r="L1080">
        <v>17984254</v>
      </c>
      <c r="M1080">
        <f t="shared" si="32"/>
        <v>4796</v>
      </c>
      <c r="N1080" s="2">
        <f t="shared" si="33"/>
        <v>50.020842017507292</v>
      </c>
    </row>
    <row r="1081" spans="1:14" x14ac:dyDescent="0.3">
      <c r="A1081" t="s">
        <v>4496</v>
      </c>
      <c r="B1081" t="s">
        <v>1267</v>
      </c>
      <c r="C1081">
        <v>4.4000000000000004</v>
      </c>
      <c r="D1081">
        <v>9</v>
      </c>
      <c r="E1081">
        <v>2199</v>
      </c>
      <c r="F1081">
        <v>703</v>
      </c>
      <c r="G1081" t="s">
        <v>1268</v>
      </c>
      <c r="H1081" t="s">
        <v>4497</v>
      </c>
      <c r="I1081" t="s">
        <v>891</v>
      </c>
      <c r="J1081" t="s">
        <v>1270</v>
      </c>
      <c r="K1081" t="s">
        <v>4498</v>
      </c>
      <c r="L1081">
        <v>14136964</v>
      </c>
      <c r="M1081">
        <f t="shared" si="32"/>
        <v>6327</v>
      </c>
      <c r="N1081" s="2">
        <f t="shared" si="33"/>
        <v>68.030923146884945</v>
      </c>
    </row>
    <row r="1082" spans="1:14" x14ac:dyDescent="0.3">
      <c r="A1082" t="s">
        <v>4499</v>
      </c>
      <c r="B1082" t="s">
        <v>733</v>
      </c>
      <c r="C1082">
        <v>4.0999999999999996</v>
      </c>
      <c r="D1082">
        <v>132</v>
      </c>
      <c r="E1082">
        <v>1299</v>
      </c>
      <c r="F1082">
        <v>610</v>
      </c>
      <c r="G1082" t="s">
        <v>1657</v>
      </c>
      <c r="H1082" t="s">
        <v>4500</v>
      </c>
      <c r="I1082" t="s">
        <v>297</v>
      </c>
      <c r="J1082" t="s">
        <v>735</v>
      </c>
      <c r="K1082" t="s">
        <v>4501</v>
      </c>
      <c r="L1082">
        <v>12211376</v>
      </c>
      <c r="M1082">
        <f t="shared" si="32"/>
        <v>80520</v>
      </c>
      <c r="N1082" s="2">
        <f t="shared" si="33"/>
        <v>53.040800615858352</v>
      </c>
    </row>
    <row r="1083" spans="1:14" x14ac:dyDescent="0.3">
      <c r="A1083" t="s">
        <v>4502</v>
      </c>
      <c r="B1083" t="s">
        <v>80</v>
      </c>
      <c r="C1083">
        <v>4.8</v>
      </c>
      <c r="D1083">
        <v>17</v>
      </c>
      <c r="E1083">
        <v>2299</v>
      </c>
      <c r="F1083">
        <v>1264</v>
      </c>
      <c r="G1083" t="s">
        <v>16</v>
      </c>
      <c r="H1083" t="s">
        <v>4503</v>
      </c>
      <c r="I1083" t="s">
        <v>4504</v>
      </c>
      <c r="J1083" t="s">
        <v>84</v>
      </c>
      <c r="K1083" t="s">
        <v>4505</v>
      </c>
      <c r="L1083">
        <v>15322986</v>
      </c>
      <c r="M1083">
        <f t="shared" si="32"/>
        <v>21488</v>
      </c>
      <c r="N1083" s="2">
        <f t="shared" si="33"/>
        <v>45.019573727707701</v>
      </c>
    </row>
    <row r="1084" spans="1:14" x14ac:dyDescent="0.3">
      <c r="A1084" t="s">
        <v>4506</v>
      </c>
      <c r="B1084" t="s">
        <v>917</v>
      </c>
      <c r="C1084">
        <v>4.3</v>
      </c>
      <c r="D1084">
        <v>11</v>
      </c>
      <c r="E1084">
        <v>2799</v>
      </c>
      <c r="F1084">
        <v>1259</v>
      </c>
      <c r="G1084" t="s">
        <v>29</v>
      </c>
      <c r="H1084" t="s">
        <v>4507</v>
      </c>
      <c r="I1084" t="s">
        <v>132</v>
      </c>
      <c r="J1084" t="s">
        <v>919</v>
      </c>
      <c r="K1084" t="s">
        <v>4508</v>
      </c>
      <c r="L1084">
        <v>17809954</v>
      </c>
      <c r="M1084">
        <f t="shared" si="32"/>
        <v>13849</v>
      </c>
      <c r="N1084" s="2">
        <f t="shared" si="33"/>
        <v>55.019649874955348</v>
      </c>
    </row>
    <row r="1085" spans="1:14" x14ac:dyDescent="0.3">
      <c r="A1085" t="s">
        <v>4509</v>
      </c>
      <c r="B1085" t="s">
        <v>4510</v>
      </c>
      <c r="C1085">
        <v>4</v>
      </c>
      <c r="D1085">
        <v>302</v>
      </c>
      <c r="E1085">
        <v>1699</v>
      </c>
      <c r="F1085">
        <v>696</v>
      </c>
      <c r="G1085" t="s">
        <v>29</v>
      </c>
      <c r="H1085" t="s">
        <v>4511</v>
      </c>
      <c r="I1085" t="s">
        <v>126</v>
      </c>
      <c r="J1085" t="s">
        <v>4512</v>
      </c>
      <c r="K1085" t="s">
        <v>4513</v>
      </c>
      <c r="L1085">
        <v>11089546</v>
      </c>
      <c r="M1085">
        <f t="shared" si="32"/>
        <v>210192</v>
      </c>
      <c r="N1085" s="2">
        <f t="shared" si="33"/>
        <v>59.034726309593879</v>
      </c>
    </row>
    <row r="1086" spans="1:14" x14ac:dyDescent="0.3">
      <c r="A1086" t="s">
        <v>2449</v>
      </c>
      <c r="B1086" t="s">
        <v>4514</v>
      </c>
      <c r="C1086">
        <v>3.9</v>
      </c>
      <c r="D1086">
        <v>55</v>
      </c>
      <c r="E1086">
        <v>999</v>
      </c>
      <c r="F1086">
        <v>949</v>
      </c>
      <c r="G1086" t="s">
        <v>905</v>
      </c>
      <c r="H1086" t="s">
        <v>4515</v>
      </c>
      <c r="I1086" t="s">
        <v>446</v>
      </c>
      <c r="J1086" t="s">
        <v>4516</v>
      </c>
      <c r="K1086" t="s">
        <v>4517</v>
      </c>
      <c r="L1086">
        <v>14270892</v>
      </c>
      <c r="M1086">
        <f t="shared" si="32"/>
        <v>52195</v>
      </c>
      <c r="N1086" s="2">
        <f t="shared" si="33"/>
        <v>5.005005005005005</v>
      </c>
    </row>
    <row r="1087" spans="1:14" x14ac:dyDescent="0.3">
      <c r="A1087" t="s">
        <v>4518</v>
      </c>
      <c r="B1087" t="s">
        <v>2308</v>
      </c>
      <c r="C1087">
        <v>4.7</v>
      </c>
      <c r="D1087">
        <v>56</v>
      </c>
      <c r="E1087">
        <v>3599</v>
      </c>
      <c r="F1087">
        <v>3599</v>
      </c>
      <c r="G1087" t="s">
        <v>16</v>
      </c>
      <c r="H1087" t="s">
        <v>4519</v>
      </c>
      <c r="I1087" t="s">
        <v>997</v>
      </c>
      <c r="J1087" t="s">
        <v>2310</v>
      </c>
      <c r="K1087" t="s">
        <v>4520</v>
      </c>
      <c r="L1087">
        <v>9659425</v>
      </c>
      <c r="M1087">
        <f t="shared" si="32"/>
        <v>201544</v>
      </c>
      <c r="N1087" s="2">
        <f t="shared" si="33"/>
        <v>0</v>
      </c>
    </row>
    <row r="1088" spans="1:14" x14ac:dyDescent="0.3">
      <c r="A1088" t="s">
        <v>4521</v>
      </c>
      <c r="B1088" t="s">
        <v>4522</v>
      </c>
      <c r="C1088">
        <v>4.9000000000000004</v>
      </c>
      <c r="D1088">
        <v>8</v>
      </c>
      <c r="E1088">
        <v>7400</v>
      </c>
      <c r="F1088">
        <v>1110</v>
      </c>
      <c r="G1088" t="s">
        <v>16</v>
      </c>
      <c r="H1088" t="s">
        <v>4523</v>
      </c>
      <c r="I1088" t="s">
        <v>18</v>
      </c>
      <c r="J1088" t="s">
        <v>4524</v>
      </c>
      <c r="K1088" t="s">
        <v>4525</v>
      </c>
      <c r="L1088">
        <v>17483538</v>
      </c>
      <c r="M1088">
        <f t="shared" si="32"/>
        <v>8880</v>
      </c>
      <c r="N1088" s="2">
        <f t="shared" si="33"/>
        <v>85</v>
      </c>
    </row>
    <row r="1089" spans="1:14" x14ac:dyDescent="0.3">
      <c r="A1089" t="s">
        <v>4526</v>
      </c>
      <c r="B1089" t="s">
        <v>756</v>
      </c>
      <c r="C1089">
        <v>3.4</v>
      </c>
      <c r="D1089">
        <v>72</v>
      </c>
      <c r="E1089">
        <v>1499</v>
      </c>
      <c r="F1089">
        <v>749</v>
      </c>
      <c r="G1089" t="s">
        <v>124</v>
      </c>
      <c r="H1089" t="s">
        <v>4527</v>
      </c>
      <c r="I1089" t="s">
        <v>4528</v>
      </c>
      <c r="J1089" t="s">
        <v>760</v>
      </c>
      <c r="K1089" t="s">
        <v>4529</v>
      </c>
      <c r="L1089">
        <v>13010546</v>
      </c>
      <c r="M1089">
        <f t="shared" si="32"/>
        <v>53928</v>
      </c>
      <c r="N1089" s="2">
        <f t="shared" si="33"/>
        <v>50.033355570380259</v>
      </c>
    </row>
    <row r="1090" spans="1:14" x14ac:dyDescent="0.3">
      <c r="A1090" t="s">
        <v>572</v>
      </c>
      <c r="B1090" t="s">
        <v>4530</v>
      </c>
      <c r="C1090">
        <v>4.8</v>
      </c>
      <c r="D1090">
        <v>6</v>
      </c>
      <c r="E1090">
        <v>549</v>
      </c>
      <c r="F1090">
        <v>466</v>
      </c>
      <c r="G1090" t="s">
        <v>4531</v>
      </c>
      <c r="H1090" t="s">
        <v>4532</v>
      </c>
      <c r="I1090" t="s">
        <v>37</v>
      </c>
      <c r="J1090" t="s">
        <v>4530</v>
      </c>
      <c r="K1090" t="s">
        <v>4533</v>
      </c>
      <c r="L1090">
        <v>17870118</v>
      </c>
      <c r="M1090">
        <f t="shared" si="32"/>
        <v>2796</v>
      </c>
      <c r="N1090" s="2">
        <f t="shared" si="33"/>
        <v>15.1183970856102</v>
      </c>
    </row>
    <row r="1091" spans="1:14" x14ac:dyDescent="0.3">
      <c r="A1091" t="s">
        <v>4534</v>
      </c>
      <c r="B1091" t="s">
        <v>4535</v>
      </c>
      <c r="C1091">
        <v>3.8</v>
      </c>
      <c r="D1091">
        <v>12</v>
      </c>
      <c r="E1091">
        <v>499</v>
      </c>
      <c r="F1091">
        <v>199</v>
      </c>
      <c r="G1091" t="s">
        <v>67</v>
      </c>
      <c r="H1091" t="s">
        <v>4536</v>
      </c>
      <c r="I1091" t="s">
        <v>56</v>
      </c>
      <c r="J1091" t="s">
        <v>4537</v>
      </c>
      <c r="K1091" t="s">
        <v>4538</v>
      </c>
      <c r="L1091">
        <v>17392004</v>
      </c>
      <c r="M1091">
        <f t="shared" ref="M1091:M1154" si="34">D1091*F1091</f>
        <v>2388</v>
      </c>
      <c r="N1091" s="2">
        <f t="shared" ref="N1091:N1154" si="35">((E1091-F1091)/E1091) *100</f>
        <v>60.120240480961925</v>
      </c>
    </row>
    <row r="1092" spans="1:14" x14ac:dyDescent="0.3">
      <c r="A1092" t="s">
        <v>4539</v>
      </c>
      <c r="B1092" t="s">
        <v>1222</v>
      </c>
      <c r="C1092">
        <v>4.3</v>
      </c>
      <c r="D1092">
        <v>12</v>
      </c>
      <c r="E1092">
        <v>1349</v>
      </c>
      <c r="F1092">
        <v>647</v>
      </c>
      <c r="G1092" t="s">
        <v>67</v>
      </c>
      <c r="H1092" t="s">
        <v>4540</v>
      </c>
      <c r="I1092" t="s">
        <v>50</v>
      </c>
      <c r="J1092" t="s">
        <v>1224</v>
      </c>
      <c r="K1092" t="s">
        <v>4541</v>
      </c>
      <c r="L1092">
        <v>17537806</v>
      </c>
      <c r="M1092">
        <f t="shared" si="34"/>
        <v>7764</v>
      </c>
      <c r="N1092" s="2">
        <f t="shared" si="35"/>
        <v>52.038547071905114</v>
      </c>
    </row>
    <row r="1093" spans="1:14" x14ac:dyDescent="0.3">
      <c r="A1093" t="s">
        <v>4542</v>
      </c>
      <c r="B1093" t="s">
        <v>424</v>
      </c>
      <c r="C1093">
        <v>4.4000000000000004</v>
      </c>
      <c r="D1093">
        <v>8</v>
      </c>
      <c r="E1093">
        <v>6999</v>
      </c>
      <c r="F1093">
        <v>1889</v>
      </c>
      <c r="G1093" t="s">
        <v>124</v>
      </c>
      <c r="H1093" t="s">
        <v>4543</v>
      </c>
      <c r="I1093" t="s">
        <v>132</v>
      </c>
      <c r="J1093" t="s">
        <v>426</v>
      </c>
      <c r="K1093" t="s">
        <v>4544</v>
      </c>
      <c r="L1093">
        <v>16358918</v>
      </c>
      <c r="M1093">
        <f t="shared" si="34"/>
        <v>15112</v>
      </c>
      <c r="N1093" s="2">
        <f t="shared" si="35"/>
        <v>73.010430061437347</v>
      </c>
    </row>
    <row r="1094" spans="1:14" x14ac:dyDescent="0.3">
      <c r="A1094" t="s">
        <v>4545</v>
      </c>
      <c r="B1094" t="s">
        <v>101</v>
      </c>
      <c r="C1094">
        <v>4.3</v>
      </c>
      <c r="D1094">
        <v>3</v>
      </c>
      <c r="E1094">
        <v>3799</v>
      </c>
      <c r="F1094">
        <v>2279</v>
      </c>
      <c r="G1094" t="s">
        <v>335</v>
      </c>
      <c r="H1094" t="s">
        <v>4546</v>
      </c>
      <c r="I1094" t="s">
        <v>44</v>
      </c>
      <c r="J1094" t="s">
        <v>104</v>
      </c>
      <c r="K1094" t="s">
        <v>4547</v>
      </c>
      <c r="L1094">
        <v>15213378</v>
      </c>
      <c r="M1094">
        <f t="shared" si="34"/>
        <v>6837</v>
      </c>
      <c r="N1094" s="2">
        <f t="shared" si="35"/>
        <v>40.010529086601736</v>
      </c>
    </row>
    <row r="1095" spans="1:14" x14ac:dyDescent="0.3">
      <c r="A1095" t="s">
        <v>2889</v>
      </c>
      <c r="B1095" t="s">
        <v>3812</v>
      </c>
      <c r="C1095">
        <v>4.4000000000000004</v>
      </c>
      <c r="D1095">
        <v>587</v>
      </c>
      <c r="E1095">
        <v>4999</v>
      </c>
      <c r="F1095">
        <v>1699</v>
      </c>
      <c r="G1095" t="s">
        <v>29</v>
      </c>
      <c r="H1095" t="s">
        <v>4548</v>
      </c>
      <c r="I1095" t="s">
        <v>132</v>
      </c>
      <c r="J1095" t="s">
        <v>3814</v>
      </c>
      <c r="K1095" t="s">
        <v>4549</v>
      </c>
      <c r="L1095">
        <v>9170431</v>
      </c>
      <c r="M1095">
        <f t="shared" si="34"/>
        <v>997313</v>
      </c>
      <c r="N1095" s="2">
        <f t="shared" si="35"/>
        <v>66.013202640528107</v>
      </c>
    </row>
    <row r="1096" spans="1:14" x14ac:dyDescent="0.3">
      <c r="A1096" t="s">
        <v>4550</v>
      </c>
      <c r="B1096" t="s">
        <v>1382</v>
      </c>
      <c r="C1096">
        <v>4.3</v>
      </c>
      <c r="D1096">
        <v>34</v>
      </c>
      <c r="E1096">
        <v>3199</v>
      </c>
      <c r="F1096">
        <v>799</v>
      </c>
      <c r="G1096" t="s">
        <v>124</v>
      </c>
      <c r="H1096" t="s">
        <v>4551</v>
      </c>
      <c r="I1096" t="s">
        <v>132</v>
      </c>
      <c r="J1096" t="s">
        <v>1384</v>
      </c>
      <c r="K1096" t="s">
        <v>4552</v>
      </c>
      <c r="L1096">
        <v>14325434</v>
      </c>
      <c r="M1096">
        <f t="shared" si="34"/>
        <v>27166</v>
      </c>
      <c r="N1096" s="2">
        <f t="shared" si="35"/>
        <v>75.023444826508282</v>
      </c>
    </row>
    <row r="1097" spans="1:14" x14ac:dyDescent="0.3">
      <c r="A1097" t="s">
        <v>4553</v>
      </c>
      <c r="B1097" t="s">
        <v>4554</v>
      </c>
      <c r="C1097">
        <v>4.3</v>
      </c>
      <c r="D1097">
        <v>3</v>
      </c>
      <c r="E1097">
        <v>2999</v>
      </c>
      <c r="F1097">
        <v>1499</v>
      </c>
      <c r="G1097" t="s">
        <v>29</v>
      </c>
      <c r="H1097" t="s">
        <v>4555</v>
      </c>
      <c r="I1097" t="s">
        <v>132</v>
      </c>
      <c r="J1097" t="s">
        <v>4556</v>
      </c>
      <c r="K1097" t="s">
        <v>4557</v>
      </c>
      <c r="L1097">
        <v>17972230</v>
      </c>
      <c r="M1097">
        <f t="shared" si="34"/>
        <v>4497</v>
      </c>
      <c r="N1097" s="2">
        <f t="shared" si="35"/>
        <v>50.016672224074689</v>
      </c>
    </row>
    <row r="1098" spans="1:14" x14ac:dyDescent="0.3">
      <c r="A1098" t="s">
        <v>3978</v>
      </c>
      <c r="B1098" t="s">
        <v>3772</v>
      </c>
      <c r="C1098">
        <v>4.5</v>
      </c>
      <c r="D1098">
        <v>231</v>
      </c>
      <c r="E1098">
        <v>4899</v>
      </c>
      <c r="F1098">
        <v>2939</v>
      </c>
      <c r="G1098" t="s">
        <v>16</v>
      </c>
      <c r="H1098" t="s">
        <v>4558</v>
      </c>
      <c r="I1098" t="s">
        <v>586</v>
      </c>
      <c r="J1098" t="s">
        <v>3774</v>
      </c>
      <c r="K1098" t="s">
        <v>4559</v>
      </c>
      <c r="L1098">
        <v>11153854</v>
      </c>
      <c r="M1098">
        <f t="shared" si="34"/>
        <v>678909</v>
      </c>
      <c r="N1098" s="2">
        <f t="shared" si="35"/>
        <v>40.008164931618701</v>
      </c>
    </row>
    <row r="1099" spans="1:14" x14ac:dyDescent="0.3">
      <c r="A1099" t="s">
        <v>4560</v>
      </c>
      <c r="B1099" t="s">
        <v>284</v>
      </c>
      <c r="C1099">
        <v>5</v>
      </c>
      <c r="D1099">
        <v>12</v>
      </c>
      <c r="E1099">
        <v>1199</v>
      </c>
      <c r="F1099">
        <v>539</v>
      </c>
      <c r="G1099" t="s">
        <v>81</v>
      </c>
      <c r="H1099" t="s">
        <v>4561</v>
      </c>
      <c r="I1099" t="s">
        <v>1165</v>
      </c>
      <c r="J1099" t="s">
        <v>286</v>
      </c>
      <c r="K1099" t="s">
        <v>4562</v>
      </c>
      <c r="L1099">
        <v>15301376</v>
      </c>
      <c r="M1099">
        <f t="shared" si="34"/>
        <v>6468</v>
      </c>
      <c r="N1099" s="2">
        <f t="shared" si="35"/>
        <v>55.045871559633028</v>
      </c>
    </row>
    <row r="1100" spans="1:14" x14ac:dyDescent="0.3">
      <c r="A1100" t="s">
        <v>4563</v>
      </c>
      <c r="B1100" t="s">
        <v>41</v>
      </c>
      <c r="C1100">
        <v>4.3</v>
      </c>
      <c r="D1100">
        <v>12</v>
      </c>
      <c r="E1100">
        <v>1099</v>
      </c>
      <c r="F1100">
        <v>714</v>
      </c>
      <c r="G1100" t="s">
        <v>42</v>
      </c>
      <c r="H1100" t="s">
        <v>4564</v>
      </c>
      <c r="I1100" t="s">
        <v>37</v>
      </c>
      <c r="J1100" t="s">
        <v>45</v>
      </c>
      <c r="K1100" t="s">
        <v>4565</v>
      </c>
      <c r="L1100">
        <v>14702004</v>
      </c>
      <c r="M1100">
        <f t="shared" si="34"/>
        <v>8568</v>
      </c>
      <c r="N1100" s="2">
        <f t="shared" si="35"/>
        <v>35.031847133757957</v>
      </c>
    </row>
    <row r="1101" spans="1:14" x14ac:dyDescent="0.3">
      <c r="A1101" t="s">
        <v>4449</v>
      </c>
      <c r="B1101" t="s">
        <v>41</v>
      </c>
      <c r="C1101">
        <v>4.0999999999999996</v>
      </c>
      <c r="D1101">
        <v>89</v>
      </c>
      <c r="E1101">
        <v>799</v>
      </c>
      <c r="F1101">
        <v>799</v>
      </c>
      <c r="G1101" t="s">
        <v>860</v>
      </c>
      <c r="H1101" t="s">
        <v>4566</v>
      </c>
      <c r="I1101" t="s">
        <v>37</v>
      </c>
      <c r="J1101" t="s">
        <v>45</v>
      </c>
      <c r="K1101" t="s">
        <v>4567</v>
      </c>
      <c r="L1101">
        <v>13701696</v>
      </c>
      <c r="M1101">
        <f t="shared" si="34"/>
        <v>71111</v>
      </c>
      <c r="N1101" s="2">
        <f t="shared" si="35"/>
        <v>0</v>
      </c>
    </row>
    <row r="1102" spans="1:14" x14ac:dyDescent="0.3">
      <c r="A1102" t="s">
        <v>4152</v>
      </c>
      <c r="B1102" t="s">
        <v>230</v>
      </c>
      <c r="C1102">
        <v>4.4000000000000004</v>
      </c>
      <c r="D1102">
        <v>274</v>
      </c>
      <c r="E1102">
        <v>2199</v>
      </c>
      <c r="F1102">
        <v>989</v>
      </c>
      <c r="G1102" t="s">
        <v>16</v>
      </c>
      <c r="H1102" t="s">
        <v>4568</v>
      </c>
      <c r="I1102" t="s">
        <v>997</v>
      </c>
      <c r="J1102" t="s">
        <v>232</v>
      </c>
      <c r="K1102" t="s">
        <v>4569</v>
      </c>
      <c r="L1102">
        <v>7787674</v>
      </c>
      <c r="M1102">
        <f t="shared" si="34"/>
        <v>270986</v>
      </c>
      <c r="N1102" s="2">
        <f t="shared" si="35"/>
        <v>55.025011368804002</v>
      </c>
    </row>
    <row r="1103" spans="1:14" x14ac:dyDescent="0.3">
      <c r="A1103" t="s">
        <v>1167</v>
      </c>
      <c r="B1103" t="s">
        <v>3833</v>
      </c>
      <c r="C1103">
        <v>3</v>
      </c>
      <c r="D1103">
        <v>6</v>
      </c>
      <c r="E1103">
        <v>1699</v>
      </c>
      <c r="F1103">
        <v>1189</v>
      </c>
      <c r="G1103" t="s">
        <v>4570</v>
      </c>
      <c r="H1103" t="s">
        <v>4571</v>
      </c>
      <c r="I1103" t="s">
        <v>126</v>
      </c>
      <c r="J1103" t="s">
        <v>3835</v>
      </c>
      <c r="K1103" t="s">
        <v>4572</v>
      </c>
      <c r="L1103">
        <v>15749686</v>
      </c>
      <c r="M1103">
        <f t="shared" si="34"/>
        <v>7134</v>
      </c>
      <c r="N1103" s="2">
        <f t="shared" si="35"/>
        <v>30.01765744555621</v>
      </c>
    </row>
    <row r="1104" spans="1:14" x14ac:dyDescent="0.3">
      <c r="A1104" t="s">
        <v>4573</v>
      </c>
      <c r="B1104" t="s">
        <v>4574</v>
      </c>
      <c r="C1104">
        <v>3.7</v>
      </c>
      <c r="D1104">
        <v>119</v>
      </c>
      <c r="E1104">
        <v>3745</v>
      </c>
      <c r="F1104">
        <v>749</v>
      </c>
      <c r="G1104" t="s">
        <v>1474</v>
      </c>
      <c r="H1104" t="s">
        <v>4575</v>
      </c>
      <c r="I1104" t="s">
        <v>685</v>
      </c>
      <c r="J1104" t="s">
        <v>4576</v>
      </c>
      <c r="K1104" t="s">
        <v>4577</v>
      </c>
      <c r="L1104">
        <v>14116156</v>
      </c>
      <c r="M1104">
        <f t="shared" si="34"/>
        <v>89131</v>
      </c>
      <c r="N1104" s="2">
        <f t="shared" si="35"/>
        <v>80</v>
      </c>
    </row>
    <row r="1105" spans="1:14" x14ac:dyDescent="0.3">
      <c r="A1105" t="s">
        <v>4578</v>
      </c>
      <c r="B1105" t="s">
        <v>4579</v>
      </c>
      <c r="C1105">
        <v>4.0999999999999996</v>
      </c>
      <c r="D1105">
        <v>17</v>
      </c>
      <c r="E1105">
        <v>3345</v>
      </c>
      <c r="F1105">
        <v>3345</v>
      </c>
      <c r="G1105" t="s">
        <v>683</v>
      </c>
      <c r="H1105" t="s">
        <v>4580</v>
      </c>
      <c r="I1105" t="s">
        <v>685</v>
      </c>
      <c r="J1105" t="s">
        <v>4581</v>
      </c>
      <c r="K1105" t="s">
        <v>4582</v>
      </c>
      <c r="L1105">
        <v>10830546</v>
      </c>
      <c r="M1105">
        <f t="shared" si="34"/>
        <v>56865</v>
      </c>
      <c r="N1105" s="2">
        <f t="shared" si="35"/>
        <v>0</v>
      </c>
    </row>
    <row r="1106" spans="1:14" x14ac:dyDescent="0.3">
      <c r="A1106" t="s">
        <v>4583</v>
      </c>
      <c r="B1106" t="s">
        <v>4584</v>
      </c>
      <c r="C1106">
        <v>3.8</v>
      </c>
      <c r="D1106">
        <v>72</v>
      </c>
      <c r="E1106">
        <v>1999</v>
      </c>
      <c r="F1106">
        <v>799</v>
      </c>
      <c r="G1106" t="s">
        <v>4585</v>
      </c>
      <c r="H1106" t="s">
        <v>4586</v>
      </c>
      <c r="I1106" t="s">
        <v>1176</v>
      </c>
      <c r="J1106" t="s">
        <v>4587</v>
      </c>
      <c r="K1106" t="s">
        <v>4588</v>
      </c>
      <c r="L1106">
        <v>15748054</v>
      </c>
      <c r="M1106">
        <f t="shared" si="34"/>
        <v>57528</v>
      </c>
      <c r="N1106" s="2">
        <f t="shared" si="35"/>
        <v>60.030015007503756</v>
      </c>
    </row>
    <row r="1107" spans="1:14" x14ac:dyDescent="0.3">
      <c r="A1107" t="s">
        <v>1907</v>
      </c>
      <c r="B1107" t="s">
        <v>364</v>
      </c>
      <c r="C1107">
        <v>4</v>
      </c>
      <c r="D1107">
        <v>6</v>
      </c>
      <c r="E1107">
        <v>2999</v>
      </c>
      <c r="F1107">
        <v>2549</v>
      </c>
      <c r="G1107" t="s">
        <v>29</v>
      </c>
      <c r="H1107" t="s">
        <v>4589</v>
      </c>
      <c r="I1107" t="s">
        <v>132</v>
      </c>
      <c r="J1107" t="s">
        <v>368</v>
      </c>
      <c r="K1107" t="s">
        <v>4590</v>
      </c>
      <c r="L1107">
        <v>17952188</v>
      </c>
      <c r="M1107">
        <f t="shared" si="34"/>
        <v>15294</v>
      </c>
      <c r="N1107" s="2">
        <f t="shared" si="35"/>
        <v>15.005001667222405</v>
      </c>
    </row>
    <row r="1108" spans="1:14" x14ac:dyDescent="0.3">
      <c r="A1108" t="s">
        <v>4591</v>
      </c>
      <c r="B1108" t="s">
        <v>4592</v>
      </c>
      <c r="C1108">
        <v>4.5</v>
      </c>
      <c r="D1108">
        <v>18300</v>
      </c>
      <c r="E1108">
        <v>920</v>
      </c>
      <c r="F1108">
        <v>736</v>
      </c>
      <c r="G1108" t="s">
        <v>218</v>
      </c>
      <c r="H1108" t="s">
        <v>4593</v>
      </c>
      <c r="I1108" t="s">
        <v>220</v>
      </c>
      <c r="J1108" t="s">
        <v>4594</v>
      </c>
      <c r="K1108" t="s">
        <v>4595</v>
      </c>
      <c r="L1108">
        <v>9438233</v>
      </c>
      <c r="M1108">
        <f t="shared" si="34"/>
        <v>13468800</v>
      </c>
      <c r="N1108" s="2">
        <f t="shared" si="35"/>
        <v>20</v>
      </c>
    </row>
    <row r="1109" spans="1:14" x14ac:dyDescent="0.3">
      <c r="A1109" t="s">
        <v>2761</v>
      </c>
      <c r="B1109" t="s">
        <v>1011</v>
      </c>
      <c r="C1109">
        <v>4.4000000000000004</v>
      </c>
      <c r="D1109">
        <v>12</v>
      </c>
      <c r="E1109">
        <v>2799</v>
      </c>
      <c r="F1109">
        <v>1399</v>
      </c>
      <c r="G1109" t="s">
        <v>42</v>
      </c>
      <c r="H1109" t="s">
        <v>4596</v>
      </c>
      <c r="I1109" t="s">
        <v>201</v>
      </c>
      <c r="J1109" t="s">
        <v>1013</v>
      </c>
      <c r="K1109" t="s">
        <v>4597</v>
      </c>
      <c r="L1109">
        <v>15454092</v>
      </c>
      <c r="M1109">
        <f t="shared" si="34"/>
        <v>16788</v>
      </c>
      <c r="N1109" s="2">
        <f t="shared" si="35"/>
        <v>50.017863522686682</v>
      </c>
    </row>
    <row r="1110" spans="1:14" x14ac:dyDescent="0.3">
      <c r="A1110" t="s">
        <v>4598</v>
      </c>
      <c r="B1110" t="s">
        <v>4599</v>
      </c>
      <c r="C1110">
        <v>4</v>
      </c>
      <c r="D1110">
        <v>80</v>
      </c>
      <c r="E1110">
        <v>2999</v>
      </c>
      <c r="F1110">
        <v>1349</v>
      </c>
      <c r="G1110" t="s">
        <v>16</v>
      </c>
      <c r="H1110" t="s">
        <v>4600</v>
      </c>
      <c r="I1110" t="s">
        <v>586</v>
      </c>
      <c r="J1110" t="s">
        <v>4601</v>
      </c>
      <c r="K1110" t="s">
        <v>4602</v>
      </c>
      <c r="L1110">
        <v>9265227</v>
      </c>
      <c r="M1110">
        <f t="shared" si="34"/>
        <v>107920</v>
      </c>
      <c r="N1110" s="2">
        <f t="shared" si="35"/>
        <v>55.018339446482159</v>
      </c>
    </row>
    <row r="1111" spans="1:14" x14ac:dyDescent="0.3">
      <c r="A1111" t="s">
        <v>4603</v>
      </c>
      <c r="B1111" t="s">
        <v>3833</v>
      </c>
      <c r="C1111">
        <v>3.7</v>
      </c>
      <c r="D1111">
        <v>3</v>
      </c>
      <c r="E1111">
        <v>5999</v>
      </c>
      <c r="F1111">
        <v>4199</v>
      </c>
      <c r="G1111" t="s">
        <v>182</v>
      </c>
      <c r="H1111" t="s">
        <v>4604</v>
      </c>
      <c r="I1111" t="s">
        <v>132</v>
      </c>
      <c r="J1111" t="s">
        <v>3835</v>
      </c>
      <c r="K1111" t="s">
        <v>4605</v>
      </c>
      <c r="L1111">
        <v>18244410</v>
      </c>
      <c r="M1111">
        <f t="shared" si="34"/>
        <v>12597</v>
      </c>
      <c r="N1111" s="2">
        <f t="shared" si="35"/>
        <v>30.005000833472245</v>
      </c>
    </row>
    <row r="1112" spans="1:14" x14ac:dyDescent="0.3">
      <c r="A1112" t="s">
        <v>4606</v>
      </c>
      <c r="B1112" t="s">
        <v>1964</v>
      </c>
      <c r="C1112">
        <v>4.3</v>
      </c>
      <c r="D1112">
        <v>36</v>
      </c>
      <c r="E1112">
        <v>2499</v>
      </c>
      <c r="F1112">
        <v>999</v>
      </c>
      <c r="G1112" t="s">
        <v>29</v>
      </c>
      <c r="H1112" t="s">
        <v>4607</v>
      </c>
      <c r="I1112" t="s">
        <v>642</v>
      </c>
      <c r="J1112" t="s">
        <v>1967</v>
      </c>
      <c r="K1112" t="s">
        <v>4608</v>
      </c>
      <c r="L1112">
        <v>13172580</v>
      </c>
      <c r="M1112">
        <f t="shared" si="34"/>
        <v>35964</v>
      </c>
      <c r="N1112" s="2">
        <f t="shared" si="35"/>
        <v>60.024009603841534</v>
      </c>
    </row>
    <row r="1113" spans="1:14" x14ac:dyDescent="0.3">
      <c r="A1113" t="s">
        <v>4609</v>
      </c>
      <c r="B1113" t="s">
        <v>2047</v>
      </c>
      <c r="C1113">
        <v>3.8</v>
      </c>
      <c r="D1113">
        <v>13</v>
      </c>
      <c r="E1113">
        <v>2199</v>
      </c>
      <c r="F1113">
        <v>769</v>
      </c>
      <c r="G1113" t="s">
        <v>42</v>
      </c>
      <c r="H1113" t="s">
        <v>4610</v>
      </c>
      <c r="I1113" t="s">
        <v>126</v>
      </c>
      <c r="J1113" t="s">
        <v>2049</v>
      </c>
      <c r="K1113" t="s">
        <v>4611</v>
      </c>
      <c r="L1113">
        <v>15406100</v>
      </c>
      <c r="M1113">
        <f t="shared" si="34"/>
        <v>9997</v>
      </c>
      <c r="N1113" s="2">
        <f t="shared" si="35"/>
        <v>65.029558890404729</v>
      </c>
    </row>
    <row r="1114" spans="1:14" x14ac:dyDescent="0.3">
      <c r="A1114" t="s">
        <v>4612</v>
      </c>
      <c r="B1114" t="s">
        <v>1879</v>
      </c>
      <c r="C1114">
        <v>4.8</v>
      </c>
      <c r="D1114">
        <v>5</v>
      </c>
      <c r="E1114">
        <v>4999</v>
      </c>
      <c r="F1114">
        <v>2999</v>
      </c>
      <c r="G1114" t="s">
        <v>29</v>
      </c>
      <c r="H1114" t="s">
        <v>4613</v>
      </c>
      <c r="I1114" t="s">
        <v>132</v>
      </c>
      <c r="J1114" t="s">
        <v>1881</v>
      </c>
      <c r="K1114" t="s">
        <v>4614</v>
      </c>
      <c r="L1114">
        <v>15326050</v>
      </c>
      <c r="M1114">
        <f t="shared" si="34"/>
        <v>14995</v>
      </c>
      <c r="N1114" s="2">
        <f t="shared" si="35"/>
        <v>40.008001600320064</v>
      </c>
    </row>
    <row r="1115" spans="1:14" x14ac:dyDescent="0.3">
      <c r="A1115" t="s">
        <v>4615</v>
      </c>
      <c r="B1115" t="s">
        <v>54</v>
      </c>
      <c r="C1115">
        <v>4</v>
      </c>
      <c r="D1115">
        <v>27</v>
      </c>
      <c r="E1115">
        <v>1499</v>
      </c>
      <c r="F1115">
        <v>749</v>
      </c>
      <c r="G1115" t="s">
        <v>42</v>
      </c>
      <c r="H1115" t="s">
        <v>4616</v>
      </c>
      <c r="I1115" t="s">
        <v>56</v>
      </c>
      <c r="J1115" t="s">
        <v>57</v>
      </c>
      <c r="K1115" t="s">
        <v>4617</v>
      </c>
      <c r="L1115">
        <v>14066346</v>
      </c>
      <c r="M1115">
        <f t="shared" si="34"/>
        <v>20223</v>
      </c>
      <c r="N1115" s="2">
        <f t="shared" si="35"/>
        <v>50.033355570380259</v>
      </c>
    </row>
    <row r="1116" spans="1:14" x14ac:dyDescent="0.3">
      <c r="A1116" t="s">
        <v>4618</v>
      </c>
      <c r="B1116" t="s">
        <v>3093</v>
      </c>
      <c r="C1116">
        <v>4.0999999999999996</v>
      </c>
      <c r="D1116">
        <v>442</v>
      </c>
      <c r="E1116">
        <v>1199</v>
      </c>
      <c r="F1116">
        <v>419</v>
      </c>
      <c r="G1116" t="s">
        <v>16</v>
      </c>
      <c r="H1116" t="s">
        <v>4619</v>
      </c>
      <c r="I1116" t="s">
        <v>388</v>
      </c>
      <c r="J1116" t="s">
        <v>3096</v>
      </c>
      <c r="K1116" t="s">
        <v>4620</v>
      </c>
      <c r="L1116">
        <v>8007835</v>
      </c>
      <c r="M1116">
        <f t="shared" si="34"/>
        <v>185198</v>
      </c>
      <c r="N1116" s="2">
        <f t="shared" si="35"/>
        <v>65.054211843202665</v>
      </c>
    </row>
    <row r="1117" spans="1:14" x14ac:dyDescent="0.3">
      <c r="A1117" t="s">
        <v>449</v>
      </c>
      <c r="B1117" t="s">
        <v>733</v>
      </c>
      <c r="C1117">
        <v>3.2</v>
      </c>
      <c r="D1117">
        <v>5</v>
      </c>
      <c r="E1117">
        <v>1449</v>
      </c>
      <c r="F1117">
        <v>594</v>
      </c>
      <c r="G1117" t="s">
        <v>1657</v>
      </c>
      <c r="H1117" t="s">
        <v>4621</v>
      </c>
      <c r="I1117" t="s">
        <v>297</v>
      </c>
      <c r="J1117" t="s">
        <v>735</v>
      </c>
      <c r="K1117" t="s">
        <v>4622</v>
      </c>
      <c r="L1117">
        <v>12394022</v>
      </c>
      <c r="M1117">
        <f t="shared" si="34"/>
        <v>2970</v>
      </c>
      <c r="N1117" s="2">
        <f t="shared" si="35"/>
        <v>59.006211180124225</v>
      </c>
    </row>
    <row r="1118" spans="1:14" x14ac:dyDescent="0.3">
      <c r="A1118" t="s">
        <v>1077</v>
      </c>
      <c r="B1118" t="s">
        <v>1879</v>
      </c>
      <c r="C1118">
        <v>4.5</v>
      </c>
      <c r="D1118">
        <v>19</v>
      </c>
      <c r="E1118">
        <v>2799</v>
      </c>
      <c r="F1118">
        <v>2099</v>
      </c>
      <c r="G1118" t="s">
        <v>74</v>
      </c>
      <c r="H1118" t="s">
        <v>4623</v>
      </c>
      <c r="I1118" t="s">
        <v>1080</v>
      </c>
      <c r="J1118" t="s">
        <v>1881</v>
      </c>
      <c r="K1118" t="s">
        <v>4624</v>
      </c>
      <c r="L1118">
        <v>12501314</v>
      </c>
      <c r="M1118">
        <f t="shared" si="34"/>
        <v>39881</v>
      </c>
      <c r="N1118" s="2">
        <f t="shared" si="35"/>
        <v>25.008931761343341</v>
      </c>
    </row>
    <row r="1119" spans="1:14" x14ac:dyDescent="0.3">
      <c r="A1119" t="s">
        <v>1613</v>
      </c>
      <c r="B1119" t="s">
        <v>142</v>
      </c>
      <c r="C1119">
        <v>3.7</v>
      </c>
      <c r="D1119">
        <v>9</v>
      </c>
      <c r="E1119">
        <v>1999</v>
      </c>
      <c r="F1119">
        <v>1299</v>
      </c>
      <c r="G1119" t="s">
        <v>124</v>
      </c>
      <c r="H1119" t="s">
        <v>4625</v>
      </c>
      <c r="I1119" t="s">
        <v>297</v>
      </c>
      <c r="J1119" t="s">
        <v>144</v>
      </c>
      <c r="K1119" t="s">
        <v>4626</v>
      </c>
      <c r="L1119">
        <v>17439830</v>
      </c>
      <c r="M1119">
        <f t="shared" si="34"/>
        <v>11691</v>
      </c>
      <c r="N1119" s="2">
        <f t="shared" si="35"/>
        <v>35.017508754377189</v>
      </c>
    </row>
    <row r="1120" spans="1:14" x14ac:dyDescent="0.3">
      <c r="A1120" t="s">
        <v>4627</v>
      </c>
      <c r="B1120" t="s">
        <v>2435</v>
      </c>
      <c r="C1120">
        <v>4.8</v>
      </c>
      <c r="D1120">
        <v>9</v>
      </c>
      <c r="E1120">
        <v>1499</v>
      </c>
      <c r="F1120">
        <v>1499</v>
      </c>
      <c r="G1120" t="s">
        <v>4628</v>
      </c>
      <c r="H1120" t="s">
        <v>4629</v>
      </c>
      <c r="I1120" t="s">
        <v>1229</v>
      </c>
      <c r="J1120" t="s">
        <v>2438</v>
      </c>
      <c r="K1120" t="s">
        <v>4630</v>
      </c>
      <c r="L1120">
        <v>10469644</v>
      </c>
      <c r="M1120">
        <f t="shared" si="34"/>
        <v>13491</v>
      </c>
      <c r="N1120" s="2">
        <f t="shared" si="35"/>
        <v>0</v>
      </c>
    </row>
    <row r="1121" spans="1:14" x14ac:dyDescent="0.3">
      <c r="A1121" t="s">
        <v>4631</v>
      </c>
      <c r="B1121" t="s">
        <v>4632</v>
      </c>
      <c r="C1121">
        <v>4.7</v>
      </c>
      <c r="D1121">
        <v>61</v>
      </c>
      <c r="E1121">
        <v>1690</v>
      </c>
      <c r="F1121">
        <v>999</v>
      </c>
      <c r="G1121" t="s">
        <v>4633</v>
      </c>
      <c r="H1121" t="s">
        <v>4634</v>
      </c>
      <c r="I1121" t="s">
        <v>1946</v>
      </c>
      <c r="J1121" t="s">
        <v>4635</v>
      </c>
      <c r="K1121" t="s">
        <v>4636</v>
      </c>
      <c r="L1121">
        <v>14989252</v>
      </c>
      <c r="M1121">
        <f t="shared" si="34"/>
        <v>60939</v>
      </c>
      <c r="N1121" s="2">
        <f t="shared" si="35"/>
        <v>40.887573964497044</v>
      </c>
    </row>
    <row r="1122" spans="1:14" x14ac:dyDescent="0.3">
      <c r="A1122" t="s">
        <v>4637</v>
      </c>
      <c r="B1122" t="s">
        <v>2052</v>
      </c>
      <c r="C1122">
        <v>4.5999999999999996</v>
      </c>
      <c r="D1122">
        <v>17</v>
      </c>
      <c r="E1122">
        <v>1299</v>
      </c>
      <c r="F1122">
        <v>909</v>
      </c>
      <c r="G1122" t="s">
        <v>67</v>
      </c>
      <c r="H1122" t="s">
        <v>4638</v>
      </c>
      <c r="I1122" t="s">
        <v>642</v>
      </c>
      <c r="J1122" t="s">
        <v>2054</v>
      </c>
      <c r="K1122" t="s">
        <v>4639</v>
      </c>
      <c r="L1122">
        <v>15832046</v>
      </c>
      <c r="M1122">
        <f t="shared" si="34"/>
        <v>15453</v>
      </c>
      <c r="N1122" s="2">
        <f t="shared" si="35"/>
        <v>30.023094688221708</v>
      </c>
    </row>
    <row r="1123" spans="1:14" x14ac:dyDescent="0.3">
      <c r="A1123" t="s">
        <v>4640</v>
      </c>
      <c r="B1123" t="s">
        <v>1549</v>
      </c>
      <c r="C1123">
        <v>4.0999999999999996</v>
      </c>
      <c r="D1123">
        <v>87</v>
      </c>
      <c r="E1123">
        <v>1699</v>
      </c>
      <c r="F1123">
        <v>645</v>
      </c>
      <c r="G1123" t="s">
        <v>249</v>
      </c>
      <c r="H1123" t="s">
        <v>4641</v>
      </c>
      <c r="I1123" t="s">
        <v>1165</v>
      </c>
      <c r="J1123" t="s">
        <v>1551</v>
      </c>
      <c r="K1123" t="s">
        <v>4642</v>
      </c>
      <c r="L1123">
        <v>13792332</v>
      </c>
      <c r="M1123">
        <f t="shared" si="34"/>
        <v>56115</v>
      </c>
      <c r="N1123" s="2">
        <f t="shared" si="35"/>
        <v>62.036492054149491</v>
      </c>
    </row>
    <row r="1124" spans="1:14" x14ac:dyDescent="0.3">
      <c r="A1124" t="s">
        <v>4643</v>
      </c>
      <c r="B1124" t="s">
        <v>1222</v>
      </c>
      <c r="C1124">
        <v>3.3</v>
      </c>
      <c r="D1124">
        <v>21</v>
      </c>
      <c r="E1124">
        <v>1099</v>
      </c>
      <c r="F1124">
        <v>527</v>
      </c>
      <c r="G1124" t="s">
        <v>249</v>
      </c>
      <c r="H1124" t="s">
        <v>4644</v>
      </c>
      <c r="I1124" t="s">
        <v>1229</v>
      </c>
      <c r="J1124" t="s">
        <v>1224</v>
      </c>
      <c r="K1124" t="s">
        <v>4645</v>
      </c>
      <c r="L1124">
        <v>15678684</v>
      </c>
      <c r="M1124">
        <f t="shared" si="34"/>
        <v>11067</v>
      </c>
      <c r="N1124" s="2">
        <f t="shared" si="35"/>
        <v>52.047315741583255</v>
      </c>
    </row>
    <row r="1125" spans="1:14" x14ac:dyDescent="0.3">
      <c r="A1125" t="s">
        <v>4646</v>
      </c>
      <c r="B1125" t="s">
        <v>87</v>
      </c>
      <c r="C1125">
        <v>4.0999999999999996</v>
      </c>
      <c r="D1125">
        <v>146</v>
      </c>
      <c r="E1125">
        <v>1399</v>
      </c>
      <c r="F1125">
        <v>755</v>
      </c>
      <c r="G1125" t="s">
        <v>29</v>
      </c>
      <c r="H1125" t="s">
        <v>4647</v>
      </c>
      <c r="I1125" t="s">
        <v>37</v>
      </c>
      <c r="J1125" t="s">
        <v>91</v>
      </c>
      <c r="K1125" t="s">
        <v>4648</v>
      </c>
      <c r="L1125">
        <v>12423612</v>
      </c>
      <c r="M1125">
        <f t="shared" si="34"/>
        <v>110230</v>
      </c>
      <c r="N1125" s="2">
        <f t="shared" si="35"/>
        <v>46.032880629020731</v>
      </c>
    </row>
    <row r="1126" spans="1:14" x14ac:dyDescent="0.3">
      <c r="A1126" t="s">
        <v>4649</v>
      </c>
      <c r="B1126" t="s">
        <v>3107</v>
      </c>
      <c r="C1126">
        <v>4.5</v>
      </c>
      <c r="D1126">
        <v>130</v>
      </c>
      <c r="E1126">
        <v>285</v>
      </c>
      <c r="F1126">
        <v>270</v>
      </c>
      <c r="G1126" t="s">
        <v>16</v>
      </c>
      <c r="H1126" t="s">
        <v>4650</v>
      </c>
      <c r="I1126" t="s">
        <v>548</v>
      </c>
      <c r="J1126" t="s">
        <v>3110</v>
      </c>
      <c r="K1126" t="s">
        <v>4651</v>
      </c>
      <c r="L1126">
        <v>14203560</v>
      </c>
      <c r="M1126">
        <f t="shared" si="34"/>
        <v>35100</v>
      </c>
      <c r="N1126" s="2">
        <f t="shared" si="35"/>
        <v>5.2631578947368416</v>
      </c>
    </row>
    <row r="1127" spans="1:14" x14ac:dyDescent="0.3">
      <c r="A1127" t="s">
        <v>79</v>
      </c>
      <c r="B1127" t="s">
        <v>756</v>
      </c>
      <c r="C1127">
        <v>4.0999999999999996</v>
      </c>
      <c r="D1127">
        <v>234</v>
      </c>
      <c r="E1127">
        <v>2349</v>
      </c>
      <c r="F1127">
        <v>1174</v>
      </c>
      <c r="G1127" t="s">
        <v>757</v>
      </c>
      <c r="H1127" t="s">
        <v>4652</v>
      </c>
      <c r="I1127" t="s">
        <v>83</v>
      </c>
      <c r="J1127" t="s">
        <v>760</v>
      </c>
      <c r="K1127" t="s">
        <v>4653</v>
      </c>
      <c r="L1127">
        <v>12238104</v>
      </c>
      <c r="M1127">
        <f t="shared" si="34"/>
        <v>274716</v>
      </c>
      <c r="N1127" s="2">
        <f t="shared" si="35"/>
        <v>50.021285653469562</v>
      </c>
    </row>
    <row r="1128" spans="1:14" x14ac:dyDescent="0.3">
      <c r="A1128" t="s">
        <v>4654</v>
      </c>
      <c r="B1128" t="s">
        <v>1513</v>
      </c>
      <c r="C1128">
        <v>3</v>
      </c>
      <c r="D1128">
        <v>8</v>
      </c>
      <c r="E1128">
        <v>2399</v>
      </c>
      <c r="F1128">
        <v>839</v>
      </c>
      <c r="G1128" t="s">
        <v>1997</v>
      </c>
      <c r="H1128" t="s">
        <v>4655</v>
      </c>
      <c r="I1128" t="s">
        <v>83</v>
      </c>
      <c r="J1128" t="s">
        <v>1515</v>
      </c>
      <c r="K1128" t="s">
        <v>4656</v>
      </c>
      <c r="L1128">
        <v>16267080</v>
      </c>
      <c r="M1128">
        <f t="shared" si="34"/>
        <v>6712</v>
      </c>
      <c r="N1128" s="2">
        <f t="shared" si="35"/>
        <v>65.027094622759478</v>
      </c>
    </row>
    <row r="1129" spans="1:14" x14ac:dyDescent="0.3">
      <c r="A1129" t="s">
        <v>592</v>
      </c>
      <c r="B1129" t="s">
        <v>4657</v>
      </c>
      <c r="C1129">
        <v>4.2</v>
      </c>
      <c r="D1129">
        <v>5</v>
      </c>
      <c r="E1129">
        <v>699</v>
      </c>
      <c r="F1129">
        <v>524</v>
      </c>
      <c r="G1129" t="s">
        <v>67</v>
      </c>
      <c r="H1129" t="s">
        <v>4658</v>
      </c>
      <c r="I1129" t="s">
        <v>37</v>
      </c>
      <c r="J1129" t="s">
        <v>4657</v>
      </c>
      <c r="K1129" t="s">
        <v>4659</v>
      </c>
      <c r="L1129">
        <v>16059900</v>
      </c>
      <c r="M1129">
        <f t="shared" si="34"/>
        <v>2620</v>
      </c>
      <c r="N1129" s="2">
        <f t="shared" si="35"/>
        <v>25.035765379113016</v>
      </c>
    </row>
    <row r="1130" spans="1:14" x14ac:dyDescent="0.3">
      <c r="A1130" t="s">
        <v>4660</v>
      </c>
      <c r="B1130" t="s">
        <v>80</v>
      </c>
      <c r="C1130">
        <v>4.2</v>
      </c>
      <c r="D1130">
        <v>159</v>
      </c>
      <c r="E1130">
        <v>1999</v>
      </c>
      <c r="F1130">
        <v>999</v>
      </c>
      <c r="G1130" t="s">
        <v>67</v>
      </c>
      <c r="H1130" t="s">
        <v>4661</v>
      </c>
      <c r="I1130" t="s">
        <v>201</v>
      </c>
      <c r="J1130" t="s">
        <v>84</v>
      </c>
      <c r="K1130" t="s">
        <v>4662</v>
      </c>
      <c r="L1130">
        <v>10136701</v>
      </c>
      <c r="M1130">
        <f t="shared" si="34"/>
        <v>158841</v>
      </c>
      <c r="N1130" s="2">
        <f t="shared" si="35"/>
        <v>50.025012506253134</v>
      </c>
    </row>
    <row r="1131" spans="1:14" x14ac:dyDescent="0.3">
      <c r="A1131" t="s">
        <v>4663</v>
      </c>
      <c r="B1131" t="s">
        <v>3833</v>
      </c>
      <c r="C1131">
        <v>4</v>
      </c>
      <c r="D1131">
        <v>4</v>
      </c>
      <c r="E1131">
        <v>2799</v>
      </c>
      <c r="F1131">
        <v>1399</v>
      </c>
      <c r="G1131" t="s">
        <v>4664</v>
      </c>
      <c r="H1131" t="s">
        <v>4665</v>
      </c>
      <c r="I1131" t="s">
        <v>126</v>
      </c>
      <c r="J1131" t="s">
        <v>3835</v>
      </c>
      <c r="K1131" t="s">
        <v>4666</v>
      </c>
      <c r="L1131">
        <v>15388232</v>
      </c>
      <c r="M1131">
        <f t="shared" si="34"/>
        <v>5596</v>
      </c>
      <c r="N1131" s="2">
        <f t="shared" si="35"/>
        <v>50.017863522686682</v>
      </c>
    </row>
    <row r="1132" spans="1:14" x14ac:dyDescent="0.3">
      <c r="A1132" t="s">
        <v>4277</v>
      </c>
      <c r="B1132" t="s">
        <v>4667</v>
      </c>
      <c r="C1132">
        <v>4.2</v>
      </c>
      <c r="D1132">
        <v>29</v>
      </c>
      <c r="E1132">
        <v>1299</v>
      </c>
      <c r="F1132">
        <v>1299</v>
      </c>
      <c r="G1132" t="s">
        <v>4668</v>
      </c>
      <c r="H1132" t="s">
        <v>4669</v>
      </c>
      <c r="I1132" t="s">
        <v>297</v>
      </c>
      <c r="J1132" t="s">
        <v>4670</v>
      </c>
      <c r="K1132" t="s">
        <v>4671</v>
      </c>
      <c r="L1132">
        <v>15409824</v>
      </c>
      <c r="M1132">
        <f t="shared" si="34"/>
        <v>37671</v>
      </c>
      <c r="N1132" s="2">
        <f t="shared" si="35"/>
        <v>0</v>
      </c>
    </row>
    <row r="1133" spans="1:14" x14ac:dyDescent="0.3">
      <c r="A1133" t="s">
        <v>4672</v>
      </c>
      <c r="B1133" t="s">
        <v>1072</v>
      </c>
      <c r="C1133">
        <v>4.8</v>
      </c>
      <c r="D1133">
        <v>14</v>
      </c>
      <c r="E1133">
        <v>1045</v>
      </c>
      <c r="F1133">
        <v>1045</v>
      </c>
      <c r="G1133" t="s">
        <v>4673</v>
      </c>
      <c r="H1133" t="s">
        <v>4674</v>
      </c>
      <c r="I1133" t="s">
        <v>110</v>
      </c>
      <c r="J1133" t="s">
        <v>1075</v>
      </c>
      <c r="K1133" t="s">
        <v>4675</v>
      </c>
      <c r="L1133">
        <v>15899118</v>
      </c>
      <c r="M1133">
        <f t="shared" si="34"/>
        <v>14630</v>
      </c>
      <c r="N1133" s="2">
        <f t="shared" si="35"/>
        <v>0</v>
      </c>
    </row>
    <row r="1134" spans="1:14" x14ac:dyDescent="0.3">
      <c r="A1134" t="s">
        <v>4676</v>
      </c>
      <c r="B1134" t="s">
        <v>689</v>
      </c>
      <c r="C1134">
        <v>4.5999999999999996</v>
      </c>
      <c r="D1134">
        <v>5</v>
      </c>
      <c r="E1134">
        <v>2990</v>
      </c>
      <c r="F1134">
        <v>1345</v>
      </c>
      <c r="G1134" t="s">
        <v>88</v>
      </c>
      <c r="H1134" t="s">
        <v>4677</v>
      </c>
      <c r="I1134" t="s">
        <v>586</v>
      </c>
      <c r="J1134" t="s">
        <v>692</v>
      </c>
      <c r="K1134" t="s">
        <v>4678</v>
      </c>
      <c r="L1134">
        <v>17542472</v>
      </c>
      <c r="M1134">
        <f t="shared" si="34"/>
        <v>6725</v>
      </c>
      <c r="N1134" s="2">
        <f t="shared" si="35"/>
        <v>55.016722408026752</v>
      </c>
    </row>
    <row r="1135" spans="1:14" x14ac:dyDescent="0.3">
      <c r="A1135" t="s">
        <v>4679</v>
      </c>
      <c r="B1135" t="s">
        <v>284</v>
      </c>
      <c r="C1135">
        <v>4.3</v>
      </c>
      <c r="D1135">
        <v>6</v>
      </c>
      <c r="E1135">
        <v>1699</v>
      </c>
      <c r="F1135">
        <v>679</v>
      </c>
      <c r="G1135" t="s">
        <v>42</v>
      </c>
      <c r="H1135" t="s">
        <v>4680</v>
      </c>
      <c r="I1135" t="s">
        <v>1348</v>
      </c>
      <c r="J1135" t="s">
        <v>286</v>
      </c>
      <c r="K1135" t="s">
        <v>4681</v>
      </c>
      <c r="L1135">
        <v>17240136</v>
      </c>
      <c r="M1135">
        <f t="shared" si="34"/>
        <v>4074</v>
      </c>
      <c r="N1135" s="2">
        <f t="shared" si="35"/>
        <v>60.035314891112421</v>
      </c>
    </row>
    <row r="1136" spans="1:14" x14ac:dyDescent="0.3">
      <c r="A1136" t="s">
        <v>4682</v>
      </c>
      <c r="B1136" t="s">
        <v>4683</v>
      </c>
      <c r="C1136">
        <v>3.4</v>
      </c>
      <c r="D1136">
        <v>7</v>
      </c>
      <c r="E1136">
        <v>1699</v>
      </c>
      <c r="F1136">
        <v>679</v>
      </c>
      <c r="G1136" t="s">
        <v>1474</v>
      </c>
      <c r="H1136" t="s">
        <v>4684</v>
      </c>
      <c r="I1136" t="s">
        <v>76</v>
      </c>
      <c r="J1136" t="s">
        <v>4685</v>
      </c>
      <c r="K1136" t="s">
        <v>4686</v>
      </c>
      <c r="L1136">
        <v>15100944</v>
      </c>
      <c r="M1136">
        <f t="shared" si="34"/>
        <v>4753</v>
      </c>
      <c r="N1136" s="2">
        <f t="shared" si="35"/>
        <v>60.035314891112421</v>
      </c>
    </row>
    <row r="1137" spans="1:14" x14ac:dyDescent="0.3">
      <c r="A1137" t="s">
        <v>4687</v>
      </c>
      <c r="B1137" t="s">
        <v>1687</v>
      </c>
      <c r="C1137">
        <v>4.2</v>
      </c>
      <c r="D1137">
        <v>35</v>
      </c>
      <c r="E1137">
        <v>1599</v>
      </c>
      <c r="F1137">
        <v>1151</v>
      </c>
      <c r="G1137" t="s">
        <v>905</v>
      </c>
      <c r="H1137" t="s">
        <v>4688</v>
      </c>
      <c r="I1137" t="s">
        <v>446</v>
      </c>
      <c r="J1137" t="s">
        <v>1690</v>
      </c>
      <c r="K1137" t="s">
        <v>4689</v>
      </c>
      <c r="L1137">
        <v>15026974</v>
      </c>
      <c r="M1137">
        <f t="shared" si="34"/>
        <v>40285</v>
      </c>
      <c r="N1137" s="2">
        <f t="shared" si="35"/>
        <v>28.017510944340213</v>
      </c>
    </row>
    <row r="1138" spans="1:14" x14ac:dyDescent="0.3">
      <c r="A1138" t="s">
        <v>1613</v>
      </c>
      <c r="B1138" t="s">
        <v>4690</v>
      </c>
      <c r="C1138">
        <v>3.9</v>
      </c>
      <c r="D1138">
        <v>20</v>
      </c>
      <c r="E1138">
        <v>2999</v>
      </c>
      <c r="F1138">
        <v>749</v>
      </c>
      <c r="G1138" t="s">
        <v>1088</v>
      </c>
      <c r="H1138" t="s">
        <v>4691</v>
      </c>
      <c r="I1138" t="s">
        <v>297</v>
      </c>
      <c r="J1138" t="s">
        <v>4692</v>
      </c>
      <c r="K1138" t="s">
        <v>4693</v>
      </c>
      <c r="L1138">
        <v>17087038</v>
      </c>
      <c r="M1138">
        <f t="shared" si="34"/>
        <v>14980</v>
      </c>
      <c r="N1138" s="2">
        <f t="shared" si="35"/>
        <v>75.025008336112037</v>
      </c>
    </row>
    <row r="1139" spans="1:14" x14ac:dyDescent="0.3">
      <c r="A1139" t="s">
        <v>4694</v>
      </c>
      <c r="B1139" t="s">
        <v>4695</v>
      </c>
      <c r="C1139">
        <v>4</v>
      </c>
      <c r="D1139">
        <v>46</v>
      </c>
      <c r="E1139">
        <v>3340</v>
      </c>
      <c r="F1139">
        <v>1369</v>
      </c>
      <c r="G1139" t="s">
        <v>16</v>
      </c>
      <c r="H1139" t="s">
        <v>4696</v>
      </c>
      <c r="I1139" t="s">
        <v>716</v>
      </c>
      <c r="J1139" t="s">
        <v>4697</v>
      </c>
      <c r="K1139" t="s">
        <v>4698</v>
      </c>
      <c r="L1139">
        <v>10463936</v>
      </c>
      <c r="M1139">
        <f t="shared" si="34"/>
        <v>62974</v>
      </c>
      <c r="N1139" s="2">
        <f t="shared" si="35"/>
        <v>59.011976047904191</v>
      </c>
    </row>
    <row r="1140" spans="1:14" x14ac:dyDescent="0.3">
      <c r="A1140" t="s">
        <v>4699</v>
      </c>
      <c r="B1140" t="s">
        <v>230</v>
      </c>
      <c r="C1140">
        <v>4.3</v>
      </c>
      <c r="D1140">
        <v>208</v>
      </c>
      <c r="E1140">
        <v>2899</v>
      </c>
      <c r="F1140">
        <v>1594</v>
      </c>
      <c r="G1140" t="s">
        <v>335</v>
      </c>
      <c r="H1140" t="s">
        <v>4700</v>
      </c>
      <c r="I1140" t="s">
        <v>44</v>
      </c>
      <c r="J1140" t="s">
        <v>232</v>
      </c>
      <c r="K1140" t="s">
        <v>4701</v>
      </c>
      <c r="L1140">
        <v>12288624</v>
      </c>
      <c r="M1140">
        <f t="shared" si="34"/>
        <v>331552</v>
      </c>
      <c r="N1140" s="2">
        <f t="shared" si="35"/>
        <v>45.015522593997929</v>
      </c>
    </row>
    <row r="1141" spans="1:14" x14ac:dyDescent="0.3">
      <c r="A1141" t="s">
        <v>4702</v>
      </c>
      <c r="B1141" t="s">
        <v>1329</v>
      </c>
      <c r="C1141">
        <v>4.5</v>
      </c>
      <c r="D1141">
        <v>6</v>
      </c>
      <c r="E1141">
        <v>4500</v>
      </c>
      <c r="F1141">
        <v>2565</v>
      </c>
      <c r="G1141" t="s">
        <v>4703</v>
      </c>
      <c r="H1141" t="s">
        <v>4704</v>
      </c>
      <c r="I1141" t="s">
        <v>50</v>
      </c>
      <c r="J1141" t="s">
        <v>1332</v>
      </c>
      <c r="K1141" t="s">
        <v>4705</v>
      </c>
      <c r="L1141">
        <v>15348542</v>
      </c>
      <c r="M1141">
        <f t="shared" si="34"/>
        <v>15390</v>
      </c>
      <c r="N1141" s="2">
        <f t="shared" si="35"/>
        <v>43</v>
      </c>
    </row>
    <row r="1142" spans="1:14" x14ac:dyDescent="0.3">
      <c r="A1142" t="s">
        <v>4706</v>
      </c>
      <c r="B1142" t="s">
        <v>4707</v>
      </c>
      <c r="C1142">
        <v>3.5</v>
      </c>
      <c r="D1142">
        <v>21</v>
      </c>
      <c r="E1142">
        <v>2499</v>
      </c>
      <c r="F1142">
        <v>1149</v>
      </c>
      <c r="G1142" t="s">
        <v>16</v>
      </c>
      <c r="H1142" t="s">
        <v>4708</v>
      </c>
      <c r="I1142" t="s">
        <v>586</v>
      </c>
      <c r="J1142" t="s">
        <v>4709</v>
      </c>
      <c r="K1142" t="s">
        <v>4710</v>
      </c>
      <c r="L1142">
        <v>7524102</v>
      </c>
      <c r="M1142">
        <f t="shared" si="34"/>
        <v>24129</v>
      </c>
      <c r="N1142" s="2">
        <f t="shared" si="35"/>
        <v>54.021608643457384</v>
      </c>
    </row>
    <row r="1143" spans="1:14" x14ac:dyDescent="0.3">
      <c r="A1143" t="s">
        <v>4711</v>
      </c>
      <c r="B1143" t="s">
        <v>1262</v>
      </c>
      <c r="C1143">
        <v>4.3</v>
      </c>
      <c r="D1143">
        <v>3</v>
      </c>
      <c r="E1143">
        <v>949</v>
      </c>
      <c r="F1143">
        <v>949</v>
      </c>
      <c r="G1143" t="s">
        <v>457</v>
      </c>
      <c r="H1143" t="s">
        <v>4712</v>
      </c>
      <c r="I1143" t="s">
        <v>434</v>
      </c>
      <c r="J1143" t="s">
        <v>1265</v>
      </c>
      <c r="K1143" t="s">
        <v>4713</v>
      </c>
      <c r="L1143">
        <v>17273824</v>
      </c>
      <c r="M1143">
        <f t="shared" si="34"/>
        <v>2847</v>
      </c>
      <c r="N1143" s="2">
        <f t="shared" si="35"/>
        <v>0</v>
      </c>
    </row>
    <row r="1144" spans="1:14" x14ac:dyDescent="0.3">
      <c r="A1144" t="s">
        <v>4714</v>
      </c>
      <c r="B1144" t="s">
        <v>4715</v>
      </c>
      <c r="C1144">
        <v>5</v>
      </c>
      <c r="D1144">
        <v>3</v>
      </c>
      <c r="E1144">
        <v>399</v>
      </c>
      <c r="F1144">
        <v>359</v>
      </c>
      <c r="G1144" t="s">
        <v>690</v>
      </c>
      <c r="H1144" t="s">
        <v>4716</v>
      </c>
      <c r="I1144" t="s">
        <v>4717</v>
      </c>
      <c r="J1144" t="s">
        <v>4715</v>
      </c>
      <c r="K1144" t="s">
        <v>4718</v>
      </c>
      <c r="L1144">
        <v>17557538</v>
      </c>
      <c r="M1144">
        <f t="shared" si="34"/>
        <v>1077</v>
      </c>
      <c r="N1144" s="2">
        <f t="shared" si="35"/>
        <v>10.025062656641603</v>
      </c>
    </row>
    <row r="1145" spans="1:14" x14ac:dyDescent="0.3">
      <c r="A1145" t="s">
        <v>4719</v>
      </c>
      <c r="B1145" t="s">
        <v>4720</v>
      </c>
      <c r="C1145">
        <v>3.7</v>
      </c>
      <c r="D1145">
        <v>58</v>
      </c>
      <c r="E1145">
        <v>599</v>
      </c>
      <c r="F1145">
        <v>509</v>
      </c>
      <c r="G1145" t="s">
        <v>29</v>
      </c>
      <c r="H1145" t="s">
        <v>4721</v>
      </c>
      <c r="I1145" t="s">
        <v>37</v>
      </c>
      <c r="J1145" t="s">
        <v>4722</v>
      </c>
      <c r="K1145" t="s">
        <v>4723</v>
      </c>
      <c r="L1145">
        <v>1219625</v>
      </c>
      <c r="M1145">
        <f t="shared" si="34"/>
        <v>29522</v>
      </c>
      <c r="N1145" s="2">
        <f t="shared" si="35"/>
        <v>15.025041736227045</v>
      </c>
    </row>
    <row r="1146" spans="1:14" x14ac:dyDescent="0.3">
      <c r="A1146" t="s">
        <v>2892</v>
      </c>
      <c r="B1146" t="s">
        <v>87</v>
      </c>
      <c r="C1146">
        <v>4.4000000000000004</v>
      </c>
      <c r="D1146">
        <v>598</v>
      </c>
      <c r="E1146">
        <v>549</v>
      </c>
      <c r="F1146">
        <v>384</v>
      </c>
      <c r="G1146" t="s">
        <v>16</v>
      </c>
      <c r="H1146" t="s">
        <v>4724</v>
      </c>
      <c r="I1146" t="s">
        <v>548</v>
      </c>
      <c r="J1146" t="s">
        <v>91</v>
      </c>
      <c r="K1146" t="e">
        <f>-wrogn-men-pack-of-3-patterned-ankle-length-socks</f>
        <v>#NAME?</v>
      </c>
      <c r="L1146">
        <v>12402754</v>
      </c>
      <c r="M1146">
        <f t="shared" si="34"/>
        <v>229632</v>
      </c>
      <c r="N1146" s="2">
        <f t="shared" si="35"/>
        <v>30.05464480874317</v>
      </c>
    </row>
    <row r="1147" spans="1:14" x14ac:dyDescent="0.3">
      <c r="A1147" t="s">
        <v>4725</v>
      </c>
      <c r="B1147" t="s">
        <v>4726</v>
      </c>
      <c r="C1147">
        <v>4.2</v>
      </c>
      <c r="D1147">
        <v>6</v>
      </c>
      <c r="E1147">
        <v>1299</v>
      </c>
      <c r="F1147">
        <v>389</v>
      </c>
      <c r="G1147" t="s">
        <v>29</v>
      </c>
      <c r="H1147" t="s">
        <v>4727</v>
      </c>
      <c r="I1147" t="s">
        <v>37</v>
      </c>
      <c r="J1147" t="s">
        <v>4728</v>
      </c>
      <c r="K1147" t="s">
        <v>4729</v>
      </c>
      <c r="L1147">
        <v>14513388</v>
      </c>
      <c r="M1147">
        <f t="shared" si="34"/>
        <v>2334</v>
      </c>
      <c r="N1147" s="2">
        <f t="shared" si="35"/>
        <v>70.053887605850647</v>
      </c>
    </row>
    <row r="1148" spans="1:14" x14ac:dyDescent="0.3">
      <c r="A1148" t="s">
        <v>4730</v>
      </c>
      <c r="B1148" t="s">
        <v>1222</v>
      </c>
      <c r="C1148">
        <v>3</v>
      </c>
      <c r="D1148">
        <v>7</v>
      </c>
      <c r="E1148">
        <v>1999</v>
      </c>
      <c r="F1148">
        <v>799</v>
      </c>
      <c r="G1148" t="s">
        <v>249</v>
      </c>
      <c r="H1148" t="s">
        <v>4731</v>
      </c>
      <c r="I1148" t="s">
        <v>446</v>
      </c>
      <c r="J1148" t="s">
        <v>1224</v>
      </c>
      <c r="K1148" t="s">
        <v>4732</v>
      </c>
      <c r="L1148">
        <v>15428176</v>
      </c>
      <c r="M1148">
        <f t="shared" si="34"/>
        <v>5593</v>
      </c>
      <c r="N1148" s="2">
        <f t="shared" si="35"/>
        <v>60.030015007503756</v>
      </c>
    </row>
    <row r="1149" spans="1:14" x14ac:dyDescent="0.3">
      <c r="A1149" t="s">
        <v>4733</v>
      </c>
      <c r="B1149" t="s">
        <v>4052</v>
      </c>
      <c r="C1149">
        <v>3.2</v>
      </c>
      <c r="D1149">
        <v>37</v>
      </c>
      <c r="E1149">
        <v>3798</v>
      </c>
      <c r="F1149">
        <v>1899</v>
      </c>
      <c r="G1149" t="s">
        <v>16</v>
      </c>
      <c r="H1149" t="s">
        <v>4734</v>
      </c>
      <c r="I1149" t="s">
        <v>18</v>
      </c>
      <c r="J1149" t="s">
        <v>4054</v>
      </c>
      <c r="K1149" t="s">
        <v>4735</v>
      </c>
      <c r="L1149">
        <v>15040022</v>
      </c>
      <c r="M1149">
        <f t="shared" si="34"/>
        <v>70263</v>
      </c>
      <c r="N1149" s="2">
        <f t="shared" si="35"/>
        <v>50</v>
      </c>
    </row>
    <row r="1150" spans="1:14" x14ac:dyDescent="0.3">
      <c r="A1150" t="s">
        <v>4736</v>
      </c>
      <c r="B1150" t="s">
        <v>4737</v>
      </c>
      <c r="C1150">
        <v>4.7</v>
      </c>
      <c r="D1150">
        <v>28</v>
      </c>
      <c r="E1150">
        <v>329</v>
      </c>
      <c r="F1150">
        <v>329</v>
      </c>
      <c r="G1150" t="s">
        <v>16</v>
      </c>
      <c r="H1150" t="s">
        <v>4738</v>
      </c>
      <c r="I1150" t="s">
        <v>548</v>
      </c>
      <c r="J1150" t="s">
        <v>4739</v>
      </c>
      <c r="K1150" t="s">
        <v>4740</v>
      </c>
      <c r="L1150">
        <v>17302178</v>
      </c>
      <c r="M1150">
        <f t="shared" si="34"/>
        <v>9212</v>
      </c>
      <c r="N1150" s="2">
        <f t="shared" si="35"/>
        <v>0</v>
      </c>
    </row>
    <row r="1151" spans="1:14" x14ac:dyDescent="0.3">
      <c r="A1151" t="s">
        <v>4741</v>
      </c>
      <c r="B1151" t="s">
        <v>159</v>
      </c>
      <c r="C1151">
        <v>4.2</v>
      </c>
      <c r="D1151">
        <v>142</v>
      </c>
      <c r="E1151">
        <v>4698</v>
      </c>
      <c r="F1151">
        <v>2959</v>
      </c>
      <c r="G1151" t="s">
        <v>42</v>
      </c>
      <c r="H1151" t="s">
        <v>4742</v>
      </c>
      <c r="I1151" t="s">
        <v>132</v>
      </c>
      <c r="J1151" t="s">
        <v>162</v>
      </c>
      <c r="K1151" t="s">
        <v>4743</v>
      </c>
      <c r="L1151">
        <v>10530362</v>
      </c>
      <c r="M1151">
        <f t="shared" si="34"/>
        <v>420178</v>
      </c>
      <c r="N1151" s="2">
        <f t="shared" si="35"/>
        <v>37.015751383567476</v>
      </c>
    </row>
    <row r="1152" spans="1:14" x14ac:dyDescent="0.3">
      <c r="A1152" t="s">
        <v>4744</v>
      </c>
      <c r="B1152" t="s">
        <v>499</v>
      </c>
      <c r="C1152">
        <v>4.3</v>
      </c>
      <c r="D1152">
        <v>208</v>
      </c>
      <c r="E1152">
        <v>995</v>
      </c>
      <c r="F1152">
        <v>497</v>
      </c>
      <c r="G1152" t="s">
        <v>16</v>
      </c>
      <c r="H1152" t="s">
        <v>4745</v>
      </c>
      <c r="I1152" t="s">
        <v>388</v>
      </c>
      <c r="J1152" t="s">
        <v>502</v>
      </c>
      <c r="K1152" t="s">
        <v>4746</v>
      </c>
      <c r="L1152">
        <v>9042403</v>
      </c>
      <c r="M1152">
        <f t="shared" si="34"/>
        <v>103376</v>
      </c>
      <c r="N1152" s="2">
        <f t="shared" si="35"/>
        <v>50.050251256281406</v>
      </c>
    </row>
    <row r="1153" spans="1:14" x14ac:dyDescent="0.3">
      <c r="A1153" t="s">
        <v>4747</v>
      </c>
      <c r="B1153" t="s">
        <v>2689</v>
      </c>
      <c r="C1153">
        <v>3.5</v>
      </c>
      <c r="D1153">
        <v>11</v>
      </c>
      <c r="E1153">
        <v>2999</v>
      </c>
      <c r="F1153">
        <v>1049</v>
      </c>
      <c r="G1153" t="s">
        <v>4748</v>
      </c>
      <c r="H1153" t="s">
        <v>4749</v>
      </c>
      <c r="I1153" t="s">
        <v>891</v>
      </c>
      <c r="J1153" t="s">
        <v>2691</v>
      </c>
      <c r="K1153" t="s">
        <v>4750</v>
      </c>
      <c r="L1153">
        <v>14601560</v>
      </c>
      <c r="M1153">
        <f t="shared" si="34"/>
        <v>11539</v>
      </c>
      <c r="N1153" s="2">
        <f t="shared" si="35"/>
        <v>65.021673891297098</v>
      </c>
    </row>
    <row r="1154" spans="1:14" x14ac:dyDescent="0.3">
      <c r="A1154" t="s">
        <v>4048</v>
      </c>
      <c r="B1154" t="s">
        <v>1312</v>
      </c>
      <c r="C1154">
        <v>3.8</v>
      </c>
      <c r="D1154">
        <v>5</v>
      </c>
      <c r="E1154">
        <v>5999</v>
      </c>
      <c r="F1154">
        <v>1979</v>
      </c>
      <c r="G1154" t="s">
        <v>29</v>
      </c>
      <c r="H1154" t="s">
        <v>4751</v>
      </c>
      <c r="I1154" t="s">
        <v>132</v>
      </c>
      <c r="J1154" t="s">
        <v>1314</v>
      </c>
      <c r="K1154" t="s">
        <v>4752</v>
      </c>
      <c r="L1154">
        <v>15646436</v>
      </c>
      <c r="M1154">
        <f t="shared" si="34"/>
        <v>9895</v>
      </c>
      <c r="N1154" s="2">
        <f t="shared" si="35"/>
        <v>67.011168528088021</v>
      </c>
    </row>
    <row r="1155" spans="1:14" x14ac:dyDescent="0.3">
      <c r="A1155" t="s">
        <v>4753</v>
      </c>
      <c r="B1155" t="s">
        <v>2360</v>
      </c>
      <c r="C1155">
        <v>4.5</v>
      </c>
      <c r="D1155">
        <v>41</v>
      </c>
      <c r="E1155">
        <v>1419</v>
      </c>
      <c r="F1155">
        <v>794</v>
      </c>
      <c r="G1155" t="s">
        <v>4754</v>
      </c>
      <c r="H1155" t="s">
        <v>4755</v>
      </c>
      <c r="I1155" t="s">
        <v>938</v>
      </c>
      <c r="J1155" t="s">
        <v>2363</v>
      </c>
      <c r="K1155" t="s">
        <v>4756</v>
      </c>
      <c r="L1155">
        <v>16399962</v>
      </c>
      <c r="M1155">
        <f t="shared" ref="M1155:M1218" si="36">D1155*F1155</f>
        <v>32554</v>
      </c>
      <c r="N1155" s="2">
        <f t="shared" ref="N1155:N1218" si="37">((E1155-F1155)/E1155) *100</f>
        <v>44.045102184637067</v>
      </c>
    </row>
    <row r="1156" spans="1:14" x14ac:dyDescent="0.3">
      <c r="A1156" t="s">
        <v>4757</v>
      </c>
      <c r="B1156" t="s">
        <v>41</v>
      </c>
      <c r="C1156">
        <v>4.5999999999999996</v>
      </c>
      <c r="D1156">
        <v>49</v>
      </c>
      <c r="E1156">
        <v>1499</v>
      </c>
      <c r="F1156">
        <v>974</v>
      </c>
      <c r="G1156" t="s">
        <v>81</v>
      </c>
      <c r="H1156" t="s">
        <v>4758</v>
      </c>
      <c r="I1156" t="s">
        <v>1229</v>
      </c>
      <c r="J1156" t="s">
        <v>45</v>
      </c>
      <c r="K1156" t="s">
        <v>4759</v>
      </c>
      <c r="L1156">
        <v>13695234</v>
      </c>
      <c r="M1156">
        <f t="shared" si="36"/>
        <v>47726</v>
      </c>
      <c r="N1156" s="2">
        <f t="shared" si="37"/>
        <v>35.023348899266175</v>
      </c>
    </row>
    <row r="1157" spans="1:14" x14ac:dyDescent="0.3">
      <c r="A1157" t="s">
        <v>4760</v>
      </c>
      <c r="B1157" t="s">
        <v>284</v>
      </c>
      <c r="C1157">
        <v>3.5</v>
      </c>
      <c r="D1157">
        <v>4</v>
      </c>
      <c r="E1157">
        <v>1399</v>
      </c>
      <c r="F1157">
        <v>559</v>
      </c>
      <c r="G1157" t="s">
        <v>124</v>
      </c>
      <c r="H1157" t="s">
        <v>4761</v>
      </c>
      <c r="I1157" t="s">
        <v>56</v>
      </c>
      <c r="J1157" t="s">
        <v>286</v>
      </c>
      <c r="K1157" t="s">
        <v>4762</v>
      </c>
      <c r="L1157">
        <v>17511770</v>
      </c>
      <c r="M1157">
        <f t="shared" si="36"/>
        <v>2236</v>
      </c>
      <c r="N1157" s="2">
        <f t="shared" si="37"/>
        <v>60.042887776983555</v>
      </c>
    </row>
    <row r="1158" spans="1:14" x14ac:dyDescent="0.3">
      <c r="A1158" t="s">
        <v>4763</v>
      </c>
      <c r="B1158" t="s">
        <v>1913</v>
      </c>
      <c r="C1158">
        <v>2.4</v>
      </c>
      <c r="D1158">
        <v>5</v>
      </c>
      <c r="E1158">
        <v>1599</v>
      </c>
      <c r="F1158">
        <v>511</v>
      </c>
      <c r="G1158" t="s">
        <v>42</v>
      </c>
      <c r="H1158" t="s">
        <v>4764</v>
      </c>
      <c r="I1158" t="s">
        <v>56</v>
      </c>
      <c r="J1158" t="s">
        <v>1915</v>
      </c>
      <c r="K1158" t="s">
        <v>4765</v>
      </c>
      <c r="L1158">
        <v>17554638</v>
      </c>
      <c r="M1158">
        <f t="shared" si="36"/>
        <v>2555</v>
      </c>
      <c r="N1158" s="2">
        <f t="shared" si="37"/>
        <v>68.04252657911195</v>
      </c>
    </row>
    <row r="1159" spans="1:14" x14ac:dyDescent="0.3">
      <c r="A1159" t="s">
        <v>4766</v>
      </c>
      <c r="B1159" t="s">
        <v>80</v>
      </c>
      <c r="C1159">
        <v>3</v>
      </c>
      <c r="D1159">
        <v>9</v>
      </c>
      <c r="E1159">
        <v>1299</v>
      </c>
      <c r="F1159">
        <v>454</v>
      </c>
      <c r="G1159" t="s">
        <v>42</v>
      </c>
      <c r="H1159" t="s">
        <v>4767</v>
      </c>
      <c r="I1159" t="s">
        <v>56</v>
      </c>
      <c r="J1159" t="s">
        <v>84</v>
      </c>
      <c r="K1159" t="s">
        <v>4768</v>
      </c>
      <c r="L1159">
        <v>15977588</v>
      </c>
      <c r="M1159">
        <f t="shared" si="36"/>
        <v>4086</v>
      </c>
      <c r="N1159" s="2">
        <f t="shared" si="37"/>
        <v>65.050038491147035</v>
      </c>
    </row>
    <row r="1160" spans="1:14" x14ac:dyDescent="0.3">
      <c r="A1160" t="s">
        <v>4769</v>
      </c>
      <c r="B1160" t="s">
        <v>4770</v>
      </c>
      <c r="C1160">
        <v>3.9</v>
      </c>
      <c r="D1160">
        <v>92</v>
      </c>
      <c r="E1160">
        <v>749</v>
      </c>
      <c r="F1160">
        <v>470</v>
      </c>
      <c r="G1160" t="s">
        <v>4771</v>
      </c>
      <c r="H1160" t="s">
        <v>4772</v>
      </c>
      <c r="I1160" t="s">
        <v>110</v>
      </c>
      <c r="J1160" t="s">
        <v>4773</v>
      </c>
      <c r="K1160" t="s">
        <v>4774</v>
      </c>
      <c r="L1160">
        <v>11765210</v>
      </c>
      <c r="M1160">
        <f t="shared" si="36"/>
        <v>43240</v>
      </c>
      <c r="N1160" s="2">
        <f t="shared" si="37"/>
        <v>37.249666221628843</v>
      </c>
    </row>
    <row r="1161" spans="1:14" x14ac:dyDescent="0.3">
      <c r="A1161" t="s">
        <v>4775</v>
      </c>
      <c r="B1161" t="s">
        <v>4776</v>
      </c>
      <c r="C1161">
        <v>4.3</v>
      </c>
      <c r="D1161">
        <v>8</v>
      </c>
      <c r="E1161">
        <v>1300</v>
      </c>
      <c r="F1161">
        <v>689</v>
      </c>
      <c r="G1161" t="s">
        <v>2741</v>
      </c>
      <c r="H1161" t="s">
        <v>4777</v>
      </c>
      <c r="I1161" t="s">
        <v>126</v>
      </c>
      <c r="J1161" t="s">
        <v>4778</v>
      </c>
      <c r="K1161" t="s">
        <v>4779</v>
      </c>
      <c r="L1161">
        <v>16862848</v>
      </c>
      <c r="M1161">
        <f t="shared" si="36"/>
        <v>5512</v>
      </c>
      <c r="N1161" s="2">
        <f t="shared" si="37"/>
        <v>47</v>
      </c>
    </row>
    <row r="1162" spans="1:14" x14ac:dyDescent="0.3">
      <c r="A1162" t="s">
        <v>4780</v>
      </c>
      <c r="B1162" t="s">
        <v>119</v>
      </c>
      <c r="C1162">
        <v>4.8</v>
      </c>
      <c r="D1162">
        <v>9</v>
      </c>
      <c r="E1162">
        <v>499</v>
      </c>
      <c r="F1162">
        <v>499</v>
      </c>
      <c r="G1162" t="s">
        <v>124</v>
      </c>
      <c r="H1162" t="s">
        <v>4781</v>
      </c>
      <c r="I1162" t="s">
        <v>862</v>
      </c>
      <c r="J1162" t="s">
        <v>119</v>
      </c>
      <c r="K1162" t="s">
        <v>4782</v>
      </c>
      <c r="L1162">
        <v>17682038</v>
      </c>
      <c r="M1162">
        <f t="shared" si="36"/>
        <v>4491</v>
      </c>
      <c r="N1162" s="2">
        <f t="shared" si="37"/>
        <v>0</v>
      </c>
    </row>
    <row r="1163" spans="1:14" x14ac:dyDescent="0.3">
      <c r="A1163" t="s">
        <v>4783</v>
      </c>
      <c r="B1163" t="s">
        <v>119</v>
      </c>
      <c r="C1163">
        <v>4.3</v>
      </c>
      <c r="D1163">
        <v>60</v>
      </c>
      <c r="E1163">
        <v>399</v>
      </c>
      <c r="F1163">
        <v>399</v>
      </c>
      <c r="G1163" t="s">
        <v>171</v>
      </c>
      <c r="H1163" t="s">
        <v>4784</v>
      </c>
      <c r="I1163" t="s">
        <v>37</v>
      </c>
      <c r="J1163" t="s">
        <v>119</v>
      </c>
      <c r="K1163" t="s">
        <v>4785</v>
      </c>
      <c r="L1163">
        <v>15545048</v>
      </c>
      <c r="M1163">
        <f t="shared" si="36"/>
        <v>23940</v>
      </c>
      <c r="N1163" s="2">
        <f t="shared" si="37"/>
        <v>0</v>
      </c>
    </row>
    <row r="1164" spans="1:14" x14ac:dyDescent="0.3">
      <c r="A1164" t="s">
        <v>2631</v>
      </c>
      <c r="B1164" t="s">
        <v>4786</v>
      </c>
      <c r="C1164">
        <v>4.0999999999999996</v>
      </c>
      <c r="D1164">
        <v>16</v>
      </c>
      <c r="E1164">
        <v>1500</v>
      </c>
      <c r="F1164">
        <v>1500</v>
      </c>
      <c r="G1164" t="s">
        <v>242</v>
      </c>
      <c r="H1164" t="s">
        <v>4787</v>
      </c>
      <c r="I1164" t="s">
        <v>1176</v>
      </c>
      <c r="J1164" t="s">
        <v>4788</v>
      </c>
      <c r="K1164" t="s">
        <v>4789</v>
      </c>
      <c r="L1164">
        <v>13020612</v>
      </c>
      <c r="M1164">
        <f t="shared" si="36"/>
        <v>24000</v>
      </c>
      <c r="N1164" s="2">
        <f t="shared" si="37"/>
        <v>0</v>
      </c>
    </row>
    <row r="1165" spans="1:14" x14ac:dyDescent="0.3">
      <c r="A1165" t="s">
        <v>4790</v>
      </c>
      <c r="B1165" t="s">
        <v>241</v>
      </c>
      <c r="C1165">
        <v>3.8</v>
      </c>
      <c r="D1165">
        <v>6</v>
      </c>
      <c r="E1165">
        <v>1899</v>
      </c>
      <c r="F1165">
        <v>854</v>
      </c>
      <c r="G1165" t="s">
        <v>242</v>
      </c>
      <c r="H1165" t="s">
        <v>4791</v>
      </c>
      <c r="I1165" t="s">
        <v>244</v>
      </c>
      <c r="J1165" t="s">
        <v>245</v>
      </c>
      <c r="K1165" t="s">
        <v>4792</v>
      </c>
      <c r="L1165">
        <v>17142114</v>
      </c>
      <c r="M1165">
        <f t="shared" si="36"/>
        <v>5124</v>
      </c>
      <c r="N1165" s="2">
        <f t="shared" si="37"/>
        <v>55.028962611901001</v>
      </c>
    </row>
    <row r="1166" spans="1:14" x14ac:dyDescent="0.3">
      <c r="A1166" t="s">
        <v>4793</v>
      </c>
      <c r="B1166" t="s">
        <v>2308</v>
      </c>
      <c r="C1166">
        <v>4.8</v>
      </c>
      <c r="D1166">
        <v>17</v>
      </c>
      <c r="E1166">
        <v>2599</v>
      </c>
      <c r="F1166">
        <v>2599</v>
      </c>
      <c r="G1166" t="s">
        <v>16</v>
      </c>
      <c r="H1166" t="s">
        <v>4794</v>
      </c>
      <c r="I1166" t="s">
        <v>997</v>
      </c>
      <c r="J1166" t="s">
        <v>2310</v>
      </c>
      <c r="K1166" t="s">
        <v>4795</v>
      </c>
      <c r="L1166">
        <v>9401841</v>
      </c>
      <c r="M1166">
        <f t="shared" si="36"/>
        <v>44183</v>
      </c>
      <c r="N1166" s="2">
        <f t="shared" si="37"/>
        <v>0</v>
      </c>
    </row>
    <row r="1167" spans="1:14" x14ac:dyDescent="0.3">
      <c r="A1167" t="s">
        <v>4796</v>
      </c>
      <c r="B1167" t="s">
        <v>230</v>
      </c>
      <c r="C1167">
        <v>4.4000000000000004</v>
      </c>
      <c r="D1167">
        <v>5</v>
      </c>
      <c r="E1167">
        <v>1799</v>
      </c>
      <c r="F1167">
        <v>629</v>
      </c>
      <c r="G1167" t="s">
        <v>81</v>
      </c>
      <c r="H1167" t="s">
        <v>4797</v>
      </c>
      <c r="I1167" t="s">
        <v>1229</v>
      </c>
      <c r="J1167" t="s">
        <v>232</v>
      </c>
      <c r="K1167" t="s">
        <v>4798</v>
      </c>
      <c r="L1167">
        <v>15773482</v>
      </c>
      <c r="M1167">
        <f t="shared" si="36"/>
        <v>3145</v>
      </c>
      <c r="N1167" s="2">
        <f t="shared" si="37"/>
        <v>65.036131183991102</v>
      </c>
    </row>
    <row r="1168" spans="1:14" x14ac:dyDescent="0.3">
      <c r="A1168" t="s">
        <v>4799</v>
      </c>
      <c r="B1168" t="s">
        <v>4800</v>
      </c>
      <c r="C1168">
        <v>4.3</v>
      </c>
      <c r="D1168">
        <v>30</v>
      </c>
      <c r="E1168">
        <v>2099</v>
      </c>
      <c r="F1168">
        <v>734</v>
      </c>
      <c r="G1168" t="s">
        <v>67</v>
      </c>
      <c r="H1168" t="s">
        <v>4801</v>
      </c>
      <c r="I1168" t="s">
        <v>201</v>
      </c>
      <c r="J1168" t="s">
        <v>4802</v>
      </c>
      <c r="K1168" t="s">
        <v>4803</v>
      </c>
      <c r="L1168">
        <v>14516092</v>
      </c>
      <c r="M1168">
        <f t="shared" si="36"/>
        <v>22020</v>
      </c>
      <c r="N1168" s="2">
        <f t="shared" si="37"/>
        <v>65.030967127203425</v>
      </c>
    </row>
    <row r="1169" spans="1:14" x14ac:dyDescent="0.3">
      <c r="A1169" t="s">
        <v>4804</v>
      </c>
      <c r="B1169" t="s">
        <v>107</v>
      </c>
      <c r="C1169">
        <v>4.4000000000000004</v>
      </c>
      <c r="D1169">
        <v>20</v>
      </c>
      <c r="E1169">
        <v>558</v>
      </c>
      <c r="F1169">
        <v>502</v>
      </c>
      <c r="G1169" t="s">
        <v>4403</v>
      </c>
      <c r="H1169" t="s">
        <v>4805</v>
      </c>
      <c r="I1169" t="s">
        <v>110</v>
      </c>
      <c r="J1169" t="s">
        <v>111</v>
      </c>
      <c r="K1169" t="s">
        <v>4806</v>
      </c>
      <c r="L1169">
        <v>17247592</v>
      </c>
      <c r="M1169">
        <f t="shared" si="36"/>
        <v>10040</v>
      </c>
      <c r="N1169" s="2">
        <f t="shared" si="37"/>
        <v>10.035842293906811</v>
      </c>
    </row>
    <row r="1170" spans="1:14" x14ac:dyDescent="0.3">
      <c r="A1170" t="s">
        <v>4807</v>
      </c>
      <c r="B1170" t="s">
        <v>1513</v>
      </c>
      <c r="C1170">
        <v>3.9</v>
      </c>
      <c r="D1170">
        <v>17</v>
      </c>
      <c r="E1170">
        <v>1199</v>
      </c>
      <c r="F1170">
        <v>419</v>
      </c>
      <c r="G1170" t="s">
        <v>124</v>
      </c>
      <c r="H1170" t="s">
        <v>4808</v>
      </c>
      <c r="I1170" t="s">
        <v>56</v>
      </c>
      <c r="J1170" t="s">
        <v>1515</v>
      </c>
      <c r="K1170" t="s">
        <v>4809</v>
      </c>
      <c r="L1170">
        <v>16110564</v>
      </c>
      <c r="M1170">
        <f t="shared" si="36"/>
        <v>7123</v>
      </c>
      <c r="N1170" s="2">
        <f t="shared" si="37"/>
        <v>65.054211843202665</v>
      </c>
    </row>
    <row r="1171" spans="1:14" x14ac:dyDescent="0.3">
      <c r="A1171" t="s">
        <v>4810</v>
      </c>
      <c r="B1171" t="s">
        <v>1262</v>
      </c>
      <c r="C1171">
        <v>4.2</v>
      </c>
      <c r="D1171">
        <v>22</v>
      </c>
      <c r="E1171">
        <v>299</v>
      </c>
      <c r="F1171">
        <v>299</v>
      </c>
      <c r="G1171" t="s">
        <v>4811</v>
      </c>
      <c r="H1171" t="s">
        <v>4812</v>
      </c>
      <c r="I1171" t="s">
        <v>110</v>
      </c>
      <c r="J1171" t="s">
        <v>1265</v>
      </c>
      <c r="K1171" t="s">
        <v>4813</v>
      </c>
      <c r="L1171">
        <v>15238394</v>
      </c>
      <c r="M1171">
        <f t="shared" si="36"/>
        <v>6578</v>
      </c>
      <c r="N1171" s="2">
        <f t="shared" si="37"/>
        <v>0</v>
      </c>
    </row>
    <row r="1172" spans="1:14" x14ac:dyDescent="0.3">
      <c r="A1172" t="s">
        <v>4814</v>
      </c>
      <c r="B1172" t="s">
        <v>505</v>
      </c>
      <c r="C1172">
        <v>4.0999999999999996</v>
      </c>
      <c r="D1172">
        <v>926</v>
      </c>
      <c r="E1172">
        <v>675</v>
      </c>
      <c r="F1172">
        <v>654</v>
      </c>
      <c r="G1172" t="s">
        <v>1742</v>
      </c>
      <c r="H1172" t="s">
        <v>4815</v>
      </c>
      <c r="I1172" t="s">
        <v>1744</v>
      </c>
      <c r="J1172" t="s">
        <v>508</v>
      </c>
      <c r="K1172" t="s">
        <v>4816</v>
      </c>
      <c r="L1172">
        <v>1582523</v>
      </c>
      <c r="M1172">
        <f t="shared" si="36"/>
        <v>605604</v>
      </c>
      <c r="N1172" s="2">
        <f t="shared" si="37"/>
        <v>3.1111111111111112</v>
      </c>
    </row>
    <row r="1173" spans="1:14" x14ac:dyDescent="0.3">
      <c r="A1173" t="s">
        <v>4817</v>
      </c>
      <c r="B1173" t="s">
        <v>4818</v>
      </c>
      <c r="C1173">
        <v>4.4000000000000004</v>
      </c>
      <c r="D1173">
        <v>310</v>
      </c>
      <c r="E1173">
        <v>270</v>
      </c>
      <c r="F1173">
        <v>226</v>
      </c>
      <c r="G1173" t="s">
        <v>16</v>
      </c>
      <c r="H1173" t="s">
        <v>4819</v>
      </c>
      <c r="I1173" t="s">
        <v>802</v>
      </c>
      <c r="J1173" t="s">
        <v>4820</v>
      </c>
      <c r="K1173" t="s">
        <v>4821</v>
      </c>
      <c r="L1173">
        <v>9771403</v>
      </c>
      <c r="M1173">
        <f t="shared" si="36"/>
        <v>70060</v>
      </c>
      <c r="N1173" s="2">
        <f t="shared" si="37"/>
        <v>16.296296296296298</v>
      </c>
    </row>
    <row r="1174" spans="1:14" x14ac:dyDescent="0.3">
      <c r="A1174" t="s">
        <v>4822</v>
      </c>
      <c r="B1174" t="s">
        <v>4823</v>
      </c>
      <c r="C1174">
        <v>4.3</v>
      </c>
      <c r="D1174">
        <v>547</v>
      </c>
      <c r="E1174">
        <v>1647</v>
      </c>
      <c r="F1174">
        <v>1399</v>
      </c>
      <c r="G1174" t="s">
        <v>218</v>
      </c>
      <c r="H1174" t="s">
        <v>4824</v>
      </c>
      <c r="I1174" t="s">
        <v>256</v>
      </c>
      <c r="J1174" t="s">
        <v>4825</v>
      </c>
      <c r="K1174" t="s">
        <v>4826</v>
      </c>
      <c r="L1174">
        <v>16923218</v>
      </c>
      <c r="M1174">
        <f t="shared" si="36"/>
        <v>765253</v>
      </c>
      <c r="N1174" s="2">
        <f t="shared" si="37"/>
        <v>15.057680631451124</v>
      </c>
    </row>
    <row r="1175" spans="1:14" x14ac:dyDescent="0.3">
      <c r="A1175" t="s">
        <v>4827</v>
      </c>
      <c r="B1175" t="s">
        <v>294</v>
      </c>
      <c r="C1175">
        <v>4.4000000000000004</v>
      </c>
      <c r="D1175">
        <v>33</v>
      </c>
      <c r="E1175">
        <v>1800</v>
      </c>
      <c r="F1175">
        <v>1242</v>
      </c>
      <c r="G1175" t="s">
        <v>295</v>
      </c>
      <c r="H1175" t="s">
        <v>4828</v>
      </c>
      <c r="I1175" t="s">
        <v>297</v>
      </c>
      <c r="J1175" t="s">
        <v>298</v>
      </c>
      <c r="K1175" t="s">
        <v>4829</v>
      </c>
      <c r="L1175">
        <v>12688942</v>
      </c>
      <c r="M1175">
        <f t="shared" si="36"/>
        <v>40986</v>
      </c>
      <c r="N1175" s="2">
        <f t="shared" si="37"/>
        <v>31</v>
      </c>
    </row>
    <row r="1176" spans="1:14" x14ac:dyDescent="0.3">
      <c r="A1176" t="s">
        <v>531</v>
      </c>
      <c r="B1176" t="s">
        <v>4830</v>
      </c>
      <c r="C1176">
        <v>4.0999999999999996</v>
      </c>
      <c r="D1176">
        <v>13</v>
      </c>
      <c r="E1176">
        <v>1299</v>
      </c>
      <c r="F1176">
        <v>1299</v>
      </c>
      <c r="G1176" t="s">
        <v>29</v>
      </c>
      <c r="H1176" t="s">
        <v>4831</v>
      </c>
      <c r="I1176" t="s">
        <v>37</v>
      </c>
      <c r="J1176" t="s">
        <v>4832</v>
      </c>
      <c r="K1176" t="s">
        <v>4833</v>
      </c>
      <c r="L1176">
        <v>13234106</v>
      </c>
      <c r="M1176">
        <f t="shared" si="36"/>
        <v>16887</v>
      </c>
      <c r="N1176" s="2">
        <f t="shared" si="37"/>
        <v>0</v>
      </c>
    </row>
    <row r="1177" spans="1:14" x14ac:dyDescent="0.3">
      <c r="A1177" t="s">
        <v>4834</v>
      </c>
      <c r="B1177" t="s">
        <v>1769</v>
      </c>
      <c r="C1177">
        <v>4.4000000000000004</v>
      </c>
      <c r="D1177">
        <v>7</v>
      </c>
      <c r="E1177">
        <v>2799</v>
      </c>
      <c r="F1177">
        <v>1259</v>
      </c>
      <c r="G1177" t="s">
        <v>67</v>
      </c>
      <c r="H1177" t="s">
        <v>4835</v>
      </c>
      <c r="I1177" t="s">
        <v>50</v>
      </c>
      <c r="J1177" t="s">
        <v>1771</v>
      </c>
      <c r="K1177" t="s">
        <v>4836</v>
      </c>
      <c r="L1177">
        <v>12984998</v>
      </c>
      <c r="M1177">
        <f t="shared" si="36"/>
        <v>8813</v>
      </c>
      <c r="N1177" s="2">
        <f t="shared" si="37"/>
        <v>55.019649874955348</v>
      </c>
    </row>
    <row r="1178" spans="1:14" x14ac:dyDescent="0.3">
      <c r="A1178" t="s">
        <v>4837</v>
      </c>
      <c r="B1178" t="s">
        <v>4838</v>
      </c>
      <c r="C1178">
        <v>3.8</v>
      </c>
      <c r="D1178">
        <v>47</v>
      </c>
      <c r="E1178">
        <v>1899</v>
      </c>
      <c r="F1178">
        <v>759</v>
      </c>
      <c r="G1178" t="s">
        <v>249</v>
      </c>
      <c r="H1178" t="s">
        <v>4839</v>
      </c>
      <c r="I1178" t="s">
        <v>446</v>
      </c>
      <c r="J1178" t="s">
        <v>4840</v>
      </c>
      <c r="K1178" t="s">
        <v>4841</v>
      </c>
      <c r="L1178">
        <v>13881610</v>
      </c>
      <c r="M1178">
        <f t="shared" si="36"/>
        <v>35673</v>
      </c>
      <c r="N1178" s="2">
        <f t="shared" si="37"/>
        <v>60.031595576619281</v>
      </c>
    </row>
    <row r="1179" spans="1:14" x14ac:dyDescent="0.3">
      <c r="A1179" t="s">
        <v>4842</v>
      </c>
      <c r="B1179" t="s">
        <v>119</v>
      </c>
      <c r="C1179">
        <v>4.5</v>
      </c>
      <c r="D1179">
        <v>2</v>
      </c>
      <c r="E1179">
        <v>499</v>
      </c>
      <c r="F1179">
        <v>499</v>
      </c>
      <c r="G1179" t="s">
        <v>124</v>
      </c>
      <c r="H1179" t="s">
        <v>4843</v>
      </c>
      <c r="I1179" t="s">
        <v>862</v>
      </c>
      <c r="J1179" t="s">
        <v>119</v>
      </c>
      <c r="K1179" t="s">
        <v>4844</v>
      </c>
      <c r="L1179">
        <v>17682042</v>
      </c>
      <c r="M1179">
        <f t="shared" si="36"/>
        <v>998</v>
      </c>
      <c r="N1179" s="2">
        <f t="shared" si="37"/>
        <v>0</v>
      </c>
    </row>
    <row r="1180" spans="1:14" x14ac:dyDescent="0.3">
      <c r="A1180" t="s">
        <v>4845</v>
      </c>
      <c r="B1180" t="s">
        <v>1473</v>
      </c>
      <c r="C1180">
        <v>3.3</v>
      </c>
      <c r="D1180">
        <v>6</v>
      </c>
      <c r="E1180">
        <v>999</v>
      </c>
      <c r="F1180">
        <v>649</v>
      </c>
      <c r="G1180" t="s">
        <v>242</v>
      </c>
      <c r="H1180" t="s">
        <v>4846</v>
      </c>
      <c r="I1180" t="s">
        <v>1176</v>
      </c>
      <c r="J1180" t="s">
        <v>1476</v>
      </c>
      <c r="K1180" t="s">
        <v>4847</v>
      </c>
      <c r="L1180">
        <v>13477128</v>
      </c>
      <c r="M1180">
        <f t="shared" si="36"/>
        <v>3894</v>
      </c>
      <c r="N1180" s="2">
        <f t="shared" si="37"/>
        <v>35.035035035035037</v>
      </c>
    </row>
    <row r="1181" spans="1:14" x14ac:dyDescent="0.3">
      <c r="A1181" t="s">
        <v>4848</v>
      </c>
      <c r="B1181" t="s">
        <v>2366</v>
      </c>
      <c r="C1181">
        <v>4</v>
      </c>
      <c r="D1181">
        <v>106</v>
      </c>
      <c r="E1181">
        <v>3899</v>
      </c>
      <c r="F1181">
        <v>2144</v>
      </c>
      <c r="G1181" t="s">
        <v>16</v>
      </c>
      <c r="H1181" t="s">
        <v>4849</v>
      </c>
      <c r="I1181" t="s">
        <v>586</v>
      </c>
      <c r="J1181" t="s">
        <v>2368</v>
      </c>
      <c r="K1181" t="s">
        <v>4850</v>
      </c>
      <c r="L1181">
        <v>9762229</v>
      </c>
      <c r="M1181">
        <f t="shared" si="36"/>
        <v>227264</v>
      </c>
      <c r="N1181" s="2">
        <f t="shared" si="37"/>
        <v>45.011541420877151</v>
      </c>
    </row>
    <row r="1182" spans="1:14" x14ac:dyDescent="0.3">
      <c r="A1182" t="s">
        <v>1000</v>
      </c>
      <c r="B1182" t="s">
        <v>1985</v>
      </c>
      <c r="C1182">
        <v>4.5</v>
      </c>
      <c r="D1182">
        <v>11</v>
      </c>
      <c r="E1182">
        <v>4299</v>
      </c>
      <c r="F1182">
        <v>2149</v>
      </c>
      <c r="G1182" t="s">
        <v>16</v>
      </c>
      <c r="H1182" t="s">
        <v>4851</v>
      </c>
      <c r="I1182" t="s">
        <v>586</v>
      </c>
      <c r="J1182" t="s">
        <v>1987</v>
      </c>
      <c r="K1182" t="s">
        <v>4852</v>
      </c>
      <c r="L1182">
        <v>15035138</v>
      </c>
      <c r="M1182">
        <f t="shared" si="36"/>
        <v>23639</v>
      </c>
      <c r="N1182" s="2">
        <f t="shared" si="37"/>
        <v>50.011630611770173</v>
      </c>
    </row>
    <row r="1183" spans="1:14" x14ac:dyDescent="0.3">
      <c r="A1183" t="s">
        <v>4853</v>
      </c>
      <c r="B1183" t="s">
        <v>1039</v>
      </c>
      <c r="C1183">
        <v>4.0999999999999996</v>
      </c>
      <c r="D1183">
        <v>79</v>
      </c>
      <c r="E1183">
        <v>1399</v>
      </c>
      <c r="F1183">
        <v>867</v>
      </c>
      <c r="G1183" t="s">
        <v>124</v>
      </c>
      <c r="H1183" t="s">
        <v>4854</v>
      </c>
      <c r="I1183" t="s">
        <v>56</v>
      </c>
      <c r="J1183" t="s">
        <v>1041</v>
      </c>
      <c r="K1183" t="s">
        <v>4855</v>
      </c>
      <c r="L1183">
        <v>13619460</v>
      </c>
      <c r="M1183">
        <f t="shared" si="36"/>
        <v>68493</v>
      </c>
      <c r="N1183" s="2">
        <f t="shared" si="37"/>
        <v>38.027162258756256</v>
      </c>
    </row>
    <row r="1184" spans="1:14" x14ac:dyDescent="0.3">
      <c r="A1184" t="s">
        <v>4856</v>
      </c>
      <c r="B1184" t="s">
        <v>2614</v>
      </c>
      <c r="C1184">
        <v>4.2</v>
      </c>
      <c r="D1184">
        <v>184</v>
      </c>
      <c r="E1184">
        <v>150</v>
      </c>
      <c r="F1184">
        <v>150</v>
      </c>
      <c r="G1184" t="s">
        <v>16</v>
      </c>
      <c r="H1184" t="s">
        <v>4857</v>
      </c>
      <c r="I1184" t="s">
        <v>519</v>
      </c>
      <c r="J1184" t="s">
        <v>2616</v>
      </c>
      <c r="K1184" t="s">
        <v>4858</v>
      </c>
      <c r="L1184">
        <v>7111942</v>
      </c>
      <c r="M1184">
        <f t="shared" si="36"/>
        <v>27600</v>
      </c>
      <c r="N1184" s="2">
        <f t="shared" si="37"/>
        <v>0</v>
      </c>
    </row>
    <row r="1185" spans="1:14" x14ac:dyDescent="0.3">
      <c r="A1185" t="s">
        <v>2032</v>
      </c>
      <c r="B1185" t="s">
        <v>2509</v>
      </c>
      <c r="C1185">
        <v>3.8</v>
      </c>
      <c r="D1185">
        <v>19</v>
      </c>
      <c r="E1185">
        <v>2999</v>
      </c>
      <c r="F1185">
        <v>2069</v>
      </c>
      <c r="G1185" t="s">
        <v>4859</v>
      </c>
      <c r="H1185" t="s">
        <v>4860</v>
      </c>
      <c r="I1185" t="s">
        <v>83</v>
      </c>
      <c r="J1185" t="s">
        <v>2511</v>
      </c>
      <c r="K1185" t="s">
        <v>4861</v>
      </c>
      <c r="L1185">
        <v>11650478</v>
      </c>
      <c r="M1185">
        <f t="shared" si="36"/>
        <v>39311</v>
      </c>
      <c r="N1185" s="2">
        <f t="shared" si="37"/>
        <v>31.010336778926305</v>
      </c>
    </row>
    <row r="1186" spans="1:14" x14ac:dyDescent="0.3">
      <c r="A1186" t="s">
        <v>4862</v>
      </c>
      <c r="B1186" t="s">
        <v>1549</v>
      </c>
      <c r="C1186">
        <v>3.8</v>
      </c>
      <c r="D1186">
        <v>55</v>
      </c>
      <c r="E1186">
        <v>1699</v>
      </c>
      <c r="F1186">
        <v>611</v>
      </c>
      <c r="G1186" t="s">
        <v>1918</v>
      </c>
      <c r="H1186" t="s">
        <v>4863</v>
      </c>
      <c r="I1186" t="s">
        <v>1165</v>
      </c>
      <c r="J1186" t="s">
        <v>1551</v>
      </c>
      <c r="K1186" t="s">
        <v>4864</v>
      </c>
      <c r="L1186">
        <v>13792384</v>
      </c>
      <c r="M1186">
        <f t="shared" si="36"/>
        <v>33605</v>
      </c>
      <c r="N1186" s="2">
        <f t="shared" si="37"/>
        <v>64.037669217186576</v>
      </c>
    </row>
    <row r="1187" spans="1:14" x14ac:dyDescent="0.3">
      <c r="A1187" t="s">
        <v>4865</v>
      </c>
      <c r="B1187" t="s">
        <v>80</v>
      </c>
      <c r="C1187">
        <v>4</v>
      </c>
      <c r="D1187">
        <v>3</v>
      </c>
      <c r="E1187">
        <v>1499</v>
      </c>
      <c r="F1187">
        <v>524</v>
      </c>
      <c r="G1187" t="s">
        <v>67</v>
      </c>
      <c r="H1187" t="s">
        <v>4866</v>
      </c>
      <c r="I1187" t="s">
        <v>201</v>
      </c>
      <c r="J1187" t="s">
        <v>84</v>
      </c>
      <c r="K1187" t="s">
        <v>4867</v>
      </c>
      <c r="L1187">
        <v>15635646</v>
      </c>
      <c r="M1187">
        <f t="shared" si="36"/>
        <v>1572</v>
      </c>
      <c r="N1187" s="2">
        <f t="shared" si="37"/>
        <v>65.043362241494336</v>
      </c>
    </row>
    <row r="1188" spans="1:14" x14ac:dyDescent="0.3">
      <c r="A1188" t="s">
        <v>4868</v>
      </c>
      <c r="B1188" t="s">
        <v>1149</v>
      </c>
      <c r="C1188">
        <v>4.3</v>
      </c>
      <c r="D1188">
        <v>21</v>
      </c>
      <c r="E1188">
        <v>1690</v>
      </c>
      <c r="F1188">
        <v>1690</v>
      </c>
      <c r="G1188" t="s">
        <v>242</v>
      </c>
      <c r="H1188" t="s">
        <v>4869</v>
      </c>
      <c r="I1188" t="s">
        <v>1176</v>
      </c>
      <c r="J1188" t="s">
        <v>1151</v>
      </c>
      <c r="K1188" t="s">
        <v>4870</v>
      </c>
      <c r="L1188">
        <v>11768462</v>
      </c>
      <c r="M1188">
        <f t="shared" si="36"/>
        <v>35490</v>
      </c>
      <c r="N1188" s="2">
        <f t="shared" si="37"/>
        <v>0</v>
      </c>
    </row>
    <row r="1189" spans="1:14" x14ac:dyDescent="0.3">
      <c r="A1189" t="s">
        <v>4871</v>
      </c>
      <c r="B1189" t="s">
        <v>942</v>
      </c>
      <c r="C1189">
        <v>3.7</v>
      </c>
      <c r="D1189">
        <v>6</v>
      </c>
      <c r="E1189">
        <v>2599</v>
      </c>
      <c r="F1189">
        <v>779</v>
      </c>
      <c r="G1189" t="s">
        <v>757</v>
      </c>
      <c r="H1189" t="s">
        <v>4872</v>
      </c>
      <c r="I1189" t="s">
        <v>83</v>
      </c>
      <c r="J1189" t="s">
        <v>944</v>
      </c>
      <c r="K1189" t="s">
        <v>4873</v>
      </c>
      <c r="L1189">
        <v>8799511</v>
      </c>
      <c r="M1189">
        <f t="shared" si="36"/>
        <v>4674</v>
      </c>
      <c r="N1189" s="2">
        <f t="shared" si="37"/>
        <v>70.026933435936897</v>
      </c>
    </row>
    <row r="1190" spans="1:14" x14ac:dyDescent="0.3">
      <c r="A1190" t="s">
        <v>4874</v>
      </c>
      <c r="B1190" t="s">
        <v>1879</v>
      </c>
      <c r="C1190">
        <v>3.5</v>
      </c>
      <c r="D1190">
        <v>11</v>
      </c>
      <c r="E1190">
        <v>2999</v>
      </c>
      <c r="F1190">
        <v>1649</v>
      </c>
      <c r="G1190" t="s">
        <v>1268</v>
      </c>
      <c r="H1190" t="s">
        <v>4875</v>
      </c>
      <c r="I1190" t="s">
        <v>891</v>
      </c>
      <c r="J1190" t="s">
        <v>1881</v>
      </c>
      <c r="K1190" t="s">
        <v>4876</v>
      </c>
      <c r="L1190">
        <v>13795390</v>
      </c>
      <c r="M1190">
        <f t="shared" si="36"/>
        <v>18139</v>
      </c>
      <c r="N1190" s="2">
        <f t="shared" si="37"/>
        <v>45.015005001667227</v>
      </c>
    </row>
    <row r="1191" spans="1:14" x14ac:dyDescent="0.3">
      <c r="A1191" t="s">
        <v>4877</v>
      </c>
      <c r="B1191" t="s">
        <v>2373</v>
      </c>
      <c r="C1191">
        <v>4.8</v>
      </c>
      <c r="D1191">
        <v>5</v>
      </c>
      <c r="E1191">
        <v>699</v>
      </c>
      <c r="F1191">
        <v>314</v>
      </c>
      <c r="G1191" t="s">
        <v>4878</v>
      </c>
      <c r="H1191" t="s">
        <v>4879</v>
      </c>
      <c r="I1191" t="s">
        <v>474</v>
      </c>
      <c r="J1191" t="s">
        <v>2375</v>
      </c>
      <c r="K1191" t="s">
        <v>4880</v>
      </c>
      <c r="L1191">
        <v>15768306</v>
      </c>
      <c r="M1191">
        <f t="shared" si="36"/>
        <v>1570</v>
      </c>
      <c r="N1191" s="2">
        <f t="shared" si="37"/>
        <v>55.078683834048633</v>
      </c>
    </row>
    <row r="1192" spans="1:14" x14ac:dyDescent="0.3">
      <c r="A1192" t="s">
        <v>4881</v>
      </c>
      <c r="B1192" t="s">
        <v>3180</v>
      </c>
      <c r="C1192">
        <v>3</v>
      </c>
      <c r="D1192">
        <v>5</v>
      </c>
      <c r="E1192">
        <v>2095</v>
      </c>
      <c r="F1192">
        <v>963</v>
      </c>
      <c r="G1192" t="s">
        <v>16</v>
      </c>
      <c r="H1192" t="s">
        <v>4882</v>
      </c>
      <c r="I1192" t="s">
        <v>4883</v>
      </c>
      <c r="J1192" t="s">
        <v>3182</v>
      </c>
      <c r="K1192" t="s">
        <v>4884</v>
      </c>
      <c r="L1192">
        <v>15266396</v>
      </c>
      <c r="M1192">
        <f t="shared" si="36"/>
        <v>4815</v>
      </c>
      <c r="N1192" s="2">
        <f t="shared" si="37"/>
        <v>54.033412887828156</v>
      </c>
    </row>
    <row r="1193" spans="1:14" x14ac:dyDescent="0.3">
      <c r="A1193" t="s">
        <v>4885</v>
      </c>
      <c r="B1193" t="s">
        <v>4886</v>
      </c>
      <c r="C1193">
        <v>4.2</v>
      </c>
      <c r="D1193">
        <v>24</v>
      </c>
      <c r="E1193">
        <v>699</v>
      </c>
      <c r="F1193">
        <v>489</v>
      </c>
      <c r="G1193" t="s">
        <v>16</v>
      </c>
      <c r="H1193" t="s">
        <v>4887</v>
      </c>
      <c r="I1193" t="s">
        <v>213</v>
      </c>
      <c r="J1193" t="s">
        <v>4888</v>
      </c>
      <c r="K1193" t="s">
        <v>4889</v>
      </c>
      <c r="L1193">
        <v>14603862</v>
      </c>
      <c r="M1193">
        <f t="shared" si="36"/>
        <v>11736</v>
      </c>
      <c r="N1193" s="2">
        <f t="shared" si="37"/>
        <v>30.042918454935624</v>
      </c>
    </row>
    <row r="1194" spans="1:14" x14ac:dyDescent="0.3">
      <c r="A1194" t="s">
        <v>4890</v>
      </c>
      <c r="B1194" t="s">
        <v>4891</v>
      </c>
      <c r="C1194">
        <v>4</v>
      </c>
      <c r="D1194">
        <v>40</v>
      </c>
      <c r="E1194">
        <v>699</v>
      </c>
      <c r="F1194">
        <v>699</v>
      </c>
      <c r="G1194" t="s">
        <v>29</v>
      </c>
      <c r="H1194" t="s">
        <v>4892</v>
      </c>
      <c r="I1194" t="s">
        <v>37</v>
      </c>
      <c r="J1194" t="s">
        <v>4893</v>
      </c>
      <c r="K1194" t="s">
        <v>4894</v>
      </c>
      <c r="L1194">
        <v>14468198</v>
      </c>
      <c r="M1194">
        <f t="shared" si="36"/>
        <v>27960</v>
      </c>
      <c r="N1194" s="2">
        <f t="shared" si="37"/>
        <v>0</v>
      </c>
    </row>
    <row r="1195" spans="1:14" x14ac:dyDescent="0.3">
      <c r="A1195" t="s">
        <v>4868</v>
      </c>
      <c r="B1195" t="s">
        <v>4786</v>
      </c>
      <c r="C1195">
        <v>3.7</v>
      </c>
      <c r="D1195">
        <v>23</v>
      </c>
      <c r="E1195">
        <v>1500</v>
      </c>
      <c r="F1195">
        <v>1500</v>
      </c>
      <c r="G1195" t="s">
        <v>3457</v>
      </c>
      <c r="H1195" t="s">
        <v>4895</v>
      </c>
      <c r="I1195" t="s">
        <v>1176</v>
      </c>
      <c r="J1195" t="s">
        <v>4788</v>
      </c>
      <c r="K1195" t="s">
        <v>4896</v>
      </c>
      <c r="L1195">
        <v>13678894</v>
      </c>
      <c r="M1195">
        <f t="shared" si="36"/>
        <v>34500</v>
      </c>
      <c r="N1195" s="2">
        <f t="shared" si="37"/>
        <v>0</v>
      </c>
    </row>
    <row r="1196" spans="1:14" x14ac:dyDescent="0.3">
      <c r="A1196" t="s">
        <v>4897</v>
      </c>
      <c r="B1196" t="s">
        <v>4898</v>
      </c>
      <c r="C1196">
        <v>3.7</v>
      </c>
      <c r="D1196">
        <v>6</v>
      </c>
      <c r="E1196">
        <v>2599</v>
      </c>
      <c r="F1196">
        <v>1689</v>
      </c>
      <c r="G1196" t="s">
        <v>67</v>
      </c>
      <c r="H1196" t="s">
        <v>4899</v>
      </c>
      <c r="I1196" t="s">
        <v>37</v>
      </c>
      <c r="J1196" t="s">
        <v>4900</v>
      </c>
      <c r="K1196" t="s">
        <v>4901</v>
      </c>
      <c r="L1196">
        <v>15635056</v>
      </c>
      <c r="M1196">
        <f t="shared" si="36"/>
        <v>10134</v>
      </c>
      <c r="N1196" s="2">
        <f t="shared" si="37"/>
        <v>35.013466717968448</v>
      </c>
    </row>
    <row r="1197" spans="1:14" x14ac:dyDescent="0.3">
      <c r="A1197" t="s">
        <v>174</v>
      </c>
      <c r="B1197" t="s">
        <v>289</v>
      </c>
      <c r="C1197">
        <v>4.2</v>
      </c>
      <c r="D1197">
        <v>32</v>
      </c>
      <c r="E1197">
        <v>3795</v>
      </c>
      <c r="F1197">
        <v>3415</v>
      </c>
      <c r="G1197" t="s">
        <v>16</v>
      </c>
      <c r="H1197" t="s">
        <v>4902</v>
      </c>
      <c r="I1197" t="s">
        <v>177</v>
      </c>
      <c r="J1197" t="s">
        <v>291</v>
      </c>
      <c r="K1197" t="s">
        <v>4903</v>
      </c>
      <c r="L1197">
        <v>10704054</v>
      </c>
      <c r="M1197">
        <f t="shared" si="36"/>
        <v>109280</v>
      </c>
      <c r="N1197" s="2">
        <f t="shared" si="37"/>
        <v>10.013175230566535</v>
      </c>
    </row>
    <row r="1198" spans="1:14" x14ac:dyDescent="0.3">
      <c r="A1198" t="s">
        <v>4904</v>
      </c>
      <c r="B1198" t="s">
        <v>4905</v>
      </c>
      <c r="C1198">
        <v>4.5</v>
      </c>
      <c r="D1198">
        <v>12</v>
      </c>
      <c r="E1198">
        <v>799</v>
      </c>
      <c r="F1198">
        <v>399</v>
      </c>
      <c r="G1198" t="s">
        <v>88</v>
      </c>
      <c r="H1198" t="s">
        <v>4906</v>
      </c>
      <c r="I1198" t="s">
        <v>2209</v>
      </c>
      <c r="J1198" t="s">
        <v>4907</v>
      </c>
      <c r="K1198" t="s">
        <v>4908</v>
      </c>
      <c r="L1198">
        <v>12841760</v>
      </c>
      <c r="M1198">
        <f t="shared" si="36"/>
        <v>4788</v>
      </c>
      <c r="N1198" s="2">
        <f t="shared" si="37"/>
        <v>50.062578222778477</v>
      </c>
    </row>
    <row r="1199" spans="1:14" x14ac:dyDescent="0.3">
      <c r="A1199" t="s">
        <v>4909</v>
      </c>
      <c r="B1199" t="s">
        <v>230</v>
      </c>
      <c r="C1199">
        <v>4.3</v>
      </c>
      <c r="D1199">
        <v>8</v>
      </c>
      <c r="E1199">
        <v>1399</v>
      </c>
      <c r="F1199">
        <v>559</v>
      </c>
      <c r="G1199" t="s">
        <v>42</v>
      </c>
      <c r="H1199" t="s">
        <v>4910</v>
      </c>
      <c r="I1199" t="s">
        <v>297</v>
      </c>
      <c r="J1199" t="s">
        <v>232</v>
      </c>
      <c r="K1199" t="s">
        <v>4911</v>
      </c>
      <c r="L1199">
        <v>15794224</v>
      </c>
      <c r="M1199">
        <f t="shared" si="36"/>
        <v>4472</v>
      </c>
      <c r="N1199" s="2">
        <f t="shared" si="37"/>
        <v>60.042887776983555</v>
      </c>
    </row>
    <row r="1200" spans="1:14" x14ac:dyDescent="0.3">
      <c r="A1200" t="s">
        <v>4912</v>
      </c>
      <c r="B1200" t="s">
        <v>4913</v>
      </c>
      <c r="C1200">
        <v>4</v>
      </c>
      <c r="D1200">
        <v>6</v>
      </c>
      <c r="E1200">
        <v>1099</v>
      </c>
      <c r="F1200">
        <v>1099</v>
      </c>
      <c r="G1200" t="s">
        <v>4247</v>
      </c>
      <c r="H1200" t="s">
        <v>4914</v>
      </c>
      <c r="I1200" t="s">
        <v>37</v>
      </c>
      <c r="J1200" t="s">
        <v>4915</v>
      </c>
      <c r="K1200" t="s">
        <v>4916</v>
      </c>
      <c r="L1200">
        <v>17116568</v>
      </c>
      <c r="M1200">
        <f t="shared" si="36"/>
        <v>6594</v>
      </c>
      <c r="N1200" s="2">
        <f t="shared" si="37"/>
        <v>0</v>
      </c>
    </row>
    <row r="1201" spans="1:14" x14ac:dyDescent="0.3">
      <c r="A1201" t="s">
        <v>4917</v>
      </c>
      <c r="B1201" t="s">
        <v>309</v>
      </c>
      <c r="C1201">
        <v>3.9</v>
      </c>
      <c r="D1201">
        <v>28</v>
      </c>
      <c r="E1201">
        <v>1599</v>
      </c>
      <c r="F1201">
        <v>799</v>
      </c>
      <c r="G1201" t="s">
        <v>1234</v>
      </c>
      <c r="H1201" t="s">
        <v>4918</v>
      </c>
      <c r="I1201" t="s">
        <v>297</v>
      </c>
      <c r="J1201" t="s">
        <v>313</v>
      </c>
      <c r="K1201" t="s">
        <v>4919</v>
      </c>
      <c r="L1201">
        <v>7472237</v>
      </c>
      <c r="M1201">
        <f t="shared" si="36"/>
        <v>22372</v>
      </c>
      <c r="N1201" s="2">
        <f t="shared" si="37"/>
        <v>50.03126954346466</v>
      </c>
    </row>
    <row r="1202" spans="1:14" x14ac:dyDescent="0.3">
      <c r="A1202" t="s">
        <v>449</v>
      </c>
      <c r="B1202" t="s">
        <v>4920</v>
      </c>
      <c r="C1202">
        <v>4.5999999999999996</v>
      </c>
      <c r="D1202">
        <v>9</v>
      </c>
      <c r="E1202">
        <v>999</v>
      </c>
      <c r="F1202">
        <v>699</v>
      </c>
      <c r="G1202" t="s">
        <v>563</v>
      </c>
      <c r="H1202" t="s">
        <v>4921</v>
      </c>
      <c r="I1202" t="s">
        <v>297</v>
      </c>
      <c r="J1202" t="s">
        <v>4922</v>
      </c>
      <c r="K1202" t="s">
        <v>4923</v>
      </c>
      <c r="L1202">
        <v>16759232</v>
      </c>
      <c r="M1202">
        <f t="shared" si="36"/>
        <v>6291</v>
      </c>
      <c r="N1202" s="2">
        <f t="shared" si="37"/>
        <v>30.03003003003003</v>
      </c>
    </row>
    <row r="1203" spans="1:14" x14ac:dyDescent="0.3">
      <c r="A1203" t="s">
        <v>4924</v>
      </c>
      <c r="B1203" t="s">
        <v>80</v>
      </c>
      <c r="C1203">
        <v>4.4000000000000004</v>
      </c>
      <c r="D1203">
        <v>8</v>
      </c>
      <c r="E1203">
        <v>1999</v>
      </c>
      <c r="F1203">
        <v>899</v>
      </c>
      <c r="G1203" t="s">
        <v>500</v>
      </c>
      <c r="H1203" t="s">
        <v>4925</v>
      </c>
      <c r="I1203" t="s">
        <v>244</v>
      </c>
      <c r="J1203" t="s">
        <v>84</v>
      </c>
      <c r="K1203" t="s">
        <v>4926</v>
      </c>
      <c r="L1203">
        <v>16005364</v>
      </c>
      <c r="M1203">
        <f t="shared" si="36"/>
        <v>7192</v>
      </c>
      <c r="N1203" s="2">
        <f t="shared" si="37"/>
        <v>55.027513756878442</v>
      </c>
    </row>
    <row r="1204" spans="1:14" x14ac:dyDescent="0.3">
      <c r="A1204" t="s">
        <v>2032</v>
      </c>
      <c r="B1204" t="s">
        <v>230</v>
      </c>
      <c r="C1204">
        <v>4.3</v>
      </c>
      <c r="D1204">
        <v>3</v>
      </c>
      <c r="E1204">
        <v>1699</v>
      </c>
      <c r="F1204">
        <v>1019</v>
      </c>
      <c r="G1204" t="s">
        <v>1536</v>
      </c>
      <c r="H1204" t="s">
        <v>4927</v>
      </c>
      <c r="I1204" t="s">
        <v>83</v>
      </c>
      <c r="J1204" t="s">
        <v>232</v>
      </c>
      <c r="K1204" t="s">
        <v>4928</v>
      </c>
      <c r="L1204">
        <v>18094858</v>
      </c>
      <c r="M1204">
        <f t="shared" si="36"/>
        <v>3057</v>
      </c>
      <c r="N1204" s="2">
        <f t="shared" si="37"/>
        <v>40.023543260741612</v>
      </c>
    </row>
    <row r="1205" spans="1:14" x14ac:dyDescent="0.3">
      <c r="A1205" t="s">
        <v>4929</v>
      </c>
      <c r="B1205" t="s">
        <v>159</v>
      </c>
      <c r="C1205">
        <v>4.3</v>
      </c>
      <c r="D1205">
        <v>38</v>
      </c>
      <c r="E1205">
        <v>4698</v>
      </c>
      <c r="F1205">
        <v>2959</v>
      </c>
      <c r="G1205" t="s">
        <v>42</v>
      </c>
      <c r="H1205" t="s">
        <v>4930</v>
      </c>
      <c r="I1205" t="s">
        <v>132</v>
      </c>
      <c r="J1205" t="s">
        <v>162</v>
      </c>
      <c r="K1205" t="s">
        <v>4931</v>
      </c>
      <c r="L1205">
        <v>12411496</v>
      </c>
      <c r="M1205">
        <f t="shared" si="36"/>
        <v>112442</v>
      </c>
      <c r="N1205" s="2">
        <f t="shared" si="37"/>
        <v>37.015751383567476</v>
      </c>
    </row>
    <row r="1206" spans="1:14" x14ac:dyDescent="0.3">
      <c r="A1206" t="s">
        <v>4932</v>
      </c>
      <c r="B1206" t="s">
        <v>942</v>
      </c>
      <c r="C1206">
        <v>4.8</v>
      </c>
      <c r="D1206">
        <v>5</v>
      </c>
      <c r="E1206">
        <v>1299</v>
      </c>
      <c r="F1206">
        <v>779</v>
      </c>
      <c r="G1206" t="s">
        <v>29</v>
      </c>
      <c r="H1206" t="s">
        <v>4933</v>
      </c>
      <c r="I1206" t="s">
        <v>37</v>
      </c>
      <c r="J1206" t="s">
        <v>944</v>
      </c>
      <c r="K1206" t="s">
        <v>4934</v>
      </c>
      <c r="L1206">
        <v>16772218</v>
      </c>
      <c r="M1206">
        <f t="shared" si="36"/>
        <v>3895</v>
      </c>
      <c r="N1206" s="2">
        <f t="shared" si="37"/>
        <v>40.030792917628943</v>
      </c>
    </row>
    <row r="1207" spans="1:14" x14ac:dyDescent="0.3">
      <c r="A1207" t="s">
        <v>4935</v>
      </c>
      <c r="B1207" t="s">
        <v>248</v>
      </c>
      <c r="C1207">
        <v>4</v>
      </c>
      <c r="D1207">
        <v>123</v>
      </c>
      <c r="E1207">
        <v>999</v>
      </c>
      <c r="F1207">
        <v>729</v>
      </c>
      <c r="G1207" t="s">
        <v>249</v>
      </c>
      <c r="H1207" t="s">
        <v>4936</v>
      </c>
      <c r="I1207" t="s">
        <v>83</v>
      </c>
      <c r="J1207" t="s">
        <v>251</v>
      </c>
      <c r="K1207" t="s">
        <v>4937</v>
      </c>
      <c r="L1207">
        <v>10897368</v>
      </c>
      <c r="M1207">
        <f t="shared" si="36"/>
        <v>89667</v>
      </c>
      <c r="N1207" s="2">
        <f t="shared" si="37"/>
        <v>27.027027027027028</v>
      </c>
    </row>
    <row r="1208" spans="1:14" x14ac:dyDescent="0.3">
      <c r="A1208" t="s">
        <v>4938</v>
      </c>
      <c r="B1208" t="s">
        <v>917</v>
      </c>
      <c r="C1208">
        <v>4.0999999999999996</v>
      </c>
      <c r="D1208">
        <v>260</v>
      </c>
      <c r="E1208">
        <v>1349</v>
      </c>
      <c r="F1208">
        <v>539</v>
      </c>
      <c r="G1208" t="s">
        <v>29</v>
      </c>
      <c r="H1208" t="s">
        <v>4939</v>
      </c>
      <c r="I1208" t="s">
        <v>1209</v>
      </c>
      <c r="J1208" t="s">
        <v>919</v>
      </c>
      <c r="K1208" t="s">
        <v>4940</v>
      </c>
      <c r="L1208">
        <v>9967223</v>
      </c>
      <c r="M1208">
        <f t="shared" si="36"/>
        <v>140140</v>
      </c>
      <c r="N1208" s="2">
        <f t="shared" si="37"/>
        <v>60.044477390659743</v>
      </c>
    </row>
    <row r="1209" spans="1:14" x14ac:dyDescent="0.3">
      <c r="A1209" t="s">
        <v>4941</v>
      </c>
      <c r="B1209" t="s">
        <v>260</v>
      </c>
      <c r="C1209">
        <v>5</v>
      </c>
      <c r="D1209">
        <v>7</v>
      </c>
      <c r="E1209">
        <v>4099</v>
      </c>
      <c r="F1209">
        <v>1434</v>
      </c>
      <c r="G1209" t="s">
        <v>4942</v>
      </c>
      <c r="H1209" t="s">
        <v>4943</v>
      </c>
      <c r="I1209" t="s">
        <v>367</v>
      </c>
      <c r="J1209" t="s">
        <v>263</v>
      </c>
      <c r="K1209" t="s">
        <v>4944</v>
      </c>
      <c r="L1209">
        <v>15729104</v>
      </c>
      <c r="M1209">
        <f t="shared" si="36"/>
        <v>10038</v>
      </c>
      <c r="N1209" s="2">
        <f t="shared" si="37"/>
        <v>65.015857526225901</v>
      </c>
    </row>
    <row r="1210" spans="1:14" x14ac:dyDescent="0.3">
      <c r="A1210" t="s">
        <v>4945</v>
      </c>
      <c r="B1210" t="s">
        <v>211</v>
      </c>
      <c r="C1210">
        <v>4.5</v>
      </c>
      <c r="D1210">
        <v>1300</v>
      </c>
      <c r="E1210">
        <v>2100</v>
      </c>
      <c r="F1210">
        <v>1050</v>
      </c>
      <c r="G1210" t="s">
        <v>218</v>
      </c>
      <c r="H1210" t="s">
        <v>4946</v>
      </c>
      <c r="I1210" t="s">
        <v>2824</v>
      </c>
      <c r="J1210" t="s">
        <v>214</v>
      </c>
      <c r="K1210" t="s">
        <v>4947</v>
      </c>
      <c r="L1210">
        <v>12157432</v>
      </c>
      <c r="M1210">
        <f t="shared" si="36"/>
        <v>1365000</v>
      </c>
      <c r="N1210" s="2">
        <f t="shared" si="37"/>
        <v>50</v>
      </c>
    </row>
    <row r="1211" spans="1:14" x14ac:dyDescent="0.3">
      <c r="A1211" t="s">
        <v>4948</v>
      </c>
      <c r="B1211" t="s">
        <v>1190</v>
      </c>
      <c r="C1211">
        <v>3.5</v>
      </c>
      <c r="D1211">
        <v>20</v>
      </c>
      <c r="E1211">
        <v>3999</v>
      </c>
      <c r="F1211">
        <v>1999</v>
      </c>
      <c r="G1211" t="s">
        <v>16</v>
      </c>
      <c r="H1211" t="s">
        <v>4949</v>
      </c>
      <c r="I1211" t="s">
        <v>18</v>
      </c>
      <c r="J1211" t="s">
        <v>1193</v>
      </c>
      <c r="K1211" t="s">
        <v>4950</v>
      </c>
      <c r="L1211">
        <v>16311694</v>
      </c>
      <c r="M1211">
        <f t="shared" si="36"/>
        <v>39980</v>
      </c>
      <c r="N1211" s="2">
        <f t="shared" si="37"/>
        <v>50.01250312578145</v>
      </c>
    </row>
    <row r="1212" spans="1:14" x14ac:dyDescent="0.3">
      <c r="A1212" t="s">
        <v>4951</v>
      </c>
      <c r="B1212" t="s">
        <v>3381</v>
      </c>
      <c r="C1212">
        <v>5</v>
      </c>
      <c r="D1212">
        <v>3</v>
      </c>
      <c r="E1212">
        <v>1980</v>
      </c>
      <c r="F1212">
        <v>990</v>
      </c>
      <c r="G1212" t="s">
        <v>4952</v>
      </c>
      <c r="H1212" t="s">
        <v>4953</v>
      </c>
      <c r="I1212" t="s">
        <v>37</v>
      </c>
      <c r="J1212" t="s">
        <v>3384</v>
      </c>
      <c r="K1212" t="s">
        <v>4954</v>
      </c>
      <c r="L1212">
        <v>16936668</v>
      </c>
      <c r="M1212">
        <f t="shared" si="36"/>
        <v>2970</v>
      </c>
      <c r="N1212" s="2">
        <f t="shared" si="37"/>
        <v>50</v>
      </c>
    </row>
    <row r="1213" spans="1:14" x14ac:dyDescent="0.3">
      <c r="A1213" t="s">
        <v>4955</v>
      </c>
      <c r="B1213" t="s">
        <v>4956</v>
      </c>
      <c r="C1213">
        <v>4.4000000000000004</v>
      </c>
      <c r="D1213">
        <v>52</v>
      </c>
      <c r="E1213">
        <v>3875</v>
      </c>
      <c r="F1213">
        <v>1162</v>
      </c>
      <c r="G1213" t="s">
        <v>29</v>
      </c>
      <c r="H1213" t="s">
        <v>4957</v>
      </c>
      <c r="I1213" t="s">
        <v>132</v>
      </c>
      <c r="J1213" t="s">
        <v>4958</v>
      </c>
      <c r="K1213" t="s">
        <v>4959</v>
      </c>
      <c r="L1213">
        <v>16125742</v>
      </c>
      <c r="M1213">
        <f t="shared" si="36"/>
        <v>60424</v>
      </c>
      <c r="N1213" s="2">
        <f t="shared" si="37"/>
        <v>70.012903225806454</v>
      </c>
    </row>
    <row r="1214" spans="1:14" x14ac:dyDescent="0.3">
      <c r="A1214" t="s">
        <v>4960</v>
      </c>
      <c r="B1214" t="s">
        <v>41</v>
      </c>
      <c r="C1214">
        <v>3.7</v>
      </c>
      <c r="D1214">
        <v>17</v>
      </c>
      <c r="E1214">
        <v>4999</v>
      </c>
      <c r="F1214">
        <v>2499</v>
      </c>
      <c r="G1214" t="s">
        <v>29</v>
      </c>
      <c r="H1214" t="s">
        <v>4961</v>
      </c>
      <c r="I1214" t="s">
        <v>44</v>
      </c>
      <c r="J1214" t="s">
        <v>45</v>
      </c>
      <c r="K1214" t="s">
        <v>4962</v>
      </c>
      <c r="L1214">
        <v>14646422</v>
      </c>
      <c r="M1214">
        <f t="shared" si="36"/>
        <v>42483</v>
      </c>
      <c r="N1214" s="2">
        <f t="shared" si="37"/>
        <v>50.010002000400078</v>
      </c>
    </row>
    <row r="1215" spans="1:14" x14ac:dyDescent="0.3">
      <c r="A1215" t="s">
        <v>1655</v>
      </c>
      <c r="B1215" t="s">
        <v>2355</v>
      </c>
      <c r="C1215">
        <v>4.0999999999999996</v>
      </c>
      <c r="D1215">
        <v>11</v>
      </c>
      <c r="E1215">
        <v>1299</v>
      </c>
      <c r="F1215">
        <v>545</v>
      </c>
      <c r="G1215" t="s">
        <v>1185</v>
      </c>
      <c r="H1215" t="s">
        <v>4963</v>
      </c>
      <c r="I1215" t="s">
        <v>297</v>
      </c>
      <c r="J1215" t="s">
        <v>2357</v>
      </c>
      <c r="K1215" t="s">
        <v>4964</v>
      </c>
      <c r="L1215">
        <v>14404532</v>
      </c>
      <c r="M1215">
        <f t="shared" si="36"/>
        <v>5995</v>
      </c>
      <c r="N1215" s="2">
        <f t="shared" si="37"/>
        <v>58.044649730561972</v>
      </c>
    </row>
    <row r="1216" spans="1:14" x14ac:dyDescent="0.3">
      <c r="A1216" t="s">
        <v>4965</v>
      </c>
      <c r="B1216" t="s">
        <v>4966</v>
      </c>
      <c r="C1216">
        <v>4.3</v>
      </c>
      <c r="D1216">
        <v>194</v>
      </c>
      <c r="E1216">
        <v>998</v>
      </c>
      <c r="F1216">
        <v>229</v>
      </c>
      <c r="G1216" t="s">
        <v>16</v>
      </c>
      <c r="H1216" t="s">
        <v>4967</v>
      </c>
      <c r="I1216" t="s">
        <v>388</v>
      </c>
      <c r="J1216" t="s">
        <v>4968</v>
      </c>
      <c r="K1216" t="s">
        <v>4969</v>
      </c>
      <c r="L1216">
        <v>13475234</v>
      </c>
      <c r="M1216">
        <f t="shared" si="36"/>
        <v>44426</v>
      </c>
      <c r="N1216" s="2">
        <f t="shared" si="37"/>
        <v>77.054108216432866</v>
      </c>
    </row>
    <row r="1217" spans="1:14" x14ac:dyDescent="0.3">
      <c r="A1217" t="s">
        <v>4970</v>
      </c>
      <c r="B1217" t="s">
        <v>4971</v>
      </c>
      <c r="C1217">
        <v>4.7</v>
      </c>
      <c r="D1217">
        <v>29</v>
      </c>
      <c r="E1217">
        <v>599</v>
      </c>
      <c r="F1217">
        <v>551</v>
      </c>
      <c r="G1217" t="s">
        <v>1742</v>
      </c>
      <c r="H1217" t="s">
        <v>4972</v>
      </c>
      <c r="I1217" t="s">
        <v>1744</v>
      </c>
      <c r="J1217" t="s">
        <v>4973</v>
      </c>
      <c r="K1217" t="s">
        <v>4974</v>
      </c>
      <c r="L1217">
        <v>16631904</v>
      </c>
      <c r="M1217">
        <f t="shared" si="36"/>
        <v>15979</v>
      </c>
      <c r="N1217" s="2">
        <f t="shared" si="37"/>
        <v>8.013355592654424</v>
      </c>
    </row>
    <row r="1218" spans="1:14" x14ac:dyDescent="0.3">
      <c r="A1218" t="s">
        <v>4975</v>
      </c>
      <c r="B1218" t="s">
        <v>2052</v>
      </c>
      <c r="C1218">
        <v>4.4000000000000004</v>
      </c>
      <c r="D1218">
        <v>14</v>
      </c>
      <c r="E1218">
        <v>699</v>
      </c>
      <c r="F1218">
        <v>489</v>
      </c>
      <c r="G1218" t="s">
        <v>29</v>
      </c>
      <c r="H1218" t="s">
        <v>4976</v>
      </c>
      <c r="I1218" t="s">
        <v>37</v>
      </c>
      <c r="J1218" t="s">
        <v>2054</v>
      </c>
      <c r="K1218" t="s">
        <v>4977</v>
      </c>
      <c r="L1218">
        <v>17256066</v>
      </c>
      <c r="M1218">
        <f t="shared" si="36"/>
        <v>6846</v>
      </c>
      <c r="N1218" s="2">
        <f t="shared" si="37"/>
        <v>30.042918454935624</v>
      </c>
    </row>
    <row r="1219" spans="1:14" x14ac:dyDescent="0.3">
      <c r="A1219" t="s">
        <v>4978</v>
      </c>
      <c r="B1219" t="s">
        <v>4979</v>
      </c>
      <c r="C1219">
        <v>4.5</v>
      </c>
      <c r="D1219">
        <v>2</v>
      </c>
      <c r="E1219">
        <v>1980</v>
      </c>
      <c r="F1219">
        <v>732</v>
      </c>
      <c r="G1219" t="s">
        <v>4980</v>
      </c>
      <c r="H1219" t="s">
        <v>4981</v>
      </c>
      <c r="I1219" t="s">
        <v>50</v>
      </c>
      <c r="J1219" t="s">
        <v>4982</v>
      </c>
      <c r="K1219" t="s">
        <v>4983</v>
      </c>
      <c r="L1219">
        <v>17586304</v>
      </c>
      <c r="M1219">
        <f t="shared" ref="M1219:M1282" si="38">D1219*F1219</f>
        <v>1464</v>
      </c>
      <c r="N1219" s="2">
        <f t="shared" ref="N1219:N1282" si="39">((E1219-F1219)/E1219) *100</f>
        <v>63.030303030303024</v>
      </c>
    </row>
    <row r="1220" spans="1:14" x14ac:dyDescent="0.3">
      <c r="A1220" t="s">
        <v>4984</v>
      </c>
      <c r="B1220" t="s">
        <v>4985</v>
      </c>
      <c r="C1220">
        <v>4.2</v>
      </c>
      <c r="D1220">
        <v>37</v>
      </c>
      <c r="E1220">
        <v>699</v>
      </c>
      <c r="F1220">
        <v>349</v>
      </c>
      <c r="G1220" t="s">
        <v>16</v>
      </c>
      <c r="H1220" t="s">
        <v>4986</v>
      </c>
      <c r="I1220" t="s">
        <v>4987</v>
      </c>
      <c r="J1220" t="s">
        <v>4988</v>
      </c>
      <c r="K1220" t="s">
        <v>4989</v>
      </c>
      <c r="L1220">
        <v>13173690</v>
      </c>
      <c r="M1220">
        <f t="shared" si="38"/>
        <v>12913</v>
      </c>
      <c r="N1220" s="2">
        <f t="shared" si="39"/>
        <v>50.071530758226032</v>
      </c>
    </row>
    <row r="1221" spans="1:14" x14ac:dyDescent="0.3">
      <c r="A1221" t="s">
        <v>4208</v>
      </c>
      <c r="B1221" t="s">
        <v>1190</v>
      </c>
      <c r="C1221">
        <v>3.5</v>
      </c>
      <c r="D1221">
        <v>11</v>
      </c>
      <c r="E1221">
        <v>2999</v>
      </c>
      <c r="F1221">
        <v>749</v>
      </c>
      <c r="G1221" t="s">
        <v>124</v>
      </c>
      <c r="H1221" t="s">
        <v>4990</v>
      </c>
      <c r="I1221" t="s">
        <v>132</v>
      </c>
      <c r="J1221" t="s">
        <v>1193</v>
      </c>
      <c r="K1221" t="s">
        <v>4991</v>
      </c>
      <c r="L1221">
        <v>14381540</v>
      </c>
      <c r="M1221">
        <f t="shared" si="38"/>
        <v>8239</v>
      </c>
      <c r="N1221" s="2">
        <f t="shared" si="39"/>
        <v>75.025008336112037</v>
      </c>
    </row>
    <row r="1222" spans="1:14" x14ac:dyDescent="0.3">
      <c r="A1222" t="s">
        <v>4992</v>
      </c>
      <c r="B1222" t="s">
        <v>1382</v>
      </c>
      <c r="C1222">
        <v>2</v>
      </c>
      <c r="D1222">
        <v>5</v>
      </c>
      <c r="E1222">
        <v>2699</v>
      </c>
      <c r="F1222">
        <v>1079</v>
      </c>
      <c r="G1222" t="s">
        <v>124</v>
      </c>
      <c r="H1222" t="s">
        <v>4993</v>
      </c>
      <c r="I1222" t="s">
        <v>126</v>
      </c>
      <c r="J1222" t="s">
        <v>1384</v>
      </c>
      <c r="K1222" t="s">
        <v>4994</v>
      </c>
      <c r="L1222">
        <v>16271220</v>
      </c>
      <c r="M1222">
        <f t="shared" si="38"/>
        <v>5395</v>
      </c>
      <c r="N1222" s="2">
        <f t="shared" si="39"/>
        <v>60.022230455724348</v>
      </c>
    </row>
    <row r="1223" spans="1:14" x14ac:dyDescent="0.3">
      <c r="A1223" t="s">
        <v>4995</v>
      </c>
      <c r="B1223" t="s">
        <v>2087</v>
      </c>
      <c r="C1223">
        <v>4.2</v>
      </c>
      <c r="D1223">
        <v>17</v>
      </c>
      <c r="E1223">
        <v>699</v>
      </c>
      <c r="F1223">
        <v>699</v>
      </c>
      <c r="G1223" t="s">
        <v>2088</v>
      </c>
      <c r="H1223" t="s">
        <v>4996</v>
      </c>
      <c r="I1223" t="s">
        <v>37</v>
      </c>
      <c r="J1223" t="s">
        <v>2090</v>
      </c>
      <c r="K1223" t="s">
        <v>4997</v>
      </c>
      <c r="L1223">
        <v>17279296</v>
      </c>
      <c r="M1223">
        <f t="shared" si="38"/>
        <v>11883</v>
      </c>
      <c r="N1223" s="2">
        <f t="shared" si="39"/>
        <v>0</v>
      </c>
    </row>
    <row r="1224" spans="1:14" x14ac:dyDescent="0.3">
      <c r="A1224" t="s">
        <v>4998</v>
      </c>
      <c r="B1224" t="s">
        <v>800</v>
      </c>
      <c r="C1224">
        <v>4.7</v>
      </c>
      <c r="D1224">
        <v>46</v>
      </c>
      <c r="E1224">
        <v>574</v>
      </c>
      <c r="F1224">
        <v>453</v>
      </c>
      <c r="G1224" t="s">
        <v>1933</v>
      </c>
      <c r="H1224" t="s">
        <v>4999</v>
      </c>
      <c r="I1224" t="s">
        <v>1960</v>
      </c>
      <c r="J1224" t="s">
        <v>803</v>
      </c>
      <c r="K1224" t="s">
        <v>5000</v>
      </c>
      <c r="L1224">
        <v>10340613</v>
      </c>
      <c r="M1224">
        <f t="shared" si="38"/>
        <v>20838</v>
      </c>
      <c r="N1224" s="2">
        <f t="shared" si="39"/>
        <v>21.080139372822298</v>
      </c>
    </row>
    <row r="1225" spans="1:14" x14ac:dyDescent="0.3">
      <c r="A1225" t="s">
        <v>5001</v>
      </c>
      <c r="B1225" t="s">
        <v>5002</v>
      </c>
      <c r="C1225">
        <v>4.4000000000000004</v>
      </c>
      <c r="D1225">
        <v>295</v>
      </c>
      <c r="E1225">
        <v>600</v>
      </c>
      <c r="F1225">
        <v>600</v>
      </c>
      <c r="G1225" t="s">
        <v>67</v>
      </c>
      <c r="H1225" t="s">
        <v>5003</v>
      </c>
      <c r="I1225" t="s">
        <v>273</v>
      </c>
      <c r="J1225" t="s">
        <v>5004</v>
      </c>
      <c r="K1225" t="s">
        <v>5005</v>
      </c>
      <c r="L1225">
        <v>8637495</v>
      </c>
      <c r="M1225">
        <f t="shared" si="38"/>
        <v>177000</v>
      </c>
      <c r="N1225" s="2">
        <f t="shared" si="39"/>
        <v>0</v>
      </c>
    </row>
    <row r="1226" spans="1:14" x14ac:dyDescent="0.3">
      <c r="A1226" t="s">
        <v>5006</v>
      </c>
      <c r="B1226" t="s">
        <v>806</v>
      </c>
      <c r="C1226">
        <v>4.4000000000000004</v>
      </c>
      <c r="D1226">
        <v>5</v>
      </c>
      <c r="E1226">
        <v>4495</v>
      </c>
      <c r="F1226">
        <v>2562</v>
      </c>
      <c r="G1226" t="s">
        <v>16</v>
      </c>
      <c r="H1226" t="s">
        <v>5007</v>
      </c>
      <c r="I1226" t="s">
        <v>808</v>
      </c>
      <c r="J1226" t="s">
        <v>806</v>
      </c>
      <c r="K1226" t="s">
        <v>5008</v>
      </c>
      <c r="L1226">
        <v>14119108</v>
      </c>
      <c r="M1226">
        <f t="shared" si="38"/>
        <v>12810</v>
      </c>
      <c r="N1226" s="2">
        <f t="shared" si="39"/>
        <v>43.00333704115684</v>
      </c>
    </row>
    <row r="1227" spans="1:14" x14ac:dyDescent="0.3">
      <c r="A1227" t="s">
        <v>455</v>
      </c>
      <c r="B1227" t="s">
        <v>3381</v>
      </c>
      <c r="C1227">
        <v>4.7</v>
      </c>
      <c r="D1227">
        <v>6</v>
      </c>
      <c r="E1227">
        <v>1200</v>
      </c>
      <c r="F1227">
        <v>600</v>
      </c>
      <c r="G1227" t="s">
        <v>5009</v>
      </c>
      <c r="H1227" t="s">
        <v>5010</v>
      </c>
      <c r="I1227" t="s">
        <v>37</v>
      </c>
      <c r="J1227" t="s">
        <v>3384</v>
      </c>
      <c r="K1227" t="s">
        <v>5011</v>
      </c>
      <c r="L1227">
        <v>15009434</v>
      </c>
      <c r="M1227">
        <f t="shared" si="38"/>
        <v>3600</v>
      </c>
      <c r="N1227" s="2">
        <f t="shared" si="39"/>
        <v>50</v>
      </c>
    </row>
    <row r="1228" spans="1:14" x14ac:dyDescent="0.3">
      <c r="A1228" t="s">
        <v>5012</v>
      </c>
      <c r="B1228" t="s">
        <v>5013</v>
      </c>
      <c r="C1228">
        <v>3.8</v>
      </c>
      <c r="D1228">
        <v>17</v>
      </c>
      <c r="E1228">
        <v>1899</v>
      </c>
      <c r="F1228">
        <v>1899</v>
      </c>
      <c r="G1228" t="s">
        <v>1536</v>
      </c>
      <c r="H1228" t="s">
        <v>5014</v>
      </c>
      <c r="I1228" t="s">
        <v>83</v>
      </c>
      <c r="J1228" t="s">
        <v>5015</v>
      </c>
      <c r="K1228" t="s">
        <v>5016</v>
      </c>
      <c r="L1228">
        <v>16558112</v>
      </c>
      <c r="M1228">
        <f t="shared" si="38"/>
        <v>32283</v>
      </c>
      <c r="N1228" s="2">
        <f t="shared" si="39"/>
        <v>0</v>
      </c>
    </row>
    <row r="1229" spans="1:14" x14ac:dyDescent="0.3">
      <c r="A1229" t="s">
        <v>5017</v>
      </c>
      <c r="B1229" t="s">
        <v>1587</v>
      </c>
      <c r="C1229">
        <v>4.3</v>
      </c>
      <c r="D1229">
        <v>89</v>
      </c>
      <c r="E1229">
        <v>299</v>
      </c>
      <c r="F1229">
        <v>212</v>
      </c>
      <c r="G1229" t="s">
        <v>1503</v>
      </c>
      <c r="H1229" t="s">
        <v>5018</v>
      </c>
      <c r="I1229" t="s">
        <v>2497</v>
      </c>
      <c r="J1229" t="s">
        <v>1590</v>
      </c>
      <c r="K1229" t="s">
        <v>5019</v>
      </c>
      <c r="L1229">
        <v>13061366</v>
      </c>
      <c r="M1229">
        <f t="shared" si="38"/>
        <v>18868</v>
      </c>
      <c r="N1229" s="2">
        <f t="shared" si="39"/>
        <v>29.096989966555181</v>
      </c>
    </row>
    <row r="1230" spans="1:14" x14ac:dyDescent="0.3">
      <c r="A1230" t="s">
        <v>5020</v>
      </c>
      <c r="B1230" t="s">
        <v>364</v>
      </c>
      <c r="C1230">
        <v>4.3</v>
      </c>
      <c r="D1230">
        <v>13</v>
      </c>
      <c r="E1230">
        <v>2599</v>
      </c>
      <c r="F1230">
        <v>1299</v>
      </c>
      <c r="G1230" t="s">
        <v>5021</v>
      </c>
      <c r="H1230" t="s">
        <v>5022</v>
      </c>
      <c r="I1230" t="s">
        <v>132</v>
      </c>
      <c r="J1230" t="s">
        <v>368</v>
      </c>
      <c r="K1230" t="s">
        <v>5023</v>
      </c>
      <c r="L1230">
        <v>13816800</v>
      </c>
      <c r="M1230">
        <f t="shared" si="38"/>
        <v>16887</v>
      </c>
      <c r="N1230" s="2">
        <f t="shared" si="39"/>
        <v>50.019238168526357</v>
      </c>
    </row>
    <row r="1231" spans="1:14" x14ac:dyDescent="0.3">
      <c r="A1231" t="s">
        <v>5024</v>
      </c>
      <c r="B1231" t="s">
        <v>2679</v>
      </c>
      <c r="C1231">
        <v>5</v>
      </c>
      <c r="D1231">
        <v>3</v>
      </c>
      <c r="E1231">
        <v>1499</v>
      </c>
      <c r="F1231">
        <v>899</v>
      </c>
      <c r="G1231" t="s">
        <v>16</v>
      </c>
      <c r="H1231" t="s">
        <v>5025</v>
      </c>
      <c r="I1231" t="s">
        <v>5026</v>
      </c>
      <c r="J1231" t="s">
        <v>2681</v>
      </c>
      <c r="K1231" t="s">
        <v>5027</v>
      </c>
      <c r="L1231">
        <v>14237652</v>
      </c>
      <c r="M1231">
        <f t="shared" si="38"/>
        <v>2697</v>
      </c>
      <c r="N1231" s="2">
        <f t="shared" si="39"/>
        <v>40.026684456304203</v>
      </c>
    </row>
    <row r="1232" spans="1:14" x14ac:dyDescent="0.3">
      <c r="A1232" t="s">
        <v>5028</v>
      </c>
      <c r="B1232" t="s">
        <v>4667</v>
      </c>
      <c r="C1232">
        <v>3.7</v>
      </c>
      <c r="D1232">
        <v>18</v>
      </c>
      <c r="E1232">
        <v>999</v>
      </c>
      <c r="F1232">
        <v>499</v>
      </c>
      <c r="G1232" t="s">
        <v>5029</v>
      </c>
      <c r="H1232" t="s">
        <v>5030</v>
      </c>
      <c r="I1232" t="s">
        <v>862</v>
      </c>
      <c r="J1232" t="s">
        <v>4670</v>
      </c>
      <c r="K1232" t="s">
        <v>5031</v>
      </c>
      <c r="L1232">
        <v>14194880</v>
      </c>
      <c r="M1232">
        <f t="shared" si="38"/>
        <v>8982</v>
      </c>
      <c r="N1232" s="2">
        <f t="shared" si="39"/>
        <v>50.050050050050054</v>
      </c>
    </row>
    <row r="1233" spans="1:14" x14ac:dyDescent="0.3">
      <c r="A1233" t="s">
        <v>5032</v>
      </c>
      <c r="B1233" t="s">
        <v>1180</v>
      </c>
      <c r="C1233">
        <v>3.2</v>
      </c>
      <c r="D1233">
        <v>28</v>
      </c>
      <c r="E1233">
        <v>1995</v>
      </c>
      <c r="F1233">
        <v>578</v>
      </c>
      <c r="G1233" t="s">
        <v>67</v>
      </c>
      <c r="H1233" t="s">
        <v>5033</v>
      </c>
      <c r="I1233" t="s">
        <v>862</v>
      </c>
      <c r="J1233" t="s">
        <v>1182</v>
      </c>
      <c r="K1233" t="e">
        <f>-maniac-men-black-solid-jogger</f>
        <v>#NAME?</v>
      </c>
      <c r="L1233">
        <v>14988682</v>
      </c>
      <c r="M1233">
        <f t="shared" si="38"/>
        <v>16184</v>
      </c>
      <c r="N1233" s="2">
        <f t="shared" si="39"/>
        <v>71.027568922305761</v>
      </c>
    </row>
    <row r="1234" spans="1:14" x14ac:dyDescent="0.3">
      <c r="A1234" t="s">
        <v>3482</v>
      </c>
      <c r="B1234" t="s">
        <v>1841</v>
      </c>
      <c r="C1234">
        <v>3.6</v>
      </c>
      <c r="D1234">
        <v>5</v>
      </c>
      <c r="E1234">
        <v>2195</v>
      </c>
      <c r="F1234">
        <v>812</v>
      </c>
      <c r="G1234" t="s">
        <v>67</v>
      </c>
      <c r="H1234" t="s">
        <v>5034</v>
      </c>
      <c r="I1234" t="s">
        <v>50</v>
      </c>
      <c r="J1234" t="s">
        <v>1843</v>
      </c>
      <c r="K1234" t="s">
        <v>5035</v>
      </c>
      <c r="L1234">
        <v>15029174</v>
      </c>
      <c r="M1234">
        <f t="shared" si="38"/>
        <v>4060</v>
      </c>
      <c r="N1234" s="2">
        <f t="shared" si="39"/>
        <v>63.006833712984054</v>
      </c>
    </row>
    <row r="1235" spans="1:14" x14ac:dyDescent="0.3">
      <c r="A1235" t="s">
        <v>5036</v>
      </c>
      <c r="B1235" t="s">
        <v>1671</v>
      </c>
      <c r="C1235">
        <v>4</v>
      </c>
      <c r="D1235">
        <v>219</v>
      </c>
      <c r="E1235">
        <v>799</v>
      </c>
      <c r="F1235">
        <v>487</v>
      </c>
      <c r="G1235" t="s">
        <v>1672</v>
      </c>
      <c r="H1235" t="s">
        <v>5037</v>
      </c>
      <c r="I1235" t="s">
        <v>110</v>
      </c>
      <c r="J1235" t="s">
        <v>1674</v>
      </c>
      <c r="K1235" t="s">
        <v>5038</v>
      </c>
      <c r="L1235">
        <v>12278456</v>
      </c>
      <c r="M1235">
        <f t="shared" si="38"/>
        <v>106653</v>
      </c>
      <c r="N1235" s="2">
        <f t="shared" si="39"/>
        <v>39.048811013767207</v>
      </c>
    </row>
    <row r="1236" spans="1:14" x14ac:dyDescent="0.3">
      <c r="A1236" t="s">
        <v>5039</v>
      </c>
      <c r="B1236" t="s">
        <v>5040</v>
      </c>
      <c r="C1236">
        <v>4.2</v>
      </c>
      <c r="D1236">
        <v>229</v>
      </c>
      <c r="E1236">
        <v>1299</v>
      </c>
      <c r="F1236">
        <v>389</v>
      </c>
      <c r="G1236" t="s">
        <v>67</v>
      </c>
      <c r="H1236" t="s">
        <v>5041</v>
      </c>
      <c r="I1236" t="s">
        <v>37</v>
      </c>
      <c r="J1236" t="s">
        <v>5042</v>
      </c>
      <c r="K1236" t="s">
        <v>5043</v>
      </c>
      <c r="L1236">
        <v>12414822</v>
      </c>
      <c r="M1236">
        <f t="shared" si="38"/>
        <v>89081</v>
      </c>
      <c r="N1236" s="2">
        <f t="shared" si="39"/>
        <v>70.053887605850647</v>
      </c>
    </row>
    <row r="1237" spans="1:14" x14ac:dyDescent="0.3">
      <c r="A1237" t="s">
        <v>5044</v>
      </c>
      <c r="B1237" t="s">
        <v>5045</v>
      </c>
      <c r="C1237">
        <v>4.4000000000000004</v>
      </c>
      <c r="D1237">
        <v>49</v>
      </c>
      <c r="E1237">
        <v>249</v>
      </c>
      <c r="F1237">
        <v>236</v>
      </c>
      <c r="G1237" t="s">
        <v>16</v>
      </c>
      <c r="H1237" t="s">
        <v>5046</v>
      </c>
      <c r="I1237" t="s">
        <v>2824</v>
      </c>
      <c r="J1237" t="s">
        <v>5047</v>
      </c>
      <c r="K1237" t="s">
        <v>5048</v>
      </c>
      <c r="L1237">
        <v>15792126</v>
      </c>
      <c r="M1237">
        <f t="shared" si="38"/>
        <v>11564</v>
      </c>
      <c r="N1237" s="2">
        <f t="shared" si="39"/>
        <v>5.2208835341365463</v>
      </c>
    </row>
    <row r="1238" spans="1:14" x14ac:dyDescent="0.3">
      <c r="A1238" t="s">
        <v>5049</v>
      </c>
      <c r="B1238" t="s">
        <v>54</v>
      </c>
      <c r="C1238">
        <v>4.0999999999999996</v>
      </c>
      <c r="D1238">
        <v>18</v>
      </c>
      <c r="E1238">
        <v>1849</v>
      </c>
      <c r="F1238">
        <v>462</v>
      </c>
      <c r="G1238" t="s">
        <v>1620</v>
      </c>
      <c r="H1238" t="s">
        <v>5050</v>
      </c>
      <c r="I1238" t="s">
        <v>110</v>
      </c>
      <c r="J1238" t="s">
        <v>57</v>
      </c>
      <c r="K1238" t="s">
        <v>5051</v>
      </c>
      <c r="L1238">
        <v>14347128</v>
      </c>
      <c r="M1238">
        <f t="shared" si="38"/>
        <v>8316</v>
      </c>
      <c r="N1238" s="2">
        <f t="shared" si="39"/>
        <v>75.013520822065985</v>
      </c>
    </row>
    <row r="1239" spans="1:14" x14ac:dyDescent="0.3">
      <c r="A1239" t="s">
        <v>5052</v>
      </c>
      <c r="B1239" t="s">
        <v>5053</v>
      </c>
      <c r="C1239">
        <v>3.7</v>
      </c>
      <c r="D1239">
        <v>195</v>
      </c>
      <c r="E1239">
        <v>3590</v>
      </c>
      <c r="F1239">
        <v>682</v>
      </c>
      <c r="G1239" t="s">
        <v>16</v>
      </c>
      <c r="H1239" t="s">
        <v>5054</v>
      </c>
      <c r="I1239" t="s">
        <v>1558</v>
      </c>
      <c r="J1239" t="s">
        <v>5055</v>
      </c>
      <c r="K1239" t="s">
        <v>5056</v>
      </c>
      <c r="L1239">
        <v>11715428</v>
      </c>
      <c r="M1239">
        <f t="shared" si="38"/>
        <v>132990</v>
      </c>
      <c r="N1239" s="2">
        <f t="shared" si="39"/>
        <v>81.002785515320326</v>
      </c>
    </row>
    <row r="1240" spans="1:14" x14ac:dyDescent="0.3">
      <c r="A1240" t="s">
        <v>5057</v>
      </c>
      <c r="B1240" t="s">
        <v>499</v>
      </c>
      <c r="C1240">
        <v>4.5</v>
      </c>
      <c r="D1240">
        <v>254</v>
      </c>
      <c r="E1240">
        <v>895</v>
      </c>
      <c r="F1240">
        <v>492</v>
      </c>
      <c r="G1240" t="s">
        <v>16</v>
      </c>
      <c r="H1240" t="s">
        <v>5058</v>
      </c>
      <c r="I1240" t="s">
        <v>388</v>
      </c>
      <c r="J1240" t="s">
        <v>502</v>
      </c>
      <c r="K1240" t="s">
        <v>5059</v>
      </c>
      <c r="L1240">
        <v>8943563</v>
      </c>
      <c r="M1240">
        <f t="shared" si="38"/>
        <v>124968</v>
      </c>
      <c r="N1240" s="2">
        <f t="shared" si="39"/>
        <v>45.027932960893857</v>
      </c>
    </row>
    <row r="1241" spans="1:14" x14ac:dyDescent="0.3">
      <c r="A1241" t="s">
        <v>5060</v>
      </c>
      <c r="B1241" t="s">
        <v>15</v>
      </c>
      <c r="C1241">
        <v>4.9000000000000004</v>
      </c>
      <c r="D1241">
        <v>7</v>
      </c>
      <c r="E1241">
        <v>5999</v>
      </c>
      <c r="F1241">
        <v>779</v>
      </c>
      <c r="G1241" t="s">
        <v>16</v>
      </c>
      <c r="H1241" t="s">
        <v>5061</v>
      </c>
      <c r="I1241" t="s">
        <v>18</v>
      </c>
      <c r="J1241" t="s">
        <v>19</v>
      </c>
      <c r="K1241" t="s">
        <v>5062</v>
      </c>
      <c r="L1241">
        <v>17171046</v>
      </c>
      <c r="M1241">
        <f t="shared" si="38"/>
        <v>5453</v>
      </c>
      <c r="N1241" s="2">
        <f t="shared" si="39"/>
        <v>87.014502417069522</v>
      </c>
    </row>
    <row r="1242" spans="1:14" x14ac:dyDescent="0.3">
      <c r="A1242" t="s">
        <v>2211</v>
      </c>
      <c r="B1242" t="s">
        <v>866</v>
      </c>
      <c r="C1242">
        <v>4.5999999999999996</v>
      </c>
      <c r="D1242">
        <v>9</v>
      </c>
      <c r="E1242">
        <v>979</v>
      </c>
      <c r="F1242">
        <v>979</v>
      </c>
      <c r="G1242" t="s">
        <v>5063</v>
      </c>
      <c r="H1242" t="s">
        <v>5064</v>
      </c>
      <c r="I1242" t="s">
        <v>2214</v>
      </c>
      <c r="J1242" t="s">
        <v>868</v>
      </c>
      <c r="K1242" t="s">
        <v>5065</v>
      </c>
      <c r="L1242">
        <v>15347518</v>
      </c>
      <c r="M1242">
        <f t="shared" si="38"/>
        <v>8811</v>
      </c>
      <c r="N1242" s="2">
        <f t="shared" si="39"/>
        <v>0</v>
      </c>
    </row>
    <row r="1243" spans="1:14" x14ac:dyDescent="0.3">
      <c r="A1243" t="s">
        <v>5066</v>
      </c>
      <c r="B1243" t="s">
        <v>1342</v>
      </c>
      <c r="C1243">
        <v>3.5</v>
      </c>
      <c r="D1243">
        <v>25</v>
      </c>
      <c r="E1243">
        <v>1999</v>
      </c>
      <c r="F1243">
        <v>799</v>
      </c>
      <c r="G1243" t="s">
        <v>42</v>
      </c>
      <c r="H1243" t="s">
        <v>5067</v>
      </c>
      <c r="I1243" t="s">
        <v>56</v>
      </c>
      <c r="J1243" t="s">
        <v>1344</v>
      </c>
      <c r="K1243" t="s">
        <v>5068</v>
      </c>
      <c r="L1243">
        <v>10274013</v>
      </c>
      <c r="M1243">
        <f t="shared" si="38"/>
        <v>19975</v>
      </c>
      <c r="N1243" s="2">
        <f t="shared" si="39"/>
        <v>60.030015007503756</v>
      </c>
    </row>
    <row r="1244" spans="1:14" x14ac:dyDescent="0.3">
      <c r="A1244" t="s">
        <v>5069</v>
      </c>
      <c r="B1244" t="s">
        <v>2104</v>
      </c>
      <c r="C1244">
        <v>3.7</v>
      </c>
      <c r="D1244">
        <v>7</v>
      </c>
      <c r="E1244">
        <v>4999</v>
      </c>
      <c r="F1244">
        <v>1049</v>
      </c>
      <c r="G1244" t="s">
        <v>683</v>
      </c>
      <c r="H1244" t="s">
        <v>5070</v>
      </c>
      <c r="I1244" t="s">
        <v>1080</v>
      </c>
      <c r="J1244" t="s">
        <v>2106</v>
      </c>
      <c r="K1244" t="s">
        <v>5071</v>
      </c>
      <c r="L1244">
        <v>14165152</v>
      </c>
      <c r="M1244">
        <f t="shared" si="38"/>
        <v>7343</v>
      </c>
      <c r="N1244" s="2">
        <f t="shared" si="39"/>
        <v>79.015803160632132</v>
      </c>
    </row>
    <row r="1245" spans="1:14" x14ac:dyDescent="0.3">
      <c r="A1245" t="s">
        <v>5072</v>
      </c>
      <c r="B1245" t="s">
        <v>5073</v>
      </c>
      <c r="C1245">
        <v>4.5</v>
      </c>
      <c r="D1245">
        <v>4</v>
      </c>
      <c r="E1245">
        <v>1499</v>
      </c>
      <c r="F1245">
        <v>1124</v>
      </c>
      <c r="G1245" t="s">
        <v>4199</v>
      </c>
      <c r="H1245" t="s">
        <v>5074</v>
      </c>
      <c r="I1245" t="s">
        <v>1080</v>
      </c>
      <c r="J1245" t="s">
        <v>5075</v>
      </c>
      <c r="K1245" t="s">
        <v>5076</v>
      </c>
      <c r="L1245">
        <v>15755070</v>
      </c>
      <c r="M1245">
        <f t="shared" si="38"/>
        <v>4496</v>
      </c>
      <c r="N1245" s="2">
        <f t="shared" si="39"/>
        <v>25.016677785190129</v>
      </c>
    </row>
    <row r="1246" spans="1:14" x14ac:dyDescent="0.3">
      <c r="A1246" t="s">
        <v>5077</v>
      </c>
      <c r="B1246" t="s">
        <v>5078</v>
      </c>
      <c r="C1246">
        <v>4.5999999999999996</v>
      </c>
      <c r="D1246">
        <v>8</v>
      </c>
      <c r="E1246">
        <v>2999</v>
      </c>
      <c r="F1246">
        <v>1499</v>
      </c>
      <c r="G1246" t="s">
        <v>81</v>
      </c>
      <c r="H1246" t="s">
        <v>5079</v>
      </c>
      <c r="I1246" t="s">
        <v>630</v>
      </c>
      <c r="J1246" t="s">
        <v>5080</v>
      </c>
      <c r="K1246" t="s">
        <v>5081</v>
      </c>
      <c r="L1246">
        <v>13352168</v>
      </c>
      <c r="M1246">
        <f t="shared" si="38"/>
        <v>11992</v>
      </c>
      <c r="N1246" s="2">
        <f t="shared" si="39"/>
        <v>50.016672224074689</v>
      </c>
    </row>
    <row r="1247" spans="1:14" x14ac:dyDescent="0.3">
      <c r="A1247" t="s">
        <v>5082</v>
      </c>
      <c r="B1247" t="s">
        <v>3852</v>
      </c>
      <c r="C1247">
        <v>4.3</v>
      </c>
      <c r="D1247">
        <v>11</v>
      </c>
      <c r="E1247">
        <v>2495</v>
      </c>
      <c r="F1247">
        <v>2495</v>
      </c>
      <c r="G1247" t="s">
        <v>757</v>
      </c>
      <c r="H1247" t="s">
        <v>5083</v>
      </c>
      <c r="I1247" t="s">
        <v>446</v>
      </c>
      <c r="J1247" t="s">
        <v>3854</v>
      </c>
      <c r="K1247" t="s">
        <v>5084</v>
      </c>
      <c r="L1247">
        <v>9140289</v>
      </c>
      <c r="M1247">
        <f t="shared" si="38"/>
        <v>27445</v>
      </c>
      <c r="N1247" s="2">
        <f t="shared" si="39"/>
        <v>0</v>
      </c>
    </row>
    <row r="1248" spans="1:14" x14ac:dyDescent="0.3">
      <c r="A1248" t="s">
        <v>5085</v>
      </c>
      <c r="B1248" t="s">
        <v>895</v>
      </c>
      <c r="C1248">
        <v>4.3</v>
      </c>
      <c r="D1248">
        <v>7</v>
      </c>
      <c r="E1248">
        <v>2990</v>
      </c>
      <c r="F1248">
        <v>1794</v>
      </c>
      <c r="G1248" t="s">
        <v>1432</v>
      </c>
      <c r="H1248" t="s">
        <v>5086</v>
      </c>
      <c r="I1248" t="s">
        <v>1229</v>
      </c>
      <c r="J1248" t="s">
        <v>898</v>
      </c>
      <c r="K1248" t="s">
        <v>5087</v>
      </c>
      <c r="L1248">
        <v>15315126</v>
      </c>
      <c r="M1248">
        <f t="shared" si="38"/>
        <v>12558</v>
      </c>
      <c r="N1248" s="2">
        <f t="shared" si="39"/>
        <v>40</v>
      </c>
    </row>
    <row r="1249" spans="1:14" x14ac:dyDescent="0.3">
      <c r="A1249" t="s">
        <v>5088</v>
      </c>
      <c r="B1249" t="s">
        <v>80</v>
      </c>
      <c r="C1249">
        <v>4.8</v>
      </c>
      <c r="D1249">
        <v>14</v>
      </c>
      <c r="E1249">
        <v>1999</v>
      </c>
      <c r="F1249">
        <v>1299</v>
      </c>
      <c r="G1249" t="s">
        <v>16</v>
      </c>
      <c r="H1249" t="s">
        <v>5089</v>
      </c>
      <c r="I1249" t="s">
        <v>513</v>
      </c>
      <c r="J1249" t="s">
        <v>84</v>
      </c>
      <c r="K1249" t="s">
        <v>5090</v>
      </c>
      <c r="L1249">
        <v>10521354</v>
      </c>
      <c r="M1249">
        <f t="shared" si="38"/>
        <v>18186</v>
      </c>
      <c r="N1249" s="2">
        <f t="shared" si="39"/>
        <v>35.017508754377189</v>
      </c>
    </row>
    <row r="1250" spans="1:14" x14ac:dyDescent="0.3">
      <c r="A1250" t="s">
        <v>5091</v>
      </c>
      <c r="B1250" t="s">
        <v>895</v>
      </c>
      <c r="C1250">
        <v>4.8</v>
      </c>
      <c r="D1250">
        <v>5</v>
      </c>
      <c r="E1250">
        <v>5590</v>
      </c>
      <c r="F1250">
        <v>3354</v>
      </c>
      <c r="G1250" t="s">
        <v>466</v>
      </c>
      <c r="H1250" t="s">
        <v>5092</v>
      </c>
      <c r="I1250" t="s">
        <v>44</v>
      </c>
      <c r="J1250" t="s">
        <v>898</v>
      </c>
      <c r="K1250" t="s">
        <v>5093</v>
      </c>
      <c r="L1250">
        <v>15316124</v>
      </c>
      <c r="M1250">
        <f t="shared" si="38"/>
        <v>16770</v>
      </c>
      <c r="N1250" s="2">
        <f t="shared" si="39"/>
        <v>40</v>
      </c>
    </row>
    <row r="1251" spans="1:14" x14ac:dyDescent="0.3">
      <c r="A1251" t="s">
        <v>5094</v>
      </c>
      <c r="B1251" t="s">
        <v>5095</v>
      </c>
      <c r="C1251">
        <v>4.7</v>
      </c>
      <c r="D1251">
        <v>11</v>
      </c>
      <c r="E1251">
        <v>799</v>
      </c>
      <c r="F1251">
        <v>599</v>
      </c>
      <c r="G1251" t="s">
        <v>29</v>
      </c>
      <c r="H1251" t="s">
        <v>5096</v>
      </c>
      <c r="I1251" t="s">
        <v>37</v>
      </c>
      <c r="J1251" t="s">
        <v>5097</v>
      </c>
      <c r="K1251" t="s">
        <v>5098</v>
      </c>
      <c r="L1251">
        <v>15723040</v>
      </c>
      <c r="M1251">
        <f t="shared" si="38"/>
        <v>6589</v>
      </c>
      <c r="N1251" s="2">
        <f t="shared" si="39"/>
        <v>25.031289111389238</v>
      </c>
    </row>
    <row r="1252" spans="1:14" x14ac:dyDescent="0.3">
      <c r="A1252" t="s">
        <v>5099</v>
      </c>
      <c r="B1252" t="s">
        <v>2614</v>
      </c>
      <c r="C1252">
        <v>4.4000000000000004</v>
      </c>
      <c r="D1252">
        <v>34</v>
      </c>
      <c r="E1252">
        <v>225</v>
      </c>
      <c r="F1252">
        <v>225</v>
      </c>
      <c r="G1252" t="s">
        <v>16</v>
      </c>
      <c r="H1252" t="s">
        <v>5100</v>
      </c>
      <c r="I1252" t="s">
        <v>1744</v>
      </c>
      <c r="J1252" t="s">
        <v>2616</v>
      </c>
      <c r="K1252" t="s">
        <v>5101</v>
      </c>
      <c r="L1252">
        <v>14295490</v>
      </c>
      <c r="M1252">
        <f t="shared" si="38"/>
        <v>7650</v>
      </c>
      <c r="N1252" s="2">
        <f t="shared" si="39"/>
        <v>0</v>
      </c>
    </row>
    <row r="1253" spans="1:14" x14ac:dyDescent="0.3">
      <c r="A1253" t="s">
        <v>941</v>
      </c>
      <c r="B1253" t="s">
        <v>1016</v>
      </c>
      <c r="C1253">
        <v>4.4000000000000004</v>
      </c>
      <c r="D1253">
        <v>129</v>
      </c>
      <c r="E1253">
        <v>1099</v>
      </c>
      <c r="F1253">
        <v>349</v>
      </c>
      <c r="G1253" t="s">
        <v>182</v>
      </c>
      <c r="H1253" t="s">
        <v>5102</v>
      </c>
      <c r="I1253" t="s">
        <v>37</v>
      </c>
      <c r="J1253" t="s">
        <v>1018</v>
      </c>
      <c r="K1253" t="s">
        <v>5103</v>
      </c>
      <c r="L1253">
        <v>12628870</v>
      </c>
      <c r="M1253">
        <f t="shared" si="38"/>
        <v>45021</v>
      </c>
      <c r="N1253" s="2">
        <f t="shared" si="39"/>
        <v>68.243858052775252</v>
      </c>
    </row>
    <row r="1254" spans="1:14" x14ac:dyDescent="0.3">
      <c r="A1254" t="s">
        <v>5104</v>
      </c>
      <c r="B1254" t="s">
        <v>1693</v>
      </c>
      <c r="C1254">
        <v>4</v>
      </c>
      <c r="D1254">
        <v>165</v>
      </c>
      <c r="E1254">
        <v>1999</v>
      </c>
      <c r="F1254">
        <v>899</v>
      </c>
      <c r="G1254" t="s">
        <v>67</v>
      </c>
      <c r="H1254" t="s">
        <v>5105</v>
      </c>
      <c r="I1254" t="s">
        <v>201</v>
      </c>
      <c r="J1254" t="s">
        <v>1695</v>
      </c>
      <c r="K1254" t="s">
        <v>5106</v>
      </c>
      <c r="L1254">
        <v>12592070</v>
      </c>
      <c r="M1254">
        <f t="shared" si="38"/>
        <v>148335</v>
      </c>
      <c r="N1254" s="2">
        <f t="shared" si="39"/>
        <v>55.027513756878442</v>
      </c>
    </row>
    <row r="1255" spans="1:14" x14ac:dyDescent="0.3">
      <c r="A1255" t="s">
        <v>5107</v>
      </c>
      <c r="B1255" t="s">
        <v>5108</v>
      </c>
      <c r="C1255">
        <v>4.3</v>
      </c>
      <c r="D1255">
        <v>6</v>
      </c>
      <c r="E1255">
        <v>999</v>
      </c>
      <c r="F1255">
        <v>299</v>
      </c>
      <c r="G1255" t="s">
        <v>42</v>
      </c>
      <c r="H1255" t="s">
        <v>5109</v>
      </c>
      <c r="I1255" t="s">
        <v>56</v>
      </c>
      <c r="J1255" t="s">
        <v>5110</v>
      </c>
      <c r="K1255" t="s">
        <v>5111</v>
      </c>
      <c r="L1255">
        <v>14372530</v>
      </c>
      <c r="M1255">
        <f t="shared" si="38"/>
        <v>1794</v>
      </c>
      <c r="N1255" s="2">
        <f t="shared" si="39"/>
        <v>70.070070070070074</v>
      </c>
    </row>
    <row r="1256" spans="1:14" x14ac:dyDescent="0.3">
      <c r="A1256" t="s">
        <v>5112</v>
      </c>
      <c r="B1256" t="s">
        <v>1483</v>
      </c>
      <c r="C1256">
        <v>4.4000000000000004</v>
      </c>
      <c r="D1256">
        <v>14</v>
      </c>
      <c r="E1256">
        <v>5899</v>
      </c>
      <c r="F1256">
        <v>4719</v>
      </c>
      <c r="G1256" t="s">
        <v>67</v>
      </c>
      <c r="H1256" t="s">
        <v>5113</v>
      </c>
      <c r="I1256" t="s">
        <v>50</v>
      </c>
      <c r="J1256" t="s">
        <v>1485</v>
      </c>
      <c r="K1256" t="s">
        <v>5114</v>
      </c>
      <c r="L1256">
        <v>15116156</v>
      </c>
      <c r="M1256">
        <f t="shared" si="38"/>
        <v>66066</v>
      </c>
      <c r="N1256" s="2">
        <f t="shared" si="39"/>
        <v>20.003390405153414</v>
      </c>
    </row>
    <row r="1257" spans="1:14" x14ac:dyDescent="0.3">
      <c r="A1257" t="s">
        <v>4874</v>
      </c>
      <c r="B1257" t="s">
        <v>1879</v>
      </c>
      <c r="C1257">
        <v>4.2</v>
      </c>
      <c r="D1257">
        <v>9</v>
      </c>
      <c r="E1257">
        <v>2499</v>
      </c>
      <c r="F1257">
        <v>1249</v>
      </c>
      <c r="G1257" t="s">
        <v>1268</v>
      </c>
      <c r="H1257" t="s">
        <v>5115</v>
      </c>
      <c r="I1257" t="s">
        <v>891</v>
      </c>
      <c r="J1257" t="s">
        <v>1881</v>
      </c>
      <c r="K1257" t="s">
        <v>5116</v>
      </c>
      <c r="L1257">
        <v>13795252</v>
      </c>
      <c r="M1257">
        <f t="shared" si="38"/>
        <v>11241</v>
      </c>
      <c r="N1257" s="2">
        <f t="shared" si="39"/>
        <v>50.020008003201276</v>
      </c>
    </row>
    <row r="1258" spans="1:14" x14ac:dyDescent="0.3">
      <c r="A1258" t="s">
        <v>5117</v>
      </c>
      <c r="B1258" t="s">
        <v>3812</v>
      </c>
      <c r="C1258">
        <v>4.5999999999999996</v>
      </c>
      <c r="D1258">
        <v>8</v>
      </c>
      <c r="E1258">
        <v>4999</v>
      </c>
      <c r="F1258">
        <v>1999</v>
      </c>
      <c r="G1258" t="s">
        <v>29</v>
      </c>
      <c r="H1258" t="s">
        <v>5118</v>
      </c>
      <c r="I1258" t="s">
        <v>126</v>
      </c>
      <c r="J1258" t="s">
        <v>3814</v>
      </c>
      <c r="K1258" t="s">
        <v>5119</v>
      </c>
      <c r="L1258">
        <v>13936568</v>
      </c>
      <c r="M1258">
        <f t="shared" si="38"/>
        <v>15992</v>
      </c>
      <c r="N1258" s="2">
        <f t="shared" si="39"/>
        <v>60.012002400480092</v>
      </c>
    </row>
    <row r="1259" spans="1:14" x14ac:dyDescent="0.3">
      <c r="A1259" t="s">
        <v>5120</v>
      </c>
      <c r="B1259" t="s">
        <v>3381</v>
      </c>
      <c r="C1259">
        <v>4.5999999999999996</v>
      </c>
      <c r="D1259">
        <v>13</v>
      </c>
      <c r="E1259">
        <v>3380</v>
      </c>
      <c r="F1259">
        <v>1690</v>
      </c>
      <c r="G1259" t="s">
        <v>3382</v>
      </c>
      <c r="H1259" t="s">
        <v>5121</v>
      </c>
      <c r="I1259" t="s">
        <v>126</v>
      </c>
      <c r="J1259" t="s">
        <v>3384</v>
      </c>
      <c r="K1259" t="s">
        <v>5122</v>
      </c>
      <c r="L1259">
        <v>14133130</v>
      </c>
      <c r="M1259">
        <f t="shared" si="38"/>
        <v>21970</v>
      </c>
      <c r="N1259" s="2">
        <f t="shared" si="39"/>
        <v>50</v>
      </c>
    </row>
    <row r="1260" spans="1:14" x14ac:dyDescent="0.3">
      <c r="A1260" t="s">
        <v>5123</v>
      </c>
      <c r="B1260" t="s">
        <v>5124</v>
      </c>
      <c r="C1260">
        <v>3.8</v>
      </c>
      <c r="D1260">
        <v>5</v>
      </c>
      <c r="E1260">
        <v>999</v>
      </c>
      <c r="F1260">
        <v>599</v>
      </c>
      <c r="G1260" t="s">
        <v>2741</v>
      </c>
      <c r="H1260" t="s">
        <v>5125</v>
      </c>
      <c r="I1260" t="s">
        <v>56</v>
      </c>
      <c r="J1260" t="s">
        <v>5126</v>
      </c>
      <c r="K1260" t="s">
        <v>5127</v>
      </c>
      <c r="L1260">
        <v>16688798</v>
      </c>
      <c r="M1260">
        <f t="shared" si="38"/>
        <v>2995</v>
      </c>
      <c r="N1260" s="2">
        <f t="shared" si="39"/>
        <v>40.04004004004004</v>
      </c>
    </row>
    <row r="1261" spans="1:14" x14ac:dyDescent="0.3">
      <c r="A1261" t="s">
        <v>5128</v>
      </c>
      <c r="B1261" t="s">
        <v>5129</v>
      </c>
      <c r="C1261">
        <v>4.3</v>
      </c>
      <c r="D1261">
        <v>100</v>
      </c>
      <c r="E1261">
        <v>1099</v>
      </c>
      <c r="F1261">
        <v>604</v>
      </c>
      <c r="G1261" t="s">
        <v>67</v>
      </c>
      <c r="H1261" t="s">
        <v>5130</v>
      </c>
      <c r="I1261" t="s">
        <v>1362</v>
      </c>
      <c r="J1261" t="s">
        <v>5131</v>
      </c>
      <c r="K1261" t="s">
        <v>5132</v>
      </c>
      <c r="L1261">
        <v>7566012</v>
      </c>
      <c r="M1261">
        <f t="shared" si="38"/>
        <v>60400</v>
      </c>
      <c r="N1261" s="2">
        <f t="shared" si="39"/>
        <v>45.040946314831665</v>
      </c>
    </row>
    <row r="1262" spans="1:14" x14ac:dyDescent="0.3">
      <c r="A1262" t="s">
        <v>3877</v>
      </c>
      <c r="B1262" t="s">
        <v>230</v>
      </c>
      <c r="C1262">
        <v>4.4000000000000004</v>
      </c>
      <c r="D1262">
        <v>65</v>
      </c>
      <c r="E1262">
        <v>1399</v>
      </c>
      <c r="F1262">
        <v>559</v>
      </c>
      <c r="G1262" t="s">
        <v>42</v>
      </c>
      <c r="H1262" t="s">
        <v>5133</v>
      </c>
      <c r="I1262" t="s">
        <v>201</v>
      </c>
      <c r="J1262" t="s">
        <v>232</v>
      </c>
      <c r="K1262" t="s">
        <v>5134</v>
      </c>
      <c r="L1262">
        <v>15158744</v>
      </c>
      <c r="M1262">
        <f t="shared" si="38"/>
        <v>36335</v>
      </c>
      <c r="N1262" s="2">
        <f t="shared" si="39"/>
        <v>60.042887776983555</v>
      </c>
    </row>
    <row r="1263" spans="1:14" x14ac:dyDescent="0.3">
      <c r="A1263" t="s">
        <v>2407</v>
      </c>
      <c r="B1263" t="s">
        <v>248</v>
      </c>
      <c r="C1263">
        <v>3.9</v>
      </c>
      <c r="D1263">
        <v>34</v>
      </c>
      <c r="E1263">
        <v>1399</v>
      </c>
      <c r="F1263">
        <v>769</v>
      </c>
      <c r="G1263" t="s">
        <v>1536</v>
      </c>
      <c r="H1263" t="s">
        <v>5135</v>
      </c>
      <c r="I1263" t="s">
        <v>83</v>
      </c>
      <c r="J1263" t="s">
        <v>251</v>
      </c>
      <c r="K1263" t="s">
        <v>5136</v>
      </c>
      <c r="L1263">
        <v>13265558</v>
      </c>
      <c r="M1263">
        <f t="shared" si="38"/>
        <v>26146</v>
      </c>
      <c r="N1263" s="2">
        <f t="shared" si="39"/>
        <v>45.032165832737668</v>
      </c>
    </row>
    <row r="1264" spans="1:14" x14ac:dyDescent="0.3">
      <c r="A1264" t="s">
        <v>5137</v>
      </c>
      <c r="B1264" t="s">
        <v>4362</v>
      </c>
      <c r="C1264">
        <v>4.2</v>
      </c>
      <c r="D1264">
        <v>13</v>
      </c>
      <c r="E1264">
        <v>2599</v>
      </c>
      <c r="F1264">
        <v>1949</v>
      </c>
      <c r="G1264" t="s">
        <v>5138</v>
      </c>
      <c r="H1264" t="s">
        <v>5139</v>
      </c>
      <c r="I1264" t="s">
        <v>297</v>
      </c>
      <c r="J1264" t="s">
        <v>4365</v>
      </c>
      <c r="K1264" t="s">
        <v>5140</v>
      </c>
      <c r="L1264">
        <v>15722336</v>
      </c>
      <c r="M1264">
        <f t="shared" si="38"/>
        <v>25337</v>
      </c>
      <c r="N1264" s="2">
        <f t="shared" si="39"/>
        <v>25.009619084263178</v>
      </c>
    </row>
    <row r="1265" spans="1:14" x14ac:dyDescent="0.3">
      <c r="A1265" t="s">
        <v>5141</v>
      </c>
      <c r="B1265" t="s">
        <v>456</v>
      </c>
      <c r="C1265">
        <v>4.7</v>
      </c>
      <c r="D1265">
        <v>7</v>
      </c>
      <c r="E1265">
        <v>1890</v>
      </c>
      <c r="F1265">
        <v>945</v>
      </c>
      <c r="G1265" t="s">
        <v>466</v>
      </c>
      <c r="H1265" t="s">
        <v>5142</v>
      </c>
      <c r="I1265" t="s">
        <v>752</v>
      </c>
      <c r="J1265" t="s">
        <v>459</v>
      </c>
      <c r="K1265" t="s">
        <v>5143</v>
      </c>
      <c r="L1265">
        <v>15098708</v>
      </c>
      <c r="M1265">
        <f t="shared" si="38"/>
        <v>6615</v>
      </c>
      <c r="N1265" s="2">
        <f t="shared" si="39"/>
        <v>50</v>
      </c>
    </row>
    <row r="1266" spans="1:14" x14ac:dyDescent="0.3">
      <c r="A1266" t="s">
        <v>5144</v>
      </c>
      <c r="B1266" t="s">
        <v>5145</v>
      </c>
      <c r="C1266">
        <v>5</v>
      </c>
      <c r="D1266">
        <v>2</v>
      </c>
      <c r="E1266">
        <v>999</v>
      </c>
      <c r="F1266">
        <v>499</v>
      </c>
      <c r="G1266" t="s">
        <v>5146</v>
      </c>
      <c r="H1266" t="s">
        <v>5147</v>
      </c>
      <c r="I1266" t="s">
        <v>297</v>
      </c>
      <c r="J1266" t="s">
        <v>5148</v>
      </c>
      <c r="K1266" t="s">
        <v>5149</v>
      </c>
      <c r="L1266">
        <v>18065514</v>
      </c>
      <c r="M1266">
        <f t="shared" si="38"/>
        <v>998</v>
      </c>
      <c r="N1266" s="2">
        <f t="shared" si="39"/>
        <v>50.050050050050054</v>
      </c>
    </row>
    <row r="1267" spans="1:14" x14ac:dyDescent="0.3">
      <c r="A1267" t="s">
        <v>5150</v>
      </c>
      <c r="B1267" t="s">
        <v>4579</v>
      </c>
      <c r="C1267">
        <v>3.6</v>
      </c>
      <c r="D1267">
        <v>10</v>
      </c>
      <c r="E1267">
        <v>3499</v>
      </c>
      <c r="F1267">
        <v>2449</v>
      </c>
      <c r="G1267" t="s">
        <v>683</v>
      </c>
      <c r="H1267" t="s">
        <v>5151</v>
      </c>
      <c r="I1267" t="s">
        <v>373</v>
      </c>
      <c r="J1267" t="s">
        <v>4581</v>
      </c>
      <c r="K1267" t="s">
        <v>5152</v>
      </c>
      <c r="L1267">
        <v>1414616</v>
      </c>
      <c r="M1267">
        <f t="shared" si="38"/>
        <v>24490</v>
      </c>
      <c r="N1267" s="2">
        <f t="shared" si="39"/>
        <v>30.008573878250928</v>
      </c>
    </row>
    <row r="1268" spans="1:14" x14ac:dyDescent="0.3">
      <c r="A1268" t="s">
        <v>5153</v>
      </c>
      <c r="B1268" t="s">
        <v>5154</v>
      </c>
      <c r="C1268">
        <v>4.3</v>
      </c>
      <c r="D1268">
        <v>11</v>
      </c>
      <c r="E1268">
        <v>2999</v>
      </c>
      <c r="F1268">
        <v>689</v>
      </c>
      <c r="G1268" t="s">
        <v>16</v>
      </c>
      <c r="H1268" t="s">
        <v>5155</v>
      </c>
      <c r="I1268" t="s">
        <v>177</v>
      </c>
      <c r="J1268" t="s">
        <v>5156</v>
      </c>
      <c r="K1268" t="s">
        <v>5157</v>
      </c>
      <c r="L1268">
        <v>15972904</v>
      </c>
      <c r="M1268">
        <f t="shared" si="38"/>
        <v>7579</v>
      </c>
      <c r="N1268" s="2">
        <f t="shared" si="39"/>
        <v>77.025675225075034</v>
      </c>
    </row>
    <row r="1269" spans="1:14" x14ac:dyDescent="0.3">
      <c r="A1269" t="s">
        <v>5158</v>
      </c>
      <c r="B1269" t="s">
        <v>5159</v>
      </c>
      <c r="C1269">
        <v>4.5999999999999996</v>
      </c>
      <c r="D1269">
        <v>32</v>
      </c>
      <c r="E1269">
        <v>1990</v>
      </c>
      <c r="F1269">
        <v>1990</v>
      </c>
      <c r="G1269" t="s">
        <v>1742</v>
      </c>
      <c r="H1269" t="s">
        <v>5160</v>
      </c>
      <c r="I1269" t="s">
        <v>1744</v>
      </c>
      <c r="J1269" t="s">
        <v>5161</v>
      </c>
      <c r="K1269" t="s">
        <v>5162</v>
      </c>
      <c r="L1269">
        <v>9588481</v>
      </c>
      <c r="M1269">
        <f t="shared" si="38"/>
        <v>63680</v>
      </c>
      <c r="N1269" s="2">
        <f t="shared" si="39"/>
        <v>0</v>
      </c>
    </row>
    <row r="1270" spans="1:14" x14ac:dyDescent="0.3">
      <c r="A1270" t="s">
        <v>5163</v>
      </c>
      <c r="B1270" t="s">
        <v>579</v>
      </c>
      <c r="C1270">
        <v>3.5</v>
      </c>
      <c r="D1270">
        <v>22</v>
      </c>
      <c r="E1270">
        <v>13495</v>
      </c>
      <c r="F1270">
        <v>13495</v>
      </c>
      <c r="G1270" t="s">
        <v>16</v>
      </c>
      <c r="H1270" t="s">
        <v>5164</v>
      </c>
      <c r="I1270" t="s">
        <v>177</v>
      </c>
      <c r="J1270" t="s">
        <v>581</v>
      </c>
      <c r="K1270" t="s">
        <v>5165</v>
      </c>
      <c r="L1270">
        <v>29746</v>
      </c>
      <c r="M1270">
        <f t="shared" si="38"/>
        <v>296890</v>
      </c>
      <c r="N1270" s="2">
        <f t="shared" si="39"/>
        <v>0</v>
      </c>
    </row>
    <row r="1271" spans="1:14" x14ac:dyDescent="0.3">
      <c r="A1271" t="s">
        <v>5166</v>
      </c>
      <c r="B1271" t="s">
        <v>2935</v>
      </c>
      <c r="C1271">
        <v>4</v>
      </c>
      <c r="D1271">
        <v>187</v>
      </c>
      <c r="E1271">
        <v>2599</v>
      </c>
      <c r="F1271">
        <v>779</v>
      </c>
      <c r="G1271" t="s">
        <v>95</v>
      </c>
      <c r="H1271" t="s">
        <v>5167</v>
      </c>
      <c r="I1271" t="s">
        <v>37</v>
      </c>
      <c r="J1271" t="s">
        <v>2937</v>
      </c>
      <c r="K1271" t="s">
        <v>5168</v>
      </c>
      <c r="L1271">
        <v>13368710</v>
      </c>
      <c r="M1271">
        <f t="shared" si="38"/>
        <v>145673</v>
      </c>
      <c r="N1271" s="2">
        <f t="shared" si="39"/>
        <v>70.026933435936897</v>
      </c>
    </row>
    <row r="1272" spans="1:14" x14ac:dyDescent="0.3">
      <c r="A1272" t="s">
        <v>5169</v>
      </c>
      <c r="B1272" t="s">
        <v>5170</v>
      </c>
      <c r="C1272">
        <v>4.2</v>
      </c>
      <c r="D1272">
        <v>10</v>
      </c>
      <c r="E1272">
        <v>3250</v>
      </c>
      <c r="F1272">
        <v>1690</v>
      </c>
      <c r="G1272" t="s">
        <v>29</v>
      </c>
      <c r="H1272" t="s">
        <v>5171</v>
      </c>
      <c r="I1272" t="s">
        <v>132</v>
      </c>
      <c r="J1272" t="s">
        <v>5172</v>
      </c>
      <c r="K1272" t="s">
        <v>5173</v>
      </c>
      <c r="L1272">
        <v>15615222</v>
      </c>
      <c r="M1272">
        <f t="shared" si="38"/>
        <v>16900</v>
      </c>
      <c r="N1272" s="2">
        <f t="shared" si="39"/>
        <v>48</v>
      </c>
    </row>
    <row r="1273" spans="1:14" x14ac:dyDescent="0.3">
      <c r="A1273" t="s">
        <v>247</v>
      </c>
      <c r="B1273" t="s">
        <v>1097</v>
      </c>
      <c r="C1273">
        <v>4.3</v>
      </c>
      <c r="D1273">
        <v>12</v>
      </c>
      <c r="E1273">
        <v>1699</v>
      </c>
      <c r="F1273">
        <v>696</v>
      </c>
      <c r="G1273" t="s">
        <v>757</v>
      </c>
      <c r="H1273" t="s">
        <v>5174</v>
      </c>
      <c r="I1273" t="s">
        <v>83</v>
      </c>
      <c r="J1273" t="s">
        <v>1099</v>
      </c>
      <c r="K1273" t="s">
        <v>5175</v>
      </c>
      <c r="L1273">
        <v>12528126</v>
      </c>
      <c r="M1273">
        <f t="shared" si="38"/>
        <v>8352</v>
      </c>
      <c r="N1273" s="2">
        <f t="shared" si="39"/>
        <v>59.034726309593879</v>
      </c>
    </row>
    <row r="1274" spans="1:14" x14ac:dyDescent="0.3">
      <c r="A1274" t="s">
        <v>79</v>
      </c>
      <c r="B1274" t="s">
        <v>3295</v>
      </c>
      <c r="C1274">
        <v>3.8</v>
      </c>
      <c r="D1274">
        <v>4</v>
      </c>
      <c r="E1274">
        <v>1799</v>
      </c>
      <c r="F1274">
        <v>719</v>
      </c>
      <c r="G1274" t="s">
        <v>1536</v>
      </c>
      <c r="H1274" t="s">
        <v>5176</v>
      </c>
      <c r="I1274" t="s">
        <v>83</v>
      </c>
      <c r="J1274" t="s">
        <v>3297</v>
      </c>
      <c r="K1274" t="s">
        <v>3298</v>
      </c>
      <c r="L1274">
        <v>13763526</v>
      </c>
      <c r="M1274">
        <f t="shared" si="38"/>
        <v>2876</v>
      </c>
      <c r="N1274" s="2">
        <f t="shared" si="39"/>
        <v>60.033351862145636</v>
      </c>
    </row>
    <row r="1275" spans="1:14" x14ac:dyDescent="0.3">
      <c r="A1275" t="s">
        <v>994</v>
      </c>
      <c r="B1275" t="s">
        <v>54</v>
      </c>
      <c r="C1275">
        <v>4.5</v>
      </c>
      <c r="D1275">
        <v>20</v>
      </c>
      <c r="E1275">
        <v>2899</v>
      </c>
      <c r="F1275">
        <v>2174</v>
      </c>
      <c r="G1275" t="s">
        <v>16</v>
      </c>
      <c r="H1275" t="s">
        <v>5177</v>
      </c>
      <c r="I1275" t="s">
        <v>997</v>
      </c>
      <c r="J1275" t="s">
        <v>57</v>
      </c>
      <c r="K1275" t="s">
        <v>5178</v>
      </c>
      <c r="L1275">
        <v>13350198</v>
      </c>
      <c r="M1275">
        <f t="shared" si="38"/>
        <v>43480</v>
      </c>
      <c r="N1275" s="2">
        <f t="shared" si="39"/>
        <v>25.008623663332187</v>
      </c>
    </row>
    <row r="1276" spans="1:14" x14ac:dyDescent="0.3">
      <c r="A1276" t="s">
        <v>5179</v>
      </c>
      <c r="B1276" t="s">
        <v>1671</v>
      </c>
      <c r="C1276">
        <v>4.3</v>
      </c>
      <c r="D1276">
        <v>568</v>
      </c>
      <c r="E1276">
        <v>599</v>
      </c>
      <c r="F1276">
        <v>449</v>
      </c>
      <c r="G1276" t="s">
        <v>16</v>
      </c>
      <c r="H1276" t="s">
        <v>5180</v>
      </c>
      <c r="I1276" t="s">
        <v>5181</v>
      </c>
      <c r="J1276" t="s">
        <v>1674</v>
      </c>
      <c r="K1276" t="s">
        <v>5182</v>
      </c>
      <c r="L1276">
        <v>432861</v>
      </c>
      <c r="M1276">
        <f t="shared" si="38"/>
        <v>255032</v>
      </c>
      <c r="N1276" s="2">
        <f t="shared" si="39"/>
        <v>25.041736227045075</v>
      </c>
    </row>
    <row r="1277" spans="1:14" x14ac:dyDescent="0.3">
      <c r="A1277" t="s">
        <v>5183</v>
      </c>
      <c r="B1277" t="s">
        <v>353</v>
      </c>
      <c r="C1277">
        <v>3.5</v>
      </c>
      <c r="D1277">
        <v>13</v>
      </c>
      <c r="E1277">
        <v>2299</v>
      </c>
      <c r="F1277">
        <v>2299</v>
      </c>
      <c r="G1277" t="s">
        <v>3700</v>
      </c>
      <c r="H1277" t="s">
        <v>5184</v>
      </c>
      <c r="I1277" t="s">
        <v>938</v>
      </c>
      <c r="J1277" t="s">
        <v>356</v>
      </c>
      <c r="K1277" t="s">
        <v>5185</v>
      </c>
      <c r="L1277">
        <v>14993260</v>
      </c>
      <c r="M1277">
        <f t="shared" si="38"/>
        <v>29887</v>
      </c>
      <c r="N1277" s="2">
        <f t="shared" si="39"/>
        <v>0</v>
      </c>
    </row>
    <row r="1278" spans="1:14" x14ac:dyDescent="0.3">
      <c r="A1278" t="s">
        <v>5186</v>
      </c>
      <c r="B1278" t="s">
        <v>3284</v>
      </c>
      <c r="C1278">
        <v>4.0999999999999996</v>
      </c>
      <c r="D1278">
        <v>62</v>
      </c>
      <c r="E1278">
        <v>1999</v>
      </c>
      <c r="F1278">
        <v>899</v>
      </c>
      <c r="G1278" t="s">
        <v>5187</v>
      </c>
      <c r="H1278" t="s">
        <v>5188</v>
      </c>
      <c r="I1278" t="s">
        <v>297</v>
      </c>
      <c r="J1278" t="s">
        <v>3286</v>
      </c>
      <c r="K1278" t="s">
        <v>5189</v>
      </c>
      <c r="L1278">
        <v>1145012</v>
      </c>
      <c r="M1278">
        <f t="shared" si="38"/>
        <v>55738</v>
      </c>
      <c r="N1278" s="2">
        <f t="shared" si="39"/>
        <v>55.027513756878442</v>
      </c>
    </row>
    <row r="1279" spans="1:14" x14ac:dyDescent="0.3">
      <c r="A1279" t="s">
        <v>414</v>
      </c>
      <c r="B1279" t="s">
        <v>119</v>
      </c>
      <c r="C1279">
        <v>4.3</v>
      </c>
      <c r="D1279">
        <v>20</v>
      </c>
      <c r="E1279">
        <v>169</v>
      </c>
      <c r="F1279">
        <v>169</v>
      </c>
      <c r="G1279" t="s">
        <v>171</v>
      </c>
      <c r="H1279" t="s">
        <v>5190</v>
      </c>
      <c r="I1279" t="s">
        <v>37</v>
      </c>
      <c r="J1279" t="s">
        <v>119</v>
      </c>
      <c r="K1279" t="s">
        <v>5191</v>
      </c>
      <c r="L1279">
        <v>17729962</v>
      </c>
      <c r="M1279">
        <f t="shared" si="38"/>
        <v>3380</v>
      </c>
      <c r="N1279" s="2">
        <f t="shared" si="39"/>
        <v>0</v>
      </c>
    </row>
    <row r="1280" spans="1:14" x14ac:dyDescent="0.3">
      <c r="A1280" t="s">
        <v>5192</v>
      </c>
      <c r="B1280" t="s">
        <v>5193</v>
      </c>
      <c r="C1280">
        <v>4.7</v>
      </c>
      <c r="D1280">
        <v>53</v>
      </c>
      <c r="E1280">
        <v>1990</v>
      </c>
      <c r="F1280">
        <v>1990</v>
      </c>
      <c r="G1280" t="s">
        <v>16</v>
      </c>
      <c r="H1280" t="s">
        <v>5194</v>
      </c>
      <c r="I1280" t="s">
        <v>2180</v>
      </c>
      <c r="J1280" t="s">
        <v>5195</v>
      </c>
      <c r="K1280" t="s">
        <v>5196</v>
      </c>
      <c r="L1280">
        <v>12278958</v>
      </c>
      <c r="M1280">
        <f t="shared" si="38"/>
        <v>105470</v>
      </c>
      <c r="N1280" s="2">
        <f t="shared" si="39"/>
        <v>0</v>
      </c>
    </row>
    <row r="1281" spans="1:14" x14ac:dyDescent="0.3">
      <c r="A1281" t="s">
        <v>5197</v>
      </c>
      <c r="B1281" t="s">
        <v>3772</v>
      </c>
      <c r="C1281">
        <v>4.8</v>
      </c>
      <c r="D1281">
        <v>24</v>
      </c>
      <c r="E1281">
        <v>4199</v>
      </c>
      <c r="F1281">
        <v>2519</v>
      </c>
      <c r="G1281" t="s">
        <v>16</v>
      </c>
      <c r="H1281" t="s">
        <v>5198</v>
      </c>
      <c r="I1281" t="s">
        <v>586</v>
      </c>
      <c r="J1281" t="s">
        <v>3774</v>
      </c>
      <c r="K1281" t="s">
        <v>5199</v>
      </c>
      <c r="L1281">
        <v>17761284</v>
      </c>
      <c r="M1281">
        <f t="shared" si="38"/>
        <v>60456</v>
      </c>
      <c r="N1281" s="2">
        <f t="shared" si="39"/>
        <v>40.009526077637531</v>
      </c>
    </row>
    <row r="1282" spans="1:14" x14ac:dyDescent="0.3">
      <c r="A1282" t="s">
        <v>5200</v>
      </c>
      <c r="B1282" t="s">
        <v>1879</v>
      </c>
      <c r="C1282">
        <v>4.8</v>
      </c>
      <c r="D1282">
        <v>10</v>
      </c>
      <c r="E1282">
        <v>1699</v>
      </c>
      <c r="F1282">
        <v>1699</v>
      </c>
      <c r="G1282" t="s">
        <v>4067</v>
      </c>
      <c r="H1282" t="s">
        <v>5201</v>
      </c>
      <c r="I1282" t="s">
        <v>126</v>
      </c>
      <c r="J1282" t="s">
        <v>1881</v>
      </c>
      <c r="K1282" t="s">
        <v>5202</v>
      </c>
      <c r="L1282">
        <v>14699546</v>
      </c>
      <c r="M1282">
        <f t="shared" si="38"/>
        <v>16990</v>
      </c>
      <c r="N1282" s="2">
        <f t="shared" si="39"/>
        <v>0</v>
      </c>
    </row>
    <row r="1283" spans="1:14" x14ac:dyDescent="0.3">
      <c r="A1283" t="s">
        <v>1963</v>
      </c>
      <c r="B1283" t="s">
        <v>1964</v>
      </c>
      <c r="C1283">
        <v>4.3</v>
      </c>
      <c r="D1283">
        <v>32</v>
      </c>
      <c r="E1283">
        <v>1873</v>
      </c>
      <c r="F1283">
        <v>749</v>
      </c>
      <c r="G1283" t="s">
        <v>1965</v>
      </c>
      <c r="H1283" t="s">
        <v>5203</v>
      </c>
      <c r="I1283" t="s">
        <v>642</v>
      </c>
      <c r="J1283" t="s">
        <v>1967</v>
      </c>
      <c r="K1283" t="s">
        <v>5204</v>
      </c>
      <c r="L1283">
        <v>14601214</v>
      </c>
      <c r="M1283">
        <f t="shared" ref="M1283:M1346" si="40">D1283*F1283</f>
        <v>23968</v>
      </c>
      <c r="N1283" s="2">
        <f t="shared" ref="N1283:N1346" si="41">((E1283-F1283)/E1283) *100</f>
        <v>60.010678056593704</v>
      </c>
    </row>
    <row r="1284" spans="1:14" x14ac:dyDescent="0.3">
      <c r="A1284" t="s">
        <v>5205</v>
      </c>
      <c r="B1284" t="s">
        <v>5206</v>
      </c>
      <c r="C1284">
        <v>4.5999999999999996</v>
      </c>
      <c r="D1284">
        <v>7</v>
      </c>
      <c r="E1284">
        <v>2099</v>
      </c>
      <c r="F1284">
        <v>1154</v>
      </c>
      <c r="G1284" t="s">
        <v>563</v>
      </c>
      <c r="H1284" t="s">
        <v>5207</v>
      </c>
      <c r="I1284" t="s">
        <v>297</v>
      </c>
      <c r="J1284" t="s">
        <v>5208</v>
      </c>
      <c r="K1284" t="s">
        <v>5209</v>
      </c>
      <c r="L1284">
        <v>14367208</v>
      </c>
      <c r="M1284">
        <f t="shared" si="40"/>
        <v>8078</v>
      </c>
      <c r="N1284" s="2">
        <f t="shared" si="41"/>
        <v>45.021438780371604</v>
      </c>
    </row>
    <row r="1285" spans="1:14" x14ac:dyDescent="0.3">
      <c r="A1285" t="s">
        <v>2524</v>
      </c>
      <c r="B1285" t="s">
        <v>733</v>
      </c>
      <c r="C1285">
        <v>3.9</v>
      </c>
      <c r="D1285">
        <v>38</v>
      </c>
      <c r="E1285">
        <v>1199</v>
      </c>
      <c r="F1285">
        <v>539</v>
      </c>
      <c r="G1285" t="s">
        <v>16</v>
      </c>
      <c r="H1285" t="s">
        <v>5210</v>
      </c>
      <c r="I1285" t="s">
        <v>513</v>
      </c>
      <c r="J1285" t="s">
        <v>735</v>
      </c>
      <c r="K1285" t="s">
        <v>5211</v>
      </c>
      <c r="L1285">
        <v>12589238</v>
      </c>
      <c r="M1285">
        <f t="shared" si="40"/>
        <v>20482</v>
      </c>
      <c r="N1285" s="2">
        <f t="shared" si="41"/>
        <v>55.045871559633028</v>
      </c>
    </row>
    <row r="1286" spans="1:14" x14ac:dyDescent="0.3">
      <c r="A1286" t="s">
        <v>3910</v>
      </c>
      <c r="B1286" t="s">
        <v>1513</v>
      </c>
      <c r="C1286">
        <v>2.4</v>
      </c>
      <c r="D1286">
        <v>5</v>
      </c>
      <c r="E1286">
        <v>2099</v>
      </c>
      <c r="F1286">
        <v>629</v>
      </c>
      <c r="G1286" t="s">
        <v>1536</v>
      </c>
      <c r="H1286" t="s">
        <v>5212</v>
      </c>
      <c r="I1286" t="s">
        <v>83</v>
      </c>
      <c r="J1286" t="s">
        <v>1515</v>
      </c>
      <c r="K1286" t="s">
        <v>5213</v>
      </c>
      <c r="L1286">
        <v>15324864</v>
      </c>
      <c r="M1286">
        <f t="shared" si="40"/>
        <v>3145</v>
      </c>
      <c r="N1286" s="2">
        <f t="shared" si="41"/>
        <v>70.033349213911393</v>
      </c>
    </row>
    <row r="1287" spans="1:14" x14ac:dyDescent="0.3">
      <c r="A1287" t="s">
        <v>5214</v>
      </c>
      <c r="B1287" t="s">
        <v>5215</v>
      </c>
      <c r="C1287">
        <v>3.8</v>
      </c>
      <c r="D1287">
        <v>102</v>
      </c>
      <c r="E1287">
        <v>499</v>
      </c>
      <c r="F1287">
        <v>499</v>
      </c>
      <c r="G1287" t="s">
        <v>16</v>
      </c>
      <c r="H1287" t="s">
        <v>5216</v>
      </c>
      <c r="I1287" t="s">
        <v>548</v>
      </c>
      <c r="J1287" t="s">
        <v>5217</v>
      </c>
      <c r="K1287" t="s">
        <v>5218</v>
      </c>
      <c r="L1287">
        <v>15679250</v>
      </c>
      <c r="M1287">
        <f t="shared" si="40"/>
        <v>50898</v>
      </c>
      <c r="N1287" s="2">
        <f t="shared" si="41"/>
        <v>0</v>
      </c>
    </row>
    <row r="1288" spans="1:14" x14ac:dyDescent="0.3">
      <c r="A1288" t="s">
        <v>5219</v>
      </c>
      <c r="B1288" t="s">
        <v>1648</v>
      </c>
      <c r="C1288">
        <v>4.4000000000000004</v>
      </c>
      <c r="D1288">
        <v>46</v>
      </c>
      <c r="E1288">
        <v>4299</v>
      </c>
      <c r="F1288">
        <v>1418</v>
      </c>
      <c r="G1288" t="s">
        <v>16</v>
      </c>
      <c r="H1288" t="s">
        <v>5220</v>
      </c>
      <c r="I1288" t="s">
        <v>18</v>
      </c>
      <c r="J1288" t="s">
        <v>1650</v>
      </c>
      <c r="K1288" t="s">
        <v>5221</v>
      </c>
      <c r="L1288">
        <v>14984842</v>
      </c>
      <c r="M1288">
        <f t="shared" si="40"/>
        <v>65228</v>
      </c>
      <c r="N1288" s="2">
        <f t="shared" si="41"/>
        <v>67.015585019772033</v>
      </c>
    </row>
    <row r="1289" spans="1:14" x14ac:dyDescent="0.3">
      <c r="A1289" t="s">
        <v>5222</v>
      </c>
      <c r="B1289" t="s">
        <v>5053</v>
      </c>
      <c r="C1289">
        <v>3.8</v>
      </c>
      <c r="D1289">
        <v>178</v>
      </c>
      <c r="E1289">
        <v>3746</v>
      </c>
      <c r="F1289">
        <v>561</v>
      </c>
      <c r="G1289" t="s">
        <v>16</v>
      </c>
      <c r="H1289" t="s">
        <v>5223</v>
      </c>
      <c r="I1289" t="s">
        <v>1558</v>
      </c>
      <c r="J1289" t="s">
        <v>5055</v>
      </c>
      <c r="K1289" t="s">
        <v>5224</v>
      </c>
      <c r="L1289">
        <v>12883358</v>
      </c>
      <c r="M1289">
        <f t="shared" si="40"/>
        <v>99858</v>
      </c>
      <c r="N1289" s="2">
        <f t="shared" si="41"/>
        <v>85.024025627335817</v>
      </c>
    </row>
    <row r="1290" spans="1:14" x14ac:dyDescent="0.3">
      <c r="A1290" t="s">
        <v>5225</v>
      </c>
      <c r="B1290" t="s">
        <v>3201</v>
      </c>
      <c r="C1290">
        <v>3.8</v>
      </c>
      <c r="D1290">
        <v>13</v>
      </c>
      <c r="E1290">
        <v>349</v>
      </c>
      <c r="F1290">
        <v>349</v>
      </c>
      <c r="G1290" t="s">
        <v>16</v>
      </c>
      <c r="H1290" t="s">
        <v>5226</v>
      </c>
      <c r="I1290" t="s">
        <v>548</v>
      </c>
      <c r="J1290" t="s">
        <v>3203</v>
      </c>
      <c r="K1290" t="s">
        <v>5227</v>
      </c>
      <c r="L1290">
        <v>16911794</v>
      </c>
      <c r="M1290">
        <f t="shared" si="40"/>
        <v>4537</v>
      </c>
      <c r="N1290" s="2">
        <f t="shared" si="41"/>
        <v>0</v>
      </c>
    </row>
    <row r="1291" spans="1:14" x14ac:dyDescent="0.3">
      <c r="A1291" t="s">
        <v>5228</v>
      </c>
      <c r="B1291" t="s">
        <v>1502</v>
      </c>
      <c r="C1291">
        <v>5</v>
      </c>
      <c r="D1291">
        <v>5</v>
      </c>
      <c r="E1291">
        <v>1797</v>
      </c>
      <c r="F1291">
        <v>1168</v>
      </c>
      <c r="G1291" t="s">
        <v>218</v>
      </c>
      <c r="H1291" t="s">
        <v>5229</v>
      </c>
      <c r="I1291" t="s">
        <v>1145</v>
      </c>
      <c r="J1291" t="s">
        <v>1505</v>
      </c>
      <c r="K1291" t="s">
        <v>5230</v>
      </c>
      <c r="L1291">
        <v>13376688</v>
      </c>
      <c r="M1291">
        <f t="shared" si="40"/>
        <v>5840</v>
      </c>
      <c r="N1291" s="2">
        <f t="shared" si="41"/>
        <v>35.002782415136338</v>
      </c>
    </row>
    <row r="1292" spans="1:14" x14ac:dyDescent="0.3">
      <c r="A1292" t="s">
        <v>5231</v>
      </c>
      <c r="B1292" t="s">
        <v>2745</v>
      </c>
      <c r="C1292">
        <v>3.5</v>
      </c>
      <c r="D1292">
        <v>8</v>
      </c>
      <c r="E1292">
        <v>2199</v>
      </c>
      <c r="F1292">
        <v>791</v>
      </c>
      <c r="G1292" t="s">
        <v>16</v>
      </c>
      <c r="H1292" t="s">
        <v>5232</v>
      </c>
      <c r="I1292" t="s">
        <v>586</v>
      </c>
      <c r="J1292" t="s">
        <v>2747</v>
      </c>
      <c r="K1292" t="s">
        <v>5233</v>
      </c>
      <c r="L1292">
        <v>15193038</v>
      </c>
      <c r="M1292">
        <f t="shared" si="40"/>
        <v>6328</v>
      </c>
      <c r="N1292" s="2">
        <f t="shared" si="41"/>
        <v>64.029104138244648</v>
      </c>
    </row>
    <row r="1293" spans="1:14" x14ac:dyDescent="0.3">
      <c r="A1293" t="s">
        <v>5234</v>
      </c>
      <c r="B1293" t="s">
        <v>5235</v>
      </c>
      <c r="C1293">
        <v>3.7</v>
      </c>
      <c r="D1293">
        <v>13</v>
      </c>
      <c r="E1293">
        <v>1799</v>
      </c>
      <c r="F1293">
        <v>989</v>
      </c>
      <c r="G1293" t="s">
        <v>5009</v>
      </c>
      <c r="H1293" t="s">
        <v>5236</v>
      </c>
      <c r="I1293" t="s">
        <v>1532</v>
      </c>
      <c r="J1293" t="s">
        <v>5237</v>
      </c>
      <c r="K1293" t="s">
        <v>5238</v>
      </c>
      <c r="L1293">
        <v>13655366</v>
      </c>
      <c r="M1293">
        <f t="shared" si="40"/>
        <v>12857</v>
      </c>
      <c r="N1293" s="2">
        <f t="shared" si="41"/>
        <v>45.025013896609231</v>
      </c>
    </row>
    <row r="1294" spans="1:14" x14ac:dyDescent="0.3">
      <c r="A1294" t="s">
        <v>4034</v>
      </c>
      <c r="B1294" t="s">
        <v>910</v>
      </c>
      <c r="C1294">
        <v>4.0999999999999996</v>
      </c>
      <c r="D1294">
        <v>35</v>
      </c>
      <c r="E1294">
        <v>2499</v>
      </c>
      <c r="F1294">
        <v>1249</v>
      </c>
      <c r="G1294" t="s">
        <v>42</v>
      </c>
      <c r="H1294" t="s">
        <v>5239</v>
      </c>
      <c r="I1294" t="s">
        <v>50</v>
      </c>
      <c r="J1294" t="s">
        <v>912</v>
      </c>
      <c r="K1294" t="s">
        <v>5240</v>
      </c>
      <c r="L1294">
        <v>13422292</v>
      </c>
      <c r="M1294">
        <f t="shared" si="40"/>
        <v>43715</v>
      </c>
      <c r="N1294" s="2">
        <f t="shared" si="41"/>
        <v>50.020008003201276</v>
      </c>
    </row>
    <row r="1295" spans="1:14" x14ac:dyDescent="0.3">
      <c r="A1295" t="s">
        <v>5241</v>
      </c>
      <c r="B1295" t="s">
        <v>341</v>
      </c>
      <c r="C1295">
        <v>4</v>
      </c>
      <c r="D1295">
        <v>22</v>
      </c>
      <c r="E1295">
        <v>5000</v>
      </c>
      <c r="F1295">
        <v>1350</v>
      </c>
      <c r="G1295" t="s">
        <v>3652</v>
      </c>
      <c r="H1295" t="s">
        <v>5242</v>
      </c>
      <c r="I1295" t="s">
        <v>1252</v>
      </c>
      <c r="J1295" t="s">
        <v>344</v>
      </c>
      <c r="K1295" t="s">
        <v>5243</v>
      </c>
      <c r="L1295">
        <v>13721666</v>
      </c>
      <c r="M1295">
        <f t="shared" si="40"/>
        <v>29700</v>
      </c>
      <c r="N1295" s="2">
        <f t="shared" si="41"/>
        <v>73</v>
      </c>
    </row>
    <row r="1296" spans="1:14" x14ac:dyDescent="0.3">
      <c r="A1296" t="s">
        <v>5244</v>
      </c>
      <c r="B1296" t="s">
        <v>5245</v>
      </c>
      <c r="C1296">
        <v>4.5999999999999996</v>
      </c>
      <c r="D1296">
        <v>16</v>
      </c>
      <c r="E1296">
        <v>2000</v>
      </c>
      <c r="F1296">
        <v>1049</v>
      </c>
      <c r="G1296" t="s">
        <v>5246</v>
      </c>
      <c r="H1296" t="s">
        <v>5247</v>
      </c>
      <c r="I1296" t="s">
        <v>5248</v>
      </c>
      <c r="J1296" t="s">
        <v>5249</v>
      </c>
      <c r="K1296" t="s">
        <v>5250</v>
      </c>
      <c r="L1296">
        <v>14960710</v>
      </c>
      <c r="M1296">
        <f t="shared" si="40"/>
        <v>16784</v>
      </c>
      <c r="N1296" s="2">
        <f t="shared" si="41"/>
        <v>47.55</v>
      </c>
    </row>
    <row r="1297" spans="1:14" x14ac:dyDescent="0.3">
      <c r="A1297" t="s">
        <v>449</v>
      </c>
      <c r="B1297" t="s">
        <v>5251</v>
      </c>
      <c r="C1297">
        <v>4.5999999999999996</v>
      </c>
      <c r="D1297">
        <v>5</v>
      </c>
      <c r="E1297">
        <v>1199</v>
      </c>
      <c r="F1297">
        <v>599</v>
      </c>
      <c r="G1297" t="s">
        <v>67</v>
      </c>
      <c r="H1297" t="s">
        <v>5252</v>
      </c>
      <c r="I1297" t="s">
        <v>297</v>
      </c>
      <c r="J1297" t="s">
        <v>5253</v>
      </c>
      <c r="K1297" t="s">
        <v>5254</v>
      </c>
      <c r="L1297">
        <v>17149736</v>
      </c>
      <c r="M1297">
        <f t="shared" si="40"/>
        <v>2995</v>
      </c>
      <c r="N1297" s="2">
        <f t="shared" si="41"/>
        <v>50.041701417848202</v>
      </c>
    </row>
    <row r="1298" spans="1:14" x14ac:dyDescent="0.3">
      <c r="A1298" t="s">
        <v>5255</v>
      </c>
      <c r="B1298" t="s">
        <v>756</v>
      </c>
      <c r="C1298">
        <v>4.3</v>
      </c>
      <c r="D1298">
        <v>36</v>
      </c>
      <c r="E1298">
        <v>999</v>
      </c>
      <c r="F1298">
        <v>599</v>
      </c>
      <c r="G1298" t="s">
        <v>42</v>
      </c>
      <c r="H1298" t="s">
        <v>5256</v>
      </c>
      <c r="I1298" t="s">
        <v>56</v>
      </c>
      <c r="J1298" t="s">
        <v>760</v>
      </c>
      <c r="K1298" t="s">
        <v>5257</v>
      </c>
      <c r="L1298">
        <v>2450252</v>
      </c>
      <c r="M1298">
        <f t="shared" si="40"/>
        <v>21564</v>
      </c>
      <c r="N1298" s="2">
        <f t="shared" si="41"/>
        <v>40.04004004004004</v>
      </c>
    </row>
    <row r="1299" spans="1:14" x14ac:dyDescent="0.3">
      <c r="A1299" t="s">
        <v>5258</v>
      </c>
      <c r="B1299" t="s">
        <v>5259</v>
      </c>
      <c r="C1299">
        <v>3.8</v>
      </c>
      <c r="D1299">
        <v>5</v>
      </c>
      <c r="E1299">
        <v>1999</v>
      </c>
      <c r="F1299">
        <v>399</v>
      </c>
      <c r="G1299" t="s">
        <v>16</v>
      </c>
      <c r="H1299" t="s">
        <v>5260</v>
      </c>
      <c r="I1299" t="s">
        <v>513</v>
      </c>
      <c r="J1299" t="s">
        <v>5261</v>
      </c>
      <c r="K1299" t="s">
        <v>5262</v>
      </c>
      <c r="L1299">
        <v>17643174</v>
      </c>
      <c r="M1299">
        <f t="shared" si="40"/>
        <v>1995</v>
      </c>
      <c r="N1299" s="2">
        <f t="shared" si="41"/>
        <v>80.040020010004994</v>
      </c>
    </row>
    <row r="1300" spans="1:14" x14ac:dyDescent="0.3">
      <c r="A1300" t="s">
        <v>5263</v>
      </c>
      <c r="B1300" t="s">
        <v>552</v>
      </c>
      <c r="C1300">
        <v>3.5</v>
      </c>
      <c r="D1300">
        <v>10</v>
      </c>
      <c r="E1300">
        <v>540</v>
      </c>
      <c r="F1300">
        <v>333</v>
      </c>
      <c r="G1300" t="s">
        <v>16</v>
      </c>
      <c r="H1300" t="s">
        <v>5264</v>
      </c>
      <c r="I1300" t="s">
        <v>5265</v>
      </c>
      <c r="J1300" t="s">
        <v>554</v>
      </c>
      <c r="K1300" t="s">
        <v>5266</v>
      </c>
      <c r="L1300">
        <v>16987736</v>
      </c>
      <c r="M1300">
        <f t="shared" si="40"/>
        <v>3330</v>
      </c>
      <c r="N1300" s="2">
        <f t="shared" si="41"/>
        <v>38.333333333333336</v>
      </c>
    </row>
    <row r="1301" spans="1:14" x14ac:dyDescent="0.3">
      <c r="A1301" t="s">
        <v>5267</v>
      </c>
      <c r="B1301" t="s">
        <v>2640</v>
      </c>
      <c r="C1301">
        <v>3.6</v>
      </c>
      <c r="D1301">
        <v>207</v>
      </c>
      <c r="E1301">
        <v>1339</v>
      </c>
      <c r="F1301">
        <v>428</v>
      </c>
      <c r="G1301" t="s">
        <v>148</v>
      </c>
      <c r="H1301" t="s">
        <v>5268</v>
      </c>
      <c r="I1301" t="s">
        <v>126</v>
      </c>
      <c r="J1301" t="s">
        <v>2642</v>
      </c>
      <c r="K1301" t="s">
        <v>5269</v>
      </c>
      <c r="L1301">
        <v>13749850</v>
      </c>
      <c r="M1301">
        <f t="shared" si="40"/>
        <v>88596</v>
      </c>
      <c r="N1301" s="2">
        <f t="shared" si="41"/>
        <v>68.035847647498144</v>
      </c>
    </row>
    <row r="1302" spans="1:14" x14ac:dyDescent="0.3">
      <c r="A1302" t="s">
        <v>5270</v>
      </c>
      <c r="B1302" t="s">
        <v>1879</v>
      </c>
      <c r="C1302">
        <v>4.4000000000000004</v>
      </c>
      <c r="D1302">
        <v>8</v>
      </c>
      <c r="E1302">
        <v>3099</v>
      </c>
      <c r="F1302">
        <v>1394</v>
      </c>
      <c r="G1302" t="s">
        <v>683</v>
      </c>
      <c r="H1302" t="s">
        <v>5271</v>
      </c>
      <c r="I1302" t="s">
        <v>685</v>
      </c>
      <c r="J1302" t="s">
        <v>1881</v>
      </c>
      <c r="K1302" t="s">
        <v>5272</v>
      </c>
      <c r="L1302">
        <v>15231008</v>
      </c>
      <c r="M1302">
        <f t="shared" si="40"/>
        <v>11152</v>
      </c>
      <c r="N1302" s="2">
        <f t="shared" si="41"/>
        <v>55.017747660535655</v>
      </c>
    </row>
    <row r="1303" spans="1:14" x14ac:dyDescent="0.3">
      <c r="A1303" t="s">
        <v>5273</v>
      </c>
      <c r="B1303" t="s">
        <v>1342</v>
      </c>
      <c r="C1303">
        <v>3</v>
      </c>
      <c r="D1303">
        <v>3</v>
      </c>
      <c r="E1303">
        <v>1799</v>
      </c>
      <c r="F1303">
        <v>1259</v>
      </c>
      <c r="G1303" t="s">
        <v>16</v>
      </c>
      <c r="H1303" t="s">
        <v>5274</v>
      </c>
      <c r="I1303" t="s">
        <v>189</v>
      </c>
      <c r="J1303" t="s">
        <v>1344</v>
      </c>
      <c r="K1303" t="s">
        <v>5275</v>
      </c>
      <c r="L1303">
        <v>17642094</v>
      </c>
      <c r="M1303">
        <f t="shared" si="40"/>
        <v>3777</v>
      </c>
      <c r="N1303" s="2">
        <f t="shared" si="41"/>
        <v>30.016675931072818</v>
      </c>
    </row>
    <row r="1304" spans="1:14" x14ac:dyDescent="0.3">
      <c r="A1304" t="s">
        <v>5276</v>
      </c>
      <c r="B1304" t="s">
        <v>5145</v>
      </c>
      <c r="C1304">
        <v>4.8</v>
      </c>
      <c r="D1304">
        <v>32</v>
      </c>
      <c r="E1304">
        <v>2999</v>
      </c>
      <c r="F1304">
        <v>1499</v>
      </c>
      <c r="G1304" t="s">
        <v>5277</v>
      </c>
      <c r="H1304" t="s">
        <v>5278</v>
      </c>
      <c r="I1304" t="s">
        <v>132</v>
      </c>
      <c r="J1304" t="s">
        <v>5148</v>
      </c>
      <c r="K1304" t="s">
        <v>5279</v>
      </c>
      <c r="L1304">
        <v>14543236</v>
      </c>
      <c r="M1304">
        <f t="shared" si="40"/>
        <v>47968</v>
      </c>
      <c r="N1304" s="2">
        <f t="shared" si="41"/>
        <v>50.016672224074689</v>
      </c>
    </row>
    <row r="1305" spans="1:14" x14ac:dyDescent="0.3">
      <c r="A1305" t="s">
        <v>2001</v>
      </c>
      <c r="B1305" t="s">
        <v>5280</v>
      </c>
      <c r="C1305">
        <v>4</v>
      </c>
      <c r="D1305">
        <v>5</v>
      </c>
      <c r="E1305">
        <v>6999</v>
      </c>
      <c r="F1305">
        <v>3009</v>
      </c>
      <c r="G1305" t="s">
        <v>124</v>
      </c>
      <c r="H1305" t="s">
        <v>5281</v>
      </c>
      <c r="I1305" t="s">
        <v>132</v>
      </c>
      <c r="J1305" t="s">
        <v>5282</v>
      </c>
      <c r="K1305" t="s">
        <v>5283</v>
      </c>
      <c r="L1305">
        <v>16222890</v>
      </c>
      <c r="M1305">
        <f t="shared" si="40"/>
        <v>15045</v>
      </c>
      <c r="N1305" s="2">
        <f t="shared" si="41"/>
        <v>57.00814402057437</v>
      </c>
    </row>
    <row r="1306" spans="1:14" x14ac:dyDescent="0.3">
      <c r="A1306" t="s">
        <v>5284</v>
      </c>
      <c r="B1306" t="s">
        <v>181</v>
      </c>
      <c r="C1306">
        <v>4</v>
      </c>
      <c r="D1306">
        <v>5</v>
      </c>
      <c r="E1306">
        <v>3090</v>
      </c>
      <c r="F1306">
        <v>2224</v>
      </c>
      <c r="G1306" t="s">
        <v>5285</v>
      </c>
      <c r="H1306" t="s">
        <v>5286</v>
      </c>
      <c r="I1306" t="s">
        <v>50</v>
      </c>
      <c r="J1306" t="s">
        <v>184</v>
      </c>
      <c r="K1306" t="s">
        <v>5287</v>
      </c>
      <c r="L1306">
        <v>10415160</v>
      </c>
      <c r="M1306">
        <f t="shared" si="40"/>
        <v>11120</v>
      </c>
      <c r="N1306" s="2">
        <f t="shared" si="41"/>
        <v>28.025889967637539</v>
      </c>
    </row>
    <row r="1307" spans="1:14" x14ac:dyDescent="0.3">
      <c r="A1307" t="s">
        <v>5288</v>
      </c>
      <c r="B1307" t="s">
        <v>54</v>
      </c>
      <c r="C1307">
        <v>4.9000000000000004</v>
      </c>
      <c r="D1307">
        <v>8</v>
      </c>
      <c r="E1307">
        <v>2899</v>
      </c>
      <c r="F1307">
        <v>1594</v>
      </c>
      <c r="G1307" t="s">
        <v>16</v>
      </c>
      <c r="H1307" t="s">
        <v>5289</v>
      </c>
      <c r="I1307" t="s">
        <v>586</v>
      </c>
      <c r="J1307" t="s">
        <v>57</v>
      </c>
      <c r="K1307" t="s">
        <v>5290</v>
      </c>
      <c r="L1307">
        <v>15322826</v>
      </c>
      <c r="M1307">
        <f t="shared" si="40"/>
        <v>12752</v>
      </c>
      <c r="N1307" s="2">
        <f t="shared" si="41"/>
        <v>45.015522593997929</v>
      </c>
    </row>
    <row r="1308" spans="1:14" x14ac:dyDescent="0.3">
      <c r="A1308" t="s">
        <v>5291</v>
      </c>
      <c r="B1308" t="s">
        <v>1190</v>
      </c>
      <c r="C1308">
        <v>4</v>
      </c>
      <c r="D1308">
        <v>6</v>
      </c>
      <c r="E1308">
        <v>1899</v>
      </c>
      <c r="F1308">
        <v>854</v>
      </c>
      <c r="G1308" t="s">
        <v>16</v>
      </c>
      <c r="H1308" t="s">
        <v>5292</v>
      </c>
      <c r="I1308" t="s">
        <v>18</v>
      </c>
      <c r="J1308" t="s">
        <v>1193</v>
      </c>
      <c r="K1308" t="s">
        <v>5293</v>
      </c>
      <c r="L1308">
        <v>17060262</v>
      </c>
      <c r="M1308">
        <f t="shared" si="40"/>
        <v>5124</v>
      </c>
      <c r="N1308" s="2">
        <f t="shared" si="41"/>
        <v>55.028962611901001</v>
      </c>
    </row>
    <row r="1309" spans="1:14" x14ac:dyDescent="0.3">
      <c r="A1309" t="s">
        <v>3882</v>
      </c>
      <c r="B1309" t="s">
        <v>1446</v>
      </c>
      <c r="C1309">
        <v>4.3</v>
      </c>
      <c r="D1309">
        <v>11</v>
      </c>
      <c r="E1309">
        <v>1499</v>
      </c>
      <c r="F1309">
        <v>974</v>
      </c>
      <c r="G1309" t="s">
        <v>42</v>
      </c>
      <c r="H1309" t="s">
        <v>5294</v>
      </c>
      <c r="I1309" t="s">
        <v>56</v>
      </c>
      <c r="J1309" t="s">
        <v>1449</v>
      </c>
      <c r="K1309" t="s">
        <v>5295</v>
      </c>
      <c r="L1309">
        <v>14609852</v>
      </c>
      <c r="M1309">
        <f t="shared" si="40"/>
        <v>10714</v>
      </c>
      <c r="N1309" s="2">
        <f t="shared" si="41"/>
        <v>35.023348899266175</v>
      </c>
    </row>
    <row r="1310" spans="1:14" x14ac:dyDescent="0.3">
      <c r="A1310" t="s">
        <v>5296</v>
      </c>
      <c r="B1310" t="s">
        <v>5297</v>
      </c>
      <c r="C1310">
        <v>4.0999999999999996</v>
      </c>
      <c r="D1310">
        <v>126</v>
      </c>
      <c r="E1310">
        <v>3999</v>
      </c>
      <c r="F1310">
        <v>2599</v>
      </c>
      <c r="G1310" t="s">
        <v>182</v>
      </c>
      <c r="H1310" t="s">
        <v>5298</v>
      </c>
      <c r="I1310" t="s">
        <v>44</v>
      </c>
      <c r="J1310" t="s">
        <v>5299</v>
      </c>
      <c r="K1310" t="s">
        <v>5300</v>
      </c>
      <c r="L1310">
        <v>12635662</v>
      </c>
      <c r="M1310">
        <f t="shared" si="40"/>
        <v>327474</v>
      </c>
      <c r="N1310" s="2">
        <f t="shared" si="41"/>
        <v>35.008752188047012</v>
      </c>
    </row>
    <row r="1311" spans="1:14" x14ac:dyDescent="0.3">
      <c r="A1311" t="s">
        <v>5301</v>
      </c>
      <c r="B1311" t="s">
        <v>2694</v>
      </c>
      <c r="C1311">
        <v>4.2</v>
      </c>
      <c r="D1311">
        <v>226</v>
      </c>
      <c r="E1311">
        <v>1499</v>
      </c>
      <c r="F1311">
        <v>599</v>
      </c>
      <c r="G1311" t="s">
        <v>5302</v>
      </c>
      <c r="H1311" t="s">
        <v>5303</v>
      </c>
      <c r="I1311" t="s">
        <v>495</v>
      </c>
      <c r="J1311" t="s">
        <v>2697</v>
      </c>
      <c r="K1311" t="s">
        <v>5304</v>
      </c>
      <c r="L1311">
        <v>7697519</v>
      </c>
      <c r="M1311">
        <f t="shared" si="40"/>
        <v>135374</v>
      </c>
      <c r="N1311" s="2">
        <f t="shared" si="41"/>
        <v>60.040026684456308</v>
      </c>
    </row>
    <row r="1312" spans="1:14" x14ac:dyDescent="0.3">
      <c r="A1312" t="s">
        <v>5305</v>
      </c>
      <c r="B1312" t="s">
        <v>1728</v>
      </c>
      <c r="C1312">
        <v>3.6</v>
      </c>
      <c r="D1312">
        <v>14</v>
      </c>
      <c r="E1312">
        <v>1199</v>
      </c>
      <c r="F1312">
        <v>599</v>
      </c>
      <c r="G1312" t="s">
        <v>1868</v>
      </c>
      <c r="H1312" t="s">
        <v>5306</v>
      </c>
      <c r="I1312" t="s">
        <v>3892</v>
      </c>
      <c r="J1312" t="s">
        <v>1730</v>
      </c>
      <c r="K1312" t="s">
        <v>5307</v>
      </c>
      <c r="L1312">
        <v>14544548</v>
      </c>
      <c r="M1312">
        <f t="shared" si="40"/>
        <v>8386</v>
      </c>
      <c r="N1312" s="2">
        <f t="shared" si="41"/>
        <v>50.041701417848202</v>
      </c>
    </row>
    <row r="1313" spans="1:14" x14ac:dyDescent="0.3">
      <c r="A1313" t="s">
        <v>141</v>
      </c>
      <c r="B1313" t="s">
        <v>359</v>
      </c>
      <c r="C1313">
        <v>4.4000000000000004</v>
      </c>
      <c r="D1313">
        <v>187</v>
      </c>
      <c r="E1313">
        <v>1299</v>
      </c>
      <c r="F1313">
        <v>623</v>
      </c>
      <c r="G1313" t="s">
        <v>1402</v>
      </c>
      <c r="H1313" t="s">
        <v>5308</v>
      </c>
      <c r="I1313" t="s">
        <v>56</v>
      </c>
      <c r="J1313" t="s">
        <v>361</v>
      </c>
      <c r="K1313" t="s">
        <v>5309</v>
      </c>
      <c r="L1313">
        <v>11008032</v>
      </c>
      <c r="M1313">
        <f t="shared" si="40"/>
        <v>116501</v>
      </c>
      <c r="N1313" s="2">
        <f t="shared" si="41"/>
        <v>52.040030792917626</v>
      </c>
    </row>
    <row r="1314" spans="1:14" x14ac:dyDescent="0.3">
      <c r="A1314" t="s">
        <v>141</v>
      </c>
      <c r="B1314" t="s">
        <v>1273</v>
      </c>
      <c r="C1314">
        <v>4.2</v>
      </c>
      <c r="D1314">
        <v>202</v>
      </c>
      <c r="E1314">
        <v>1299</v>
      </c>
      <c r="F1314">
        <v>623</v>
      </c>
      <c r="G1314" t="s">
        <v>67</v>
      </c>
      <c r="H1314" t="s">
        <v>5310</v>
      </c>
      <c r="I1314" t="s">
        <v>56</v>
      </c>
      <c r="J1314" t="s">
        <v>1275</v>
      </c>
      <c r="K1314" t="s">
        <v>5311</v>
      </c>
      <c r="L1314">
        <v>12664638</v>
      </c>
      <c r="M1314">
        <f t="shared" si="40"/>
        <v>125846</v>
      </c>
      <c r="N1314" s="2">
        <f t="shared" si="41"/>
        <v>52.040030792917626</v>
      </c>
    </row>
    <row r="1315" spans="1:14" x14ac:dyDescent="0.3">
      <c r="A1315" t="s">
        <v>5312</v>
      </c>
      <c r="B1315" t="s">
        <v>1273</v>
      </c>
      <c r="C1315">
        <v>4</v>
      </c>
      <c r="D1315">
        <v>43</v>
      </c>
      <c r="E1315">
        <v>1299</v>
      </c>
      <c r="F1315">
        <v>623</v>
      </c>
      <c r="G1315" t="s">
        <v>67</v>
      </c>
      <c r="H1315" t="s">
        <v>5313</v>
      </c>
      <c r="I1315" t="s">
        <v>56</v>
      </c>
      <c r="J1315" t="s">
        <v>1275</v>
      </c>
      <c r="K1315" t="s">
        <v>5314</v>
      </c>
      <c r="L1315">
        <v>12664674</v>
      </c>
      <c r="M1315">
        <f t="shared" si="40"/>
        <v>26789</v>
      </c>
      <c r="N1315" s="2">
        <f t="shared" si="41"/>
        <v>52.040030792917626</v>
      </c>
    </row>
    <row r="1316" spans="1:14" x14ac:dyDescent="0.3">
      <c r="A1316" t="s">
        <v>141</v>
      </c>
      <c r="B1316" t="s">
        <v>1273</v>
      </c>
      <c r="C1316">
        <v>3.6</v>
      </c>
      <c r="D1316">
        <v>54</v>
      </c>
      <c r="E1316">
        <v>1299</v>
      </c>
      <c r="F1316">
        <v>623</v>
      </c>
      <c r="G1316" t="s">
        <v>42</v>
      </c>
      <c r="H1316" t="s">
        <v>5315</v>
      </c>
      <c r="I1316" t="s">
        <v>56</v>
      </c>
      <c r="J1316" t="s">
        <v>1275</v>
      </c>
      <c r="K1316" t="s">
        <v>5316</v>
      </c>
      <c r="L1316">
        <v>13532726</v>
      </c>
      <c r="M1316">
        <f t="shared" si="40"/>
        <v>33642</v>
      </c>
      <c r="N1316" s="2">
        <f t="shared" si="41"/>
        <v>52.040030792917626</v>
      </c>
    </row>
    <row r="1317" spans="1:14" x14ac:dyDescent="0.3">
      <c r="A1317" t="s">
        <v>5317</v>
      </c>
      <c r="B1317" t="s">
        <v>3381</v>
      </c>
      <c r="C1317">
        <v>4.2</v>
      </c>
      <c r="D1317">
        <v>64</v>
      </c>
      <c r="E1317">
        <v>1200</v>
      </c>
      <c r="F1317">
        <v>600</v>
      </c>
      <c r="G1317" t="s">
        <v>5009</v>
      </c>
      <c r="H1317" t="s">
        <v>5318</v>
      </c>
      <c r="I1317" t="s">
        <v>37</v>
      </c>
      <c r="J1317" t="s">
        <v>3384</v>
      </c>
      <c r="K1317" t="s">
        <v>5319</v>
      </c>
      <c r="L1317">
        <v>14133244</v>
      </c>
      <c r="M1317">
        <f t="shared" si="40"/>
        <v>38400</v>
      </c>
      <c r="N1317" s="2">
        <f t="shared" si="41"/>
        <v>50</v>
      </c>
    </row>
    <row r="1318" spans="1:14" x14ac:dyDescent="0.3">
      <c r="A1318" t="s">
        <v>5320</v>
      </c>
      <c r="B1318" t="s">
        <v>4469</v>
      </c>
      <c r="C1318">
        <v>3.4</v>
      </c>
      <c r="D1318">
        <v>7</v>
      </c>
      <c r="E1318">
        <v>1099</v>
      </c>
      <c r="F1318">
        <v>857</v>
      </c>
      <c r="G1318" t="s">
        <v>16</v>
      </c>
      <c r="H1318" t="s">
        <v>5321</v>
      </c>
      <c r="I1318" t="s">
        <v>5322</v>
      </c>
      <c r="J1318" t="s">
        <v>4471</v>
      </c>
      <c r="K1318" t="s">
        <v>5323</v>
      </c>
      <c r="L1318">
        <v>16412360</v>
      </c>
      <c r="M1318">
        <f t="shared" si="40"/>
        <v>5999</v>
      </c>
      <c r="N1318" s="2">
        <f t="shared" si="41"/>
        <v>22.020018198362148</v>
      </c>
    </row>
    <row r="1319" spans="1:14" x14ac:dyDescent="0.3">
      <c r="A1319" t="s">
        <v>1821</v>
      </c>
      <c r="B1319" t="s">
        <v>80</v>
      </c>
      <c r="C1319">
        <v>2.6</v>
      </c>
      <c r="D1319">
        <v>5</v>
      </c>
      <c r="E1319">
        <v>3799</v>
      </c>
      <c r="F1319">
        <v>1329</v>
      </c>
      <c r="G1319" t="s">
        <v>16</v>
      </c>
      <c r="H1319" t="s">
        <v>5324</v>
      </c>
      <c r="I1319" t="s">
        <v>177</v>
      </c>
      <c r="J1319" t="s">
        <v>84</v>
      </c>
      <c r="K1319" t="s">
        <v>5325</v>
      </c>
      <c r="L1319">
        <v>15964868</v>
      </c>
      <c r="M1319">
        <f t="shared" si="40"/>
        <v>6645</v>
      </c>
      <c r="N1319" s="2">
        <f t="shared" si="41"/>
        <v>65.017109765727824</v>
      </c>
    </row>
    <row r="1320" spans="1:14" x14ac:dyDescent="0.3">
      <c r="A1320" t="s">
        <v>5326</v>
      </c>
      <c r="B1320" t="s">
        <v>41</v>
      </c>
      <c r="C1320">
        <v>4.5999999999999996</v>
      </c>
      <c r="D1320">
        <v>34</v>
      </c>
      <c r="E1320">
        <v>1499</v>
      </c>
      <c r="F1320">
        <v>524</v>
      </c>
      <c r="G1320" t="s">
        <v>42</v>
      </c>
      <c r="H1320" t="s">
        <v>5327</v>
      </c>
      <c r="I1320" t="s">
        <v>56</v>
      </c>
      <c r="J1320" t="s">
        <v>45</v>
      </c>
      <c r="K1320" t="s">
        <v>5328</v>
      </c>
      <c r="L1320">
        <v>13307668</v>
      </c>
      <c r="M1320">
        <f t="shared" si="40"/>
        <v>17816</v>
      </c>
      <c r="N1320" s="2">
        <f t="shared" si="41"/>
        <v>65.043362241494336</v>
      </c>
    </row>
    <row r="1321" spans="1:14" x14ac:dyDescent="0.3">
      <c r="A1321" t="s">
        <v>5329</v>
      </c>
      <c r="B1321" t="s">
        <v>353</v>
      </c>
      <c r="C1321">
        <v>4.5999999999999996</v>
      </c>
      <c r="D1321">
        <v>5</v>
      </c>
      <c r="E1321">
        <v>1699</v>
      </c>
      <c r="F1321">
        <v>1699</v>
      </c>
      <c r="G1321" t="s">
        <v>1123</v>
      </c>
      <c r="H1321" t="s">
        <v>5330</v>
      </c>
      <c r="I1321" t="s">
        <v>244</v>
      </c>
      <c r="J1321" t="s">
        <v>356</v>
      </c>
      <c r="K1321" t="s">
        <v>5331</v>
      </c>
      <c r="L1321">
        <v>15143710</v>
      </c>
      <c r="M1321">
        <f t="shared" si="40"/>
        <v>8495</v>
      </c>
      <c r="N1321" s="2">
        <f t="shared" si="41"/>
        <v>0</v>
      </c>
    </row>
    <row r="1322" spans="1:14" x14ac:dyDescent="0.3">
      <c r="A1322" t="s">
        <v>5332</v>
      </c>
      <c r="B1322" t="s">
        <v>456</v>
      </c>
      <c r="C1322">
        <v>4.0999999999999996</v>
      </c>
      <c r="D1322">
        <v>9</v>
      </c>
      <c r="E1322">
        <v>1790</v>
      </c>
      <c r="F1322">
        <v>895</v>
      </c>
      <c r="G1322" t="s">
        <v>67</v>
      </c>
      <c r="H1322" t="s">
        <v>5333</v>
      </c>
      <c r="I1322" t="s">
        <v>50</v>
      </c>
      <c r="J1322" t="s">
        <v>459</v>
      </c>
      <c r="K1322" t="s">
        <v>5334</v>
      </c>
      <c r="L1322">
        <v>15628796</v>
      </c>
      <c r="M1322">
        <f t="shared" si="40"/>
        <v>8055</v>
      </c>
      <c r="N1322" s="2">
        <f t="shared" si="41"/>
        <v>50</v>
      </c>
    </row>
    <row r="1323" spans="1:14" x14ac:dyDescent="0.3">
      <c r="A1323" t="s">
        <v>431</v>
      </c>
      <c r="B1323" t="s">
        <v>432</v>
      </c>
      <c r="C1323">
        <v>4.9000000000000004</v>
      </c>
      <c r="D1323">
        <v>7</v>
      </c>
      <c r="E1323">
        <v>599</v>
      </c>
      <c r="F1323">
        <v>599</v>
      </c>
      <c r="G1323" t="s">
        <v>1536</v>
      </c>
      <c r="H1323" t="s">
        <v>5335</v>
      </c>
      <c r="I1323" t="s">
        <v>434</v>
      </c>
      <c r="J1323" t="s">
        <v>435</v>
      </c>
      <c r="K1323" t="s">
        <v>5336</v>
      </c>
      <c r="L1323">
        <v>13967026</v>
      </c>
      <c r="M1323">
        <f t="shared" si="40"/>
        <v>4193</v>
      </c>
      <c r="N1323" s="2">
        <f t="shared" si="41"/>
        <v>0</v>
      </c>
    </row>
    <row r="1324" spans="1:14" x14ac:dyDescent="0.3">
      <c r="A1324" t="s">
        <v>3973</v>
      </c>
      <c r="B1324" t="s">
        <v>3201</v>
      </c>
      <c r="C1324">
        <v>4.2</v>
      </c>
      <c r="D1324">
        <v>10</v>
      </c>
      <c r="E1324">
        <v>699</v>
      </c>
      <c r="F1324">
        <v>699</v>
      </c>
      <c r="G1324" t="s">
        <v>2167</v>
      </c>
      <c r="H1324" t="s">
        <v>5337</v>
      </c>
      <c r="I1324" t="s">
        <v>1229</v>
      </c>
      <c r="J1324" t="s">
        <v>3203</v>
      </c>
      <c r="K1324" t="s">
        <v>5338</v>
      </c>
      <c r="L1324">
        <v>13903034</v>
      </c>
      <c r="M1324">
        <f t="shared" si="40"/>
        <v>6990</v>
      </c>
      <c r="N1324" s="2">
        <f t="shared" si="41"/>
        <v>0</v>
      </c>
    </row>
    <row r="1325" spans="1:14" x14ac:dyDescent="0.3">
      <c r="A1325" t="s">
        <v>4094</v>
      </c>
      <c r="B1325" t="s">
        <v>80</v>
      </c>
      <c r="C1325">
        <v>4</v>
      </c>
      <c r="D1325">
        <v>19</v>
      </c>
      <c r="E1325">
        <v>1899</v>
      </c>
      <c r="F1325">
        <v>569</v>
      </c>
      <c r="G1325" t="s">
        <v>563</v>
      </c>
      <c r="H1325" t="s">
        <v>5339</v>
      </c>
      <c r="I1325" t="s">
        <v>297</v>
      </c>
      <c r="J1325" t="s">
        <v>84</v>
      </c>
      <c r="K1325" t="s">
        <v>5340</v>
      </c>
      <c r="L1325">
        <v>14885486</v>
      </c>
      <c r="M1325">
        <f t="shared" si="40"/>
        <v>10811</v>
      </c>
      <c r="N1325" s="2">
        <f t="shared" si="41"/>
        <v>70.036861506055814</v>
      </c>
    </row>
    <row r="1326" spans="1:14" x14ac:dyDescent="0.3">
      <c r="A1326" t="s">
        <v>2165</v>
      </c>
      <c r="B1326" t="s">
        <v>3865</v>
      </c>
      <c r="C1326">
        <v>4.2</v>
      </c>
      <c r="D1326">
        <v>5</v>
      </c>
      <c r="E1326">
        <v>1998</v>
      </c>
      <c r="F1326">
        <v>899</v>
      </c>
      <c r="G1326" t="s">
        <v>1536</v>
      </c>
      <c r="H1326" t="s">
        <v>5341</v>
      </c>
      <c r="I1326" t="s">
        <v>83</v>
      </c>
      <c r="J1326" t="s">
        <v>3867</v>
      </c>
      <c r="K1326" t="s">
        <v>5342</v>
      </c>
      <c r="L1326">
        <v>15045666</v>
      </c>
      <c r="M1326">
        <f t="shared" si="40"/>
        <v>4495</v>
      </c>
      <c r="N1326" s="2">
        <f t="shared" si="41"/>
        <v>55.005005005005003</v>
      </c>
    </row>
    <row r="1327" spans="1:14" x14ac:dyDescent="0.3">
      <c r="A1327" t="s">
        <v>5343</v>
      </c>
      <c r="B1327" t="s">
        <v>733</v>
      </c>
      <c r="C1327">
        <v>4.4000000000000004</v>
      </c>
      <c r="D1327">
        <v>23</v>
      </c>
      <c r="E1327">
        <v>1399</v>
      </c>
      <c r="F1327">
        <v>531</v>
      </c>
      <c r="G1327" t="s">
        <v>838</v>
      </c>
      <c r="H1327" t="s">
        <v>5344</v>
      </c>
      <c r="I1327" t="s">
        <v>1229</v>
      </c>
      <c r="J1327" t="s">
        <v>735</v>
      </c>
      <c r="K1327" t="s">
        <v>5345</v>
      </c>
      <c r="L1327">
        <v>14250166</v>
      </c>
      <c r="M1327">
        <f t="shared" si="40"/>
        <v>12213</v>
      </c>
      <c r="N1327" s="2">
        <f t="shared" si="41"/>
        <v>62.044317369549674</v>
      </c>
    </row>
    <row r="1328" spans="1:14" x14ac:dyDescent="0.3">
      <c r="A1328" t="s">
        <v>5346</v>
      </c>
      <c r="B1328" t="s">
        <v>3812</v>
      </c>
      <c r="C1328">
        <v>4.3</v>
      </c>
      <c r="D1328">
        <v>142</v>
      </c>
      <c r="E1328">
        <v>6799</v>
      </c>
      <c r="F1328">
        <v>2447</v>
      </c>
      <c r="G1328" t="s">
        <v>29</v>
      </c>
      <c r="H1328" t="s">
        <v>5347</v>
      </c>
      <c r="I1328" t="s">
        <v>132</v>
      </c>
      <c r="J1328" t="s">
        <v>3814</v>
      </c>
      <c r="K1328" t="s">
        <v>5348</v>
      </c>
      <c r="L1328">
        <v>13327350</v>
      </c>
      <c r="M1328">
        <f t="shared" si="40"/>
        <v>347474</v>
      </c>
      <c r="N1328" s="2">
        <f t="shared" si="41"/>
        <v>64.009413148992493</v>
      </c>
    </row>
    <row r="1329" spans="1:14" x14ac:dyDescent="0.3">
      <c r="A1329" t="s">
        <v>5349</v>
      </c>
      <c r="B1329" t="s">
        <v>1426</v>
      </c>
      <c r="C1329">
        <v>4.2</v>
      </c>
      <c r="D1329">
        <v>9</v>
      </c>
      <c r="E1329">
        <v>2699</v>
      </c>
      <c r="F1329">
        <v>1619</v>
      </c>
      <c r="G1329" t="s">
        <v>95</v>
      </c>
      <c r="H1329" t="s">
        <v>5350</v>
      </c>
      <c r="I1329" t="s">
        <v>201</v>
      </c>
      <c r="J1329" t="s">
        <v>1428</v>
      </c>
      <c r="K1329" t="s">
        <v>5351</v>
      </c>
      <c r="L1329">
        <v>15340960</v>
      </c>
      <c r="M1329">
        <f t="shared" si="40"/>
        <v>14571</v>
      </c>
      <c r="N1329" s="2">
        <f t="shared" si="41"/>
        <v>40.014820303816229</v>
      </c>
    </row>
    <row r="1330" spans="1:14" x14ac:dyDescent="0.3">
      <c r="A1330" t="s">
        <v>5352</v>
      </c>
      <c r="B1330" t="s">
        <v>917</v>
      </c>
      <c r="C1330">
        <v>4.0999999999999996</v>
      </c>
      <c r="D1330">
        <v>148</v>
      </c>
      <c r="E1330">
        <v>3549</v>
      </c>
      <c r="F1330">
        <v>1561</v>
      </c>
      <c r="G1330" t="s">
        <v>29</v>
      </c>
      <c r="H1330" t="s">
        <v>5353</v>
      </c>
      <c r="I1330" t="s">
        <v>50</v>
      </c>
      <c r="J1330" t="s">
        <v>919</v>
      </c>
      <c r="K1330" t="s">
        <v>5354</v>
      </c>
      <c r="L1330">
        <v>7574029</v>
      </c>
      <c r="M1330">
        <f t="shared" si="40"/>
        <v>231028</v>
      </c>
      <c r="N1330" s="2">
        <f t="shared" si="41"/>
        <v>56.015779092702168</v>
      </c>
    </row>
    <row r="1331" spans="1:14" x14ac:dyDescent="0.3">
      <c r="A1331" t="s">
        <v>5355</v>
      </c>
      <c r="B1331" t="s">
        <v>5356</v>
      </c>
      <c r="C1331">
        <v>4.4000000000000004</v>
      </c>
      <c r="D1331">
        <v>137</v>
      </c>
      <c r="E1331">
        <v>2499</v>
      </c>
      <c r="F1331">
        <v>999</v>
      </c>
      <c r="G1331" t="s">
        <v>1474</v>
      </c>
      <c r="H1331" t="s">
        <v>5357</v>
      </c>
      <c r="I1331" t="s">
        <v>685</v>
      </c>
      <c r="J1331" t="s">
        <v>5358</v>
      </c>
      <c r="K1331" t="s">
        <v>5359</v>
      </c>
      <c r="L1331">
        <v>11709878</v>
      </c>
      <c r="M1331">
        <f t="shared" si="40"/>
        <v>136863</v>
      </c>
      <c r="N1331" s="2">
        <f t="shared" si="41"/>
        <v>60.024009603841534</v>
      </c>
    </row>
    <row r="1332" spans="1:14" x14ac:dyDescent="0.3">
      <c r="A1332" t="s">
        <v>5360</v>
      </c>
      <c r="B1332" t="s">
        <v>376</v>
      </c>
      <c r="C1332">
        <v>4.3</v>
      </c>
      <c r="D1332">
        <v>38</v>
      </c>
      <c r="E1332">
        <v>3020</v>
      </c>
      <c r="F1332">
        <v>3020</v>
      </c>
      <c r="G1332" t="s">
        <v>16</v>
      </c>
      <c r="H1332" t="s">
        <v>5361</v>
      </c>
      <c r="I1332" t="s">
        <v>18</v>
      </c>
      <c r="J1332" t="s">
        <v>378</v>
      </c>
      <c r="K1332" t="s">
        <v>5362</v>
      </c>
      <c r="L1332">
        <v>15244142</v>
      </c>
      <c r="M1332">
        <f t="shared" si="40"/>
        <v>114760</v>
      </c>
      <c r="N1332" s="2">
        <f t="shared" si="41"/>
        <v>0</v>
      </c>
    </row>
    <row r="1333" spans="1:14" x14ac:dyDescent="0.3">
      <c r="A1333" t="s">
        <v>966</v>
      </c>
      <c r="B1333" t="s">
        <v>41</v>
      </c>
      <c r="C1333">
        <v>4.0999999999999996</v>
      </c>
      <c r="D1333">
        <v>244</v>
      </c>
      <c r="E1333">
        <v>3149</v>
      </c>
      <c r="F1333">
        <v>1731</v>
      </c>
      <c r="G1333" t="s">
        <v>690</v>
      </c>
      <c r="H1333" t="s">
        <v>5363</v>
      </c>
      <c r="I1333" t="s">
        <v>90</v>
      </c>
      <c r="J1333" t="s">
        <v>45</v>
      </c>
      <c r="K1333" t="s">
        <v>5364</v>
      </c>
      <c r="L1333">
        <v>8366639</v>
      </c>
      <c r="M1333">
        <f t="shared" si="40"/>
        <v>422364</v>
      </c>
      <c r="N1333" s="2">
        <f t="shared" si="41"/>
        <v>45.03016830739918</v>
      </c>
    </row>
    <row r="1334" spans="1:14" x14ac:dyDescent="0.3">
      <c r="A1334" t="s">
        <v>5365</v>
      </c>
      <c r="B1334" t="s">
        <v>2679</v>
      </c>
      <c r="C1334">
        <v>4.5999999999999996</v>
      </c>
      <c r="D1334">
        <v>9</v>
      </c>
      <c r="E1334">
        <v>2199</v>
      </c>
      <c r="F1334">
        <v>1869</v>
      </c>
      <c r="G1334" t="s">
        <v>2167</v>
      </c>
      <c r="H1334" t="s">
        <v>5366</v>
      </c>
      <c r="I1334" t="s">
        <v>446</v>
      </c>
      <c r="J1334" t="s">
        <v>2681</v>
      </c>
      <c r="K1334" t="s">
        <v>5367</v>
      </c>
      <c r="L1334">
        <v>17443054</v>
      </c>
      <c r="M1334">
        <f t="shared" si="40"/>
        <v>16821</v>
      </c>
      <c r="N1334" s="2">
        <f t="shared" si="41"/>
        <v>15.006821282401091</v>
      </c>
    </row>
    <row r="1335" spans="1:14" x14ac:dyDescent="0.3">
      <c r="A1335" t="s">
        <v>1148</v>
      </c>
      <c r="B1335" t="s">
        <v>1382</v>
      </c>
      <c r="C1335">
        <v>4.5</v>
      </c>
      <c r="D1335">
        <v>6</v>
      </c>
      <c r="E1335">
        <v>2599</v>
      </c>
      <c r="F1335">
        <v>1429</v>
      </c>
      <c r="G1335" t="s">
        <v>16</v>
      </c>
      <c r="H1335" t="s">
        <v>5368</v>
      </c>
      <c r="I1335" t="s">
        <v>586</v>
      </c>
      <c r="J1335" t="s">
        <v>1384</v>
      </c>
      <c r="K1335" t="s">
        <v>5369</v>
      </c>
      <c r="L1335">
        <v>16070050</v>
      </c>
      <c r="M1335">
        <f t="shared" si="40"/>
        <v>8574</v>
      </c>
      <c r="N1335" s="2">
        <f t="shared" si="41"/>
        <v>45.017314351673718</v>
      </c>
    </row>
    <row r="1336" spans="1:14" x14ac:dyDescent="0.3">
      <c r="A1336" t="s">
        <v>5370</v>
      </c>
      <c r="B1336" t="s">
        <v>733</v>
      </c>
      <c r="C1336">
        <v>4.0999999999999996</v>
      </c>
      <c r="D1336">
        <v>27</v>
      </c>
      <c r="E1336">
        <v>1999</v>
      </c>
      <c r="F1336">
        <v>799</v>
      </c>
      <c r="G1336" t="s">
        <v>67</v>
      </c>
      <c r="H1336" t="s">
        <v>5371</v>
      </c>
      <c r="I1336" t="s">
        <v>44</v>
      </c>
      <c r="J1336" t="s">
        <v>735</v>
      </c>
      <c r="K1336" t="s">
        <v>5372</v>
      </c>
      <c r="L1336">
        <v>15896518</v>
      </c>
      <c r="M1336">
        <f t="shared" si="40"/>
        <v>21573</v>
      </c>
      <c r="N1336" s="2">
        <f t="shared" si="41"/>
        <v>60.030015007503756</v>
      </c>
    </row>
    <row r="1337" spans="1:14" x14ac:dyDescent="0.3">
      <c r="A1337" t="s">
        <v>3340</v>
      </c>
      <c r="B1337" t="s">
        <v>5373</v>
      </c>
      <c r="C1337">
        <v>4.4000000000000004</v>
      </c>
      <c r="D1337">
        <v>23</v>
      </c>
      <c r="E1337">
        <v>1599</v>
      </c>
      <c r="F1337">
        <v>671</v>
      </c>
      <c r="G1337" t="s">
        <v>5374</v>
      </c>
      <c r="H1337" t="s">
        <v>5375</v>
      </c>
      <c r="I1337" t="s">
        <v>446</v>
      </c>
      <c r="J1337" t="s">
        <v>5376</v>
      </c>
      <c r="K1337" t="s">
        <v>5377</v>
      </c>
      <c r="L1337">
        <v>16554144</v>
      </c>
      <c r="M1337">
        <f t="shared" si="40"/>
        <v>15433</v>
      </c>
      <c r="N1337" s="2">
        <f t="shared" si="41"/>
        <v>58.03627267041901</v>
      </c>
    </row>
    <row r="1338" spans="1:14" x14ac:dyDescent="0.3">
      <c r="A1338" t="s">
        <v>5378</v>
      </c>
      <c r="B1338" t="s">
        <v>895</v>
      </c>
      <c r="C1338">
        <v>2.8</v>
      </c>
      <c r="D1338">
        <v>5</v>
      </c>
      <c r="E1338">
        <v>5590</v>
      </c>
      <c r="F1338">
        <v>3633</v>
      </c>
      <c r="G1338" t="s">
        <v>42</v>
      </c>
      <c r="H1338" t="s">
        <v>5379</v>
      </c>
      <c r="I1338" t="s">
        <v>1192</v>
      </c>
      <c r="J1338" t="s">
        <v>898</v>
      </c>
      <c r="K1338" t="s">
        <v>5380</v>
      </c>
      <c r="L1338">
        <v>15315812</v>
      </c>
      <c r="M1338">
        <f t="shared" si="40"/>
        <v>18165</v>
      </c>
      <c r="N1338" s="2">
        <f t="shared" si="41"/>
        <v>35.008944543828264</v>
      </c>
    </row>
    <row r="1339" spans="1:14" x14ac:dyDescent="0.3">
      <c r="A1339" t="s">
        <v>5381</v>
      </c>
      <c r="B1339" t="s">
        <v>5382</v>
      </c>
      <c r="C1339">
        <v>4.2</v>
      </c>
      <c r="D1339">
        <v>18</v>
      </c>
      <c r="E1339">
        <v>1799</v>
      </c>
      <c r="F1339">
        <v>1043</v>
      </c>
      <c r="G1339" t="s">
        <v>67</v>
      </c>
      <c r="H1339" t="s">
        <v>5383</v>
      </c>
      <c r="I1339" t="s">
        <v>56</v>
      </c>
      <c r="J1339" t="s">
        <v>5384</v>
      </c>
      <c r="K1339" t="s">
        <v>5385</v>
      </c>
      <c r="L1339">
        <v>16847480</v>
      </c>
      <c r="M1339">
        <f t="shared" si="40"/>
        <v>18774</v>
      </c>
      <c r="N1339" s="2">
        <f t="shared" si="41"/>
        <v>42.023346303501945</v>
      </c>
    </row>
    <row r="1340" spans="1:14" x14ac:dyDescent="0.3">
      <c r="A1340" t="s">
        <v>5386</v>
      </c>
      <c r="B1340" t="s">
        <v>3507</v>
      </c>
      <c r="C1340">
        <v>4.5</v>
      </c>
      <c r="D1340">
        <v>35</v>
      </c>
      <c r="E1340">
        <v>1199</v>
      </c>
      <c r="F1340">
        <v>749</v>
      </c>
      <c r="G1340" t="s">
        <v>95</v>
      </c>
      <c r="H1340" t="s">
        <v>5387</v>
      </c>
      <c r="I1340" t="s">
        <v>1064</v>
      </c>
      <c r="J1340" t="s">
        <v>3509</v>
      </c>
      <c r="K1340" t="s">
        <v>5388</v>
      </c>
      <c r="L1340">
        <v>16060840</v>
      </c>
      <c r="M1340">
        <f t="shared" si="40"/>
        <v>26215</v>
      </c>
      <c r="N1340" s="2">
        <f t="shared" si="41"/>
        <v>37.531276063386152</v>
      </c>
    </row>
    <row r="1341" spans="1:14" x14ac:dyDescent="0.3">
      <c r="A1341" t="s">
        <v>5389</v>
      </c>
      <c r="B1341" t="s">
        <v>1693</v>
      </c>
      <c r="C1341">
        <v>4.4000000000000004</v>
      </c>
      <c r="D1341">
        <v>47</v>
      </c>
      <c r="E1341">
        <v>999</v>
      </c>
      <c r="F1341">
        <v>449</v>
      </c>
      <c r="G1341" t="s">
        <v>67</v>
      </c>
      <c r="H1341" t="s">
        <v>5390</v>
      </c>
      <c r="I1341" t="s">
        <v>37</v>
      </c>
      <c r="J1341" t="s">
        <v>1695</v>
      </c>
      <c r="K1341" t="s">
        <v>5391</v>
      </c>
      <c r="L1341">
        <v>16482214</v>
      </c>
      <c r="M1341">
        <f t="shared" si="40"/>
        <v>21103</v>
      </c>
      <c r="N1341" s="2">
        <f t="shared" si="41"/>
        <v>55.055055055055057</v>
      </c>
    </row>
    <row r="1342" spans="1:14" x14ac:dyDescent="0.3">
      <c r="A1342" t="s">
        <v>5392</v>
      </c>
      <c r="B1342" t="s">
        <v>1513</v>
      </c>
      <c r="C1342">
        <v>4</v>
      </c>
      <c r="D1342">
        <v>8</v>
      </c>
      <c r="E1342">
        <v>3599</v>
      </c>
      <c r="F1342">
        <v>1439</v>
      </c>
      <c r="G1342" t="s">
        <v>124</v>
      </c>
      <c r="H1342" t="s">
        <v>5393</v>
      </c>
      <c r="I1342" t="s">
        <v>132</v>
      </c>
      <c r="J1342" t="s">
        <v>1515</v>
      </c>
      <c r="K1342" t="s">
        <v>5394</v>
      </c>
      <c r="L1342">
        <v>17283004</v>
      </c>
      <c r="M1342">
        <f t="shared" si="40"/>
        <v>11512</v>
      </c>
      <c r="N1342" s="2">
        <f t="shared" si="41"/>
        <v>60.016671297582661</v>
      </c>
    </row>
    <row r="1343" spans="1:14" x14ac:dyDescent="0.3">
      <c r="A1343" t="s">
        <v>5395</v>
      </c>
      <c r="B1343" t="s">
        <v>402</v>
      </c>
      <c r="C1343">
        <v>4.5</v>
      </c>
      <c r="D1343">
        <v>17</v>
      </c>
      <c r="E1343">
        <v>1799</v>
      </c>
      <c r="F1343">
        <v>1529</v>
      </c>
      <c r="G1343" t="s">
        <v>124</v>
      </c>
      <c r="H1343" t="s">
        <v>5396</v>
      </c>
      <c r="I1343" t="s">
        <v>37</v>
      </c>
      <c r="J1343" t="s">
        <v>405</v>
      </c>
      <c r="K1343" t="s">
        <v>5397</v>
      </c>
      <c r="L1343">
        <v>16803512</v>
      </c>
      <c r="M1343">
        <f t="shared" si="40"/>
        <v>25993</v>
      </c>
      <c r="N1343" s="2">
        <f t="shared" si="41"/>
        <v>15.008337965536409</v>
      </c>
    </row>
    <row r="1344" spans="1:14" x14ac:dyDescent="0.3">
      <c r="A1344" t="s">
        <v>5398</v>
      </c>
      <c r="B1344" t="s">
        <v>35</v>
      </c>
      <c r="C1344">
        <v>4.4000000000000004</v>
      </c>
      <c r="D1344">
        <v>28</v>
      </c>
      <c r="E1344">
        <v>6499</v>
      </c>
      <c r="F1344">
        <v>3249</v>
      </c>
      <c r="G1344" t="s">
        <v>29</v>
      </c>
      <c r="H1344" t="s">
        <v>5399</v>
      </c>
      <c r="I1344" t="s">
        <v>44</v>
      </c>
      <c r="J1344" t="s">
        <v>38</v>
      </c>
      <c r="K1344" t="s">
        <v>5400</v>
      </c>
      <c r="L1344">
        <v>15497764</v>
      </c>
      <c r="M1344">
        <f t="shared" si="40"/>
        <v>90972</v>
      </c>
      <c r="N1344" s="2">
        <f t="shared" si="41"/>
        <v>50.007693491306362</v>
      </c>
    </row>
    <row r="1345" spans="1:14" x14ac:dyDescent="0.3">
      <c r="A1345" t="s">
        <v>5401</v>
      </c>
      <c r="B1345" t="s">
        <v>5402</v>
      </c>
      <c r="C1345">
        <v>4.3</v>
      </c>
      <c r="D1345">
        <v>26</v>
      </c>
      <c r="E1345">
        <v>1499</v>
      </c>
      <c r="F1345">
        <v>599</v>
      </c>
      <c r="G1345" t="s">
        <v>249</v>
      </c>
      <c r="H1345" t="s">
        <v>5403</v>
      </c>
      <c r="I1345" t="s">
        <v>446</v>
      </c>
      <c r="J1345" t="s">
        <v>5404</v>
      </c>
      <c r="K1345" t="s">
        <v>5405</v>
      </c>
      <c r="L1345">
        <v>16378726</v>
      </c>
      <c r="M1345">
        <f t="shared" si="40"/>
        <v>15574</v>
      </c>
      <c r="N1345" s="2">
        <f t="shared" si="41"/>
        <v>60.040026684456308</v>
      </c>
    </row>
    <row r="1346" spans="1:14" x14ac:dyDescent="0.3">
      <c r="A1346" t="s">
        <v>5406</v>
      </c>
      <c r="B1346" t="s">
        <v>1426</v>
      </c>
      <c r="C1346">
        <v>4.3</v>
      </c>
      <c r="D1346">
        <v>16</v>
      </c>
      <c r="E1346">
        <v>4999</v>
      </c>
      <c r="F1346">
        <v>4249</v>
      </c>
      <c r="G1346" t="s">
        <v>16</v>
      </c>
      <c r="H1346" t="s">
        <v>5407</v>
      </c>
      <c r="I1346" t="s">
        <v>586</v>
      </c>
      <c r="J1346" t="s">
        <v>1428</v>
      </c>
      <c r="K1346" t="s">
        <v>5408</v>
      </c>
      <c r="L1346">
        <v>14313040</v>
      </c>
      <c r="M1346">
        <f t="shared" si="40"/>
        <v>67984</v>
      </c>
      <c r="N1346" s="2">
        <f t="shared" si="41"/>
        <v>15.003000600120023</v>
      </c>
    </row>
    <row r="1347" spans="1:14" x14ac:dyDescent="0.3">
      <c r="A1347" t="s">
        <v>5409</v>
      </c>
      <c r="B1347" t="s">
        <v>5410</v>
      </c>
      <c r="C1347">
        <v>4.4000000000000004</v>
      </c>
      <c r="D1347">
        <v>179</v>
      </c>
      <c r="E1347">
        <v>2999</v>
      </c>
      <c r="F1347">
        <v>1619</v>
      </c>
      <c r="G1347" t="s">
        <v>16</v>
      </c>
      <c r="H1347" t="s">
        <v>5411</v>
      </c>
      <c r="I1347" t="s">
        <v>586</v>
      </c>
      <c r="J1347" t="s">
        <v>5412</v>
      </c>
      <c r="K1347" t="s">
        <v>5413</v>
      </c>
      <c r="L1347">
        <v>13853576</v>
      </c>
      <c r="M1347">
        <f t="shared" ref="M1347:M1410" si="42">D1347*F1347</f>
        <v>289801</v>
      </c>
      <c r="N1347" s="2">
        <f t="shared" ref="N1347:N1410" si="43">((E1347-F1347)/E1347) *100</f>
        <v>46.015338446148718</v>
      </c>
    </row>
    <row r="1348" spans="1:14" x14ac:dyDescent="0.3">
      <c r="A1348" t="s">
        <v>5414</v>
      </c>
      <c r="B1348" t="s">
        <v>5415</v>
      </c>
      <c r="C1348">
        <v>4.7</v>
      </c>
      <c r="D1348">
        <v>6</v>
      </c>
      <c r="E1348">
        <v>1299</v>
      </c>
      <c r="F1348">
        <v>545</v>
      </c>
      <c r="G1348" t="s">
        <v>29</v>
      </c>
      <c r="H1348" t="s">
        <v>5416</v>
      </c>
      <c r="I1348" t="s">
        <v>37</v>
      </c>
      <c r="J1348" t="s">
        <v>5417</v>
      </c>
      <c r="K1348" t="s">
        <v>5418</v>
      </c>
      <c r="L1348">
        <v>17605688</v>
      </c>
      <c r="M1348">
        <f t="shared" si="42"/>
        <v>3270</v>
      </c>
      <c r="N1348" s="2">
        <f t="shared" si="43"/>
        <v>58.044649730561972</v>
      </c>
    </row>
    <row r="1349" spans="1:14" x14ac:dyDescent="0.3">
      <c r="A1349" t="s">
        <v>5419</v>
      </c>
      <c r="B1349" t="s">
        <v>230</v>
      </c>
      <c r="C1349">
        <v>4.4000000000000004</v>
      </c>
      <c r="D1349">
        <v>5</v>
      </c>
      <c r="E1349">
        <v>2099</v>
      </c>
      <c r="F1349">
        <v>734</v>
      </c>
      <c r="G1349" t="s">
        <v>242</v>
      </c>
      <c r="H1349" t="s">
        <v>5420</v>
      </c>
      <c r="I1349" t="s">
        <v>244</v>
      </c>
      <c r="J1349" t="s">
        <v>232</v>
      </c>
      <c r="K1349" t="s">
        <v>5421</v>
      </c>
      <c r="L1349">
        <v>15971762</v>
      </c>
      <c r="M1349">
        <f t="shared" si="42"/>
        <v>3670</v>
      </c>
      <c r="N1349" s="2">
        <f t="shared" si="43"/>
        <v>65.030967127203425</v>
      </c>
    </row>
    <row r="1350" spans="1:14" x14ac:dyDescent="0.3">
      <c r="A1350" t="s">
        <v>5422</v>
      </c>
      <c r="B1350" t="s">
        <v>995</v>
      </c>
      <c r="C1350">
        <v>4.3</v>
      </c>
      <c r="D1350">
        <v>26</v>
      </c>
      <c r="E1350">
        <v>895</v>
      </c>
      <c r="F1350">
        <v>895</v>
      </c>
      <c r="G1350" t="s">
        <v>16</v>
      </c>
      <c r="H1350" t="s">
        <v>5423</v>
      </c>
      <c r="I1350" t="s">
        <v>177</v>
      </c>
      <c r="J1350" t="s">
        <v>998</v>
      </c>
      <c r="K1350" t="s">
        <v>5424</v>
      </c>
      <c r="L1350">
        <v>1453907</v>
      </c>
      <c r="M1350">
        <f t="shared" si="42"/>
        <v>23270</v>
      </c>
      <c r="N1350" s="2">
        <f t="shared" si="43"/>
        <v>0</v>
      </c>
    </row>
    <row r="1351" spans="1:14" x14ac:dyDescent="0.3">
      <c r="A1351" t="s">
        <v>2217</v>
      </c>
      <c r="B1351" t="s">
        <v>80</v>
      </c>
      <c r="C1351">
        <v>2.2999999999999998</v>
      </c>
      <c r="D1351">
        <v>12</v>
      </c>
      <c r="E1351">
        <v>1099</v>
      </c>
      <c r="F1351">
        <v>329</v>
      </c>
      <c r="G1351" t="s">
        <v>1474</v>
      </c>
      <c r="H1351" t="s">
        <v>5425</v>
      </c>
      <c r="I1351" t="s">
        <v>76</v>
      </c>
      <c r="J1351" t="s">
        <v>84</v>
      </c>
      <c r="K1351" t="s">
        <v>5426</v>
      </c>
      <c r="L1351">
        <v>15255846</v>
      </c>
      <c r="M1351">
        <f t="shared" si="42"/>
        <v>3948</v>
      </c>
      <c r="N1351" s="2">
        <f t="shared" si="43"/>
        <v>70.063694267515913</v>
      </c>
    </row>
    <row r="1352" spans="1:14" x14ac:dyDescent="0.3">
      <c r="A1352" t="s">
        <v>5427</v>
      </c>
      <c r="B1352" t="s">
        <v>5428</v>
      </c>
      <c r="C1352">
        <v>4.8</v>
      </c>
      <c r="D1352">
        <v>32</v>
      </c>
      <c r="E1352">
        <v>2498</v>
      </c>
      <c r="F1352">
        <v>1298</v>
      </c>
      <c r="G1352" t="s">
        <v>16</v>
      </c>
      <c r="H1352" t="s">
        <v>5429</v>
      </c>
      <c r="I1352" t="s">
        <v>1946</v>
      </c>
      <c r="J1352" t="s">
        <v>5430</v>
      </c>
      <c r="K1352" t="s">
        <v>5431</v>
      </c>
      <c r="L1352">
        <v>15855804</v>
      </c>
      <c r="M1352">
        <f t="shared" si="42"/>
        <v>41536</v>
      </c>
      <c r="N1352" s="2">
        <f t="shared" si="43"/>
        <v>48.038430744595679</v>
      </c>
    </row>
    <row r="1353" spans="1:14" x14ac:dyDescent="0.3">
      <c r="A1353" t="s">
        <v>5432</v>
      </c>
      <c r="B1353" t="s">
        <v>4971</v>
      </c>
      <c r="C1353">
        <v>4.3</v>
      </c>
      <c r="D1353">
        <v>40</v>
      </c>
      <c r="E1353">
        <v>399</v>
      </c>
      <c r="F1353">
        <v>359</v>
      </c>
      <c r="G1353" t="s">
        <v>5433</v>
      </c>
      <c r="H1353" t="s">
        <v>5434</v>
      </c>
      <c r="I1353" t="s">
        <v>5435</v>
      </c>
      <c r="J1353" t="s">
        <v>4973</v>
      </c>
      <c r="K1353" t="s">
        <v>5436</v>
      </c>
      <c r="L1353">
        <v>16863230</v>
      </c>
      <c r="M1353">
        <f t="shared" si="42"/>
        <v>14360</v>
      </c>
      <c r="N1353" s="2">
        <f t="shared" si="43"/>
        <v>10.025062656641603</v>
      </c>
    </row>
    <row r="1354" spans="1:14" x14ac:dyDescent="0.3">
      <c r="A1354" t="s">
        <v>5437</v>
      </c>
      <c r="B1354" t="s">
        <v>5438</v>
      </c>
      <c r="C1354">
        <v>4.7</v>
      </c>
      <c r="D1354">
        <v>23</v>
      </c>
      <c r="E1354">
        <v>4200</v>
      </c>
      <c r="F1354">
        <v>4200</v>
      </c>
      <c r="G1354" t="s">
        <v>5439</v>
      </c>
      <c r="H1354" t="s">
        <v>5440</v>
      </c>
      <c r="I1354" t="s">
        <v>1145</v>
      </c>
      <c r="J1354" t="s">
        <v>5441</v>
      </c>
      <c r="K1354" t="s">
        <v>5442</v>
      </c>
      <c r="L1354">
        <v>6529653</v>
      </c>
      <c r="M1354">
        <f t="shared" si="42"/>
        <v>96600</v>
      </c>
      <c r="N1354" s="2">
        <f t="shared" si="43"/>
        <v>0</v>
      </c>
    </row>
    <row r="1355" spans="1:14" x14ac:dyDescent="0.3">
      <c r="A1355" t="s">
        <v>5443</v>
      </c>
      <c r="B1355" t="s">
        <v>2740</v>
      </c>
      <c r="C1355">
        <v>3.6</v>
      </c>
      <c r="D1355">
        <v>14</v>
      </c>
      <c r="E1355">
        <v>4289</v>
      </c>
      <c r="F1355">
        <v>1586</v>
      </c>
      <c r="G1355" t="s">
        <v>1402</v>
      </c>
      <c r="H1355" t="s">
        <v>5444</v>
      </c>
      <c r="I1355" t="s">
        <v>1941</v>
      </c>
      <c r="J1355" t="s">
        <v>2740</v>
      </c>
      <c r="K1355" t="s">
        <v>5445</v>
      </c>
      <c r="L1355">
        <v>17002366</v>
      </c>
      <c r="M1355">
        <f t="shared" si="42"/>
        <v>22204</v>
      </c>
      <c r="N1355" s="2">
        <f t="shared" si="43"/>
        <v>63.021683376078343</v>
      </c>
    </row>
    <row r="1356" spans="1:14" x14ac:dyDescent="0.3">
      <c r="A1356" t="s">
        <v>1902</v>
      </c>
      <c r="B1356" t="s">
        <v>1903</v>
      </c>
      <c r="C1356">
        <v>4.8</v>
      </c>
      <c r="D1356">
        <v>9</v>
      </c>
      <c r="E1356">
        <v>3497</v>
      </c>
      <c r="F1356">
        <v>1678</v>
      </c>
      <c r="G1356" t="s">
        <v>29</v>
      </c>
      <c r="H1356" t="s">
        <v>5446</v>
      </c>
      <c r="I1356" t="s">
        <v>132</v>
      </c>
      <c r="J1356" t="s">
        <v>1905</v>
      </c>
      <c r="K1356" t="s">
        <v>5447</v>
      </c>
      <c r="L1356">
        <v>16986464</v>
      </c>
      <c r="M1356">
        <f t="shared" si="42"/>
        <v>15102</v>
      </c>
      <c r="N1356" s="2">
        <f t="shared" si="43"/>
        <v>52.0160137260509</v>
      </c>
    </row>
    <row r="1357" spans="1:14" x14ac:dyDescent="0.3">
      <c r="A1357" t="s">
        <v>174</v>
      </c>
      <c r="B1357" t="s">
        <v>54</v>
      </c>
      <c r="C1357">
        <v>4.0999999999999996</v>
      </c>
      <c r="D1357">
        <v>145</v>
      </c>
      <c r="E1357">
        <v>3299</v>
      </c>
      <c r="F1357">
        <v>989</v>
      </c>
      <c r="G1357" t="s">
        <v>16</v>
      </c>
      <c r="H1357" t="s">
        <v>5448</v>
      </c>
      <c r="I1357" t="s">
        <v>177</v>
      </c>
      <c r="J1357" t="s">
        <v>57</v>
      </c>
      <c r="K1357" t="s">
        <v>5449</v>
      </c>
      <c r="L1357">
        <v>11231268</v>
      </c>
      <c r="M1357">
        <f t="shared" si="42"/>
        <v>143405</v>
      </c>
      <c r="N1357" s="2">
        <f t="shared" si="43"/>
        <v>70.021218551076075</v>
      </c>
    </row>
    <row r="1358" spans="1:14" x14ac:dyDescent="0.3">
      <c r="A1358" t="s">
        <v>5450</v>
      </c>
      <c r="B1358" t="s">
        <v>371</v>
      </c>
      <c r="C1358">
        <v>3.5</v>
      </c>
      <c r="D1358">
        <v>8</v>
      </c>
      <c r="E1358">
        <v>2999</v>
      </c>
      <c r="F1358">
        <v>999</v>
      </c>
      <c r="G1358" t="s">
        <v>74</v>
      </c>
      <c r="H1358" t="s">
        <v>5451</v>
      </c>
      <c r="I1358" t="s">
        <v>373</v>
      </c>
      <c r="J1358" t="s">
        <v>374</v>
      </c>
      <c r="K1358" t="s">
        <v>5452</v>
      </c>
      <c r="L1358">
        <v>16890406</v>
      </c>
      <c r="M1358">
        <f t="shared" si="42"/>
        <v>7992</v>
      </c>
      <c r="N1358" s="2">
        <f t="shared" si="43"/>
        <v>66.688896298766252</v>
      </c>
    </row>
    <row r="1359" spans="1:14" x14ac:dyDescent="0.3">
      <c r="A1359" t="s">
        <v>4236</v>
      </c>
      <c r="B1359" t="s">
        <v>3833</v>
      </c>
      <c r="C1359">
        <v>4.3</v>
      </c>
      <c r="D1359">
        <v>7</v>
      </c>
      <c r="E1359">
        <v>2299</v>
      </c>
      <c r="F1359">
        <v>1609</v>
      </c>
      <c r="G1359" t="s">
        <v>4664</v>
      </c>
      <c r="H1359" t="s">
        <v>5453</v>
      </c>
      <c r="I1359" t="s">
        <v>126</v>
      </c>
      <c r="J1359" t="s">
        <v>3835</v>
      </c>
      <c r="K1359" t="s">
        <v>5454</v>
      </c>
      <c r="L1359">
        <v>18244258</v>
      </c>
      <c r="M1359">
        <f t="shared" si="42"/>
        <v>11263</v>
      </c>
      <c r="N1359" s="2">
        <f t="shared" si="43"/>
        <v>30.013049151805131</v>
      </c>
    </row>
    <row r="1360" spans="1:14" x14ac:dyDescent="0.3">
      <c r="A1360" t="s">
        <v>556</v>
      </c>
      <c r="B1360" t="s">
        <v>957</v>
      </c>
      <c r="C1360">
        <v>3.7</v>
      </c>
      <c r="D1360">
        <v>49</v>
      </c>
      <c r="E1360">
        <v>749</v>
      </c>
      <c r="F1360">
        <v>314</v>
      </c>
      <c r="G1360" t="s">
        <v>67</v>
      </c>
      <c r="H1360" t="s">
        <v>5455</v>
      </c>
      <c r="I1360" t="s">
        <v>37</v>
      </c>
      <c r="J1360" t="s">
        <v>959</v>
      </c>
      <c r="K1360" t="s">
        <v>5456</v>
      </c>
      <c r="L1360">
        <v>15642758</v>
      </c>
      <c r="M1360">
        <f t="shared" si="42"/>
        <v>15386</v>
      </c>
      <c r="N1360" s="2">
        <f t="shared" si="43"/>
        <v>58.077436582109478</v>
      </c>
    </row>
    <row r="1361" spans="1:14" x14ac:dyDescent="0.3">
      <c r="A1361" t="s">
        <v>5457</v>
      </c>
      <c r="B1361" t="s">
        <v>1913</v>
      </c>
      <c r="C1361">
        <v>3.7</v>
      </c>
      <c r="D1361">
        <v>31</v>
      </c>
      <c r="E1361">
        <v>3999</v>
      </c>
      <c r="F1361">
        <v>999</v>
      </c>
      <c r="G1361" t="s">
        <v>124</v>
      </c>
      <c r="H1361" t="s">
        <v>5458</v>
      </c>
      <c r="I1361" t="s">
        <v>132</v>
      </c>
      <c r="J1361" t="s">
        <v>1915</v>
      </c>
      <c r="K1361" t="s">
        <v>5459</v>
      </c>
      <c r="L1361">
        <v>16505394</v>
      </c>
      <c r="M1361">
        <f t="shared" si="42"/>
        <v>30969</v>
      </c>
      <c r="N1361" s="2">
        <f t="shared" si="43"/>
        <v>75.018754688672175</v>
      </c>
    </row>
    <row r="1362" spans="1:14" x14ac:dyDescent="0.3">
      <c r="A1362" t="s">
        <v>5137</v>
      </c>
      <c r="B1362" t="s">
        <v>2153</v>
      </c>
      <c r="C1362">
        <v>4.2</v>
      </c>
      <c r="D1362">
        <v>6</v>
      </c>
      <c r="E1362">
        <v>2799</v>
      </c>
      <c r="F1362">
        <v>1399</v>
      </c>
      <c r="G1362" t="s">
        <v>1088</v>
      </c>
      <c r="H1362" t="s">
        <v>5460</v>
      </c>
      <c r="I1362" t="s">
        <v>297</v>
      </c>
      <c r="J1362" t="s">
        <v>2155</v>
      </c>
      <c r="K1362" t="s">
        <v>5461</v>
      </c>
      <c r="L1362">
        <v>15787700</v>
      </c>
      <c r="M1362">
        <f t="shared" si="42"/>
        <v>8394</v>
      </c>
      <c r="N1362" s="2">
        <f t="shared" si="43"/>
        <v>50.017863522686682</v>
      </c>
    </row>
    <row r="1363" spans="1:14" x14ac:dyDescent="0.3">
      <c r="A1363" t="s">
        <v>5462</v>
      </c>
      <c r="B1363" t="s">
        <v>5463</v>
      </c>
      <c r="C1363">
        <v>4.5999999999999996</v>
      </c>
      <c r="D1363">
        <v>159</v>
      </c>
      <c r="E1363">
        <v>280</v>
      </c>
      <c r="F1363">
        <v>238</v>
      </c>
      <c r="G1363" t="s">
        <v>1933</v>
      </c>
      <c r="H1363" t="s">
        <v>5464</v>
      </c>
      <c r="I1363" t="s">
        <v>474</v>
      </c>
      <c r="J1363" t="s">
        <v>5465</v>
      </c>
      <c r="K1363" t="s">
        <v>5466</v>
      </c>
      <c r="L1363">
        <v>537663</v>
      </c>
      <c r="M1363">
        <f t="shared" si="42"/>
        <v>37842</v>
      </c>
      <c r="N1363" s="2">
        <f t="shared" si="43"/>
        <v>15</v>
      </c>
    </row>
    <row r="1364" spans="1:14" x14ac:dyDescent="0.3">
      <c r="A1364" t="s">
        <v>5467</v>
      </c>
      <c r="B1364" t="s">
        <v>4407</v>
      </c>
      <c r="C1364">
        <v>4.3</v>
      </c>
      <c r="D1364">
        <v>13</v>
      </c>
      <c r="E1364">
        <v>8499</v>
      </c>
      <c r="F1364">
        <v>2719</v>
      </c>
      <c r="G1364" t="s">
        <v>95</v>
      </c>
      <c r="H1364" t="s">
        <v>5468</v>
      </c>
      <c r="I1364" t="s">
        <v>132</v>
      </c>
      <c r="J1364" t="s">
        <v>4409</v>
      </c>
      <c r="K1364" t="s">
        <v>5469</v>
      </c>
      <c r="L1364">
        <v>17367672</v>
      </c>
      <c r="M1364">
        <f t="shared" si="42"/>
        <v>35347</v>
      </c>
      <c r="N1364" s="2">
        <f t="shared" si="43"/>
        <v>68.008000941287207</v>
      </c>
    </row>
    <row r="1365" spans="1:14" x14ac:dyDescent="0.3">
      <c r="A1365" t="s">
        <v>5470</v>
      </c>
      <c r="B1365" t="s">
        <v>5471</v>
      </c>
      <c r="C1365">
        <v>4.7</v>
      </c>
      <c r="D1365">
        <v>18</v>
      </c>
      <c r="E1365">
        <v>1399</v>
      </c>
      <c r="F1365">
        <v>799</v>
      </c>
      <c r="G1365" t="s">
        <v>29</v>
      </c>
      <c r="H1365" t="s">
        <v>5472</v>
      </c>
      <c r="I1365" t="s">
        <v>56</v>
      </c>
      <c r="J1365" t="s">
        <v>5473</v>
      </c>
      <c r="K1365" t="s">
        <v>5474</v>
      </c>
      <c r="L1365">
        <v>17221000</v>
      </c>
      <c r="M1365">
        <f t="shared" si="42"/>
        <v>14382</v>
      </c>
      <c r="N1365" s="2">
        <f t="shared" si="43"/>
        <v>42.887776983559682</v>
      </c>
    </row>
    <row r="1366" spans="1:14" x14ac:dyDescent="0.3">
      <c r="A1366" t="s">
        <v>5475</v>
      </c>
      <c r="B1366" t="s">
        <v>4707</v>
      </c>
      <c r="C1366">
        <v>4.3</v>
      </c>
      <c r="D1366">
        <v>16</v>
      </c>
      <c r="E1366">
        <v>2999</v>
      </c>
      <c r="F1366">
        <v>1409</v>
      </c>
      <c r="G1366" t="s">
        <v>16</v>
      </c>
      <c r="H1366" t="s">
        <v>5476</v>
      </c>
      <c r="I1366" t="s">
        <v>586</v>
      </c>
      <c r="J1366" t="s">
        <v>4709</v>
      </c>
      <c r="K1366" t="s">
        <v>5477</v>
      </c>
      <c r="L1366">
        <v>4949144</v>
      </c>
      <c r="M1366">
        <f t="shared" si="42"/>
        <v>22544</v>
      </c>
      <c r="N1366" s="2">
        <f t="shared" si="43"/>
        <v>53.01767255751917</v>
      </c>
    </row>
    <row r="1367" spans="1:14" x14ac:dyDescent="0.3">
      <c r="A1367" t="s">
        <v>5478</v>
      </c>
      <c r="B1367" t="s">
        <v>5479</v>
      </c>
      <c r="C1367">
        <v>5</v>
      </c>
      <c r="D1367">
        <v>8</v>
      </c>
      <c r="E1367">
        <v>1790</v>
      </c>
      <c r="F1367">
        <v>1790</v>
      </c>
      <c r="G1367" t="s">
        <v>5480</v>
      </c>
      <c r="H1367" t="s">
        <v>5481</v>
      </c>
      <c r="I1367" t="s">
        <v>244</v>
      </c>
      <c r="J1367" t="s">
        <v>5482</v>
      </c>
      <c r="K1367" t="s">
        <v>5483</v>
      </c>
      <c r="L1367">
        <v>15868272</v>
      </c>
      <c r="M1367">
        <f t="shared" si="42"/>
        <v>14320</v>
      </c>
      <c r="N1367" s="2">
        <f t="shared" si="43"/>
        <v>0</v>
      </c>
    </row>
    <row r="1368" spans="1:14" x14ac:dyDescent="0.3">
      <c r="A1368" t="s">
        <v>5484</v>
      </c>
      <c r="B1368" t="s">
        <v>2793</v>
      </c>
      <c r="C1368">
        <v>4.4000000000000004</v>
      </c>
      <c r="D1368">
        <v>50</v>
      </c>
      <c r="E1368">
        <v>799</v>
      </c>
      <c r="F1368">
        <v>655</v>
      </c>
      <c r="G1368" t="s">
        <v>67</v>
      </c>
      <c r="H1368" t="s">
        <v>5485</v>
      </c>
      <c r="I1368" t="s">
        <v>4430</v>
      </c>
      <c r="J1368" t="s">
        <v>2795</v>
      </c>
      <c r="K1368" t="s">
        <v>5486</v>
      </c>
      <c r="L1368">
        <v>14475314</v>
      </c>
      <c r="M1368">
        <f t="shared" si="42"/>
        <v>32750</v>
      </c>
      <c r="N1368" s="2">
        <f t="shared" si="43"/>
        <v>18.022528160200249</v>
      </c>
    </row>
    <row r="1369" spans="1:14" x14ac:dyDescent="0.3">
      <c r="A1369" t="s">
        <v>5487</v>
      </c>
      <c r="B1369" t="s">
        <v>1985</v>
      </c>
      <c r="C1369">
        <v>4.0999999999999996</v>
      </c>
      <c r="D1369">
        <v>12</v>
      </c>
      <c r="E1369">
        <v>3099</v>
      </c>
      <c r="F1369">
        <v>1394</v>
      </c>
      <c r="G1369" t="s">
        <v>242</v>
      </c>
      <c r="H1369" t="s">
        <v>5488</v>
      </c>
      <c r="I1369" t="s">
        <v>1176</v>
      </c>
      <c r="J1369" t="s">
        <v>1987</v>
      </c>
      <c r="K1369" t="s">
        <v>5489</v>
      </c>
      <c r="L1369">
        <v>16233294</v>
      </c>
      <c r="M1369">
        <f t="shared" si="42"/>
        <v>16728</v>
      </c>
      <c r="N1369" s="2">
        <f t="shared" si="43"/>
        <v>55.017747660535655</v>
      </c>
    </row>
    <row r="1370" spans="1:14" x14ac:dyDescent="0.3">
      <c r="A1370" t="s">
        <v>5490</v>
      </c>
      <c r="B1370" t="s">
        <v>2366</v>
      </c>
      <c r="C1370">
        <v>4.4000000000000004</v>
      </c>
      <c r="D1370">
        <v>48</v>
      </c>
      <c r="E1370">
        <v>1999</v>
      </c>
      <c r="F1370">
        <v>799</v>
      </c>
      <c r="G1370" t="s">
        <v>1868</v>
      </c>
      <c r="H1370" t="s">
        <v>5491</v>
      </c>
      <c r="I1370" t="s">
        <v>1946</v>
      </c>
      <c r="J1370" t="s">
        <v>2368</v>
      </c>
      <c r="K1370" t="s">
        <v>5492</v>
      </c>
      <c r="L1370">
        <v>15843422</v>
      </c>
      <c r="M1370">
        <f t="shared" si="42"/>
        <v>38352</v>
      </c>
      <c r="N1370" s="2">
        <f t="shared" si="43"/>
        <v>60.030015007503756</v>
      </c>
    </row>
    <row r="1371" spans="1:14" x14ac:dyDescent="0.3">
      <c r="A1371" t="s">
        <v>5493</v>
      </c>
      <c r="B1371" t="s">
        <v>1723</v>
      </c>
      <c r="C1371">
        <v>4.4000000000000004</v>
      </c>
      <c r="D1371">
        <v>368</v>
      </c>
      <c r="E1371">
        <v>599</v>
      </c>
      <c r="F1371">
        <v>599</v>
      </c>
      <c r="G1371" t="s">
        <v>67</v>
      </c>
      <c r="H1371" t="s">
        <v>5494</v>
      </c>
      <c r="I1371" t="s">
        <v>495</v>
      </c>
      <c r="J1371" t="s">
        <v>1725</v>
      </c>
      <c r="K1371" t="s">
        <v>5495</v>
      </c>
      <c r="L1371">
        <v>8756621</v>
      </c>
      <c r="M1371">
        <f t="shared" si="42"/>
        <v>220432</v>
      </c>
      <c r="N1371" s="2">
        <f t="shared" si="43"/>
        <v>0</v>
      </c>
    </row>
    <row r="1372" spans="1:14" x14ac:dyDescent="0.3">
      <c r="A1372" t="s">
        <v>5496</v>
      </c>
      <c r="B1372" t="s">
        <v>2653</v>
      </c>
      <c r="C1372">
        <v>3.6</v>
      </c>
      <c r="D1372">
        <v>33</v>
      </c>
      <c r="E1372">
        <v>2599</v>
      </c>
      <c r="F1372">
        <v>1429</v>
      </c>
      <c r="G1372" t="s">
        <v>124</v>
      </c>
      <c r="H1372" t="s">
        <v>5497</v>
      </c>
      <c r="I1372" t="s">
        <v>50</v>
      </c>
      <c r="J1372" t="s">
        <v>2655</v>
      </c>
      <c r="K1372" t="s">
        <v>5498</v>
      </c>
      <c r="L1372">
        <v>15979138</v>
      </c>
      <c r="M1372">
        <f t="shared" si="42"/>
        <v>47157</v>
      </c>
      <c r="N1372" s="2">
        <f t="shared" si="43"/>
        <v>45.017314351673718</v>
      </c>
    </row>
    <row r="1373" spans="1:14" x14ac:dyDescent="0.3">
      <c r="A1373" t="s">
        <v>5499</v>
      </c>
      <c r="B1373" t="s">
        <v>230</v>
      </c>
      <c r="C1373">
        <v>4.3</v>
      </c>
      <c r="D1373">
        <v>428</v>
      </c>
      <c r="E1373">
        <v>1499</v>
      </c>
      <c r="F1373">
        <v>599</v>
      </c>
      <c r="G1373" t="s">
        <v>42</v>
      </c>
      <c r="H1373" t="s">
        <v>5500</v>
      </c>
      <c r="I1373" t="s">
        <v>37</v>
      </c>
      <c r="J1373" t="s">
        <v>232</v>
      </c>
      <c r="K1373" t="s">
        <v>5501</v>
      </c>
      <c r="L1373">
        <v>12670614</v>
      </c>
      <c r="M1373">
        <f t="shared" si="42"/>
        <v>256372</v>
      </c>
      <c r="N1373" s="2">
        <f t="shared" si="43"/>
        <v>60.040026684456308</v>
      </c>
    </row>
    <row r="1374" spans="1:14" x14ac:dyDescent="0.3">
      <c r="A1374" t="s">
        <v>5502</v>
      </c>
      <c r="B1374" t="s">
        <v>1513</v>
      </c>
      <c r="C1374">
        <v>4.3</v>
      </c>
      <c r="D1374">
        <v>6</v>
      </c>
      <c r="E1374">
        <v>1699</v>
      </c>
      <c r="F1374">
        <v>679</v>
      </c>
      <c r="G1374" t="s">
        <v>67</v>
      </c>
      <c r="H1374" t="s">
        <v>5503</v>
      </c>
      <c r="I1374" t="s">
        <v>862</v>
      </c>
      <c r="J1374" t="s">
        <v>1515</v>
      </c>
      <c r="K1374" t="s">
        <v>5504</v>
      </c>
      <c r="L1374">
        <v>17111094</v>
      </c>
      <c r="M1374">
        <f t="shared" si="42"/>
        <v>4074</v>
      </c>
      <c r="N1374" s="2">
        <f t="shared" si="43"/>
        <v>60.035314891112421</v>
      </c>
    </row>
    <row r="1375" spans="1:14" x14ac:dyDescent="0.3">
      <c r="A1375" t="s">
        <v>449</v>
      </c>
      <c r="B1375" t="s">
        <v>3295</v>
      </c>
      <c r="C1375">
        <v>3.1</v>
      </c>
      <c r="D1375">
        <v>13</v>
      </c>
      <c r="E1375">
        <v>2499</v>
      </c>
      <c r="F1375">
        <v>849</v>
      </c>
      <c r="G1375" t="s">
        <v>451</v>
      </c>
      <c r="H1375" t="s">
        <v>5505</v>
      </c>
      <c r="I1375" t="s">
        <v>297</v>
      </c>
      <c r="J1375" t="s">
        <v>3297</v>
      </c>
      <c r="K1375" t="s">
        <v>5506</v>
      </c>
      <c r="L1375">
        <v>16708302</v>
      </c>
      <c r="M1375">
        <f t="shared" si="42"/>
        <v>11037</v>
      </c>
      <c r="N1375" s="2">
        <f t="shared" si="43"/>
        <v>66.026410564225685</v>
      </c>
    </row>
    <row r="1376" spans="1:14" x14ac:dyDescent="0.3">
      <c r="A1376" t="s">
        <v>5137</v>
      </c>
      <c r="B1376" t="s">
        <v>1513</v>
      </c>
      <c r="C1376">
        <v>4.2</v>
      </c>
      <c r="D1376">
        <v>17</v>
      </c>
      <c r="E1376">
        <v>2299</v>
      </c>
      <c r="F1376">
        <v>689</v>
      </c>
      <c r="G1376" t="s">
        <v>451</v>
      </c>
      <c r="H1376" t="s">
        <v>5507</v>
      </c>
      <c r="I1376" t="s">
        <v>297</v>
      </c>
      <c r="J1376" t="s">
        <v>1515</v>
      </c>
      <c r="K1376" t="s">
        <v>5508</v>
      </c>
      <c r="L1376">
        <v>16199122</v>
      </c>
      <c r="M1376">
        <f t="shared" si="42"/>
        <v>11713</v>
      </c>
      <c r="N1376" s="2">
        <f t="shared" si="43"/>
        <v>70.030448020878637</v>
      </c>
    </row>
    <row r="1377" spans="1:14" x14ac:dyDescent="0.3">
      <c r="A1377" t="s">
        <v>5509</v>
      </c>
      <c r="B1377" t="s">
        <v>4920</v>
      </c>
      <c r="C1377">
        <v>4.0999999999999996</v>
      </c>
      <c r="D1377">
        <v>135</v>
      </c>
      <c r="E1377">
        <v>999</v>
      </c>
      <c r="F1377">
        <v>699</v>
      </c>
      <c r="G1377" t="s">
        <v>563</v>
      </c>
      <c r="H1377" t="s">
        <v>5510</v>
      </c>
      <c r="I1377" t="s">
        <v>297</v>
      </c>
      <c r="J1377" t="s">
        <v>4922</v>
      </c>
      <c r="K1377" t="s">
        <v>5511</v>
      </c>
      <c r="L1377">
        <v>11078752</v>
      </c>
      <c r="M1377">
        <f t="shared" si="42"/>
        <v>94365</v>
      </c>
      <c r="N1377" s="2">
        <f t="shared" si="43"/>
        <v>30.03003003003003</v>
      </c>
    </row>
    <row r="1378" spans="1:14" x14ac:dyDescent="0.3">
      <c r="A1378" t="s">
        <v>5512</v>
      </c>
      <c r="B1378" t="s">
        <v>5513</v>
      </c>
      <c r="C1378">
        <v>4.0999999999999996</v>
      </c>
      <c r="D1378">
        <v>22</v>
      </c>
      <c r="E1378">
        <v>2199</v>
      </c>
      <c r="F1378">
        <v>725</v>
      </c>
      <c r="G1378" t="s">
        <v>67</v>
      </c>
      <c r="H1378" t="s">
        <v>5514</v>
      </c>
      <c r="I1378" t="s">
        <v>126</v>
      </c>
      <c r="J1378" t="s">
        <v>5515</v>
      </c>
      <c r="K1378" t="s">
        <v>5516</v>
      </c>
      <c r="L1378">
        <v>15297506</v>
      </c>
      <c r="M1378">
        <f t="shared" si="42"/>
        <v>15950</v>
      </c>
      <c r="N1378" s="2">
        <f t="shared" si="43"/>
        <v>67.030468394724878</v>
      </c>
    </row>
    <row r="1379" spans="1:14" x14ac:dyDescent="0.3">
      <c r="A1379" t="s">
        <v>5517</v>
      </c>
      <c r="B1379" t="s">
        <v>41</v>
      </c>
      <c r="C1379">
        <v>3.8</v>
      </c>
      <c r="D1379">
        <v>84</v>
      </c>
      <c r="E1379">
        <v>2299</v>
      </c>
      <c r="F1379">
        <v>1494</v>
      </c>
      <c r="G1379" t="s">
        <v>29</v>
      </c>
      <c r="H1379" t="s">
        <v>5518</v>
      </c>
      <c r="I1379" t="s">
        <v>862</v>
      </c>
      <c r="J1379" t="s">
        <v>45</v>
      </c>
      <c r="K1379" t="s">
        <v>5519</v>
      </c>
      <c r="L1379">
        <v>12404510</v>
      </c>
      <c r="M1379">
        <f t="shared" si="42"/>
        <v>125496</v>
      </c>
      <c r="N1379" s="2">
        <f t="shared" si="43"/>
        <v>35.015224010439319</v>
      </c>
    </row>
    <row r="1380" spans="1:14" x14ac:dyDescent="0.3">
      <c r="A1380" t="s">
        <v>5520</v>
      </c>
      <c r="B1380" t="s">
        <v>1458</v>
      </c>
      <c r="C1380">
        <v>3.6</v>
      </c>
      <c r="D1380">
        <v>8</v>
      </c>
      <c r="E1380">
        <v>6795</v>
      </c>
      <c r="F1380">
        <v>3737</v>
      </c>
      <c r="G1380" t="s">
        <v>29</v>
      </c>
      <c r="H1380" t="s">
        <v>5521</v>
      </c>
      <c r="I1380" t="s">
        <v>5522</v>
      </c>
      <c r="J1380" t="s">
        <v>1460</v>
      </c>
      <c r="K1380" t="s">
        <v>5523</v>
      </c>
      <c r="L1380">
        <v>16220612</v>
      </c>
      <c r="M1380">
        <f t="shared" si="42"/>
        <v>29896</v>
      </c>
      <c r="N1380" s="2">
        <f t="shared" si="43"/>
        <v>45.003679175864605</v>
      </c>
    </row>
    <row r="1381" spans="1:14" x14ac:dyDescent="0.3">
      <c r="A1381" t="s">
        <v>2649</v>
      </c>
      <c r="B1381" t="s">
        <v>1222</v>
      </c>
      <c r="C1381">
        <v>4.4000000000000004</v>
      </c>
      <c r="D1381">
        <v>196</v>
      </c>
      <c r="E1381">
        <v>649</v>
      </c>
      <c r="F1381">
        <v>324</v>
      </c>
      <c r="G1381" t="s">
        <v>67</v>
      </c>
      <c r="H1381" t="s">
        <v>5524</v>
      </c>
      <c r="I1381" t="s">
        <v>37</v>
      </c>
      <c r="J1381" t="s">
        <v>1224</v>
      </c>
      <c r="K1381" t="s">
        <v>5525</v>
      </c>
      <c r="L1381">
        <v>14447570</v>
      </c>
      <c r="M1381">
        <f t="shared" si="42"/>
        <v>63504</v>
      </c>
      <c r="N1381" s="2">
        <f t="shared" si="43"/>
        <v>50.077041602465336</v>
      </c>
    </row>
    <row r="1382" spans="1:14" x14ac:dyDescent="0.3">
      <c r="A1382" t="s">
        <v>3242</v>
      </c>
      <c r="B1382" t="s">
        <v>1382</v>
      </c>
      <c r="C1382">
        <v>4</v>
      </c>
      <c r="D1382">
        <v>21</v>
      </c>
      <c r="E1382">
        <v>2699</v>
      </c>
      <c r="F1382">
        <v>944</v>
      </c>
      <c r="G1382" t="s">
        <v>124</v>
      </c>
      <c r="H1382" t="s">
        <v>5526</v>
      </c>
      <c r="I1382" t="s">
        <v>132</v>
      </c>
      <c r="J1382" t="s">
        <v>1384</v>
      </c>
      <c r="K1382" t="s">
        <v>5527</v>
      </c>
      <c r="L1382">
        <v>16234718</v>
      </c>
      <c r="M1382">
        <f t="shared" si="42"/>
        <v>19824</v>
      </c>
      <c r="N1382" s="2">
        <f t="shared" si="43"/>
        <v>65.02408299370137</v>
      </c>
    </row>
    <row r="1383" spans="1:14" x14ac:dyDescent="0.3">
      <c r="A1383" t="s">
        <v>5528</v>
      </c>
      <c r="B1383" t="s">
        <v>1879</v>
      </c>
      <c r="C1383">
        <v>3.9</v>
      </c>
      <c r="D1383">
        <v>16</v>
      </c>
      <c r="E1383">
        <v>4999</v>
      </c>
      <c r="F1383">
        <v>2999</v>
      </c>
      <c r="G1383" t="s">
        <v>124</v>
      </c>
      <c r="H1383" t="s">
        <v>5529</v>
      </c>
      <c r="I1383" t="s">
        <v>132</v>
      </c>
      <c r="J1383" t="s">
        <v>1881</v>
      </c>
      <c r="K1383" t="s">
        <v>5530</v>
      </c>
      <c r="L1383">
        <v>15146206</v>
      </c>
      <c r="M1383">
        <f t="shared" si="42"/>
        <v>47984</v>
      </c>
      <c r="N1383" s="2">
        <f t="shared" si="43"/>
        <v>40.008001600320064</v>
      </c>
    </row>
    <row r="1384" spans="1:14" x14ac:dyDescent="0.3">
      <c r="A1384" t="s">
        <v>5531</v>
      </c>
      <c r="B1384" t="s">
        <v>3828</v>
      </c>
      <c r="C1384">
        <v>4.5999999999999996</v>
      </c>
      <c r="D1384">
        <v>22</v>
      </c>
      <c r="E1384">
        <v>5499</v>
      </c>
      <c r="F1384">
        <v>3299</v>
      </c>
      <c r="G1384" t="s">
        <v>5532</v>
      </c>
      <c r="H1384" t="s">
        <v>5533</v>
      </c>
      <c r="I1384" t="s">
        <v>685</v>
      </c>
      <c r="J1384" t="s">
        <v>3830</v>
      </c>
      <c r="K1384" t="s">
        <v>5534</v>
      </c>
      <c r="L1384">
        <v>11419602</v>
      </c>
      <c r="M1384">
        <f t="shared" si="42"/>
        <v>72578</v>
      </c>
      <c r="N1384" s="2">
        <f t="shared" si="43"/>
        <v>40.007274049827238</v>
      </c>
    </row>
    <row r="1385" spans="1:14" x14ac:dyDescent="0.3">
      <c r="A1385" t="s">
        <v>5535</v>
      </c>
      <c r="B1385" t="s">
        <v>1908</v>
      </c>
      <c r="C1385">
        <v>4.0999999999999996</v>
      </c>
      <c r="D1385">
        <v>47</v>
      </c>
      <c r="E1385">
        <v>1799</v>
      </c>
      <c r="F1385">
        <v>809</v>
      </c>
      <c r="G1385" t="s">
        <v>67</v>
      </c>
      <c r="H1385" t="s">
        <v>5536</v>
      </c>
      <c r="I1385" t="s">
        <v>56</v>
      </c>
      <c r="J1385" t="s">
        <v>1910</v>
      </c>
      <c r="K1385" t="s">
        <v>5537</v>
      </c>
      <c r="L1385">
        <v>2129857</v>
      </c>
      <c r="M1385">
        <f t="shared" si="42"/>
        <v>38023</v>
      </c>
      <c r="N1385" s="2">
        <f t="shared" si="43"/>
        <v>55.03057254030017</v>
      </c>
    </row>
    <row r="1386" spans="1:14" x14ac:dyDescent="0.3">
      <c r="A1386" t="s">
        <v>1835</v>
      </c>
      <c r="B1386" t="s">
        <v>159</v>
      </c>
      <c r="C1386">
        <v>3.7</v>
      </c>
      <c r="D1386">
        <v>321</v>
      </c>
      <c r="E1386">
        <v>1599</v>
      </c>
      <c r="F1386">
        <v>687</v>
      </c>
      <c r="G1386" t="s">
        <v>905</v>
      </c>
      <c r="H1386" t="s">
        <v>5538</v>
      </c>
      <c r="I1386" t="s">
        <v>446</v>
      </c>
      <c r="J1386" t="s">
        <v>162</v>
      </c>
      <c r="K1386" t="s">
        <v>5539</v>
      </c>
      <c r="L1386">
        <v>11918494</v>
      </c>
      <c r="M1386">
        <f t="shared" si="42"/>
        <v>220527</v>
      </c>
      <c r="N1386" s="2">
        <f t="shared" si="43"/>
        <v>57.035647279549714</v>
      </c>
    </row>
    <row r="1387" spans="1:14" x14ac:dyDescent="0.3">
      <c r="A1387" t="s">
        <v>5540</v>
      </c>
      <c r="B1387" t="s">
        <v>456</v>
      </c>
      <c r="C1387">
        <v>4.0999999999999996</v>
      </c>
      <c r="D1387">
        <v>16</v>
      </c>
      <c r="E1387">
        <v>2090</v>
      </c>
      <c r="F1387">
        <v>1045</v>
      </c>
      <c r="G1387" t="s">
        <v>5541</v>
      </c>
      <c r="H1387" t="s">
        <v>5542</v>
      </c>
      <c r="I1387" t="s">
        <v>83</v>
      </c>
      <c r="J1387" t="s">
        <v>459</v>
      </c>
      <c r="K1387" t="s">
        <v>5543</v>
      </c>
      <c r="L1387">
        <v>15852428</v>
      </c>
      <c r="M1387">
        <f t="shared" si="42"/>
        <v>16720</v>
      </c>
      <c r="N1387" s="2">
        <f t="shared" si="43"/>
        <v>50</v>
      </c>
    </row>
    <row r="1388" spans="1:14" x14ac:dyDescent="0.3">
      <c r="A1388" t="s">
        <v>5544</v>
      </c>
      <c r="B1388" t="s">
        <v>5545</v>
      </c>
      <c r="C1388">
        <v>4</v>
      </c>
      <c r="D1388">
        <v>73</v>
      </c>
      <c r="E1388">
        <v>1800</v>
      </c>
      <c r="F1388">
        <v>745</v>
      </c>
      <c r="G1388" t="s">
        <v>690</v>
      </c>
      <c r="H1388" t="s">
        <v>5546</v>
      </c>
      <c r="I1388" t="s">
        <v>90</v>
      </c>
      <c r="J1388" t="s">
        <v>5547</v>
      </c>
      <c r="K1388" t="s">
        <v>5548</v>
      </c>
      <c r="L1388">
        <v>11392300</v>
      </c>
      <c r="M1388">
        <f t="shared" si="42"/>
        <v>54385</v>
      </c>
      <c r="N1388" s="2">
        <f t="shared" si="43"/>
        <v>58.611111111111114</v>
      </c>
    </row>
    <row r="1389" spans="1:14" x14ac:dyDescent="0.3">
      <c r="A1389" t="s">
        <v>2440</v>
      </c>
      <c r="B1389" t="s">
        <v>942</v>
      </c>
      <c r="C1389">
        <v>3.2</v>
      </c>
      <c r="D1389">
        <v>5</v>
      </c>
      <c r="E1389">
        <v>1799</v>
      </c>
      <c r="F1389">
        <v>1259</v>
      </c>
      <c r="G1389" t="s">
        <v>95</v>
      </c>
      <c r="H1389" t="s">
        <v>5549</v>
      </c>
      <c r="I1389" t="s">
        <v>37</v>
      </c>
      <c r="J1389" t="s">
        <v>944</v>
      </c>
      <c r="K1389" t="s">
        <v>5550</v>
      </c>
      <c r="L1389">
        <v>17056964</v>
      </c>
      <c r="M1389">
        <f t="shared" si="42"/>
        <v>6295</v>
      </c>
      <c r="N1389" s="2">
        <f t="shared" si="43"/>
        <v>30.016675931072818</v>
      </c>
    </row>
    <row r="1390" spans="1:14" x14ac:dyDescent="0.3">
      <c r="A1390" t="s">
        <v>5551</v>
      </c>
      <c r="B1390" t="s">
        <v>1908</v>
      </c>
      <c r="C1390">
        <v>4.0999999999999996</v>
      </c>
      <c r="D1390">
        <v>91</v>
      </c>
      <c r="E1390">
        <v>3599</v>
      </c>
      <c r="F1390">
        <v>971</v>
      </c>
      <c r="G1390" t="s">
        <v>67</v>
      </c>
      <c r="H1390" t="s">
        <v>5552</v>
      </c>
      <c r="I1390" t="s">
        <v>132</v>
      </c>
      <c r="J1390" t="s">
        <v>1910</v>
      </c>
      <c r="K1390" t="s">
        <v>5553</v>
      </c>
      <c r="L1390">
        <v>8339959</v>
      </c>
      <c r="M1390">
        <f t="shared" si="42"/>
        <v>88361</v>
      </c>
      <c r="N1390" s="2">
        <f t="shared" si="43"/>
        <v>73.020283412058902</v>
      </c>
    </row>
    <row r="1391" spans="1:14" x14ac:dyDescent="0.3">
      <c r="A1391" t="s">
        <v>5554</v>
      </c>
      <c r="B1391" t="s">
        <v>5555</v>
      </c>
      <c r="C1391">
        <v>3.8</v>
      </c>
      <c r="D1391">
        <v>12</v>
      </c>
      <c r="E1391">
        <v>2405</v>
      </c>
      <c r="F1391">
        <v>601</v>
      </c>
      <c r="G1391" t="s">
        <v>3196</v>
      </c>
      <c r="H1391" t="s">
        <v>5556</v>
      </c>
      <c r="I1391" t="s">
        <v>50</v>
      </c>
      <c r="J1391" t="s">
        <v>5557</v>
      </c>
      <c r="K1391" t="s">
        <v>5558</v>
      </c>
      <c r="L1391">
        <v>17613172</v>
      </c>
      <c r="M1391">
        <f t="shared" si="42"/>
        <v>7212</v>
      </c>
      <c r="N1391" s="2">
        <f t="shared" si="43"/>
        <v>75.010395010395015</v>
      </c>
    </row>
    <row r="1392" spans="1:14" x14ac:dyDescent="0.3">
      <c r="A1392" t="s">
        <v>5559</v>
      </c>
      <c r="B1392" t="s">
        <v>80</v>
      </c>
      <c r="C1392">
        <v>4.4000000000000004</v>
      </c>
      <c r="D1392">
        <v>17</v>
      </c>
      <c r="E1392">
        <v>899</v>
      </c>
      <c r="F1392">
        <v>449</v>
      </c>
      <c r="G1392" t="s">
        <v>67</v>
      </c>
      <c r="H1392" t="s">
        <v>5560</v>
      </c>
      <c r="I1392" t="s">
        <v>37</v>
      </c>
      <c r="J1392" t="s">
        <v>84</v>
      </c>
      <c r="K1392" t="s">
        <v>5561</v>
      </c>
      <c r="L1392">
        <v>15058616</v>
      </c>
      <c r="M1392">
        <f t="shared" si="42"/>
        <v>7633</v>
      </c>
      <c r="N1392" s="2">
        <f t="shared" si="43"/>
        <v>50.055617352614014</v>
      </c>
    </row>
    <row r="1393" spans="1:14" x14ac:dyDescent="0.3">
      <c r="A1393" t="s">
        <v>5562</v>
      </c>
      <c r="B1393" t="s">
        <v>5563</v>
      </c>
      <c r="C1393">
        <v>3.6</v>
      </c>
      <c r="D1393">
        <v>31</v>
      </c>
      <c r="E1393">
        <v>9199</v>
      </c>
      <c r="F1393">
        <v>2667</v>
      </c>
      <c r="G1393" t="s">
        <v>67</v>
      </c>
      <c r="H1393" t="s">
        <v>5564</v>
      </c>
      <c r="I1393" t="s">
        <v>398</v>
      </c>
      <c r="J1393" t="s">
        <v>5565</v>
      </c>
      <c r="K1393" t="s">
        <v>5566</v>
      </c>
      <c r="L1393">
        <v>11616334</v>
      </c>
      <c r="M1393">
        <f t="shared" si="42"/>
        <v>82677</v>
      </c>
      <c r="N1393" s="2">
        <f t="shared" si="43"/>
        <v>71.007718230242418</v>
      </c>
    </row>
    <row r="1394" spans="1:14" x14ac:dyDescent="0.3">
      <c r="A1394" t="s">
        <v>5567</v>
      </c>
      <c r="B1394" t="s">
        <v>5568</v>
      </c>
      <c r="C1394">
        <v>4.3</v>
      </c>
      <c r="D1394">
        <v>304</v>
      </c>
      <c r="E1394">
        <v>399</v>
      </c>
      <c r="F1394">
        <v>339</v>
      </c>
      <c r="G1394" t="s">
        <v>5569</v>
      </c>
      <c r="H1394" t="s">
        <v>5570</v>
      </c>
      <c r="I1394" t="s">
        <v>76</v>
      </c>
      <c r="J1394" t="s">
        <v>5571</v>
      </c>
      <c r="K1394" t="s">
        <v>5572</v>
      </c>
      <c r="L1394">
        <v>14464008</v>
      </c>
      <c r="M1394">
        <f t="shared" si="42"/>
        <v>103056</v>
      </c>
      <c r="N1394" s="2">
        <f t="shared" si="43"/>
        <v>15.037593984962406</v>
      </c>
    </row>
    <row r="1395" spans="1:14" x14ac:dyDescent="0.3">
      <c r="A1395" t="s">
        <v>1356</v>
      </c>
      <c r="B1395" t="s">
        <v>1093</v>
      </c>
      <c r="C1395">
        <v>4.2</v>
      </c>
      <c r="D1395">
        <v>669</v>
      </c>
      <c r="E1395">
        <v>1699</v>
      </c>
      <c r="F1395">
        <v>577</v>
      </c>
      <c r="G1395" t="s">
        <v>29</v>
      </c>
      <c r="H1395" t="s">
        <v>5573</v>
      </c>
      <c r="I1395" t="s">
        <v>495</v>
      </c>
      <c r="J1395" t="s">
        <v>1095</v>
      </c>
      <c r="K1395" t="s">
        <v>5574</v>
      </c>
      <c r="L1395">
        <v>12030922</v>
      </c>
      <c r="M1395">
        <f t="shared" si="42"/>
        <v>386013</v>
      </c>
      <c r="N1395" s="2">
        <f t="shared" si="43"/>
        <v>66.03884638022366</v>
      </c>
    </row>
    <row r="1396" spans="1:14" x14ac:dyDescent="0.3">
      <c r="A1396" t="s">
        <v>5575</v>
      </c>
      <c r="B1396" t="s">
        <v>2852</v>
      </c>
      <c r="C1396">
        <v>4.5</v>
      </c>
      <c r="D1396">
        <v>10</v>
      </c>
      <c r="E1396">
        <v>1995</v>
      </c>
      <c r="F1396">
        <v>1995</v>
      </c>
      <c r="G1396" t="s">
        <v>16</v>
      </c>
      <c r="H1396" t="s">
        <v>5576</v>
      </c>
      <c r="I1396" t="s">
        <v>177</v>
      </c>
      <c r="J1396" t="s">
        <v>2854</v>
      </c>
      <c r="K1396" t="s">
        <v>5577</v>
      </c>
      <c r="L1396">
        <v>10832030</v>
      </c>
      <c r="M1396">
        <f t="shared" si="42"/>
        <v>19950</v>
      </c>
      <c r="N1396" s="2">
        <f t="shared" si="43"/>
        <v>0</v>
      </c>
    </row>
    <row r="1397" spans="1:14" x14ac:dyDescent="0.3">
      <c r="A1397" t="s">
        <v>5578</v>
      </c>
      <c r="B1397" t="s">
        <v>1300</v>
      </c>
      <c r="C1397">
        <v>4.2</v>
      </c>
      <c r="D1397">
        <v>20</v>
      </c>
      <c r="E1397">
        <v>1299</v>
      </c>
      <c r="F1397">
        <v>779</v>
      </c>
      <c r="G1397" t="s">
        <v>1474</v>
      </c>
      <c r="H1397" t="s">
        <v>5579</v>
      </c>
      <c r="I1397" t="s">
        <v>685</v>
      </c>
      <c r="J1397" t="s">
        <v>1302</v>
      </c>
      <c r="K1397" t="s">
        <v>5580</v>
      </c>
      <c r="L1397">
        <v>7487950</v>
      </c>
      <c r="M1397">
        <f t="shared" si="42"/>
        <v>15580</v>
      </c>
      <c r="N1397" s="2">
        <f t="shared" si="43"/>
        <v>40.030792917628943</v>
      </c>
    </row>
    <row r="1398" spans="1:14" x14ac:dyDescent="0.3">
      <c r="A1398" t="s">
        <v>5581</v>
      </c>
      <c r="B1398" t="s">
        <v>5582</v>
      </c>
      <c r="C1398">
        <v>4.2</v>
      </c>
      <c r="D1398">
        <v>400</v>
      </c>
      <c r="E1398">
        <v>499</v>
      </c>
      <c r="F1398">
        <v>399</v>
      </c>
      <c r="G1398" t="s">
        <v>16</v>
      </c>
      <c r="H1398" t="s">
        <v>5583</v>
      </c>
      <c r="I1398" t="s">
        <v>802</v>
      </c>
      <c r="J1398" t="s">
        <v>5584</v>
      </c>
      <c r="K1398" t="s">
        <v>5585</v>
      </c>
      <c r="L1398">
        <v>2269856</v>
      </c>
      <c r="M1398">
        <f t="shared" si="42"/>
        <v>159600</v>
      </c>
      <c r="N1398" s="2">
        <f t="shared" si="43"/>
        <v>20.040080160320642</v>
      </c>
    </row>
    <row r="1399" spans="1:14" x14ac:dyDescent="0.3">
      <c r="A1399" t="s">
        <v>5586</v>
      </c>
      <c r="B1399" t="s">
        <v>5587</v>
      </c>
      <c r="C1399">
        <v>3.8</v>
      </c>
      <c r="D1399">
        <v>9</v>
      </c>
      <c r="E1399">
        <v>1999</v>
      </c>
      <c r="F1399">
        <v>899</v>
      </c>
      <c r="G1399" t="s">
        <v>4098</v>
      </c>
      <c r="H1399" t="s">
        <v>5588</v>
      </c>
      <c r="I1399" t="s">
        <v>83</v>
      </c>
      <c r="J1399" t="s">
        <v>5589</v>
      </c>
      <c r="K1399" t="s">
        <v>5590</v>
      </c>
      <c r="L1399">
        <v>17156354</v>
      </c>
      <c r="M1399">
        <f t="shared" si="42"/>
        <v>8091</v>
      </c>
      <c r="N1399" s="2">
        <f t="shared" si="43"/>
        <v>55.027513756878442</v>
      </c>
    </row>
    <row r="1400" spans="1:14" x14ac:dyDescent="0.3">
      <c r="A1400" t="s">
        <v>5591</v>
      </c>
      <c r="B1400" t="s">
        <v>41</v>
      </c>
      <c r="C1400">
        <v>4.4000000000000004</v>
      </c>
      <c r="D1400">
        <v>62</v>
      </c>
      <c r="E1400">
        <v>999</v>
      </c>
      <c r="F1400">
        <v>649</v>
      </c>
      <c r="G1400" t="s">
        <v>81</v>
      </c>
      <c r="H1400" t="s">
        <v>5592</v>
      </c>
      <c r="I1400" t="s">
        <v>1229</v>
      </c>
      <c r="J1400" t="s">
        <v>45</v>
      </c>
      <c r="K1400" t="s">
        <v>5593</v>
      </c>
      <c r="L1400">
        <v>13241484</v>
      </c>
      <c r="M1400">
        <f t="shared" si="42"/>
        <v>40238</v>
      </c>
      <c r="N1400" s="2">
        <f t="shared" si="43"/>
        <v>35.035035035035037</v>
      </c>
    </row>
    <row r="1401" spans="1:14" x14ac:dyDescent="0.3">
      <c r="A1401" t="s">
        <v>5594</v>
      </c>
      <c r="B1401" t="s">
        <v>917</v>
      </c>
      <c r="C1401">
        <v>4.3</v>
      </c>
      <c r="D1401">
        <v>235</v>
      </c>
      <c r="E1401">
        <v>1549</v>
      </c>
      <c r="F1401">
        <v>743</v>
      </c>
      <c r="G1401" t="s">
        <v>29</v>
      </c>
      <c r="H1401" t="s">
        <v>5595</v>
      </c>
      <c r="I1401" t="s">
        <v>50</v>
      </c>
      <c r="J1401" t="s">
        <v>919</v>
      </c>
      <c r="K1401" t="s">
        <v>5596</v>
      </c>
      <c r="L1401">
        <v>13634892</v>
      </c>
      <c r="M1401">
        <f t="shared" si="42"/>
        <v>174605</v>
      </c>
      <c r="N1401" s="2">
        <f t="shared" si="43"/>
        <v>52.033570045190444</v>
      </c>
    </row>
    <row r="1402" spans="1:14" x14ac:dyDescent="0.3">
      <c r="A1402" t="s">
        <v>876</v>
      </c>
      <c r="B1402" t="s">
        <v>1441</v>
      </c>
      <c r="C1402">
        <v>3.6</v>
      </c>
      <c r="D1402">
        <v>72</v>
      </c>
      <c r="E1402">
        <v>1498</v>
      </c>
      <c r="F1402">
        <v>399</v>
      </c>
      <c r="G1402" t="s">
        <v>878</v>
      </c>
      <c r="H1402" t="s">
        <v>5597</v>
      </c>
      <c r="I1402" t="s">
        <v>880</v>
      </c>
      <c r="J1402" t="s">
        <v>1443</v>
      </c>
      <c r="K1402" t="s">
        <v>5598</v>
      </c>
      <c r="L1402">
        <v>1957928</v>
      </c>
      <c r="M1402">
        <f t="shared" si="42"/>
        <v>28728</v>
      </c>
      <c r="N1402" s="2">
        <f t="shared" si="43"/>
        <v>73.36448598130842</v>
      </c>
    </row>
    <row r="1403" spans="1:14" x14ac:dyDescent="0.3">
      <c r="A1403" t="s">
        <v>5599</v>
      </c>
      <c r="B1403" t="s">
        <v>5600</v>
      </c>
      <c r="C1403">
        <v>3.8</v>
      </c>
      <c r="D1403">
        <v>13</v>
      </c>
      <c r="E1403">
        <v>3999</v>
      </c>
      <c r="F1403">
        <v>799</v>
      </c>
      <c r="G1403" t="s">
        <v>29</v>
      </c>
      <c r="H1403" t="s">
        <v>5601</v>
      </c>
      <c r="I1403" t="s">
        <v>50</v>
      </c>
      <c r="J1403" t="s">
        <v>5602</v>
      </c>
      <c r="K1403" t="s">
        <v>5603</v>
      </c>
      <c r="L1403">
        <v>17749046</v>
      </c>
      <c r="M1403">
        <f t="shared" si="42"/>
        <v>10387</v>
      </c>
      <c r="N1403" s="2">
        <f t="shared" si="43"/>
        <v>80.020005001250311</v>
      </c>
    </row>
    <row r="1404" spans="1:14" x14ac:dyDescent="0.3">
      <c r="A1404" t="s">
        <v>5604</v>
      </c>
      <c r="B1404" t="s">
        <v>1222</v>
      </c>
      <c r="C1404">
        <v>4.5</v>
      </c>
      <c r="D1404">
        <v>97</v>
      </c>
      <c r="E1404">
        <v>699</v>
      </c>
      <c r="F1404">
        <v>349</v>
      </c>
      <c r="G1404" t="s">
        <v>67</v>
      </c>
      <c r="H1404" t="s">
        <v>5605</v>
      </c>
      <c r="I1404" t="s">
        <v>56</v>
      </c>
      <c r="J1404" t="s">
        <v>1224</v>
      </c>
      <c r="K1404" t="s">
        <v>5606</v>
      </c>
      <c r="L1404">
        <v>15026860</v>
      </c>
      <c r="M1404">
        <f t="shared" si="42"/>
        <v>33853</v>
      </c>
      <c r="N1404" s="2">
        <f t="shared" si="43"/>
        <v>50.071530758226032</v>
      </c>
    </row>
    <row r="1405" spans="1:14" x14ac:dyDescent="0.3">
      <c r="A1405" t="s">
        <v>5607</v>
      </c>
      <c r="B1405" t="s">
        <v>481</v>
      </c>
      <c r="C1405">
        <v>4.5</v>
      </c>
      <c r="D1405">
        <v>218</v>
      </c>
      <c r="E1405">
        <v>1700</v>
      </c>
      <c r="F1405">
        <v>646</v>
      </c>
      <c r="G1405" t="s">
        <v>16</v>
      </c>
      <c r="H1405" t="s">
        <v>5608</v>
      </c>
      <c r="I1405" t="s">
        <v>388</v>
      </c>
      <c r="J1405" t="s">
        <v>483</v>
      </c>
      <c r="K1405" t="s">
        <v>5609</v>
      </c>
      <c r="L1405">
        <v>6911188</v>
      </c>
      <c r="M1405">
        <f t="shared" si="42"/>
        <v>140828</v>
      </c>
      <c r="N1405" s="2">
        <f t="shared" si="43"/>
        <v>62</v>
      </c>
    </row>
    <row r="1406" spans="1:14" x14ac:dyDescent="0.3">
      <c r="A1406" t="s">
        <v>5610</v>
      </c>
      <c r="B1406" t="s">
        <v>364</v>
      </c>
      <c r="C1406">
        <v>3.7</v>
      </c>
      <c r="D1406">
        <v>205</v>
      </c>
      <c r="E1406">
        <v>1999</v>
      </c>
      <c r="F1406">
        <v>1599</v>
      </c>
      <c r="G1406" t="s">
        <v>95</v>
      </c>
      <c r="H1406" t="s">
        <v>5611</v>
      </c>
      <c r="I1406" t="s">
        <v>126</v>
      </c>
      <c r="J1406" t="s">
        <v>368</v>
      </c>
      <c r="K1406" t="s">
        <v>5612</v>
      </c>
      <c r="L1406">
        <v>12642780</v>
      </c>
      <c r="M1406">
        <f t="shared" si="42"/>
        <v>327795</v>
      </c>
      <c r="N1406" s="2">
        <f t="shared" si="43"/>
        <v>20.010005002501249</v>
      </c>
    </row>
    <row r="1407" spans="1:14" x14ac:dyDescent="0.3">
      <c r="A1407" t="s">
        <v>5613</v>
      </c>
      <c r="B1407" t="s">
        <v>5614</v>
      </c>
      <c r="C1407">
        <v>4</v>
      </c>
      <c r="D1407">
        <v>261</v>
      </c>
      <c r="E1407">
        <v>2499</v>
      </c>
      <c r="F1407">
        <v>949</v>
      </c>
      <c r="G1407" t="s">
        <v>29</v>
      </c>
      <c r="H1407" t="s">
        <v>5615</v>
      </c>
      <c r="I1407" t="s">
        <v>50</v>
      </c>
      <c r="J1407" t="s">
        <v>5616</v>
      </c>
      <c r="K1407" t="s">
        <v>5617</v>
      </c>
      <c r="L1407">
        <v>13266668</v>
      </c>
      <c r="M1407">
        <f t="shared" si="42"/>
        <v>247689</v>
      </c>
      <c r="N1407" s="2">
        <f t="shared" si="43"/>
        <v>62.024809923969592</v>
      </c>
    </row>
    <row r="1408" spans="1:14" x14ac:dyDescent="0.3">
      <c r="A1408" t="s">
        <v>5618</v>
      </c>
      <c r="B1408" t="s">
        <v>5356</v>
      </c>
      <c r="C1408">
        <v>4.2</v>
      </c>
      <c r="D1408">
        <v>226</v>
      </c>
      <c r="E1408">
        <v>2499</v>
      </c>
      <c r="F1408">
        <v>999</v>
      </c>
      <c r="G1408" t="s">
        <v>1474</v>
      </c>
      <c r="H1408" t="s">
        <v>5619</v>
      </c>
      <c r="I1408" t="s">
        <v>685</v>
      </c>
      <c r="J1408" t="s">
        <v>5358</v>
      </c>
      <c r="K1408" t="s">
        <v>5620</v>
      </c>
      <c r="L1408">
        <v>11709888</v>
      </c>
      <c r="M1408">
        <f t="shared" si="42"/>
        <v>225774</v>
      </c>
      <c r="N1408" s="2">
        <f t="shared" si="43"/>
        <v>60.024009603841534</v>
      </c>
    </row>
    <row r="1409" spans="1:14" x14ac:dyDescent="0.3">
      <c r="A1409" t="s">
        <v>2144</v>
      </c>
      <c r="B1409" t="s">
        <v>655</v>
      </c>
      <c r="C1409">
        <v>4.2</v>
      </c>
      <c r="D1409">
        <v>35</v>
      </c>
      <c r="E1409">
        <v>1899</v>
      </c>
      <c r="F1409">
        <v>721</v>
      </c>
      <c r="G1409" t="s">
        <v>757</v>
      </c>
      <c r="H1409" t="s">
        <v>5621</v>
      </c>
      <c r="I1409" t="s">
        <v>446</v>
      </c>
      <c r="J1409" t="s">
        <v>657</v>
      </c>
      <c r="K1409" t="s">
        <v>5622</v>
      </c>
      <c r="L1409">
        <v>14136190</v>
      </c>
      <c r="M1409">
        <f t="shared" si="42"/>
        <v>25235</v>
      </c>
      <c r="N1409" s="2">
        <f t="shared" si="43"/>
        <v>62.032648762506582</v>
      </c>
    </row>
    <row r="1410" spans="1:14" x14ac:dyDescent="0.3">
      <c r="A1410" t="s">
        <v>5623</v>
      </c>
      <c r="B1410" t="s">
        <v>5624</v>
      </c>
      <c r="C1410">
        <v>4.0999999999999996</v>
      </c>
      <c r="D1410">
        <v>154</v>
      </c>
      <c r="E1410">
        <v>1499</v>
      </c>
      <c r="F1410">
        <v>599</v>
      </c>
      <c r="G1410" t="s">
        <v>29</v>
      </c>
      <c r="H1410" t="s">
        <v>5625</v>
      </c>
      <c r="I1410" t="s">
        <v>434</v>
      </c>
      <c r="J1410" t="s">
        <v>5626</v>
      </c>
      <c r="K1410" t="s">
        <v>5627</v>
      </c>
      <c r="L1410">
        <v>12735744</v>
      </c>
      <c r="M1410">
        <f t="shared" si="42"/>
        <v>92246</v>
      </c>
      <c r="N1410" s="2">
        <f t="shared" si="43"/>
        <v>60.040026684456308</v>
      </c>
    </row>
    <row r="1411" spans="1:14" x14ac:dyDescent="0.3">
      <c r="A1411" t="s">
        <v>5628</v>
      </c>
      <c r="B1411" t="s">
        <v>889</v>
      </c>
      <c r="C1411">
        <v>4</v>
      </c>
      <c r="D1411">
        <v>113</v>
      </c>
      <c r="E1411">
        <v>1499</v>
      </c>
      <c r="F1411">
        <v>824</v>
      </c>
      <c r="G1411" t="s">
        <v>1268</v>
      </c>
      <c r="H1411" t="s">
        <v>5629</v>
      </c>
      <c r="I1411" t="s">
        <v>891</v>
      </c>
      <c r="J1411" t="s">
        <v>892</v>
      </c>
      <c r="K1411" t="s">
        <v>5630</v>
      </c>
      <c r="L1411">
        <v>11144908</v>
      </c>
      <c r="M1411">
        <f t="shared" ref="M1411:M1474" si="44">D1411*F1411</f>
        <v>93112</v>
      </c>
      <c r="N1411" s="2">
        <f t="shared" ref="N1411:N1474" si="45">((E1411-F1411)/E1411) *100</f>
        <v>45.030020013342224</v>
      </c>
    </row>
    <row r="1412" spans="1:14" x14ac:dyDescent="0.3">
      <c r="A1412" t="s">
        <v>5631</v>
      </c>
      <c r="B1412" t="s">
        <v>2679</v>
      </c>
      <c r="C1412">
        <v>4.5</v>
      </c>
      <c r="D1412">
        <v>8</v>
      </c>
      <c r="E1412">
        <v>3199</v>
      </c>
      <c r="F1412">
        <v>2719</v>
      </c>
      <c r="G1412" t="s">
        <v>1975</v>
      </c>
      <c r="H1412" t="s">
        <v>5632</v>
      </c>
      <c r="I1412" t="s">
        <v>297</v>
      </c>
      <c r="J1412" t="s">
        <v>2681</v>
      </c>
      <c r="K1412" t="s">
        <v>5633</v>
      </c>
      <c r="L1412">
        <v>17567172</v>
      </c>
      <c r="M1412">
        <f t="shared" si="44"/>
        <v>21752</v>
      </c>
      <c r="N1412" s="2">
        <f t="shared" si="45"/>
        <v>15.004688965301657</v>
      </c>
    </row>
    <row r="1413" spans="1:14" x14ac:dyDescent="0.3">
      <c r="A1413" t="s">
        <v>5634</v>
      </c>
      <c r="B1413" t="s">
        <v>1267</v>
      </c>
      <c r="C1413">
        <v>4</v>
      </c>
      <c r="D1413">
        <v>14</v>
      </c>
      <c r="E1413">
        <v>2199</v>
      </c>
      <c r="F1413">
        <v>703</v>
      </c>
      <c r="G1413" t="s">
        <v>1268</v>
      </c>
      <c r="H1413" t="s">
        <v>5635</v>
      </c>
      <c r="I1413" t="s">
        <v>891</v>
      </c>
      <c r="J1413" t="s">
        <v>1270</v>
      </c>
      <c r="K1413" t="s">
        <v>5636</v>
      </c>
      <c r="L1413">
        <v>13979404</v>
      </c>
      <c r="M1413">
        <f t="shared" si="44"/>
        <v>9842</v>
      </c>
      <c r="N1413" s="2">
        <f t="shared" si="45"/>
        <v>68.030923146884945</v>
      </c>
    </row>
    <row r="1414" spans="1:14" x14ac:dyDescent="0.3">
      <c r="A1414" t="s">
        <v>1167</v>
      </c>
      <c r="B1414" t="s">
        <v>1382</v>
      </c>
      <c r="C1414">
        <v>3.9</v>
      </c>
      <c r="D1414">
        <v>19</v>
      </c>
      <c r="E1414">
        <v>1899</v>
      </c>
      <c r="F1414">
        <v>569</v>
      </c>
      <c r="G1414" t="s">
        <v>124</v>
      </c>
      <c r="H1414" t="s">
        <v>5637</v>
      </c>
      <c r="I1414" t="s">
        <v>126</v>
      </c>
      <c r="J1414" t="s">
        <v>1384</v>
      </c>
      <c r="K1414" t="s">
        <v>5638</v>
      </c>
      <c r="L1414">
        <v>16234932</v>
      </c>
      <c r="M1414">
        <f t="shared" si="44"/>
        <v>10811</v>
      </c>
      <c r="N1414" s="2">
        <f t="shared" si="45"/>
        <v>70.036861506055814</v>
      </c>
    </row>
    <row r="1415" spans="1:14" x14ac:dyDescent="0.3">
      <c r="A1415" t="s">
        <v>5639</v>
      </c>
      <c r="B1415" t="s">
        <v>41</v>
      </c>
      <c r="C1415">
        <v>4.5</v>
      </c>
      <c r="D1415">
        <v>77</v>
      </c>
      <c r="E1415">
        <v>1799</v>
      </c>
      <c r="F1415">
        <v>1259</v>
      </c>
      <c r="G1415" t="s">
        <v>42</v>
      </c>
      <c r="H1415" t="s">
        <v>5640</v>
      </c>
      <c r="I1415" t="s">
        <v>740</v>
      </c>
      <c r="J1415" t="s">
        <v>45</v>
      </c>
      <c r="K1415" t="s">
        <v>5641</v>
      </c>
      <c r="L1415">
        <v>12790436</v>
      </c>
      <c r="M1415">
        <f t="shared" si="44"/>
        <v>96943</v>
      </c>
      <c r="N1415" s="2">
        <f t="shared" si="45"/>
        <v>30.016675931072818</v>
      </c>
    </row>
    <row r="1416" spans="1:14" x14ac:dyDescent="0.3">
      <c r="A1416" t="s">
        <v>5642</v>
      </c>
      <c r="B1416" t="s">
        <v>1713</v>
      </c>
      <c r="C1416">
        <v>4</v>
      </c>
      <c r="D1416">
        <v>124</v>
      </c>
      <c r="E1416">
        <v>3889</v>
      </c>
      <c r="F1416">
        <v>738</v>
      </c>
      <c r="G1416" t="s">
        <v>683</v>
      </c>
      <c r="H1416" t="s">
        <v>5643</v>
      </c>
      <c r="I1416" t="s">
        <v>373</v>
      </c>
      <c r="J1416" t="s">
        <v>1715</v>
      </c>
      <c r="K1416" t="s">
        <v>5644</v>
      </c>
      <c r="L1416">
        <v>1976199</v>
      </c>
      <c r="M1416">
        <f t="shared" si="44"/>
        <v>91512</v>
      </c>
      <c r="N1416" s="2">
        <f t="shared" si="45"/>
        <v>81.023399331447678</v>
      </c>
    </row>
    <row r="1417" spans="1:14" x14ac:dyDescent="0.3">
      <c r="A1417" t="s">
        <v>5645</v>
      </c>
      <c r="B1417" t="s">
        <v>2793</v>
      </c>
      <c r="C1417">
        <v>4.2</v>
      </c>
      <c r="D1417">
        <v>51</v>
      </c>
      <c r="E1417">
        <v>1499</v>
      </c>
      <c r="F1417">
        <v>1205</v>
      </c>
      <c r="G1417" t="s">
        <v>67</v>
      </c>
      <c r="H1417" t="s">
        <v>5646</v>
      </c>
      <c r="I1417" t="s">
        <v>434</v>
      </c>
      <c r="J1417" t="s">
        <v>2795</v>
      </c>
      <c r="K1417" t="s">
        <v>5647</v>
      </c>
      <c r="L1417">
        <v>14113018</v>
      </c>
      <c r="M1417">
        <f t="shared" si="44"/>
        <v>61455</v>
      </c>
      <c r="N1417" s="2">
        <f t="shared" si="45"/>
        <v>19.613075383589059</v>
      </c>
    </row>
    <row r="1418" spans="1:14" x14ac:dyDescent="0.3">
      <c r="A1418" t="s">
        <v>5648</v>
      </c>
      <c r="B1418" t="s">
        <v>1222</v>
      </c>
      <c r="C1418">
        <v>4.3</v>
      </c>
      <c r="D1418">
        <v>49</v>
      </c>
      <c r="E1418">
        <v>649</v>
      </c>
      <c r="F1418">
        <v>337</v>
      </c>
      <c r="G1418" t="s">
        <v>67</v>
      </c>
      <c r="H1418" t="s">
        <v>5649</v>
      </c>
      <c r="I1418" t="s">
        <v>4430</v>
      </c>
      <c r="J1418" t="s">
        <v>1224</v>
      </c>
      <c r="K1418" t="s">
        <v>5650</v>
      </c>
      <c r="L1418">
        <v>14156462</v>
      </c>
      <c r="M1418">
        <f t="shared" si="44"/>
        <v>16513</v>
      </c>
      <c r="N1418" s="2">
        <f t="shared" si="45"/>
        <v>48.07395993836672</v>
      </c>
    </row>
    <row r="1419" spans="1:14" x14ac:dyDescent="0.3">
      <c r="A1419" t="s">
        <v>5651</v>
      </c>
      <c r="B1419" t="s">
        <v>2584</v>
      </c>
      <c r="C1419">
        <v>4.5</v>
      </c>
      <c r="D1419">
        <v>62</v>
      </c>
      <c r="E1419">
        <v>699</v>
      </c>
      <c r="F1419">
        <v>699</v>
      </c>
      <c r="G1419" t="s">
        <v>16</v>
      </c>
      <c r="H1419" t="s">
        <v>5652</v>
      </c>
      <c r="I1419" t="s">
        <v>2180</v>
      </c>
      <c r="J1419" t="s">
        <v>2587</v>
      </c>
      <c r="K1419" t="s">
        <v>5653</v>
      </c>
      <c r="L1419">
        <v>14545282</v>
      </c>
      <c r="M1419">
        <f t="shared" si="44"/>
        <v>43338</v>
      </c>
      <c r="N1419" s="2">
        <f t="shared" si="45"/>
        <v>0</v>
      </c>
    </row>
    <row r="1420" spans="1:14" x14ac:dyDescent="0.3">
      <c r="A1420" t="s">
        <v>978</v>
      </c>
      <c r="B1420" t="s">
        <v>1016</v>
      </c>
      <c r="C1420">
        <v>4.4000000000000004</v>
      </c>
      <c r="D1420">
        <v>25</v>
      </c>
      <c r="E1420">
        <v>799</v>
      </c>
      <c r="F1420">
        <v>419</v>
      </c>
      <c r="G1420" t="s">
        <v>95</v>
      </c>
      <c r="H1420" t="s">
        <v>5654</v>
      </c>
      <c r="I1420" t="s">
        <v>37</v>
      </c>
      <c r="J1420" t="s">
        <v>1018</v>
      </c>
      <c r="K1420" t="s">
        <v>5655</v>
      </c>
      <c r="L1420">
        <v>16873134</v>
      </c>
      <c r="M1420">
        <f t="shared" si="44"/>
        <v>10475</v>
      </c>
      <c r="N1420" s="2">
        <f t="shared" si="45"/>
        <v>47.559449311639554</v>
      </c>
    </row>
    <row r="1421" spans="1:14" x14ac:dyDescent="0.3">
      <c r="A1421" t="s">
        <v>34</v>
      </c>
      <c r="B1421" t="s">
        <v>2153</v>
      </c>
      <c r="C1421">
        <v>4.0999999999999996</v>
      </c>
      <c r="D1421">
        <v>12</v>
      </c>
      <c r="E1421">
        <v>1999</v>
      </c>
      <c r="F1421">
        <v>1199</v>
      </c>
      <c r="G1421" t="s">
        <v>42</v>
      </c>
      <c r="H1421" t="s">
        <v>5656</v>
      </c>
      <c r="I1421" t="s">
        <v>37</v>
      </c>
      <c r="J1421" t="s">
        <v>2155</v>
      </c>
      <c r="K1421" t="s">
        <v>5657</v>
      </c>
      <c r="L1421">
        <v>16013718</v>
      </c>
      <c r="M1421">
        <f t="shared" si="44"/>
        <v>14388</v>
      </c>
      <c r="N1421" s="2">
        <f t="shared" si="45"/>
        <v>40.020010005002497</v>
      </c>
    </row>
    <row r="1422" spans="1:14" x14ac:dyDescent="0.3">
      <c r="A1422" t="s">
        <v>5658</v>
      </c>
      <c r="B1422" t="s">
        <v>5659</v>
      </c>
      <c r="C1422">
        <v>4.5</v>
      </c>
      <c r="D1422">
        <v>78</v>
      </c>
      <c r="E1422">
        <v>2299</v>
      </c>
      <c r="F1422">
        <v>1241</v>
      </c>
      <c r="G1422" t="s">
        <v>124</v>
      </c>
      <c r="H1422" t="s">
        <v>5660</v>
      </c>
      <c r="I1422" t="s">
        <v>5661</v>
      </c>
      <c r="J1422" t="s">
        <v>5662</v>
      </c>
      <c r="K1422" t="s">
        <v>5663</v>
      </c>
      <c r="L1422">
        <v>13534094</v>
      </c>
      <c r="M1422">
        <f t="shared" si="44"/>
        <v>96798</v>
      </c>
      <c r="N1422" s="2">
        <f t="shared" si="45"/>
        <v>46.020008699434541</v>
      </c>
    </row>
    <row r="1423" spans="1:14" x14ac:dyDescent="0.3">
      <c r="A1423" t="s">
        <v>1821</v>
      </c>
      <c r="B1423" t="s">
        <v>2852</v>
      </c>
      <c r="C1423">
        <v>4.5999999999999996</v>
      </c>
      <c r="D1423">
        <v>32</v>
      </c>
      <c r="E1423">
        <v>2715</v>
      </c>
      <c r="F1423">
        <v>2715</v>
      </c>
      <c r="G1423" t="s">
        <v>16</v>
      </c>
      <c r="H1423" t="s">
        <v>5664</v>
      </c>
      <c r="I1423" t="s">
        <v>177</v>
      </c>
      <c r="J1423" t="s">
        <v>2854</v>
      </c>
      <c r="K1423" t="s">
        <v>5665</v>
      </c>
      <c r="L1423">
        <v>11795810</v>
      </c>
      <c r="M1423">
        <f t="shared" si="44"/>
        <v>86880</v>
      </c>
      <c r="N1423" s="2">
        <f t="shared" si="45"/>
        <v>0</v>
      </c>
    </row>
    <row r="1424" spans="1:14" x14ac:dyDescent="0.3">
      <c r="A1424" t="s">
        <v>5666</v>
      </c>
      <c r="B1424" t="s">
        <v>66</v>
      </c>
      <c r="C1424">
        <v>4.0999999999999996</v>
      </c>
      <c r="D1424">
        <v>31</v>
      </c>
      <c r="E1424">
        <v>2249</v>
      </c>
      <c r="F1424">
        <v>562</v>
      </c>
      <c r="G1424" t="s">
        <v>67</v>
      </c>
      <c r="H1424" t="s">
        <v>5667</v>
      </c>
      <c r="I1424" t="s">
        <v>642</v>
      </c>
      <c r="J1424" t="s">
        <v>70</v>
      </c>
      <c r="K1424" t="s">
        <v>5668</v>
      </c>
      <c r="L1424">
        <v>15048224</v>
      </c>
      <c r="M1424">
        <f t="shared" si="44"/>
        <v>17422</v>
      </c>
      <c r="N1424" s="2">
        <f t="shared" si="45"/>
        <v>75.011116051578469</v>
      </c>
    </row>
    <row r="1425" spans="1:14" x14ac:dyDescent="0.3">
      <c r="A1425" t="s">
        <v>5669</v>
      </c>
      <c r="B1425" t="s">
        <v>5670</v>
      </c>
      <c r="C1425">
        <v>4.8</v>
      </c>
      <c r="D1425">
        <v>6</v>
      </c>
      <c r="E1425">
        <v>2799</v>
      </c>
      <c r="F1425">
        <v>1399</v>
      </c>
      <c r="G1425" t="s">
        <v>16</v>
      </c>
      <c r="H1425" t="s">
        <v>5671</v>
      </c>
      <c r="I1425" t="s">
        <v>18</v>
      </c>
      <c r="J1425" t="s">
        <v>5672</v>
      </c>
      <c r="K1425" t="s">
        <v>5673</v>
      </c>
      <c r="L1425">
        <v>14853152</v>
      </c>
      <c r="M1425">
        <f t="shared" si="44"/>
        <v>8394</v>
      </c>
      <c r="N1425" s="2">
        <f t="shared" si="45"/>
        <v>50.017863522686682</v>
      </c>
    </row>
    <row r="1426" spans="1:14" x14ac:dyDescent="0.3">
      <c r="A1426" t="s">
        <v>5674</v>
      </c>
      <c r="B1426" t="s">
        <v>1222</v>
      </c>
      <c r="C1426">
        <v>3.5</v>
      </c>
      <c r="D1426">
        <v>36</v>
      </c>
      <c r="E1426">
        <v>1449</v>
      </c>
      <c r="F1426">
        <v>695</v>
      </c>
      <c r="G1426" t="s">
        <v>67</v>
      </c>
      <c r="H1426" t="s">
        <v>5675</v>
      </c>
      <c r="I1426" t="s">
        <v>50</v>
      </c>
      <c r="J1426" t="s">
        <v>1224</v>
      </c>
      <c r="K1426" t="s">
        <v>5676</v>
      </c>
      <c r="L1426">
        <v>16099788</v>
      </c>
      <c r="M1426">
        <f t="shared" si="44"/>
        <v>25020</v>
      </c>
      <c r="N1426" s="2">
        <f t="shared" si="45"/>
        <v>52.035886818495513</v>
      </c>
    </row>
    <row r="1427" spans="1:14" x14ac:dyDescent="0.3">
      <c r="A1427" t="s">
        <v>5493</v>
      </c>
      <c r="B1427" t="s">
        <v>1446</v>
      </c>
      <c r="C1427">
        <v>4.4000000000000004</v>
      </c>
      <c r="D1427">
        <v>14</v>
      </c>
      <c r="E1427">
        <v>1299</v>
      </c>
      <c r="F1427">
        <v>909</v>
      </c>
      <c r="G1427" t="s">
        <v>42</v>
      </c>
      <c r="H1427" t="s">
        <v>5677</v>
      </c>
      <c r="I1427" t="s">
        <v>495</v>
      </c>
      <c r="J1427" t="s">
        <v>1449</v>
      </c>
      <c r="K1427" t="s">
        <v>5678</v>
      </c>
      <c r="L1427">
        <v>16914530</v>
      </c>
      <c r="M1427">
        <f t="shared" si="44"/>
        <v>12726</v>
      </c>
      <c r="N1427" s="2">
        <f t="shared" si="45"/>
        <v>30.023094688221708</v>
      </c>
    </row>
    <row r="1428" spans="1:14" x14ac:dyDescent="0.3">
      <c r="A1428" t="s">
        <v>5679</v>
      </c>
      <c r="B1428" t="s">
        <v>5680</v>
      </c>
      <c r="C1428">
        <v>3.3</v>
      </c>
      <c r="D1428">
        <v>6</v>
      </c>
      <c r="E1428">
        <v>999</v>
      </c>
      <c r="F1428">
        <v>669</v>
      </c>
      <c r="G1428" t="s">
        <v>683</v>
      </c>
      <c r="H1428" t="s">
        <v>5681</v>
      </c>
      <c r="I1428" t="s">
        <v>3629</v>
      </c>
      <c r="J1428" t="s">
        <v>5682</v>
      </c>
      <c r="K1428" t="s">
        <v>5683</v>
      </c>
      <c r="L1428">
        <v>15731944</v>
      </c>
      <c r="M1428">
        <f t="shared" si="44"/>
        <v>4014</v>
      </c>
      <c r="N1428" s="2">
        <f t="shared" si="45"/>
        <v>33.033033033033036</v>
      </c>
    </row>
    <row r="1429" spans="1:14" x14ac:dyDescent="0.3">
      <c r="A1429" t="s">
        <v>4274</v>
      </c>
      <c r="B1429" t="s">
        <v>3233</v>
      </c>
      <c r="C1429">
        <v>4.0999999999999996</v>
      </c>
      <c r="D1429">
        <v>103</v>
      </c>
      <c r="E1429">
        <v>2999</v>
      </c>
      <c r="F1429">
        <v>2999</v>
      </c>
      <c r="G1429" t="s">
        <v>2167</v>
      </c>
      <c r="H1429" t="s">
        <v>5684</v>
      </c>
      <c r="I1429" t="s">
        <v>83</v>
      </c>
      <c r="J1429" t="s">
        <v>3235</v>
      </c>
      <c r="K1429" t="s">
        <v>5685</v>
      </c>
      <c r="L1429">
        <v>13971814</v>
      </c>
      <c r="M1429">
        <f t="shared" si="44"/>
        <v>308897</v>
      </c>
      <c r="N1429" s="2">
        <f t="shared" si="45"/>
        <v>0</v>
      </c>
    </row>
    <row r="1430" spans="1:14" x14ac:dyDescent="0.3">
      <c r="A1430" t="s">
        <v>5686</v>
      </c>
      <c r="B1430" t="s">
        <v>80</v>
      </c>
      <c r="C1430">
        <v>4.5</v>
      </c>
      <c r="D1430">
        <v>19</v>
      </c>
      <c r="E1430">
        <v>999</v>
      </c>
      <c r="F1430">
        <v>299</v>
      </c>
      <c r="G1430" t="s">
        <v>1474</v>
      </c>
      <c r="H1430" t="s">
        <v>5687</v>
      </c>
      <c r="I1430" t="s">
        <v>76</v>
      </c>
      <c r="J1430" t="s">
        <v>84</v>
      </c>
      <c r="K1430" t="s">
        <v>5688</v>
      </c>
      <c r="L1430">
        <v>13925326</v>
      </c>
      <c r="M1430">
        <f t="shared" si="44"/>
        <v>5681</v>
      </c>
      <c r="N1430" s="2">
        <f t="shared" si="45"/>
        <v>70.070070070070074</v>
      </c>
    </row>
    <row r="1431" spans="1:14" x14ac:dyDescent="0.3">
      <c r="A1431" t="s">
        <v>5689</v>
      </c>
      <c r="B1431" t="s">
        <v>800</v>
      </c>
      <c r="C1431">
        <v>4.4000000000000004</v>
      </c>
      <c r="D1431">
        <v>1500</v>
      </c>
      <c r="E1431">
        <v>190</v>
      </c>
      <c r="F1431">
        <v>161</v>
      </c>
      <c r="G1431" t="s">
        <v>5690</v>
      </c>
      <c r="H1431" t="s">
        <v>5691</v>
      </c>
      <c r="I1431" t="s">
        <v>5435</v>
      </c>
      <c r="J1431" t="s">
        <v>803</v>
      </c>
      <c r="K1431" t="s">
        <v>5692</v>
      </c>
      <c r="L1431">
        <v>2273979</v>
      </c>
      <c r="M1431">
        <f t="shared" si="44"/>
        <v>241500</v>
      </c>
      <c r="N1431" s="2">
        <f t="shared" si="45"/>
        <v>15.263157894736842</v>
      </c>
    </row>
    <row r="1432" spans="1:14" x14ac:dyDescent="0.3">
      <c r="A1432" t="s">
        <v>5693</v>
      </c>
      <c r="B1432" t="s">
        <v>284</v>
      </c>
      <c r="C1432">
        <v>3.8</v>
      </c>
      <c r="D1432">
        <v>457</v>
      </c>
      <c r="E1432">
        <v>2399</v>
      </c>
      <c r="F1432">
        <v>839</v>
      </c>
      <c r="G1432" t="s">
        <v>29</v>
      </c>
      <c r="H1432" t="s">
        <v>5694</v>
      </c>
      <c r="I1432" t="s">
        <v>44</v>
      </c>
      <c r="J1432" t="s">
        <v>286</v>
      </c>
      <c r="K1432" t="s">
        <v>5695</v>
      </c>
      <c r="L1432">
        <v>10856352</v>
      </c>
      <c r="M1432">
        <f t="shared" si="44"/>
        <v>383423</v>
      </c>
      <c r="N1432" s="2">
        <f t="shared" si="45"/>
        <v>65.027094622759478</v>
      </c>
    </row>
    <row r="1433" spans="1:14" x14ac:dyDescent="0.3">
      <c r="A1433" t="s">
        <v>5696</v>
      </c>
      <c r="B1433" t="s">
        <v>3614</v>
      </c>
      <c r="C1433">
        <v>4.9000000000000004</v>
      </c>
      <c r="D1433">
        <v>9</v>
      </c>
      <c r="E1433">
        <v>3395</v>
      </c>
      <c r="F1433">
        <v>3055</v>
      </c>
      <c r="G1433" t="s">
        <v>42</v>
      </c>
      <c r="H1433" t="s">
        <v>5697</v>
      </c>
      <c r="I1433" t="s">
        <v>110</v>
      </c>
      <c r="J1433" t="s">
        <v>3616</v>
      </c>
      <c r="K1433" t="s">
        <v>5698</v>
      </c>
      <c r="L1433">
        <v>16347424</v>
      </c>
      <c r="M1433">
        <f t="shared" si="44"/>
        <v>27495</v>
      </c>
      <c r="N1433" s="2">
        <f t="shared" si="45"/>
        <v>10.014727540500736</v>
      </c>
    </row>
    <row r="1434" spans="1:14" x14ac:dyDescent="0.3">
      <c r="A1434" t="s">
        <v>5699</v>
      </c>
      <c r="B1434" t="s">
        <v>5700</v>
      </c>
      <c r="C1434">
        <v>4.4000000000000004</v>
      </c>
      <c r="D1434">
        <v>118</v>
      </c>
      <c r="E1434">
        <v>1899</v>
      </c>
      <c r="F1434">
        <v>569</v>
      </c>
      <c r="G1434" t="s">
        <v>1536</v>
      </c>
      <c r="H1434" t="s">
        <v>5701</v>
      </c>
      <c r="I1434" t="s">
        <v>446</v>
      </c>
      <c r="J1434" t="s">
        <v>5702</v>
      </c>
      <c r="K1434" t="s">
        <v>5703</v>
      </c>
      <c r="L1434">
        <v>14325714</v>
      </c>
      <c r="M1434">
        <f t="shared" si="44"/>
        <v>67142</v>
      </c>
      <c r="N1434" s="2">
        <f t="shared" si="45"/>
        <v>70.036861506055814</v>
      </c>
    </row>
    <row r="1435" spans="1:14" x14ac:dyDescent="0.3">
      <c r="A1435" t="s">
        <v>5704</v>
      </c>
      <c r="B1435" t="s">
        <v>3936</v>
      </c>
      <c r="C1435">
        <v>4.5</v>
      </c>
      <c r="D1435">
        <v>42</v>
      </c>
      <c r="E1435">
        <v>2495</v>
      </c>
      <c r="F1435">
        <v>998</v>
      </c>
      <c r="G1435" t="s">
        <v>905</v>
      </c>
      <c r="H1435" t="s">
        <v>5705</v>
      </c>
      <c r="I1435" t="s">
        <v>1165</v>
      </c>
      <c r="J1435" t="s">
        <v>3936</v>
      </c>
      <c r="K1435" t="s">
        <v>5706</v>
      </c>
      <c r="L1435">
        <v>12894736</v>
      </c>
      <c r="M1435">
        <f t="shared" si="44"/>
        <v>41916</v>
      </c>
      <c r="N1435" s="2">
        <f t="shared" si="45"/>
        <v>60</v>
      </c>
    </row>
    <row r="1436" spans="1:14" x14ac:dyDescent="0.3">
      <c r="A1436" t="s">
        <v>5707</v>
      </c>
      <c r="B1436" t="s">
        <v>1382</v>
      </c>
      <c r="C1436">
        <v>3.8</v>
      </c>
      <c r="D1436">
        <v>35</v>
      </c>
      <c r="E1436">
        <v>2999</v>
      </c>
      <c r="F1436">
        <v>749</v>
      </c>
      <c r="G1436" t="s">
        <v>16</v>
      </c>
      <c r="H1436" t="s">
        <v>5708</v>
      </c>
      <c r="I1436" t="s">
        <v>18</v>
      </c>
      <c r="J1436" t="s">
        <v>1384</v>
      </c>
      <c r="K1436" t="s">
        <v>5709</v>
      </c>
      <c r="L1436">
        <v>16159152</v>
      </c>
      <c r="M1436">
        <f t="shared" si="44"/>
        <v>26215</v>
      </c>
      <c r="N1436" s="2">
        <f t="shared" si="45"/>
        <v>75.025008336112037</v>
      </c>
    </row>
    <row r="1437" spans="1:14" x14ac:dyDescent="0.3">
      <c r="A1437" t="s">
        <v>5710</v>
      </c>
      <c r="B1437" t="s">
        <v>3833</v>
      </c>
      <c r="C1437">
        <v>4.8</v>
      </c>
      <c r="D1437">
        <v>6</v>
      </c>
      <c r="E1437">
        <v>2499</v>
      </c>
      <c r="F1437">
        <v>2499</v>
      </c>
      <c r="G1437" t="s">
        <v>182</v>
      </c>
      <c r="H1437" t="s">
        <v>5711</v>
      </c>
      <c r="I1437" t="s">
        <v>126</v>
      </c>
      <c r="J1437" t="s">
        <v>3835</v>
      </c>
      <c r="K1437" t="s">
        <v>5712</v>
      </c>
      <c r="L1437">
        <v>16924202</v>
      </c>
      <c r="M1437">
        <f t="shared" si="44"/>
        <v>14994</v>
      </c>
      <c r="N1437" s="2">
        <f t="shared" si="45"/>
        <v>0</v>
      </c>
    </row>
    <row r="1438" spans="1:14" x14ac:dyDescent="0.3">
      <c r="A1438" t="s">
        <v>5713</v>
      </c>
      <c r="B1438" t="s">
        <v>5714</v>
      </c>
      <c r="C1438">
        <v>4.2</v>
      </c>
      <c r="D1438">
        <v>244</v>
      </c>
      <c r="E1438">
        <v>449</v>
      </c>
      <c r="F1438">
        <v>359</v>
      </c>
      <c r="G1438" t="s">
        <v>16</v>
      </c>
      <c r="H1438" t="s">
        <v>5715</v>
      </c>
      <c r="I1438" t="s">
        <v>548</v>
      </c>
      <c r="J1438" t="s">
        <v>5716</v>
      </c>
      <c r="K1438" t="s">
        <v>5717</v>
      </c>
      <c r="L1438">
        <v>14034992</v>
      </c>
      <c r="M1438">
        <f t="shared" si="44"/>
        <v>87596</v>
      </c>
      <c r="N1438" s="2">
        <f t="shared" si="45"/>
        <v>20.044543429844097</v>
      </c>
    </row>
    <row r="1439" spans="1:14" x14ac:dyDescent="0.3">
      <c r="A1439" t="s">
        <v>5718</v>
      </c>
      <c r="B1439" t="s">
        <v>376</v>
      </c>
      <c r="C1439">
        <v>3.5</v>
      </c>
      <c r="D1439">
        <v>33</v>
      </c>
      <c r="E1439">
        <v>2450</v>
      </c>
      <c r="F1439">
        <v>2450</v>
      </c>
      <c r="G1439" t="s">
        <v>16</v>
      </c>
      <c r="H1439" t="s">
        <v>5719</v>
      </c>
      <c r="I1439" t="s">
        <v>18</v>
      </c>
      <c r="J1439" t="s">
        <v>378</v>
      </c>
      <c r="K1439" t="s">
        <v>5720</v>
      </c>
      <c r="L1439">
        <v>15244054</v>
      </c>
      <c r="M1439">
        <f t="shared" si="44"/>
        <v>80850</v>
      </c>
      <c r="N1439" s="2">
        <f t="shared" si="45"/>
        <v>0</v>
      </c>
    </row>
    <row r="1440" spans="1:14" x14ac:dyDescent="0.3">
      <c r="A1440" t="s">
        <v>793</v>
      </c>
      <c r="B1440" t="s">
        <v>5721</v>
      </c>
      <c r="C1440">
        <v>4.3</v>
      </c>
      <c r="D1440">
        <v>169</v>
      </c>
      <c r="E1440">
        <v>2499</v>
      </c>
      <c r="F1440">
        <v>1124</v>
      </c>
      <c r="G1440" t="s">
        <v>29</v>
      </c>
      <c r="H1440" t="s">
        <v>5722</v>
      </c>
      <c r="I1440" t="s">
        <v>642</v>
      </c>
      <c r="J1440" t="s">
        <v>5723</v>
      </c>
      <c r="K1440" t="s">
        <v>5724</v>
      </c>
      <c r="L1440">
        <v>13888172</v>
      </c>
      <c r="M1440">
        <f t="shared" si="44"/>
        <v>189956</v>
      </c>
      <c r="N1440" s="2">
        <f t="shared" si="45"/>
        <v>55.022008803521402</v>
      </c>
    </row>
    <row r="1441" spans="1:14" x14ac:dyDescent="0.3">
      <c r="A1441" t="s">
        <v>3766</v>
      </c>
      <c r="B1441" t="s">
        <v>353</v>
      </c>
      <c r="C1441">
        <v>4.3</v>
      </c>
      <c r="D1441">
        <v>12</v>
      </c>
      <c r="E1441">
        <v>1999</v>
      </c>
      <c r="F1441">
        <v>699</v>
      </c>
      <c r="G1441" t="s">
        <v>29</v>
      </c>
      <c r="H1441" t="s">
        <v>5725</v>
      </c>
      <c r="I1441" t="s">
        <v>132</v>
      </c>
      <c r="J1441" t="s">
        <v>356</v>
      </c>
      <c r="K1441" t="s">
        <v>5726</v>
      </c>
      <c r="L1441">
        <v>13220404</v>
      </c>
      <c r="M1441">
        <f t="shared" si="44"/>
        <v>8388</v>
      </c>
      <c r="N1441" s="2">
        <f t="shared" si="45"/>
        <v>65.032516258129064</v>
      </c>
    </row>
    <row r="1442" spans="1:14" x14ac:dyDescent="0.3">
      <c r="A1442" t="s">
        <v>2990</v>
      </c>
      <c r="B1442" t="s">
        <v>41</v>
      </c>
      <c r="C1442">
        <v>4.0999999999999996</v>
      </c>
      <c r="D1442">
        <v>26</v>
      </c>
      <c r="E1442">
        <v>1899</v>
      </c>
      <c r="F1442">
        <v>1139</v>
      </c>
      <c r="G1442" t="s">
        <v>29</v>
      </c>
      <c r="H1442" t="s">
        <v>5727</v>
      </c>
      <c r="I1442" t="s">
        <v>862</v>
      </c>
      <c r="J1442" t="s">
        <v>45</v>
      </c>
      <c r="K1442" t="s">
        <v>2992</v>
      </c>
      <c r="L1442">
        <v>14703904</v>
      </c>
      <c r="M1442">
        <f t="shared" si="44"/>
        <v>29614</v>
      </c>
      <c r="N1442" s="2">
        <f t="shared" si="45"/>
        <v>40.021063717746181</v>
      </c>
    </row>
    <row r="1443" spans="1:14" x14ac:dyDescent="0.3">
      <c r="A1443" t="s">
        <v>5728</v>
      </c>
      <c r="B1443" t="s">
        <v>2669</v>
      </c>
      <c r="C1443">
        <v>4</v>
      </c>
      <c r="D1443">
        <v>56</v>
      </c>
      <c r="E1443">
        <v>6199</v>
      </c>
      <c r="F1443">
        <v>2541</v>
      </c>
      <c r="G1443" t="s">
        <v>124</v>
      </c>
      <c r="H1443" t="s">
        <v>5729</v>
      </c>
      <c r="I1443" t="s">
        <v>132</v>
      </c>
      <c r="J1443" t="s">
        <v>2671</v>
      </c>
      <c r="K1443" t="s">
        <v>5730</v>
      </c>
      <c r="L1443">
        <v>14224862</v>
      </c>
      <c r="M1443">
        <f t="shared" si="44"/>
        <v>142296</v>
      </c>
      <c r="N1443" s="2">
        <f t="shared" si="45"/>
        <v>59.009517664139381</v>
      </c>
    </row>
    <row r="1444" spans="1:14" x14ac:dyDescent="0.3">
      <c r="A1444" t="s">
        <v>5731</v>
      </c>
      <c r="B1444" t="s">
        <v>4667</v>
      </c>
      <c r="C1444">
        <v>4.5</v>
      </c>
      <c r="D1444">
        <v>26</v>
      </c>
      <c r="E1444">
        <v>1299</v>
      </c>
      <c r="F1444">
        <v>974</v>
      </c>
      <c r="G1444" t="s">
        <v>5732</v>
      </c>
      <c r="H1444" t="s">
        <v>5733</v>
      </c>
      <c r="I1444" t="s">
        <v>5734</v>
      </c>
      <c r="J1444" t="s">
        <v>4670</v>
      </c>
      <c r="K1444" t="s">
        <v>5735</v>
      </c>
      <c r="L1444">
        <v>14884476</v>
      </c>
      <c r="M1444">
        <f t="shared" si="44"/>
        <v>25324</v>
      </c>
      <c r="N1444" s="2">
        <f t="shared" si="45"/>
        <v>25.019245573518091</v>
      </c>
    </row>
    <row r="1445" spans="1:14" x14ac:dyDescent="0.3">
      <c r="A1445" t="s">
        <v>5736</v>
      </c>
      <c r="B1445" t="s">
        <v>1985</v>
      </c>
      <c r="C1445">
        <v>4.2</v>
      </c>
      <c r="D1445">
        <v>10</v>
      </c>
      <c r="E1445">
        <v>4599</v>
      </c>
      <c r="F1445">
        <v>1609</v>
      </c>
      <c r="G1445" t="s">
        <v>242</v>
      </c>
      <c r="H1445" t="s">
        <v>5737</v>
      </c>
      <c r="I1445" t="s">
        <v>1353</v>
      </c>
      <c r="J1445" t="s">
        <v>1987</v>
      </c>
      <c r="K1445" t="s">
        <v>5738</v>
      </c>
      <c r="L1445">
        <v>16201500</v>
      </c>
      <c r="M1445">
        <f t="shared" si="44"/>
        <v>16090</v>
      </c>
      <c r="N1445" s="2">
        <f t="shared" si="45"/>
        <v>65.014133507284185</v>
      </c>
    </row>
    <row r="1446" spans="1:14" x14ac:dyDescent="0.3">
      <c r="A1446" t="s">
        <v>5739</v>
      </c>
      <c r="B1446" t="s">
        <v>1317</v>
      </c>
      <c r="C1446">
        <v>4.2</v>
      </c>
      <c r="D1446">
        <v>71</v>
      </c>
      <c r="E1446">
        <v>2299</v>
      </c>
      <c r="F1446">
        <v>919</v>
      </c>
      <c r="G1446" t="s">
        <v>1474</v>
      </c>
      <c r="H1446" t="s">
        <v>5740</v>
      </c>
      <c r="I1446" t="s">
        <v>685</v>
      </c>
      <c r="J1446" t="s">
        <v>1317</v>
      </c>
      <c r="K1446" t="s">
        <v>5741</v>
      </c>
      <c r="L1446">
        <v>2238117</v>
      </c>
      <c r="M1446">
        <f t="shared" si="44"/>
        <v>65249</v>
      </c>
      <c r="N1446" s="2">
        <f t="shared" si="45"/>
        <v>60.026098303610262</v>
      </c>
    </row>
    <row r="1447" spans="1:14" x14ac:dyDescent="0.3">
      <c r="A1447" t="s">
        <v>556</v>
      </c>
      <c r="B1447" t="s">
        <v>733</v>
      </c>
      <c r="C1447">
        <v>4.3</v>
      </c>
      <c r="D1447">
        <v>12</v>
      </c>
      <c r="E1447">
        <v>699</v>
      </c>
      <c r="F1447">
        <v>286</v>
      </c>
      <c r="G1447" t="s">
        <v>67</v>
      </c>
      <c r="H1447" t="s">
        <v>5742</v>
      </c>
      <c r="I1447" t="s">
        <v>37</v>
      </c>
      <c r="J1447" t="s">
        <v>735</v>
      </c>
      <c r="K1447" t="s">
        <v>5743</v>
      </c>
      <c r="L1447">
        <v>17434930</v>
      </c>
      <c r="M1447">
        <f t="shared" si="44"/>
        <v>3432</v>
      </c>
      <c r="N1447" s="2">
        <f t="shared" si="45"/>
        <v>59.084406294706724</v>
      </c>
    </row>
    <row r="1448" spans="1:14" x14ac:dyDescent="0.3">
      <c r="A1448" t="s">
        <v>5744</v>
      </c>
      <c r="B1448" t="s">
        <v>54</v>
      </c>
      <c r="C1448">
        <v>4.4000000000000004</v>
      </c>
      <c r="D1448">
        <v>1700</v>
      </c>
      <c r="E1448">
        <v>399</v>
      </c>
      <c r="F1448">
        <v>299</v>
      </c>
      <c r="G1448" t="s">
        <v>16</v>
      </c>
      <c r="H1448" t="s">
        <v>5745</v>
      </c>
      <c r="I1448" t="s">
        <v>548</v>
      </c>
      <c r="J1448" t="s">
        <v>57</v>
      </c>
      <c r="K1448" t="s">
        <v>5746</v>
      </c>
      <c r="L1448">
        <v>1616307</v>
      </c>
      <c r="M1448">
        <f t="shared" si="44"/>
        <v>508300</v>
      </c>
      <c r="N1448" s="2">
        <f t="shared" si="45"/>
        <v>25.062656641604008</v>
      </c>
    </row>
    <row r="1449" spans="1:14" x14ac:dyDescent="0.3">
      <c r="A1449" t="s">
        <v>449</v>
      </c>
      <c r="B1449" t="s">
        <v>87</v>
      </c>
      <c r="C1449">
        <v>4.4000000000000004</v>
      </c>
      <c r="D1449">
        <v>14</v>
      </c>
      <c r="E1449">
        <v>2299</v>
      </c>
      <c r="F1449">
        <v>1241</v>
      </c>
      <c r="G1449" t="s">
        <v>2446</v>
      </c>
      <c r="H1449" t="s">
        <v>5747</v>
      </c>
      <c r="I1449" t="s">
        <v>297</v>
      </c>
      <c r="J1449" t="s">
        <v>91</v>
      </c>
      <c r="K1449" t="s">
        <v>5748</v>
      </c>
      <c r="L1449">
        <v>16106764</v>
      </c>
      <c r="M1449">
        <f t="shared" si="44"/>
        <v>17374</v>
      </c>
      <c r="N1449" s="2">
        <f t="shared" si="45"/>
        <v>46.020008699434541</v>
      </c>
    </row>
    <row r="1450" spans="1:14" x14ac:dyDescent="0.3">
      <c r="A1450" t="s">
        <v>2993</v>
      </c>
      <c r="B1450" t="s">
        <v>1648</v>
      </c>
      <c r="C1450">
        <v>3.9</v>
      </c>
      <c r="D1450">
        <v>3700</v>
      </c>
      <c r="E1450">
        <v>1999</v>
      </c>
      <c r="F1450">
        <v>799</v>
      </c>
      <c r="G1450" t="s">
        <v>16</v>
      </c>
      <c r="H1450" t="s">
        <v>5749</v>
      </c>
      <c r="I1450" t="s">
        <v>18</v>
      </c>
      <c r="J1450" t="s">
        <v>1650</v>
      </c>
      <c r="K1450" t="s">
        <v>5750</v>
      </c>
      <c r="L1450">
        <v>10258133</v>
      </c>
      <c r="M1450">
        <f t="shared" si="44"/>
        <v>2956300</v>
      </c>
      <c r="N1450" s="2">
        <f t="shared" si="45"/>
        <v>60.030015007503756</v>
      </c>
    </row>
    <row r="1451" spans="1:14" x14ac:dyDescent="0.3">
      <c r="A1451" t="s">
        <v>5751</v>
      </c>
      <c r="B1451" t="s">
        <v>689</v>
      </c>
      <c r="C1451">
        <v>3.8</v>
      </c>
      <c r="D1451">
        <v>20</v>
      </c>
      <c r="E1451">
        <v>2890</v>
      </c>
      <c r="F1451">
        <v>1300</v>
      </c>
      <c r="G1451" t="s">
        <v>88</v>
      </c>
      <c r="H1451" t="s">
        <v>5752</v>
      </c>
      <c r="I1451" t="s">
        <v>586</v>
      </c>
      <c r="J1451" t="s">
        <v>692</v>
      </c>
      <c r="K1451" t="s">
        <v>5753</v>
      </c>
      <c r="L1451">
        <v>17267650</v>
      </c>
      <c r="M1451">
        <f t="shared" si="44"/>
        <v>26000</v>
      </c>
      <c r="N1451" s="2">
        <f t="shared" si="45"/>
        <v>55.017301038062286</v>
      </c>
    </row>
    <row r="1452" spans="1:14" x14ac:dyDescent="0.3">
      <c r="A1452" t="s">
        <v>5754</v>
      </c>
      <c r="B1452" t="s">
        <v>165</v>
      </c>
      <c r="C1452">
        <v>4.5999999999999996</v>
      </c>
      <c r="D1452">
        <v>5</v>
      </c>
      <c r="E1452">
        <v>2999</v>
      </c>
      <c r="F1452">
        <v>1799</v>
      </c>
      <c r="G1452" t="s">
        <v>42</v>
      </c>
      <c r="H1452" t="s">
        <v>5755</v>
      </c>
      <c r="I1452" t="s">
        <v>37</v>
      </c>
      <c r="J1452" t="s">
        <v>168</v>
      </c>
      <c r="K1452" t="s">
        <v>5756</v>
      </c>
      <c r="L1452">
        <v>16755688</v>
      </c>
      <c r="M1452">
        <f t="shared" si="44"/>
        <v>8995</v>
      </c>
      <c r="N1452" s="2">
        <f t="shared" si="45"/>
        <v>40.013337779259757</v>
      </c>
    </row>
    <row r="1453" spans="1:14" x14ac:dyDescent="0.3">
      <c r="A1453" t="s">
        <v>4094</v>
      </c>
      <c r="B1453" t="s">
        <v>1087</v>
      </c>
      <c r="C1453">
        <v>4.5</v>
      </c>
      <c r="D1453">
        <v>6</v>
      </c>
      <c r="E1453">
        <v>2495</v>
      </c>
      <c r="F1453">
        <v>1122</v>
      </c>
      <c r="G1453" t="s">
        <v>451</v>
      </c>
      <c r="H1453" t="s">
        <v>5757</v>
      </c>
      <c r="I1453" t="s">
        <v>297</v>
      </c>
      <c r="J1453" t="s">
        <v>1090</v>
      </c>
      <c r="K1453" t="s">
        <v>5758</v>
      </c>
      <c r="L1453">
        <v>15533070</v>
      </c>
      <c r="M1453">
        <f t="shared" si="44"/>
        <v>6732</v>
      </c>
      <c r="N1453" s="2">
        <f t="shared" si="45"/>
        <v>55.030060120240478</v>
      </c>
    </row>
    <row r="1454" spans="1:14" x14ac:dyDescent="0.3">
      <c r="A1454" t="s">
        <v>5759</v>
      </c>
      <c r="B1454" t="s">
        <v>5760</v>
      </c>
      <c r="C1454">
        <v>3.3</v>
      </c>
      <c r="D1454">
        <v>6</v>
      </c>
      <c r="E1454">
        <v>2499</v>
      </c>
      <c r="F1454">
        <v>1074</v>
      </c>
      <c r="G1454" t="s">
        <v>683</v>
      </c>
      <c r="H1454" t="s">
        <v>5761</v>
      </c>
      <c r="I1454" t="s">
        <v>373</v>
      </c>
      <c r="J1454" t="s">
        <v>5762</v>
      </c>
      <c r="K1454" t="s">
        <v>5763</v>
      </c>
      <c r="L1454">
        <v>14085970</v>
      </c>
      <c r="M1454">
        <f t="shared" si="44"/>
        <v>6444</v>
      </c>
      <c r="N1454" s="2">
        <f t="shared" si="45"/>
        <v>57.022809123649466</v>
      </c>
    </row>
    <row r="1455" spans="1:14" x14ac:dyDescent="0.3">
      <c r="A1455" t="s">
        <v>5764</v>
      </c>
      <c r="B1455" t="s">
        <v>402</v>
      </c>
      <c r="C1455">
        <v>4.8</v>
      </c>
      <c r="D1455">
        <v>9</v>
      </c>
      <c r="E1455">
        <v>2799</v>
      </c>
      <c r="F1455">
        <v>2519</v>
      </c>
      <c r="G1455" t="s">
        <v>42</v>
      </c>
      <c r="H1455" t="s">
        <v>5765</v>
      </c>
      <c r="I1455" t="s">
        <v>56</v>
      </c>
      <c r="J1455" t="s">
        <v>405</v>
      </c>
      <c r="K1455" t="s">
        <v>5766</v>
      </c>
      <c r="L1455">
        <v>17038014</v>
      </c>
      <c r="M1455">
        <f t="shared" si="44"/>
        <v>22671</v>
      </c>
      <c r="N1455" s="2">
        <f t="shared" si="45"/>
        <v>10.003572704537335</v>
      </c>
    </row>
    <row r="1456" spans="1:14" x14ac:dyDescent="0.3">
      <c r="A1456" t="s">
        <v>5767</v>
      </c>
      <c r="B1456" t="s">
        <v>895</v>
      </c>
      <c r="C1456">
        <v>4.0999999999999996</v>
      </c>
      <c r="D1456">
        <v>10</v>
      </c>
      <c r="E1456">
        <v>3990</v>
      </c>
      <c r="F1456">
        <v>2992</v>
      </c>
      <c r="G1456" t="s">
        <v>16</v>
      </c>
      <c r="H1456" t="s">
        <v>5768</v>
      </c>
      <c r="I1456" t="s">
        <v>586</v>
      </c>
      <c r="J1456" t="s">
        <v>898</v>
      </c>
      <c r="K1456" t="s">
        <v>5769</v>
      </c>
      <c r="L1456">
        <v>16892564</v>
      </c>
      <c r="M1456">
        <f t="shared" si="44"/>
        <v>29920</v>
      </c>
      <c r="N1456" s="2">
        <f t="shared" si="45"/>
        <v>25.012531328320804</v>
      </c>
    </row>
    <row r="1457" spans="1:14" x14ac:dyDescent="0.3">
      <c r="A1457" t="s">
        <v>5770</v>
      </c>
      <c r="B1457" t="s">
        <v>5771</v>
      </c>
      <c r="C1457">
        <v>4.4000000000000004</v>
      </c>
      <c r="D1457">
        <v>10</v>
      </c>
      <c r="E1457">
        <v>2498</v>
      </c>
      <c r="F1457">
        <v>999</v>
      </c>
      <c r="G1457" t="s">
        <v>29</v>
      </c>
      <c r="H1457" t="s">
        <v>5772</v>
      </c>
      <c r="I1457" t="s">
        <v>642</v>
      </c>
      <c r="J1457" t="s">
        <v>5771</v>
      </c>
      <c r="K1457" t="s">
        <v>5773</v>
      </c>
      <c r="L1457">
        <v>16404696</v>
      </c>
      <c r="M1457">
        <f t="shared" si="44"/>
        <v>9990</v>
      </c>
      <c r="N1457" s="2">
        <f t="shared" si="45"/>
        <v>60.008006405124107</v>
      </c>
    </row>
    <row r="1458" spans="1:14" x14ac:dyDescent="0.3">
      <c r="A1458" t="s">
        <v>5774</v>
      </c>
      <c r="B1458" t="s">
        <v>5775</v>
      </c>
      <c r="C1458">
        <v>3.8</v>
      </c>
      <c r="D1458">
        <v>5</v>
      </c>
      <c r="E1458">
        <v>1999</v>
      </c>
      <c r="F1458">
        <v>899</v>
      </c>
      <c r="G1458" t="s">
        <v>67</v>
      </c>
      <c r="H1458" t="s">
        <v>5776</v>
      </c>
      <c r="I1458" t="s">
        <v>642</v>
      </c>
      <c r="J1458" t="s">
        <v>5777</v>
      </c>
      <c r="K1458" t="s">
        <v>5778</v>
      </c>
      <c r="L1458">
        <v>17563326</v>
      </c>
      <c r="M1458">
        <f t="shared" si="44"/>
        <v>4495</v>
      </c>
      <c r="N1458" s="2">
        <f t="shared" si="45"/>
        <v>55.027513756878442</v>
      </c>
    </row>
    <row r="1459" spans="1:14" x14ac:dyDescent="0.3">
      <c r="A1459" t="s">
        <v>5779</v>
      </c>
      <c r="B1459" t="s">
        <v>5780</v>
      </c>
      <c r="C1459">
        <v>4.4000000000000004</v>
      </c>
      <c r="D1459">
        <v>5</v>
      </c>
      <c r="E1459">
        <v>2499</v>
      </c>
      <c r="F1459">
        <v>549</v>
      </c>
      <c r="G1459" t="s">
        <v>5781</v>
      </c>
      <c r="H1459" t="s">
        <v>5782</v>
      </c>
      <c r="I1459" t="s">
        <v>189</v>
      </c>
      <c r="J1459" t="s">
        <v>5783</v>
      </c>
      <c r="K1459" t="s">
        <v>5784</v>
      </c>
      <c r="L1459">
        <v>18341502</v>
      </c>
      <c r="M1459">
        <f t="shared" si="44"/>
        <v>2745</v>
      </c>
      <c r="N1459" s="2">
        <f t="shared" si="45"/>
        <v>78.031212484994001</v>
      </c>
    </row>
    <row r="1460" spans="1:14" x14ac:dyDescent="0.3">
      <c r="A1460" t="s">
        <v>5785</v>
      </c>
      <c r="B1460" t="s">
        <v>165</v>
      </c>
      <c r="C1460">
        <v>4.5999999999999996</v>
      </c>
      <c r="D1460">
        <v>16</v>
      </c>
      <c r="E1460">
        <v>1999</v>
      </c>
      <c r="F1460">
        <v>1599</v>
      </c>
      <c r="G1460" t="s">
        <v>29</v>
      </c>
      <c r="H1460" t="s">
        <v>5786</v>
      </c>
      <c r="I1460" t="s">
        <v>37</v>
      </c>
      <c r="J1460" t="s">
        <v>168</v>
      </c>
      <c r="K1460" t="s">
        <v>5787</v>
      </c>
      <c r="L1460">
        <v>16878308</v>
      </c>
      <c r="M1460">
        <f t="shared" si="44"/>
        <v>25584</v>
      </c>
      <c r="N1460" s="2">
        <f t="shared" si="45"/>
        <v>20.010005002501249</v>
      </c>
    </row>
    <row r="1461" spans="1:14" x14ac:dyDescent="0.3">
      <c r="A1461" t="s">
        <v>5788</v>
      </c>
      <c r="B1461" t="s">
        <v>284</v>
      </c>
      <c r="C1461">
        <v>4</v>
      </c>
      <c r="D1461">
        <v>49</v>
      </c>
      <c r="E1461">
        <v>1499</v>
      </c>
      <c r="F1461">
        <v>599</v>
      </c>
      <c r="G1461" t="s">
        <v>81</v>
      </c>
      <c r="H1461" t="s">
        <v>5789</v>
      </c>
      <c r="I1461" t="s">
        <v>1165</v>
      </c>
      <c r="J1461" t="s">
        <v>286</v>
      </c>
      <c r="K1461" t="e">
        <f>-sassafras-women-blue-solid-skirt</f>
        <v>#NAME?</v>
      </c>
      <c r="L1461">
        <v>15790526</v>
      </c>
      <c r="M1461">
        <f t="shared" si="44"/>
        <v>29351</v>
      </c>
      <c r="N1461" s="2">
        <f t="shared" si="45"/>
        <v>60.040026684456308</v>
      </c>
    </row>
    <row r="1462" spans="1:14" x14ac:dyDescent="0.3">
      <c r="A1462" t="s">
        <v>5790</v>
      </c>
      <c r="B1462" t="s">
        <v>3452</v>
      </c>
      <c r="C1462">
        <v>4.3</v>
      </c>
      <c r="D1462">
        <v>125</v>
      </c>
      <c r="E1462">
        <v>1499</v>
      </c>
      <c r="F1462">
        <v>494</v>
      </c>
      <c r="G1462" t="s">
        <v>67</v>
      </c>
      <c r="H1462" t="s">
        <v>5791</v>
      </c>
      <c r="I1462" t="s">
        <v>56</v>
      </c>
      <c r="J1462" t="s">
        <v>3454</v>
      </c>
      <c r="K1462" t="s">
        <v>5792</v>
      </c>
      <c r="L1462">
        <v>13724266</v>
      </c>
      <c r="M1462">
        <f t="shared" si="44"/>
        <v>61750</v>
      </c>
      <c r="N1462" s="2">
        <f t="shared" si="45"/>
        <v>67.044696464309538</v>
      </c>
    </row>
    <row r="1463" spans="1:14" x14ac:dyDescent="0.3">
      <c r="A1463" t="s">
        <v>5793</v>
      </c>
      <c r="B1463" t="s">
        <v>5794</v>
      </c>
      <c r="C1463">
        <v>3.8</v>
      </c>
      <c r="D1463">
        <v>6</v>
      </c>
      <c r="E1463">
        <v>1449</v>
      </c>
      <c r="F1463">
        <v>1449</v>
      </c>
      <c r="G1463" t="s">
        <v>683</v>
      </c>
      <c r="H1463" t="s">
        <v>5795</v>
      </c>
      <c r="I1463" t="s">
        <v>685</v>
      </c>
      <c r="J1463" t="s">
        <v>5796</v>
      </c>
      <c r="K1463" t="s">
        <v>5797</v>
      </c>
      <c r="L1463">
        <v>17396242</v>
      </c>
      <c r="M1463">
        <f t="shared" si="44"/>
        <v>8694</v>
      </c>
      <c r="N1463" s="2">
        <f t="shared" si="45"/>
        <v>0</v>
      </c>
    </row>
    <row r="1464" spans="1:14" x14ac:dyDescent="0.3">
      <c r="A1464" t="s">
        <v>5798</v>
      </c>
      <c r="B1464" t="s">
        <v>733</v>
      </c>
      <c r="C1464">
        <v>3.8</v>
      </c>
      <c r="D1464">
        <v>106</v>
      </c>
      <c r="E1464">
        <v>1949</v>
      </c>
      <c r="F1464">
        <v>1013</v>
      </c>
      <c r="G1464" t="s">
        <v>838</v>
      </c>
      <c r="H1464" t="s">
        <v>5799</v>
      </c>
      <c r="I1464" t="s">
        <v>446</v>
      </c>
      <c r="J1464" t="s">
        <v>735</v>
      </c>
      <c r="K1464" t="s">
        <v>5800</v>
      </c>
      <c r="L1464">
        <v>15829802</v>
      </c>
      <c r="M1464">
        <f t="shared" si="44"/>
        <v>107378</v>
      </c>
      <c r="N1464" s="2">
        <f t="shared" si="45"/>
        <v>48.024628014366343</v>
      </c>
    </row>
    <row r="1465" spans="1:14" x14ac:dyDescent="0.3">
      <c r="A1465" t="s">
        <v>3252</v>
      </c>
      <c r="B1465" t="s">
        <v>230</v>
      </c>
      <c r="C1465">
        <v>4.7</v>
      </c>
      <c r="D1465">
        <v>6</v>
      </c>
      <c r="E1465">
        <v>2499</v>
      </c>
      <c r="F1465">
        <v>749</v>
      </c>
      <c r="G1465" t="s">
        <v>242</v>
      </c>
      <c r="H1465" t="s">
        <v>5801</v>
      </c>
      <c r="I1465" t="s">
        <v>1176</v>
      </c>
      <c r="J1465" t="s">
        <v>232</v>
      </c>
      <c r="K1465" t="s">
        <v>5802</v>
      </c>
      <c r="L1465">
        <v>14911576</v>
      </c>
      <c r="M1465">
        <f t="shared" si="44"/>
        <v>4494</v>
      </c>
      <c r="N1465" s="2">
        <f t="shared" si="45"/>
        <v>70.028011204481786</v>
      </c>
    </row>
    <row r="1466" spans="1:14" x14ac:dyDescent="0.3">
      <c r="A1466" t="s">
        <v>5803</v>
      </c>
      <c r="B1466" t="s">
        <v>866</v>
      </c>
      <c r="C1466">
        <v>4.7</v>
      </c>
      <c r="D1466">
        <v>10</v>
      </c>
      <c r="E1466">
        <v>2299</v>
      </c>
      <c r="F1466">
        <v>1954</v>
      </c>
      <c r="G1466" t="s">
        <v>16</v>
      </c>
      <c r="H1466" t="s">
        <v>5804</v>
      </c>
      <c r="I1466" t="s">
        <v>586</v>
      </c>
      <c r="J1466" t="s">
        <v>868</v>
      </c>
      <c r="K1466" t="s">
        <v>5805</v>
      </c>
      <c r="L1466">
        <v>18193426</v>
      </c>
      <c r="M1466">
        <f t="shared" si="44"/>
        <v>19540</v>
      </c>
      <c r="N1466" s="2">
        <f t="shared" si="45"/>
        <v>15.006524575902565</v>
      </c>
    </row>
    <row r="1467" spans="1:14" x14ac:dyDescent="0.3">
      <c r="A1467" t="s">
        <v>5806</v>
      </c>
      <c r="B1467" t="s">
        <v>87</v>
      </c>
      <c r="C1467">
        <v>4.3</v>
      </c>
      <c r="D1467">
        <v>112</v>
      </c>
      <c r="E1467">
        <v>2199</v>
      </c>
      <c r="F1467">
        <v>1099</v>
      </c>
      <c r="G1467" t="s">
        <v>67</v>
      </c>
      <c r="H1467" t="s">
        <v>5807</v>
      </c>
      <c r="I1467" t="s">
        <v>862</v>
      </c>
      <c r="J1467" t="s">
        <v>91</v>
      </c>
      <c r="K1467" t="s">
        <v>5808</v>
      </c>
      <c r="L1467">
        <v>12423148</v>
      </c>
      <c r="M1467">
        <f t="shared" si="44"/>
        <v>123088</v>
      </c>
      <c r="N1467" s="2">
        <f t="shared" si="45"/>
        <v>50.022737608003645</v>
      </c>
    </row>
    <row r="1468" spans="1:14" x14ac:dyDescent="0.3">
      <c r="A1468" t="s">
        <v>1781</v>
      </c>
      <c r="B1468" t="s">
        <v>54</v>
      </c>
      <c r="C1468">
        <v>4.3</v>
      </c>
      <c r="D1468">
        <v>195</v>
      </c>
      <c r="E1468">
        <v>999</v>
      </c>
      <c r="F1468">
        <v>349</v>
      </c>
      <c r="G1468" t="s">
        <v>67</v>
      </c>
      <c r="H1468" t="s">
        <v>5809</v>
      </c>
      <c r="I1468" t="s">
        <v>273</v>
      </c>
      <c r="J1468" t="s">
        <v>57</v>
      </c>
      <c r="K1468" t="s">
        <v>5810</v>
      </c>
      <c r="L1468">
        <v>14917780</v>
      </c>
      <c r="M1468">
        <f t="shared" si="44"/>
        <v>68055</v>
      </c>
      <c r="N1468" s="2">
        <f t="shared" si="45"/>
        <v>65.06506506506507</v>
      </c>
    </row>
    <row r="1469" spans="1:14" x14ac:dyDescent="0.3">
      <c r="A1469" t="s">
        <v>5811</v>
      </c>
      <c r="B1469" t="s">
        <v>353</v>
      </c>
      <c r="C1469">
        <v>4.0999999999999996</v>
      </c>
      <c r="D1469">
        <v>7</v>
      </c>
      <c r="E1469">
        <v>1299</v>
      </c>
      <c r="F1469">
        <v>649</v>
      </c>
      <c r="G1469" t="s">
        <v>124</v>
      </c>
      <c r="H1469" t="s">
        <v>5812</v>
      </c>
      <c r="I1469" t="s">
        <v>50</v>
      </c>
      <c r="J1469" t="s">
        <v>356</v>
      </c>
      <c r="K1469" t="s">
        <v>5813</v>
      </c>
      <c r="L1469">
        <v>16874046</v>
      </c>
      <c r="M1469">
        <f t="shared" si="44"/>
        <v>4543</v>
      </c>
      <c r="N1469" s="2">
        <f t="shared" si="45"/>
        <v>50.038491147036183</v>
      </c>
    </row>
    <row r="1470" spans="1:14" x14ac:dyDescent="0.3">
      <c r="A1470" t="s">
        <v>5814</v>
      </c>
      <c r="B1470" t="s">
        <v>895</v>
      </c>
      <c r="C1470">
        <v>4.2</v>
      </c>
      <c r="D1470">
        <v>16</v>
      </c>
      <c r="E1470">
        <v>4590</v>
      </c>
      <c r="F1470">
        <v>2754</v>
      </c>
      <c r="G1470" t="s">
        <v>194</v>
      </c>
      <c r="H1470" t="s">
        <v>5815</v>
      </c>
      <c r="I1470" t="s">
        <v>404</v>
      </c>
      <c r="J1470" t="s">
        <v>898</v>
      </c>
      <c r="K1470" t="s">
        <v>5816</v>
      </c>
      <c r="L1470">
        <v>15273944</v>
      </c>
      <c r="M1470">
        <f t="shared" si="44"/>
        <v>44064</v>
      </c>
      <c r="N1470" s="2">
        <f t="shared" si="45"/>
        <v>40</v>
      </c>
    </row>
    <row r="1471" spans="1:14" x14ac:dyDescent="0.3">
      <c r="A1471" t="s">
        <v>455</v>
      </c>
      <c r="B1471" t="s">
        <v>230</v>
      </c>
      <c r="C1471">
        <v>4.3</v>
      </c>
      <c r="D1471">
        <v>6</v>
      </c>
      <c r="E1471">
        <v>999</v>
      </c>
      <c r="F1471">
        <v>349</v>
      </c>
      <c r="G1471" t="s">
        <v>42</v>
      </c>
      <c r="H1471" t="s">
        <v>5817</v>
      </c>
      <c r="I1471" t="s">
        <v>37</v>
      </c>
      <c r="J1471" t="s">
        <v>232</v>
      </c>
      <c r="K1471" t="s">
        <v>5818</v>
      </c>
      <c r="L1471">
        <v>16961890</v>
      </c>
      <c r="M1471">
        <f t="shared" si="44"/>
        <v>2094</v>
      </c>
      <c r="N1471" s="2">
        <f t="shared" si="45"/>
        <v>65.06506506506507</v>
      </c>
    </row>
    <row r="1472" spans="1:14" x14ac:dyDescent="0.3">
      <c r="A1472" t="s">
        <v>5819</v>
      </c>
      <c r="B1472" t="s">
        <v>1342</v>
      </c>
      <c r="C1472">
        <v>5</v>
      </c>
      <c r="D1472">
        <v>5</v>
      </c>
      <c r="E1472">
        <v>2799</v>
      </c>
      <c r="F1472">
        <v>1679</v>
      </c>
      <c r="G1472" t="s">
        <v>42</v>
      </c>
      <c r="H1472" t="s">
        <v>5820</v>
      </c>
      <c r="I1472" t="s">
        <v>56</v>
      </c>
      <c r="J1472" t="s">
        <v>1344</v>
      </c>
      <c r="K1472" t="s">
        <v>5821</v>
      </c>
      <c r="L1472">
        <v>17062866</v>
      </c>
      <c r="M1472">
        <f t="shared" si="44"/>
        <v>8395</v>
      </c>
      <c r="N1472" s="2">
        <f t="shared" si="45"/>
        <v>40.014290818149341</v>
      </c>
    </row>
    <row r="1473" spans="1:14" x14ac:dyDescent="0.3">
      <c r="A1473" t="s">
        <v>5822</v>
      </c>
      <c r="B1473" t="s">
        <v>1382</v>
      </c>
      <c r="C1473">
        <v>3.9</v>
      </c>
      <c r="D1473">
        <v>36</v>
      </c>
      <c r="E1473">
        <v>2599</v>
      </c>
      <c r="F1473">
        <v>649</v>
      </c>
      <c r="G1473" t="s">
        <v>124</v>
      </c>
      <c r="H1473" t="s">
        <v>5823</v>
      </c>
      <c r="I1473" t="s">
        <v>132</v>
      </c>
      <c r="J1473" t="s">
        <v>1384</v>
      </c>
      <c r="K1473" t="s">
        <v>5824</v>
      </c>
      <c r="L1473">
        <v>14884558</v>
      </c>
      <c r="M1473">
        <f t="shared" si="44"/>
        <v>23364</v>
      </c>
      <c r="N1473" s="2">
        <f t="shared" si="45"/>
        <v>75.028857252789535</v>
      </c>
    </row>
    <row r="1474" spans="1:14" x14ac:dyDescent="0.3">
      <c r="A1474" t="s">
        <v>5825</v>
      </c>
      <c r="B1474" t="s">
        <v>230</v>
      </c>
      <c r="C1474">
        <v>3.9</v>
      </c>
      <c r="D1474">
        <v>11</v>
      </c>
      <c r="E1474">
        <v>1899</v>
      </c>
      <c r="F1474">
        <v>664</v>
      </c>
      <c r="G1474" t="s">
        <v>563</v>
      </c>
      <c r="H1474" t="s">
        <v>5826</v>
      </c>
      <c r="I1474" t="s">
        <v>297</v>
      </c>
      <c r="J1474" t="s">
        <v>232</v>
      </c>
      <c r="K1474" t="s">
        <v>5827</v>
      </c>
      <c r="L1474">
        <v>15221142</v>
      </c>
      <c r="M1474">
        <f t="shared" si="44"/>
        <v>7304</v>
      </c>
      <c r="N1474" s="2">
        <f t="shared" si="45"/>
        <v>65.034228541337541</v>
      </c>
    </row>
    <row r="1475" spans="1:14" x14ac:dyDescent="0.3">
      <c r="A1475" t="s">
        <v>5828</v>
      </c>
      <c r="B1475" t="s">
        <v>114</v>
      </c>
      <c r="C1475">
        <v>3.8</v>
      </c>
      <c r="D1475">
        <v>14</v>
      </c>
      <c r="E1475">
        <v>1599</v>
      </c>
      <c r="F1475">
        <v>559</v>
      </c>
      <c r="G1475" t="s">
        <v>1286</v>
      </c>
      <c r="H1475" t="s">
        <v>5829</v>
      </c>
      <c r="I1475" t="s">
        <v>1229</v>
      </c>
      <c r="J1475" t="s">
        <v>116</v>
      </c>
      <c r="K1475" t="s">
        <v>5830</v>
      </c>
      <c r="L1475">
        <v>17462200</v>
      </c>
      <c r="M1475">
        <f t="shared" ref="M1475:M1538" si="46">D1475*F1475</f>
        <v>7826</v>
      </c>
      <c r="N1475" s="2">
        <f t="shared" ref="N1475:N1538" si="47">((E1475-F1475)/E1475) *100</f>
        <v>65.040650406504056</v>
      </c>
    </row>
    <row r="1476" spans="1:14" x14ac:dyDescent="0.3">
      <c r="A1476" t="s">
        <v>5831</v>
      </c>
      <c r="B1476" t="s">
        <v>1222</v>
      </c>
      <c r="C1476">
        <v>4.3</v>
      </c>
      <c r="D1476">
        <v>14</v>
      </c>
      <c r="E1476">
        <v>1849</v>
      </c>
      <c r="F1476">
        <v>869</v>
      </c>
      <c r="G1476" t="s">
        <v>249</v>
      </c>
      <c r="H1476" t="s">
        <v>5832</v>
      </c>
      <c r="I1476" t="s">
        <v>446</v>
      </c>
      <c r="J1476" t="s">
        <v>1224</v>
      </c>
      <c r="K1476" t="s">
        <v>5833</v>
      </c>
      <c r="L1476">
        <v>15246002</v>
      </c>
      <c r="M1476">
        <f t="shared" si="46"/>
        <v>12166</v>
      </c>
      <c r="N1476" s="2">
        <f t="shared" si="47"/>
        <v>53.001622498647919</v>
      </c>
    </row>
    <row r="1477" spans="1:14" x14ac:dyDescent="0.3">
      <c r="A1477" t="s">
        <v>5834</v>
      </c>
      <c r="B1477" t="s">
        <v>5835</v>
      </c>
      <c r="C1477">
        <v>4.5999999999999996</v>
      </c>
      <c r="D1477">
        <v>17</v>
      </c>
      <c r="E1477">
        <v>2375</v>
      </c>
      <c r="F1477">
        <v>783</v>
      </c>
      <c r="G1477" t="s">
        <v>5836</v>
      </c>
      <c r="H1477" t="s">
        <v>5837</v>
      </c>
      <c r="I1477" t="s">
        <v>862</v>
      </c>
      <c r="J1477" t="s">
        <v>5838</v>
      </c>
      <c r="K1477" t="s">
        <v>5839</v>
      </c>
      <c r="L1477">
        <v>17070992</v>
      </c>
      <c r="M1477">
        <f t="shared" si="46"/>
        <v>13311</v>
      </c>
      <c r="N1477" s="2">
        <f t="shared" si="47"/>
        <v>67.031578947368416</v>
      </c>
    </row>
    <row r="1478" spans="1:14" x14ac:dyDescent="0.3">
      <c r="A1478" t="s">
        <v>5840</v>
      </c>
      <c r="B1478" t="s">
        <v>750</v>
      </c>
      <c r="C1478">
        <v>3.2</v>
      </c>
      <c r="D1478">
        <v>1800</v>
      </c>
      <c r="E1478">
        <v>1290</v>
      </c>
      <c r="F1478">
        <v>516</v>
      </c>
      <c r="G1478" t="s">
        <v>194</v>
      </c>
      <c r="H1478" t="s">
        <v>5841</v>
      </c>
      <c r="I1478" t="s">
        <v>56</v>
      </c>
      <c r="J1478" t="s">
        <v>753</v>
      </c>
      <c r="K1478" t="s">
        <v>5842</v>
      </c>
      <c r="L1478">
        <v>7477699</v>
      </c>
      <c r="M1478">
        <f t="shared" si="46"/>
        <v>928800</v>
      </c>
      <c r="N1478" s="2">
        <f t="shared" si="47"/>
        <v>60</v>
      </c>
    </row>
    <row r="1479" spans="1:14" x14ac:dyDescent="0.3">
      <c r="A1479" t="s">
        <v>5843</v>
      </c>
      <c r="B1479" t="s">
        <v>2913</v>
      </c>
      <c r="C1479">
        <v>3.5</v>
      </c>
      <c r="D1479">
        <v>13</v>
      </c>
      <c r="E1479">
        <v>1449</v>
      </c>
      <c r="F1479">
        <v>869</v>
      </c>
      <c r="G1479" t="s">
        <v>95</v>
      </c>
      <c r="H1479" t="s">
        <v>5844</v>
      </c>
      <c r="I1479" t="s">
        <v>97</v>
      </c>
      <c r="J1479" t="s">
        <v>2915</v>
      </c>
      <c r="K1479" t="s">
        <v>5845</v>
      </c>
      <c r="L1479">
        <v>16770796</v>
      </c>
      <c r="M1479">
        <f t="shared" si="46"/>
        <v>11297</v>
      </c>
      <c r="N1479" s="2">
        <f t="shared" si="47"/>
        <v>40.02760524499655</v>
      </c>
    </row>
    <row r="1480" spans="1:14" x14ac:dyDescent="0.3">
      <c r="A1480" t="s">
        <v>5846</v>
      </c>
      <c r="B1480" t="s">
        <v>5847</v>
      </c>
      <c r="C1480">
        <v>4.7</v>
      </c>
      <c r="D1480">
        <v>16</v>
      </c>
      <c r="E1480">
        <v>999</v>
      </c>
      <c r="F1480">
        <v>949</v>
      </c>
      <c r="G1480" t="s">
        <v>16</v>
      </c>
      <c r="H1480" t="s">
        <v>5848</v>
      </c>
      <c r="I1480" t="s">
        <v>3892</v>
      </c>
      <c r="J1480" t="s">
        <v>5849</v>
      </c>
      <c r="K1480" t="s">
        <v>5850</v>
      </c>
      <c r="L1480">
        <v>14671438</v>
      </c>
      <c r="M1480">
        <f t="shared" si="46"/>
        <v>15184</v>
      </c>
      <c r="N1480" s="2">
        <f t="shared" si="47"/>
        <v>5.005005005005005</v>
      </c>
    </row>
    <row r="1481" spans="1:14" x14ac:dyDescent="0.3">
      <c r="A1481" t="s">
        <v>174</v>
      </c>
      <c r="B1481" t="s">
        <v>5851</v>
      </c>
      <c r="C1481">
        <v>2.9</v>
      </c>
      <c r="D1481">
        <v>13</v>
      </c>
      <c r="E1481">
        <v>2899</v>
      </c>
      <c r="F1481">
        <v>399</v>
      </c>
      <c r="G1481" t="s">
        <v>16</v>
      </c>
      <c r="H1481" t="s">
        <v>5852</v>
      </c>
      <c r="I1481" t="s">
        <v>177</v>
      </c>
      <c r="J1481" t="s">
        <v>5853</v>
      </c>
      <c r="K1481" t="s">
        <v>5854</v>
      </c>
      <c r="L1481">
        <v>17236520</v>
      </c>
      <c r="M1481">
        <f t="shared" si="46"/>
        <v>5187</v>
      </c>
      <c r="N1481" s="2">
        <f t="shared" si="47"/>
        <v>86.236633321835114</v>
      </c>
    </row>
    <row r="1482" spans="1:14" x14ac:dyDescent="0.3">
      <c r="A1482" t="s">
        <v>5855</v>
      </c>
      <c r="B1482" t="s">
        <v>3802</v>
      </c>
      <c r="C1482">
        <v>3.8</v>
      </c>
      <c r="D1482">
        <v>5</v>
      </c>
      <c r="E1482">
        <v>3299</v>
      </c>
      <c r="F1482">
        <v>659</v>
      </c>
      <c r="G1482" t="s">
        <v>683</v>
      </c>
      <c r="H1482" t="s">
        <v>5856</v>
      </c>
      <c r="I1482" t="s">
        <v>3629</v>
      </c>
      <c r="J1482" t="s">
        <v>3804</v>
      </c>
      <c r="K1482" t="s">
        <v>5857</v>
      </c>
      <c r="L1482">
        <v>16978098</v>
      </c>
      <c r="M1482">
        <f t="shared" si="46"/>
        <v>3295</v>
      </c>
      <c r="N1482" s="2">
        <f t="shared" si="47"/>
        <v>80.024249772658379</v>
      </c>
    </row>
    <row r="1483" spans="1:14" x14ac:dyDescent="0.3">
      <c r="A1483" t="s">
        <v>5858</v>
      </c>
      <c r="B1483" t="s">
        <v>353</v>
      </c>
      <c r="C1483">
        <v>4.3</v>
      </c>
      <c r="D1483">
        <v>8</v>
      </c>
      <c r="E1483">
        <v>2299</v>
      </c>
      <c r="F1483">
        <v>919</v>
      </c>
      <c r="G1483" t="s">
        <v>182</v>
      </c>
      <c r="H1483" t="s">
        <v>5859</v>
      </c>
      <c r="I1483" t="s">
        <v>126</v>
      </c>
      <c r="J1483" t="s">
        <v>356</v>
      </c>
      <c r="K1483" t="s">
        <v>5860</v>
      </c>
      <c r="L1483">
        <v>16848728</v>
      </c>
      <c r="M1483">
        <f t="shared" si="46"/>
        <v>7352</v>
      </c>
      <c r="N1483" s="2">
        <f t="shared" si="47"/>
        <v>60.026098303610262</v>
      </c>
    </row>
    <row r="1484" spans="1:14" x14ac:dyDescent="0.3">
      <c r="A1484" t="s">
        <v>5861</v>
      </c>
      <c r="B1484" t="s">
        <v>230</v>
      </c>
      <c r="C1484">
        <v>3.4</v>
      </c>
      <c r="D1484">
        <v>7</v>
      </c>
      <c r="E1484">
        <v>2799</v>
      </c>
      <c r="F1484">
        <v>1399</v>
      </c>
      <c r="G1484" t="s">
        <v>74</v>
      </c>
      <c r="H1484" t="s">
        <v>5862</v>
      </c>
      <c r="I1484" t="s">
        <v>685</v>
      </c>
      <c r="J1484" t="s">
        <v>232</v>
      </c>
      <c r="K1484" t="s">
        <v>5863</v>
      </c>
      <c r="L1484">
        <v>15470140</v>
      </c>
      <c r="M1484">
        <f t="shared" si="46"/>
        <v>9793</v>
      </c>
      <c r="N1484" s="2">
        <f t="shared" si="47"/>
        <v>50.017863522686682</v>
      </c>
    </row>
    <row r="1485" spans="1:14" x14ac:dyDescent="0.3">
      <c r="A1485" t="s">
        <v>5825</v>
      </c>
      <c r="B1485" t="s">
        <v>3865</v>
      </c>
      <c r="C1485">
        <v>3.8</v>
      </c>
      <c r="D1485">
        <v>15</v>
      </c>
      <c r="E1485">
        <v>1798</v>
      </c>
      <c r="F1485">
        <v>629</v>
      </c>
      <c r="G1485" t="s">
        <v>563</v>
      </c>
      <c r="H1485" t="s">
        <v>5864</v>
      </c>
      <c r="I1485" t="s">
        <v>297</v>
      </c>
      <c r="J1485" t="s">
        <v>3867</v>
      </c>
      <c r="K1485" t="s">
        <v>5865</v>
      </c>
      <c r="L1485">
        <v>15103406</v>
      </c>
      <c r="M1485">
        <f t="shared" si="46"/>
        <v>9435</v>
      </c>
      <c r="N1485" s="2">
        <f t="shared" si="47"/>
        <v>65.016685205784214</v>
      </c>
    </row>
    <row r="1486" spans="1:14" x14ac:dyDescent="0.3">
      <c r="A1486" t="s">
        <v>4333</v>
      </c>
      <c r="B1486" t="s">
        <v>4683</v>
      </c>
      <c r="C1486">
        <v>4.2</v>
      </c>
      <c r="D1486">
        <v>132</v>
      </c>
      <c r="E1486">
        <v>1299</v>
      </c>
      <c r="F1486">
        <v>584</v>
      </c>
      <c r="G1486" t="s">
        <v>1474</v>
      </c>
      <c r="H1486" t="s">
        <v>5866</v>
      </c>
      <c r="I1486" t="s">
        <v>76</v>
      </c>
      <c r="J1486" t="s">
        <v>4685</v>
      </c>
      <c r="K1486" t="s">
        <v>5867</v>
      </c>
      <c r="L1486">
        <v>13410816</v>
      </c>
      <c r="M1486">
        <f t="shared" si="46"/>
        <v>77088</v>
      </c>
      <c r="N1486" s="2">
        <f t="shared" si="47"/>
        <v>55.042340261739795</v>
      </c>
    </row>
    <row r="1487" spans="1:14" x14ac:dyDescent="0.3">
      <c r="A1487" t="s">
        <v>5868</v>
      </c>
      <c r="B1487" t="s">
        <v>895</v>
      </c>
      <c r="C1487">
        <v>4.8</v>
      </c>
      <c r="D1487">
        <v>15</v>
      </c>
      <c r="E1487">
        <v>3590</v>
      </c>
      <c r="F1487">
        <v>2154</v>
      </c>
      <c r="G1487" t="s">
        <v>42</v>
      </c>
      <c r="H1487" t="s">
        <v>5869</v>
      </c>
      <c r="I1487" t="s">
        <v>862</v>
      </c>
      <c r="J1487" t="s">
        <v>898</v>
      </c>
      <c r="K1487" t="s">
        <v>5870</v>
      </c>
      <c r="L1487">
        <v>15315780</v>
      </c>
      <c r="M1487">
        <f t="shared" si="46"/>
        <v>32310</v>
      </c>
      <c r="N1487" s="2">
        <f t="shared" si="47"/>
        <v>40</v>
      </c>
    </row>
    <row r="1488" spans="1:14" x14ac:dyDescent="0.3">
      <c r="A1488" t="s">
        <v>5871</v>
      </c>
      <c r="B1488" t="s">
        <v>1687</v>
      </c>
      <c r="C1488">
        <v>4.3</v>
      </c>
      <c r="D1488">
        <v>66</v>
      </c>
      <c r="E1488">
        <v>1999</v>
      </c>
      <c r="F1488">
        <v>799</v>
      </c>
      <c r="G1488" t="s">
        <v>4098</v>
      </c>
      <c r="H1488" t="s">
        <v>5872</v>
      </c>
      <c r="I1488" t="s">
        <v>630</v>
      </c>
      <c r="J1488" t="s">
        <v>1690</v>
      </c>
      <c r="K1488" t="s">
        <v>5873</v>
      </c>
      <c r="L1488">
        <v>12497034</v>
      </c>
      <c r="M1488">
        <f t="shared" si="46"/>
        <v>52734</v>
      </c>
      <c r="N1488" s="2">
        <f t="shared" si="47"/>
        <v>60.030015007503756</v>
      </c>
    </row>
    <row r="1489" spans="1:14" x14ac:dyDescent="0.3">
      <c r="A1489" t="s">
        <v>5874</v>
      </c>
      <c r="B1489" t="s">
        <v>5875</v>
      </c>
      <c r="C1489">
        <v>3.9</v>
      </c>
      <c r="D1489">
        <v>47</v>
      </c>
      <c r="E1489">
        <v>1499</v>
      </c>
      <c r="F1489">
        <v>699</v>
      </c>
      <c r="G1489" t="s">
        <v>683</v>
      </c>
      <c r="H1489" t="s">
        <v>5876</v>
      </c>
      <c r="I1489" t="s">
        <v>685</v>
      </c>
      <c r="J1489" t="s">
        <v>5877</v>
      </c>
      <c r="K1489" t="s">
        <v>5878</v>
      </c>
      <c r="L1489">
        <v>14000212</v>
      </c>
      <c r="M1489">
        <f t="shared" si="46"/>
        <v>32853</v>
      </c>
      <c r="N1489" s="2">
        <f t="shared" si="47"/>
        <v>53.368912608405608</v>
      </c>
    </row>
    <row r="1490" spans="1:14" x14ac:dyDescent="0.3">
      <c r="A1490" t="s">
        <v>5879</v>
      </c>
      <c r="B1490" t="s">
        <v>5880</v>
      </c>
      <c r="C1490">
        <v>4.0999999999999996</v>
      </c>
      <c r="D1490">
        <v>810</v>
      </c>
      <c r="E1490">
        <v>105</v>
      </c>
      <c r="F1490">
        <v>99</v>
      </c>
      <c r="G1490" t="s">
        <v>16</v>
      </c>
      <c r="H1490" t="s">
        <v>5881</v>
      </c>
      <c r="I1490" t="s">
        <v>1744</v>
      </c>
      <c r="J1490" t="s">
        <v>5882</v>
      </c>
      <c r="K1490" t="s">
        <v>5883</v>
      </c>
      <c r="L1490">
        <v>9352413</v>
      </c>
      <c r="M1490">
        <f t="shared" si="46"/>
        <v>80190</v>
      </c>
      <c r="N1490" s="2">
        <f t="shared" si="47"/>
        <v>5.7142857142857144</v>
      </c>
    </row>
    <row r="1491" spans="1:14" x14ac:dyDescent="0.3">
      <c r="A1491" t="s">
        <v>174</v>
      </c>
      <c r="B1491" t="s">
        <v>54</v>
      </c>
      <c r="C1491">
        <v>4.0999999999999996</v>
      </c>
      <c r="D1491">
        <v>237</v>
      </c>
      <c r="E1491">
        <v>3499</v>
      </c>
      <c r="F1491">
        <v>1224</v>
      </c>
      <c r="G1491" t="s">
        <v>16</v>
      </c>
      <c r="H1491" t="s">
        <v>5884</v>
      </c>
      <c r="I1491" t="s">
        <v>177</v>
      </c>
      <c r="J1491" t="s">
        <v>57</v>
      </c>
      <c r="K1491" t="s">
        <v>5885</v>
      </c>
      <c r="L1491">
        <v>11232306</v>
      </c>
      <c r="M1491">
        <f t="shared" si="46"/>
        <v>290088</v>
      </c>
      <c r="N1491" s="2">
        <f t="shared" si="47"/>
        <v>65.018576736210349</v>
      </c>
    </row>
    <row r="1492" spans="1:14" x14ac:dyDescent="0.3">
      <c r="A1492" t="s">
        <v>5886</v>
      </c>
      <c r="B1492" t="s">
        <v>895</v>
      </c>
      <c r="C1492">
        <v>4.5</v>
      </c>
      <c r="D1492">
        <v>31</v>
      </c>
      <c r="E1492">
        <v>3590</v>
      </c>
      <c r="F1492">
        <v>3231</v>
      </c>
      <c r="G1492" t="s">
        <v>16</v>
      </c>
      <c r="H1492" t="s">
        <v>5887</v>
      </c>
      <c r="I1492" t="s">
        <v>586</v>
      </c>
      <c r="J1492" t="s">
        <v>898</v>
      </c>
      <c r="K1492" t="s">
        <v>5888</v>
      </c>
      <c r="L1492">
        <v>17019238</v>
      </c>
      <c r="M1492">
        <f t="shared" si="46"/>
        <v>100161</v>
      </c>
      <c r="N1492" s="2">
        <f t="shared" si="47"/>
        <v>10</v>
      </c>
    </row>
    <row r="1493" spans="1:14" x14ac:dyDescent="0.3">
      <c r="A1493" t="s">
        <v>5889</v>
      </c>
      <c r="B1493" t="s">
        <v>584</v>
      </c>
      <c r="C1493">
        <v>4.5999999999999996</v>
      </c>
      <c r="D1493">
        <v>45</v>
      </c>
      <c r="E1493">
        <v>3995</v>
      </c>
      <c r="F1493">
        <v>1598</v>
      </c>
      <c r="G1493" t="s">
        <v>1868</v>
      </c>
      <c r="H1493" t="s">
        <v>5890</v>
      </c>
      <c r="I1493" t="s">
        <v>586</v>
      </c>
      <c r="J1493" t="s">
        <v>587</v>
      </c>
      <c r="K1493" t="s">
        <v>5891</v>
      </c>
      <c r="L1493">
        <v>14835550</v>
      </c>
      <c r="M1493">
        <f t="shared" si="46"/>
        <v>71910</v>
      </c>
      <c r="N1493" s="2">
        <f t="shared" si="47"/>
        <v>60</v>
      </c>
    </row>
    <row r="1494" spans="1:14" x14ac:dyDescent="0.3">
      <c r="A1494" t="s">
        <v>5892</v>
      </c>
      <c r="B1494" t="s">
        <v>5893</v>
      </c>
      <c r="C1494">
        <v>4.3</v>
      </c>
      <c r="D1494">
        <v>16</v>
      </c>
      <c r="E1494">
        <v>3996</v>
      </c>
      <c r="F1494">
        <v>999</v>
      </c>
      <c r="G1494" t="s">
        <v>16</v>
      </c>
      <c r="H1494" t="s">
        <v>5894</v>
      </c>
      <c r="I1494" t="s">
        <v>1679</v>
      </c>
      <c r="J1494" t="s">
        <v>5895</v>
      </c>
      <c r="K1494" t="s">
        <v>5896</v>
      </c>
      <c r="L1494">
        <v>16688270</v>
      </c>
      <c r="M1494">
        <f t="shared" si="46"/>
        <v>15984</v>
      </c>
      <c r="N1494" s="2">
        <f t="shared" si="47"/>
        <v>75</v>
      </c>
    </row>
    <row r="1495" spans="1:14" x14ac:dyDescent="0.3">
      <c r="A1495" t="s">
        <v>5897</v>
      </c>
      <c r="B1495" t="s">
        <v>5898</v>
      </c>
      <c r="C1495">
        <v>3.6</v>
      </c>
      <c r="D1495">
        <v>5</v>
      </c>
      <c r="E1495">
        <v>2999</v>
      </c>
      <c r="F1495">
        <v>1499</v>
      </c>
      <c r="G1495" t="s">
        <v>335</v>
      </c>
      <c r="H1495" t="s">
        <v>5899</v>
      </c>
      <c r="I1495" t="s">
        <v>132</v>
      </c>
      <c r="J1495" t="s">
        <v>5900</v>
      </c>
      <c r="K1495" t="s">
        <v>5901</v>
      </c>
      <c r="L1495">
        <v>18002694</v>
      </c>
      <c r="M1495">
        <f t="shared" si="46"/>
        <v>7495</v>
      </c>
      <c r="N1495" s="2">
        <f t="shared" si="47"/>
        <v>50.016672224074689</v>
      </c>
    </row>
    <row r="1496" spans="1:14" x14ac:dyDescent="0.3">
      <c r="A1496" t="s">
        <v>5902</v>
      </c>
      <c r="B1496" t="s">
        <v>2383</v>
      </c>
      <c r="C1496">
        <v>4.3</v>
      </c>
      <c r="D1496">
        <v>24</v>
      </c>
      <c r="E1496">
        <v>699</v>
      </c>
      <c r="F1496">
        <v>384</v>
      </c>
      <c r="G1496" t="s">
        <v>42</v>
      </c>
      <c r="H1496" t="s">
        <v>5903</v>
      </c>
      <c r="I1496" t="s">
        <v>37</v>
      </c>
      <c r="J1496" t="s">
        <v>2385</v>
      </c>
      <c r="K1496" t="s">
        <v>5904</v>
      </c>
      <c r="L1496">
        <v>16115590</v>
      </c>
      <c r="M1496">
        <f t="shared" si="46"/>
        <v>9216</v>
      </c>
      <c r="N1496" s="2">
        <f t="shared" si="47"/>
        <v>45.064377682403432</v>
      </c>
    </row>
    <row r="1497" spans="1:14" x14ac:dyDescent="0.3">
      <c r="A1497" t="s">
        <v>5905</v>
      </c>
      <c r="B1497" t="s">
        <v>54</v>
      </c>
      <c r="C1497">
        <v>3.6</v>
      </c>
      <c r="D1497">
        <v>10</v>
      </c>
      <c r="E1497">
        <v>949</v>
      </c>
      <c r="F1497">
        <v>379</v>
      </c>
      <c r="G1497" t="s">
        <v>16</v>
      </c>
      <c r="H1497" t="s">
        <v>5906</v>
      </c>
      <c r="I1497" t="s">
        <v>388</v>
      </c>
      <c r="J1497" t="s">
        <v>57</v>
      </c>
      <c r="K1497" t="s">
        <v>5907</v>
      </c>
      <c r="L1497">
        <v>14300702</v>
      </c>
      <c r="M1497">
        <f t="shared" si="46"/>
        <v>3790</v>
      </c>
      <c r="N1497" s="2">
        <f t="shared" si="47"/>
        <v>60.063224446786087</v>
      </c>
    </row>
    <row r="1498" spans="1:14" x14ac:dyDescent="0.3">
      <c r="A1498" t="s">
        <v>1201</v>
      </c>
      <c r="B1498" t="s">
        <v>1903</v>
      </c>
      <c r="C1498">
        <v>4.3</v>
      </c>
      <c r="D1498">
        <v>40</v>
      </c>
      <c r="E1498">
        <v>3748</v>
      </c>
      <c r="F1498">
        <v>1686</v>
      </c>
      <c r="G1498" t="s">
        <v>4434</v>
      </c>
      <c r="H1498" t="s">
        <v>5908</v>
      </c>
      <c r="I1498" t="s">
        <v>132</v>
      </c>
      <c r="J1498" t="s">
        <v>1905</v>
      </c>
      <c r="K1498" t="s">
        <v>5909</v>
      </c>
      <c r="L1498">
        <v>16600794</v>
      </c>
      <c r="M1498">
        <f t="shared" si="46"/>
        <v>67440</v>
      </c>
      <c r="N1498" s="2">
        <f t="shared" si="47"/>
        <v>55.016008537886876</v>
      </c>
    </row>
    <row r="1499" spans="1:14" x14ac:dyDescent="0.3">
      <c r="A1499" t="s">
        <v>5910</v>
      </c>
      <c r="B1499" t="s">
        <v>80</v>
      </c>
      <c r="C1499">
        <v>4.5</v>
      </c>
      <c r="D1499">
        <v>545</v>
      </c>
      <c r="E1499">
        <v>399</v>
      </c>
      <c r="F1499">
        <v>259</v>
      </c>
      <c r="G1499" t="s">
        <v>16</v>
      </c>
      <c r="H1499" t="s">
        <v>5911</v>
      </c>
      <c r="I1499" t="s">
        <v>548</v>
      </c>
      <c r="J1499" t="s">
        <v>84</v>
      </c>
      <c r="K1499" t="s">
        <v>5912</v>
      </c>
      <c r="L1499">
        <v>1422476</v>
      </c>
      <c r="M1499">
        <f t="shared" si="46"/>
        <v>141155</v>
      </c>
      <c r="N1499" s="2">
        <f t="shared" si="47"/>
        <v>35.087719298245609</v>
      </c>
    </row>
    <row r="1500" spans="1:14" x14ac:dyDescent="0.3">
      <c r="A1500" t="s">
        <v>5913</v>
      </c>
      <c r="B1500" t="s">
        <v>165</v>
      </c>
      <c r="C1500">
        <v>3.8</v>
      </c>
      <c r="D1500">
        <v>37</v>
      </c>
      <c r="E1500">
        <v>499</v>
      </c>
      <c r="F1500">
        <v>424</v>
      </c>
      <c r="G1500" t="s">
        <v>29</v>
      </c>
      <c r="H1500" t="s">
        <v>5914</v>
      </c>
      <c r="I1500" t="s">
        <v>273</v>
      </c>
      <c r="J1500" t="s">
        <v>168</v>
      </c>
      <c r="K1500" t="s">
        <v>5915</v>
      </c>
      <c r="L1500">
        <v>13586442</v>
      </c>
      <c r="M1500">
        <f t="shared" si="46"/>
        <v>15688</v>
      </c>
      <c r="N1500" s="2">
        <f t="shared" si="47"/>
        <v>15.030060120240481</v>
      </c>
    </row>
    <row r="1501" spans="1:14" x14ac:dyDescent="0.3">
      <c r="A1501" t="s">
        <v>5916</v>
      </c>
      <c r="B1501" t="s">
        <v>5917</v>
      </c>
      <c r="C1501">
        <v>3.9</v>
      </c>
      <c r="D1501">
        <v>39</v>
      </c>
      <c r="E1501">
        <v>3499</v>
      </c>
      <c r="F1501">
        <v>2099</v>
      </c>
      <c r="G1501" t="s">
        <v>74</v>
      </c>
      <c r="H1501" t="s">
        <v>5918</v>
      </c>
      <c r="I1501" t="s">
        <v>685</v>
      </c>
      <c r="J1501" t="s">
        <v>5919</v>
      </c>
      <c r="K1501" t="s">
        <v>5920</v>
      </c>
      <c r="L1501">
        <v>12698080</v>
      </c>
      <c r="M1501">
        <f t="shared" si="46"/>
        <v>81861</v>
      </c>
      <c r="N1501" s="2">
        <f t="shared" si="47"/>
        <v>40.011431837667907</v>
      </c>
    </row>
    <row r="1502" spans="1:14" x14ac:dyDescent="0.3">
      <c r="A1502" t="s">
        <v>5921</v>
      </c>
      <c r="B1502" t="s">
        <v>1713</v>
      </c>
      <c r="C1502">
        <v>4</v>
      </c>
      <c r="D1502">
        <v>78</v>
      </c>
      <c r="E1502">
        <v>3889</v>
      </c>
      <c r="F1502">
        <v>738</v>
      </c>
      <c r="G1502" t="s">
        <v>683</v>
      </c>
      <c r="H1502" t="s">
        <v>5922</v>
      </c>
      <c r="I1502" t="s">
        <v>373</v>
      </c>
      <c r="J1502" t="s">
        <v>1715</v>
      </c>
      <c r="K1502" t="s">
        <v>5923</v>
      </c>
      <c r="L1502">
        <v>7525866</v>
      </c>
      <c r="M1502">
        <f t="shared" si="46"/>
        <v>57564</v>
      </c>
      <c r="N1502" s="2">
        <f t="shared" si="47"/>
        <v>81.023399331447678</v>
      </c>
    </row>
    <row r="1503" spans="1:14" x14ac:dyDescent="0.3">
      <c r="A1503" t="s">
        <v>5924</v>
      </c>
      <c r="B1503" t="s">
        <v>80</v>
      </c>
      <c r="C1503">
        <v>4.5999999999999996</v>
      </c>
      <c r="D1503">
        <v>12</v>
      </c>
      <c r="E1503">
        <v>2299</v>
      </c>
      <c r="F1503">
        <v>1379</v>
      </c>
      <c r="G1503" t="s">
        <v>16</v>
      </c>
      <c r="H1503" t="s">
        <v>5925</v>
      </c>
      <c r="I1503" t="s">
        <v>4504</v>
      </c>
      <c r="J1503" t="s">
        <v>84</v>
      </c>
      <c r="K1503" t="s">
        <v>5926</v>
      </c>
      <c r="L1503">
        <v>15322594</v>
      </c>
      <c r="M1503">
        <f t="shared" si="46"/>
        <v>16548</v>
      </c>
      <c r="N1503" s="2">
        <f t="shared" si="47"/>
        <v>40.01739886907351</v>
      </c>
    </row>
    <row r="1504" spans="1:14" x14ac:dyDescent="0.3">
      <c r="A1504" t="s">
        <v>1655</v>
      </c>
      <c r="B1504" t="s">
        <v>3865</v>
      </c>
      <c r="C1504">
        <v>4.0999999999999996</v>
      </c>
      <c r="D1504">
        <v>81</v>
      </c>
      <c r="E1504">
        <v>1499</v>
      </c>
      <c r="F1504">
        <v>674</v>
      </c>
      <c r="G1504" t="s">
        <v>563</v>
      </c>
      <c r="H1504" t="s">
        <v>5927</v>
      </c>
      <c r="I1504" t="s">
        <v>297</v>
      </c>
      <c r="J1504" t="s">
        <v>3867</v>
      </c>
      <c r="K1504" t="s">
        <v>5928</v>
      </c>
      <c r="L1504">
        <v>13349350</v>
      </c>
      <c r="M1504">
        <f t="shared" si="46"/>
        <v>54594</v>
      </c>
      <c r="N1504" s="2">
        <f t="shared" si="47"/>
        <v>55.03669112741828</v>
      </c>
    </row>
    <row r="1505" spans="1:14" x14ac:dyDescent="0.3">
      <c r="A1505" t="s">
        <v>5929</v>
      </c>
      <c r="B1505" t="s">
        <v>4514</v>
      </c>
      <c r="C1505">
        <v>4.4000000000000004</v>
      </c>
      <c r="D1505">
        <v>521</v>
      </c>
      <c r="E1505">
        <v>699</v>
      </c>
      <c r="F1505">
        <v>699</v>
      </c>
      <c r="G1505" t="s">
        <v>95</v>
      </c>
      <c r="H1505" t="s">
        <v>5930</v>
      </c>
      <c r="I1505" t="s">
        <v>201</v>
      </c>
      <c r="J1505" t="s">
        <v>4516</v>
      </c>
      <c r="K1505" t="s">
        <v>5931</v>
      </c>
      <c r="L1505">
        <v>15128272</v>
      </c>
      <c r="M1505">
        <f t="shared" si="46"/>
        <v>364179</v>
      </c>
      <c r="N1505" s="2">
        <f t="shared" si="47"/>
        <v>0</v>
      </c>
    </row>
    <row r="1506" spans="1:14" x14ac:dyDescent="0.3">
      <c r="A1506" t="s">
        <v>5932</v>
      </c>
      <c r="B1506" t="s">
        <v>5933</v>
      </c>
      <c r="C1506">
        <v>4.5</v>
      </c>
      <c r="D1506">
        <v>18</v>
      </c>
      <c r="E1506">
        <v>1750</v>
      </c>
      <c r="F1506">
        <v>525</v>
      </c>
      <c r="G1506" t="s">
        <v>3858</v>
      </c>
      <c r="H1506" t="s">
        <v>5934</v>
      </c>
      <c r="I1506" t="s">
        <v>1145</v>
      </c>
      <c r="J1506" t="s">
        <v>5935</v>
      </c>
      <c r="K1506" t="s">
        <v>5936</v>
      </c>
      <c r="L1506">
        <v>16129004</v>
      </c>
      <c r="M1506">
        <f t="shared" si="46"/>
        <v>9450</v>
      </c>
      <c r="N1506" s="2">
        <f t="shared" si="47"/>
        <v>70</v>
      </c>
    </row>
    <row r="1507" spans="1:14" x14ac:dyDescent="0.3">
      <c r="A1507" t="s">
        <v>5937</v>
      </c>
      <c r="B1507" t="s">
        <v>866</v>
      </c>
      <c r="C1507">
        <v>1.8</v>
      </c>
      <c r="D1507">
        <v>4</v>
      </c>
      <c r="E1507">
        <v>1599</v>
      </c>
      <c r="F1507">
        <v>1359</v>
      </c>
      <c r="G1507" t="s">
        <v>5938</v>
      </c>
      <c r="H1507" t="s">
        <v>5939</v>
      </c>
      <c r="I1507" t="s">
        <v>297</v>
      </c>
      <c r="J1507" t="s">
        <v>868</v>
      </c>
      <c r="K1507" t="s">
        <v>5940</v>
      </c>
      <c r="L1507">
        <v>3077741</v>
      </c>
      <c r="M1507">
        <f t="shared" si="46"/>
        <v>5436</v>
      </c>
      <c r="N1507" s="2">
        <f t="shared" si="47"/>
        <v>15.0093808630394</v>
      </c>
    </row>
    <row r="1508" spans="1:14" x14ac:dyDescent="0.3">
      <c r="A1508" t="s">
        <v>4868</v>
      </c>
      <c r="B1508" t="s">
        <v>3370</v>
      </c>
      <c r="C1508">
        <v>4.2</v>
      </c>
      <c r="D1508">
        <v>84</v>
      </c>
      <c r="E1508">
        <v>999</v>
      </c>
      <c r="F1508">
        <v>799</v>
      </c>
      <c r="G1508" t="s">
        <v>242</v>
      </c>
      <c r="H1508" t="s">
        <v>5941</v>
      </c>
      <c r="I1508" t="s">
        <v>1176</v>
      </c>
      <c r="J1508" t="s">
        <v>3372</v>
      </c>
      <c r="K1508" t="s">
        <v>5942</v>
      </c>
      <c r="L1508">
        <v>12223794</v>
      </c>
      <c r="M1508">
        <f t="shared" si="46"/>
        <v>67116</v>
      </c>
      <c r="N1508" s="2">
        <f t="shared" si="47"/>
        <v>20.02002002002002</v>
      </c>
    </row>
    <row r="1509" spans="1:14" x14ac:dyDescent="0.3">
      <c r="A1509" t="s">
        <v>5943</v>
      </c>
      <c r="B1509" t="s">
        <v>35</v>
      </c>
      <c r="C1509">
        <v>4.5</v>
      </c>
      <c r="D1509">
        <v>8</v>
      </c>
      <c r="E1509">
        <v>2299</v>
      </c>
      <c r="F1509">
        <v>1494</v>
      </c>
      <c r="G1509" t="s">
        <v>451</v>
      </c>
      <c r="H1509" t="s">
        <v>5944</v>
      </c>
      <c r="I1509" t="s">
        <v>297</v>
      </c>
      <c r="J1509" t="s">
        <v>38</v>
      </c>
      <c r="K1509" t="s">
        <v>5945</v>
      </c>
      <c r="L1509">
        <v>17015688</v>
      </c>
      <c r="M1509">
        <f t="shared" si="46"/>
        <v>11952</v>
      </c>
      <c r="N1509" s="2">
        <f t="shared" si="47"/>
        <v>35.015224010439319</v>
      </c>
    </row>
    <row r="1510" spans="1:14" x14ac:dyDescent="0.3">
      <c r="A1510" t="s">
        <v>5946</v>
      </c>
      <c r="B1510" t="s">
        <v>5947</v>
      </c>
      <c r="C1510">
        <v>4.5999999999999996</v>
      </c>
      <c r="D1510">
        <v>7</v>
      </c>
      <c r="E1510">
        <v>3499</v>
      </c>
      <c r="F1510">
        <v>1399</v>
      </c>
      <c r="G1510" t="s">
        <v>335</v>
      </c>
      <c r="H1510" t="s">
        <v>5948</v>
      </c>
      <c r="I1510" t="s">
        <v>752</v>
      </c>
      <c r="J1510" t="s">
        <v>5949</v>
      </c>
      <c r="K1510" t="s">
        <v>5950</v>
      </c>
      <c r="L1510">
        <v>17554044</v>
      </c>
      <c r="M1510">
        <f t="shared" si="46"/>
        <v>9793</v>
      </c>
      <c r="N1510" s="2">
        <f t="shared" si="47"/>
        <v>60.017147756501856</v>
      </c>
    </row>
    <row r="1511" spans="1:14" x14ac:dyDescent="0.3">
      <c r="A1511" t="s">
        <v>5951</v>
      </c>
      <c r="B1511" t="s">
        <v>230</v>
      </c>
      <c r="C1511">
        <v>4.3</v>
      </c>
      <c r="D1511">
        <v>35</v>
      </c>
      <c r="E1511">
        <v>1399</v>
      </c>
      <c r="F1511">
        <v>839</v>
      </c>
      <c r="G1511" t="s">
        <v>67</v>
      </c>
      <c r="H1511" t="s">
        <v>5952</v>
      </c>
      <c r="I1511" t="s">
        <v>37</v>
      </c>
      <c r="J1511" t="s">
        <v>232</v>
      </c>
      <c r="K1511" t="s">
        <v>5953</v>
      </c>
      <c r="L1511">
        <v>16996706</v>
      </c>
      <c r="M1511">
        <f t="shared" si="46"/>
        <v>29365</v>
      </c>
      <c r="N1511" s="2">
        <f t="shared" si="47"/>
        <v>40.028591851322368</v>
      </c>
    </row>
    <row r="1512" spans="1:14" x14ac:dyDescent="0.3">
      <c r="A1512" t="s">
        <v>5954</v>
      </c>
      <c r="B1512" t="s">
        <v>3784</v>
      </c>
      <c r="C1512">
        <v>3.9</v>
      </c>
      <c r="D1512">
        <v>301</v>
      </c>
      <c r="E1512">
        <v>3995</v>
      </c>
      <c r="F1512">
        <v>838</v>
      </c>
      <c r="G1512" t="s">
        <v>74</v>
      </c>
      <c r="H1512" t="s">
        <v>5955</v>
      </c>
      <c r="I1512" t="s">
        <v>685</v>
      </c>
      <c r="J1512" t="s">
        <v>3786</v>
      </c>
      <c r="K1512" t="s">
        <v>5956</v>
      </c>
      <c r="L1512">
        <v>11119650</v>
      </c>
      <c r="M1512">
        <f t="shared" si="46"/>
        <v>252238</v>
      </c>
      <c r="N1512" s="2">
        <f t="shared" si="47"/>
        <v>79.023779724655824</v>
      </c>
    </row>
    <row r="1513" spans="1:14" x14ac:dyDescent="0.3">
      <c r="A1513" t="s">
        <v>1000</v>
      </c>
      <c r="B1513" t="s">
        <v>3772</v>
      </c>
      <c r="C1513">
        <v>4.5999999999999996</v>
      </c>
      <c r="D1513">
        <v>124</v>
      </c>
      <c r="E1513">
        <v>4399</v>
      </c>
      <c r="F1513">
        <v>2199</v>
      </c>
      <c r="G1513" t="s">
        <v>16</v>
      </c>
      <c r="H1513" t="s">
        <v>5957</v>
      </c>
      <c r="I1513" t="s">
        <v>586</v>
      </c>
      <c r="J1513" t="s">
        <v>3774</v>
      </c>
      <c r="K1513" t="s">
        <v>5958</v>
      </c>
      <c r="L1513">
        <v>14035846</v>
      </c>
      <c r="M1513">
        <f t="shared" si="46"/>
        <v>272676</v>
      </c>
      <c r="N1513" s="2">
        <f t="shared" si="47"/>
        <v>50.011366219595367</v>
      </c>
    </row>
    <row r="1514" spans="1:14" x14ac:dyDescent="0.3">
      <c r="A1514" t="s">
        <v>5959</v>
      </c>
      <c r="B1514" t="s">
        <v>1458</v>
      </c>
      <c r="C1514">
        <v>4.5999999999999996</v>
      </c>
      <c r="D1514">
        <v>248</v>
      </c>
      <c r="E1514">
        <v>1195</v>
      </c>
      <c r="F1514">
        <v>836</v>
      </c>
      <c r="G1514" t="s">
        <v>16</v>
      </c>
      <c r="H1514" t="s">
        <v>5960</v>
      </c>
      <c r="I1514" t="s">
        <v>4504</v>
      </c>
      <c r="J1514" t="s">
        <v>1460</v>
      </c>
      <c r="K1514" t="s">
        <v>5961</v>
      </c>
      <c r="L1514">
        <v>10489604</v>
      </c>
      <c r="M1514">
        <f t="shared" si="46"/>
        <v>207328</v>
      </c>
      <c r="N1514" s="2">
        <f t="shared" si="47"/>
        <v>30.0418410041841</v>
      </c>
    </row>
    <row r="1515" spans="1:14" x14ac:dyDescent="0.3">
      <c r="A1515" t="s">
        <v>5962</v>
      </c>
      <c r="B1515" t="s">
        <v>3055</v>
      </c>
      <c r="C1515">
        <v>4.4000000000000004</v>
      </c>
      <c r="D1515">
        <v>47</v>
      </c>
      <c r="E1515">
        <v>2799</v>
      </c>
      <c r="F1515">
        <v>2099</v>
      </c>
      <c r="G1515" t="s">
        <v>16</v>
      </c>
      <c r="H1515" t="s">
        <v>5963</v>
      </c>
      <c r="I1515" t="s">
        <v>997</v>
      </c>
      <c r="J1515" t="s">
        <v>3057</v>
      </c>
      <c r="K1515" t="s">
        <v>5964</v>
      </c>
      <c r="L1515">
        <v>2053529</v>
      </c>
      <c r="M1515">
        <f t="shared" si="46"/>
        <v>98653</v>
      </c>
      <c r="N1515" s="2">
        <f t="shared" si="47"/>
        <v>25.008931761343341</v>
      </c>
    </row>
    <row r="1516" spans="1:14" x14ac:dyDescent="0.3">
      <c r="A1516" t="s">
        <v>5965</v>
      </c>
      <c r="B1516" t="s">
        <v>5966</v>
      </c>
      <c r="C1516">
        <v>4.3</v>
      </c>
      <c r="D1516">
        <v>7</v>
      </c>
      <c r="E1516">
        <v>949</v>
      </c>
      <c r="F1516">
        <v>664</v>
      </c>
      <c r="G1516" t="s">
        <v>29</v>
      </c>
      <c r="H1516" t="s">
        <v>5967</v>
      </c>
      <c r="I1516" t="s">
        <v>126</v>
      </c>
      <c r="J1516" t="s">
        <v>5968</v>
      </c>
      <c r="K1516" t="s">
        <v>5969</v>
      </c>
      <c r="L1516">
        <v>17763546</v>
      </c>
      <c r="M1516">
        <f t="shared" si="46"/>
        <v>4648</v>
      </c>
      <c r="N1516" s="2">
        <f t="shared" si="47"/>
        <v>30.031612223393044</v>
      </c>
    </row>
    <row r="1517" spans="1:14" x14ac:dyDescent="0.3">
      <c r="A1517" t="s">
        <v>4313</v>
      </c>
      <c r="B1517" t="s">
        <v>3201</v>
      </c>
      <c r="C1517">
        <v>4.3</v>
      </c>
      <c r="D1517">
        <v>16</v>
      </c>
      <c r="E1517">
        <v>299</v>
      </c>
      <c r="F1517">
        <v>299</v>
      </c>
      <c r="G1517" t="s">
        <v>124</v>
      </c>
      <c r="H1517" t="s">
        <v>5970</v>
      </c>
      <c r="I1517" t="s">
        <v>56</v>
      </c>
      <c r="J1517" t="s">
        <v>3203</v>
      </c>
      <c r="K1517" t="s">
        <v>5971</v>
      </c>
      <c r="L1517">
        <v>16561638</v>
      </c>
      <c r="M1517">
        <f t="shared" si="46"/>
        <v>4784</v>
      </c>
      <c r="N1517" s="2">
        <f t="shared" si="47"/>
        <v>0</v>
      </c>
    </row>
    <row r="1518" spans="1:14" x14ac:dyDescent="0.3">
      <c r="A1518" t="s">
        <v>5972</v>
      </c>
      <c r="B1518" t="s">
        <v>66</v>
      </c>
      <c r="C1518">
        <v>4</v>
      </c>
      <c r="D1518">
        <v>2</v>
      </c>
      <c r="E1518">
        <v>2599</v>
      </c>
      <c r="F1518">
        <v>1039</v>
      </c>
      <c r="G1518" t="s">
        <v>67</v>
      </c>
      <c r="H1518" t="s">
        <v>5973</v>
      </c>
      <c r="I1518" t="s">
        <v>642</v>
      </c>
      <c r="J1518" t="s">
        <v>70</v>
      </c>
      <c r="K1518" t="s">
        <v>5974</v>
      </c>
      <c r="L1518">
        <v>18314524</v>
      </c>
      <c r="M1518">
        <f t="shared" si="46"/>
        <v>2078</v>
      </c>
      <c r="N1518" s="2">
        <f t="shared" si="47"/>
        <v>60.023085802231627</v>
      </c>
    </row>
    <row r="1519" spans="1:14" x14ac:dyDescent="0.3">
      <c r="A1519" t="s">
        <v>5975</v>
      </c>
      <c r="B1519" t="s">
        <v>1312</v>
      </c>
      <c r="C1519">
        <v>3.7</v>
      </c>
      <c r="D1519">
        <v>1200</v>
      </c>
      <c r="E1519">
        <v>1499</v>
      </c>
      <c r="F1519">
        <v>809</v>
      </c>
      <c r="G1519" t="s">
        <v>1536</v>
      </c>
      <c r="H1519" t="s">
        <v>5976</v>
      </c>
      <c r="I1519" t="s">
        <v>446</v>
      </c>
      <c r="J1519" t="s">
        <v>1314</v>
      </c>
      <c r="K1519" t="s">
        <v>5977</v>
      </c>
      <c r="L1519">
        <v>10737466</v>
      </c>
      <c r="M1519">
        <f t="shared" si="46"/>
        <v>970800</v>
      </c>
      <c r="N1519" s="2">
        <f t="shared" si="47"/>
        <v>46.030687124749832</v>
      </c>
    </row>
    <row r="1520" spans="1:14" x14ac:dyDescent="0.3">
      <c r="A1520" t="s">
        <v>5978</v>
      </c>
      <c r="B1520" t="s">
        <v>5979</v>
      </c>
      <c r="C1520">
        <v>4.0999999999999996</v>
      </c>
      <c r="D1520">
        <v>8</v>
      </c>
      <c r="E1520">
        <v>2990</v>
      </c>
      <c r="F1520">
        <v>2242</v>
      </c>
      <c r="G1520" t="s">
        <v>42</v>
      </c>
      <c r="H1520" t="s">
        <v>5980</v>
      </c>
      <c r="I1520" t="s">
        <v>56</v>
      </c>
      <c r="J1520" t="s">
        <v>5981</v>
      </c>
      <c r="K1520" t="s">
        <v>5982</v>
      </c>
      <c r="L1520">
        <v>15947730</v>
      </c>
      <c r="M1520">
        <f t="shared" si="46"/>
        <v>17936</v>
      </c>
      <c r="N1520" s="2">
        <f t="shared" si="47"/>
        <v>25.016722408026755</v>
      </c>
    </row>
    <row r="1521" spans="1:14" x14ac:dyDescent="0.3">
      <c r="A1521" t="s">
        <v>5983</v>
      </c>
      <c r="B1521" t="s">
        <v>15</v>
      </c>
      <c r="C1521">
        <v>1.6</v>
      </c>
      <c r="D1521">
        <v>5</v>
      </c>
      <c r="E1521">
        <v>5899</v>
      </c>
      <c r="F1521">
        <v>1474</v>
      </c>
      <c r="G1521" t="s">
        <v>16</v>
      </c>
      <c r="H1521" t="s">
        <v>5984</v>
      </c>
      <c r="I1521" t="s">
        <v>18</v>
      </c>
      <c r="J1521" t="s">
        <v>19</v>
      </c>
      <c r="K1521" t="s">
        <v>5985</v>
      </c>
      <c r="L1521">
        <v>17897620</v>
      </c>
      <c r="M1521">
        <f t="shared" si="46"/>
        <v>7370</v>
      </c>
      <c r="N1521" s="2">
        <f t="shared" si="47"/>
        <v>75.012714019325315</v>
      </c>
    </row>
    <row r="1522" spans="1:14" x14ac:dyDescent="0.3">
      <c r="A1522" t="s">
        <v>5986</v>
      </c>
      <c r="B1522" t="s">
        <v>41</v>
      </c>
      <c r="C1522">
        <v>4.0999999999999996</v>
      </c>
      <c r="D1522">
        <v>22</v>
      </c>
      <c r="E1522">
        <v>3299</v>
      </c>
      <c r="F1522">
        <v>1649</v>
      </c>
      <c r="G1522" t="s">
        <v>29</v>
      </c>
      <c r="H1522" t="s">
        <v>5987</v>
      </c>
      <c r="I1522" t="s">
        <v>862</v>
      </c>
      <c r="J1522" t="s">
        <v>45</v>
      </c>
      <c r="K1522" t="s">
        <v>5988</v>
      </c>
      <c r="L1522">
        <v>14632640</v>
      </c>
      <c r="M1522">
        <f t="shared" si="46"/>
        <v>36278</v>
      </c>
      <c r="N1522" s="2">
        <f t="shared" si="47"/>
        <v>50.015156107911487</v>
      </c>
    </row>
    <row r="1523" spans="1:14" x14ac:dyDescent="0.3">
      <c r="A1523" t="s">
        <v>5989</v>
      </c>
      <c r="B1523" t="s">
        <v>5990</v>
      </c>
      <c r="C1523">
        <v>3.8</v>
      </c>
      <c r="D1523">
        <v>19</v>
      </c>
      <c r="E1523">
        <v>3449</v>
      </c>
      <c r="F1523">
        <v>689</v>
      </c>
      <c r="G1523" t="s">
        <v>5991</v>
      </c>
      <c r="H1523" t="s">
        <v>5992</v>
      </c>
      <c r="I1523" t="s">
        <v>189</v>
      </c>
      <c r="J1523" t="s">
        <v>5993</v>
      </c>
      <c r="K1523" t="s">
        <v>5994</v>
      </c>
      <c r="L1523">
        <v>14025128</v>
      </c>
      <c r="M1523">
        <f t="shared" si="46"/>
        <v>13091</v>
      </c>
      <c r="N1523" s="2">
        <f t="shared" si="47"/>
        <v>80.023195129022909</v>
      </c>
    </row>
    <row r="1524" spans="1:14" x14ac:dyDescent="0.3">
      <c r="A1524" t="s">
        <v>1821</v>
      </c>
      <c r="B1524" t="s">
        <v>3055</v>
      </c>
      <c r="C1524">
        <v>3.7</v>
      </c>
      <c r="D1524">
        <v>7</v>
      </c>
      <c r="E1524">
        <v>9995</v>
      </c>
      <c r="F1524">
        <v>5997</v>
      </c>
      <c r="G1524" t="s">
        <v>16</v>
      </c>
      <c r="H1524" t="s">
        <v>5995</v>
      </c>
      <c r="I1524" t="s">
        <v>177</v>
      </c>
      <c r="J1524" t="s">
        <v>3057</v>
      </c>
      <c r="K1524" t="s">
        <v>5996</v>
      </c>
      <c r="L1524">
        <v>6603518</v>
      </c>
      <c r="M1524">
        <f t="shared" si="46"/>
        <v>41979</v>
      </c>
      <c r="N1524" s="2">
        <f t="shared" si="47"/>
        <v>40</v>
      </c>
    </row>
    <row r="1525" spans="1:14" x14ac:dyDescent="0.3">
      <c r="A1525" t="s">
        <v>5997</v>
      </c>
      <c r="B1525" t="s">
        <v>5998</v>
      </c>
      <c r="C1525">
        <v>4</v>
      </c>
      <c r="D1525">
        <v>10</v>
      </c>
      <c r="E1525">
        <v>1599</v>
      </c>
      <c r="F1525">
        <v>687</v>
      </c>
      <c r="G1525" t="s">
        <v>29</v>
      </c>
      <c r="H1525" t="s">
        <v>5999</v>
      </c>
      <c r="I1525" t="s">
        <v>1209</v>
      </c>
      <c r="J1525" t="s">
        <v>6000</v>
      </c>
      <c r="K1525" t="s">
        <v>6001</v>
      </c>
      <c r="L1525">
        <v>14983758</v>
      </c>
      <c r="M1525">
        <f t="shared" si="46"/>
        <v>6870</v>
      </c>
      <c r="N1525" s="2">
        <f t="shared" si="47"/>
        <v>57.035647279549714</v>
      </c>
    </row>
    <row r="1526" spans="1:14" x14ac:dyDescent="0.3">
      <c r="A1526" t="s">
        <v>6002</v>
      </c>
      <c r="B1526" t="s">
        <v>895</v>
      </c>
      <c r="C1526">
        <v>4.2</v>
      </c>
      <c r="D1526">
        <v>12</v>
      </c>
      <c r="E1526">
        <v>4590</v>
      </c>
      <c r="F1526">
        <v>2754</v>
      </c>
      <c r="G1526" t="s">
        <v>194</v>
      </c>
      <c r="H1526" t="s">
        <v>6003</v>
      </c>
      <c r="I1526" t="s">
        <v>50</v>
      </c>
      <c r="J1526" t="s">
        <v>898</v>
      </c>
      <c r="K1526" t="s">
        <v>6004</v>
      </c>
      <c r="L1526">
        <v>15315186</v>
      </c>
      <c r="M1526">
        <f t="shared" si="46"/>
        <v>33048</v>
      </c>
      <c r="N1526" s="2">
        <f t="shared" si="47"/>
        <v>40</v>
      </c>
    </row>
    <row r="1527" spans="1:14" x14ac:dyDescent="0.3">
      <c r="A1527" t="s">
        <v>6005</v>
      </c>
      <c r="B1527" t="s">
        <v>35</v>
      </c>
      <c r="C1527">
        <v>4.4000000000000004</v>
      </c>
      <c r="D1527">
        <v>165</v>
      </c>
      <c r="E1527">
        <v>2999</v>
      </c>
      <c r="F1527">
        <v>1349</v>
      </c>
      <c r="G1527" t="s">
        <v>29</v>
      </c>
      <c r="H1527" t="s">
        <v>6006</v>
      </c>
      <c r="I1527" t="s">
        <v>862</v>
      </c>
      <c r="J1527" t="s">
        <v>38</v>
      </c>
      <c r="K1527" t="s">
        <v>6007</v>
      </c>
      <c r="L1527">
        <v>13963520</v>
      </c>
      <c r="M1527">
        <f t="shared" si="46"/>
        <v>222585</v>
      </c>
      <c r="N1527" s="2">
        <f t="shared" si="47"/>
        <v>55.018339446482159</v>
      </c>
    </row>
    <row r="1528" spans="1:14" x14ac:dyDescent="0.3">
      <c r="A1528" t="s">
        <v>2144</v>
      </c>
      <c r="B1528" t="s">
        <v>655</v>
      </c>
      <c r="C1528">
        <v>4.2</v>
      </c>
      <c r="D1528">
        <v>48</v>
      </c>
      <c r="E1528">
        <v>1899</v>
      </c>
      <c r="F1528">
        <v>721</v>
      </c>
      <c r="G1528" t="s">
        <v>757</v>
      </c>
      <c r="H1528" t="s">
        <v>6008</v>
      </c>
      <c r="I1528" t="s">
        <v>446</v>
      </c>
      <c r="J1528" t="s">
        <v>657</v>
      </c>
      <c r="K1528" t="s">
        <v>6009</v>
      </c>
      <c r="L1528">
        <v>14136232</v>
      </c>
      <c r="M1528">
        <f t="shared" si="46"/>
        <v>34608</v>
      </c>
      <c r="N1528" s="2">
        <f t="shared" si="47"/>
        <v>62.032648762506582</v>
      </c>
    </row>
    <row r="1529" spans="1:14" x14ac:dyDescent="0.3">
      <c r="A1529" t="s">
        <v>6010</v>
      </c>
      <c r="B1529" t="s">
        <v>465</v>
      </c>
      <c r="C1529">
        <v>4.5999999999999996</v>
      </c>
      <c r="D1529">
        <v>34</v>
      </c>
      <c r="E1529">
        <v>430</v>
      </c>
      <c r="F1529">
        <v>430</v>
      </c>
      <c r="G1529" t="s">
        <v>67</v>
      </c>
      <c r="H1529" t="s">
        <v>6011</v>
      </c>
      <c r="I1529" t="s">
        <v>273</v>
      </c>
      <c r="J1529" t="s">
        <v>468</v>
      </c>
      <c r="K1529" t="s">
        <v>6012</v>
      </c>
      <c r="L1529">
        <v>28056</v>
      </c>
      <c r="M1529">
        <f t="shared" si="46"/>
        <v>14620</v>
      </c>
      <c r="N1529" s="2">
        <f t="shared" si="47"/>
        <v>0</v>
      </c>
    </row>
    <row r="1530" spans="1:14" x14ac:dyDescent="0.3">
      <c r="A1530" t="s">
        <v>6013</v>
      </c>
      <c r="B1530" t="s">
        <v>1879</v>
      </c>
      <c r="C1530">
        <v>4.4000000000000004</v>
      </c>
      <c r="D1530">
        <v>16</v>
      </c>
      <c r="E1530">
        <v>1399</v>
      </c>
      <c r="F1530">
        <v>1399</v>
      </c>
      <c r="G1530" t="s">
        <v>4067</v>
      </c>
      <c r="H1530" t="s">
        <v>6014</v>
      </c>
      <c r="I1530" t="s">
        <v>126</v>
      </c>
      <c r="J1530" t="s">
        <v>1881</v>
      </c>
      <c r="K1530" t="s">
        <v>6015</v>
      </c>
      <c r="L1530">
        <v>15977336</v>
      </c>
      <c r="M1530">
        <f t="shared" si="46"/>
        <v>22384</v>
      </c>
      <c r="N1530" s="2">
        <f t="shared" si="47"/>
        <v>0</v>
      </c>
    </row>
    <row r="1531" spans="1:14" x14ac:dyDescent="0.3">
      <c r="A1531" t="s">
        <v>6016</v>
      </c>
      <c r="B1531" t="s">
        <v>284</v>
      </c>
      <c r="C1531">
        <v>4.0999999999999996</v>
      </c>
      <c r="D1531">
        <v>42</v>
      </c>
      <c r="E1531">
        <v>1199</v>
      </c>
      <c r="F1531">
        <v>479</v>
      </c>
      <c r="G1531" t="s">
        <v>757</v>
      </c>
      <c r="H1531" t="s">
        <v>6017</v>
      </c>
      <c r="I1531" t="s">
        <v>446</v>
      </c>
      <c r="J1531" t="s">
        <v>286</v>
      </c>
      <c r="K1531" t="s">
        <v>6018</v>
      </c>
      <c r="L1531">
        <v>14487126</v>
      </c>
      <c r="M1531">
        <f t="shared" si="46"/>
        <v>20118</v>
      </c>
      <c r="N1531" s="2">
        <f t="shared" si="47"/>
        <v>60.050041701417847</v>
      </c>
    </row>
    <row r="1532" spans="1:14" x14ac:dyDescent="0.3">
      <c r="A1532" t="s">
        <v>6019</v>
      </c>
      <c r="B1532" t="s">
        <v>2232</v>
      </c>
      <c r="C1532">
        <v>3.7</v>
      </c>
      <c r="D1532">
        <v>124</v>
      </c>
      <c r="E1532">
        <v>5700</v>
      </c>
      <c r="F1532">
        <v>1482</v>
      </c>
      <c r="G1532" t="s">
        <v>16</v>
      </c>
      <c r="H1532" t="s">
        <v>6020</v>
      </c>
      <c r="I1532" t="s">
        <v>18</v>
      </c>
      <c r="J1532" t="s">
        <v>2234</v>
      </c>
      <c r="K1532" t="s">
        <v>6021</v>
      </c>
      <c r="L1532">
        <v>13348350</v>
      </c>
      <c r="M1532">
        <f t="shared" si="46"/>
        <v>183768</v>
      </c>
      <c r="N1532" s="2">
        <f t="shared" si="47"/>
        <v>74</v>
      </c>
    </row>
    <row r="1533" spans="1:14" x14ac:dyDescent="0.3">
      <c r="A1533" t="s">
        <v>6022</v>
      </c>
      <c r="B1533" t="s">
        <v>230</v>
      </c>
      <c r="C1533">
        <v>4.4000000000000004</v>
      </c>
      <c r="D1533">
        <v>24</v>
      </c>
      <c r="E1533">
        <v>1399</v>
      </c>
      <c r="F1533">
        <v>839</v>
      </c>
      <c r="G1533" t="s">
        <v>42</v>
      </c>
      <c r="H1533" t="s">
        <v>6023</v>
      </c>
      <c r="I1533" t="s">
        <v>37</v>
      </c>
      <c r="J1533" t="s">
        <v>232</v>
      </c>
      <c r="K1533" t="s">
        <v>6024</v>
      </c>
      <c r="L1533">
        <v>17330630</v>
      </c>
      <c r="M1533">
        <f t="shared" si="46"/>
        <v>20136</v>
      </c>
      <c r="N1533" s="2">
        <f t="shared" si="47"/>
        <v>40.028591851322368</v>
      </c>
    </row>
    <row r="1534" spans="1:14" x14ac:dyDescent="0.3">
      <c r="A1534" t="s">
        <v>3719</v>
      </c>
      <c r="B1534" t="s">
        <v>3055</v>
      </c>
      <c r="C1534">
        <v>4</v>
      </c>
      <c r="D1534">
        <v>11</v>
      </c>
      <c r="E1534">
        <v>2299</v>
      </c>
      <c r="F1534">
        <v>2299</v>
      </c>
      <c r="G1534" t="s">
        <v>67</v>
      </c>
      <c r="H1534" t="s">
        <v>6025</v>
      </c>
      <c r="I1534" t="s">
        <v>138</v>
      </c>
      <c r="J1534" t="s">
        <v>3057</v>
      </c>
      <c r="K1534" t="s">
        <v>6026</v>
      </c>
      <c r="L1534">
        <v>16706858</v>
      </c>
      <c r="M1534">
        <f t="shared" si="46"/>
        <v>25289</v>
      </c>
      <c r="N1534" s="2">
        <f t="shared" si="47"/>
        <v>0</v>
      </c>
    </row>
    <row r="1535" spans="1:14" x14ac:dyDescent="0.3">
      <c r="A1535" t="s">
        <v>6027</v>
      </c>
      <c r="B1535" t="s">
        <v>1446</v>
      </c>
      <c r="C1535">
        <v>3.4</v>
      </c>
      <c r="D1535">
        <v>14</v>
      </c>
      <c r="E1535">
        <v>1499</v>
      </c>
      <c r="F1535">
        <v>749</v>
      </c>
      <c r="G1535" t="s">
        <v>42</v>
      </c>
      <c r="H1535" t="s">
        <v>6028</v>
      </c>
      <c r="I1535" t="s">
        <v>56</v>
      </c>
      <c r="J1535" t="s">
        <v>1449</v>
      </c>
      <c r="K1535" t="s">
        <v>6029</v>
      </c>
      <c r="L1535">
        <v>15836060</v>
      </c>
      <c r="M1535">
        <f t="shared" si="46"/>
        <v>10486</v>
      </c>
      <c r="N1535" s="2">
        <f t="shared" si="47"/>
        <v>50.033355570380259</v>
      </c>
    </row>
    <row r="1536" spans="1:14" x14ac:dyDescent="0.3">
      <c r="A1536" t="s">
        <v>6030</v>
      </c>
      <c r="B1536" t="s">
        <v>6031</v>
      </c>
      <c r="C1536">
        <v>4.4000000000000004</v>
      </c>
      <c r="D1536">
        <v>7</v>
      </c>
      <c r="E1536">
        <v>1899</v>
      </c>
      <c r="F1536">
        <v>1139</v>
      </c>
      <c r="G1536" t="s">
        <v>29</v>
      </c>
      <c r="H1536" t="s">
        <v>6032</v>
      </c>
      <c r="I1536" t="s">
        <v>862</v>
      </c>
      <c r="J1536" t="s">
        <v>6033</v>
      </c>
      <c r="K1536" t="s">
        <v>6034</v>
      </c>
      <c r="L1536">
        <v>16129126</v>
      </c>
      <c r="M1536">
        <f t="shared" si="46"/>
        <v>7973</v>
      </c>
      <c r="N1536" s="2">
        <f t="shared" si="47"/>
        <v>40.021063717746181</v>
      </c>
    </row>
    <row r="1537" spans="1:14" x14ac:dyDescent="0.3">
      <c r="A1537" t="s">
        <v>6035</v>
      </c>
      <c r="B1537" t="s">
        <v>1300</v>
      </c>
      <c r="C1537">
        <v>3.8</v>
      </c>
      <c r="D1537">
        <v>96</v>
      </c>
      <c r="E1537">
        <v>1999</v>
      </c>
      <c r="F1537">
        <v>899</v>
      </c>
      <c r="G1537" t="s">
        <v>905</v>
      </c>
      <c r="H1537" t="s">
        <v>6036</v>
      </c>
      <c r="I1537" t="s">
        <v>83</v>
      </c>
      <c r="J1537" t="s">
        <v>1302</v>
      </c>
      <c r="K1537" t="s">
        <v>6037</v>
      </c>
      <c r="L1537">
        <v>14638184</v>
      </c>
      <c r="M1537">
        <f t="shared" si="46"/>
        <v>86304</v>
      </c>
      <c r="N1537" s="2">
        <f t="shared" si="47"/>
        <v>55.027513756878442</v>
      </c>
    </row>
    <row r="1538" spans="1:14" x14ac:dyDescent="0.3">
      <c r="A1538" t="s">
        <v>6038</v>
      </c>
      <c r="B1538" t="s">
        <v>2435</v>
      </c>
      <c r="C1538">
        <v>4.5999999999999996</v>
      </c>
      <c r="D1538">
        <v>60</v>
      </c>
      <c r="E1538">
        <v>1299</v>
      </c>
      <c r="F1538">
        <v>909</v>
      </c>
      <c r="G1538" t="s">
        <v>6039</v>
      </c>
      <c r="H1538" t="s">
        <v>6040</v>
      </c>
      <c r="I1538" t="s">
        <v>5734</v>
      </c>
      <c r="J1538" t="s">
        <v>2438</v>
      </c>
      <c r="K1538" t="s">
        <v>6041</v>
      </c>
      <c r="L1538">
        <v>10386341</v>
      </c>
      <c r="M1538">
        <f t="shared" si="46"/>
        <v>54540</v>
      </c>
      <c r="N1538" s="2">
        <f t="shared" si="47"/>
        <v>30.023094688221708</v>
      </c>
    </row>
    <row r="1539" spans="1:14" x14ac:dyDescent="0.3">
      <c r="A1539" t="s">
        <v>2639</v>
      </c>
      <c r="B1539" t="s">
        <v>1190</v>
      </c>
      <c r="C1539">
        <v>3</v>
      </c>
      <c r="D1539">
        <v>7</v>
      </c>
      <c r="E1539">
        <v>1999</v>
      </c>
      <c r="F1539">
        <v>499</v>
      </c>
      <c r="G1539" t="s">
        <v>124</v>
      </c>
      <c r="H1539" t="s">
        <v>6042</v>
      </c>
      <c r="I1539" t="s">
        <v>126</v>
      </c>
      <c r="J1539" t="s">
        <v>1193</v>
      </c>
      <c r="K1539" t="s">
        <v>6043</v>
      </c>
      <c r="L1539">
        <v>14381564</v>
      </c>
      <c r="M1539">
        <f t="shared" ref="M1539:M1602" si="48">D1539*F1539</f>
        <v>3493</v>
      </c>
      <c r="N1539" s="2">
        <f t="shared" ref="N1539:N1602" si="49">((E1539-F1539)/E1539) *100</f>
        <v>75.03751875937968</v>
      </c>
    </row>
    <row r="1540" spans="1:14" x14ac:dyDescent="0.3">
      <c r="A1540" t="s">
        <v>6044</v>
      </c>
      <c r="B1540" t="s">
        <v>6045</v>
      </c>
      <c r="C1540">
        <v>4.5</v>
      </c>
      <c r="D1540">
        <v>198</v>
      </c>
      <c r="E1540">
        <v>1198</v>
      </c>
      <c r="F1540">
        <v>599</v>
      </c>
      <c r="G1540" t="s">
        <v>16</v>
      </c>
      <c r="H1540" t="s">
        <v>6046</v>
      </c>
      <c r="I1540" t="s">
        <v>213</v>
      </c>
      <c r="J1540" t="s">
        <v>6047</v>
      </c>
      <c r="K1540" t="e">
        <f>-wet-n-wild-set-of-highlighter-and-blush</f>
        <v>#NAME?</v>
      </c>
      <c r="L1540">
        <v>16312362</v>
      </c>
      <c r="M1540">
        <f t="shared" si="48"/>
        <v>118602</v>
      </c>
      <c r="N1540" s="2">
        <f t="shared" si="49"/>
        <v>50</v>
      </c>
    </row>
    <row r="1541" spans="1:14" x14ac:dyDescent="0.3">
      <c r="A1541" t="s">
        <v>6048</v>
      </c>
      <c r="B1541" t="s">
        <v>6049</v>
      </c>
      <c r="C1541">
        <v>4.3</v>
      </c>
      <c r="D1541">
        <v>6</v>
      </c>
      <c r="E1541">
        <v>1999</v>
      </c>
      <c r="F1541">
        <v>1699</v>
      </c>
      <c r="G1541" t="s">
        <v>29</v>
      </c>
      <c r="H1541" t="s">
        <v>6050</v>
      </c>
      <c r="I1541" t="s">
        <v>37</v>
      </c>
      <c r="J1541" t="s">
        <v>6051</v>
      </c>
      <c r="K1541" t="s">
        <v>6052</v>
      </c>
      <c r="L1541">
        <v>16590388</v>
      </c>
      <c r="M1541">
        <f t="shared" si="48"/>
        <v>10194</v>
      </c>
      <c r="N1541" s="2">
        <f t="shared" si="49"/>
        <v>15.007503751875939</v>
      </c>
    </row>
    <row r="1542" spans="1:14" x14ac:dyDescent="0.3">
      <c r="A1542" t="s">
        <v>6053</v>
      </c>
      <c r="B1542" t="s">
        <v>6054</v>
      </c>
      <c r="C1542">
        <v>4.2</v>
      </c>
      <c r="D1542">
        <v>5</v>
      </c>
      <c r="E1542">
        <v>2299</v>
      </c>
      <c r="F1542">
        <v>1499</v>
      </c>
      <c r="G1542" t="s">
        <v>4098</v>
      </c>
      <c r="H1542" t="s">
        <v>6055</v>
      </c>
      <c r="I1542" t="s">
        <v>83</v>
      </c>
      <c r="J1542" t="s">
        <v>6056</v>
      </c>
      <c r="K1542" t="s">
        <v>6057</v>
      </c>
      <c r="L1542">
        <v>17652968</v>
      </c>
      <c r="M1542">
        <f t="shared" si="48"/>
        <v>7495</v>
      </c>
      <c r="N1542" s="2">
        <f t="shared" si="49"/>
        <v>34.797738147020446</v>
      </c>
    </row>
    <row r="1543" spans="1:14" x14ac:dyDescent="0.3">
      <c r="A1543" t="s">
        <v>6058</v>
      </c>
      <c r="B1543" t="s">
        <v>41</v>
      </c>
      <c r="C1543">
        <v>3.9</v>
      </c>
      <c r="D1543">
        <v>412</v>
      </c>
      <c r="E1543">
        <v>1699</v>
      </c>
      <c r="F1543">
        <v>1104</v>
      </c>
      <c r="G1543" t="s">
        <v>29</v>
      </c>
      <c r="H1543" t="s">
        <v>6059</v>
      </c>
      <c r="I1543" t="s">
        <v>862</v>
      </c>
      <c r="J1543" t="s">
        <v>45</v>
      </c>
      <c r="K1543" t="s">
        <v>6060</v>
      </c>
      <c r="L1543">
        <v>8897857</v>
      </c>
      <c r="M1543">
        <f t="shared" si="48"/>
        <v>454848</v>
      </c>
      <c r="N1543" s="2">
        <f t="shared" si="49"/>
        <v>35.020600353148915</v>
      </c>
    </row>
    <row r="1544" spans="1:14" x14ac:dyDescent="0.3">
      <c r="A1544" t="s">
        <v>6061</v>
      </c>
      <c r="B1544" t="s">
        <v>54</v>
      </c>
      <c r="C1544">
        <v>4.5</v>
      </c>
      <c r="D1544">
        <v>48</v>
      </c>
      <c r="E1544">
        <v>1199</v>
      </c>
      <c r="F1544">
        <v>479</v>
      </c>
      <c r="G1544" t="s">
        <v>67</v>
      </c>
      <c r="H1544" t="s">
        <v>6062</v>
      </c>
      <c r="I1544" t="s">
        <v>56</v>
      </c>
      <c r="J1544" t="s">
        <v>57</v>
      </c>
      <c r="K1544" t="s">
        <v>6063</v>
      </c>
      <c r="L1544">
        <v>13614064</v>
      </c>
      <c r="M1544">
        <f t="shared" si="48"/>
        <v>22992</v>
      </c>
      <c r="N1544" s="2">
        <f t="shared" si="49"/>
        <v>60.050041701417847</v>
      </c>
    </row>
    <row r="1545" spans="1:14" x14ac:dyDescent="0.3">
      <c r="A1545" t="s">
        <v>6064</v>
      </c>
      <c r="B1545" t="s">
        <v>917</v>
      </c>
      <c r="C1545">
        <v>4</v>
      </c>
      <c r="D1545">
        <v>5</v>
      </c>
      <c r="E1545">
        <v>1098</v>
      </c>
      <c r="F1545">
        <v>494</v>
      </c>
      <c r="G1545" t="s">
        <v>242</v>
      </c>
      <c r="H1545" t="s">
        <v>6065</v>
      </c>
      <c r="I1545" t="s">
        <v>244</v>
      </c>
      <c r="J1545" t="s">
        <v>919</v>
      </c>
      <c r="K1545" t="s">
        <v>6066</v>
      </c>
      <c r="L1545">
        <v>15936894</v>
      </c>
      <c r="M1545">
        <f t="shared" si="48"/>
        <v>2470</v>
      </c>
      <c r="N1545" s="2">
        <f t="shared" si="49"/>
        <v>55.009107468123865</v>
      </c>
    </row>
    <row r="1546" spans="1:14" x14ac:dyDescent="0.3">
      <c r="A1546" t="s">
        <v>6067</v>
      </c>
      <c r="B1546" t="s">
        <v>80</v>
      </c>
      <c r="C1546">
        <v>3.8</v>
      </c>
      <c r="D1546">
        <v>13</v>
      </c>
      <c r="E1546">
        <v>1599</v>
      </c>
      <c r="F1546">
        <v>879</v>
      </c>
      <c r="G1546" t="s">
        <v>563</v>
      </c>
      <c r="H1546" t="s">
        <v>6068</v>
      </c>
      <c r="I1546" t="s">
        <v>297</v>
      </c>
      <c r="J1546" t="s">
        <v>84</v>
      </c>
      <c r="K1546" t="s">
        <v>6069</v>
      </c>
      <c r="L1546">
        <v>16284238</v>
      </c>
      <c r="M1546">
        <f t="shared" si="48"/>
        <v>11427</v>
      </c>
      <c r="N1546" s="2">
        <f t="shared" si="49"/>
        <v>45.028142589118197</v>
      </c>
    </row>
    <row r="1547" spans="1:14" x14ac:dyDescent="0.3">
      <c r="A1547" t="s">
        <v>6070</v>
      </c>
      <c r="B1547" t="s">
        <v>1300</v>
      </c>
      <c r="C1547">
        <v>3.9</v>
      </c>
      <c r="D1547">
        <v>19</v>
      </c>
      <c r="E1547">
        <v>1799</v>
      </c>
      <c r="F1547">
        <v>539</v>
      </c>
      <c r="G1547" t="s">
        <v>42</v>
      </c>
      <c r="H1547" t="s">
        <v>6071</v>
      </c>
      <c r="I1547" t="s">
        <v>862</v>
      </c>
      <c r="J1547" t="s">
        <v>1302</v>
      </c>
      <c r="K1547" t="s">
        <v>6072</v>
      </c>
      <c r="L1547">
        <v>14858984</v>
      </c>
      <c r="M1547">
        <f t="shared" si="48"/>
        <v>10241</v>
      </c>
      <c r="N1547" s="2">
        <f t="shared" si="49"/>
        <v>70.038910505836569</v>
      </c>
    </row>
    <row r="1548" spans="1:14" x14ac:dyDescent="0.3">
      <c r="A1548" t="s">
        <v>978</v>
      </c>
      <c r="B1548" t="s">
        <v>1016</v>
      </c>
      <c r="C1548">
        <v>4.0999999999999996</v>
      </c>
      <c r="D1548">
        <v>32</v>
      </c>
      <c r="E1548">
        <v>1099</v>
      </c>
      <c r="F1548">
        <v>449</v>
      </c>
      <c r="G1548" t="s">
        <v>95</v>
      </c>
      <c r="H1548" t="s">
        <v>6073</v>
      </c>
      <c r="I1548" t="s">
        <v>37</v>
      </c>
      <c r="J1548" t="s">
        <v>1018</v>
      </c>
      <c r="K1548" t="s">
        <v>6074</v>
      </c>
      <c r="L1548">
        <v>17809668</v>
      </c>
      <c r="M1548">
        <f t="shared" si="48"/>
        <v>14368</v>
      </c>
      <c r="N1548" s="2">
        <f t="shared" si="49"/>
        <v>59.144676979071889</v>
      </c>
    </row>
    <row r="1549" spans="1:14" x14ac:dyDescent="0.3">
      <c r="A1549" t="s">
        <v>6075</v>
      </c>
      <c r="B1549" t="s">
        <v>6076</v>
      </c>
      <c r="C1549">
        <v>4.3</v>
      </c>
      <c r="D1549">
        <v>337</v>
      </c>
      <c r="E1549">
        <v>899</v>
      </c>
      <c r="F1549">
        <v>467</v>
      </c>
      <c r="G1549" t="s">
        <v>88</v>
      </c>
      <c r="H1549" t="s">
        <v>6077</v>
      </c>
      <c r="I1549" t="s">
        <v>3477</v>
      </c>
      <c r="J1549" t="s">
        <v>6078</v>
      </c>
      <c r="K1549" t="s">
        <v>6079</v>
      </c>
      <c r="L1549">
        <v>8233503</v>
      </c>
      <c r="M1549">
        <f t="shared" si="48"/>
        <v>157379</v>
      </c>
      <c r="N1549" s="2">
        <f t="shared" si="49"/>
        <v>48.053392658509452</v>
      </c>
    </row>
    <row r="1550" spans="1:14" x14ac:dyDescent="0.3">
      <c r="A1550" t="s">
        <v>6080</v>
      </c>
      <c r="B1550" t="s">
        <v>6081</v>
      </c>
      <c r="C1550">
        <v>4.5999999999999996</v>
      </c>
      <c r="D1550">
        <v>7</v>
      </c>
      <c r="E1550">
        <v>1982</v>
      </c>
      <c r="F1550">
        <v>693</v>
      </c>
      <c r="G1550" t="s">
        <v>16</v>
      </c>
      <c r="H1550" t="s">
        <v>6082</v>
      </c>
      <c r="I1550" t="s">
        <v>3095</v>
      </c>
      <c r="J1550" t="s">
        <v>6083</v>
      </c>
      <c r="K1550" t="s">
        <v>6084</v>
      </c>
      <c r="L1550">
        <v>15713858</v>
      </c>
      <c r="M1550">
        <f t="shared" si="48"/>
        <v>4851</v>
      </c>
      <c r="N1550" s="2">
        <f t="shared" si="49"/>
        <v>65.035317860746716</v>
      </c>
    </row>
    <row r="1551" spans="1:14" x14ac:dyDescent="0.3">
      <c r="A1551" t="s">
        <v>6085</v>
      </c>
      <c r="B1551" t="s">
        <v>54</v>
      </c>
      <c r="C1551">
        <v>4.0999999999999996</v>
      </c>
      <c r="D1551">
        <v>17</v>
      </c>
      <c r="E1551">
        <v>999</v>
      </c>
      <c r="F1551">
        <v>649</v>
      </c>
      <c r="G1551" t="s">
        <v>16</v>
      </c>
      <c r="H1551" t="s">
        <v>6086</v>
      </c>
      <c r="I1551" t="s">
        <v>167</v>
      </c>
      <c r="J1551" t="s">
        <v>57</v>
      </c>
      <c r="K1551" t="s">
        <v>6087</v>
      </c>
      <c r="L1551">
        <v>14472908</v>
      </c>
      <c r="M1551">
        <f t="shared" si="48"/>
        <v>11033</v>
      </c>
      <c r="N1551" s="2">
        <f t="shared" si="49"/>
        <v>35.035035035035037</v>
      </c>
    </row>
    <row r="1552" spans="1:14" x14ac:dyDescent="0.3">
      <c r="A1552" t="s">
        <v>4796</v>
      </c>
      <c r="B1552" t="s">
        <v>1491</v>
      </c>
      <c r="C1552">
        <v>4.3</v>
      </c>
      <c r="D1552">
        <v>3</v>
      </c>
      <c r="E1552">
        <v>1499</v>
      </c>
      <c r="F1552">
        <v>599</v>
      </c>
      <c r="G1552" t="s">
        <v>249</v>
      </c>
      <c r="H1552" t="s">
        <v>6088</v>
      </c>
      <c r="I1552" t="s">
        <v>1229</v>
      </c>
      <c r="J1552" t="s">
        <v>1493</v>
      </c>
      <c r="K1552" t="s">
        <v>6089</v>
      </c>
      <c r="L1552">
        <v>17405650</v>
      </c>
      <c r="M1552">
        <f t="shared" si="48"/>
        <v>1797</v>
      </c>
      <c r="N1552" s="2">
        <f t="shared" si="49"/>
        <v>60.040026684456308</v>
      </c>
    </row>
    <row r="1553" spans="1:14" x14ac:dyDescent="0.3">
      <c r="A1553" t="s">
        <v>6090</v>
      </c>
      <c r="B1553" t="s">
        <v>552</v>
      </c>
      <c r="C1553">
        <v>4.0999999999999996</v>
      </c>
      <c r="D1553">
        <v>37</v>
      </c>
      <c r="E1553">
        <v>1248</v>
      </c>
      <c r="F1553">
        <v>428</v>
      </c>
      <c r="G1553" t="s">
        <v>16</v>
      </c>
      <c r="H1553" t="s">
        <v>6091</v>
      </c>
      <c r="I1553" t="s">
        <v>3095</v>
      </c>
      <c r="J1553" t="s">
        <v>554</v>
      </c>
      <c r="K1553" t="s">
        <v>6092</v>
      </c>
      <c r="L1553">
        <v>15478746</v>
      </c>
      <c r="M1553">
        <f t="shared" si="48"/>
        <v>15836</v>
      </c>
      <c r="N1553" s="2">
        <f t="shared" si="49"/>
        <v>65.705128205128204</v>
      </c>
    </row>
    <row r="1554" spans="1:14" x14ac:dyDescent="0.3">
      <c r="A1554" t="s">
        <v>6093</v>
      </c>
      <c r="B1554" t="s">
        <v>1382</v>
      </c>
      <c r="C1554">
        <v>4.3</v>
      </c>
      <c r="D1554">
        <v>99</v>
      </c>
      <c r="E1554">
        <v>2799</v>
      </c>
      <c r="F1554">
        <v>1539</v>
      </c>
      <c r="G1554" t="s">
        <v>16</v>
      </c>
      <c r="H1554" t="s">
        <v>6094</v>
      </c>
      <c r="I1554" t="s">
        <v>1946</v>
      </c>
      <c r="J1554" t="s">
        <v>1384</v>
      </c>
      <c r="K1554" t="s">
        <v>6095</v>
      </c>
      <c r="L1554">
        <v>4883127</v>
      </c>
      <c r="M1554">
        <f t="shared" si="48"/>
        <v>152361</v>
      </c>
      <c r="N1554" s="2">
        <f t="shared" si="49"/>
        <v>45.016077170418008</v>
      </c>
    </row>
    <row r="1555" spans="1:14" x14ac:dyDescent="0.3">
      <c r="A1555" t="s">
        <v>6096</v>
      </c>
      <c r="B1555" t="s">
        <v>733</v>
      </c>
      <c r="C1555">
        <v>4.4000000000000004</v>
      </c>
      <c r="D1555">
        <v>17</v>
      </c>
      <c r="E1555">
        <v>699</v>
      </c>
      <c r="F1555">
        <v>286</v>
      </c>
      <c r="G1555" t="s">
        <v>67</v>
      </c>
      <c r="H1555" t="s">
        <v>6097</v>
      </c>
      <c r="I1555" t="s">
        <v>37</v>
      </c>
      <c r="J1555" t="s">
        <v>735</v>
      </c>
      <c r="K1555" t="s">
        <v>6098</v>
      </c>
      <c r="L1555">
        <v>17434932</v>
      </c>
      <c r="M1555">
        <f t="shared" si="48"/>
        <v>4862</v>
      </c>
      <c r="N1555" s="2">
        <f t="shared" si="49"/>
        <v>59.084406294706724</v>
      </c>
    </row>
    <row r="1556" spans="1:14" x14ac:dyDescent="0.3">
      <c r="A1556" t="s">
        <v>6099</v>
      </c>
      <c r="B1556" t="s">
        <v>6100</v>
      </c>
      <c r="C1556">
        <v>4.5</v>
      </c>
      <c r="D1556">
        <v>10</v>
      </c>
      <c r="E1556">
        <v>499</v>
      </c>
      <c r="F1556">
        <v>334</v>
      </c>
      <c r="G1556" t="s">
        <v>6101</v>
      </c>
      <c r="H1556" t="s">
        <v>6102</v>
      </c>
      <c r="I1556" t="s">
        <v>76</v>
      </c>
      <c r="J1556" t="s">
        <v>6103</v>
      </c>
      <c r="K1556" t="s">
        <v>6104</v>
      </c>
      <c r="L1556">
        <v>16696728</v>
      </c>
      <c r="M1556">
        <f t="shared" si="48"/>
        <v>3340</v>
      </c>
      <c r="N1556" s="2">
        <f t="shared" si="49"/>
        <v>33.06613226452906</v>
      </c>
    </row>
    <row r="1557" spans="1:14" x14ac:dyDescent="0.3">
      <c r="A1557" t="s">
        <v>6105</v>
      </c>
      <c r="B1557" t="s">
        <v>5670</v>
      </c>
      <c r="C1557">
        <v>4.5999999999999996</v>
      </c>
      <c r="D1557">
        <v>7</v>
      </c>
      <c r="E1557">
        <v>3499</v>
      </c>
      <c r="F1557">
        <v>1924</v>
      </c>
      <c r="G1557" t="s">
        <v>124</v>
      </c>
      <c r="H1557" t="s">
        <v>6106</v>
      </c>
      <c r="I1557" t="s">
        <v>18</v>
      </c>
      <c r="J1557" t="s">
        <v>5672</v>
      </c>
      <c r="K1557" t="s">
        <v>6107</v>
      </c>
      <c r="L1557">
        <v>16872764</v>
      </c>
      <c r="M1557">
        <f t="shared" si="48"/>
        <v>13468</v>
      </c>
      <c r="N1557" s="2">
        <f t="shared" si="49"/>
        <v>45.012860817376392</v>
      </c>
    </row>
    <row r="1558" spans="1:14" x14ac:dyDescent="0.3">
      <c r="A1558" t="s">
        <v>6108</v>
      </c>
      <c r="B1558" t="s">
        <v>3772</v>
      </c>
      <c r="C1558">
        <v>4.4000000000000004</v>
      </c>
      <c r="D1558">
        <v>75</v>
      </c>
      <c r="E1558">
        <v>5899</v>
      </c>
      <c r="F1558">
        <v>3244</v>
      </c>
      <c r="G1558" t="s">
        <v>16</v>
      </c>
      <c r="H1558" t="s">
        <v>6109</v>
      </c>
      <c r="I1558" t="s">
        <v>586</v>
      </c>
      <c r="J1558" t="s">
        <v>3774</v>
      </c>
      <c r="K1558" t="s">
        <v>6110</v>
      </c>
      <c r="L1558">
        <v>14036198</v>
      </c>
      <c r="M1558">
        <f t="shared" si="48"/>
        <v>243300</v>
      </c>
      <c r="N1558" s="2">
        <f t="shared" si="49"/>
        <v>45.007628411595185</v>
      </c>
    </row>
    <row r="1559" spans="1:14" x14ac:dyDescent="0.3">
      <c r="A1559" t="s">
        <v>6111</v>
      </c>
      <c r="B1559" t="s">
        <v>2417</v>
      </c>
      <c r="C1559">
        <v>4.7</v>
      </c>
      <c r="D1559">
        <v>39</v>
      </c>
      <c r="E1559">
        <v>3299</v>
      </c>
      <c r="F1559">
        <v>2804</v>
      </c>
      <c r="G1559" t="s">
        <v>16</v>
      </c>
      <c r="H1559" t="s">
        <v>6112</v>
      </c>
      <c r="I1559" t="s">
        <v>586</v>
      </c>
      <c r="J1559" t="s">
        <v>2419</v>
      </c>
      <c r="K1559" t="s">
        <v>6113</v>
      </c>
      <c r="L1559">
        <v>17630340</v>
      </c>
      <c r="M1559">
        <f t="shared" si="48"/>
        <v>109356</v>
      </c>
      <c r="N1559" s="2">
        <f t="shared" si="49"/>
        <v>15.004546832373448</v>
      </c>
    </row>
    <row r="1560" spans="1:14" x14ac:dyDescent="0.3">
      <c r="A1560" t="s">
        <v>141</v>
      </c>
      <c r="B1560" t="s">
        <v>1222</v>
      </c>
      <c r="C1560">
        <v>4.5</v>
      </c>
      <c r="D1560">
        <v>12</v>
      </c>
      <c r="E1560">
        <v>949</v>
      </c>
      <c r="F1560">
        <v>455</v>
      </c>
      <c r="G1560" t="s">
        <v>194</v>
      </c>
      <c r="H1560" t="s">
        <v>6114</v>
      </c>
      <c r="I1560" t="s">
        <v>56</v>
      </c>
      <c r="J1560" t="s">
        <v>1224</v>
      </c>
      <c r="K1560" t="s">
        <v>6115</v>
      </c>
      <c r="L1560">
        <v>17442776</v>
      </c>
      <c r="M1560">
        <f t="shared" si="48"/>
        <v>5460</v>
      </c>
      <c r="N1560" s="2">
        <f t="shared" si="49"/>
        <v>52.054794520547944</v>
      </c>
    </row>
    <row r="1561" spans="1:14" x14ac:dyDescent="0.3">
      <c r="A1561" t="s">
        <v>6116</v>
      </c>
      <c r="B1561" t="s">
        <v>5382</v>
      </c>
      <c r="C1561">
        <v>4.4000000000000004</v>
      </c>
      <c r="D1561">
        <v>34</v>
      </c>
      <c r="E1561">
        <v>1299</v>
      </c>
      <c r="F1561">
        <v>766</v>
      </c>
      <c r="G1561" t="s">
        <v>67</v>
      </c>
      <c r="H1561" t="s">
        <v>6117</v>
      </c>
      <c r="I1561" t="s">
        <v>56</v>
      </c>
      <c r="J1561" t="s">
        <v>5384</v>
      </c>
      <c r="K1561" t="s">
        <v>6118</v>
      </c>
      <c r="L1561">
        <v>16543660</v>
      </c>
      <c r="M1561">
        <f t="shared" si="48"/>
        <v>26044</v>
      </c>
      <c r="N1561" s="2">
        <f t="shared" si="49"/>
        <v>41.031562740569669</v>
      </c>
    </row>
    <row r="1562" spans="1:14" x14ac:dyDescent="0.3">
      <c r="A1562" t="s">
        <v>6119</v>
      </c>
      <c r="B1562" t="s">
        <v>6120</v>
      </c>
      <c r="C1562">
        <v>4.0999999999999996</v>
      </c>
      <c r="D1562">
        <v>20</v>
      </c>
      <c r="E1562">
        <v>1250</v>
      </c>
      <c r="F1562">
        <v>1250</v>
      </c>
      <c r="G1562" t="s">
        <v>16</v>
      </c>
      <c r="H1562" t="s">
        <v>6121</v>
      </c>
      <c r="I1562" t="s">
        <v>2226</v>
      </c>
      <c r="J1562" t="s">
        <v>6122</v>
      </c>
      <c r="K1562" t="s">
        <v>6123</v>
      </c>
      <c r="L1562">
        <v>15506570</v>
      </c>
      <c r="M1562">
        <f t="shared" si="48"/>
        <v>25000</v>
      </c>
      <c r="N1562" s="2">
        <f t="shared" si="49"/>
        <v>0</v>
      </c>
    </row>
    <row r="1563" spans="1:14" x14ac:dyDescent="0.3">
      <c r="A1563" t="s">
        <v>6124</v>
      </c>
      <c r="B1563" t="s">
        <v>1245</v>
      </c>
      <c r="C1563">
        <v>4.4000000000000004</v>
      </c>
      <c r="D1563">
        <v>62</v>
      </c>
      <c r="E1563">
        <v>749</v>
      </c>
      <c r="F1563">
        <v>711</v>
      </c>
      <c r="G1563" t="s">
        <v>466</v>
      </c>
      <c r="H1563" t="s">
        <v>6125</v>
      </c>
      <c r="I1563" t="s">
        <v>3438</v>
      </c>
      <c r="J1563" t="s">
        <v>1247</v>
      </c>
      <c r="K1563" t="s">
        <v>6126</v>
      </c>
      <c r="L1563">
        <v>14112912</v>
      </c>
      <c r="M1563">
        <f t="shared" si="48"/>
        <v>44082</v>
      </c>
      <c r="N1563" s="2">
        <f t="shared" si="49"/>
        <v>5.0734312416555403</v>
      </c>
    </row>
    <row r="1564" spans="1:14" x14ac:dyDescent="0.3">
      <c r="A1564" t="s">
        <v>6127</v>
      </c>
      <c r="B1564" t="s">
        <v>6128</v>
      </c>
      <c r="C1564">
        <v>3.2</v>
      </c>
      <c r="D1564">
        <v>11</v>
      </c>
      <c r="E1564">
        <v>2500</v>
      </c>
      <c r="F1564">
        <v>599</v>
      </c>
      <c r="G1564" t="s">
        <v>690</v>
      </c>
      <c r="H1564" t="s">
        <v>6129</v>
      </c>
      <c r="I1564" t="s">
        <v>2875</v>
      </c>
      <c r="J1564" t="s">
        <v>6130</v>
      </c>
      <c r="K1564" t="s">
        <v>6131</v>
      </c>
      <c r="L1564">
        <v>17693962</v>
      </c>
      <c r="M1564">
        <f t="shared" si="48"/>
        <v>6589</v>
      </c>
      <c r="N1564" s="2">
        <f t="shared" si="49"/>
        <v>76.039999999999992</v>
      </c>
    </row>
    <row r="1565" spans="1:14" x14ac:dyDescent="0.3">
      <c r="A1565" t="s">
        <v>6132</v>
      </c>
      <c r="B1565" t="s">
        <v>165</v>
      </c>
      <c r="C1565">
        <v>4</v>
      </c>
      <c r="D1565">
        <v>2</v>
      </c>
      <c r="E1565">
        <v>2499</v>
      </c>
      <c r="F1565">
        <v>1249</v>
      </c>
      <c r="G1565" t="s">
        <v>1536</v>
      </c>
      <c r="H1565" t="s">
        <v>6133</v>
      </c>
      <c r="I1565" t="s">
        <v>1229</v>
      </c>
      <c r="J1565" t="s">
        <v>168</v>
      </c>
      <c r="K1565" t="s">
        <v>6134</v>
      </c>
      <c r="L1565">
        <v>17175466</v>
      </c>
      <c r="M1565">
        <f t="shared" si="48"/>
        <v>2498</v>
      </c>
      <c r="N1565" s="2">
        <f t="shared" si="49"/>
        <v>50.020008003201276</v>
      </c>
    </row>
    <row r="1566" spans="1:14" x14ac:dyDescent="0.3">
      <c r="A1566" t="s">
        <v>6135</v>
      </c>
      <c r="B1566" t="s">
        <v>4453</v>
      </c>
      <c r="C1566">
        <v>3.8</v>
      </c>
      <c r="D1566">
        <v>4</v>
      </c>
      <c r="E1566">
        <v>1399</v>
      </c>
      <c r="F1566">
        <v>909</v>
      </c>
      <c r="G1566" t="s">
        <v>29</v>
      </c>
      <c r="H1566" t="s">
        <v>6136</v>
      </c>
      <c r="I1566" t="s">
        <v>37</v>
      </c>
      <c r="J1566" t="s">
        <v>4455</v>
      </c>
      <c r="K1566" t="s">
        <v>6137</v>
      </c>
      <c r="L1566">
        <v>16318076</v>
      </c>
      <c r="M1566">
        <f t="shared" si="48"/>
        <v>3636</v>
      </c>
      <c r="N1566" s="2">
        <f t="shared" si="49"/>
        <v>35.025017869907074</v>
      </c>
    </row>
    <row r="1567" spans="1:14" x14ac:dyDescent="0.3">
      <c r="A1567" t="s">
        <v>6138</v>
      </c>
      <c r="B1567" t="s">
        <v>54</v>
      </c>
      <c r="C1567">
        <v>4.0999999999999996</v>
      </c>
      <c r="D1567">
        <v>17400</v>
      </c>
      <c r="E1567">
        <v>798</v>
      </c>
      <c r="F1567">
        <v>438</v>
      </c>
      <c r="G1567" t="s">
        <v>218</v>
      </c>
      <c r="H1567" t="s">
        <v>6139</v>
      </c>
      <c r="I1567" t="s">
        <v>1145</v>
      </c>
      <c r="J1567" t="s">
        <v>57</v>
      </c>
      <c r="K1567" t="s">
        <v>6140</v>
      </c>
      <c r="L1567">
        <v>10088877</v>
      </c>
      <c r="M1567">
        <f t="shared" si="48"/>
        <v>7621200</v>
      </c>
      <c r="N1567" s="2">
        <f t="shared" si="49"/>
        <v>45.112781954887218</v>
      </c>
    </row>
    <row r="1568" spans="1:14" x14ac:dyDescent="0.3">
      <c r="A1568" t="s">
        <v>6141</v>
      </c>
      <c r="B1568" t="s">
        <v>2509</v>
      </c>
      <c r="C1568">
        <v>3.8</v>
      </c>
      <c r="D1568">
        <v>18</v>
      </c>
      <c r="E1568">
        <v>2499</v>
      </c>
      <c r="F1568">
        <v>1724</v>
      </c>
      <c r="G1568" t="s">
        <v>6142</v>
      </c>
      <c r="H1568" t="s">
        <v>6143</v>
      </c>
      <c r="I1568" t="s">
        <v>83</v>
      </c>
      <c r="J1568" t="s">
        <v>2511</v>
      </c>
      <c r="K1568" t="s">
        <v>6144</v>
      </c>
      <c r="L1568">
        <v>15163348</v>
      </c>
      <c r="M1568">
        <f t="shared" si="48"/>
        <v>31032</v>
      </c>
      <c r="N1568" s="2">
        <f t="shared" si="49"/>
        <v>31.012404961984796</v>
      </c>
    </row>
    <row r="1569" spans="1:14" x14ac:dyDescent="0.3">
      <c r="A1569" t="s">
        <v>6145</v>
      </c>
      <c r="B1569" t="s">
        <v>6146</v>
      </c>
      <c r="C1569">
        <v>3.2</v>
      </c>
      <c r="D1569">
        <v>38</v>
      </c>
      <c r="E1569">
        <v>3072</v>
      </c>
      <c r="F1569">
        <v>675</v>
      </c>
      <c r="G1569" t="s">
        <v>29</v>
      </c>
      <c r="H1569" t="s">
        <v>6147</v>
      </c>
      <c r="I1569" t="s">
        <v>126</v>
      </c>
      <c r="J1569" t="s">
        <v>6148</v>
      </c>
      <c r="K1569" t="s">
        <v>6149</v>
      </c>
      <c r="L1569">
        <v>13725902</v>
      </c>
      <c r="M1569">
        <f t="shared" si="48"/>
        <v>25650</v>
      </c>
      <c r="N1569" s="2">
        <f t="shared" si="49"/>
        <v>78.02734375</v>
      </c>
    </row>
    <row r="1570" spans="1:14" x14ac:dyDescent="0.3">
      <c r="A1570" t="s">
        <v>6150</v>
      </c>
      <c r="B1570" t="s">
        <v>689</v>
      </c>
      <c r="C1570">
        <v>4.5</v>
      </c>
      <c r="D1570">
        <v>22</v>
      </c>
      <c r="E1570">
        <v>2790</v>
      </c>
      <c r="F1570">
        <v>1255</v>
      </c>
      <c r="G1570" t="s">
        <v>88</v>
      </c>
      <c r="H1570" t="s">
        <v>6151</v>
      </c>
      <c r="I1570" t="s">
        <v>586</v>
      </c>
      <c r="J1570" t="s">
        <v>692</v>
      </c>
      <c r="K1570" t="s">
        <v>6152</v>
      </c>
      <c r="L1570">
        <v>16676964</v>
      </c>
      <c r="M1570">
        <f t="shared" si="48"/>
        <v>27610</v>
      </c>
      <c r="N1570" s="2">
        <f t="shared" si="49"/>
        <v>55.017921146953405</v>
      </c>
    </row>
    <row r="1571" spans="1:14" x14ac:dyDescent="0.3">
      <c r="A1571" t="s">
        <v>6153</v>
      </c>
      <c r="B1571" t="s">
        <v>456</v>
      </c>
      <c r="C1571">
        <v>4</v>
      </c>
      <c r="D1571">
        <v>7</v>
      </c>
      <c r="E1571">
        <v>1590</v>
      </c>
      <c r="F1571">
        <v>795</v>
      </c>
      <c r="G1571" t="s">
        <v>457</v>
      </c>
      <c r="H1571" t="s">
        <v>6154</v>
      </c>
      <c r="I1571" t="s">
        <v>50</v>
      </c>
      <c r="J1571" t="s">
        <v>459</v>
      </c>
      <c r="K1571" t="s">
        <v>6155</v>
      </c>
      <c r="L1571">
        <v>15629554</v>
      </c>
      <c r="M1571">
        <f t="shared" si="48"/>
        <v>5565</v>
      </c>
      <c r="N1571" s="2">
        <f t="shared" si="49"/>
        <v>50</v>
      </c>
    </row>
    <row r="1572" spans="1:14" x14ac:dyDescent="0.3">
      <c r="A1572" t="s">
        <v>1921</v>
      </c>
      <c r="B1572" t="s">
        <v>738</v>
      </c>
      <c r="C1572">
        <v>4</v>
      </c>
      <c r="D1572">
        <v>96</v>
      </c>
      <c r="E1572">
        <v>1300</v>
      </c>
      <c r="F1572">
        <v>585</v>
      </c>
      <c r="G1572" t="s">
        <v>29</v>
      </c>
      <c r="H1572" t="s">
        <v>6156</v>
      </c>
      <c r="I1572" t="s">
        <v>740</v>
      </c>
      <c r="J1572" t="s">
        <v>741</v>
      </c>
      <c r="K1572" t="s">
        <v>6157</v>
      </c>
      <c r="L1572">
        <v>14640610</v>
      </c>
      <c r="M1572">
        <f t="shared" si="48"/>
        <v>56160</v>
      </c>
      <c r="N1572" s="2">
        <f t="shared" si="49"/>
        <v>55.000000000000007</v>
      </c>
    </row>
    <row r="1573" spans="1:14" x14ac:dyDescent="0.3">
      <c r="A1573" t="s">
        <v>6158</v>
      </c>
      <c r="B1573" t="s">
        <v>2052</v>
      </c>
      <c r="C1573">
        <v>4</v>
      </c>
      <c r="D1573">
        <v>7</v>
      </c>
      <c r="E1573">
        <v>4999</v>
      </c>
      <c r="F1573">
        <v>3999</v>
      </c>
      <c r="G1573" t="s">
        <v>1185</v>
      </c>
      <c r="H1573" t="s">
        <v>6159</v>
      </c>
      <c r="I1573" t="s">
        <v>1192</v>
      </c>
      <c r="J1573" t="s">
        <v>2054</v>
      </c>
      <c r="K1573" t="s">
        <v>6160</v>
      </c>
      <c r="L1573">
        <v>17160810</v>
      </c>
      <c r="M1573">
        <f t="shared" si="48"/>
        <v>27993</v>
      </c>
      <c r="N1573" s="2">
        <f t="shared" si="49"/>
        <v>20.004000800160032</v>
      </c>
    </row>
    <row r="1574" spans="1:14" x14ac:dyDescent="0.3">
      <c r="A1574" t="s">
        <v>6161</v>
      </c>
      <c r="B1574" t="s">
        <v>6162</v>
      </c>
      <c r="C1574">
        <v>4.4000000000000004</v>
      </c>
      <c r="D1574">
        <v>25</v>
      </c>
      <c r="E1574">
        <v>1499</v>
      </c>
      <c r="F1574">
        <v>599</v>
      </c>
      <c r="G1574" t="s">
        <v>124</v>
      </c>
      <c r="H1574" t="s">
        <v>6163</v>
      </c>
      <c r="I1574" t="s">
        <v>126</v>
      </c>
      <c r="J1574" t="s">
        <v>6164</v>
      </c>
      <c r="K1574" t="s">
        <v>6165</v>
      </c>
      <c r="L1574">
        <v>13830278</v>
      </c>
      <c r="M1574">
        <f t="shared" si="48"/>
        <v>14975</v>
      </c>
      <c r="N1574" s="2">
        <f t="shared" si="49"/>
        <v>60.040026684456308</v>
      </c>
    </row>
    <row r="1575" spans="1:14" x14ac:dyDescent="0.3">
      <c r="A1575" t="s">
        <v>6166</v>
      </c>
      <c r="B1575" t="s">
        <v>2472</v>
      </c>
      <c r="C1575">
        <v>4</v>
      </c>
      <c r="D1575">
        <v>28</v>
      </c>
      <c r="E1575">
        <v>1998</v>
      </c>
      <c r="F1575">
        <v>599</v>
      </c>
      <c r="G1575" t="s">
        <v>2473</v>
      </c>
      <c r="H1575" t="s">
        <v>6167</v>
      </c>
      <c r="I1575" t="s">
        <v>37</v>
      </c>
      <c r="J1575" t="s">
        <v>2475</v>
      </c>
      <c r="K1575" t="s">
        <v>6168</v>
      </c>
      <c r="L1575">
        <v>17093710</v>
      </c>
      <c r="M1575">
        <f t="shared" si="48"/>
        <v>16772</v>
      </c>
      <c r="N1575" s="2">
        <f t="shared" si="49"/>
        <v>70.020020020020027</v>
      </c>
    </row>
    <row r="1576" spans="1:14" x14ac:dyDescent="0.3">
      <c r="A1576" t="s">
        <v>174</v>
      </c>
      <c r="B1576" t="s">
        <v>499</v>
      </c>
      <c r="C1576">
        <v>3.5</v>
      </c>
      <c r="D1576">
        <v>20</v>
      </c>
      <c r="E1576">
        <v>3400</v>
      </c>
      <c r="F1576">
        <v>1530</v>
      </c>
      <c r="G1576" t="s">
        <v>16</v>
      </c>
      <c r="H1576" t="s">
        <v>6169</v>
      </c>
      <c r="I1576" t="s">
        <v>177</v>
      </c>
      <c r="J1576" t="s">
        <v>502</v>
      </c>
      <c r="K1576" t="s">
        <v>6170</v>
      </c>
      <c r="L1576">
        <v>10493946</v>
      </c>
      <c r="M1576">
        <f t="shared" si="48"/>
        <v>30600</v>
      </c>
      <c r="N1576" s="2">
        <f t="shared" si="49"/>
        <v>55.000000000000007</v>
      </c>
    </row>
    <row r="1577" spans="1:14" x14ac:dyDescent="0.3">
      <c r="A1577" t="s">
        <v>6171</v>
      </c>
      <c r="B1577" t="s">
        <v>3936</v>
      </c>
      <c r="C1577">
        <v>4.3</v>
      </c>
      <c r="D1577">
        <v>21</v>
      </c>
      <c r="E1577">
        <v>7450</v>
      </c>
      <c r="F1577">
        <v>3352</v>
      </c>
      <c r="G1577" t="s">
        <v>95</v>
      </c>
      <c r="H1577" t="s">
        <v>6172</v>
      </c>
      <c r="I1577" t="s">
        <v>132</v>
      </c>
      <c r="J1577" t="s">
        <v>3936</v>
      </c>
      <c r="K1577" t="s">
        <v>6173</v>
      </c>
      <c r="L1577">
        <v>16242786</v>
      </c>
      <c r="M1577">
        <f t="shared" si="48"/>
        <v>70392</v>
      </c>
      <c r="N1577" s="2">
        <f t="shared" si="49"/>
        <v>55.006711409395969</v>
      </c>
    </row>
    <row r="1578" spans="1:14" x14ac:dyDescent="0.3">
      <c r="A1578" t="s">
        <v>6174</v>
      </c>
      <c r="B1578" t="s">
        <v>1106</v>
      </c>
      <c r="C1578">
        <v>4.5</v>
      </c>
      <c r="D1578">
        <v>1500</v>
      </c>
      <c r="E1578">
        <v>395</v>
      </c>
      <c r="F1578">
        <v>375</v>
      </c>
      <c r="G1578" t="s">
        <v>2094</v>
      </c>
      <c r="H1578" t="s">
        <v>6175</v>
      </c>
      <c r="I1578" t="s">
        <v>1960</v>
      </c>
      <c r="J1578" t="s">
        <v>1109</v>
      </c>
      <c r="K1578" t="s">
        <v>6176</v>
      </c>
      <c r="L1578">
        <v>10901906</v>
      </c>
      <c r="M1578">
        <f t="shared" si="48"/>
        <v>562500</v>
      </c>
      <c r="N1578" s="2">
        <f t="shared" si="49"/>
        <v>5.0632911392405067</v>
      </c>
    </row>
    <row r="1579" spans="1:14" x14ac:dyDescent="0.3">
      <c r="A1579" t="s">
        <v>2639</v>
      </c>
      <c r="B1579" t="s">
        <v>241</v>
      </c>
      <c r="C1579">
        <v>3.9</v>
      </c>
      <c r="D1579">
        <v>10</v>
      </c>
      <c r="E1579">
        <v>2599</v>
      </c>
      <c r="F1579">
        <v>1169</v>
      </c>
      <c r="G1579" t="s">
        <v>42</v>
      </c>
      <c r="H1579" t="s">
        <v>6177</v>
      </c>
      <c r="I1579" t="s">
        <v>126</v>
      </c>
      <c r="J1579" t="s">
        <v>245</v>
      </c>
      <c r="K1579" t="s">
        <v>6178</v>
      </c>
      <c r="L1579">
        <v>16817454</v>
      </c>
      <c r="M1579">
        <f t="shared" si="48"/>
        <v>11690</v>
      </c>
      <c r="N1579" s="2">
        <f t="shared" si="49"/>
        <v>55.021161985378995</v>
      </c>
    </row>
    <row r="1580" spans="1:14" x14ac:dyDescent="0.3">
      <c r="A1580" t="s">
        <v>5137</v>
      </c>
      <c r="B1580" t="s">
        <v>6179</v>
      </c>
      <c r="C1580">
        <v>3.8</v>
      </c>
      <c r="D1580">
        <v>12</v>
      </c>
      <c r="E1580">
        <v>2199</v>
      </c>
      <c r="F1580">
        <v>1319</v>
      </c>
      <c r="G1580" t="s">
        <v>6180</v>
      </c>
      <c r="H1580" t="s">
        <v>6181</v>
      </c>
      <c r="I1580" t="s">
        <v>297</v>
      </c>
      <c r="J1580" t="s">
        <v>6182</v>
      </c>
      <c r="K1580" t="s">
        <v>6183</v>
      </c>
      <c r="L1580">
        <v>15398454</v>
      </c>
      <c r="M1580">
        <f t="shared" si="48"/>
        <v>15828</v>
      </c>
      <c r="N1580" s="2">
        <f t="shared" si="49"/>
        <v>40.01819008640291</v>
      </c>
    </row>
    <row r="1581" spans="1:14" x14ac:dyDescent="0.3">
      <c r="A1581" t="s">
        <v>6184</v>
      </c>
      <c r="B1581" t="s">
        <v>1222</v>
      </c>
      <c r="C1581">
        <v>3.9</v>
      </c>
      <c r="D1581">
        <v>24</v>
      </c>
      <c r="E1581">
        <v>949</v>
      </c>
      <c r="F1581">
        <v>408</v>
      </c>
      <c r="G1581" t="s">
        <v>42</v>
      </c>
      <c r="H1581" t="s">
        <v>6185</v>
      </c>
      <c r="I1581" t="s">
        <v>56</v>
      </c>
      <c r="J1581" t="s">
        <v>1224</v>
      </c>
      <c r="K1581" t="s">
        <v>6186</v>
      </c>
      <c r="L1581">
        <v>17442622</v>
      </c>
      <c r="M1581">
        <f t="shared" si="48"/>
        <v>9792</v>
      </c>
      <c r="N1581" s="2">
        <f t="shared" si="49"/>
        <v>57.007376185458384</v>
      </c>
    </row>
    <row r="1582" spans="1:14" x14ac:dyDescent="0.3">
      <c r="A1582" t="s">
        <v>6187</v>
      </c>
      <c r="B1582" t="s">
        <v>294</v>
      </c>
      <c r="C1582">
        <v>4.3</v>
      </c>
      <c r="D1582">
        <v>42</v>
      </c>
      <c r="E1582">
        <v>2500</v>
      </c>
      <c r="F1582">
        <v>1725</v>
      </c>
      <c r="G1582" t="s">
        <v>295</v>
      </c>
      <c r="H1582" t="s">
        <v>6188</v>
      </c>
      <c r="I1582" t="s">
        <v>56</v>
      </c>
      <c r="J1582" t="s">
        <v>298</v>
      </c>
      <c r="K1582" t="s">
        <v>6189</v>
      </c>
      <c r="L1582">
        <v>12975552</v>
      </c>
      <c r="M1582">
        <f t="shared" si="48"/>
        <v>72450</v>
      </c>
      <c r="N1582" s="2">
        <f t="shared" si="49"/>
        <v>31</v>
      </c>
    </row>
    <row r="1583" spans="1:14" x14ac:dyDescent="0.3">
      <c r="A1583" t="s">
        <v>2649</v>
      </c>
      <c r="B1583" t="s">
        <v>895</v>
      </c>
      <c r="C1583">
        <v>4.2</v>
      </c>
      <c r="D1583">
        <v>14</v>
      </c>
      <c r="E1583">
        <v>2390</v>
      </c>
      <c r="F1583">
        <v>1434</v>
      </c>
      <c r="G1583" t="s">
        <v>42</v>
      </c>
      <c r="H1583" t="s">
        <v>6190</v>
      </c>
      <c r="I1583" t="s">
        <v>37</v>
      </c>
      <c r="J1583" t="s">
        <v>898</v>
      </c>
      <c r="K1583" t="s">
        <v>6191</v>
      </c>
      <c r="L1583">
        <v>15722306</v>
      </c>
      <c r="M1583">
        <f t="shared" si="48"/>
        <v>20076</v>
      </c>
      <c r="N1583" s="2">
        <f t="shared" si="49"/>
        <v>40</v>
      </c>
    </row>
    <row r="1584" spans="1:14" x14ac:dyDescent="0.3">
      <c r="A1584" t="s">
        <v>6192</v>
      </c>
      <c r="B1584" t="s">
        <v>1149</v>
      </c>
      <c r="C1584">
        <v>4.2</v>
      </c>
      <c r="D1584">
        <v>55</v>
      </c>
      <c r="E1584">
        <v>1690</v>
      </c>
      <c r="F1584">
        <v>1690</v>
      </c>
      <c r="G1584" t="s">
        <v>500</v>
      </c>
      <c r="H1584" t="s">
        <v>6193</v>
      </c>
      <c r="I1584" t="s">
        <v>1176</v>
      </c>
      <c r="J1584" t="s">
        <v>1151</v>
      </c>
      <c r="K1584" t="s">
        <v>6194</v>
      </c>
      <c r="L1584">
        <v>12707586</v>
      </c>
      <c r="M1584">
        <f t="shared" si="48"/>
        <v>92950</v>
      </c>
      <c r="N1584" s="2">
        <f t="shared" si="49"/>
        <v>0</v>
      </c>
    </row>
    <row r="1585" spans="1:14" x14ac:dyDescent="0.3">
      <c r="A1585" t="s">
        <v>6195</v>
      </c>
      <c r="B1585" t="s">
        <v>4683</v>
      </c>
      <c r="C1585">
        <v>4.5999999999999996</v>
      </c>
      <c r="D1585">
        <v>27</v>
      </c>
      <c r="E1585">
        <v>1899</v>
      </c>
      <c r="F1585">
        <v>854</v>
      </c>
      <c r="G1585" t="s">
        <v>1474</v>
      </c>
      <c r="H1585" t="s">
        <v>6196</v>
      </c>
      <c r="I1585" t="s">
        <v>685</v>
      </c>
      <c r="J1585" t="s">
        <v>4685</v>
      </c>
      <c r="K1585" t="s">
        <v>6197</v>
      </c>
      <c r="L1585">
        <v>16053720</v>
      </c>
      <c r="M1585">
        <f t="shared" si="48"/>
        <v>23058</v>
      </c>
      <c r="N1585" s="2">
        <f t="shared" si="49"/>
        <v>55.028962611901001</v>
      </c>
    </row>
    <row r="1586" spans="1:14" x14ac:dyDescent="0.3">
      <c r="A1586" t="s">
        <v>6198</v>
      </c>
      <c r="B1586" t="s">
        <v>6199</v>
      </c>
      <c r="C1586">
        <v>3.8</v>
      </c>
      <c r="D1586">
        <v>14</v>
      </c>
      <c r="E1586">
        <v>1299</v>
      </c>
      <c r="F1586">
        <v>779</v>
      </c>
      <c r="G1586" t="s">
        <v>29</v>
      </c>
      <c r="H1586" t="s">
        <v>6200</v>
      </c>
      <c r="I1586" t="s">
        <v>44</v>
      </c>
      <c r="J1586" t="s">
        <v>6201</v>
      </c>
      <c r="K1586" t="s">
        <v>6202</v>
      </c>
      <c r="L1586">
        <v>17193998</v>
      </c>
      <c r="M1586">
        <f t="shared" si="48"/>
        <v>10906</v>
      </c>
      <c r="N1586" s="2">
        <f t="shared" si="49"/>
        <v>40.030792917628943</v>
      </c>
    </row>
    <row r="1587" spans="1:14" x14ac:dyDescent="0.3">
      <c r="A1587" t="s">
        <v>6203</v>
      </c>
      <c r="B1587" t="s">
        <v>2584</v>
      </c>
      <c r="C1587">
        <v>4.5999999999999996</v>
      </c>
      <c r="D1587">
        <v>144</v>
      </c>
      <c r="E1587">
        <v>799</v>
      </c>
      <c r="F1587">
        <v>599</v>
      </c>
      <c r="G1587" t="s">
        <v>16</v>
      </c>
      <c r="H1587" t="s">
        <v>6204</v>
      </c>
      <c r="I1587" t="s">
        <v>1744</v>
      </c>
      <c r="J1587" t="s">
        <v>2587</v>
      </c>
      <c r="K1587" t="s">
        <v>6205</v>
      </c>
      <c r="L1587">
        <v>10699678</v>
      </c>
      <c r="M1587">
        <f t="shared" si="48"/>
        <v>86256</v>
      </c>
      <c r="N1587" s="2">
        <f t="shared" si="49"/>
        <v>25.031289111389238</v>
      </c>
    </row>
    <row r="1588" spans="1:14" x14ac:dyDescent="0.3">
      <c r="A1588" t="s">
        <v>6206</v>
      </c>
      <c r="B1588" t="s">
        <v>6207</v>
      </c>
      <c r="C1588">
        <v>3.8</v>
      </c>
      <c r="D1588">
        <v>13</v>
      </c>
      <c r="E1588">
        <v>2598</v>
      </c>
      <c r="F1588">
        <v>1376</v>
      </c>
      <c r="G1588" t="s">
        <v>2159</v>
      </c>
      <c r="H1588" t="s">
        <v>6208</v>
      </c>
      <c r="I1588" t="s">
        <v>50</v>
      </c>
      <c r="J1588" t="s">
        <v>6209</v>
      </c>
      <c r="K1588" t="s">
        <v>6210</v>
      </c>
      <c r="L1588">
        <v>15295648</v>
      </c>
      <c r="M1588">
        <f t="shared" si="48"/>
        <v>17888</v>
      </c>
      <c r="N1588" s="2">
        <f t="shared" si="49"/>
        <v>47.036181678214014</v>
      </c>
    </row>
    <row r="1589" spans="1:14" x14ac:dyDescent="0.3">
      <c r="A1589" t="s">
        <v>6211</v>
      </c>
      <c r="B1589" t="s">
        <v>6212</v>
      </c>
      <c r="C1589">
        <v>3.8</v>
      </c>
      <c r="D1589">
        <v>6</v>
      </c>
      <c r="E1589">
        <v>3299</v>
      </c>
      <c r="F1589">
        <v>1319</v>
      </c>
      <c r="G1589" t="s">
        <v>74</v>
      </c>
      <c r="H1589" t="s">
        <v>6213</v>
      </c>
      <c r="I1589" t="s">
        <v>685</v>
      </c>
      <c r="J1589" t="s">
        <v>6214</v>
      </c>
      <c r="K1589" t="s">
        <v>6215</v>
      </c>
      <c r="L1589">
        <v>13770456</v>
      </c>
      <c r="M1589">
        <f t="shared" si="48"/>
        <v>7914</v>
      </c>
      <c r="N1589" s="2">
        <f t="shared" si="49"/>
        <v>60.018187329493792</v>
      </c>
    </row>
    <row r="1590" spans="1:14" x14ac:dyDescent="0.3">
      <c r="A1590" t="s">
        <v>1218</v>
      </c>
      <c r="B1590" t="s">
        <v>353</v>
      </c>
      <c r="C1590">
        <v>3.8</v>
      </c>
      <c r="D1590">
        <v>22</v>
      </c>
      <c r="E1590">
        <v>1799</v>
      </c>
      <c r="F1590">
        <v>1079</v>
      </c>
      <c r="G1590" t="s">
        <v>124</v>
      </c>
      <c r="H1590" t="s">
        <v>6216</v>
      </c>
      <c r="I1590" t="s">
        <v>132</v>
      </c>
      <c r="J1590" t="s">
        <v>356</v>
      </c>
      <c r="K1590" t="s">
        <v>6217</v>
      </c>
      <c r="L1590">
        <v>16874556</v>
      </c>
      <c r="M1590">
        <f t="shared" si="48"/>
        <v>23738</v>
      </c>
      <c r="N1590" s="2">
        <f t="shared" si="49"/>
        <v>40.022234574763758</v>
      </c>
    </row>
    <row r="1591" spans="1:14" x14ac:dyDescent="0.3">
      <c r="A1591" t="s">
        <v>6218</v>
      </c>
      <c r="B1591" t="s">
        <v>1513</v>
      </c>
      <c r="C1591">
        <v>3.2</v>
      </c>
      <c r="D1591">
        <v>17</v>
      </c>
      <c r="E1591">
        <v>1899</v>
      </c>
      <c r="F1591">
        <v>759</v>
      </c>
      <c r="G1591" t="s">
        <v>182</v>
      </c>
      <c r="H1591" t="s">
        <v>6219</v>
      </c>
      <c r="I1591" t="s">
        <v>126</v>
      </c>
      <c r="J1591" t="s">
        <v>1515</v>
      </c>
      <c r="K1591" t="s">
        <v>6220</v>
      </c>
      <c r="L1591">
        <v>16926634</v>
      </c>
      <c r="M1591">
        <f t="shared" si="48"/>
        <v>12903</v>
      </c>
      <c r="N1591" s="2">
        <f t="shared" si="49"/>
        <v>60.031595576619281</v>
      </c>
    </row>
    <row r="1592" spans="1:14" x14ac:dyDescent="0.3">
      <c r="A1592" t="s">
        <v>6221</v>
      </c>
      <c r="B1592" t="s">
        <v>1087</v>
      </c>
      <c r="C1592">
        <v>4.0999999999999996</v>
      </c>
      <c r="D1592">
        <v>17</v>
      </c>
      <c r="E1592">
        <v>1695</v>
      </c>
      <c r="F1592">
        <v>762</v>
      </c>
      <c r="G1592" t="s">
        <v>6222</v>
      </c>
      <c r="H1592" t="s">
        <v>6223</v>
      </c>
      <c r="I1592" t="s">
        <v>1229</v>
      </c>
      <c r="J1592" t="s">
        <v>1090</v>
      </c>
      <c r="K1592" t="s">
        <v>6224</v>
      </c>
      <c r="L1592">
        <v>13971006</v>
      </c>
      <c r="M1592">
        <f t="shared" si="48"/>
        <v>12954</v>
      </c>
      <c r="N1592" s="2">
        <f t="shared" si="49"/>
        <v>55.044247787610622</v>
      </c>
    </row>
    <row r="1593" spans="1:14" x14ac:dyDescent="0.3">
      <c r="A1593" t="s">
        <v>6070</v>
      </c>
      <c r="B1593" t="s">
        <v>6225</v>
      </c>
      <c r="C1593">
        <v>3.8</v>
      </c>
      <c r="D1593">
        <v>343</v>
      </c>
      <c r="E1593">
        <v>1699</v>
      </c>
      <c r="F1593">
        <v>509</v>
      </c>
      <c r="G1593" t="s">
        <v>42</v>
      </c>
      <c r="H1593" t="s">
        <v>6226</v>
      </c>
      <c r="I1593" t="s">
        <v>862</v>
      </c>
      <c r="J1593" t="s">
        <v>6227</v>
      </c>
      <c r="K1593" t="s">
        <v>6228</v>
      </c>
      <c r="L1593">
        <v>2115245</v>
      </c>
      <c r="M1593">
        <f t="shared" si="48"/>
        <v>174587</v>
      </c>
      <c r="N1593" s="2">
        <f t="shared" si="49"/>
        <v>70.041200706297829</v>
      </c>
    </row>
    <row r="1594" spans="1:14" x14ac:dyDescent="0.3">
      <c r="A1594" t="s">
        <v>6229</v>
      </c>
      <c r="B1594" t="s">
        <v>904</v>
      </c>
      <c r="C1594">
        <v>4.8</v>
      </c>
      <c r="D1594">
        <v>5</v>
      </c>
      <c r="E1594">
        <v>599</v>
      </c>
      <c r="F1594">
        <v>299</v>
      </c>
      <c r="G1594" t="s">
        <v>628</v>
      </c>
      <c r="H1594" t="s">
        <v>6230</v>
      </c>
      <c r="I1594" t="s">
        <v>189</v>
      </c>
      <c r="J1594" t="s">
        <v>907</v>
      </c>
      <c r="K1594" t="s">
        <v>6231</v>
      </c>
      <c r="L1594">
        <v>17755512</v>
      </c>
      <c r="M1594">
        <f t="shared" si="48"/>
        <v>1495</v>
      </c>
      <c r="N1594" s="2">
        <f t="shared" si="49"/>
        <v>50.083472454090149</v>
      </c>
    </row>
    <row r="1595" spans="1:14" x14ac:dyDescent="0.3">
      <c r="A1595" t="s">
        <v>6232</v>
      </c>
      <c r="B1595" t="s">
        <v>505</v>
      </c>
      <c r="C1595">
        <v>4.4000000000000004</v>
      </c>
      <c r="D1595">
        <v>281</v>
      </c>
      <c r="E1595">
        <v>240</v>
      </c>
      <c r="F1595">
        <v>204</v>
      </c>
      <c r="G1595" t="s">
        <v>4011</v>
      </c>
      <c r="H1595" t="s">
        <v>6233</v>
      </c>
      <c r="I1595" t="s">
        <v>1584</v>
      </c>
      <c r="J1595" t="s">
        <v>508</v>
      </c>
      <c r="K1595" t="s">
        <v>6234</v>
      </c>
      <c r="L1595">
        <v>2137197</v>
      </c>
      <c r="M1595">
        <f t="shared" si="48"/>
        <v>57324</v>
      </c>
      <c r="N1595" s="2">
        <f t="shared" si="49"/>
        <v>15</v>
      </c>
    </row>
    <row r="1596" spans="1:14" x14ac:dyDescent="0.3">
      <c r="A1596" t="s">
        <v>6235</v>
      </c>
      <c r="B1596" t="s">
        <v>1078</v>
      </c>
      <c r="C1596">
        <v>4.7</v>
      </c>
      <c r="D1596">
        <v>7</v>
      </c>
      <c r="E1596">
        <v>1690</v>
      </c>
      <c r="F1596">
        <v>1690</v>
      </c>
      <c r="G1596" t="s">
        <v>500</v>
      </c>
      <c r="H1596" t="s">
        <v>6236</v>
      </c>
      <c r="I1596" t="s">
        <v>1176</v>
      </c>
      <c r="J1596" t="s">
        <v>1081</v>
      </c>
      <c r="K1596" t="s">
        <v>6237</v>
      </c>
      <c r="L1596">
        <v>16047560</v>
      </c>
      <c r="M1596">
        <f t="shared" si="48"/>
        <v>11830</v>
      </c>
      <c r="N1596" s="2">
        <f t="shared" si="49"/>
        <v>0</v>
      </c>
    </row>
    <row r="1597" spans="1:14" x14ac:dyDescent="0.3">
      <c r="A1597" t="s">
        <v>6238</v>
      </c>
      <c r="B1597" t="s">
        <v>917</v>
      </c>
      <c r="C1597">
        <v>4.2</v>
      </c>
      <c r="D1597">
        <v>9</v>
      </c>
      <c r="E1597">
        <v>1149</v>
      </c>
      <c r="F1597">
        <v>643</v>
      </c>
      <c r="G1597" t="s">
        <v>29</v>
      </c>
      <c r="H1597" t="s">
        <v>6239</v>
      </c>
      <c r="I1597" t="s">
        <v>50</v>
      </c>
      <c r="J1597" t="s">
        <v>919</v>
      </c>
      <c r="K1597" t="s">
        <v>6240</v>
      </c>
      <c r="L1597">
        <v>15335794</v>
      </c>
      <c r="M1597">
        <f t="shared" si="48"/>
        <v>5787</v>
      </c>
      <c r="N1597" s="2">
        <f t="shared" si="49"/>
        <v>44.038294168842476</v>
      </c>
    </row>
    <row r="1598" spans="1:14" x14ac:dyDescent="0.3">
      <c r="A1598" t="s">
        <v>675</v>
      </c>
      <c r="B1598" t="s">
        <v>6241</v>
      </c>
      <c r="C1598">
        <v>4.5999999999999996</v>
      </c>
      <c r="D1598">
        <v>32</v>
      </c>
      <c r="E1598">
        <v>799</v>
      </c>
      <c r="F1598">
        <v>399</v>
      </c>
      <c r="G1598" t="s">
        <v>3603</v>
      </c>
      <c r="H1598" t="s">
        <v>6242</v>
      </c>
      <c r="I1598" t="s">
        <v>244</v>
      </c>
      <c r="J1598" t="s">
        <v>6243</v>
      </c>
      <c r="K1598" t="s">
        <v>6244</v>
      </c>
      <c r="L1598">
        <v>14658688</v>
      </c>
      <c r="M1598">
        <f t="shared" si="48"/>
        <v>12768</v>
      </c>
      <c r="N1598" s="2">
        <f t="shared" si="49"/>
        <v>50.062578222778477</v>
      </c>
    </row>
    <row r="1599" spans="1:14" x14ac:dyDescent="0.3">
      <c r="A1599" t="s">
        <v>6245</v>
      </c>
      <c r="B1599" t="s">
        <v>1382</v>
      </c>
      <c r="C1599">
        <v>4.5999999999999996</v>
      </c>
      <c r="D1599">
        <v>43</v>
      </c>
      <c r="E1599">
        <v>3399</v>
      </c>
      <c r="F1599">
        <v>1019</v>
      </c>
      <c r="G1599" t="s">
        <v>124</v>
      </c>
      <c r="H1599" t="s">
        <v>6246</v>
      </c>
      <c r="I1599" t="s">
        <v>132</v>
      </c>
      <c r="J1599" t="s">
        <v>1384</v>
      </c>
      <c r="K1599" t="s">
        <v>6247</v>
      </c>
      <c r="L1599">
        <v>14121970</v>
      </c>
      <c r="M1599">
        <f t="shared" si="48"/>
        <v>43817</v>
      </c>
      <c r="N1599" s="2">
        <f t="shared" si="49"/>
        <v>70.020594292438957</v>
      </c>
    </row>
    <row r="1600" spans="1:14" x14ac:dyDescent="0.3">
      <c r="A1600" t="s">
        <v>6248</v>
      </c>
      <c r="B1600" t="s">
        <v>1039</v>
      </c>
      <c r="C1600">
        <v>3.9</v>
      </c>
      <c r="D1600">
        <v>88</v>
      </c>
      <c r="E1600">
        <v>1599</v>
      </c>
      <c r="F1600">
        <v>703</v>
      </c>
      <c r="G1600" t="s">
        <v>182</v>
      </c>
      <c r="H1600" t="s">
        <v>6249</v>
      </c>
      <c r="I1600" t="s">
        <v>126</v>
      </c>
      <c r="J1600" t="s">
        <v>1041</v>
      </c>
      <c r="K1600" t="s">
        <v>6250</v>
      </c>
      <c r="L1600">
        <v>14863900</v>
      </c>
      <c r="M1600">
        <f t="shared" si="48"/>
        <v>61864</v>
      </c>
      <c r="N1600" s="2">
        <f t="shared" si="49"/>
        <v>56.035021888680426</v>
      </c>
    </row>
    <row r="1601" spans="1:14" x14ac:dyDescent="0.3">
      <c r="A1601" t="s">
        <v>449</v>
      </c>
      <c r="B1601" t="s">
        <v>35</v>
      </c>
      <c r="C1601">
        <v>4.3</v>
      </c>
      <c r="D1601">
        <v>48</v>
      </c>
      <c r="E1601">
        <v>2499</v>
      </c>
      <c r="F1601">
        <v>1249</v>
      </c>
      <c r="G1601" t="s">
        <v>451</v>
      </c>
      <c r="H1601" t="s">
        <v>6251</v>
      </c>
      <c r="I1601" t="s">
        <v>297</v>
      </c>
      <c r="J1601" t="s">
        <v>38</v>
      </c>
      <c r="K1601" t="s">
        <v>6252</v>
      </c>
      <c r="L1601">
        <v>13254558</v>
      </c>
      <c r="M1601">
        <f t="shared" si="48"/>
        <v>59952</v>
      </c>
      <c r="N1601" s="2">
        <f t="shared" si="49"/>
        <v>50.020008003201276</v>
      </c>
    </row>
    <row r="1602" spans="1:14" x14ac:dyDescent="0.3">
      <c r="A1602" t="s">
        <v>79</v>
      </c>
      <c r="B1602" t="s">
        <v>199</v>
      </c>
      <c r="C1602">
        <v>4.0999999999999996</v>
      </c>
      <c r="D1602">
        <v>39</v>
      </c>
      <c r="E1602">
        <v>2495</v>
      </c>
      <c r="F1602">
        <v>1247</v>
      </c>
      <c r="G1602" t="s">
        <v>757</v>
      </c>
      <c r="H1602" t="s">
        <v>6253</v>
      </c>
      <c r="I1602" t="s">
        <v>83</v>
      </c>
      <c r="J1602" t="s">
        <v>202</v>
      </c>
      <c r="K1602" t="s">
        <v>6254</v>
      </c>
      <c r="L1602">
        <v>15283572</v>
      </c>
      <c r="M1602">
        <f t="shared" si="48"/>
        <v>48633</v>
      </c>
      <c r="N1602" s="2">
        <f t="shared" si="49"/>
        <v>50.020040080160321</v>
      </c>
    </row>
    <row r="1603" spans="1:14" x14ac:dyDescent="0.3">
      <c r="A1603" t="s">
        <v>6255</v>
      </c>
      <c r="B1603" t="s">
        <v>6256</v>
      </c>
      <c r="C1603">
        <v>3.3</v>
      </c>
      <c r="D1603">
        <v>90</v>
      </c>
      <c r="E1603">
        <v>3999</v>
      </c>
      <c r="F1603">
        <v>1719</v>
      </c>
      <c r="G1603" t="s">
        <v>1474</v>
      </c>
      <c r="H1603" t="s">
        <v>6257</v>
      </c>
      <c r="I1603" t="s">
        <v>1353</v>
      </c>
      <c r="J1603" t="s">
        <v>6258</v>
      </c>
      <c r="K1603" t="s">
        <v>6259</v>
      </c>
      <c r="L1603">
        <v>15272190</v>
      </c>
      <c r="M1603">
        <f t="shared" ref="M1603:M1666" si="50">D1603*F1603</f>
        <v>154710</v>
      </c>
      <c r="N1603" s="2">
        <f t="shared" ref="N1603:N1666" si="51">((E1603-F1603)/E1603) *100</f>
        <v>57.014253563390852</v>
      </c>
    </row>
    <row r="1604" spans="1:14" x14ac:dyDescent="0.3">
      <c r="A1604" t="s">
        <v>6260</v>
      </c>
      <c r="B1604" t="s">
        <v>80</v>
      </c>
      <c r="C1604">
        <v>4</v>
      </c>
      <c r="D1604">
        <v>8</v>
      </c>
      <c r="E1604">
        <v>1099</v>
      </c>
      <c r="F1604">
        <v>604</v>
      </c>
      <c r="G1604" t="s">
        <v>67</v>
      </c>
      <c r="H1604" t="s">
        <v>6261</v>
      </c>
      <c r="I1604" t="s">
        <v>37</v>
      </c>
      <c r="J1604" t="s">
        <v>84</v>
      </c>
      <c r="K1604" t="s">
        <v>6262</v>
      </c>
      <c r="L1604">
        <v>13345100</v>
      </c>
      <c r="M1604">
        <f t="shared" si="50"/>
        <v>4832</v>
      </c>
      <c r="N1604" s="2">
        <f t="shared" si="51"/>
        <v>45.040946314831665</v>
      </c>
    </row>
    <row r="1605" spans="1:14" x14ac:dyDescent="0.3">
      <c r="A1605" t="s">
        <v>6263</v>
      </c>
      <c r="B1605" t="s">
        <v>230</v>
      </c>
      <c r="C1605">
        <v>3.7</v>
      </c>
      <c r="D1605">
        <v>11</v>
      </c>
      <c r="E1605">
        <v>1899</v>
      </c>
      <c r="F1605">
        <v>759</v>
      </c>
      <c r="G1605" t="s">
        <v>242</v>
      </c>
      <c r="H1605" t="s">
        <v>6264</v>
      </c>
      <c r="I1605" t="s">
        <v>244</v>
      </c>
      <c r="J1605" t="s">
        <v>232</v>
      </c>
      <c r="K1605" t="s">
        <v>6265</v>
      </c>
      <c r="L1605">
        <v>14880702</v>
      </c>
      <c r="M1605">
        <f t="shared" si="50"/>
        <v>8349</v>
      </c>
      <c r="N1605" s="2">
        <f t="shared" si="51"/>
        <v>60.031595576619281</v>
      </c>
    </row>
    <row r="1606" spans="1:14" x14ac:dyDescent="0.3">
      <c r="A1606" t="s">
        <v>6266</v>
      </c>
      <c r="B1606" t="s">
        <v>1106</v>
      </c>
      <c r="C1606">
        <v>4.5999999999999996</v>
      </c>
      <c r="D1606">
        <v>906</v>
      </c>
      <c r="E1606">
        <v>399</v>
      </c>
      <c r="F1606">
        <v>375</v>
      </c>
      <c r="G1606" t="s">
        <v>6267</v>
      </c>
      <c r="H1606" t="s">
        <v>6268</v>
      </c>
      <c r="I1606" t="s">
        <v>6269</v>
      </c>
      <c r="J1606" t="s">
        <v>1109</v>
      </c>
      <c r="K1606" t="s">
        <v>6270</v>
      </c>
      <c r="L1606">
        <v>13875656</v>
      </c>
      <c r="M1606">
        <f t="shared" si="50"/>
        <v>339750</v>
      </c>
      <c r="N1606" s="2">
        <f t="shared" si="51"/>
        <v>6.0150375939849621</v>
      </c>
    </row>
    <row r="1607" spans="1:14" x14ac:dyDescent="0.3">
      <c r="A1607" t="s">
        <v>6271</v>
      </c>
      <c r="B1607" t="s">
        <v>6272</v>
      </c>
      <c r="C1607">
        <v>3.8</v>
      </c>
      <c r="D1607">
        <v>14</v>
      </c>
      <c r="E1607">
        <v>3999</v>
      </c>
      <c r="F1607">
        <v>599</v>
      </c>
      <c r="G1607" t="s">
        <v>683</v>
      </c>
      <c r="H1607" t="s">
        <v>6273</v>
      </c>
      <c r="I1607" t="s">
        <v>3629</v>
      </c>
      <c r="J1607" t="s">
        <v>6274</v>
      </c>
      <c r="K1607" t="s">
        <v>6275</v>
      </c>
      <c r="L1607">
        <v>11515912</v>
      </c>
      <c r="M1607">
        <f t="shared" si="50"/>
        <v>8386</v>
      </c>
      <c r="N1607" s="2">
        <f t="shared" si="51"/>
        <v>85.021255313828462</v>
      </c>
    </row>
    <row r="1608" spans="1:14" x14ac:dyDescent="0.3">
      <c r="A1608" t="s">
        <v>5785</v>
      </c>
      <c r="B1608" t="s">
        <v>1513</v>
      </c>
      <c r="C1608">
        <v>4</v>
      </c>
      <c r="D1608">
        <v>21</v>
      </c>
      <c r="E1608">
        <v>1099</v>
      </c>
      <c r="F1608">
        <v>549</v>
      </c>
      <c r="G1608" t="s">
        <v>67</v>
      </c>
      <c r="H1608" t="s">
        <v>6276</v>
      </c>
      <c r="I1608" t="s">
        <v>37</v>
      </c>
      <c r="J1608" t="s">
        <v>1515</v>
      </c>
      <c r="K1608" t="s">
        <v>6277</v>
      </c>
      <c r="L1608">
        <v>15610048</v>
      </c>
      <c r="M1608">
        <f t="shared" si="50"/>
        <v>11529</v>
      </c>
      <c r="N1608" s="2">
        <f t="shared" si="51"/>
        <v>50.045495905368519</v>
      </c>
    </row>
    <row r="1609" spans="1:14" x14ac:dyDescent="0.3">
      <c r="A1609" t="s">
        <v>79</v>
      </c>
      <c r="B1609" t="s">
        <v>557</v>
      </c>
      <c r="C1609">
        <v>3.9</v>
      </c>
      <c r="D1609">
        <v>45</v>
      </c>
      <c r="E1609">
        <v>1899</v>
      </c>
      <c r="F1609">
        <v>759</v>
      </c>
      <c r="G1609" t="s">
        <v>249</v>
      </c>
      <c r="H1609" t="s">
        <v>6278</v>
      </c>
      <c r="I1609" t="s">
        <v>83</v>
      </c>
      <c r="J1609" t="s">
        <v>559</v>
      </c>
      <c r="K1609" t="s">
        <v>6279</v>
      </c>
      <c r="L1609">
        <v>14030732</v>
      </c>
      <c r="M1609">
        <f t="shared" si="50"/>
        <v>34155</v>
      </c>
      <c r="N1609" s="2">
        <f t="shared" si="51"/>
        <v>60.031595576619281</v>
      </c>
    </row>
    <row r="1610" spans="1:14" x14ac:dyDescent="0.3">
      <c r="A1610" t="s">
        <v>6280</v>
      </c>
      <c r="B1610" t="s">
        <v>6281</v>
      </c>
      <c r="C1610">
        <v>4.0999999999999996</v>
      </c>
      <c r="D1610">
        <v>1900</v>
      </c>
      <c r="E1610">
        <v>899</v>
      </c>
      <c r="F1610">
        <v>449</v>
      </c>
      <c r="G1610" t="s">
        <v>16</v>
      </c>
      <c r="H1610" t="s">
        <v>6282</v>
      </c>
      <c r="I1610" t="s">
        <v>6283</v>
      </c>
      <c r="J1610" t="s">
        <v>6284</v>
      </c>
      <c r="K1610" t="s">
        <v>6285</v>
      </c>
      <c r="L1610">
        <v>9236979</v>
      </c>
      <c r="M1610">
        <f t="shared" si="50"/>
        <v>853100</v>
      </c>
      <c r="N1610" s="2">
        <f t="shared" si="51"/>
        <v>50.055617352614014</v>
      </c>
    </row>
    <row r="1611" spans="1:14" x14ac:dyDescent="0.3">
      <c r="A1611" t="s">
        <v>6286</v>
      </c>
      <c r="B1611" t="s">
        <v>41</v>
      </c>
      <c r="C1611">
        <v>4.8</v>
      </c>
      <c r="D1611">
        <v>18</v>
      </c>
      <c r="E1611">
        <v>1399</v>
      </c>
      <c r="F1611">
        <v>1399</v>
      </c>
      <c r="G1611" t="s">
        <v>860</v>
      </c>
      <c r="H1611" t="s">
        <v>6287</v>
      </c>
      <c r="I1611" t="s">
        <v>1229</v>
      </c>
      <c r="J1611" t="s">
        <v>45</v>
      </c>
      <c r="K1611" t="s">
        <v>6288</v>
      </c>
      <c r="L1611">
        <v>15177608</v>
      </c>
      <c r="M1611">
        <f t="shared" si="50"/>
        <v>25182</v>
      </c>
      <c r="N1611" s="2">
        <f t="shared" si="51"/>
        <v>0</v>
      </c>
    </row>
    <row r="1612" spans="1:14" x14ac:dyDescent="0.3">
      <c r="A1612" t="s">
        <v>6289</v>
      </c>
      <c r="B1612" t="s">
        <v>5545</v>
      </c>
      <c r="C1612">
        <v>4.4000000000000004</v>
      </c>
      <c r="D1612">
        <v>158</v>
      </c>
      <c r="E1612">
        <v>1800</v>
      </c>
      <c r="F1612">
        <v>745</v>
      </c>
      <c r="G1612" t="s">
        <v>88</v>
      </c>
      <c r="H1612" t="s">
        <v>6290</v>
      </c>
      <c r="I1612" t="s">
        <v>90</v>
      </c>
      <c r="J1612" t="s">
        <v>5547</v>
      </c>
      <c r="K1612" t="s">
        <v>6291</v>
      </c>
      <c r="L1612">
        <v>11392298</v>
      </c>
      <c r="M1612">
        <f t="shared" si="50"/>
        <v>117710</v>
      </c>
      <c r="N1612" s="2">
        <f t="shared" si="51"/>
        <v>58.611111111111114</v>
      </c>
    </row>
    <row r="1613" spans="1:14" x14ac:dyDescent="0.3">
      <c r="A1613" t="s">
        <v>6292</v>
      </c>
      <c r="B1613" t="s">
        <v>3370</v>
      </c>
      <c r="C1613">
        <v>4.9000000000000004</v>
      </c>
      <c r="D1613">
        <v>9</v>
      </c>
      <c r="E1613">
        <v>1999</v>
      </c>
      <c r="F1613">
        <v>999</v>
      </c>
      <c r="G1613" t="s">
        <v>1474</v>
      </c>
      <c r="H1613" t="s">
        <v>6293</v>
      </c>
      <c r="I1613" t="s">
        <v>3629</v>
      </c>
      <c r="J1613" t="s">
        <v>3372</v>
      </c>
      <c r="K1613" t="s">
        <v>6294</v>
      </c>
      <c r="L1613">
        <v>17411064</v>
      </c>
      <c r="M1613">
        <f t="shared" si="50"/>
        <v>8991</v>
      </c>
      <c r="N1613" s="2">
        <f t="shared" si="51"/>
        <v>50.025012506253134</v>
      </c>
    </row>
    <row r="1614" spans="1:14" x14ac:dyDescent="0.3">
      <c r="A1614" t="s">
        <v>1261</v>
      </c>
      <c r="B1614" t="s">
        <v>1262</v>
      </c>
      <c r="C1614">
        <v>4.3</v>
      </c>
      <c r="D1614">
        <v>72</v>
      </c>
      <c r="E1614">
        <v>699</v>
      </c>
      <c r="F1614">
        <v>699</v>
      </c>
      <c r="G1614" t="s">
        <v>4183</v>
      </c>
      <c r="H1614" t="s">
        <v>6295</v>
      </c>
      <c r="I1614" t="s">
        <v>110</v>
      </c>
      <c r="J1614" t="s">
        <v>1265</v>
      </c>
      <c r="K1614" t="s">
        <v>6296</v>
      </c>
      <c r="L1614">
        <v>650878</v>
      </c>
      <c r="M1614">
        <f t="shared" si="50"/>
        <v>50328</v>
      </c>
      <c r="N1614" s="2">
        <f t="shared" si="51"/>
        <v>0</v>
      </c>
    </row>
    <row r="1615" spans="1:14" x14ac:dyDescent="0.3">
      <c r="A1615" t="s">
        <v>583</v>
      </c>
      <c r="B1615" t="s">
        <v>584</v>
      </c>
      <c r="C1615">
        <v>3.8</v>
      </c>
      <c r="D1615">
        <v>40</v>
      </c>
      <c r="E1615">
        <v>2995</v>
      </c>
      <c r="F1615">
        <v>1347</v>
      </c>
      <c r="G1615" t="s">
        <v>16</v>
      </c>
      <c r="H1615" t="s">
        <v>6297</v>
      </c>
      <c r="I1615" t="s">
        <v>586</v>
      </c>
      <c r="J1615" t="s">
        <v>587</v>
      </c>
      <c r="K1615" t="s">
        <v>6298</v>
      </c>
      <c r="L1615">
        <v>11632644</v>
      </c>
      <c r="M1615">
        <f t="shared" si="50"/>
        <v>53880</v>
      </c>
      <c r="N1615" s="2">
        <f t="shared" si="51"/>
        <v>55.025041736227045</v>
      </c>
    </row>
    <row r="1616" spans="1:14" x14ac:dyDescent="0.3">
      <c r="A1616" t="s">
        <v>6299</v>
      </c>
      <c r="B1616" t="s">
        <v>2435</v>
      </c>
      <c r="C1616">
        <v>4.8</v>
      </c>
      <c r="D1616">
        <v>5</v>
      </c>
      <c r="E1616">
        <v>799</v>
      </c>
      <c r="F1616">
        <v>799</v>
      </c>
      <c r="G1616" t="s">
        <v>6300</v>
      </c>
      <c r="H1616" t="s">
        <v>6301</v>
      </c>
      <c r="I1616" t="s">
        <v>1229</v>
      </c>
      <c r="J1616" t="s">
        <v>2438</v>
      </c>
      <c r="K1616" t="s">
        <v>6302</v>
      </c>
      <c r="L1616">
        <v>17894130</v>
      </c>
      <c r="M1616">
        <f t="shared" si="50"/>
        <v>3995</v>
      </c>
      <c r="N1616" s="2">
        <f t="shared" si="51"/>
        <v>0</v>
      </c>
    </row>
    <row r="1617" spans="1:14" x14ac:dyDescent="0.3">
      <c r="A1617" t="s">
        <v>5825</v>
      </c>
      <c r="B1617" t="s">
        <v>230</v>
      </c>
      <c r="C1617">
        <v>4</v>
      </c>
      <c r="D1617">
        <v>46</v>
      </c>
      <c r="E1617">
        <v>1699</v>
      </c>
      <c r="F1617">
        <v>764</v>
      </c>
      <c r="G1617" t="s">
        <v>563</v>
      </c>
      <c r="H1617" t="s">
        <v>6303</v>
      </c>
      <c r="I1617" t="s">
        <v>297</v>
      </c>
      <c r="J1617" t="s">
        <v>232</v>
      </c>
      <c r="K1617" t="s">
        <v>6304</v>
      </c>
      <c r="L1617">
        <v>15221428</v>
      </c>
      <c r="M1617">
        <f t="shared" si="50"/>
        <v>35144</v>
      </c>
      <c r="N1617" s="2">
        <f t="shared" si="51"/>
        <v>55.03237198351971</v>
      </c>
    </row>
    <row r="1618" spans="1:14" x14ac:dyDescent="0.3">
      <c r="A1618" t="s">
        <v>5679</v>
      </c>
      <c r="B1618" t="s">
        <v>5680</v>
      </c>
      <c r="C1618">
        <v>3.8</v>
      </c>
      <c r="D1618">
        <v>5</v>
      </c>
      <c r="E1618">
        <v>999</v>
      </c>
      <c r="F1618">
        <v>669</v>
      </c>
      <c r="G1618" t="s">
        <v>683</v>
      </c>
      <c r="H1618" t="s">
        <v>6305</v>
      </c>
      <c r="I1618" t="s">
        <v>3629</v>
      </c>
      <c r="J1618" t="s">
        <v>5682</v>
      </c>
      <c r="K1618" t="s">
        <v>6306</v>
      </c>
      <c r="L1618">
        <v>15731926</v>
      </c>
      <c r="M1618">
        <f t="shared" si="50"/>
        <v>3345</v>
      </c>
      <c r="N1618" s="2">
        <f t="shared" si="51"/>
        <v>33.033033033033036</v>
      </c>
    </row>
    <row r="1619" spans="1:14" x14ac:dyDescent="0.3">
      <c r="A1619" t="s">
        <v>358</v>
      </c>
      <c r="B1619" t="s">
        <v>6307</v>
      </c>
      <c r="C1619">
        <v>4.2</v>
      </c>
      <c r="D1619">
        <v>46</v>
      </c>
      <c r="E1619">
        <v>2199</v>
      </c>
      <c r="F1619">
        <v>1099</v>
      </c>
      <c r="G1619" t="s">
        <v>29</v>
      </c>
      <c r="H1619" t="s">
        <v>6308</v>
      </c>
      <c r="I1619" t="s">
        <v>126</v>
      </c>
      <c r="J1619" t="s">
        <v>6307</v>
      </c>
      <c r="K1619" t="s">
        <v>6309</v>
      </c>
      <c r="L1619">
        <v>13844604</v>
      </c>
      <c r="M1619">
        <f t="shared" si="50"/>
        <v>50554</v>
      </c>
      <c r="N1619" s="2">
        <f t="shared" si="51"/>
        <v>50.022737608003645</v>
      </c>
    </row>
    <row r="1620" spans="1:14" x14ac:dyDescent="0.3">
      <c r="A1620" t="s">
        <v>6310</v>
      </c>
      <c r="B1620" t="s">
        <v>142</v>
      </c>
      <c r="C1620">
        <v>3.7</v>
      </c>
      <c r="D1620">
        <v>9</v>
      </c>
      <c r="E1620">
        <v>3299</v>
      </c>
      <c r="F1620">
        <v>2804</v>
      </c>
      <c r="G1620" t="s">
        <v>6311</v>
      </c>
      <c r="H1620" t="s">
        <v>6312</v>
      </c>
      <c r="I1620" t="s">
        <v>50</v>
      </c>
      <c r="J1620" t="s">
        <v>144</v>
      </c>
      <c r="K1620" t="s">
        <v>6313</v>
      </c>
      <c r="L1620">
        <v>17460158</v>
      </c>
      <c r="M1620">
        <f t="shared" si="50"/>
        <v>25236</v>
      </c>
      <c r="N1620" s="2">
        <f t="shared" si="51"/>
        <v>15.004546832373448</v>
      </c>
    </row>
    <row r="1621" spans="1:14" x14ac:dyDescent="0.3">
      <c r="A1621" t="s">
        <v>122</v>
      </c>
      <c r="B1621" t="s">
        <v>3812</v>
      </c>
      <c r="C1621">
        <v>4.0999999999999996</v>
      </c>
      <c r="D1621">
        <v>2500</v>
      </c>
      <c r="E1621">
        <v>2599</v>
      </c>
      <c r="F1621">
        <v>961</v>
      </c>
      <c r="G1621" t="s">
        <v>29</v>
      </c>
      <c r="H1621" t="s">
        <v>6314</v>
      </c>
      <c r="I1621" t="s">
        <v>126</v>
      </c>
      <c r="J1621" t="s">
        <v>3814</v>
      </c>
      <c r="K1621" t="s">
        <v>6315</v>
      </c>
      <c r="L1621">
        <v>8706999</v>
      </c>
      <c r="M1621">
        <f t="shared" si="50"/>
        <v>2402500</v>
      </c>
      <c r="N1621" s="2">
        <f t="shared" si="51"/>
        <v>63.024240092343206</v>
      </c>
    </row>
    <row r="1622" spans="1:14" x14ac:dyDescent="0.3">
      <c r="A1622" t="s">
        <v>6316</v>
      </c>
      <c r="B1622" t="s">
        <v>1913</v>
      </c>
      <c r="C1622">
        <v>4.5</v>
      </c>
      <c r="D1622">
        <v>11</v>
      </c>
      <c r="E1622">
        <v>3599</v>
      </c>
      <c r="F1622">
        <v>1295</v>
      </c>
      <c r="G1622" t="s">
        <v>42</v>
      </c>
      <c r="H1622" t="s">
        <v>6317</v>
      </c>
      <c r="I1622" t="s">
        <v>50</v>
      </c>
      <c r="J1622" t="s">
        <v>1915</v>
      </c>
      <c r="K1622" t="s">
        <v>6318</v>
      </c>
      <c r="L1622">
        <v>17416790</v>
      </c>
      <c r="M1622">
        <f t="shared" si="50"/>
        <v>14245</v>
      </c>
      <c r="N1622" s="2">
        <f t="shared" si="51"/>
        <v>64.017782717421497</v>
      </c>
    </row>
    <row r="1623" spans="1:14" x14ac:dyDescent="0.3">
      <c r="A1623" t="s">
        <v>6319</v>
      </c>
      <c r="B1623" t="s">
        <v>492</v>
      </c>
      <c r="C1623">
        <v>3.7</v>
      </c>
      <c r="D1623">
        <v>9</v>
      </c>
      <c r="E1623">
        <v>549</v>
      </c>
      <c r="F1623">
        <v>549</v>
      </c>
      <c r="G1623" t="s">
        <v>493</v>
      </c>
      <c r="H1623" t="s">
        <v>6320</v>
      </c>
      <c r="I1623" t="s">
        <v>37</v>
      </c>
      <c r="J1623" t="s">
        <v>496</v>
      </c>
      <c r="K1623" t="s">
        <v>6321</v>
      </c>
      <c r="L1623">
        <v>16361398</v>
      </c>
      <c r="M1623">
        <f t="shared" si="50"/>
        <v>4941</v>
      </c>
      <c r="N1623" s="2">
        <f t="shared" si="51"/>
        <v>0</v>
      </c>
    </row>
    <row r="1624" spans="1:14" x14ac:dyDescent="0.3">
      <c r="A1624" t="s">
        <v>6322</v>
      </c>
      <c r="B1624" t="s">
        <v>3777</v>
      </c>
      <c r="C1624">
        <v>4.4000000000000004</v>
      </c>
      <c r="D1624">
        <v>273</v>
      </c>
      <c r="E1624">
        <v>1499</v>
      </c>
      <c r="F1624">
        <v>749</v>
      </c>
      <c r="G1624" t="s">
        <v>67</v>
      </c>
      <c r="H1624" t="s">
        <v>6323</v>
      </c>
      <c r="I1624" t="s">
        <v>50</v>
      </c>
      <c r="J1624" t="s">
        <v>3779</v>
      </c>
      <c r="K1624" t="s">
        <v>6324</v>
      </c>
      <c r="L1624">
        <v>10821204</v>
      </c>
      <c r="M1624">
        <f t="shared" si="50"/>
        <v>204477</v>
      </c>
      <c r="N1624" s="2">
        <f t="shared" si="51"/>
        <v>50.033355570380259</v>
      </c>
    </row>
    <row r="1625" spans="1:14" x14ac:dyDescent="0.3">
      <c r="A1625" t="s">
        <v>6325</v>
      </c>
      <c r="B1625" t="s">
        <v>4667</v>
      </c>
      <c r="C1625">
        <v>5</v>
      </c>
      <c r="D1625">
        <v>4</v>
      </c>
      <c r="E1625">
        <v>1899</v>
      </c>
      <c r="F1625">
        <v>1804</v>
      </c>
      <c r="G1625" t="s">
        <v>5029</v>
      </c>
      <c r="H1625" t="s">
        <v>6326</v>
      </c>
      <c r="I1625" t="s">
        <v>83</v>
      </c>
      <c r="J1625" t="s">
        <v>4670</v>
      </c>
      <c r="K1625" t="s">
        <v>6327</v>
      </c>
      <c r="L1625">
        <v>17038622</v>
      </c>
      <c r="M1625">
        <f t="shared" si="50"/>
        <v>7216</v>
      </c>
      <c r="N1625" s="2">
        <f t="shared" si="51"/>
        <v>5.0026329647182726</v>
      </c>
    </row>
    <row r="1626" spans="1:14" x14ac:dyDescent="0.3">
      <c r="A1626" t="s">
        <v>1173</v>
      </c>
      <c r="B1626" t="s">
        <v>3370</v>
      </c>
      <c r="C1626">
        <v>4.4000000000000004</v>
      </c>
      <c r="D1626">
        <v>282</v>
      </c>
      <c r="E1626">
        <v>999</v>
      </c>
      <c r="F1626">
        <v>649</v>
      </c>
      <c r="G1626" t="s">
        <v>242</v>
      </c>
      <c r="H1626" t="s">
        <v>6328</v>
      </c>
      <c r="I1626" t="s">
        <v>1176</v>
      </c>
      <c r="J1626" t="s">
        <v>3372</v>
      </c>
      <c r="K1626" t="s">
        <v>6329</v>
      </c>
      <c r="L1626">
        <v>10700434</v>
      </c>
      <c r="M1626">
        <f t="shared" si="50"/>
        <v>183018</v>
      </c>
      <c r="N1626" s="2">
        <f t="shared" si="51"/>
        <v>35.035035035035037</v>
      </c>
    </row>
    <row r="1627" spans="1:14" x14ac:dyDescent="0.3">
      <c r="A1627" t="s">
        <v>4672</v>
      </c>
      <c r="B1627" t="s">
        <v>418</v>
      </c>
      <c r="C1627">
        <v>4.5</v>
      </c>
      <c r="D1627">
        <v>24</v>
      </c>
      <c r="E1627">
        <v>1799</v>
      </c>
      <c r="F1627">
        <v>899</v>
      </c>
      <c r="G1627" t="s">
        <v>6330</v>
      </c>
      <c r="H1627" t="s">
        <v>6331</v>
      </c>
      <c r="I1627" t="s">
        <v>110</v>
      </c>
      <c r="J1627" t="s">
        <v>421</v>
      </c>
      <c r="K1627" t="s">
        <v>6332</v>
      </c>
      <c r="L1627">
        <v>14019468</v>
      </c>
      <c r="M1627">
        <f t="shared" si="50"/>
        <v>21576</v>
      </c>
      <c r="N1627" s="2">
        <f t="shared" si="51"/>
        <v>50.027793218454697</v>
      </c>
    </row>
    <row r="1628" spans="1:14" x14ac:dyDescent="0.3">
      <c r="A1628" t="s">
        <v>6333</v>
      </c>
      <c r="B1628" t="s">
        <v>41</v>
      </c>
      <c r="C1628">
        <v>3.8</v>
      </c>
      <c r="D1628">
        <v>26</v>
      </c>
      <c r="E1628">
        <v>2199</v>
      </c>
      <c r="F1628">
        <v>769</v>
      </c>
      <c r="G1628" t="s">
        <v>42</v>
      </c>
      <c r="H1628" t="s">
        <v>6334</v>
      </c>
      <c r="I1628" t="s">
        <v>740</v>
      </c>
      <c r="J1628" t="s">
        <v>45</v>
      </c>
      <c r="K1628" t="s">
        <v>6335</v>
      </c>
      <c r="L1628">
        <v>14698624</v>
      </c>
      <c r="M1628">
        <f t="shared" si="50"/>
        <v>19994</v>
      </c>
      <c r="N1628" s="2">
        <f t="shared" si="51"/>
        <v>65.029558890404729</v>
      </c>
    </row>
    <row r="1629" spans="1:14" x14ac:dyDescent="0.3">
      <c r="A1629" t="s">
        <v>6336</v>
      </c>
      <c r="B1629" t="s">
        <v>1513</v>
      </c>
      <c r="C1629">
        <v>4</v>
      </c>
      <c r="D1629">
        <v>418</v>
      </c>
      <c r="E1629">
        <v>2499</v>
      </c>
      <c r="F1629">
        <v>999</v>
      </c>
      <c r="G1629" t="s">
        <v>124</v>
      </c>
      <c r="H1629" t="s">
        <v>6337</v>
      </c>
      <c r="I1629" t="s">
        <v>126</v>
      </c>
      <c r="J1629" t="s">
        <v>1515</v>
      </c>
      <c r="K1629" t="s">
        <v>6338</v>
      </c>
      <c r="L1629">
        <v>12010768</v>
      </c>
      <c r="M1629">
        <f t="shared" si="50"/>
        <v>417582</v>
      </c>
      <c r="N1629" s="2">
        <f t="shared" si="51"/>
        <v>60.024009603841534</v>
      </c>
    </row>
    <row r="1630" spans="1:14" x14ac:dyDescent="0.3">
      <c r="A1630" t="s">
        <v>6339</v>
      </c>
      <c r="B1630" t="s">
        <v>3284</v>
      </c>
      <c r="C1630">
        <v>4.2</v>
      </c>
      <c r="D1630">
        <v>90</v>
      </c>
      <c r="E1630">
        <v>2299</v>
      </c>
      <c r="F1630">
        <v>1379</v>
      </c>
      <c r="G1630" t="s">
        <v>563</v>
      </c>
      <c r="H1630" t="s">
        <v>6340</v>
      </c>
      <c r="I1630" t="s">
        <v>297</v>
      </c>
      <c r="J1630" t="s">
        <v>3286</v>
      </c>
      <c r="K1630" t="s">
        <v>6341</v>
      </c>
      <c r="L1630">
        <v>13671280</v>
      </c>
      <c r="M1630">
        <f t="shared" si="50"/>
        <v>124110</v>
      </c>
      <c r="N1630" s="2">
        <f t="shared" si="51"/>
        <v>40.01739886907351</v>
      </c>
    </row>
    <row r="1631" spans="1:14" x14ac:dyDescent="0.3">
      <c r="A1631" t="s">
        <v>6342</v>
      </c>
      <c r="B1631" t="s">
        <v>80</v>
      </c>
      <c r="C1631">
        <v>4.4000000000000004</v>
      </c>
      <c r="D1631">
        <v>105</v>
      </c>
      <c r="E1631">
        <v>2499</v>
      </c>
      <c r="F1631">
        <v>874</v>
      </c>
      <c r="G1631" t="s">
        <v>16</v>
      </c>
      <c r="H1631" t="s">
        <v>6343</v>
      </c>
      <c r="I1631" t="s">
        <v>586</v>
      </c>
      <c r="J1631" t="s">
        <v>84</v>
      </c>
      <c r="K1631" t="s">
        <v>6344</v>
      </c>
      <c r="L1631">
        <v>1494487</v>
      </c>
      <c r="M1631">
        <f t="shared" si="50"/>
        <v>91770</v>
      </c>
      <c r="N1631" s="2">
        <f t="shared" si="51"/>
        <v>65.026010404161667</v>
      </c>
    </row>
    <row r="1632" spans="1:14" x14ac:dyDescent="0.3">
      <c r="A1632" t="s">
        <v>6345</v>
      </c>
      <c r="B1632" t="s">
        <v>6346</v>
      </c>
      <c r="C1632">
        <v>3.9</v>
      </c>
      <c r="D1632">
        <v>27</v>
      </c>
      <c r="E1632">
        <v>1499</v>
      </c>
      <c r="F1632">
        <v>569</v>
      </c>
      <c r="G1632" t="s">
        <v>1688</v>
      </c>
      <c r="H1632" t="s">
        <v>6347</v>
      </c>
      <c r="I1632" t="s">
        <v>189</v>
      </c>
      <c r="J1632" t="s">
        <v>6348</v>
      </c>
      <c r="K1632" t="s">
        <v>6349</v>
      </c>
      <c r="L1632">
        <v>17198132</v>
      </c>
      <c r="M1632">
        <f t="shared" si="50"/>
        <v>15363</v>
      </c>
      <c r="N1632" s="2">
        <f t="shared" si="51"/>
        <v>62.041360907271518</v>
      </c>
    </row>
    <row r="1633" spans="1:14" x14ac:dyDescent="0.3">
      <c r="A1633" t="s">
        <v>1821</v>
      </c>
      <c r="B1633" t="s">
        <v>6350</v>
      </c>
      <c r="C1633">
        <v>5</v>
      </c>
      <c r="D1633">
        <v>4</v>
      </c>
      <c r="E1633">
        <v>11950</v>
      </c>
      <c r="F1633">
        <v>6931</v>
      </c>
      <c r="G1633" t="s">
        <v>16</v>
      </c>
      <c r="H1633" t="s">
        <v>6351</v>
      </c>
      <c r="I1633" t="s">
        <v>177</v>
      </c>
      <c r="J1633" t="s">
        <v>6352</v>
      </c>
      <c r="K1633" t="s">
        <v>6353</v>
      </c>
      <c r="L1633">
        <v>13522690</v>
      </c>
      <c r="M1633">
        <f t="shared" si="50"/>
        <v>27724</v>
      </c>
      <c r="N1633" s="2">
        <f t="shared" si="51"/>
        <v>42</v>
      </c>
    </row>
    <row r="1634" spans="1:14" x14ac:dyDescent="0.3">
      <c r="A1634" t="s">
        <v>6354</v>
      </c>
      <c r="B1634" t="s">
        <v>165</v>
      </c>
      <c r="C1634">
        <v>4.5</v>
      </c>
      <c r="D1634">
        <v>22</v>
      </c>
      <c r="E1634">
        <v>3499</v>
      </c>
      <c r="F1634">
        <v>2274</v>
      </c>
      <c r="G1634" t="s">
        <v>42</v>
      </c>
      <c r="H1634" t="s">
        <v>6355</v>
      </c>
      <c r="I1634" t="s">
        <v>110</v>
      </c>
      <c r="J1634" t="s">
        <v>168</v>
      </c>
      <c r="K1634" t="s">
        <v>6356</v>
      </c>
      <c r="L1634">
        <v>13510218</v>
      </c>
      <c r="M1634">
        <f t="shared" si="50"/>
        <v>50028</v>
      </c>
      <c r="N1634" s="2">
        <f t="shared" si="51"/>
        <v>35.010002857959414</v>
      </c>
    </row>
    <row r="1635" spans="1:14" x14ac:dyDescent="0.3">
      <c r="A1635" t="s">
        <v>1201</v>
      </c>
      <c r="B1635" t="s">
        <v>424</v>
      </c>
      <c r="C1635">
        <v>4.5999999999999996</v>
      </c>
      <c r="D1635">
        <v>7</v>
      </c>
      <c r="E1635">
        <v>3499</v>
      </c>
      <c r="F1635">
        <v>1504</v>
      </c>
      <c r="G1635" t="s">
        <v>124</v>
      </c>
      <c r="H1635" t="s">
        <v>6357</v>
      </c>
      <c r="I1635" t="s">
        <v>132</v>
      </c>
      <c r="J1635" t="s">
        <v>426</v>
      </c>
      <c r="K1635" t="s">
        <v>6358</v>
      </c>
      <c r="L1635">
        <v>14235030</v>
      </c>
      <c r="M1635">
        <f t="shared" si="50"/>
        <v>10528</v>
      </c>
      <c r="N1635" s="2">
        <f t="shared" si="51"/>
        <v>57.016290368676771</v>
      </c>
    </row>
    <row r="1636" spans="1:14" x14ac:dyDescent="0.3">
      <c r="A1636" t="s">
        <v>6359</v>
      </c>
      <c r="B1636" t="s">
        <v>241</v>
      </c>
      <c r="C1636">
        <v>3.9</v>
      </c>
      <c r="D1636">
        <v>7</v>
      </c>
      <c r="E1636">
        <v>1899</v>
      </c>
      <c r="F1636">
        <v>854</v>
      </c>
      <c r="G1636" t="s">
        <v>242</v>
      </c>
      <c r="H1636" t="s">
        <v>6360</v>
      </c>
      <c r="I1636" t="s">
        <v>244</v>
      </c>
      <c r="J1636" t="s">
        <v>245</v>
      </c>
      <c r="K1636" t="s">
        <v>6361</v>
      </c>
      <c r="L1636">
        <v>17142100</v>
      </c>
      <c r="M1636">
        <f t="shared" si="50"/>
        <v>5978</v>
      </c>
      <c r="N1636" s="2">
        <f t="shared" si="51"/>
        <v>55.028962611901001</v>
      </c>
    </row>
    <row r="1637" spans="1:14" x14ac:dyDescent="0.3">
      <c r="A1637" t="s">
        <v>6362</v>
      </c>
      <c r="B1637" t="s">
        <v>6363</v>
      </c>
      <c r="C1637">
        <v>4.4000000000000004</v>
      </c>
      <c r="D1637">
        <v>131</v>
      </c>
      <c r="E1637">
        <v>495</v>
      </c>
      <c r="F1637">
        <v>495</v>
      </c>
      <c r="G1637" t="s">
        <v>16</v>
      </c>
      <c r="H1637" t="s">
        <v>6364</v>
      </c>
      <c r="I1637" t="s">
        <v>548</v>
      </c>
      <c r="J1637" t="s">
        <v>6365</v>
      </c>
      <c r="K1637" t="s">
        <v>6366</v>
      </c>
      <c r="L1637">
        <v>6539669</v>
      </c>
      <c r="M1637">
        <f t="shared" si="50"/>
        <v>64845</v>
      </c>
      <c r="N1637" s="2">
        <f t="shared" si="51"/>
        <v>0</v>
      </c>
    </row>
    <row r="1638" spans="1:14" x14ac:dyDescent="0.3">
      <c r="A1638" t="s">
        <v>3252</v>
      </c>
      <c r="B1638" t="s">
        <v>1149</v>
      </c>
      <c r="C1638">
        <v>4.7</v>
      </c>
      <c r="D1638">
        <v>32</v>
      </c>
      <c r="E1638">
        <v>1690</v>
      </c>
      <c r="F1638">
        <v>1690</v>
      </c>
      <c r="G1638" t="s">
        <v>242</v>
      </c>
      <c r="H1638" t="s">
        <v>6367</v>
      </c>
      <c r="I1638" t="s">
        <v>1176</v>
      </c>
      <c r="J1638" t="s">
        <v>1151</v>
      </c>
      <c r="K1638" t="s">
        <v>6368</v>
      </c>
      <c r="L1638">
        <v>13772370</v>
      </c>
      <c r="M1638">
        <f t="shared" si="50"/>
        <v>54080</v>
      </c>
      <c r="N1638" s="2">
        <f t="shared" si="51"/>
        <v>0</v>
      </c>
    </row>
    <row r="1639" spans="1:14" x14ac:dyDescent="0.3">
      <c r="A1639" t="s">
        <v>6369</v>
      </c>
      <c r="B1639" t="s">
        <v>511</v>
      </c>
      <c r="C1639">
        <v>4.8</v>
      </c>
      <c r="D1639">
        <v>6</v>
      </c>
      <c r="E1639">
        <v>6595</v>
      </c>
      <c r="F1639">
        <v>5605</v>
      </c>
      <c r="G1639" t="s">
        <v>16</v>
      </c>
      <c r="H1639" t="s">
        <v>6370</v>
      </c>
      <c r="I1639" t="s">
        <v>586</v>
      </c>
      <c r="J1639" t="s">
        <v>514</v>
      </c>
      <c r="K1639" t="s">
        <v>6371</v>
      </c>
      <c r="L1639">
        <v>17774974</v>
      </c>
      <c r="M1639">
        <f t="shared" si="50"/>
        <v>33630</v>
      </c>
      <c r="N1639" s="2">
        <f t="shared" si="51"/>
        <v>15.011372251705838</v>
      </c>
    </row>
    <row r="1640" spans="1:14" x14ac:dyDescent="0.3">
      <c r="A1640" t="s">
        <v>3030</v>
      </c>
      <c r="B1640" t="s">
        <v>1245</v>
      </c>
      <c r="C1640">
        <v>4.0999999999999996</v>
      </c>
      <c r="D1640">
        <v>29</v>
      </c>
      <c r="E1640">
        <v>698</v>
      </c>
      <c r="F1640">
        <v>628</v>
      </c>
      <c r="G1640" t="s">
        <v>29</v>
      </c>
      <c r="H1640" t="s">
        <v>6372</v>
      </c>
      <c r="I1640" t="s">
        <v>138</v>
      </c>
      <c r="J1640" t="s">
        <v>1247</v>
      </c>
      <c r="K1640" t="s">
        <v>6373</v>
      </c>
      <c r="L1640">
        <v>15823112</v>
      </c>
      <c r="M1640">
        <f t="shared" si="50"/>
        <v>18212</v>
      </c>
      <c r="N1640" s="2">
        <f t="shared" si="51"/>
        <v>10.028653295128938</v>
      </c>
    </row>
    <row r="1641" spans="1:14" x14ac:dyDescent="0.3">
      <c r="A1641" t="s">
        <v>6374</v>
      </c>
      <c r="B1641" t="s">
        <v>492</v>
      </c>
      <c r="C1641">
        <v>4.2</v>
      </c>
      <c r="D1641">
        <v>10</v>
      </c>
      <c r="E1641">
        <v>899</v>
      </c>
      <c r="F1641">
        <v>899</v>
      </c>
      <c r="G1641" t="s">
        <v>573</v>
      </c>
      <c r="H1641" t="s">
        <v>6375</v>
      </c>
      <c r="I1641" t="s">
        <v>83</v>
      </c>
      <c r="J1641" t="s">
        <v>496</v>
      </c>
      <c r="K1641" t="s">
        <v>6376</v>
      </c>
      <c r="L1641">
        <v>17751160</v>
      </c>
      <c r="M1641">
        <f t="shared" si="50"/>
        <v>8990</v>
      </c>
      <c r="N1641" s="2">
        <f t="shared" si="51"/>
        <v>0</v>
      </c>
    </row>
    <row r="1642" spans="1:14" x14ac:dyDescent="0.3">
      <c r="A1642" t="s">
        <v>6377</v>
      </c>
      <c r="B1642" t="s">
        <v>1693</v>
      </c>
      <c r="C1642">
        <v>4</v>
      </c>
      <c r="D1642">
        <v>26</v>
      </c>
      <c r="E1642">
        <v>799</v>
      </c>
      <c r="F1642">
        <v>479</v>
      </c>
      <c r="G1642" t="s">
        <v>67</v>
      </c>
      <c r="H1642" t="s">
        <v>6378</v>
      </c>
      <c r="I1642" t="s">
        <v>37</v>
      </c>
      <c r="J1642" t="s">
        <v>1695</v>
      </c>
      <c r="K1642" t="s">
        <v>6379</v>
      </c>
      <c r="L1642">
        <v>16607828</v>
      </c>
      <c r="M1642">
        <f t="shared" si="50"/>
        <v>12454</v>
      </c>
      <c r="N1642" s="2">
        <f t="shared" si="51"/>
        <v>40.050062578222779</v>
      </c>
    </row>
    <row r="1643" spans="1:14" x14ac:dyDescent="0.3">
      <c r="A1643" t="s">
        <v>6380</v>
      </c>
      <c r="B1643" t="s">
        <v>408</v>
      </c>
      <c r="C1643">
        <v>4</v>
      </c>
      <c r="D1643">
        <v>89</v>
      </c>
      <c r="E1643">
        <v>1199</v>
      </c>
      <c r="F1643">
        <v>959</v>
      </c>
      <c r="G1643" t="s">
        <v>690</v>
      </c>
      <c r="H1643" t="s">
        <v>6381</v>
      </c>
      <c r="I1643" t="s">
        <v>6382</v>
      </c>
      <c r="J1643" t="s">
        <v>412</v>
      </c>
      <c r="K1643" t="s">
        <v>6383</v>
      </c>
      <c r="L1643">
        <v>15352556</v>
      </c>
      <c r="M1643">
        <f t="shared" si="50"/>
        <v>85351</v>
      </c>
      <c r="N1643" s="2">
        <f t="shared" si="51"/>
        <v>20.016680567139282</v>
      </c>
    </row>
    <row r="1644" spans="1:14" x14ac:dyDescent="0.3">
      <c r="A1644" t="s">
        <v>6384</v>
      </c>
      <c r="B1644" t="s">
        <v>4574</v>
      </c>
      <c r="C1644">
        <v>2.9</v>
      </c>
      <c r="D1644">
        <v>28</v>
      </c>
      <c r="E1644">
        <v>3995</v>
      </c>
      <c r="F1644">
        <v>799</v>
      </c>
      <c r="G1644" t="s">
        <v>683</v>
      </c>
      <c r="H1644" t="s">
        <v>6385</v>
      </c>
      <c r="I1644" t="s">
        <v>685</v>
      </c>
      <c r="J1644" t="s">
        <v>4576</v>
      </c>
      <c r="K1644" t="s">
        <v>6386</v>
      </c>
      <c r="L1644">
        <v>16468660</v>
      </c>
      <c r="M1644">
        <f t="shared" si="50"/>
        <v>22372</v>
      </c>
      <c r="N1644" s="2">
        <f t="shared" si="51"/>
        <v>80</v>
      </c>
    </row>
    <row r="1645" spans="1:14" x14ac:dyDescent="0.3">
      <c r="A1645" t="s">
        <v>6387</v>
      </c>
      <c r="B1645" t="s">
        <v>6388</v>
      </c>
      <c r="C1645">
        <v>4.5</v>
      </c>
      <c r="D1645">
        <v>239</v>
      </c>
      <c r="E1645">
        <v>1050</v>
      </c>
      <c r="F1645">
        <v>1050</v>
      </c>
      <c r="G1645" t="s">
        <v>218</v>
      </c>
      <c r="H1645" t="s">
        <v>6389</v>
      </c>
      <c r="I1645" t="s">
        <v>6390</v>
      </c>
      <c r="J1645" t="s">
        <v>6391</v>
      </c>
      <c r="K1645" t="s">
        <v>6392</v>
      </c>
      <c r="L1645">
        <v>12800176</v>
      </c>
      <c r="M1645">
        <f t="shared" si="50"/>
        <v>250950</v>
      </c>
      <c r="N1645" s="2">
        <f t="shared" si="51"/>
        <v>0</v>
      </c>
    </row>
    <row r="1646" spans="1:14" x14ac:dyDescent="0.3">
      <c r="A1646" t="s">
        <v>6393</v>
      </c>
      <c r="B1646" t="s">
        <v>6394</v>
      </c>
      <c r="C1646">
        <v>4.3</v>
      </c>
      <c r="D1646">
        <v>246</v>
      </c>
      <c r="E1646">
        <v>3799</v>
      </c>
      <c r="F1646">
        <v>1329</v>
      </c>
      <c r="G1646" t="s">
        <v>1268</v>
      </c>
      <c r="H1646" t="s">
        <v>6395</v>
      </c>
      <c r="I1646" t="s">
        <v>891</v>
      </c>
      <c r="J1646" t="s">
        <v>6396</v>
      </c>
      <c r="K1646" t="s">
        <v>6397</v>
      </c>
      <c r="L1646">
        <v>11103708</v>
      </c>
      <c r="M1646">
        <f t="shared" si="50"/>
        <v>326934</v>
      </c>
      <c r="N1646" s="2">
        <f t="shared" si="51"/>
        <v>65.017109765727824</v>
      </c>
    </row>
    <row r="1647" spans="1:14" x14ac:dyDescent="0.3">
      <c r="A1647" t="s">
        <v>423</v>
      </c>
      <c r="B1647" t="s">
        <v>1382</v>
      </c>
      <c r="C1647">
        <v>5</v>
      </c>
      <c r="D1647">
        <v>2</v>
      </c>
      <c r="E1647">
        <v>1799</v>
      </c>
      <c r="F1647">
        <v>629</v>
      </c>
      <c r="G1647" t="s">
        <v>124</v>
      </c>
      <c r="H1647" t="s">
        <v>6398</v>
      </c>
      <c r="I1647" t="s">
        <v>132</v>
      </c>
      <c r="J1647" t="s">
        <v>1384</v>
      </c>
      <c r="K1647" t="s">
        <v>6399</v>
      </c>
      <c r="L1647">
        <v>17102478</v>
      </c>
      <c r="M1647">
        <f t="shared" si="50"/>
        <v>1258</v>
      </c>
      <c r="N1647" s="2">
        <f t="shared" si="51"/>
        <v>65.036131183991102</v>
      </c>
    </row>
    <row r="1648" spans="1:14" x14ac:dyDescent="0.3">
      <c r="A1648" t="s">
        <v>6400</v>
      </c>
      <c r="B1648" t="s">
        <v>2388</v>
      </c>
      <c r="C1648">
        <v>4.2</v>
      </c>
      <c r="D1648">
        <v>804</v>
      </c>
      <c r="E1648">
        <v>999</v>
      </c>
      <c r="F1648">
        <v>499</v>
      </c>
      <c r="G1648" t="s">
        <v>67</v>
      </c>
      <c r="H1648" t="s">
        <v>6401</v>
      </c>
      <c r="I1648" t="s">
        <v>56</v>
      </c>
      <c r="J1648" t="s">
        <v>2390</v>
      </c>
      <c r="K1648" t="s">
        <v>6402</v>
      </c>
      <c r="L1648">
        <v>4658096</v>
      </c>
      <c r="M1648">
        <f t="shared" si="50"/>
        <v>401196</v>
      </c>
      <c r="N1648" s="2">
        <f t="shared" si="51"/>
        <v>50.050050050050054</v>
      </c>
    </row>
    <row r="1649" spans="1:14" x14ac:dyDescent="0.3">
      <c r="A1649" t="s">
        <v>6403</v>
      </c>
      <c r="B1649" t="s">
        <v>1513</v>
      </c>
      <c r="C1649">
        <v>3.9</v>
      </c>
      <c r="D1649">
        <v>511</v>
      </c>
      <c r="E1649">
        <v>1999</v>
      </c>
      <c r="F1649">
        <v>799</v>
      </c>
      <c r="G1649" t="s">
        <v>628</v>
      </c>
      <c r="H1649" t="s">
        <v>6404</v>
      </c>
      <c r="I1649" t="s">
        <v>1165</v>
      </c>
      <c r="J1649" t="s">
        <v>1515</v>
      </c>
      <c r="K1649" t="s">
        <v>6405</v>
      </c>
      <c r="L1649">
        <v>10490160</v>
      </c>
      <c r="M1649">
        <f t="shared" si="50"/>
        <v>408289</v>
      </c>
      <c r="N1649" s="2">
        <f t="shared" si="51"/>
        <v>60.030015007503756</v>
      </c>
    </row>
    <row r="1650" spans="1:14" x14ac:dyDescent="0.3">
      <c r="A1650" t="s">
        <v>247</v>
      </c>
      <c r="B1650" t="s">
        <v>248</v>
      </c>
      <c r="C1650">
        <v>4.3</v>
      </c>
      <c r="D1650">
        <v>349</v>
      </c>
      <c r="E1650">
        <v>2299</v>
      </c>
      <c r="F1650">
        <v>988</v>
      </c>
      <c r="G1650" t="s">
        <v>81</v>
      </c>
      <c r="H1650" t="s">
        <v>6406</v>
      </c>
      <c r="I1650" t="s">
        <v>83</v>
      </c>
      <c r="J1650" t="s">
        <v>251</v>
      </c>
      <c r="K1650" t="s">
        <v>6407</v>
      </c>
      <c r="L1650">
        <v>9043347</v>
      </c>
      <c r="M1650">
        <f t="shared" si="50"/>
        <v>344812</v>
      </c>
      <c r="N1650" s="2">
        <f t="shared" si="51"/>
        <v>57.02479338842975</v>
      </c>
    </row>
    <row r="1651" spans="1:14" x14ac:dyDescent="0.3">
      <c r="A1651" t="s">
        <v>6408</v>
      </c>
      <c r="B1651" t="s">
        <v>3635</v>
      </c>
      <c r="C1651">
        <v>4</v>
      </c>
      <c r="D1651">
        <v>9</v>
      </c>
      <c r="E1651">
        <v>999</v>
      </c>
      <c r="F1651">
        <v>249</v>
      </c>
      <c r="G1651" t="s">
        <v>42</v>
      </c>
      <c r="H1651" t="s">
        <v>6409</v>
      </c>
      <c r="I1651" t="s">
        <v>37</v>
      </c>
      <c r="J1651" t="s">
        <v>3637</v>
      </c>
      <c r="K1651" t="s">
        <v>6410</v>
      </c>
      <c r="L1651">
        <v>14820364</v>
      </c>
      <c r="M1651">
        <f t="shared" si="50"/>
        <v>2241</v>
      </c>
      <c r="N1651" s="2">
        <f t="shared" si="51"/>
        <v>75.075075075075077</v>
      </c>
    </row>
    <row r="1652" spans="1:14" x14ac:dyDescent="0.3">
      <c r="A1652" t="s">
        <v>3313</v>
      </c>
      <c r="B1652" t="s">
        <v>371</v>
      </c>
      <c r="C1652">
        <v>4.7</v>
      </c>
      <c r="D1652">
        <v>6</v>
      </c>
      <c r="E1652">
        <v>1998</v>
      </c>
      <c r="F1652">
        <v>599</v>
      </c>
      <c r="G1652" t="s">
        <v>67</v>
      </c>
      <c r="H1652" t="s">
        <v>6411</v>
      </c>
      <c r="I1652" t="s">
        <v>201</v>
      </c>
      <c r="J1652" t="s">
        <v>374</v>
      </c>
      <c r="K1652" t="s">
        <v>6412</v>
      </c>
      <c r="L1652">
        <v>14574480</v>
      </c>
      <c r="M1652">
        <f t="shared" si="50"/>
        <v>3594</v>
      </c>
      <c r="N1652" s="2">
        <f t="shared" si="51"/>
        <v>70.020020020020027</v>
      </c>
    </row>
    <row r="1653" spans="1:14" x14ac:dyDescent="0.3">
      <c r="A1653" t="s">
        <v>6413</v>
      </c>
      <c r="B1653" t="s">
        <v>1382</v>
      </c>
      <c r="C1653">
        <v>3.7</v>
      </c>
      <c r="D1653">
        <v>18</v>
      </c>
      <c r="E1653">
        <v>1799</v>
      </c>
      <c r="F1653">
        <v>539</v>
      </c>
      <c r="G1653" t="s">
        <v>124</v>
      </c>
      <c r="H1653" t="s">
        <v>6414</v>
      </c>
      <c r="I1653" t="s">
        <v>50</v>
      </c>
      <c r="J1653" t="s">
        <v>1384</v>
      </c>
      <c r="K1653" t="s">
        <v>6415</v>
      </c>
      <c r="L1653">
        <v>16190686</v>
      </c>
      <c r="M1653">
        <f t="shared" si="50"/>
        <v>9702</v>
      </c>
      <c r="N1653" s="2">
        <f t="shared" si="51"/>
        <v>70.038910505836569</v>
      </c>
    </row>
    <row r="1654" spans="1:14" x14ac:dyDescent="0.3">
      <c r="A1654" t="s">
        <v>6416</v>
      </c>
      <c r="B1654" t="s">
        <v>159</v>
      </c>
      <c r="C1654">
        <v>4.0999999999999996</v>
      </c>
      <c r="D1654">
        <v>209</v>
      </c>
      <c r="E1654">
        <v>3099</v>
      </c>
      <c r="F1654">
        <v>1518</v>
      </c>
      <c r="G1654" t="s">
        <v>29</v>
      </c>
      <c r="H1654" t="s">
        <v>6417</v>
      </c>
      <c r="I1654" t="s">
        <v>126</v>
      </c>
      <c r="J1654" t="s">
        <v>162</v>
      </c>
      <c r="K1654" t="s">
        <v>6418</v>
      </c>
      <c r="L1654">
        <v>10884378</v>
      </c>
      <c r="M1654">
        <f t="shared" si="50"/>
        <v>317262</v>
      </c>
      <c r="N1654" s="2">
        <f t="shared" si="51"/>
        <v>51.016456921587604</v>
      </c>
    </row>
    <row r="1655" spans="1:14" x14ac:dyDescent="0.3">
      <c r="A1655" t="s">
        <v>2468</v>
      </c>
      <c r="B1655" t="s">
        <v>2417</v>
      </c>
      <c r="C1655">
        <v>4.4000000000000004</v>
      </c>
      <c r="D1655">
        <v>36</v>
      </c>
      <c r="E1655">
        <v>2299</v>
      </c>
      <c r="F1655">
        <v>1839</v>
      </c>
      <c r="G1655" t="s">
        <v>16</v>
      </c>
      <c r="H1655" t="s">
        <v>6419</v>
      </c>
      <c r="I1655" t="s">
        <v>586</v>
      </c>
      <c r="J1655" t="s">
        <v>2419</v>
      </c>
      <c r="K1655" t="s">
        <v>6420</v>
      </c>
      <c r="L1655">
        <v>16614496</v>
      </c>
      <c r="M1655">
        <f t="shared" si="50"/>
        <v>66204</v>
      </c>
      <c r="N1655" s="2">
        <f t="shared" si="51"/>
        <v>20.008699434536755</v>
      </c>
    </row>
    <row r="1656" spans="1:14" x14ac:dyDescent="0.3">
      <c r="A1656" t="s">
        <v>6421</v>
      </c>
      <c r="B1656" t="s">
        <v>1382</v>
      </c>
      <c r="C1656">
        <v>4.7</v>
      </c>
      <c r="D1656">
        <v>10</v>
      </c>
      <c r="E1656">
        <v>1499</v>
      </c>
      <c r="F1656">
        <v>599</v>
      </c>
      <c r="G1656" t="s">
        <v>242</v>
      </c>
      <c r="H1656" t="s">
        <v>6422</v>
      </c>
      <c r="I1656" t="s">
        <v>244</v>
      </c>
      <c r="J1656" t="s">
        <v>1384</v>
      </c>
      <c r="K1656" t="s">
        <v>6423</v>
      </c>
      <c r="L1656">
        <v>14574556</v>
      </c>
      <c r="M1656">
        <f t="shared" si="50"/>
        <v>5990</v>
      </c>
      <c r="N1656" s="2">
        <f t="shared" si="51"/>
        <v>60.040026684456308</v>
      </c>
    </row>
    <row r="1657" spans="1:14" x14ac:dyDescent="0.3">
      <c r="A1657" t="s">
        <v>6424</v>
      </c>
      <c r="B1657" t="s">
        <v>230</v>
      </c>
      <c r="C1657">
        <v>4.2</v>
      </c>
      <c r="D1657">
        <v>5</v>
      </c>
      <c r="E1657">
        <v>3199</v>
      </c>
      <c r="F1657">
        <v>1279</v>
      </c>
      <c r="G1657" t="s">
        <v>683</v>
      </c>
      <c r="H1657" t="s">
        <v>6425</v>
      </c>
      <c r="I1657" t="s">
        <v>685</v>
      </c>
      <c r="J1657" t="s">
        <v>232</v>
      </c>
      <c r="K1657" t="s">
        <v>6426</v>
      </c>
      <c r="L1657">
        <v>15823332</v>
      </c>
      <c r="M1657">
        <f t="shared" si="50"/>
        <v>6395</v>
      </c>
      <c r="N1657" s="2">
        <f t="shared" si="51"/>
        <v>60.018755861206628</v>
      </c>
    </row>
    <row r="1658" spans="1:14" x14ac:dyDescent="0.3">
      <c r="A1658" t="s">
        <v>6427</v>
      </c>
      <c r="B1658" t="s">
        <v>5659</v>
      </c>
      <c r="C1658">
        <v>4.0999999999999996</v>
      </c>
      <c r="D1658">
        <v>68</v>
      </c>
      <c r="E1658">
        <v>2299</v>
      </c>
      <c r="F1658">
        <v>1241</v>
      </c>
      <c r="G1658" t="s">
        <v>124</v>
      </c>
      <c r="H1658" t="s">
        <v>6428</v>
      </c>
      <c r="I1658" t="s">
        <v>5661</v>
      </c>
      <c r="J1658" t="s">
        <v>5662</v>
      </c>
      <c r="K1658" t="s">
        <v>6429</v>
      </c>
      <c r="L1658">
        <v>13662016</v>
      </c>
      <c r="M1658">
        <f t="shared" si="50"/>
        <v>84388</v>
      </c>
      <c r="N1658" s="2">
        <f t="shared" si="51"/>
        <v>46.020008699434541</v>
      </c>
    </row>
    <row r="1659" spans="1:14" x14ac:dyDescent="0.3">
      <c r="A1659" t="s">
        <v>3708</v>
      </c>
      <c r="B1659" t="s">
        <v>165</v>
      </c>
      <c r="C1659">
        <v>4.2</v>
      </c>
      <c r="D1659">
        <v>26</v>
      </c>
      <c r="E1659">
        <v>4499</v>
      </c>
      <c r="F1659">
        <v>2249</v>
      </c>
      <c r="G1659" t="s">
        <v>29</v>
      </c>
      <c r="H1659" t="s">
        <v>6430</v>
      </c>
      <c r="I1659" t="s">
        <v>862</v>
      </c>
      <c r="J1659" t="s">
        <v>168</v>
      </c>
      <c r="K1659" t="s">
        <v>6431</v>
      </c>
      <c r="L1659">
        <v>12790264</v>
      </c>
      <c r="M1659">
        <f t="shared" si="50"/>
        <v>58474</v>
      </c>
      <c r="N1659" s="2">
        <f t="shared" si="51"/>
        <v>50.01111358079573</v>
      </c>
    </row>
    <row r="1660" spans="1:14" x14ac:dyDescent="0.3">
      <c r="A1660" t="s">
        <v>6432</v>
      </c>
      <c r="B1660" t="s">
        <v>714</v>
      </c>
      <c r="C1660">
        <v>3.2</v>
      </c>
      <c r="D1660">
        <v>13</v>
      </c>
      <c r="E1660">
        <v>2000</v>
      </c>
      <c r="F1660">
        <v>1240</v>
      </c>
      <c r="G1660" t="s">
        <v>16</v>
      </c>
      <c r="H1660" t="s">
        <v>6433</v>
      </c>
      <c r="I1660" t="s">
        <v>6434</v>
      </c>
      <c r="J1660" t="s">
        <v>717</v>
      </c>
      <c r="K1660" t="s">
        <v>6435</v>
      </c>
      <c r="L1660">
        <v>13811632</v>
      </c>
      <c r="M1660">
        <f t="shared" si="50"/>
        <v>16120</v>
      </c>
      <c r="N1660" s="2">
        <f t="shared" si="51"/>
        <v>38</v>
      </c>
    </row>
    <row r="1661" spans="1:14" x14ac:dyDescent="0.3">
      <c r="A1661" t="s">
        <v>6436</v>
      </c>
      <c r="B1661" t="s">
        <v>181</v>
      </c>
      <c r="C1661">
        <v>4</v>
      </c>
      <c r="D1661">
        <v>54</v>
      </c>
      <c r="E1661">
        <v>5179</v>
      </c>
      <c r="F1661">
        <v>2900</v>
      </c>
      <c r="G1661" t="s">
        <v>182</v>
      </c>
      <c r="H1661" t="s">
        <v>6437</v>
      </c>
      <c r="I1661" t="s">
        <v>50</v>
      </c>
      <c r="J1661" t="s">
        <v>184</v>
      </c>
      <c r="K1661" t="s">
        <v>6438</v>
      </c>
      <c r="L1661">
        <v>12219290</v>
      </c>
      <c r="M1661">
        <f t="shared" si="50"/>
        <v>156600</v>
      </c>
      <c r="N1661" s="2">
        <f t="shared" si="51"/>
        <v>44.004634099246957</v>
      </c>
    </row>
    <row r="1662" spans="1:14" x14ac:dyDescent="0.3">
      <c r="A1662" t="s">
        <v>6439</v>
      </c>
      <c r="B1662" t="s">
        <v>895</v>
      </c>
      <c r="C1662">
        <v>2.7</v>
      </c>
      <c r="D1662">
        <v>22</v>
      </c>
      <c r="E1662">
        <v>1390</v>
      </c>
      <c r="F1662">
        <v>834</v>
      </c>
      <c r="G1662" t="s">
        <v>42</v>
      </c>
      <c r="H1662" t="s">
        <v>6440</v>
      </c>
      <c r="I1662" t="s">
        <v>37</v>
      </c>
      <c r="J1662" t="s">
        <v>898</v>
      </c>
      <c r="K1662" t="s">
        <v>6441</v>
      </c>
      <c r="L1662">
        <v>15315442</v>
      </c>
      <c r="M1662">
        <f t="shared" si="50"/>
        <v>18348</v>
      </c>
      <c r="N1662" s="2">
        <f t="shared" si="51"/>
        <v>40</v>
      </c>
    </row>
    <row r="1663" spans="1:14" x14ac:dyDescent="0.3">
      <c r="A1663" t="s">
        <v>6442</v>
      </c>
      <c r="B1663" t="s">
        <v>54</v>
      </c>
      <c r="C1663">
        <v>4.0999999999999996</v>
      </c>
      <c r="D1663">
        <v>31</v>
      </c>
      <c r="E1663">
        <v>1699</v>
      </c>
      <c r="F1663">
        <v>509</v>
      </c>
      <c r="G1663" t="s">
        <v>1620</v>
      </c>
      <c r="H1663" t="s">
        <v>6443</v>
      </c>
      <c r="I1663" t="s">
        <v>110</v>
      </c>
      <c r="J1663" t="s">
        <v>57</v>
      </c>
      <c r="K1663" t="s">
        <v>6444</v>
      </c>
      <c r="L1663">
        <v>14710526</v>
      </c>
      <c r="M1663">
        <f t="shared" si="50"/>
        <v>15779</v>
      </c>
      <c r="N1663" s="2">
        <f t="shared" si="51"/>
        <v>70.041200706297829</v>
      </c>
    </row>
    <row r="1664" spans="1:14" x14ac:dyDescent="0.3">
      <c r="A1664" t="s">
        <v>6445</v>
      </c>
      <c r="B1664" t="s">
        <v>1693</v>
      </c>
      <c r="C1664">
        <v>4.2</v>
      </c>
      <c r="D1664">
        <v>19</v>
      </c>
      <c r="E1664">
        <v>2199</v>
      </c>
      <c r="F1664">
        <v>703</v>
      </c>
      <c r="G1664" t="s">
        <v>67</v>
      </c>
      <c r="H1664" t="s">
        <v>6446</v>
      </c>
      <c r="I1664" t="s">
        <v>50</v>
      </c>
      <c r="J1664" t="s">
        <v>1695</v>
      </c>
      <c r="K1664" t="s">
        <v>6447</v>
      </c>
      <c r="L1664">
        <v>14348468</v>
      </c>
      <c r="M1664">
        <f t="shared" si="50"/>
        <v>13357</v>
      </c>
      <c r="N1664" s="2">
        <f t="shared" si="51"/>
        <v>68.030923146884945</v>
      </c>
    </row>
    <row r="1665" spans="1:14" x14ac:dyDescent="0.3">
      <c r="A1665" t="s">
        <v>6448</v>
      </c>
      <c r="B1665" t="s">
        <v>1207</v>
      </c>
      <c r="C1665">
        <v>3.4</v>
      </c>
      <c r="D1665">
        <v>5</v>
      </c>
      <c r="E1665">
        <v>2499</v>
      </c>
      <c r="F1665">
        <v>2499</v>
      </c>
      <c r="G1665" t="s">
        <v>67</v>
      </c>
      <c r="H1665" t="s">
        <v>6449</v>
      </c>
      <c r="I1665" t="s">
        <v>1348</v>
      </c>
      <c r="J1665" t="s">
        <v>1210</v>
      </c>
      <c r="K1665" t="s">
        <v>6450</v>
      </c>
      <c r="L1665">
        <v>17657400</v>
      </c>
      <c r="M1665">
        <f t="shared" si="50"/>
        <v>12495</v>
      </c>
      <c r="N1665" s="2">
        <f t="shared" si="51"/>
        <v>0</v>
      </c>
    </row>
    <row r="1666" spans="1:14" x14ac:dyDescent="0.3">
      <c r="A1666" t="s">
        <v>6451</v>
      </c>
      <c r="B1666" t="s">
        <v>889</v>
      </c>
      <c r="C1666">
        <v>3.9</v>
      </c>
      <c r="D1666">
        <v>47</v>
      </c>
      <c r="E1666">
        <v>1799</v>
      </c>
      <c r="F1666">
        <v>989</v>
      </c>
      <c r="G1666" t="s">
        <v>1268</v>
      </c>
      <c r="H1666" t="s">
        <v>6452</v>
      </c>
      <c r="I1666" t="s">
        <v>891</v>
      </c>
      <c r="J1666" t="s">
        <v>892</v>
      </c>
      <c r="K1666" t="s">
        <v>6453</v>
      </c>
      <c r="L1666">
        <v>11359888</v>
      </c>
      <c r="M1666">
        <f t="shared" si="50"/>
        <v>46483</v>
      </c>
      <c r="N1666" s="2">
        <f t="shared" si="51"/>
        <v>45.025013896609231</v>
      </c>
    </row>
    <row r="1667" spans="1:14" x14ac:dyDescent="0.3">
      <c r="A1667" t="s">
        <v>4152</v>
      </c>
      <c r="B1667" t="s">
        <v>2308</v>
      </c>
      <c r="C1667">
        <v>3.6</v>
      </c>
      <c r="D1667">
        <v>7</v>
      </c>
      <c r="E1667">
        <v>1799</v>
      </c>
      <c r="F1667">
        <v>1439</v>
      </c>
      <c r="G1667" t="s">
        <v>16</v>
      </c>
      <c r="H1667" t="s">
        <v>6454</v>
      </c>
      <c r="I1667" t="s">
        <v>997</v>
      </c>
      <c r="J1667" t="s">
        <v>2310</v>
      </c>
      <c r="K1667" t="s">
        <v>6455</v>
      </c>
      <c r="L1667">
        <v>7877707</v>
      </c>
      <c r="M1667">
        <f t="shared" ref="M1667:M1730" si="52">D1667*F1667</f>
        <v>10073</v>
      </c>
      <c r="N1667" s="2">
        <f t="shared" ref="N1667:N1730" si="53">((E1667-F1667)/E1667) *100</f>
        <v>20.011117287381879</v>
      </c>
    </row>
    <row r="1668" spans="1:14" x14ac:dyDescent="0.3">
      <c r="A1668" t="s">
        <v>6456</v>
      </c>
      <c r="B1668" t="s">
        <v>80</v>
      </c>
      <c r="C1668">
        <v>4</v>
      </c>
      <c r="D1668">
        <v>55</v>
      </c>
      <c r="E1668">
        <v>1899</v>
      </c>
      <c r="F1668">
        <v>569</v>
      </c>
      <c r="G1668" t="s">
        <v>563</v>
      </c>
      <c r="H1668" t="s">
        <v>6457</v>
      </c>
      <c r="I1668" t="s">
        <v>297</v>
      </c>
      <c r="J1668" t="s">
        <v>84</v>
      </c>
      <c r="K1668" t="s">
        <v>6458</v>
      </c>
      <c r="L1668">
        <v>14885492</v>
      </c>
      <c r="M1668">
        <f t="shared" si="52"/>
        <v>31295</v>
      </c>
      <c r="N1668" s="2">
        <f t="shared" si="53"/>
        <v>70.036861506055814</v>
      </c>
    </row>
    <row r="1669" spans="1:14" x14ac:dyDescent="0.3">
      <c r="A1669" t="s">
        <v>3973</v>
      </c>
      <c r="B1669" t="s">
        <v>1578</v>
      </c>
      <c r="C1669">
        <v>4.2</v>
      </c>
      <c r="D1669">
        <v>9</v>
      </c>
      <c r="E1669">
        <v>899</v>
      </c>
      <c r="F1669">
        <v>899</v>
      </c>
      <c r="G1669" t="s">
        <v>2167</v>
      </c>
      <c r="H1669" t="s">
        <v>6459</v>
      </c>
      <c r="I1669" t="s">
        <v>1229</v>
      </c>
      <c r="J1669" t="s">
        <v>1580</v>
      </c>
      <c r="K1669" t="s">
        <v>6460</v>
      </c>
      <c r="L1669">
        <v>13905644</v>
      </c>
      <c r="M1669">
        <f t="shared" si="52"/>
        <v>8091</v>
      </c>
      <c r="N1669" s="2">
        <f t="shared" si="53"/>
        <v>0</v>
      </c>
    </row>
    <row r="1670" spans="1:14" x14ac:dyDescent="0.3">
      <c r="A1670" t="s">
        <v>6461</v>
      </c>
      <c r="B1670" t="s">
        <v>3370</v>
      </c>
      <c r="C1670">
        <v>4</v>
      </c>
      <c r="D1670">
        <v>30</v>
      </c>
      <c r="E1670">
        <v>2995</v>
      </c>
      <c r="F1670">
        <v>1198</v>
      </c>
      <c r="G1670" t="s">
        <v>3246</v>
      </c>
      <c r="H1670" t="s">
        <v>6462</v>
      </c>
      <c r="I1670" t="s">
        <v>1176</v>
      </c>
      <c r="J1670" t="s">
        <v>3372</v>
      </c>
      <c r="K1670" t="s">
        <v>6463</v>
      </c>
      <c r="L1670">
        <v>15616902</v>
      </c>
      <c r="M1670">
        <f t="shared" si="52"/>
        <v>35940</v>
      </c>
      <c r="N1670" s="2">
        <f t="shared" si="53"/>
        <v>60</v>
      </c>
    </row>
    <row r="1671" spans="1:14" x14ac:dyDescent="0.3">
      <c r="A1671" t="s">
        <v>6464</v>
      </c>
      <c r="B1671" t="s">
        <v>6465</v>
      </c>
      <c r="C1671">
        <v>4.5</v>
      </c>
      <c r="D1671">
        <v>55</v>
      </c>
      <c r="E1671">
        <v>1998</v>
      </c>
      <c r="F1671">
        <v>799</v>
      </c>
      <c r="G1671" t="s">
        <v>29</v>
      </c>
      <c r="H1671" t="s">
        <v>6466</v>
      </c>
      <c r="I1671" t="s">
        <v>642</v>
      </c>
      <c r="J1671" t="s">
        <v>6467</v>
      </c>
      <c r="K1671" t="s">
        <v>6468</v>
      </c>
      <c r="L1671">
        <v>13962486</v>
      </c>
      <c r="M1671">
        <f t="shared" si="52"/>
        <v>43945</v>
      </c>
      <c r="N1671" s="2">
        <f t="shared" si="53"/>
        <v>60.010010010010006</v>
      </c>
    </row>
    <row r="1672" spans="1:14" x14ac:dyDescent="0.3">
      <c r="A1672" t="s">
        <v>6469</v>
      </c>
      <c r="B1672" t="s">
        <v>665</v>
      </c>
      <c r="C1672">
        <v>4.5</v>
      </c>
      <c r="D1672">
        <v>6</v>
      </c>
      <c r="E1672">
        <v>2599</v>
      </c>
      <c r="F1672">
        <v>1429</v>
      </c>
      <c r="G1672" t="s">
        <v>1657</v>
      </c>
      <c r="H1672" t="s">
        <v>6470</v>
      </c>
      <c r="I1672" t="s">
        <v>297</v>
      </c>
      <c r="J1672" t="s">
        <v>668</v>
      </c>
      <c r="K1672" t="s">
        <v>6471</v>
      </c>
      <c r="L1672">
        <v>14958302</v>
      </c>
      <c r="M1672">
        <f t="shared" si="52"/>
        <v>8574</v>
      </c>
      <c r="N1672" s="2">
        <f t="shared" si="53"/>
        <v>45.017314351673718</v>
      </c>
    </row>
    <row r="1673" spans="1:14" x14ac:dyDescent="0.3">
      <c r="A1673" t="s">
        <v>6472</v>
      </c>
      <c r="B1673" t="s">
        <v>1458</v>
      </c>
      <c r="C1673">
        <v>4.8</v>
      </c>
      <c r="D1673">
        <v>40</v>
      </c>
      <c r="E1673">
        <v>1295</v>
      </c>
      <c r="F1673">
        <v>647</v>
      </c>
      <c r="G1673" t="s">
        <v>16</v>
      </c>
      <c r="H1673" t="s">
        <v>6473</v>
      </c>
      <c r="I1673" t="s">
        <v>189</v>
      </c>
      <c r="J1673" t="s">
        <v>1460</v>
      </c>
      <c r="K1673" t="s">
        <v>6474</v>
      </c>
      <c r="L1673">
        <v>15575728</v>
      </c>
      <c r="M1673">
        <f t="shared" si="52"/>
        <v>25880</v>
      </c>
      <c r="N1673" s="2">
        <f t="shared" si="53"/>
        <v>50.038610038610045</v>
      </c>
    </row>
    <row r="1674" spans="1:14" x14ac:dyDescent="0.3">
      <c r="A1674" t="s">
        <v>6475</v>
      </c>
      <c r="B1674" t="s">
        <v>2669</v>
      </c>
      <c r="C1674">
        <v>4.2</v>
      </c>
      <c r="D1674">
        <v>400</v>
      </c>
      <c r="E1674">
        <v>5599</v>
      </c>
      <c r="F1674">
        <v>2799</v>
      </c>
      <c r="G1674" t="s">
        <v>16</v>
      </c>
      <c r="H1674" t="s">
        <v>6476</v>
      </c>
      <c r="I1674" t="s">
        <v>18</v>
      </c>
      <c r="J1674" t="s">
        <v>2671</v>
      </c>
      <c r="K1674" t="s">
        <v>6477</v>
      </c>
      <c r="L1674">
        <v>11423182</v>
      </c>
      <c r="M1674">
        <f t="shared" si="52"/>
        <v>1119600</v>
      </c>
      <c r="N1674" s="2">
        <f t="shared" si="53"/>
        <v>50.008930166101081</v>
      </c>
    </row>
    <row r="1675" spans="1:14" x14ac:dyDescent="0.3">
      <c r="A1675" t="s">
        <v>6478</v>
      </c>
      <c r="B1675" t="s">
        <v>895</v>
      </c>
      <c r="C1675">
        <v>4.3</v>
      </c>
      <c r="D1675">
        <v>6</v>
      </c>
      <c r="E1675">
        <v>2990</v>
      </c>
      <c r="F1675">
        <v>1794</v>
      </c>
      <c r="G1675" t="s">
        <v>194</v>
      </c>
      <c r="H1675" t="s">
        <v>6479</v>
      </c>
      <c r="I1675" t="s">
        <v>37</v>
      </c>
      <c r="J1675" t="s">
        <v>898</v>
      </c>
      <c r="K1675" t="s">
        <v>6480</v>
      </c>
      <c r="L1675">
        <v>16124876</v>
      </c>
      <c r="M1675">
        <f t="shared" si="52"/>
        <v>10764</v>
      </c>
      <c r="N1675" s="2">
        <f t="shared" si="53"/>
        <v>40</v>
      </c>
    </row>
    <row r="1676" spans="1:14" x14ac:dyDescent="0.3">
      <c r="A1676" t="s">
        <v>6481</v>
      </c>
      <c r="B1676" t="s">
        <v>5582</v>
      </c>
      <c r="C1676">
        <v>4.7</v>
      </c>
      <c r="D1676">
        <v>92</v>
      </c>
      <c r="E1676">
        <v>4900</v>
      </c>
      <c r="F1676">
        <v>4410</v>
      </c>
      <c r="G1676" t="s">
        <v>16</v>
      </c>
      <c r="H1676" t="s">
        <v>6482</v>
      </c>
      <c r="I1676" t="s">
        <v>1595</v>
      </c>
      <c r="J1676" t="s">
        <v>5584</v>
      </c>
      <c r="K1676" t="s">
        <v>6483</v>
      </c>
      <c r="L1676">
        <v>11496790</v>
      </c>
      <c r="M1676">
        <f t="shared" si="52"/>
        <v>405720</v>
      </c>
      <c r="N1676" s="2">
        <f t="shared" si="53"/>
        <v>10</v>
      </c>
    </row>
    <row r="1677" spans="1:14" x14ac:dyDescent="0.3">
      <c r="A1677" t="s">
        <v>6484</v>
      </c>
      <c r="B1677" t="s">
        <v>584</v>
      </c>
      <c r="C1677">
        <v>4.5</v>
      </c>
      <c r="D1677">
        <v>122</v>
      </c>
      <c r="E1677">
        <v>3295</v>
      </c>
      <c r="F1677">
        <v>1548</v>
      </c>
      <c r="G1677" t="s">
        <v>16</v>
      </c>
      <c r="H1677" t="s">
        <v>6485</v>
      </c>
      <c r="I1677" t="s">
        <v>997</v>
      </c>
      <c r="J1677" t="s">
        <v>587</v>
      </c>
      <c r="K1677" t="s">
        <v>6486</v>
      </c>
      <c r="L1677">
        <v>11632532</v>
      </c>
      <c r="M1677">
        <f t="shared" si="52"/>
        <v>188856</v>
      </c>
      <c r="N1677" s="2">
        <f t="shared" si="53"/>
        <v>53.019726858877092</v>
      </c>
    </row>
    <row r="1678" spans="1:14" x14ac:dyDescent="0.3">
      <c r="A1678" t="s">
        <v>1963</v>
      </c>
      <c r="B1678" t="s">
        <v>1964</v>
      </c>
      <c r="C1678">
        <v>4.4000000000000004</v>
      </c>
      <c r="D1678">
        <v>103</v>
      </c>
      <c r="E1678">
        <v>2249</v>
      </c>
      <c r="F1678">
        <v>899</v>
      </c>
      <c r="G1678" t="s">
        <v>6487</v>
      </c>
      <c r="H1678" t="s">
        <v>6488</v>
      </c>
      <c r="I1678" t="s">
        <v>642</v>
      </c>
      <c r="J1678" t="s">
        <v>1967</v>
      </c>
      <c r="K1678" t="s">
        <v>6489</v>
      </c>
      <c r="L1678">
        <v>14601246</v>
      </c>
      <c r="M1678">
        <f t="shared" si="52"/>
        <v>92597</v>
      </c>
      <c r="N1678" s="2">
        <f t="shared" si="53"/>
        <v>60.026678523788348</v>
      </c>
    </row>
    <row r="1679" spans="1:14" x14ac:dyDescent="0.3">
      <c r="A1679" t="s">
        <v>6490</v>
      </c>
      <c r="B1679" t="s">
        <v>6491</v>
      </c>
      <c r="C1679">
        <v>4.4000000000000004</v>
      </c>
      <c r="D1679">
        <v>29</v>
      </c>
      <c r="E1679">
        <v>1559</v>
      </c>
      <c r="F1679">
        <v>826</v>
      </c>
      <c r="G1679" t="s">
        <v>6492</v>
      </c>
      <c r="H1679" t="s">
        <v>6493</v>
      </c>
      <c r="I1679" t="s">
        <v>126</v>
      </c>
      <c r="J1679" t="s">
        <v>6494</v>
      </c>
      <c r="K1679" t="s">
        <v>6495</v>
      </c>
      <c r="L1679">
        <v>16091078</v>
      </c>
      <c r="M1679">
        <f t="shared" si="52"/>
        <v>23954</v>
      </c>
      <c r="N1679" s="2">
        <f t="shared" si="53"/>
        <v>47.017318794098784</v>
      </c>
    </row>
    <row r="1680" spans="1:14" x14ac:dyDescent="0.3">
      <c r="A1680" t="s">
        <v>6496</v>
      </c>
      <c r="B1680" t="s">
        <v>5108</v>
      </c>
      <c r="C1680">
        <v>4.8</v>
      </c>
      <c r="D1680">
        <v>21</v>
      </c>
      <c r="E1680">
        <v>1499</v>
      </c>
      <c r="F1680">
        <v>599</v>
      </c>
      <c r="G1680" t="s">
        <v>42</v>
      </c>
      <c r="H1680" t="s">
        <v>6497</v>
      </c>
      <c r="I1680" t="s">
        <v>56</v>
      </c>
      <c r="J1680" t="s">
        <v>5110</v>
      </c>
      <c r="K1680" t="s">
        <v>6498</v>
      </c>
      <c r="L1680">
        <v>17037416</v>
      </c>
      <c r="M1680">
        <f t="shared" si="52"/>
        <v>12579</v>
      </c>
      <c r="N1680" s="2">
        <f t="shared" si="53"/>
        <v>60.040026684456308</v>
      </c>
    </row>
    <row r="1681" spans="1:14" x14ac:dyDescent="0.3">
      <c r="A1681" t="s">
        <v>6499</v>
      </c>
      <c r="B1681" t="s">
        <v>6500</v>
      </c>
      <c r="C1681">
        <v>4.9000000000000004</v>
      </c>
      <c r="D1681">
        <v>9</v>
      </c>
      <c r="E1681">
        <v>5990</v>
      </c>
      <c r="F1681">
        <v>2895</v>
      </c>
      <c r="G1681" t="s">
        <v>16</v>
      </c>
      <c r="H1681" t="s">
        <v>6501</v>
      </c>
      <c r="I1681" t="s">
        <v>177</v>
      </c>
      <c r="J1681" t="s">
        <v>6502</v>
      </c>
      <c r="K1681" t="s">
        <v>6503</v>
      </c>
      <c r="L1681">
        <v>15273448</v>
      </c>
      <c r="M1681">
        <f t="shared" si="52"/>
        <v>26055</v>
      </c>
      <c r="N1681" s="2">
        <f t="shared" si="53"/>
        <v>51.669449081803009</v>
      </c>
    </row>
    <row r="1682" spans="1:14" x14ac:dyDescent="0.3">
      <c r="A1682" t="s">
        <v>6135</v>
      </c>
      <c r="B1682" t="s">
        <v>329</v>
      </c>
      <c r="C1682">
        <v>4.9000000000000004</v>
      </c>
      <c r="D1682">
        <v>7</v>
      </c>
      <c r="E1682">
        <v>1299</v>
      </c>
      <c r="F1682">
        <v>974</v>
      </c>
      <c r="G1682" t="s">
        <v>29</v>
      </c>
      <c r="H1682" t="s">
        <v>6504</v>
      </c>
      <c r="I1682" t="s">
        <v>37</v>
      </c>
      <c r="J1682" t="s">
        <v>331</v>
      </c>
      <c r="K1682" t="s">
        <v>6505</v>
      </c>
      <c r="L1682">
        <v>17026114</v>
      </c>
      <c r="M1682">
        <f t="shared" si="52"/>
        <v>6818</v>
      </c>
      <c r="N1682" s="2">
        <f t="shared" si="53"/>
        <v>25.019245573518091</v>
      </c>
    </row>
    <row r="1683" spans="1:14" x14ac:dyDescent="0.3">
      <c r="A1683" t="s">
        <v>6506</v>
      </c>
      <c r="B1683" t="s">
        <v>6507</v>
      </c>
      <c r="C1683">
        <v>4.0999999999999996</v>
      </c>
      <c r="D1683">
        <v>761</v>
      </c>
      <c r="E1683">
        <v>250</v>
      </c>
      <c r="F1683">
        <v>250</v>
      </c>
      <c r="G1683" t="s">
        <v>16</v>
      </c>
      <c r="H1683" t="s">
        <v>6508</v>
      </c>
      <c r="I1683" t="s">
        <v>519</v>
      </c>
      <c r="J1683" t="s">
        <v>6509</v>
      </c>
      <c r="K1683" t="s">
        <v>6510</v>
      </c>
      <c r="L1683">
        <v>1974958</v>
      </c>
      <c r="M1683">
        <f t="shared" si="52"/>
        <v>190250</v>
      </c>
      <c r="N1683" s="2">
        <f t="shared" si="53"/>
        <v>0</v>
      </c>
    </row>
    <row r="1684" spans="1:14" x14ac:dyDescent="0.3">
      <c r="A1684" t="s">
        <v>6511</v>
      </c>
      <c r="B1684" t="s">
        <v>443</v>
      </c>
      <c r="C1684">
        <v>4.3</v>
      </c>
      <c r="D1684">
        <v>22</v>
      </c>
      <c r="E1684">
        <v>3525</v>
      </c>
      <c r="F1684">
        <v>1304</v>
      </c>
      <c r="G1684" t="s">
        <v>6512</v>
      </c>
      <c r="H1684" t="s">
        <v>6513</v>
      </c>
      <c r="I1684" t="s">
        <v>1281</v>
      </c>
      <c r="J1684" t="s">
        <v>447</v>
      </c>
      <c r="K1684" t="s">
        <v>6514</v>
      </c>
      <c r="L1684">
        <v>14631170</v>
      </c>
      <c r="M1684">
        <f t="shared" si="52"/>
        <v>28688</v>
      </c>
      <c r="N1684" s="2">
        <f t="shared" si="53"/>
        <v>63.00709219858156</v>
      </c>
    </row>
    <row r="1685" spans="1:14" x14ac:dyDescent="0.3">
      <c r="A1685" t="s">
        <v>6515</v>
      </c>
      <c r="B1685" t="s">
        <v>6516</v>
      </c>
      <c r="C1685">
        <v>4.7</v>
      </c>
      <c r="D1685">
        <v>18</v>
      </c>
      <c r="E1685">
        <v>12000</v>
      </c>
      <c r="F1685">
        <v>3600</v>
      </c>
      <c r="G1685" t="s">
        <v>16</v>
      </c>
      <c r="H1685" t="s">
        <v>6517</v>
      </c>
      <c r="I1685" t="s">
        <v>6518</v>
      </c>
      <c r="J1685" t="s">
        <v>6519</v>
      </c>
      <c r="K1685" t="s">
        <v>6520</v>
      </c>
      <c r="L1685">
        <v>12888718</v>
      </c>
      <c r="M1685">
        <f t="shared" si="52"/>
        <v>64800</v>
      </c>
      <c r="N1685" s="2">
        <f t="shared" si="53"/>
        <v>70</v>
      </c>
    </row>
    <row r="1686" spans="1:14" x14ac:dyDescent="0.3">
      <c r="A1686" t="s">
        <v>6521</v>
      </c>
      <c r="B1686" t="s">
        <v>41</v>
      </c>
      <c r="C1686">
        <v>4.5</v>
      </c>
      <c r="D1686">
        <v>36</v>
      </c>
      <c r="E1686">
        <v>899</v>
      </c>
      <c r="F1686">
        <v>494</v>
      </c>
      <c r="G1686" t="s">
        <v>42</v>
      </c>
      <c r="H1686" t="s">
        <v>6522</v>
      </c>
      <c r="I1686" t="s">
        <v>37</v>
      </c>
      <c r="J1686" t="s">
        <v>45</v>
      </c>
      <c r="K1686" t="s">
        <v>6523</v>
      </c>
      <c r="L1686">
        <v>14702710</v>
      </c>
      <c r="M1686">
        <f t="shared" si="52"/>
        <v>17784</v>
      </c>
      <c r="N1686" s="2">
        <f t="shared" si="53"/>
        <v>45.050055617352612</v>
      </c>
    </row>
    <row r="1687" spans="1:14" x14ac:dyDescent="0.3">
      <c r="A1687" t="s">
        <v>6524</v>
      </c>
      <c r="B1687" t="s">
        <v>1222</v>
      </c>
      <c r="C1687">
        <v>4.3</v>
      </c>
      <c r="D1687">
        <v>11</v>
      </c>
      <c r="E1687">
        <v>2199</v>
      </c>
      <c r="F1687">
        <v>1011</v>
      </c>
      <c r="G1687" t="s">
        <v>67</v>
      </c>
      <c r="H1687" t="s">
        <v>6525</v>
      </c>
      <c r="I1687" t="s">
        <v>50</v>
      </c>
      <c r="J1687" t="s">
        <v>1224</v>
      </c>
      <c r="K1687" t="s">
        <v>6526</v>
      </c>
      <c r="L1687">
        <v>16404094</v>
      </c>
      <c r="M1687">
        <f t="shared" si="52"/>
        <v>11121</v>
      </c>
      <c r="N1687" s="2">
        <f t="shared" si="53"/>
        <v>54.024556616643927</v>
      </c>
    </row>
    <row r="1688" spans="1:14" x14ac:dyDescent="0.3">
      <c r="A1688" t="s">
        <v>1472</v>
      </c>
      <c r="B1688" t="s">
        <v>1473</v>
      </c>
      <c r="C1688">
        <v>4</v>
      </c>
      <c r="D1688">
        <v>755</v>
      </c>
      <c r="E1688">
        <v>999</v>
      </c>
      <c r="F1688">
        <v>599</v>
      </c>
      <c r="G1688" t="s">
        <v>1474</v>
      </c>
      <c r="H1688" t="s">
        <v>6527</v>
      </c>
      <c r="I1688" t="s">
        <v>685</v>
      </c>
      <c r="J1688" t="s">
        <v>1476</v>
      </c>
      <c r="K1688" t="s">
        <v>6528</v>
      </c>
      <c r="L1688">
        <v>11458614</v>
      </c>
      <c r="M1688">
        <f t="shared" si="52"/>
        <v>452245</v>
      </c>
      <c r="N1688" s="2">
        <f t="shared" si="53"/>
        <v>40.04004004004004</v>
      </c>
    </row>
    <row r="1689" spans="1:14" x14ac:dyDescent="0.3">
      <c r="A1689" t="s">
        <v>6529</v>
      </c>
      <c r="B1689" t="s">
        <v>1751</v>
      </c>
      <c r="C1689">
        <v>4.0999999999999996</v>
      </c>
      <c r="D1689">
        <v>26</v>
      </c>
      <c r="E1689">
        <v>1495</v>
      </c>
      <c r="F1689">
        <v>299</v>
      </c>
      <c r="G1689" t="s">
        <v>16</v>
      </c>
      <c r="H1689" t="s">
        <v>6530</v>
      </c>
      <c r="I1689" t="s">
        <v>1813</v>
      </c>
      <c r="J1689" t="s">
        <v>1753</v>
      </c>
      <c r="K1689" t="s">
        <v>6531</v>
      </c>
      <c r="L1689">
        <v>16611138</v>
      </c>
      <c r="M1689">
        <f t="shared" si="52"/>
        <v>7774</v>
      </c>
      <c r="N1689" s="2">
        <f t="shared" si="53"/>
        <v>80</v>
      </c>
    </row>
    <row r="1690" spans="1:14" x14ac:dyDescent="0.3">
      <c r="A1690" t="s">
        <v>6532</v>
      </c>
      <c r="B1690" t="s">
        <v>6533</v>
      </c>
      <c r="C1690">
        <v>3.7</v>
      </c>
      <c r="D1690">
        <v>18</v>
      </c>
      <c r="E1690">
        <v>12799</v>
      </c>
      <c r="F1690">
        <v>5631</v>
      </c>
      <c r="G1690" t="s">
        <v>67</v>
      </c>
      <c r="H1690" t="s">
        <v>6534</v>
      </c>
      <c r="I1690" t="s">
        <v>398</v>
      </c>
      <c r="J1690" t="s">
        <v>6535</v>
      </c>
      <c r="K1690" t="s">
        <v>6536</v>
      </c>
      <c r="L1690">
        <v>13066936</v>
      </c>
      <c r="M1690">
        <f t="shared" si="52"/>
        <v>101358</v>
      </c>
      <c r="N1690" s="2">
        <f t="shared" si="53"/>
        <v>56.004375341823575</v>
      </c>
    </row>
    <row r="1691" spans="1:14" x14ac:dyDescent="0.3">
      <c r="A1691" t="s">
        <v>2032</v>
      </c>
      <c r="B1691" t="s">
        <v>2166</v>
      </c>
      <c r="C1691">
        <v>3.8</v>
      </c>
      <c r="D1691">
        <v>8</v>
      </c>
      <c r="E1691">
        <v>1999</v>
      </c>
      <c r="F1691">
        <v>1399</v>
      </c>
      <c r="G1691" t="s">
        <v>838</v>
      </c>
      <c r="H1691" t="s">
        <v>6537</v>
      </c>
      <c r="I1691" t="s">
        <v>83</v>
      </c>
      <c r="J1691" t="s">
        <v>2169</v>
      </c>
      <c r="K1691" t="s">
        <v>6538</v>
      </c>
      <c r="L1691">
        <v>16655338</v>
      </c>
      <c r="M1691">
        <f t="shared" si="52"/>
        <v>11192</v>
      </c>
      <c r="N1691" s="2">
        <f t="shared" si="53"/>
        <v>30.015007503751878</v>
      </c>
    </row>
    <row r="1692" spans="1:14" x14ac:dyDescent="0.3">
      <c r="A1692" t="s">
        <v>6539</v>
      </c>
      <c r="B1692" t="s">
        <v>866</v>
      </c>
      <c r="C1692">
        <v>3.8</v>
      </c>
      <c r="D1692">
        <v>4</v>
      </c>
      <c r="E1692">
        <v>9999</v>
      </c>
      <c r="F1692">
        <v>8499</v>
      </c>
      <c r="G1692" t="s">
        <v>1234</v>
      </c>
      <c r="H1692" t="s">
        <v>6540</v>
      </c>
      <c r="I1692" t="s">
        <v>6541</v>
      </c>
      <c r="J1692" t="s">
        <v>868</v>
      </c>
      <c r="K1692" t="s">
        <v>6542</v>
      </c>
      <c r="L1692">
        <v>16893424</v>
      </c>
      <c r="M1692">
        <f t="shared" si="52"/>
        <v>33996</v>
      </c>
      <c r="N1692" s="2">
        <f t="shared" si="53"/>
        <v>15.001500150015001</v>
      </c>
    </row>
    <row r="1693" spans="1:14" x14ac:dyDescent="0.3">
      <c r="A1693" t="s">
        <v>6543</v>
      </c>
      <c r="B1693" t="s">
        <v>456</v>
      </c>
      <c r="C1693">
        <v>4.3</v>
      </c>
      <c r="D1693">
        <v>8</v>
      </c>
      <c r="E1693">
        <v>1990</v>
      </c>
      <c r="F1693">
        <v>995</v>
      </c>
      <c r="G1693" t="s">
        <v>6544</v>
      </c>
      <c r="H1693" t="s">
        <v>6545</v>
      </c>
      <c r="I1693" t="s">
        <v>44</v>
      </c>
      <c r="J1693" t="s">
        <v>459</v>
      </c>
      <c r="K1693" t="s">
        <v>6546</v>
      </c>
      <c r="L1693">
        <v>15849942</v>
      </c>
      <c r="M1693">
        <f t="shared" si="52"/>
        <v>7960</v>
      </c>
      <c r="N1693" s="2">
        <f t="shared" si="53"/>
        <v>50</v>
      </c>
    </row>
    <row r="1694" spans="1:14" x14ac:dyDescent="0.3">
      <c r="A1694" t="s">
        <v>6547</v>
      </c>
      <c r="B1694" t="s">
        <v>230</v>
      </c>
      <c r="C1694">
        <v>4.5999999999999996</v>
      </c>
      <c r="D1694">
        <v>18</v>
      </c>
      <c r="E1694">
        <v>1599</v>
      </c>
      <c r="F1694">
        <v>559</v>
      </c>
      <c r="G1694" t="s">
        <v>42</v>
      </c>
      <c r="H1694" t="s">
        <v>6548</v>
      </c>
      <c r="I1694" t="s">
        <v>50</v>
      </c>
      <c r="J1694" t="s">
        <v>232</v>
      </c>
      <c r="K1694" t="s">
        <v>6549</v>
      </c>
      <c r="L1694">
        <v>14935038</v>
      </c>
      <c r="M1694">
        <f t="shared" si="52"/>
        <v>10062</v>
      </c>
      <c r="N1694" s="2">
        <f t="shared" si="53"/>
        <v>65.040650406504056</v>
      </c>
    </row>
    <row r="1695" spans="1:14" x14ac:dyDescent="0.3">
      <c r="A1695" t="s">
        <v>6292</v>
      </c>
      <c r="B1695" t="s">
        <v>6550</v>
      </c>
      <c r="C1695">
        <v>4</v>
      </c>
      <c r="D1695">
        <v>5</v>
      </c>
      <c r="E1695">
        <v>2199</v>
      </c>
      <c r="F1695">
        <v>967</v>
      </c>
      <c r="G1695" t="s">
        <v>1325</v>
      </c>
      <c r="H1695" t="s">
        <v>6551</v>
      </c>
      <c r="I1695" t="s">
        <v>3629</v>
      </c>
      <c r="J1695" t="s">
        <v>6552</v>
      </c>
      <c r="K1695" t="s">
        <v>6553</v>
      </c>
      <c r="L1695">
        <v>15962622</v>
      </c>
      <c r="M1695">
        <f t="shared" si="52"/>
        <v>4835</v>
      </c>
      <c r="N1695" s="2">
        <f t="shared" si="53"/>
        <v>56.025466120964076</v>
      </c>
    </row>
    <row r="1696" spans="1:14" x14ac:dyDescent="0.3">
      <c r="A1696" t="s">
        <v>6554</v>
      </c>
      <c r="B1696" t="s">
        <v>6272</v>
      </c>
      <c r="C1696">
        <v>2.9</v>
      </c>
      <c r="D1696">
        <v>17</v>
      </c>
      <c r="E1696">
        <v>3999</v>
      </c>
      <c r="F1696">
        <v>599</v>
      </c>
      <c r="G1696" t="s">
        <v>683</v>
      </c>
      <c r="H1696" t="s">
        <v>6555</v>
      </c>
      <c r="I1696" t="s">
        <v>3629</v>
      </c>
      <c r="J1696" t="s">
        <v>6274</v>
      </c>
      <c r="K1696" t="s">
        <v>6556</v>
      </c>
      <c r="L1696">
        <v>14029720</v>
      </c>
      <c r="M1696">
        <f t="shared" si="52"/>
        <v>10183</v>
      </c>
      <c r="N1696" s="2">
        <f t="shared" si="53"/>
        <v>85.021255313828462</v>
      </c>
    </row>
    <row r="1697" spans="1:14" x14ac:dyDescent="0.3">
      <c r="A1697" t="s">
        <v>6557</v>
      </c>
      <c r="B1697" t="s">
        <v>5847</v>
      </c>
      <c r="C1697">
        <v>4.3</v>
      </c>
      <c r="D1697">
        <v>63</v>
      </c>
      <c r="E1697">
        <v>1899</v>
      </c>
      <c r="F1697">
        <v>1804</v>
      </c>
      <c r="G1697" t="s">
        <v>1268</v>
      </c>
      <c r="H1697" t="s">
        <v>6558</v>
      </c>
      <c r="I1697" t="s">
        <v>891</v>
      </c>
      <c r="J1697" t="s">
        <v>5849</v>
      </c>
      <c r="K1697" t="s">
        <v>6559</v>
      </c>
      <c r="L1697">
        <v>12308462</v>
      </c>
      <c r="M1697">
        <f t="shared" si="52"/>
        <v>113652</v>
      </c>
      <c r="N1697" s="2">
        <f t="shared" si="53"/>
        <v>5.0026329647182726</v>
      </c>
    </row>
    <row r="1698" spans="1:14" x14ac:dyDescent="0.3">
      <c r="A1698" t="s">
        <v>6560</v>
      </c>
      <c r="B1698" t="s">
        <v>6561</v>
      </c>
      <c r="C1698">
        <v>3.9</v>
      </c>
      <c r="D1698">
        <v>62</v>
      </c>
      <c r="E1698">
        <v>3800</v>
      </c>
      <c r="F1698">
        <v>1216</v>
      </c>
      <c r="G1698" t="s">
        <v>844</v>
      </c>
      <c r="H1698" t="s">
        <v>6562</v>
      </c>
      <c r="I1698" t="s">
        <v>846</v>
      </c>
      <c r="J1698" t="s">
        <v>6563</v>
      </c>
      <c r="K1698" t="s">
        <v>6564</v>
      </c>
      <c r="L1698">
        <v>10182267</v>
      </c>
      <c r="M1698">
        <f t="shared" si="52"/>
        <v>75392</v>
      </c>
      <c r="N1698" s="2">
        <f t="shared" si="53"/>
        <v>68</v>
      </c>
    </row>
    <row r="1699" spans="1:14" x14ac:dyDescent="0.3">
      <c r="A1699" t="s">
        <v>3910</v>
      </c>
      <c r="B1699" t="s">
        <v>2295</v>
      </c>
      <c r="C1699">
        <v>4.3</v>
      </c>
      <c r="D1699">
        <v>22</v>
      </c>
      <c r="E1699">
        <v>2999</v>
      </c>
      <c r="F1699">
        <v>2249</v>
      </c>
      <c r="G1699" t="s">
        <v>905</v>
      </c>
      <c r="H1699" t="s">
        <v>6565</v>
      </c>
      <c r="I1699" t="s">
        <v>83</v>
      </c>
      <c r="J1699" t="s">
        <v>2297</v>
      </c>
      <c r="K1699" t="s">
        <v>6566</v>
      </c>
      <c r="L1699">
        <v>13511282</v>
      </c>
      <c r="M1699">
        <f t="shared" si="52"/>
        <v>49478</v>
      </c>
      <c r="N1699" s="2">
        <f t="shared" si="53"/>
        <v>25.008336112037345</v>
      </c>
    </row>
    <row r="1700" spans="1:14" x14ac:dyDescent="0.3">
      <c r="A1700" t="s">
        <v>1655</v>
      </c>
      <c r="B1700" t="s">
        <v>942</v>
      </c>
      <c r="C1700">
        <v>4.5</v>
      </c>
      <c r="D1700">
        <v>11</v>
      </c>
      <c r="E1700">
        <v>2999</v>
      </c>
      <c r="F1700">
        <v>1199</v>
      </c>
      <c r="G1700" t="s">
        <v>6567</v>
      </c>
      <c r="H1700" t="s">
        <v>6568</v>
      </c>
      <c r="I1700" t="s">
        <v>297</v>
      </c>
      <c r="J1700" t="s">
        <v>944</v>
      </c>
      <c r="K1700" t="s">
        <v>6569</v>
      </c>
      <c r="L1700">
        <v>14154916</v>
      </c>
      <c r="M1700">
        <f t="shared" si="52"/>
        <v>13189</v>
      </c>
      <c r="N1700" s="2">
        <f t="shared" si="53"/>
        <v>60.020006668889621</v>
      </c>
    </row>
    <row r="1701" spans="1:14" x14ac:dyDescent="0.3">
      <c r="A1701" t="s">
        <v>6570</v>
      </c>
      <c r="B1701" t="s">
        <v>6571</v>
      </c>
      <c r="C1701">
        <v>4.3</v>
      </c>
      <c r="D1701">
        <v>102</v>
      </c>
      <c r="E1701">
        <v>1999</v>
      </c>
      <c r="F1701">
        <v>839</v>
      </c>
      <c r="G1701" t="s">
        <v>628</v>
      </c>
      <c r="H1701" t="s">
        <v>6572</v>
      </c>
      <c r="I1701" t="s">
        <v>1165</v>
      </c>
      <c r="J1701" t="s">
        <v>6573</v>
      </c>
      <c r="K1701" t="s">
        <v>6574</v>
      </c>
      <c r="L1701">
        <v>13974984</v>
      </c>
      <c r="M1701">
        <f t="shared" si="52"/>
        <v>85578</v>
      </c>
      <c r="N1701" s="2">
        <f t="shared" si="53"/>
        <v>58.029014507253628</v>
      </c>
    </row>
    <row r="1702" spans="1:14" x14ac:dyDescent="0.3">
      <c r="A1702" t="s">
        <v>6575</v>
      </c>
      <c r="B1702" t="s">
        <v>2679</v>
      </c>
      <c r="C1702">
        <v>3.7</v>
      </c>
      <c r="D1702">
        <v>49</v>
      </c>
      <c r="E1702">
        <v>9999</v>
      </c>
      <c r="F1702">
        <v>7499</v>
      </c>
      <c r="G1702" t="s">
        <v>1234</v>
      </c>
      <c r="H1702" t="s">
        <v>6576</v>
      </c>
      <c r="I1702" t="s">
        <v>6541</v>
      </c>
      <c r="J1702" t="s">
        <v>2681</v>
      </c>
      <c r="K1702" t="s">
        <v>6577</v>
      </c>
      <c r="L1702">
        <v>11669640</v>
      </c>
      <c r="M1702">
        <f t="shared" si="52"/>
        <v>367451</v>
      </c>
      <c r="N1702" s="2">
        <f t="shared" si="53"/>
        <v>25.002500250025001</v>
      </c>
    </row>
    <row r="1703" spans="1:14" x14ac:dyDescent="0.3">
      <c r="A1703" t="s">
        <v>994</v>
      </c>
      <c r="B1703" t="s">
        <v>54</v>
      </c>
      <c r="C1703">
        <v>4.2</v>
      </c>
      <c r="D1703">
        <v>472</v>
      </c>
      <c r="E1703">
        <v>2399</v>
      </c>
      <c r="F1703">
        <v>1799</v>
      </c>
      <c r="G1703" t="s">
        <v>16</v>
      </c>
      <c r="H1703" t="s">
        <v>6578</v>
      </c>
      <c r="I1703" t="s">
        <v>997</v>
      </c>
      <c r="J1703" t="s">
        <v>57</v>
      </c>
      <c r="K1703" t="s">
        <v>6579</v>
      </c>
      <c r="L1703">
        <v>7121435</v>
      </c>
      <c r="M1703">
        <f t="shared" si="52"/>
        <v>849128</v>
      </c>
      <c r="N1703" s="2">
        <f t="shared" si="53"/>
        <v>25.010421008753646</v>
      </c>
    </row>
    <row r="1704" spans="1:14" x14ac:dyDescent="0.3">
      <c r="A1704" t="s">
        <v>6580</v>
      </c>
      <c r="B1704" t="s">
        <v>114</v>
      </c>
      <c r="C1704">
        <v>4.7</v>
      </c>
      <c r="D1704">
        <v>26</v>
      </c>
      <c r="E1704">
        <v>2999</v>
      </c>
      <c r="F1704">
        <v>1049</v>
      </c>
      <c r="G1704" t="s">
        <v>451</v>
      </c>
      <c r="H1704" t="s">
        <v>6581</v>
      </c>
      <c r="I1704" t="s">
        <v>297</v>
      </c>
      <c r="J1704" t="s">
        <v>116</v>
      </c>
      <c r="K1704" t="s">
        <v>6582</v>
      </c>
      <c r="L1704">
        <v>15162244</v>
      </c>
      <c r="M1704">
        <f t="shared" si="52"/>
        <v>27274</v>
      </c>
      <c r="N1704" s="2">
        <f t="shared" si="53"/>
        <v>65.021673891297098</v>
      </c>
    </row>
    <row r="1705" spans="1:14" x14ac:dyDescent="0.3">
      <c r="A1705" t="s">
        <v>6583</v>
      </c>
      <c r="B1705" t="s">
        <v>6584</v>
      </c>
      <c r="C1705">
        <v>4</v>
      </c>
      <c r="D1705">
        <v>6</v>
      </c>
      <c r="E1705">
        <v>6999</v>
      </c>
      <c r="F1705">
        <v>1749</v>
      </c>
      <c r="G1705" t="s">
        <v>16</v>
      </c>
      <c r="H1705" t="s">
        <v>6585</v>
      </c>
      <c r="I1705" t="s">
        <v>367</v>
      </c>
      <c r="J1705" t="s">
        <v>6586</v>
      </c>
      <c r="K1705" t="s">
        <v>6587</v>
      </c>
      <c r="L1705">
        <v>17584588</v>
      </c>
      <c r="M1705">
        <f t="shared" si="52"/>
        <v>10494</v>
      </c>
      <c r="N1705" s="2">
        <f t="shared" si="53"/>
        <v>75.010715816545229</v>
      </c>
    </row>
    <row r="1706" spans="1:14" x14ac:dyDescent="0.3">
      <c r="A1706" t="s">
        <v>6588</v>
      </c>
      <c r="B1706" t="s">
        <v>6589</v>
      </c>
      <c r="C1706">
        <v>4.0999999999999996</v>
      </c>
      <c r="D1706">
        <v>16</v>
      </c>
      <c r="E1706">
        <v>3895</v>
      </c>
      <c r="F1706">
        <v>1285</v>
      </c>
      <c r="G1706" t="s">
        <v>88</v>
      </c>
      <c r="H1706" t="s">
        <v>6590</v>
      </c>
      <c r="I1706" t="s">
        <v>1306</v>
      </c>
      <c r="J1706" t="s">
        <v>6591</v>
      </c>
      <c r="K1706" t="s">
        <v>6592</v>
      </c>
      <c r="L1706">
        <v>15115654</v>
      </c>
      <c r="M1706">
        <f t="shared" si="52"/>
        <v>20560</v>
      </c>
      <c r="N1706" s="2">
        <f t="shared" si="53"/>
        <v>67.008985879332471</v>
      </c>
    </row>
    <row r="1707" spans="1:14" x14ac:dyDescent="0.3">
      <c r="A1707" t="s">
        <v>6593</v>
      </c>
      <c r="B1707" t="s">
        <v>6594</v>
      </c>
      <c r="C1707">
        <v>4.3</v>
      </c>
      <c r="D1707">
        <v>8</v>
      </c>
      <c r="E1707">
        <v>5499</v>
      </c>
      <c r="F1707">
        <v>5499</v>
      </c>
      <c r="G1707" t="s">
        <v>74</v>
      </c>
      <c r="H1707" t="s">
        <v>6595</v>
      </c>
      <c r="I1707" t="s">
        <v>685</v>
      </c>
      <c r="J1707" t="s">
        <v>6596</v>
      </c>
      <c r="K1707" t="s">
        <v>6597</v>
      </c>
      <c r="L1707">
        <v>12140914</v>
      </c>
      <c r="M1707">
        <f t="shared" si="52"/>
        <v>43992</v>
      </c>
      <c r="N1707" s="2">
        <f t="shared" si="53"/>
        <v>0</v>
      </c>
    </row>
    <row r="1708" spans="1:14" x14ac:dyDescent="0.3">
      <c r="A1708" t="s">
        <v>3034</v>
      </c>
      <c r="B1708" t="s">
        <v>230</v>
      </c>
      <c r="C1708">
        <v>3.4</v>
      </c>
      <c r="D1708">
        <v>12</v>
      </c>
      <c r="E1708">
        <v>1799</v>
      </c>
      <c r="F1708">
        <v>1079</v>
      </c>
      <c r="G1708" t="s">
        <v>67</v>
      </c>
      <c r="H1708" t="s">
        <v>6598</v>
      </c>
      <c r="I1708" t="s">
        <v>201</v>
      </c>
      <c r="J1708" t="s">
        <v>232</v>
      </c>
      <c r="K1708" t="s">
        <v>6599</v>
      </c>
      <c r="L1708">
        <v>14772738</v>
      </c>
      <c r="M1708">
        <f t="shared" si="52"/>
        <v>12948</v>
      </c>
      <c r="N1708" s="2">
        <f t="shared" si="53"/>
        <v>40.022234574763758</v>
      </c>
    </row>
    <row r="1709" spans="1:14" x14ac:dyDescent="0.3">
      <c r="A1709" t="s">
        <v>6600</v>
      </c>
      <c r="B1709" t="s">
        <v>241</v>
      </c>
      <c r="C1709">
        <v>5</v>
      </c>
      <c r="D1709">
        <v>6</v>
      </c>
      <c r="E1709">
        <v>1899</v>
      </c>
      <c r="F1709">
        <v>664</v>
      </c>
      <c r="G1709" t="s">
        <v>242</v>
      </c>
      <c r="H1709" t="s">
        <v>6601</v>
      </c>
      <c r="I1709" t="s">
        <v>685</v>
      </c>
      <c r="J1709" t="s">
        <v>245</v>
      </c>
      <c r="K1709" t="s">
        <v>6602</v>
      </c>
      <c r="L1709">
        <v>17142088</v>
      </c>
      <c r="M1709">
        <f t="shared" si="52"/>
        <v>3984</v>
      </c>
      <c r="N1709" s="2">
        <f t="shared" si="53"/>
        <v>65.034228541337541</v>
      </c>
    </row>
    <row r="1710" spans="1:14" x14ac:dyDescent="0.3">
      <c r="A1710" t="s">
        <v>4924</v>
      </c>
      <c r="B1710" t="s">
        <v>1985</v>
      </c>
      <c r="C1710">
        <v>4.2</v>
      </c>
      <c r="D1710">
        <v>18</v>
      </c>
      <c r="E1710">
        <v>2099</v>
      </c>
      <c r="F1710">
        <v>629</v>
      </c>
      <c r="G1710" t="s">
        <v>242</v>
      </c>
      <c r="H1710" t="s">
        <v>6603</v>
      </c>
      <c r="I1710" t="s">
        <v>244</v>
      </c>
      <c r="J1710" t="s">
        <v>1987</v>
      </c>
      <c r="K1710" t="s">
        <v>6604</v>
      </c>
      <c r="L1710">
        <v>15146936</v>
      </c>
      <c r="M1710">
        <f t="shared" si="52"/>
        <v>11322</v>
      </c>
      <c r="N1710" s="2">
        <f t="shared" si="53"/>
        <v>70.033349213911393</v>
      </c>
    </row>
    <row r="1711" spans="1:14" x14ac:dyDescent="0.3">
      <c r="A1711" t="s">
        <v>6605</v>
      </c>
      <c r="B1711" t="s">
        <v>260</v>
      </c>
      <c r="C1711">
        <v>4.2</v>
      </c>
      <c r="D1711">
        <v>102</v>
      </c>
      <c r="E1711">
        <v>3049</v>
      </c>
      <c r="F1711">
        <v>975</v>
      </c>
      <c r="G1711" t="s">
        <v>6606</v>
      </c>
      <c r="H1711" t="s">
        <v>6607</v>
      </c>
      <c r="I1711" t="s">
        <v>367</v>
      </c>
      <c r="J1711" t="s">
        <v>263</v>
      </c>
      <c r="K1711" t="s">
        <v>6608</v>
      </c>
      <c r="L1711">
        <v>14432234</v>
      </c>
      <c r="M1711">
        <f t="shared" si="52"/>
        <v>99450</v>
      </c>
      <c r="N1711" s="2">
        <f t="shared" si="53"/>
        <v>68.022302394227623</v>
      </c>
    </row>
    <row r="1712" spans="1:14" x14ac:dyDescent="0.3">
      <c r="A1712" t="s">
        <v>6609</v>
      </c>
      <c r="B1712" t="s">
        <v>54</v>
      </c>
      <c r="C1712">
        <v>3.5</v>
      </c>
      <c r="D1712">
        <v>11</v>
      </c>
      <c r="E1712">
        <v>3299</v>
      </c>
      <c r="F1712">
        <v>1154</v>
      </c>
      <c r="G1712" t="s">
        <v>242</v>
      </c>
      <c r="H1712" t="s">
        <v>6610</v>
      </c>
      <c r="I1712" t="s">
        <v>1176</v>
      </c>
      <c r="J1712" t="s">
        <v>57</v>
      </c>
      <c r="K1712" t="s">
        <v>6611</v>
      </c>
      <c r="L1712">
        <v>15645628</v>
      </c>
      <c r="M1712">
        <f t="shared" si="52"/>
        <v>12694</v>
      </c>
      <c r="N1712" s="2">
        <f t="shared" si="53"/>
        <v>65.019702940284944</v>
      </c>
    </row>
    <row r="1713" spans="1:14" x14ac:dyDescent="0.3">
      <c r="A1713" t="s">
        <v>1027</v>
      </c>
      <c r="B1713" t="s">
        <v>3370</v>
      </c>
      <c r="C1713">
        <v>4.2</v>
      </c>
      <c r="D1713">
        <v>125</v>
      </c>
      <c r="E1713">
        <v>999</v>
      </c>
      <c r="F1713">
        <v>549</v>
      </c>
      <c r="G1713" t="s">
        <v>242</v>
      </c>
      <c r="H1713" t="s">
        <v>6612</v>
      </c>
      <c r="I1713" t="s">
        <v>244</v>
      </c>
      <c r="J1713" t="s">
        <v>3372</v>
      </c>
      <c r="K1713" t="s">
        <v>6613</v>
      </c>
      <c r="L1713">
        <v>13282820</v>
      </c>
      <c r="M1713">
        <f t="shared" si="52"/>
        <v>68625</v>
      </c>
      <c r="N1713" s="2">
        <f t="shared" si="53"/>
        <v>45.045045045045043</v>
      </c>
    </row>
    <row r="1714" spans="1:14" x14ac:dyDescent="0.3">
      <c r="A1714" t="s">
        <v>6614</v>
      </c>
      <c r="B1714" t="s">
        <v>4683</v>
      </c>
      <c r="C1714">
        <v>4.4000000000000004</v>
      </c>
      <c r="D1714">
        <v>28</v>
      </c>
      <c r="E1714">
        <v>1499</v>
      </c>
      <c r="F1714">
        <v>599</v>
      </c>
      <c r="G1714" t="s">
        <v>1474</v>
      </c>
      <c r="H1714" t="s">
        <v>6615</v>
      </c>
      <c r="I1714" t="s">
        <v>76</v>
      </c>
      <c r="J1714" t="s">
        <v>4685</v>
      </c>
      <c r="K1714" t="s">
        <v>6616</v>
      </c>
      <c r="L1714">
        <v>15937484</v>
      </c>
      <c r="M1714">
        <f t="shared" si="52"/>
        <v>16772</v>
      </c>
      <c r="N1714" s="2">
        <f t="shared" si="53"/>
        <v>60.040026684456308</v>
      </c>
    </row>
    <row r="1715" spans="1:14" x14ac:dyDescent="0.3">
      <c r="A1715" t="s">
        <v>6617</v>
      </c>
      <c r="B1715" t="s">
        <v>165</v>
      </c>
      <c r="C1715">
        <v>4.0999999999999996</v>
      </c>
      <c r="D1715">
        <v>7</v>
      </c>
      <c r="E1715">
        <v>6499</v>
      </c>
      <c r="F1715">
        <v>5524</v>
      </c>
      <c r="G1715" t="s">
        <v>1474</v>
      </c>
      <c r="H1715" t="s">
        <v>6618</v>
      </c>
      <c r="I1715" t="s">
        <v>3629</v>
      </c>
      <c r="J1715" t="s">
        <v>168</v>
      </c>
      <c r="K1715" t="s">
        <v>6619</v>
      </c>
      <c r="L1715">
        <v>8477067</v>
      </c>
      <c r="M1715">
        <f t="shared" si="52"/>
        <v>38668</v>
      </c>
      <c r="N1715" s="2">
        <f t="shared" si="53"/>
        <v>15.002308047391907</v>
      </c>
    </row>
    <row r="1716" spans="1:14" x14ac:dyDescent="0.3">
      <c r="A1716" t="s">
        <v>6620</v>
      </c>
      <c r="B1716" t="s">
        <v>1677</v>
      </c>
      <c r="C1716">
        <v>4.8</v>
      </c>
      <c r="D1716">
        <v>5</v>
      </c>
      <c r="E1716">
        <v>27000</v>
      </c>
      <c r="F1716">
        <v>12150</v>
      </c>
      <c r="G1716" t="s">
        <v>16</v>
      </c>
      <c r="H1716" t="s">
        <v>6621</v>
      </c>
      <c r="I1716" t="s">
        <v>367</v>
      </c>
      <c r="J1716" t="s">
        <v>1680</v>
      </c>
      <c r="K1716" t="s">
        <v>6622</v>
      </c>
      <c r="L1716">
        <v>12594672</v>
      </c>
      <c r="M1716">
        <f t="shared" si="52"/>
        <v>60750</v>
      </c>
      <c r="N1716" s="2">
        <f t="shared" si="53"/>
        <v>55.000000000000007</v>
      </c>
    </row>
    <row r="1717" spans="1:14" x14ac:dyDescent="0.3">
      <c r="A1717" t="s">
        <v>6623</v>
      </c>
      <c r="B1717" t="s">
        <v>1879</v>
      </c>
      <c r="C1717">
        <v>4.0999999999999996</v>
      </c>
      <c r="D1717">
        <v>23</v>
      </c>
      <c r="E1717">
        <v>2999</v>
      </c>
      <c r="F1717">
        <v>1499</v>
      </c>
      <c r="G1717" t="s">
        <v>124</v>
      </c>
      <c r="H1717" t="s">
        <v>6624</v>
      </c>
      <c r="I1717" t="s">
        <v>126</v>
      </c>
      <c r="J1717" t="s">
        <v>1881</v>
      </c>
      <c r="K1717" t="s">
        <v>6625</v>
      </c>
      <c r="L1717">
        <v>15326580</v>
      </c>
      <c r="M1717">
        <f t="shared" si="52"/>
        <v>34477</v>
      </c>
      <c r="N1717" s="2">
        <f t="shared" si="53"/>
        <v>50.016672224074689</v>
      </c>
    </row>
    <row r="1718" spans="1:14" x14ac:dyDescent="0.3">
      <c r="A1718" t="s">
        <v>1218</v>
      </c>
      <c r="B1718" t="s">
        <v>1382</v>
      </c>
      <c r="C1718">
        <v>3</v>
      </c>
      <c r="D1718">
        <v>3</v>
      </c>
      <c r="E1718">
        <v>2499</v>
      </c>
      <c r="F1718">
        <v>874</v>
      </c>
      <c r="G1718" t="s">
        <v>124</v>
      </c>
      <c r="H1718" t="s">
        <v>6626</v>
      </c>
      <c r="I1718" t="s">
        <v>132</v>
      </c>
      <c r="J1718" t="s">
        <v>1384</v>
      </c>
      <c r="K1718" t="s">
        <v>6627</v>
      </c>
      <c r="L1718">
        <v>17088838</v>
      </c>
      <c r="M1718">
        <f t="shared" si="52"/>
        <v>2622</v>
      </c>
      <c r="N1718" s="2">
        <f t="shared" si="53"/>
        <v>65.026010404161667</v>
      </c>
    </row>
    <row r="1719" spans="1:14" x14ac:dyDescent="0.3">
      <c r="A1719" t="s">
        <v>328</v>
      </c>
      <c r="B1719" t="s">
        <v>1245</v>
      </c>
      <c r="C1719">
        <v>4.4000000000000004</v>
      </c>
      <c r="D1719">
        <v>14</v>
      </c>
      <c r="E1719">
        <v>5499</v>
      </c>
      <c r="F1719">
        <v>3024</v>
      </c>
      <c r="G1719" t="s">
        <v>95</v>
      </c>
      <c r="H1719" t="s">
        <v>6628</v>
      </c>
      <c r="I1719" t="s">
        <v>44</v>
      </c>
      <c r="J1719" t="s">
        <v>1247</v>
      </c>
      <c r="K1719" t="s">
        <v>6629</v>
      </c>
      <c r="L1719">
        <v>14677638</v>
      </c>
      <c r="M1719">
        <f t="shared" si="52"/>
        <v>42336</v>
      </c>
      <c r="N1719" s="2">
        <f t="shared" si="53"/>
        <v>45.008183306055649</v>
      </c>
    </row>
    <row r="1720" spans="1:14" x14ac:dyDescent="0.3">
      <c r="A1720" t="s">
        <v>6630</v>
      </c>
      <c r="B1720" t="s">
        <v>3777</v>
      </c>
      <c r="C1720">
        <v>3.6</v>
      </c>
      <c r="D1720">
        <v>12</v>
      </c>
      <c r="E1720">
        <v>2499</v>
      </c>
      <c r="F1720">
        <v>1249</v>
      </c>
      <c r="G1720" t="s">
        <v>1474</v>
      </c>
      <c r="H1720" t="s">
        <v>6631</v>
      </c>
      <c r="I1720" t="s">
        <v>685</v>
      </c>
      <c r="J1720" t="s">
        <v>3779</v>
      </c>
      <c r="K1720" t="s">
        <v>6632</v>
      </c>
      <c r="L1720">
        <v>15657966</v>
      </c>
      <c r="M1720">
        <f t="shared" si="52"/>
        <v>14988</v>
      </c>
      <c r="N1720" s="2">
        <f t="shared" si="53"/>
        <v>50.020008003201276</v>
      </c>
    </row>
    <row r="1721" spans="1:14" x14ac:dyDescent="0.3">
      <c r="A1721" t="s">
        <v>6030</v>
      </c>
      <c r="B1721" t="s">
        <v>1513</v>
      </c>
      <c r="C1721">
        <v>4.0999999999999996</v>
      </c>
      <c r="D1721">
        <v>12</v>
      </c>
      <c r="E1721">
        <v>1999</v>
      </c>
      <c r="F1721">
        <v>699</v>
      </c>
      <c r="G1721" t="s">
        <v>67</v>
      </c>
      <c r="H1721" t="s">
        <v>6633</v>
      </c>
      <c r="I1721" t="s">
        <v>862</v>
      </c>
      <c r="J1721" t="s">
        <v>1515</v>
      </c>
      <c r="K1721" t="s">
        <v>6634</v>
      </c>
      <c r="L1721">
        <v>16040292</v>
      </c>
      <c r="M1721">
        <f t="shared" si="52"/>
        <v>8388</v>
      </c>
      <c r="N1721" s="2">
        <f t="shared" si="53"/>
        <v>65.032516258129064</v>
      </c>
    </row>
    <row r="1722" spans="1:14" x14ac:dyDescent="0.3">
      <c r="A1722" t="s">
        <v>6635</v>
      </c>
      <c r="B1722" t="s">
        <v>1908</v>
      </c>
      <c r="C1722">
        <v>4.2</v>
      </c>
      <c r="D1722">
        <v>487</v>
      </c>
      <c r="E1722">
        <v>2999</v>
      </c>
      <c r="F1722">
        <v>989</v>
      </c>
      <c r="G1722" t="s">
        <v>67</v>
      </c>
      <c r="H1722" t="s">
        <v>6636</v>
      </c>
      <c r="I1722" t="s">
        <v>44</v>
      </c>
      <c r="J1722" t="s">
        <v>1910</v>
      </c>
      <c r="K1722" t="s">
        <v>6637</v>
      </c>
      <c r="L1722">
        <v>8394647</v>
      </c>
      <c r="M1722">
        <f t="shared" si="52"/>
        <v>481643</v>
      </c>
      <c r="N1722" s="2">
        <f t="shared" si="53"/>
        <v>67.02234078026008</v>
      </c>
    </row>
    <row r="1723" spans="1:14" x14ac:dyDescent="0.3">
      <c r="A1723" t="s">
        <v>6638</v>
      </c>
      <c r="B1723" t="s">
        <v>1245</v>
      </c>
      <c r="C1723">
        <v>4.4000000000000004</v>
      </c>
      <c r="D1723">
        <v>72</v>
      </c>
      <c r="E1723">
        <v>699</v>
      </c>
      <c r="F1723">
        <v>664</v>
      </c>
      <c r="G1723" t="s">
        <v>466</v>
      </c>
      <c r="H1723" t="s">
        <v>6639</v>
      </c>
      <c r="I1723" t="s">
        <v>69</v>
      </c>
      <c r="J1723" t="s">
        <v>1247</v>
      </c>
      <c r="K1723" t="s">
        <v>6640</v>
      </c>
      <c r="L1723">
        <v>14259198</v>
      </c>
      <c r="M1723">
        <f t="shared" si="52"/>
        <v>47808</v>
      </c>
      <c r="N1723" s="2">
        <f t="shared" si="53"/>
        <v>5.0071530758226039</v>
      </c>
    </row>
    <row r="1724" spans="1:14" x14ac:dyDescent="0.3">
      <c r="A1724" t="s">
        <v>6641</v>
      </c>
      <c r="B1724" t="s">
        <v>728</v>
      </c>
      <c r="C1724">
        <v>4</v>
      </c>
      <c r="D1724">
        <v>341</v>
      </c>
      <c r="E1724">
        <v>999</v>
      </c>
      <c r="F1724">
        <v>399</v>
      </c>
      <c r="G1724" t="s">
        <v>29</v>
      </c>
      <c r="H1724" t="s">
        <v>6642</v>
      </c>
      <c r="I1724" t="s">
        <v>37</v>
      </c>
      <c r="J1724" t="s">
        <v>730</v>
      </c>
      <c r="K1724" t="s">
        <v>6643</v>
      </c>
      <c r="L1724">
        <v>11616682</v>
      </c>
      <c r="M1724">
        <f t="shared" si="52"/>
        <v>136059</v>
      </c>
      <c r="N1724" s="2">
        <f t="shared" si="53"/>
        <v>60.06006006006006</v>
      </c>
    </row>
    <row r="1725" spans="1:14" x14ac:dyDescent="0.3">
      <c r="A1725" t="s">
        <v>6644</v>
      </c>
      <c r="B1725" t="s">
        <v>689</v>
      </c>
      <c r="C1725">
        <v>4.5</v>
      </c>
      <c r="D1725">
        <v>109</v>
      </c>
      <c r="E1725">
        <v>1290</v>
      </c>
      <c r="F1725">
        <v>645</v>
      </c>
      <c r="G1725" t="s">
        <v>690</v>
      </c>
      <c r="H1725" t="s">
        <v>6645</v>
      </c>
      <c r="I1725" t="s">
        <v>513</v>
      </c>
      <c r="J1725" t="s">
        <v>692</v>
      </c>
      <c r="K1725" t="s">
        <v>6646</v>
      </c>
      <c r="L1725">
        <v>16069122</v>
      </c>
      <c r="M1725">
        <f t="shared" si="52"/>
        <v>70305</v>
      </c>
      <c r="N1725" s="2">
        <f t="shared" si="53"/>
        <v>50</v>
      </c>
    </row>
    <row r="1726" spans="1:14" x14ac:dyDescent="0.3">
      <c r="A1726" t="s">
        <v>5679</v>
      </c>
      <c r="B1726" t="s">
        <v>6647</v>
      </c>
      <c r="C1726">
        <v>2.9</v>
      </c>
      <c r="D1726">
        <v>51</v>
      </c>
      <c r="E1726">
        <v>2825</v>
      </c>
      <c r="F1726">
        <v>593</v>
      </c>
      <c r="G1726" t="s">
        <v>683</v>
      </c>
      <c r="H1726" t="s">
        <v>6648</v>
      </c>
      <c r="I1726" t="s">
        <v>3629</v>
      </c>
      <c r="J1726" t="s">
        <v>6649</v>
      </c>
      <c r="K1726" t="s">
        <v>6650</v>
      </c>
      <c r="L1726">
        <v>14459098</v>
      </c>
      <c r="M1726">
        <f t="shared" si="52"/>
        <v>30243</v>
      </c>
      <c r="N1726" s="2">
        <f t="shared" si="53"/>
        <v>79.008849557522126</v>
      </c>
    </row>
    <row r="1727" spans="1:14" x14ac:dyDescent="0.3">
      <c r="A1727" t="s">
        <v>6651</v>
      </c>
      <c r="B1727" t="s">
        <v>1879</v>
      </c>
      <c r="C1727">
        <v>3.6</v>
      </c>
      <c r="D1727">
        <v>10</v>
      </c>
      <c r="E1727">
        <v>4499</v>
      </c>
      <c r="F1727">
        <v>2249</v>
      </c>
      <c r="G1727" t="s">
        <v>29</v>
      </c>
      <c r="H1727" t="s">
        <v>6652</v>
      </c>
      <c r="I1727" t="s">
        <v>132</v>
      </c>
      <c r="J1727" t="s">
        <v>1881</v>
      </c>
      <c r="K1727" t="s">
        <v>6653</v>
      </c>
      <c r="L1727">
        <v>14603906</v>
      </c>
      <c r="M1727">
        <f t="shared" si="52"/>
        <v>22490</v>
      </c>
      <c r="N1727" s="2">
        <f t="shared" si="53"/>
        <v>50.01111358079573</v>
      </c>
    </row>
    <row r="1728" spans="1:14" x14ac:dyDescent="0.3">
      <c r="A1728" t="s">
        <v>4612</v>
      </c>
      <c r="B1728" t="s">
        <v>1879</v>
      </c>
      <c r="C1728">
        <v>4.3</v>
      </c>
      <c r="D1728">
        <v>13</v>
      </c>
      <c r="E1728">
        <v>3999</v>
      </c>
      <c r="F1728">
        <v>2599</v>
      </c>
      <c r="G1728" t="s">
        <v>124</v>
      </c>
      <c r="H1728" t="s">
        <v>6654</v>
      </c>
      <c r="I1728" t="s">
        <v>132</v>
      </c>
      <c r="J1728" t="s">
        <v>1881</v>
      </c>
      <c r="K1728" t="s">
        <v>6655</v>
      </c>
      <c r="L1728">
        <v>15326040</v>
      </c>
      <c r="M1728">
        <f t="shared" si="52"/>
        <v>33787</v>
      </c>
      <c r="N1728" s="2">
        <f t="shared" si="53"/>
        <v>35.008752188047012</v>
      </c>
    </row>
    <row r="1729" spans="1:14" x14ac:dyDescent="0.3">
      <c r="A1729" t="s">
        <v>6656</v>
      </c>
      <c r="B1729" t="s">
        <v>854</v>
      </c>
      <c r="C1729">
        <v>4.2</v>
      </c>
      <c r="D1729">
        <v>80</v>
      </c>
      <c r="E1729">
        <v>2499</v>
      </c>
      <c r="F1729">
        <v>999</v>
      </c>
      <c r="G1729" t="s">
        <v>29</v>
      </c>
      <c r="H1729" t="s">
        <v>6657</v>
      </c>
      <c r="I1729" t="s">
        <v>132</v>
      </c>
      <c r="J1729" t="s">
        <v>856</v>
      </c>
      <c r="K1729" t="s">
        <v>6658</v>
      </c>
      <c r="L1729">
        <v>13269476</v>
      </c>
      <c r="M1729">
        <f t="shared" si="52"/>
        <v>79920</v>
      </c>
      <c r="N1729" s="2">
        <f t="shared" si="53"/>
        <v>60.024009603841534</v>
      </c>
    </row>
    <row r="1730" spans="1:14" x14ac:dyDescent="0.3">
      <c r="A1730" t="s">
        <v>6659</v>
      </c>
      <c r="B1730" t="s">
        <v>584</v>
      </c>
      <c r="C1730">
        <v>4.2</v>
      </c>
      <c r="D1730">
        <v>37</v>
      </c>
      <c r="E1730">
        <v>4495</v>
      </c>
      <c r="F1730">
        <v>2022</v>
      </c>
      <c r="G1730" t="s">
        <v>16</v>
      </c>
      <c r="H1730" t="s">
        <v>6660</v>
      </c>
      <c r="I1730" t="s">
        <v>586</v>
      </c>
      <c r="J1730" t="s">
        <v>587</v>
      </c>
      <c r="K1730" t="s">
        <v>6661</v>
      </c>
      <c r="L1730">
        <v>15861508</v>
      </c>
      <c r="M1730">
        <f t="shared" si="52"/>
        <v>74814</v>
      </c>
      <c r="N1730" s="2">
        <f t="shared" si="53"/>
        <v>55.016685205784199</v>
      </c>
    </row>
    <row r="1731" spans="1:14" x14ac:dyDescent="0.3">
      <c r="A1731" t="s">
        <v>6662</v>
      </c>
      <c r="B1731" t="s">
        <v>1426</v>
      </c>
      <c r="C1731">
        <v>4.0999999999999996</v>
      </c>
      <c r="D1731">
        <v>16</v>
      </c>
      <c r="E1731">
        <v>1899</v>
      </c>
      <c r="F1731">
        <v>1139</v>
      </c>
      <c r="G1731" t="s">
        <v>4098</v>
      </c>
      <c r="H1731" t="s">
        <v>6663</v>
      </c>
      <c r="I1731" t="s">
        <v>1229</v>
      </c>
      <c r="J1731" t="s">
        <v>1428</v>
      </c>
      <c r="K1731" t="s">
        <v>6664</v>
      </c>
      <c r="L1731">
        <v>16309266</v>
      </c>
      <c r="M1731">
        <f t="shared" ref="M1731:M1794" si="54">D1731*F1731</f>
        <v>18224</v>
      </c>
      <c r="N1731" s="2">
        <f t="shared" ref="N1731:N1794" si="55">((E1731-F1731)/E1731) *100</f>
        <v>40.021063717746181</v>
      </c>
    </row>
    <row r="1732" spans="1:14" x14ac:dyDescent="0.3">
      <c r="A1732" t="s">
        <v>1445</v>
      </c>
      <c r="B1732" t="s">
        <v>1446</v>
      </c>
      <c r="C1732">
        <v>4.8</v>
      </c>
      <c r="D1732">
        <v>8</v>
      </c>
      <c r="E1732">
        <v>1999</v>
      </c>
      <c r="F1732">
        <v>1299</v>
      </c>
      <c r="G1732" t="s">
        <v>6665</v>
      </c>
      <c r="H1732" t="s">
        <v>6666</v>
      </c>
      <c r="I1732" t="s">
        <v>83</v>
      </c>
      <c r="J1732" t="s">
        <v>1449</v>
      </c>
      <c r="K1732" t="s">
        <v>6667</v>
      </c>
      <c r="L1732">
        <v>15078258</v>
      </c>
      <c r="M1732">
        <f t="shared" si="54"/>
        <v>10392</v>
      </c>
      <c r="N1732" s="2">
        <f t="shared" si="55"/>
        <v>35.017508754377189</v>
      </c>
    </row>
    <row r="1733" spans="1:14" x14ac:dyDescent="0.3">
      <c r="A1733" t="s">
        <v>6668</v>
      </c>
      <c r="B1733" t="s">
        <v>41</v>
      </c>
      <c r="C1733">
        <v>5</v>
      </c>
      <c r="D1733">
        <v>5</v>
      </c>
      <c r="E1733">
        <v>1899</v>
      </c>
      <c r="F1733">
        <v>1234</v>
      </c>
      <c r="G1733" t="s">
        <v>29</v>
      </c>
      <c r="H1733" t="s">
        <v>6669</v>
      </c>
      <c r="I1733" t="s">
        <v>862</v>
      </c>
      <c r="J1733" t="s">
        <v>45</v>
      </c>
      <c r="K1733" t="s">
        <v>6670</v>
      </c>
      <c r="L1733">
        <v>14703894</v>
      </c>
      <c r="M1733">
        <f t="shared" si="54"/>
        <v>6170</v>
      </c>
      <c r="N1733" s="2">
        <f t="shared" si="55"/>
        <v>35.018430753027907</v>
      </c>
    </row>
    <row r="1734" spans="1:14" x14ac:dyDescent="0.3">
      <c r="A1734" t="s">
        <v>6671</v>
      </c>
      <c r="B1734" t="s">
        <v>593</v>
      </c>
      <c r="C1734">
        <v>4.0999999999999996</v>
      </c>
      <c r="D1734">
        <v>8</v>
      </c>
      <c r="E1734">
        <v>2799</v>
      </c>
      <c r="F1734">
        <v>1119</v>
      </c>
      <c r="G1734" t="s">
        <v>1536</v>
      </c>
      <c r="H1734" t="s">
        <v>6672</v>
      </c>
      <c r="I1734" t="s">
        <v>83</v>
      </c>
      <c r="J1734" t="s">
        <v>595</v>
      </c>
      <c r="K1734" t="s">
        <v>6673</v>
      </c>
      <c r="L1734">
        <v>14547294</v>
      </c>
      <c r="M1734">
        <f t="shared" si="54"/>
        <v>8952</v>
      </c>
      <c r="N1734" s="2">
        <f t="shared" si="55"/>
        <v>60.021436227224015</v>
      </c>
    </row>
    <row r="1735" spans="1:14" x14ac:dyDescent="0.3">
      <c r="A1735" t="s">
        <v>6674</v>
      </c>
      <c r="B1735" t="s">
        <v>6675</v>
      </c>
      <c r="C1735">
        <v>3.8</v>
      </c>
      <c r="D1735">
        <v>6</v>
      </c>
      <c r="E1735">
        <v>9999</v>
      </c>
      <c r="F1735">
        <v>2999</v>
      </c>
      <c r="G1735" t="s">
        <v>242</v>
      </c>
      <c r="H1735" t="s">
        <v>6676</v>
      </c>
      <c r="I1735" t="s">
        <v>1353</v>
      </c>
      <c r="J1735" t="s">
        <v>6677</v>
      </c>
      <c r="K1735" t="s">
        <v>6678</v>
      </c>
      <c r="L1735">
        <v>16622560</v>
      </c>
      <c r="M1735">
        <f t="shared" si="54"/>
        <v>17994</v>
      </c>
      <c r="N1735" s="2">
        <f t="shared" si="55"/>
        <v>70.007000700070009</v>
      </c>
    </row>
    <row r="1736" spans="1:14" x14ac:dyDescent="0.3">
      <c r="A1736" t="s">
        <v>6679</v>
      </c>
      <c r="B1736" t="s">
        <v>1985</v>
      </c>
      <c r="C1736">
        <v>4.8</v>
      </c>
      <c r="D1736">
        <v>8</v>
      </c>
      <c r="E1736">
        <v>3099</v>
      </c>
      <c r="F1736">
        <v>1084</v>
      </c>
      <c r="G1736" t="s">
        <v>242</v>
      </c>
      <c r="H1736" t="s">
        <v>6680</v>
      </c>
      <c r="I1736" t="s">
        <v>1176</v>
      </c>
      <c r="J1736" t="s">
        <v>1987</v>
      </c>
      <c r="K1736" t="s">
        <v>6681</v>
      </c>
      <c r="L1736">
        <v>16233198</v>
      </c>
      <c r="M1736">
        <f t="shared" si="54"/>
        <v>8672</v>
      </c>
      <c r="N1736" s="2">
        <f t="shared" si="55"/>
        <v>65.020974507905777</v>
      </c>
    </row>
    <row r="1737" spans="1:14" x14ac:dyDescent="0.3">
      <c r="A1737" t="s">
        <v>363</v>
      </c>
      <c r="B1737" t="s">
        <v>364</v>
      </c>
      <c r="C1737">
        <v>4.2</v>
      </c>
      <c r="D1737">
        <v>34</v>
      </c>
      <c r="E1737">
        <v>2299</v>
      </c>
      <c r="F1737">
        <v>1149</v>
      </c>
      <c r="G1737" t="s">
        <v>6682</v>
      </c>
      <c r="H1737" t="s">
        <v>6683</v>
      </c>
      <c r="I1737" t="s">
        <v>367</v>
      </c>
      <c r="J1737" t="s">
        <v>368</v>
      </c>
      <c r="K1737" t="s">
        <v>369</v>
      </c>
      <c r="L1737">
        <v>11363056</v>
      </c>
      <c r="M1737">
        <f t="shared" si="54"/>
        <v>39066</v>
      </c>
      <c r="N1737" s="2">
        <f t="shared" si="55"/>
        <v>50.021748586341886</v>
      </c>
    </row>
    <row r="1738" spans="1:14" x14ac:dyDescent="0.3">
      <c r="A1738" t="s">
        <v>6684</v>
      </c>
      <c r="B1738" t="s">
        <v>3370</v>
      </c>
      <c r="C1738">
        <v>4.0999999999999996</v>
      </c>
      <c r="D1738">
        <v>60</v>
      </c>
      <c r="E1738">
        <v>999</v>
      </c>
      <c r="F1738">
        <v>799</v>
      </c>
      <c r="G1738" t="s">
        <v>242</v>
      </c>
      <c r="H1738" t="s">
        <v>6685</v>
      </c>
      <c r="I1738" t="s">
        <v>1176</v>
      </c>
      <c r="J1738" t="s">
        <v>3372</v>
      </c>
      <c r="K1738" t="s">
        <v>6686</v>
      </c>
      <c r="L1738">
        <v>13521502</v>
      </c>
      <c r="M1738">
        <f t="shared" si="54"/>
        <v>47940</v>
      </c>
      <c r="N1738" s="2">
        <f t="shared" si="55"/>
        <v>20.02002002002002</v>
      </c>
    </row>
    <row r="1739" spans="1:14" x14ac:dyDescent="0.3">
      <c r="A1739" t="s">
        <v>6687</v>
      </c>
      <c r="B1739" t="s">
        <v>80</v>
      </c>
      <c r="C1739">
        <v>3.9</v>
      </c>
      <c r="D1739">
        <v>16</v>
      </c>
      <c r="E1739">
        <v>1999</v>
      </c>
      <c r="F1739">
        <v>699</v>
      </c>
      <c r="G1739" t="s">
        <v>16</v>
      </c>
      <c r="H1739" t="s">
        <v>6688</v>
      </c>
      <c r="I1739" t="s">
        <v>177</v>
      </c>
      <c r="J1739" t="s">
        <v>84</v>
      </c>
      <c r="K1739" t="s">
        <v>6689</v>
      </c>
      <c r="L1739">
        <v>15760040</v>
      </c>
      <c r="M1739">
        <f t="shared" si="54"/>
        <v>11184</v>
      </c>
      <c r="N1739" s="2">
        <f t="shared" si="55"/>
        <v>65.032516258129064</v>
      </c>
    </row>
    <row r="1740" spans="1:14" x14ac:dyDescent="0.3">
      <c r="A1740" t="s">
        <v>6690</v>
      </c>
      <c r="B1740" t="s">
        <v>175</v>
      </c>
      <c r="C1740">
        <v>2.9</v>
      </c>
      <c r="D1740">
        <v>8</v>
      </c>
      <c r="E1740">
        <v>2499</v>
      </c>
      <c r="F1740">
        <v>499</v>
      </c>
      <c r="G1740" t="s">
        <v>16</v>
      </c>
      <c r="H1740" t="s">
        <v>6691</v>
      </c>
      <c r="I1740" t="s">
        <v>177</v>
      </c>
      <c r="J1740" t="s">
        <v>178</v>
      </c>
      <c r="K1740" t="s">
        <v>6692</v>
      </c>
      <c r="L1740">
        <v>18073576</v>
      </c>
      <c r="M1740">
        <f t="shared" si="54"/>
        <v>3992</v>
      </c>
      <c r="N1740" s="2">
        <f t="shared" si="55"/>
        <v>80.032012805122037</v>
      </c>
    </row>
    <row r="1741" spans="1:14" x14ac:dyDescent="0.3">
      <c r="A1741" t="s">
        <v>1821</v>
      </c>
      <c r="B1741" t="s">
        <v>2635</v>
      </c>
      <c r="C1741">
        <v>4.0999999999999996</v>
      </c>
      <c r="D1741">
        <v>45</v>
      </c>
      <c r="E1741">
        <v>649</v>
      </c>
      <c r="F1741">
        <v>649</v>
      </c>
      <c r="G1741" t="s">
        <v>16</v>
      </c>
      <c r="H1741" t="s">
        <v>6693</v>
      </c>
      <c r="I1741" t="s">
        <v>177</v>
      </c>
      <c r="J1741" t="s">
        <v>2637</v>
      </c>
      <c r="K1741" t="s">
        <v>6694</v>
      </c>
      <c r="L1741">
        <v>5570903</v>
      </c>
      <c r="M1741">
        <f t="shared" si="54"/>
        <v>29205</v>
      </c>
      <c r="N1741" s="2">
        <f t="shared" si="55"/>
        <v>0</v>
      </c>
    </row>
    <row r="1742" spans="1:14" x14ac:dyDescent="0.3">
      <c r="A1742" t="s">
        <v>6695</v>
      </c>
      <c r="B1742" t="s">
        <v>579</v>
      </c>
      <c r="C1742">
        <v>5</v>
      </c>
      <c r="D1742">
        <v>3</v>
      </c>
      <c r="E1742">
        <v>11995</v>
      </c>
      <c r="F1742">
        <v>11995</v>
      </c>
      <c r="G1742" t="s">
        <v>16</v>
      </c>
      <c r="H1742" t="s">
        <v>6696</v>
      </c>
      <c r="I1742" t="s">
        <v>177</v>
      </c>
      <c r="J1742" t="s">
        <v>581</v>
      </c>
      <c r="K1742" t="s">
        <v>6697</v>
      </c>
      <c r="L1742">
        <v>14023450</v>
      </c>
      <c r="M1742">
        <f t="shared" si="54"/>
        <v>35985</v>
      </c>
      <c r="N1742" s="2">
        <f t="shared" si="55"/>
        <v>0</v>
      </c>
    </row>
    <row r="1743" spans="1:14" x14ac:dyDescent="0.3">
      <c r="A1743" t="s">
        <v>6698</v>
      </c>
      <c r="B1743" t="s">
        <v>6699</v>
      </c>
      <c r="C1743">
        <v>5</v>
      </c>
      <c r="D1743">
        <v>6</v>
      </c>
      <c r="E1743">
        <v>14490</v>
      </c>
      <c r="F1743">
        <v>9418</v>
      </c>
      <c r="G1743" t="s">
        <v>16</v>
      </c>
      <c r="H1743" t="s">
        <v>6700</v>
      </c>
      <c r="I1743" t="s">
        <v>177</v>
      </c>
      <c r="J1743" t="s">
        <v>6701</v>
      </c>
      <c r="K1743" t="s">
        <v>6702</v>
      </c>
      <c r="L1743">
        <v>13698270</v>
      </c>
      <c r="M1743">
        <f t="shared" si="54"/>
        <v>56508</v>
      </c>
      <c r="N1743" s="2">
        <f t="shared" si="55"/>
        <v>35.003450655624569</v>
      </c>
    </row>
    <row r="1744" spans="1:14" x14ac:dyDescent="0.3">
      <c r="A1744" t="s">
        <v>3651</v>
      </c>
      <c r="B1744" t="s">
        <v>6703</v>
      </c>
      <c r="C1744">
        <v>4.2</v>
      </c>
      <c r="D1744">
        <v>6</v>
      </c>
      <c r="E1744">
        <v>2999</v>
      </c>
      <c r="F1744">
        <v>1889</v>
      </c>
      <c r="G1744" t="s">
        <v>1868</v>
      </c>
      <c r="H1744" t="s">
        <v>6704</v>
      </c>
      <c r="I1744" t="s">
        <v>586</v>
      </c>
      <c r="J1744" t="s">
        <v>6705</v>
      </c>
      <c r="K1744" t="s">
        <v>6706</v>
      </c>
      <c r="L1744">
        <v>16722942</v>
      </c>
      <c r="M1744">
        <f t="shared" si="54"/>
        <v>11334</v>
      </c>
      <c r="N1744" s="2">
        <f t="shared" si="55"/>
        <v>37.012337445815277</v>
      </c>
    </row>
    <row r="1745" spans="1:14" x14ac:dyDescent="0.3">
      <c r="A1745" t="s">
        <v>174</v>
      </c>
      <c r="B1745" t="s">
        <v>6707</v>
      </c>
      <c r="C1745">
        <v>4.5</v>
      </c>
      <c r="D1745">
        <v>17</v>
      </c>
      <c r="E1745">
        <v>11900</v>
      </c>
      <c r="F1745">
        <v>5831</v>
      </c>
      <c r="G1745" t="s">
        <v>16</v>
      </c>
      <c r="H1745" t="s">
        <v>6708</v>
      </c>
      <c r="I1745" t="s">
        <v>177</v>
      </c>
      <c r="J1745" t="s">
        <v>6709</v>
      </c>
      <c r="K1745" t="s">
        <v>6710</v>
      </c>
      <c r="L1745">
        <v>12510870</v>
      </c>
      <c r="M1745">
        <f t="shared" si="54"/>
        <v>99127</v>
      </c>
      <c r="N1745" s="2">
        <f t="shared" si="55"/>
        <v>51</v>
      </c>
    </row>
    <row r="1746" spans="1:14" x14ac:dyDescent="0.3">
      <c r="A1746" t="s">
        <v>6711</v>
      </c>
      <c r="B1746" t="s">
        <v>6712</v>
      </c>
      <c r="C1746">
        <v>4.2</v>
      </c>
      <c r="D1746">
        <v>890</v>
      </c>
      <c r="E1746">
        <v>2399</v>
      </c>
      <c r="F1746">
        <v>1031</v>
      </c>
      <c r="G1746" t="s">
        <v>124</v>
      </c>
      <c r="H1746" t="s">
        <v>6713</v>
      </c>
      <c r="I1746" t="s">
        <v>50</v>
      </c>
      <c r="J1746" t="s">
        <v>6714</v>
      </c>
      <c r="K1746" t="s">
        <v>6715</v>
      </c>
      <c r="L1746">
        <v>10679270</v>
      </c>
      <c r="M1746">
        <f t="shared" si="54"/>
        <v>917590</v>
      </c>
      <c r="N1746" s="2">
        <f t="shared" si="55"/>
        <v>57.023759899958314</v>
      </c>
    </row>
    <row r="1747" spans="1:14" x14ac:dyDescent="0.3">
      <c r="A1747" t="s">
        <v>6716</v>
      </c>
      <c r="B1747" t="s">
        <v>5670</v>
      </c>
      <c r="C1747">
        <v>4.4000000000000004</v>
      </c>
      <c r="D1747">
        <v>10</v>
      </c>
      <c r="E1747">
        <v>1399</v>
      </c>
      <c r="F1747">
        <v>979</v>
      </c>
      <c r="G1747" t="s">
        <v>124</v>
      </c>
      <c r="H1747" t="s">
        <v>6717</v>
      </c>
      <c r="I1747" t="s">
        <v>126</v>
      </c>
      <c r="J1747" t="s">
        <v>5672</v>
      </c>
      <c r="K1747" t="s">
        <v>6718</v>
      </c>
      <c r="L1747">
        <v>16907860</v>
      </c>
      <c r="M1747">
        <f t="shared" si="54"/>
        <v>9790</v>
      </c>
      <c r="N1747" s="2">
        <f t="shared" si="55"/>
        <v>30.021443888491778</v>
      </c>
    </row>
    <row r="1748" spans="1:14" x14ac:dyDescent="0.3">
      <c r="A1748" t="s">
        <v>6719</v>
      </c>
      <c r="B1748" t="s">
        <v>6720</v>
      </c>
      <c r="C1748">
        <v>4.7</v>
      </c>
      <c r="D1748">
        <v>21</v>
      </c>
      <c r="E1748">
        <v>5999</v>
      </c>
      <c r="F1748">
        <v>2399</v>
      </c>
      <c r="G1748" t="s">
        <v>16</v>
      </c>
      <c r="H1748" t="s">
        <v>6721</v>
      </c>
      <c r="I1748" t="s">
        <v>6722</v>
      </c>
      <c r="J1748" t="s">
        <v>6723</v>
      </c>
      <c r="K1748" t="s">
        <v>6724</v>
      </c>
      <c r="L1748">
        <v>11773650</v>
      </c>
      <c r="M1748">
        <f t="shared" si="54"/>
        <v>50379</v>
      </c>
      <c r="N1748" s="2">
        <f t="shared" si="55"/>
        <v>60.01000166694449</v>
      </c>
    </row>
    <row r="1749" spans="1:14" x14ac:dyDescent="0.3">
      <c r="A1749" t="s">
        <v>6725</v>
      </c>
      <c r="B1749" t="s">
        <v>2078</v>
      </c>
      <c r="C1749">
        <v>3.8</v>
      </c>
      <c r="D1749">
        <v>461</v>
      </c>
      <c r="E1749">
        <v>799</v>
      </c>
      <c r="F1749">
        <v>463</v>
      </c>
      <c r="G1749" t="s">
        <v>6726</v>
      </c>
      <c r="H1749" t="s">
        <v>6727</v>
      </c>
      <c r="I1749" t="s">
        <v>110</v>
      </c>
      <c r="J1749" t="s">
        <v>2081</v>
      </c>
      <c r="K1749" t="s">
        <v>6728</v>
      </c>
      <c r="L1749">
        <v>6913332</v>
      </c>
      <c r="M1749">
        <f t="shared" si="54"/>
        <v>213443</v>
      </c>
      <c r="N1749" s="2">
        <f t="shared" si="55"/>
        <v>42.052565707133915</v>
      </c>
    </row>
    <row r="1750" spans="1:14" x14ac:dyDescent="0.3">
      <c r="A1750" t="s">
        <v>6729</v>
      </c>
      <c r="B1750" t="s">
        <v>54</v>
      </c>
      <c r="C1750">
        <v>3.7</v>
      </c>
      <c r="D1750">
        <v>15</v>
      </c>
      <c r="E1750">
        <v>3099</v>
      </c>
      <c r="F1750">
        <v>1549</v>
      </c>
      <c r="G1750" t="s">
        <v>500</v>
      </c>
      <c r="H1750" t="s">
        <v>6730</v>
      </c>
      <c r="I1750" t="s">
        <v>1176</v>
      </c>
      <c r="J1750" t="s">
        <v>57</v>
      </c>
      <c r="K1750" t="s">
        <v>6731</v>
      </c>
      <c r="L1750">
        <v>16055066</v>
      </c>
      <c r="M1750">
        <f t="shared" si="54"/>
        <v>23235</v>
      </c>
      <c r="N1750" s="2">
        <f t="shared" si="55"/>
        <v>50.016134236850597</v>
      </c>
    </row>
    <row r="1751" spans="1:14" x14ac:dyDescent="0.3">
      <c r="A1751" t="s">
        <v>6732</v>
      </c>
      <c r="B1751" t="s">
        <v>1567</v>
      </c>
      <c r="C1751">
        <v>4</v>
      </c>
      <c r="D1751">
        <v>164</v>
      </c>
      <c r="E1751">
        <v>1879</v>
      </c>
      <c r="F1751">
        <v>751</v>
      </c>
      <c r="G1751" t="s">
        <v>573</v>
      </c>
      <c r="H1751" t="s">
        <v>6733</v>
      </c>
      <c r="I1751" t="s">
        <v>367</v>
      </c>
      <c r="J1751" t="s">
        <v>1570</v>
      </c>
      <c r="K1751" t="s">
        <v>6734</v>
      </c>
      <c r="L1751">
        <v>13655016</v>
      </c>
      <c r="M1751">
        <f t="shared" si="54"/>
        <v>123164</v>
      </c>
      <c r="N1751" s="2">
        <f t="shared" si="55"/>
        <v>60.03193187865886</v>
      </c>
    </row>
    <row r="1752" spans="1:14" x14ac:dyDescent="0.3">
      <c r="A1752" t="s">
        <v>6735</v>
      </c>
      <c r="B1752" t="s">
        <v>1312</v>
      </c>
      <c r="C1752">
        <v>3.2</v>
      </c>
      <c r="D1752">
        <v>21</v>
      </c>
      <c r="E1752">
        <v>6999</v>
      </c>
      <c r="F1752">
        <v>2169</v>
      </c>
      <c r="G1752" t="s">
        <v>67</v>
      </c>
      <c r="H1752" t="s">
        <v>6736</v>
      </c>
      <c r="I1752" t="s">
        <v>132</v>
      </c>
      <c r="J1752" t="s">
        <v>1314</v>
      </c>
      <c r="K1752" t="s">
        <v>6737</v>
      </c>
      <c r="L1752">
        <v>16816308</v>
      </c>
      <c r="M1752">
        <f t="shared" si="54"/>
        <v>45549</v>
      </c>
      <c r="N1752" s="2">
        <f t="shared" si="55"/>
        <v>69.009858551221598</v>
      </c>
    </row>
    <row r="1753" spans="1:14" x14ac:dyDescent="0.3">
      <c r="A1753" t="s">
        <v>6738</v>
      </c>
      <c r="B1753" t="s">
        <v>6739</v>
      </c>
      <c r="C1753">
        <v>4.5999999999999996</v>
      </c>
      <c r="D1753">
        <v>18</v>
      </c>
      <c r="E1753">
        <v>999</v>
      </c>
      <c r="F1753">
        <v>399</v>
      </c>
      <c r="G1753" t="s">
        <v>42</v>
      </c>
      <c r="H1753" t="s">
        <v>6740</v>
      </c>
      <c r="I1753" t="s">
        <v>56</v>
      </c>
      <c r="J1753" t="s">
        <v>6741</v>
      </c>
      <c r="K1753" t="s">
        <v>6742</v>
      </c>
      <c r="L1753">
        <v>17629064</v>
      </c>
      <c r="M1753">
        <f t="shared" si="54"/>
        <v>7182</v>
      </c>
      <c r="N1753" s="2">
        <f t="shared" si="55"/>
        <v>60.06006006006006</v>
      </c>
    </row>
    <row r="1754" spans="1:14" x14ac:dyDescent="0.3">
      <c r="A1754" t="s">
        <v>6743</v>
      </c>
      <c r="B1754" t="s">
        <v>101</v>
      </c>
      <c r="C1754">
        <v>4.4000000000000004</v>
      </c>
      <c r="D1754">
        <v>12</v>
      </c>
      <c r="E1754">
        <v>795</v>
      </c>
      <c r="F1754">
        <v>477</v>
      </c>
      <c r="G1754" t="s">
        <v>335</v>
      </c>
      <c r="H1754" t="s">
        <v>6744</v>
      </c>
      <c r="I1754" t="s">
        <v>37</v>
      </c>
      <c r="J1754" t="s">
        <v>104</v>
      </c>
      <c r="K1754" t="s">
        <v>6745</v>
      </c>
      <c r="L1754">
        <v>17520800</v>
      </c>
      <c r="M1754">
        <f t="shared" si="54"/>
        <v>5724</v>
      </c>
      <c r="N1754" s="2">
        <f t="shared" si="55"/>
        <v>40</v>
      </c>
    </row>
    <row r="1755" spans="1:14" x14ac:dyDescent="0.3">
      <c r="A1755" t="s">
        <v>6746</v>
      </c>
      <c r="B1755" t="s">
        <v>41</v>
      </c>
      <c r="C1755">
        <v>4.3</v>
      </c>
      <c r="D1755">
        <v>7</v>
      </c>
      <c r="E1755">
        <v>4999</v>
      </c>
      <c r="F1755">
        <v>2749</v>
      </c>
      <c r="G1755" t="s">
        <v>29</v>
      </c>
      <c r="H1755" t="s">
        <v>6747</v>
      </c>
      <c r="I1755" t="s">
        <v>44</v>
      </c>
      <c r="J1755" t="s">
        <v>45</v>
      </c>
      <c r="K1755" t="s">
        <v>6748</v>
      </c>
      <c r="L1755">
        <v>14646292</v>
      </c>
      <c r="M1755">
        <f t="shared" si="54"/>
        <v>19243</v>
      </c>
      <c r="N1755" s="2">
        <f t="shared" si="55"/>
        <v>45.009001800360068</v>
      </c>
    </row>
    <row r="1756" spans="1:14" x14ac:dyDescent="0.3">
      <c r="A1756" t="s">
        <v>3634</v>
      </c>
      <c r="B1756" t="s">
        <v>80</v>
      </c>
      <c r="C1756">
        <v>4.5999999999999996</v>
      </c>
      <c r="D1756">
        <v>7</v>
      </c>
      <c r="E1756">
        <v>749</v>
      </c>
      <c r="F1756">
        <v>299</v>
      </c>
      <c r="G1756" t="s">
        <v>42</v>
      </c>
      <c r="H1756" t="s">
        <v>6749</v>
      </c>
      <c r="I1756" t="s">
        <v>37</v>
      </c>
      <c r="J1756" t="s">
        <v>84</v>
      </c>
      <c r="K1756" t="s">
        <v>6750</v>
      </c>
      <c r="L1756">
        <v>17729376</v>
      </c>
      <c r="M1756">
        <f t="shared" si="54"/>
        <v>2093</v>
      </c>
      <c r="N1756" s="2">
        <f t="shared" si="55"/>
        <v>60.080106809078771</v>
      </c>
    </row>
    <row r="1757" spans="1:14" x14ac:dyDescent="0.3">
      <c r="A1757" t="s">
        <v>6751</v>
      </c>
      <c r="B1757" t="s">
        <v>6752</v>
      </c>
      <c r="C1757">
        <v>2</v>
      </c>
      <c r="D1757">
        <v>5</v>
      </c>
      <c r="E1757">
        <v>2100</v>
      </c>
      <c r="F1757">
        <v>735</v>
      </c>
      <c r="G1757" t="s">
        <v>249</v>
      </c>
      <c r="H1757" t="s">
        <v>6753</v>
      </c>
      <c r="I1757" t="s">
        <v>1281</v>
      </c>
      <c r="J1757" t="s">
        <v>6754</v>
      </c>
      <c r="K1757" t="s">
        <v>6755</v>
      </c>
      <c r="L1757">
        <v>17321614</v>
      </c>
      <c r="M1757">
        <f t="shared" si="54"/>
        <v>3675</v>
      </c>
      <c r="N1757" s="2">
        <f t="shared" si="55"/>
        <v>65</v>
      </c>
    </row>
    <row r="1758" spans="1:14" x14ac:dyDescent="0.3">
      <c r="A1758" t="s">
        <v>6756</v>
      </c>
      <c r="B1758" t="s">
        <v>80</v>
      </c>
      <c r="C1758">
        <v>3.9</v>
      </c>
      <c r="D1758">
        <v>15</v>
      </c>
      <c r="E1758">
        <v>849</v>
      </c>
      <c r="F1758">
        <v>382</v>
      </c>
      <c r="G1758" t="s">
        <v>67</v>
      </c>
      <c r="H1758" t="s">
        <v>6757</v>
      </c>
      <c r="I1758" t="s">
        <v>37</v>
      </c>
      <c r="J1758" t="s">
        <v>84</v>
      </c>
      <c r="K1758" t="s">
        <v>6758</v>
      </c>
      <c r="L1758">
        <v>15773814</v>
      </c>
      <c r="M1758">
        <f t="shared" si="54"/>
        <v>5730</v>
      </c>
      <c r="N1758" s="2">
        <f t="shared" si="55"/>
        <v>55.005889281507656</v>
      </c>
    </row>
    <row r="1759" spans="1:14" x14ac:dyDescent="0.3">
      <c r="A1759" t="s">
        <v>6759</v>
      </c>
      <c r="B1759" t="s">
        <v>6760</v>
      </c>
      <c r="C1759">
        <v>4.3</v>
      </c>
      <c r="D1759">
        <v>411</v>
      </c>
      <c r="E1759">
        <v>799</v>
      </c>
      <c r="F1759">
        <v>599</v>
      </c>
      <c r="G1759" t="s">
        <v>16</v>
      </c>
      <c r="H1759" t="s">
        <v>6761</v>
      </c>
      <c r="I1759" t="s">
        <v>6762</v>
      </c>
      <c r="J1759" t="s">
        <v>6763</v>
      </c>
      <c r="K1759" t="s">
        <v>6764</v>
      </c>
      <c r="L1759">
        <v>11464538</v>
      </c>
      <c r="M1759">
        <f t="shared" si="54"/>
        <v>246189</v>
      </c>
      <c r="N1759" s="2">
        <f t="shared" si="55"/>
        <v>25.031289111389238</v>
      </c>
    </row>
    <row r="1760" spans="1:14" x14ac:dyDescent="0.3">
      <c r="A1760" t="s">
        <v>6765</v>
      </c>
      <c r="B1760" t="s">
        <v>54</v>
      </c>
      <c r="C1760">
        <v>4</v>
      </c>
      <c r="D1760">
        <v>12</v>
      </c>
      <c r="E1760">
        <v>1499</v>
      </c>
      <c r="F1760">
        <v>449</v>
      </c>
      <c r="G1760" t="s">
        <v>42</v>
      </c>
      <c r="H1760" t="s">
        <v>6766</v>
      </c>
      <c r="I1760" t="s">
        <v>50</v>
      </c>
      <c r="J1760" t="s">
        <v>57</v>
      </c>
      <c r="K1760" t="s">
        <v>6767</v>
      </c>
      <c r="L1760">
        <v>16183888</v>
      </c>
      <c r="M1760">
        <f t="shared" si="54"/>
        <v>5388</v>
      </c>
      <c r="N1760" s="2">
        <f t="shared" si="55"/>
        <v>70.04669779853235</v>
      </c>
    </row>
    <row r="1761" spans="1:14" x14ac:dyDescent="0.3">
      <c r="A1761" t="s">
        <v>6768</v>
      </c>
      <c r="B1761" t="s">
        <v>5659</v>
      </c>
      <c r="C1761">
        <v>4.3</v>
      </c>
      <c r="D1761">
        <v>16</v>
      </c>
      <c r="E1761">
        <v>4499</v>
      </c>
      <c r="F1761">
        <v>2339</v>
      </c>
      <c r="G1761" t="s">
        <v>1234</v>
      </c>
      <c r="H1761" t="s">
        <v>6769</v>
      </c>
      <c r="I1761" t="s">
        <v>6541</v>
      </c>
      <c r="J1761" t="s">
        <v>5662</v>
      </c>
      <c r="K1761" t="s">
        <v>6770</v>
      </c>
      <c r="L1761">
        <v>14049644</v>
      </c>
      <c r="M1761">
        <f t="shared" si="54"/>
        <v>37424</v>
      </c>
      <c r="N1761" s="2">
        <f t="shared" si="55"/>
        <v>48.0106690375639</v>
      </c>
    </row>
    <row r="1762" spans="1:14" x14ac:dyDescent="0.3">
      <c r="A1762" t="s">
        <v>2532</v>
      </c>
      <c r="B1762" t="s">
        <v>230</v>
      </c>
      <c r="C1762">
        <v>4.4000000000000004</v>
      </c>
      <c r="D1762">
        <v>78</v>
      </c>
      <c r="E1762">
        <v>1999</v>
      </c>
      <c r="F1762">
        <v>1099</v>
      </c>
      <c r="G1762" t="s">
        <v>67</v>
      </c>
      <c r="H1762" t="s">
        <v>6771</v>
      </c>
      <c r="I1762" t="s">
        <v>44</v>
      </c>
      <c r="J1762" t="s">
        <v>232</v>
      </c>
      <c r="K1762" t="s">
        <v>6772</v>
      </c>
      <c r="L1762">
        <v>14991552</v>
      </c>
      <c r="M1762">
        <f t="shared" si="54"/>
        <v>85722</v>
      </c>
      <c r="N1762" s="2">
        <f t="shared" si="55"/>
        <v>45.022511255627812</v>
      </c>
    </row>
    <row r="1763" spans="1:14" x14ac:dyDescent="0.3">
      <c r="A1763" t="s">
        <v>6773</v>
      </c>
      <c r="B1763" t="s">
        <v>5078</v>
      </c>
      <c r="C1763">
        <v>4.2</v>
      </c>
      <c r="D1763">
        <v>41</v>
      </c>
      <c r="E1763">
        <v>1799</v>
      </c>
      <c r="F1763">
        <v>845</v>
      </c>
      <c r="G1763" t="s">
        <v>124</v>
      </c>
      <c r="H1763" t="s">
        <v>6774</v>
      </c>
      <c r="I1763" t="s">
        <v>126</v>
      </c>
      <c r="J1763" t="s">
        <v>5080</v>
      </c>
      <c r="K1763" t="s">
        <v>6775</v>
      </c>
      <c r="L1763">
        <v>11283234</v>
      </c>
      <c r="M1763">
        <f t="shared" si="54"/>
        <v>34645</v>
      </c>
      <c r="N1763" s="2">
        <f t="shared" si="55"/>
        <v>53.029460811561982</v>
      </c>
    </row>
    <row r="1764" spans="1:14" x14ac:dyDescent="0.3">
      <c r="A1764" t="s">
        <v>6776</v>
      </c>
      <c r="B1764" t="s">
        <v>6777</v>
      </c>
      <c r="C1764">
        <v>4.4000000000000004</v>
      </c>
      <c r="D1764">
        <v>54</v>
      </c>
      <c r="E1764">
        <v>499</v>
      </c>
      <c r="F1764">
        <v>329</v>
      </c>
      <c r="G1764" t="s">
        <v>4011</v>
      </c>
      <c r="H1764" t="s">
        <v>6778</v>
      </c>
      <c r="I1764" t="s">
        <v>6779</v>
      </c>
      <c r="J1764" t="s">
        <v>6780</v>
      </c>
      <c r="K1764" t="s">
        <v>6781</v>
      </c>
      <c r="L1764">
        <v>14844678</v>
      </c>
      <c r="M1764">
        <f t="shared" si="54"/>
        <v>17766</v>
      </c>
      <c r="N1764" s="2">
        <f t="shared" si="55"/>
        <v>34.06813627254509</v>
      </c>
    </row>
    <row r="1765" spans="1:14" x14ac:dyDescent="0.3">
      <c r="A1765" t="s">
        <v>5679</v>
      </c>
      <c r="B1765" t="s">
        <v>3577</v>
      </c>
      <c r="C1765">
        <v>4.3</v>
      </c>
      <c r="D1765">
        <v>7</v>
      </c>
      <c r="E1765">
        <v>1299</v>
      </c>
      <c r="F1765">
        <v>649</v>
      </c>
      <c r="G1765" t="s">
        <v>683</v>
      </c>
      <c r="H1765" t="s">
        <v>6782</v>
      </c>
      <c r="I1765" t="s">
        <v>3629</v>
      </c>
      <c r="J1765" t="s">
        <v>3579</v>
      </c>
      <c r="K1765" t="s">
        <v>6783</v>
      </c>
      <c r="L1765">
        <v>17215730</v>
      </c>
      <c r="M1765">
        <f t="shared" si="54"/>
        <v>4543</v>
      </c>
      <c r="N1765" s="2">
        <f t="shared" si="55"/>
        <v>50.038491147036183</v>
      </c>
    </row>
    <row r="1766" spans="1:14" x14ac:dyDescent="0.3">
      <c r="A1766" t="s">
        <v>6784</v>
      </c>
      <c r="B1766" t="s">
        <v>6785</v>
      </c>
      <c r="C1766">
        <v>4.4000000000000004</v>
      </c>
      <c r="D1766">
        <v>54</v>
      </c>
      <c r="E1766">
        <v>2199</v>
      </c>
      <c r="F1766">
        <v>1869</v>
      </c>
      <c r="G1766" t="s">
        <v>6786</v>
      </c>
      <c r="H1766" t="s">
        <v>6787</v>
      </c>
      <c r="I1766" t="s">
        <v>56</v>
      </c>
      <c r="J1766" t="s">
        <v>6788</v>
      </c>
      <c r="K1766" t="s">
        <v>6789</v>
      </c>
      <c r="L1766">
        <v>8384611</v>
      </c>
      <c r="M1766">
        <f t="shared" si="54"/>
        <v>100926</v>
      </c>
      <c r="N1766" s="2">
        <f t="shared" si="55"/>
        <v>15.006821282401091</v>
      </c>
    </row>
    <row r="1767" spans="1:14" x14ac:dyDescent="0.3">
      <c r="A1767" t="s">
        <v>6790</v>
      </c>
      <c r="B1767" t="s">
        <v>2308</v>
      </c>
      <c r="C1767">
        <v>4.5</v>
      </c>
      <c r="D1767">
        <v>68</v>
      </c>
      <c r="E1767">
        <v>4099</v>
      </c>
      <c r="F1767">
        <v>4099</v>
      </c>
      <c r="G1767" t="s">
        <v>16</v>
      </c>
      <c r="H1767" t="s">
        <v>6791</v>
      </c>
      <c r="I1767" t="s">
        <v>2875</v>
      </c>
      <c r="J1767" t="s">
        <v>2310</v>
      </c>
      <c r="K1767" t="s">
        <v>6792</v>
      </c>
      <c r="L1767">
        <v>9792365</v>
      </c>
      <c r="M1767">
        <f t="shared" si="54"/>
        <v>278732</v>
      </c>
      <c r="N1767" s="2">
        <f t="shared" si="55"/>
        <v>0</v>
      </c>
    </row>
    <row r="1768" spans="1:14" x14ac:dyDescent="0.3">
      <c r="A1768" t="s">
        <v>6793</v>
      </c>
      <c r="B1768" t="s">
        <v>6794</v>
      </c>
      <c r="C1768">
        <v>4.4000000000000004</v>
      </c>
      <c r="D1768">
        <v>21</v>
      </c>
      <c r="E1768">
        <v>799</v>
      </c>
      <c r="F1768">
        <v>431</v>
      </c>
      <c r="G1768" t="s">
        <v>6795</v>
      </c>
      <c r="H1768" t="s">
        <v>6796</v>
      </c>
      <c r="I1768" t="s">
        <v>1229</v>
      </c>
      <c r="J1768" t="s">
        <v>6797</v>
      </c>
      <c r="K1768" t="s">
        <v>6798</v>
      </c>
      <c r="L1768">
        <v>15108366</v>
      </c>
      <c r="M1768">
        <f t="shared" si="54"/>
        <v>9051</v>
      </c>
      <c r="N1768" s="2">
        <f t="shared" si="55"/>
        <v>46.057571964956196</v>
      </c>
    </row>
    <row r="1769" spans="1:14" x14ac:dyDescent="0.3">
      <c r="A1769" t="s">
        <v>6799</v>
      </c>
      <c r="B1769" t="s">
        <v>6800</v>
      </c>
      <c r="C1769">
        <v>4.0999999999999996</v>
      </c>
      <c r="D1769">
        <v>17</v>
      </c>
      <c r="E1769">
        <v>999</v>
      </c>
      <c r="F1769">
        <v>649</v>
      </c>
      <c r="G1769" t="s">
        <v>683</v>
      </c>
      <c r="H1769" t="s">
        <v>6801</v>
      </c>
      <c r="I1769" t="s">
        <v>685</v>
      </c>
      <c r="J1769" t="s">
        <v>6800</v>
      </c>
      <c r="K1769" t="s">
        <v>6802</v>
      </c>
      <c r="L1769">
        <v>12965362</v>
      </c>
      <c r="M1769">
        <f t="shared" si="54"/>
        <v>11033</v>
      </c>
      <c r="N1769" s="2">
        <f t="shared" si="55"/>
        <v>35.035035035035037</v>
      </c>
    </row>
    <row r="1770" spans="1:14" x14ac:dyDescent="0.3">
      <c r="A1770" t="s">
        <v>6803</v>
      </c>
      <c r="B1770" t="s">
        <v>1039</v>
      </c>
      <c r="C1770">
        <v>4.0999999999999996</v>
      </c>
      <c r="D1770">
        <v>73</v>
      </c>
      <c r="E1770">
        <v>4998</v>
      </c>
      <c r="F1770">
        <v>2449</v>
      </c>
      <c r="G1770" t="s">
        <v>182</v>
      </c>
      <c r="H1770" t="s">
        <v>6804</v>
      </c>
      <c r="I1770" t="s">
        <v>132</v>
      </c>
      <c r="J1770" t="s">
        <v>1041</v>
      </c>
      <c r="K1770" t="s">
        <v>6805</v>
      </c>
      <c r="L1770">
        <v>13285950</v>
      </c>
      <c r="M1770">
        <f t="shared" si="54"/>
        <v>178777</v>
      </c>
      <c r="N1770" s="2">
        <f t="shared" si="55"/>
        <v>51.000400160064032</v>
      </c>
    </row>
    <row r="1771" spans="1:14" x14ac:dyDescent="0.3">
      <c r="A1771" t="s">
        <v>186</v>
      </c>
      <c r="B1771" t="s">
        <v>187</v>
      </c>
      <c r="C1771">
        <v>4.2</v>
      </c>
      <c r="D1771">
        <v>121</v>
      </c>
      <c r="E1771">
        <v>1499</v>
      </c>
      <c r="F1771">
        <v>389</v>
      </c>
      <c r="G1771" t="s">
        <v>16</v>
      </c>
      <c r="H1771" t="s">
        <v>6806</v>
      </c>
      <c r="I1771" t="s">
        <v>189</v>
      </c>
      <c r="J1771" t="s">
        <v>190</v>
      </c>
      <c r="K1771" t="s">
        <v>6807</v>
      </c>
      <c r="L1771">
        <v>11731330</v>
      </c>
      <c r="M1771">
        <f t="shared" si="54"/>
        <v>47069</v>
      </c>
      <c r="N1771" s="2">
        <f t="shared" si="55"/>
        <v>74.049366244162769</v>
      </c>
    </row>
    <row r="1772" spans="1:14" x14ac:dyDescent="0.3">
      <c r="A1772" t="s">
        <v>6808</v>
      </c>
      <c r="B1772" t="s">
        <v>1245</v>
      </c>
      <c r="C1772">
        <v>4.2</v>
      </c>
      <c r="D1772">
        <v>6</v>
      </c>
      <c r="E1772">
        <v>2599</v>
      </c>
      <c r="F1772">
        <v>2209</v>
      </c>
      <c r="G1772" t="s">
        <v>451</v>
      </c>
      <c r="H1772" t="s">
        <v>6809</v>
      </c>
      <c r="I1772" t="s">
        <v>297</v>
      </c>
      <c r="J1772" t="s">
        <v>1247</v>
      </c>
      <c r="K1772" t="s">
        <v>6810</v>
      </c>
      <c r="L1772">
        <v>16342462</v>
      </c>
      <c r="M1772">
        <f t="shared" si="54"/>
        <v>13254</v>
      </c>
      <c r="N1772" s="2">
        <f t="shared" si="55"/>
        <v>15.005771450557907</v>
      </c>
    </row>
    <row r="1773" spans="1:14" x14ac:dyDescent="0.3">
      <c r="A1773" t="s">
        <v>6811</v>
      </c>
      <c r="B1773" t="s">
        <v>1446</v>
      </c>
      <c r="C1773">
        <v>4.3</v>
      </c>
      <c r="D1773">
        <v>13</v>
      </c>
      <c r="E1773">
        <v>1799</v>
      </c>
      <c r="F1773">
        <v>899</v>
      </c>
      <c r="G1773" t="s">
        <v>1918</v>
      </c>
      <c r="H1773" t="s">
        <v>6812</v>
      </c>
      <c r="I1773" t="s">
        <v>446</v>
      </c>
      <c r="J1773" t="s">
        <v>1449</v>
      </c>
      <c r="K1773" t="s">
        <v>6813</v>
      </c>
      <c r="L1773">
        <v>16434758</v>
      </c>
      <c r="M1773">
        <f t="shared" si="54"/>
        <v>11687</v>
      </c>
      <c r="N1773" s="2">
        <f t="shared" si="55"/>
        <v>50.027793218454697</v>
      </c>
    </row>
    <row r="1774" spans="1:14" x14ac:dyDescent="0.3">
      <c r="A1774" t="s">
        <v>1173</v>
      </c>
      <c r="B1774" t="s">
        <v>1149</v>
      </c>
      <c r="C1774">
        <v>4.5</v>
      </c>
      <c r="D1774">
        <v>23</v>
      </c>
      <c r="E1774">
        <v>1690</v>
      </c>
      <c r="F1774">
        <v>1690</v>
      </c>
      <c r="G1774" t="s">
        <v>242</v>
      </c>
      <c r="H1774" t="s">
        <v>6814</v>
      </c>
      <c r="I1774" t="s">
        <v>1176</v>
      </c>
      <c r="J1774" t="s">
        <v>1151</v>
      </c>
      <c r="K1774" t="s">
        <v>6815</v>
      </c>
      <c r="L1774">
        <v>13757346</v>
      </c>
      <c r="M1774">
        <f t="shared" si="54"/>
        <v>38870</v>
      </c>
      <c r="N1774" s="2">
        <f t="shared" si="55"/>
        <v>0</v>
      </c>
    </row>
    <row r="1775" spans="1:14" x14ac:dyDescent="0.3">
      <c r="A1775" t="s">
        <v>6816</v>
      </c>
      <c r="B1775" t="s">
        <v>1312</v>
      </c>
      <c r="C1775">
        <v>4.0999999999999996</v>
      </c>
      <c r="D1775">
        <v>47</v>
      </c>
      <c r="E1775">
        <v>3999</v>
      </c>
      <c r="F1775">
        <v>1279</v>
      </c>
      <c r="G1775" t="s">
        <v>29</v>
      </c>
      <c r="H1775" t="s">
        <v>6817</v>
      </c>
      <c r="I1775" t="s">
        <v>126</v>
      </c>
      <c r="J1775" t="s">
        <v>1314</v>
      </c>
      <c r="K1775" t="s">
        <v>6818</v>
      </c>
      <c r="L1775">
        <v>15646516</v>
      </c>
      <c r="M1775">
        <f t="shared" si="54"/>
        <v>60113</v>
      </c>
      <c r="N1775" s="2">
        <f t="shared" si="55"/>
        <v>68.017004251062758</v>
      </c>
    </row>
    <row r="1776" spans="1:14" x14ac:dyDescent="0.3">
      <c r="A1776" t="s">
        <v>6819</v>
      </c>
      <c r="B1776" t="s">
        <v>4830</v>
      </c>
      <c r="C1776">
        <v>4.8</v>
      </c>
      <c r="D1776">
        <v>8</v>
      </c>
      <c r="E1776">
        <v>3299</v>
      </c>
      <c r="F1776">
        <v>1979</v>
      </c>
      <c r="G1776" t="s">
        <v>451</v>
      </c>
      <c r="H1776" t="s">
        <v>6820</v>
      </c>
      <c r="I1776" t="s">
        <v>297</v>
      </c>
      <c r="J1776" t="s">
        <v>4832</v>
      </c>
      <c r="K1776" t="s">
        <v>6821</v>
      </c>
      <c r="L1776">
        <v>13234580</v>
      </c>
      <c r="M1776">
        <f t="shared" si="54"/>
        <v>15832</v>
      </c>
      <c r="N1776" s="2">
        <f t="shared" si="55"/>
        <v>40.01212488632919</v>
      </c>
    </row>
    <row r="1777" spans="1:14" x14ac:dyDescent="0.3">
      <c r="A1777" t="s">
        <v>4152</v>
      </c>
      <c r="B1777" t="s">
        <v>1855</v>
      </c>
      <c r="C1777">
        <v>4.5999999999999996</v>
      </c>
      <c r="D1777">
        <v>25</v>
      </c>
      <c r="E1777">
        <v>2180</v>
      </c>
      <c r="F1777">
        <v>1308</v>
      </c>
      <c r="G1777" t="s">
        <v>16</v>
      </c>
      <c r="H1777" t="s">
        <v>6822</v>
      </c>
      <c r="I1777" t="s">
        <v>997</v>
      </c>
      <c r="J1777" t="s">
        <v>1857</v>
      </c>
      <c r="K1777" t="s">
        <v>6823</v>
      </c>
      <c r="L1777">
        <v>12348848</v>
      </c>
      <c r="M1777">
        <f t="shared" si="54"/>
        <v>32700</v>
      </c>
      <c r="N1777" s="2">
        <f t="shared" si="55"/>
        <v>40</v>
      </c>
    </row>
    <row r="1778" spans="1:14" x14ac:dyDescent="0.3">
      <c r="A1778" t="s">
        <v>6824</v>
      </c>
      <c r="B1778" t="s">
        <v>6825</v>
      </c>
      <c r="C1778">
        <v>4.8</v>
      </c>
      <c r="D1778">
        <v>12</v>
      </c>
      <c r="E1778">
        <v>899</v>
      </c>
      <c r="F1778">
        <v>698</v>
      </c>
      <c r="G1778" t="s">
        <v>182</v>
      </c>
      <c r="H1778" t="s">
        <v>6826</v>
      </c>
      <c r="I1778" t="s">
        <v>37</v>
      </c>
      <c r="J1778" t="s">
        <v>6827</v>
      </c>
      <c r="K1778" t="s">
        <v>6828</v>
      </c>
      <c r="L1778">
        <v>16654276</v>
      </c>
      <c r="M1778">
        <f t="shared" si="54"/>
        <v>8376</v>
      </c>
      <c r="N1778" s="2">
        <f t="shared" si="55"/>
        <v>22.35817575083426</v>
      </c>
    </row>
    <row r="1779" spans="1:14" x14ac:dyDescent="0.3">
      <c r="A1779" t="s">
        <v>2279</v>
      </c>
      <c r="B1779" t="s">
        <v>165</v>
      </c>
      <c r="C1779">
        <v>3.9</v>
      </c>
      <c r="D1779">
        <v>25</v>
      </c>
      <c r="E1779">
        <v>1699</v>
      </c>
      <c r="F1779">
        <v>679</v>
      </c>
      <c r="G1779" t="s">
        <v>29</v>
      </c>
      <c r="H1779" t="s">
        <v>6829</v>
      </c>
      <c r="I1779" t="s">
        <v>37</v>
      </c>
      <c r="J1779" t="s">
        <v>168</v>
      </c>
      <c r="K1779" t="s">
        <v>6830</v>
      </c>
      <c r="L1779">
        <v>11200458</v>
      </c>
      <c r="M1779">
        <f t="shared" si="54"/>
        <v>16975</v>
      </c>
      <c r="N1779" s="2">
        <f t="shared" si="55"/>
        <v>60.035314891112421</v>
      </c>
    </row>
    <row r="1780" spans="1:14" x14ac:dyDescent="0.3">
      <c r="A1780" t="s">
        <v>6831</v>
      </c>
      <c r="B1780" t="s">
        <v>456</v>
      </c>
      <c r="C1780">
        <v>4.4000000000000004</v>
      </c>
      <c r="D1780">
        <v>5</v>
      </c>
      <c r="E1780">
        <v>1390</v>
      </c>
      <c r="F1780">
        <v>695</v>
      </c>
      <c r="G1780" t="s">
        <v>67</v>
      </c>
      <c r="H1780" t="s">
        <v>6832</v>
      </c>
      <c r="I1780" t="s">
        <v>642</v>
      </c>
      <c r="J1780" t="s">
        <v>459</v>
      </c>
      <c r="K1780" t="s">
        <v>6833</v>
      </c>
      <c r="L1780">
        <v>15632638</v>
      </c>
      <c r="M1780">
        <f t="shared" si="54"/>
        <v>3475</v>
      </c>
      <c r="N1780" s="2">
        <f t="shared" si="55"/>
        <v>50</v>
      </c>
    </row>
    <row r="1781" spans="1:14" x14ac:dyDescent="0.3">
      <c r="A1781" t="s">
        <v>174</v>
      </c>
      <c r="B1781" t="s">
        <v>4453</v>
      </c>
      <c r="C1781">
        <v>4.9000000000000004</v>
      </c>
      <c r="D1781">
        <v>9</v>
      </c>
      <c r="E1781">
        <v>6950</v>
      </c>
      <c r="F1781">
        <v>3822</v>
      </c>
      <c r="G1781" t="s">
        <v>16</v>
      </c>
      <c r="H1781" t="s">
        <v>6834</v>
      </c>
      <c r="I1781" t="s">
        <v>177</v>
      </c>
      <c r="J1781" t="s">
        <v>4455</v>
      </c>
      <c r="K1781" t="s">
        <v>6835</v>
      </c>
      <c r="L1781">
        <v>15059164</v>
      </c>
      <c r="M1781">
        <f t="shared" si="54"/>
        <v>34398</v>
      </c>
      <c r="N1781" s="2">
        <f t="shared" si="55"/>
        <v>45.007194244604314</v>
      </c>
    </row>
    <row r="1782" spans="1:14" x14ac:dyDescent="0.3">
      <c r="A1782" t="s">
        <v>5205</v>
      </c>
      <c r="B1782" t="s">
        <v>35</v>
      </c>
      <c r="C1782">
        <v>4.0999999999999996</v>
      </c>
      <c r="D1782">
        <v>7</v>
      </c>
      <c r="E1782">
        <v>2499</v>
      </c>
      <c r="F1782">
        <v>1249</v>
      </c>
      <c r="G1782" t="s">
        <v>5138</v>
      </c>
      <c r="H1782" t="s">
        <v>6836</v>
      </c>
      <c r="I1782" t="s">
        <v>297</v>
      </c>
      <c r="J1782" t="s">
        <v>38</v>
      </c>
      <c r="K1782" t="s">
        <v>6837</v>
      </c>
      <c r="L1782">
        <v>15533736</v>
      </c>
      <c r="M1782">
        <f t="shared" si="54"/>
        <v>8743</v>
      </c>
      <c r="N1782" s="2">
        <f t="shared" si="55"/>
        <v>50.020008003201276</v>
      </c>
    </row>
    <row r="1783" spans="1:14" x14ac:dyDescent="0.3">
      <c r="A1783" t="s">
        <v>3910</v>
      </c>
      <c r="B1783" t="s">
        <v>557</v>
      </c>
      <c r="C1783">
        <v>4.8</v>
      </c>
      <c r="D1783">
        <v>4</v>
      </c>
      <c r="E1783">
        <v>2399</v>
      </c>
      <c r="F1783">
        <v>1559</v>
      </c>
      <c r="G1783" t="s">
        <v>2167</v>
      </c>
      <c r="H1783" t="s">
        <v>6838</v>
      </c>
      <c r="I1783" t="s">
        <v>83</v>
      </c>
      <c r="J1783" t="s">
        <v>559</v>
      </c>
      <c r="K1783" t="s">
        <v>6839</v>
      </c>
      <c r="L1783">
        <v>16746848</v>
      </c>
      <c r="M1783">
        <f t="shared" si="54"/>
        <v>6236</v>
      </c>
      <c r="N1783" s="2">
        <f t="shared" si="55"/>
        <v>35.014589412255106</v>
      </c>
    </row>
    <row r="1784" spans="1:14" x14ac:dyDescent="0.3">
      <c r="A1784" t="s">
        <v>6840</v>
      </c>
      <c r="B1784" t="s">
        <v>1830</v>
      </c>
      <c r="C1784">
        <v>2.8</v>
      </c>
      <c r="D1784">
        <v>4</v>
      </c>
      <c r="E1784">
        <v>3300</v>
      </c>
      <c r="F1784">
        <v>1199</v>
      </c>
      <c r="G1784" t="s">
        <v>16</v>
      </c>
      <c r="H1784" t="s">
        <v>6841</v>
      </c>
      <c r="I1784" t="s">
        <v>1832</v>
      </c>
      <c r="J1784" t="s">
        <v>1833</v>
      </c>
      <c r="K1784" t="s">
        <v>6842</v>
      </c>
      <c r="L1784">
        <v>9246309</v>
      </c>
      <c r="M1784">
        <f t="shared" si="54"/>
        <v>4796</v>
      </c>
      <c r="N1784" s="2">
        <f t="shared" si="55"/>
        <v>63.666666666666671</v>
      </c>
    </row>
    <row r="1785" spans="1:14" x14ac:dyDescent="0.3">
      <c r="A1785" t="s">
        <v>5798</v>
      </c>
      <c r="B1785" t="s">
        <v>3295</v>
      </c>
      <c r="C1785">
        <v>3.5</v>
      </c>
      <c r="D1785">
        <v>21</v>
      </c>
      <c r="E1785">
        <v>2399</v>
      </c>
      <c r="F1785">
        <v>983</v>
      </c>
      <c r="G1785" t="s">
        <v>1536</v>
      </c>
      <c r="H1785" t="s">
        <v>6843</v>
      </c>
      <c r="I1785" t="s">
        <v>446</v>
      </c>
      <c r="J1785" t="s">
        <v>3297</v>
      </c>
      <c r="K1785" t="s">
        <v>6844</v>
      </c>
      <c r="L1785">
        <v>16119776</v>
      </c>
      <c r="M1785">
        <f t="shared" si="54"/>
        <v>20643</v>
      </c>
      <c r="N1785" s="2">
        <f t="shared" si="55"/>
        <v>59.02459358065861</v>
      </c>
    </row>
    <row r="1786" spans="1:14" x14ac:dyDescent="0.3">
      <c r="A1786" t="s">
        <v>6845</v>
      </c>
      <c r="B1786" t="s">
        <v>80</v>
      </c>
      <c r="C1786">
        <v>4.2</v>
      </c>
      <c r="D1786">
        <v>6</v>
      </c>
      <c r="E1786">
        <v>1799</v>
      </c>
      <c r="F1786">
        <v>935</v>
      </c>
      <c r="G1786" t="s">
        <v>563</v>
      </c>
      <c r="H1786" t="s">
        <v>6846</v>
      </c>
      <c r="I1786" t="s">
        <v>297</v>
      </c>
      <c r="J1786" t="s">
        <v>84</v>
      </c>
      <c r="K1786" t="s">
        <v>6847</v>
      </c>
      <c r="L1786">
        <v>17355976</v>
      </c>
      <c r="M1786">
        <f t="shared" si="54"/>
        <v>5610</v>
      </c>
      <c r="N1786" s="2">
        <f t="shared" si="55"/>
        <v>48.026681489716509</v>
      </c>
    </row>
    <row r="1787" spans="1:14" x14ac:dyDescent="0.3">
      <c r="A1787" t="s">
        <v>4094</v>
      </c>
      <c r="B1787" t="s">
        <v>957</v>
      </c>
      <c r="C1787">
        <v>4.0999999999999996</v>
      </c>
      <c r="D1787">
        <v>413</v>
      </c>
      <c r="E1787">
        <v>1499</v>
      </c>
      <c r="F1787">
        <v>569</v>
      </c>
      <c r="G1787" t="s">
        <v>1657</v>
      </c>
      <c r="H1787" t="s">
        <v>6848</v>
      </c>
      <c r="I1787" t="s">
        <v>297</v>
      </c>
      <c r="J1787" t="s">
        <v>959</v>
      </c>
      <c r="K1787" t="s">
        <v>6849</v>
      </c>
      <c r="L1787">
        <v>10534232</v>
      </c>
      <c r="M1787">
        <f t="shared" si="54"/>
        <v>234997</v>
      </c>
      <c r="N1787" s="2">
        <f t="shared" si="55"/>
        <v>62.041360907271518</v>
      </c>
    </row>
    <row r="1788" spans="1:14" x14ac:dyDescent="0.3">
      <c r="A1788" t="s">
        <v>6850</v>
      </c>
      <c r="B1788" t="s">
        <v>1382</v>
      </c>
      <c r="C1788">
        <v>4.0999999999999996</v>
      </c>
      <c r="D1788">
        <v>17</v>
      </c>
      <c r="E1788">
        <v>2899</v>
      </c>
      <c r="F1788">
        <v>1014</v>
      </c>
      <c r="G1788" t="s">
        <v>242</v>
      </c>
      <c r="H1788" t="s">
        <v>6851</v>
      </c>
      <c r="I1788" t="s">
        <v>1176</v>
      </c>
      <c r="J1788" t="s">
        <v>1384</v>
      </c>
      <c r="K1788" t="s">
        <v>6852</v>
      </c>
      <c r="L1788">
        <v>15120932</v>
      </c>
      <c r="M1788">
        <f t="shared" si="54"/>
        <v>17238</v>
      </c>
      <c r="N1788" s="2">
        <f t="shared" si="55"/>
        <v>65.02242152466367</v>
      </c>
    </row>
    <row r="1789" spans="1:14" x14ac:dyDescent="0.3">
      <c r="A1789" t="s">
        <v>6853</v>
      </c>
      <c r="B1789" t="s">
        <v>1473</v>
      </c>
      <c r="C1789">
        <v>4.5</v>
      </c>
      <c r="D1789">
        <v>12</v>
      </c>
      <c r="E1789">
        <v>1995</v>
      </c>
      <c r="F1789">
        <v>678</v>
      </c>
      <c r="G1789" t="s">
        <v>242</v>
      </c>
      <c r="H1789" t="s">
        <v>6854</v>
      </c>
      <c r="I1789" t="s">
        <v>1176</v>
      </c>
      <c r="J1789" t="s">
        <v>1476</v>
      </c>
      <c r="K1789" t="s">
        <v>6855</v>
      </c>
      <c r="L1789">
        <v>16972370</v>
      </c>
      <c r="M1789">
        <f t="shared" si="54"/>
        <v>8136</v>
      </c>
      <c r="N1789" s="2">
        <f t="shared" si="55"/>
        <v>66.015037593984957</v>
      </c>
    </row>
    <row r="1790" spans="1:14" x14ac:dyDescent="0.3">
      <c r="A1790" t="s">
        <v>6856</v>
      </c>
      <c r="B1790" t="s">
        <v>682</v>
      </c>
      <c r="C1790">
        <v>3.7</v>
      </c>
      <c r="D1790">
        <v>3</v>
      </c>
      <c r="E1790">
        <v>1299</v>
      </c>
      <c r="F1790">
        <v>1199</v>
      </c>
      <c r="G1790" t="s">
        <v>74</v>
      </c>
      <c r="H1790" t="s">
        <v>6857</v>
      </c>
      <c r="I1790" t="s">
        <v>685</v>
      </c>
      <c r="J1790" t="s">
        <v>686</v>
      </c>
      <c r="K1790" t="s">
        <v>6858</v>
      </c>
      <c r="L1790">
        <v>17215496</v>
      </c>
      <c r="M1790">
        <f t="shared" si="54"/>
        <v>3597</v>
      </c>
      <c r="N1790" s="2">
        <f t="shared" si="55"/>
        <v>7.6982294072363358</v>
      </c>
    </row>
    <row r="1791" spans="1:14" x14ac:dyDescent="0.3">
      <c r="A1791" t="s">
        <v>6859</v>
      </c>
      <c r="B1791" t="s">
        <v>6394</v>
      </c>
      <c r="C1791">
        <v>4.0999999999999996</v>
      </c>
      <c r="D1791">
        <v>8</v>
      </c>
      <c r="E1791">
        <v>3599</v>
      </c>
      <c r="F1791">
        <v>1799</v>
      </c>
      <c r="G1791" t="s">
        <v>409</v>
      </c>
      <c r="H1791" t="s">
        <v>6860</v>
      </c>
      <c r="I1791" t="s">
        <v>891</v>
      </c>
      <c r="J1791" t="s">
        <v>6396</v>
      </c>
      <c r="K1791" t="s">
        <v>6861</v>
      </c>
      <c r="L1791">
        <v>16159860</v>
      </c>
      <c r="M1791">
        <f t="shared" si="54"/>
        <v>14392</v>
      </c>
      <c r="N1791" s="2">
        <f t="shared" si="55"/>
        <v>50.013892747985558</v>
      </c>
    </row>
    <row r="1792" spans="1:14" x14ac:dyDescent="0.3">
      <c r="A1792" t="s">
        <v>6862</v>
      </c>
      <c r="B1792" t="s">
        <v>3936</v>
      </c>
      <c r="C1792">
        <v>4.4000000000000004</v>
      </c>
      <c r="D1792">
        <v>63</v>
      </c>
      <c r="E1792">
        <v>2799</v>
      </c>
      <c r="F1792">
        <v>1259</v>
      </c>
      <c r="G1792" t="s">
        <v>148</v>
      </c>
      <c r="H1792" t="s">
        <v>6863</v>
      </c>
      <c r="I1792" t="s">
        <v>126</v>
      </c>
      <c r="J1792" t="s">
        <v>3936</v>
      </c>
      <c r="K1792" t="s">
        <v>6864</v>
      </c>
      <c r="L1792">
        <v>13248474</v>
      </c>
      <c r="M1792">
        <f t="shared" si="54"/>
        <v>79317</v>
      </c>
      <c r="N1792" s="2">
        <f t="shared" si="55"/>
        <v>55.019649874955348</v>
      </c>
    </row>
    <row r="1793" spans="1:14" x14ac:dyDescent="0.3">
      <c r="A1793" t="s">
        <v>6865</v>
      </c>
      <c r="B1793" t="s">
        <v>2812</v>
      </c>
      <c r="C1793">
        <v>4</v>
      </c>
      <c r="D1793">
        <v>26</v>
      </c>
      <c r="E1793">
        <v>1898</v>
      </c>
      <c r="F1793">
        <v>930</v>
      </c>
      <c r="G1793" t="s">
        <v>67</v>
      </c>
      <c r="H1793" t="s">
        <v>6866</v>
      </c>
      <c r="I1793" t="s">
        <v>434</v>
      </c>
      <c r="J1793" t="s">
        <v>2814</v>
      </c>
      <c r="K1793" t="s">
        <v>6867</v>
      </c>
      <c r="L1793">
        <v>14982140</v>
      </c>
      <c r="M1793">
        <f t="shared" si="54"/>
        <v>24180</v>
      </c>
      <c r="N1793" s="2">
        <f t="shared" si="55"/>
        <v>51.001053740779767</v>
      </c>
    </row>
    <row r="1794" spans="1:14" x14ac:dyDescent="0.3">
      <c r="A1794" t="s">
        <v>2761</v>
      </c>
      <c r="B1794" t="s">
        <v>1011</v>
      </c>
      <c r="C1794">
        <v>4.5</v>
      </c>
      <c r="D1794">
        <v>66</v>
      </c>
      <c r="E1794">
        <v>1899</v>
      </c>
      <c r="F1794">
        <v>949</v>
      </c>
      <c r="G1794" t="s">
        <v>42</v>
      </c>
      <c r="H1794" t="s">
        <v>6868</v>
      </c>
      <c r="I1794" t="s">
        <v>201</v>
      </c>
      <c r="J1794" t="s">
        <v>1013</v>
      </c>
      <c r="K1794" t="s">
        <v>6869</v>
      </c>
      <c r="L1794">
        <v>15241880</v>
      </c>
      <c r="M1794">
        <f t="shared" si="54"/>
        <v>62634</v>
      </c>
      <c r="N1794" s="2">
        <f t="shared" si="55"/>
        <v>50.026329647182735</v>
      </c>
    </row>
    <row r="1795" spans="1:14" x14ac:dyDescent="0.3">
      <c r="A1795" t="s">
        <v>5754</v>
      </c>
      <c r="B1795" t="s">
        <v>1190</v>
      </c>
      <c r="C1795">
        <v>4.3</v>
      </c>
      <c r="D1795">
        <v>14</v>
      </c>
      <c r="E1795">
        <v>899</v>
      </c>
      <c r="F1795">
        <v>359</v>
      </c>
      <c r="G1795" t="s">
        <v>42</v>
      </c>
      <c r="H1795" t="s">
        <v>6870</v>
      </c>
      <c r="I1795" t="s">
        <v>37</v>
      </c>
      <c r="J1795" t="s">
        <v>1193</v>
      </c>
      <c r="K1795" t="s">
        <v>6871</v>
      </c>
      <c r="L1795">
        <v>13590162</v>
      </c>
      <c r="M1795">
        <f t="shared" ref="M1795:M1858" si="56">D1795*F1795</f>
        <v>5026</v>
      </c>
      <c r="N1795" s="2">
        <f t="shared" ref="N1795:N1858" si="57">((E1795-F1795)/E1795) *100</f>
        <v>60.066740823136819</v>
      </c>
    </row>
    <row r="1796" spans="1:14" x14ac:dyDescent="0.3">
      <c r="A1796" t="s">
        <v>5759</v>
      </c>
      <c r="B1796" t="s">
        <v>5917</v>
      </c>
      <c r="C1796">
        <v>3.7</v>
      </c>
      <c r="D1796">
        <v>9</v>
      </c>
      <c r="E1796">
        <v>1499</v>
      </c>
      <c r="F1796">
        <v>1499</v>
      </c>
      <c r="G1796" t="s">
        <v>74</v>
      </c>
      <c r="H1796" t="s">
        <v>6872</v>
      </c>
      <c r="I1796" t="s">
        <v>373</v>
      </c>
      <c r="J1796" t="s">
        <v>5919</v>
      </c>
      <c r="K1796" t="s">
        <v>6873</v>
      </c>
      <c r="L1796">
        <v>16441726</v>
      </c>
      <c r="M1796">
        <f t="shared" si="56"/>
        <v>13491</v>
      </c>
      <c r="N1796" s="2">
        <f t="shared" si="57"/>
        <v>0</v>
      </c>
    </row>
    <row r="1797" spans="1:14" x14ac:dyDescent="0.3">
      <c r="A1797" t="s">
        <v>6874</v>
      </c>
      <c r="B1797" t="s">
        <v>1491</v>
      </c>
      <c r="C1797">
        <v>3.8</v>
      </c>
      <c r="D1797">
        <v>28</v>
      </c>
      <c r="E1797">
        <v>1699</v>
      </c>
      <c r="F1797">
        <v>679</v>
      </c>
      <c r="G1797" t="s">
        <v>81</v>
      </c>
      <c r="H1797" t="s">
        <v>6875</v>
      </c>
      <c r="I1797" t="s">
        <v>1281</v>
      </c>
      <c r="J1797" t="s">
        <v>1493</v>
      </c>
      <c r="K1797" t="s">
        <v>6876</v>
      </c>
      <c r="L1797">
        <v>12570156</v>
      </c>
      <c r="M1797">
        <f t="shared" si="56"/>
        <v>19012</v>
      </c>
      <c r="N1797" s="2">
        <f t="shared" si="57"/>
        <v>60.035314891112421</v>
      </c>
    </row>
    <row r="1798" spans="1:14" x14ac:dyDescent="0.3">
      <c r="A1798" t="s">
        <v>876</v>
      </c>
      <c r="B1798" t="s">
        <v>877</v>
      </c>
      <c r="C1798">
        <v>4.3</v>
      </c>
      <c r="D1798">
        <v>194</v>
      </c>
      <c r="E1798">
        <v>799</v>
      </c>
      <c r="F1798">
        <v>479</v>
      </c>
      <c r="G1798" t="s">
        <v>878</v>
      </c>
      <c r="H1798" t="s">
        <v>6877</v>
      </c>
      <c r="I1798" t="s">
        <v>880</v>
      </c>
      <c r="J1798" t="s">
        <v>881</v>
      </c>
      <c r="K1798" t="s">
        <v>6878</v>
      </c>
      <c r="L1798">
        <v>9851875</v>
      </c>
      <c r="M1798">
        <f t="shared" si="56"/>
        <v>92926</v>
      </c>
      <c r="N1798" s="2">
        <f t="shared" si="57"/>
        <v>40.050062578222779</v>
      </c>
    </row>
    <row r="1799" spans="1:14" x14ac:dyDescent="0.3">
      <c r="A1799" t="s">
        <v>6879</v>
      </c>
      <c r="B1799" t="s">
        <v>917</v>
      </c>
      <c r="C1799">
        <v>4.2</v>
      </c>
      <c r="D1799">
        <v>422</v>
      </c>
      <c r="E1799">
        <v>3099</v>
      </c>
      <c r="F1799">
        <v>1363</v>
      </c>
      <c r="G1799" t="s">
        <v>29</v>
      </c>
      <c r="H1799" t="s">
        <v>6880</v>
      </c>
      <c r="I1799" t="s">
        <v>132</v>
      </c>
      <c r="J1799" t="s">
        <v>919</v>
      </c>
      <c r="K1799" t="s">
        <v>6881</v>
      </c>
      <c r="L1799">
        <v>8907181</v>
      </c>
      <c r="M1799">
        <f t="shared" si="56"/>
        <v>575186</v>
      </c>
      <c r="N1799" s="2">
        <f t="shared" si="57"/>
        <v>56.018070345272662</v>
      </c>
    </row>
    <row r="1800" spans="1:14" x14ac:dyDescent="0.3">
      <c r="A1800" t="s">
        <v>6882</v>
      </c>
      <c r="B1800" t="s">
        <v>1382</v>
      </c>
      <c r="C1800">
        <v>3.5</v>
      </c>
      <c r="D1800">
        <v>26</v>
      </c>
      <c r="E1800">
        <v>1899</v>
      </c>
      <c r="F1800">
        <v>854</v>
      </c>
      <c r="G1800" t="s">
        <v>124</v>
      </c>
      <c r="H1800" t="s">
        <v>6883</v>
      </c>
      <c r="I1800" t="s">
        <v>50</v>
      </c>
      <c r="J1800" t="s">
        <v>1384</v>
      </c>
      <c r="K1800" t="s">
        <v>6884</v>
      </c>
      <c r="L1800">
        <v>16190718</v>
      </c>
      <c r="M1800">
        <f t="shared" si="56"/>
        <v>22204</v>
      </c>
      <c r="N1800" s="2">
        <f t="shared" si="57"/>
        <v>55.028962611901001</v>
      </c>
    </row>
    <row r="1801" spans="1:14" x14ac:dyDescent="0.3">
      <c r="A1801" t="s">
        <v>6885</v>
      </c>
      <c r="B1801" t="s">
        <v>816</v>
      </c>
      <c r="C1801">
        <v>4.7</v>
      </c>
      <c r="D1801">
        <v>9</v>
      </c>
      <c r="E1801">
        <v>1699</v>
      </c>
      <c r="F1801">
        <v>1359</v>
      </c>
      <c r="G1801" t="s">
        <v>29</v>
      </c>
      <c r="H1801" t="s">
        <v>6886</v>
      </c>
      <c r="I1801" t="s">
        <v>642</v>
      </c>
      <c r="J1801" t="s">
        <v>819</v>
      </c>
      <c r="K1801" t="s">
        <v>6887</v>
      </c>
      <c r="L1801">
        <v>17000122</v>
      </c>
      <c r="M1801">
        <f t="shared" si="56"/>
        <v>12231</v>
      </c>
      <c r="N1801" s="2">
        <f t="shared" si="57"/>
        <v>20.011771630370806</v>
      </c>
    </row>
    <row r="1802" spans="1:14" x14ac:dyDescent="0.3">
      <c r="A1802" t="s">
        <v>6888</v>
      </c>
      <c r="B1802" t="s">
        <v>2435</v>
      </c>
      <c r="C1802">
        <v>4.5999999999999996</v>
      </c>
      <c r="D1802">
        <v>177</v>
      </c>
      <c r="E1802">
        <v>1299</v>
      </c>
      <c r="F1802">
        <v>1299</v>
      </c>
      <c r="G1802" t="s">
        <v>6889</v>
      </c>
      <c r="H1802" t="s">
        <v>6890</v>
      </c>
      <c r="I1802" t="s">
        <v>1229</v>
      </c>
      <c r="J1802" t="s">
        <v>2438</v>
      </c>
      <c r="K1802" t="s">
        <v>6891</v>
      </c>
      <c r="L1802">
        <v>13979158</v>
      </c>
      <c r="M1802">
        <f t="shared" si="56"/>
        <v>229923</v>
      </c>
      <c r="N1802" s="2">
        <f t="shared" si="57"/>
        <v>0</v>
      </c>
    </row>
    <row r="1803" spans="1:14" x14ac:dyDescent="0.3">
      <c r="A1803" t="s">
        <v>3910</v>
      </c>
      <c r="B1803" t="s">
        <v>87</v>
      </c>
      <c r="C1803">
        <v>3.8</v>
      </c>
      <c r="D1803">
        <v>12</v>
      </c>
      <c r="E1803">
        <v>2699</v>
      </c>
      <c r="F1803">
        <v>1349</v>
      </c>
      <c r="G1803" t="s">
        <v>905</v>
      </c>
      <c r="H1803" t="s">
        <v>6892</v>
      </c>
      <c r="I1803" t="s">
        <v>83</v>
      </c>
      <c r="J1803" t="s">
        <v>91</v>
      </c>
      <c r="K1803" t="s">
        <v>6893</v>
      </c>
      <c r="L1803">
        <v>17023558</v>
      </c>
      <c r="M1803">
        <f t="shared" si="56"/>
        <v>16188</v>
      </c>
      <c r="N1803" s="2">
        <f t="shared" si="57"/>
        <v>50.018525379770281</v>
      </c>
    </row>
    <row r="1804" spans="1:14" x14ac:dyDescent="0.3">
      <c r="A1804" t="s">
        <v>6894</v>
      </c>
      <c r="B1804" t="s">
        <v>6895</v>
      </c>
      <c r="C1804">
        <v>4.3</v>
      </c>
      <c r="D1804">
        <v>16</v>
      </c>
      <c r="E1804">
        <v>1699</v>
      </c>
      <c r="F1804">
        <v>799</v>
      </c>
      <c r="G1804" t="s">
        <v>29</v>
      </c>
      <c r="H1804" t="s">
        <v>6896</v>
      </c>
      <c r="I1804" t="s">
        <v>50</v>
      </c>
      <c r="J1804" t="s">
        <v>6897</v>
      </c>
      <c r="K1804" t="s">
        <v>6898</v>
      </c>
      <c r="L1804">
        <v>17115202</v>
      </c>
      <c r="M1804">
        <f t="shared" si="56"/>
        <v>12784</v>
      </c>
      <c r="N1804" s="2">
        <f t="shared" si="57"/>
        <v>52.972336668628607</v>
      </c>
    </row>
    <row r="1805" spans="1:14" x14ac:dyDescent="0.3">
      <c r="A1805" t="s">
        <v>6899</v>
      </c>
      <c r="B1805" t="s">
        <v>957</v>
      </c>
      <c r="C1805">
        <v>4</v>
      </c>
      <c r="D1805">
        <v>155</v>
      </c>
      <c r="E1805">
        <v>699</v>
      </c>
      <c r="F1805">
        <v>293</v>
      </c>
      <c r="G1805" t="s">
        <v>67</v>
      </c>
      <c r="H1805" t="s">
        <v>6900</v>
      </c>
      <c r="I1805" t="s">
        <v>37</v>
      </c>
      <c r="J1805" t="s">
        <v>959</v>
      </c>
      <c r="K1805" t="s">
        <v>6901</v>
      </c>
      <c r="L1805">
        <v>14068136</v>
      </c>
      <c r="M1805">
        <f t="shared" si="56"/>
        <v>45415</v>
      </c>
      <c r="N1805" s="2">
        <f t="shared" si="57"/>
        <v>58.082975679542201</v>
      </c>
    </row>
    <row r="1806" spans="1:14" x14ac:dyDescent="0.3">
      <c r="A1806" t="s">
        <v>6902</v>
      </c>
      <c r="B1806" t="s">
        <v>371</v>
      </c>
      <c r="C1806">
        <v>3.5</v>
      </c>
      <c r="D1806">
        <v>8</v>
      </c>
      <c r="E1806">
        <v>1498</v>
      </c>
      <c r="F1806">
        <v>524</v>
      </c>
      <c r="G1806" t="s">
        <v>5138</v>
      </c>
      <c r="H1806" t="s">
        <v>6903</v>
      </c>
      <c r="I1806" t="s">
        <v>297</v>
      </c>
      <c r="J1806" t="s">
        <v>374</v>
      </c>
      <c r="K1806" t="s">
        <v>6904</v>
      </c>
      <c r="L1806">
        <v>16954396</v>
      </c>
      <c r="M1806">
        <f t="shared" si="56"/>
        <v>4192</v>
      </c>
      <c r="N1806" s="2">
        <f t="shared" si="57"/>
        <v>65.020026702269689</v>
      </c>
    </row>
    <row r="1807" spans="1:14" x14ac:dyDescent="0.3">
      <c r="A1807" t="s">
        <v>3952</v>
      </c>
      <c r="B1807" t="s">
        <v>2705</v>
      </c>
      <c r="C1807">
        <v>4.3</v>
      </c>
      <c r="D1807">
        <v>31</v>
      </c>
      <c r="E1807">
        <v>2499</v>
      </c>
      <c r="F1807">
        <v>1249</v>
      </c>
      <c r="G1807" t="s">
        <v>6905</v>
      </c>
      <c r="H1807" t="s">
        <v>6906</v>
      </c>
      <c r="I1807" t="s">
        <v>685</v>
      </c>
      <c r="J1807" t="s">
        <v>2707</v>
      </c>
      <c r="K1807" t="s">
        <v>6907</v>
      </c>
      <c r="L1807">
        <v>9891763</v>
      </c>
      <c r="M1807">
        <f t="shared" si="56"/>
        <v>38719</v>
      </c>
      <c r="N1807" s="2">
        <f t="shared" si="57"/>
        <v>50.020008003201276</v>
      </c>
    </row>
    <row r="1808" spans="1:14" x14ac:dyDescent="0.3">
      <c r="A1808" t="s">
        <v>6908</v>
      </c>
      <c r="B1808" t="s">
        <v>424</v>
      </c>
      <c r="C1808">
        <v>5</v>
      </c>
      <c r="D1808">
        <v>2</v>
      </c>
      <c r="E1808">
        <v>6999</v>
      </c>
      <c r="F1808">
        <v>2379</v>
      </c>
      <c r="G1808" t="s">
        <v>124</v>
      </c>
      <c r="H1808" t="s">
        <v>6909</v>
      </c>
      <c r="I1808" t="s">
        <v>132</v>
      </c>
      <c r="J1808" t="s">
        <v>426</v>
      </c>
      <c r="K1808" t="s">
        <v>6910</v>
      </c>
      <c r="L1808">
        <v>15794544</v>
      </c>
      <c r="M1808">
        <f t="shared" si="56"/>
        <v>4758</v>
      </c>
      <c r="N1808" s="2">
        <f t="shared" si="57"/>
        <v>66.009429918559789</v>
      </c>
    </row>
    <row r="1809" spans="1:14" x14ac:dyDescent="0.3">
      <c r="A1809" t="s">
        <v>6879</v>
      </c>
      <c r="B1809" t="s">
        <v>1421</v>
      </c>
      <c r="C1809">
        <v>4.4000000000000004</v>
      </c>
      <c r="D1809">
        <v>20</v>
      </c>
      <c r="E1809">
        <v>2999</v>
      </c>
      <c r="F1809">
        <v>1199</v>
      </c>
      <c r="G1809" t="s">
        <v>335</v>
      </c>
      <c r="H1809" t="s">
        <v>6911</v>
      </c>
      <c r="I1809" t="s">
        <v>132</v>
      </c>
      <c r="J1809" t="s">
        <v>1423</v>
      </c>
      <c r="K1809" t="s">
        <v>6912</v>
      </c>
      <c r="L1809">
        <v>17275880</v>
      </c>
      <c r="M1809">
        <f t="shared" si="56"/>
        <v>23980</v>
      </c>
      <c r="N1809" s="2">
        <f t="shared" si="57"/>
        <v>60.020006668889621</v>
      </c>
    </row>
    <row r="1810" spans="1:14" x14ac:dyDescent="0.3">
      <c r="A1810" t="s">
        <v>2001</v>
      </c>
      <c r="B1810" t="s">
        <v>6913</v>
      </c>
      <c r="C1810">
        <v>4.0999999999999996</v>
      </c>
      <c r="D1810">
        <v>15</v>
      </c>
      <c r="E1810">
        <v>3999</v>
      </c>
      <c r="F1810">
        <v>1039</v>
      </c>
      <c r="G1810" t="s">
        <v>29</v>
      </c>
      <c r="H1810" t="s">
        <v>6914</v>
      </c>
      <c r="I1810" t="s">
        <v>132</v>
      </c>
      <c r="J1810" t="s">
        <v>6915</v>
      </c>
      <c r="K1810" t="s">
        <v>6916</v>
      </c>
      <c r="L1810">
        <v>16974208</v>
      </c>
      <c r="M1810">
        <f t="shared" si="56"/>
        <v>15585</v>
      </c>
      <c r="N1810" s="2">
        <f t="shared" si="57"/>
        <v>74.018504626156528</v>
      </c>
    </row>
    <row r="1811" spans="1:14" x14ac:dyDescent="0.3">
      <c r="A1811" t="s">
        <v>6917</v>
      </c>
      <c r="B1811" t="s">
        <v>6918</v>
      </c>
      <c r="C1811">
        <v>4.7</v>
      </c>
      <c r="D1811">
        <v>7</v>
      </c>
      <c r="E1811">
        <v>1299</v>
      </c>
      <c r="F1811">
        <v>532</v>
      </c>
      <c r="G1811" t="s">
        <v>67</v>
      </c>
      <c r="H1811" t="s">
        <v>6919</v>
      </c>
      <c r="I1811" t="s">
        <v>37</v>
      </c>
      <c r="J1811" t="s">
        <v>6920</v>
      </c>
      <c r="K1811" t="s">
        <v>6921</v>
      </c>
      <c r="L1811">
        <v>17093504</v>
      </c>
      <c r="M1811">
        <f t="shared" si="56"/>
        <v>3724</v>
      </c>
      <c r="N1811" s="2">
        <f t="shared" si="57"/>
        <v>59.045419553502697</v>
      </c>
    </row>
    <row r="1812" spans="1:14" x14ac:dyDescent="0.3">
      <c r="A1812" t="s">
        <v>6922</v>
      </c>
      <c r="B1812" t="s">
        <v>5555</v>
      </c>
      <c r="C1812">
        <v>3.9</v>
      </c>
      <c r="D1812">
        <v>89</v>
      </c>
      <c r="E1812">
        <v>2663</v>
      </c>
      <c r="F1812">
        <v>798</v>
      </c>
      <c r="G1812" t="s">
        <v>6923</v>
      </c>
      <c r="H1812" t="s">
        <v>6924</v>
      </c>
      <c r="I1812" t="s">
        <v>50</v>
      </c>
      <c r="J1812" t="s">
        <v>5557</v>
      </c>
      <c r="K1812" t="s">
        <v>6925</v>
      </c>
      <c r="L1812">
        <v>15054374</v>
      </c>
      <c r="M1812">
        <f t="shared" si="56"/>
        <v>71022</v>
      </c>
      <c r="N1812" s="2">
        <f t="shared" si="57"/>
        <v>70.033796470146441</v>
      </c>
    </row>
    <row r="1813" spans="1:14" x14ac:dyDescent="0.3">
      <c r="A1813" t="s">
        <v>6926</v>
      </c>
      <c r="B1813" t="s">
        <v>6927</v>
      </c>
      <c r="C1813">
        <v>4.5</v>
      </c>
      <c r="D1813">
        <v>14</v>
      </c>
      <c r="E1813">
        <v>987</v>
      </c>
      <c r="F1813">
        <v>987</v>
      </c>
      <c r="G1813" t="s">
        <v>67</v>
      </c>
      <c r="H1813" t="s">
        <v>6928</v>
      </c>
      <c r="I1813" t="s">
        <v>273</v>
      </c>
      <c r="J1813" t="s">
        <v>6929</v>
      </c>
      <c r="K1813" t="s">
        <v>6930</v>
      </c>
      <c r="L1813">
        <v>13392932</v>
      </c>
      <c r="M1813">
        <f t="shared" si="56"/>
        <v>13818</v>
      </c>
      <c r="N1813" s="2">
        <f t="shared" si="57"/>
        <v>0</v>
      </c>
    </row>
    <row r="1814" spans="1:14" x14ac:dyDescent="0.3">
      <c r="A1814" t="s">
        <v>6931</v>
      </c>
      <c r="B1814" t="s">
        <v>655</v>
      </c>
      <c r="C1814">
        <v>3.8</v>
      </c>
      <c r="D1814">
        <v>38</v>
      </c>
      <c r="E1814">
        <v>3299</v>
      </c>
      <c r="F1814">
        <v>1253</v>
      </c>
      <c r="G1814" t="s">
        <v>29</v>
      </c>
      <c r="H1814" t="s">
        <v>6932</v>
      </c>
      <c r="I1814" t="s">
        <v>132</v>
      </c>
      <c r="J1814" t="s">
        <v>657</v>
      </c>
      <c r="K1814" t="s">
        <v>6933</v>
      </c>
      <c r="L1814">
        <v>13729476</v>
      </c>
      <c r="M1814">
        <f t="shared" si="56"/>
        <v>47614</v>
      </c>
      <c r="N1814" s="2">
        <f t="shared" si="57"/>
        <v>62.01879357381025</v>
      </c>
    </row>
    <row r="1815" spans="1:14" x14ac:dyDescent="0.3">
      <c r="A1815" t="s">
        <v>6934</v>
      </c>
      <c r="B1815" t="s">
        <v>6935</v>
      </c>
      <c r="C1815">
        <v>3.9</v>
      </c>
      <c r="D1815">
        <v>40</v>
      </c>
      <c r="E1815">
        <v>1899</v>
      </c>
      <c r="F1815">
        <v>949</v>
      </c>
      <c r="G1815" t="s">
        <v>67</v>
      </c>
      <c r="H1815" t="s">
        <v>6936</v>
      </c>
      <c r="I1815" t="s">
        <v>50</v>
      </c>
      <c r="J1815" t="s">
        <v>6937</v>
      </c>
      <c r="K1815" t="s">
        <v>6938</v>
      </c>
      <c r="L1815">
        <v>13791404</v>
      </c>
      <c r="M1815">
        <f t="shared" si="56"/>
        <v>37960</v>
      </c>
      <c r="N1815" s="2">
        <f t="shared" si="57"/>
        <v>50.026329647182735</v>
      </c>
    </row>
    <row r="1816" spans="1:14" x14ac:dyDescent="0.3">
      <c r="A1816" t="s">
        <v>3910</v>
      </c>
      <c r="B1816" t="s">
        <v>562</v>
      </c>
      <c r="C1816">
        <v>4.0999999999999996</v>
      </c>
      <c r="D1816">
        <v>179</v>
      </c>
      <c r="E1816">
        <v>1499</v>
      </c>
      <c r="F1816">
        <v>794</v>
      </c>
      <c r="G1816" t="s">
        <v>4098</v>
      </c>
      <c r="H1816" t="s">
        <v>6939</v>
      </c>
      <c r="I1816" t="s">
        <v>83</v>
      </c>
      <c r="J1816" t="s">
        <v>565</v>
      </c>
      <c r="K1816" t="s">
        <v>6940</v>
      </c>
      <c r="L1816">
        <v>11204248</v>
      </c>
      <c r="M1816">
        <f t="shared" si="56"/>
        <v>142126</v>
      </c>
      <c r="N1816" s="2">
        <f t="shared" si="57"/>
        <v>47.031354236157441</v>
      </c>
    </row>
    <row r="1817" spans="1:14" x14ac:dyDescent="0.3">
      <c r="A1817" t="s">
        <v>6941</v>
      </c>
      <c r="B1817" t="s">
        <v>6942</v>
      </c>
      <c r="C1817">
        <v>4.2</v>
      </c>
      <c r="D1817">
        <v>102</v>
      </c>
      <c r="E1817">
        <v>1899</v>
      </c>
      <c r="F1817">
        <v>892</v>
      </c>
      <c r="G1817" t="s">
        <v>1536</v>
      </c>
      <c r="H1817" t="s">
        <v>6943</v>
      </c>
      <c r="I1817" t="s">
        <v>446</v>
      </c>
      <c r="J1817" t="s">
        <v>6944</v>
      </c>
      <c r="K1817" t="s">
        <v>6945</v>
      </c>
      <c r="L1817">
        <v>11677958</v>
      </c>
      <c r="M1817">
        <f t="shared" si="56"/>
        <v>90984</v>
      </c>
      <c r="N1817" s="2">
        <f t="shared" si="57"/>
        <v>53.027909426013686</v>
      </c>
    </row>
    <row r="1818" spans="1:14" x14ac:dyDescent="0.3">
      <c r="A1818" t="s">
        <v>6946</v>
      </c>
      <c r="B1818" t="s">
        <v>230</v>
      </c>
      <c r="C1818">
        <v>4.3</v>
      </c>
      <c r="D1818">
        <v>100</v>
      </c>
      <c r="E1818">
        <v>799</v>
      </c>
      <c r="F1818">
        <v>319</v>
      </c>
      <c r="G1818" t="s">
        <v>42</v>
      </c>
      <c r="H1818" t="s">
        <v>6947</v>
      </c>
      <c r="I1818" t="s">
        <v>37</v>
      </c>
      <c r="J1818" t="s">
        <v>232</v>
      </c>
      <c r="K1818" t="s">
        <v>6948</v>
      </c>
      <c r="L1818">
        <v>12875780</v>
      </c>
      <c r="M1818">
        <f t="shared" si="56"/>
        <v>31900</v>
      </c>
      <c r="N1818" s="2">
        <f t="shared" si="57"/>
        <v>60.075093867334175</v>
      </c>
    </row>
    <row r="1819" spans="1:14" x14ac:dyDescent="0.3">
      <c r="A1819" t="s">
        <v>3456</v>
      </c>
      <c r="B1819" t="s">
        <v>6949</v>
      </c>
      <c r="C1819">
        <v>4</v>
      </c>
      <c r="D1819">
        <v>69</v>
      </c>
      <c r="E1819">
        <v>1999</v>
      </c>
      <c r="F1819">
        <v>839</v>
      </c>
      <c r="G1819" t="s">
        <v>242</v>
      </c>
      <c r="H1819" t="s">
        <v>6950</v>
      </c>
      <c r="I1819" t="s">
        <v>1176</v>
      </c>
      <c r="J1819" t="s">
        <v>6951</v>
      </c>
      <c r="K1819" t="s">
        <v>6952</v>
      </c>
      <c r="L1819">
        <v>13896540</v>
      </c>
      <c r="M1819">
        <f t="shared" si="56"/>
        <v>57891</v>
      </c>
      <c r="N1819" s="2">
        <f t="shared" si="57"/>
        <v>58.029014507253628</v>
      </c>
    </row>
    <row r="1820" spans="1:14" x14ac:dyDescent="0.3">
      <c r="A1820" t="s">
        <v>6953</v>
      </c>
      <c r="B1820" t="s">
        <v>6954</v>
      </c>
      <c r="C1820">
        <v>3.9</v>
      </c>
      <c r="D1820">
        <v>13</v>
      </c>
      <c r="E1820">
        <v>4999</v>
      </c>
      <c r="F1820">
        <v>2449</v>
      </c>
      <c r="G1820" t="s">
        <v>74</v>
      </c>
      <c r="H1820" t="s">
        <v>6955</v>
      </c>
      <c r="I1820" t="s">
        <v>1080</v>
      </c>
      <c r="J1820" t="s">
        <v>6956</v>
      </c>
      <c r="K1820" t="s">
        <v>6957</v>
      </c>
      <c r="L1820">
        <v>11434778</v>
      </c>
      <c r="M1820">
        <f t="shared" si="56"/>
        <v>31837</v>
      </c>
      <c r="N1820" s="2">
        <f t="shared" si="57"/>
        <v>51.010202040408082</v>
      </c>
    </row>
    <row r="1821" spans="1:14" x14ac:dyDescent="0.3">
      <c r="A1821" t="s">
        <v>6958</v>
      </c>
      <c r="B1821" t="s">
        <v>465</v>
      </c>
      <c r="C1821">
        <v>4.5</v>
      </c>
      <c r="D1821">
        <v>88</v>
      </c>
      <c r="E1821">
        <v>599</v>
      </c>
      <c r="F1821">
        <v>599</v>
      </c>
      <c r="G1821" t="s">
        <v>466</v>
      </c>
      <c r="H1821" t="s">
        <v>6959</v>
      </c>
      <c r="I1821" t="s">
        <v>150</v>
      </c>
      <c r="J1821" t="s">
        <v>468</v>
      </c>
      <c r="K1821" t="s">
        <v>6960</v>
      </c>
      <c r="L1821">
        <v>14981130</v>
      </c>
      <c r="M1821">
        <f t="shared" si="56"/>
        <v>52712</v>
      </c>
      <c r="N1821" s="2">
        <f t="shared" si="57"/>
        <v>0</v>
      </c>
    </row>
    <row r="1822" spans="1:14" x14ac:dyDescent="0.3">
      <c r="A1822" t="s">
        <v>6961</v>
      </c>
      <c r="B1822" t="s">
        <v>6962</v>
      </c>
      <c r="C1822">
        <v>4.8</v>
      </c>
      <c r="D1822">
        <v>16</v>
      </c>
      <c r="E1822">
        <v>1299</v>
      </c>
      <c r="F1822">
        <v>1299</v>
      </c>
      <c r="G1822" t="s">
        <v>6963</v>
      </c>
      <c r="H1822" t="s">
        <v>6964</v>
      </c>
      <c r="I1822" t="s">
        <v>1165</v>
      </c>
      <c r="J1822" t="s">
        <v>6965</v>
      </c>
      <c r="K1822" t="s">
        <v>6966</v>
      </c>
      <c r="L1822">
        <v>15689288</v>
      </c>
      <c r="M1822">
        <f t="shared" si="56"/>
        <v>20784</v>
      </c>
      <c r="N1822" s="2">
        <f t="shared" si="57"/>
        <v>0</v>
      </c>
    </row>
    <row r="1823" spans="1:14" x14ac:dyDescent="0.3">
      <c r="A1823" t="s">
        <v>6967</v>
      </c>
      <c r="B1823" t="s">
        <v>80</v>
      </c>
      <c r="C1823">
        <v>4.2</v>
      </c>
      <c r="D1823">
        <v>110</v>
      </c>
      <c r="E1823">
        <v>749</v>
      </c>
      <c r="F1823">
        <v>299</v>
      </c>
      <c r="G1823" t="s">
        <v>42</v>
      </c>
      <c r="H1823" t="s">
        <v>6968</v>
      </c>
      <c r="I1823" t="s">
        <v>37</v>
      </c>
      <c r="J1823" t="s">
        <v>84</v>
      </c>
      <c r="K1823" t="s">
        <v>6969</v>
      </c>
      <c r="L1823">
        <v>13321104</v>
      </c>
      <c r="M1823">
        <f t="shared" si="56"/>
        <v>32890</v>
      </c>
      <c r="N1823" s="2">
        <f t="shared" si="57"/>
        <v>60.080106809078771</v>
      </c>
    </row>
    <row r="1824" spans="1:14" x14ac:dyDescent="0.3">
      <c r="A1824" t="s">
        <v>3576</v>
      </c>
      <c r="B1824" t="s">
        <v>5917</v>
      </c>
      <c r="C1824">
        <v>4.5999999999999996</v>
      </c>
      <c r="D1824">
        <v>25</v>
      </c>
      <c r="E1824">
        <v>852</v>
      </c>
      <c r="F1824">
        <v>766</v>
      </c>
      <c r="G1824" t="s">
        <v>1474</v>
      </c>
      <c r="H1824" t="s">
        <v>6970</v>
      </c>
      <c r="I1824" t="s">
        <v>685</v>
      </c>
      <c r="J1824" t="s">
        <v>5919</v>
      </c>
      <c r="K1824" t="s">
        <v>6971</v>
      </c>
      <c r="L1824">
        <v>16442828</v>
      </c>
      <c r="M1824">
        <f t="shared" si="56"/>
        <v>19150</v>
      </c>
      <c r="N1824" s="2">
        <f t="shared" si="57"/>
        <v>10.093896713615024</v>
      </c>
    </row>
    <row r="1825" spans="1:14" x14ac:dyDescent="0.3">
      <c r="A1825" t="s">
        <v>6972</v>
      </c>
      <c r="B1825" t="s">
        <v>230</v>
      </c>
      <c r="C1825">
        <v>4.0999999999999996</v>
      </c>
      <c r="D1825">
        <v>17</v>
      </c>
      <c r="E1825">
        <v>899</v>
      </c>
      <c r="F1825">
        <v>539</v>
      </c>
      <c r="G1825" t="s">
        <v>67</v>
      </c>
      <c r="H1825" t="s">
        <v>6973</v>
      </c>
      <c r="I1825" t="s">
        <v>37</v>
      </c>
      <c r="J1825" t="s">
        <v>232</v>
      </c>
      <c r="K1825" t="s">
        <v>6974</v>
      </c>
      <c r="L1825">
        <v>16245286</v>
      </c>
      <c r="M1825">
        <f t="shared" si="56"/>
        <v>9163</v>
      </c>
      <c r="N1825" s="2">
        <f t="shared" si="57"/>
        <v>40.044493882091217</v>
      </c>
    </row>
    <row r="1826" spans="1:14" x14ac:dyDescent="0.3">
      <c r="A1826" t="s">
        <v>6975</v>
      </c>
      <c r="B1826" t="s">
        <v>3865</v>
      </c>
      <c r="C1826">
        <v>4.4000000000000004</v>
      </c>
      <c r="D1826">
        <v>30</v>
      </c>
      <c r="E1826">
        <v>1498</v>
      </c>
      <c r="F1826">
        <v>674</v>
      </c>
      <c r="G1826" t="s">
        <v>563</v>
      </c>
      <c r="H1826" t="s">
        <v>6976</v>
      </c>
      <c r="I1826" t="s">
        <v>297</v>
      </c>
      <c r="J1826" t="s">
        <v>3867</v>
      </c>
      <c r="K1826" t="s">
        <v>6977</v>
      </c>
      <c r="L1826">
        <v>15905176</v>
      </c>
      <c r="M1826">
        <f t="shared" si="56"/>
        <v>20220</v>
      </c>
      <c r="N1826" s="2">
        <f t="shared" si="57"/>
        <v>55.006675567423237</v>
      </c>
    </row>
    <row r="1827" spans="1:14" x14ac:dyDescent="0.3">
      <c r="A1827" t="s">
        <v>3348</v>
      </c>
      <c r="B1827" t="s">
        <v>6978</v>
      </c>
      <c r="C1827">
        <v>4.8</v>
      </c>
      <c r="D1827">
        <v>5</v>
      </c>
      <c r="E1827">
        <v>3299</v>
      </c>
      <c r="F1827">
        <v>956</v>
      </c>
      <c r="G1827" t="s">
        <v>683</v>
      </c>
      <c r="H1827" t="s">
        <v>6979</v>
      </c>
      <c r="I1827" t="s">
        <v>373</v>
      </c>
      <c r="J1827" t="s">
        <v>6980</v>
      </c>
      <c r="K1827" t="s">
        <v>6981</v>
      </c>
      <c r="L1827">
        <v>17730874</v>
      </c>
      <c r="M1827">
        <f t="shared" si="56"/>
        <v>4780</v>
      </c>
      <c r="N1827" s="2">
        <f t="shared" si="57"/>
        <v>71.021521673234318</v>
      </c>
    </row>
    <row r="1828" spans="1:14" x14ac:dyDescent="0.3">
      <c r="A1828" t="s">
        <v>5785</v>
      </c>
      <c r="B1828" t="s">
        <v>733</v>
      </c>
      <c r="C1828">
        <v>3.9</v>
      </c>
      <c r="D1828">
        <v>221</v>
      </c>
      <c r="E1828">
        <v>749</v>
      </c>
      <c r="F1828">
        <v>374</v>
      </c>
      <c r="G1828" t="s">
        <v>67</v>
      </c>
      <c r="H1828" t="s">
        <v>6982</v>
      </c>
      <c r="I1828" t="s">
        <v>37</v>
      </c>
      <c r="J1828" t="s">
        <v>735</v>
      </c>
      <c r="K1828" t="s">
        <v>6983</v>
      </c>
      <c r="L1828">
        <v>4692407</v>
      </c>
      <c r="M1828">
        <f t="shared" si="56"/>
        <v>82654</v>
      </c>
      <c r="N1828" s="2">
        <f t="shared" si="57"/>
        <v>50.066755674232311</v>
      </c>
    </row>
    <row r="1829" spans="1:14" x14ac:dyDescent="0.3">
      <c r="A1829" t="s">
        <v>4130</v>
      </c>
      <c r="B1829" t="s">
        <v>4159</v>
      </c>
      <c r="C1829">
        <v>4</v>
      </c>
      <c r="D1829">
        <v>76</v>
      </c>
      <c r="E1829">
        <v>2429</v>
      </c>
      <c r="F1829">
        <v>752</v>
      </c>
      <c r="G1829" t="s">
        <v>74</v>
      </c>
      <c r="H1829" t="s">
        <v>6984</v>
      </c>
      <c r="I1829" t="s">
        <v>76</v>
      </c>
      <c r="J1829" t="s">
        <v>4161</v>
      </c>
      <c r="K1829" t="s">
        <v>6985</v>
      </c>
      <c r="L1829">
        <v>12164016</v>
      </c>
      <c r="M1829">
        <f t="shared" si="56"/>
        <v>57152</v>
      </c>
      <c r="N1829" s="2">
        <f t="shared" si="57"/>
        <v>69.040757513379987</v>
      </c>
    </row>
    <row r="1830" spans="1:14" x14ac:dyDescent="0.3">
      <c r="A1830" t="s">
        <v>6986</v>
      </c>
      <c r="B1830" t="s">
        <v>6987</v>
      </c>
      <c r="C1830">
        <v>4.5999999999999996</v>
      </c>
      <c r="D1830">
        <v>975</v>
      </c>
      <c r="E1830">
        <v>349</v>
      </c>
      <c r="F1830">
        <v>328</v>
      </c>
      <c r="G1830" t="s">
        <v>1933</v>
      </c>
      <c r="H1830" t="s">
        <v>6988</v>
      </c>
      <c r="I1830" t="s">
        <v>474</v>
      </c>
      <c r="J1830" t="s">
        <v>6989</v>
      </c>
      <c r="K1830" t="s">
        <v>6990</v>
      </c>
      <c r="L1830">
        <v>135687</v>
      </c>
      <c r="M1830">
        <f t="shared" si="56"/>
        <v>319800</v>
      </c>
      <c r="N1830" s="2">
        <f t="shared" si="57"/>
        <v>6.0171919770773634</v>
      </c>
    </row>
    <row r="1831" spans="1:14" x14ac:dyDescent="0.3">
      <c r="A1831" t="s">
        <v>3005</v>
      </c>
      <c r="B1831" t="s">
        <v>866</v>
      </c>
      <c r="C1831">
        <v>4</v>
      </c>
      <c r="D1831">
        <v>5</v>
      </c>
      <c r="E1831">
        <v>929</v>
      </c>
      <c r="F1831">
        <v>929</v>
      </c>
      <c r="G1831" t="s">
        <v>466</v>
      </c>
      <c r="H1831" t="s">
        <v>6991</v>
      </c>
      <c r="I1831" t="s">
        <v>434</v>
      </c>
      <c r="J1831" t="s">
        <v>868</v>
      </c>
      <c r="K1831" t="s">
        <v>6992</v>
      </c>
      <c r="L1831">
        <v>15286760</v>
      </c>
      <c r="M1831">
        <f t="shared" si="56"/>
        <v>4645</v>
      </c>
      <c r="N1831" s="2">
        <f t="shared" si="57"/>
        <v>0</v>
      </c>
    </row>
    <row r="1832" spans="1:14" x14ac:dyDescent="0.3">
      <c r="A1832" t="s">
        <v>3242</v>
      </c>
      <c r="B1832" t="s">
        <v>3336</v>
      </c>
      <c r="C1832">
        <v>3.8</v>
      </c>
      <c r="D1832">
        <v>12</v>
      </c>
      <c r="E1832">
        <v>2258</v>
      </c>
      <c r="F1832">
        <v>767</v>
      </c>
      <c r="G1832" t="s">
        <v>95</v>
      </c>
      <c r="H1832" t="s">
        <v>6993</v>
      </c>
      <c r="I1832" t="s">
        <v>132</v>
      </c>
      <c r="J1832" t="s">
        <v>3338</v>
      </c>
      <c r="K1832" t="s">
        <v>6994</v>
      </c>
      <c r="L1832">
        <v>17291314</v>
      </c>
      <c r="M1832">
        <f t="shared" si="56"/>
        <v>9204</v>
      </c>
      <c r="N1832" s="2">
        <f t="shared" si="57"/>
        <v>66.031886625332149</v>
      </c>
    </row>
    <row r="1833" spans="1:14" x14ac:dyDescent="0.3">
      <c r="A1833" t="s">
        <v>6995</v>
      </c>
      <c r="B1833" t="s">
        <v>4052</v>
      </c>
      <c r="C1833">
        <v>4.3</v>
      </c>
      <c r="D1833">
        <v>106</v>
      </c>
      <c r="E1833">
        <v>2149</v>
      </c>
      <c r="F1833">
        <v>1181</v>
      </c>
      <c r="G1833" t="s">
        <v>16</v>
      </c>
      <c r="H1833" t="s">
        <v>6996</v>
      </c>
      <c r="I1833" t="s">
        <v>18</v>
      </c>
      <c r="J1833" t="s">
        <v>4054</v>
      </c>
      <c r="K1833" t="s">
        <v>6997</v>
      </c>
      <c r="L1833">
        <v>13737656</v>
      </c>
      <c r="M1833">
        <f t="shared" si="56"/>
        <v>125186</v>
      </c>
      <c r="N1833" s="2">
        <f t="shared" si="57"/>
        <v>45.044206607724526</v>
      </c>
    </row>
    <row r="1834" spans="1:14" x14ac:dyDescent="0.3">
      <c r="A1834" t="s">
        <v>6998</v>
      </c>
      <c r="B1834" t="s">
        <v>6999</v>
      </c>
      <c r="C1834">
        <v>4.4000000000000004</v>
      </c>
      <c r="D1834">
        <v>28</v>
      </c>
      <c r="E1834">
        <v>629</v>
      </c>
      <c r="F1834">
        <v>471</v>
      </c>
      <c r="G1834" t="s">
        <v>335</v>
      </c>
      <c r="H1834" t="s">
        <v>7000</v>
      </c>
      <c r="I1834" t="s">
        <v>862</v>
      </c>
      <c r="J1834" t="s">
        <v>7001</v>
      </c>
      <c r="K1834" t="s">
        <v>7002</v>
      </c>
      <c r="L1834">
        <v>15277770</v>
      </c>
      <c r="M1834">
        <f t="shared" si="56"/>
        <v>13188</v>
      </c>
      <c r="N1834" s="2">
        <f t="shared" si="57"/>
        <v>25.119236883942765</v>
      </c>
    </row>
    <row r="1835" spans="1:14" x14ac:dyDescent="0.3">
      <c r="A1835" t="s">
        <v>7003</v>
      </c>
      <c r="B1835" t="s">
        <v>6533</v>
      </c>
      <c r="C1835">
        <v>4.7</v>
      </c>
      <c r="D1835">
        <v>6</v>
      </c>
      <c r="E1835">
        <v>9299</v>
      </c>
      <c r="F1835">
        <v>4649</v>
      </c>
      <c r="G1835" t="s">
        <v>67</v>
      </c>
      <c r="H1835" t="s">
        <v>7004</v>
      </c>
      <c r="I1835" t="s">
        <v>132</v>
      </c>
      <c r="J1835" t="s">
        <v>6535</v>
      </c>
      <c r="K1835" t="s">
        <v>7005</v>
      </c>
      <c r="L1835">
        <v>17463588</v>
      </c>
      <c r="M1835">
        <f t="shared" si="56"/>
        <v>27894</v>
      </c>
      <c r="N1835" s="2">
        <f t="shared" si="57"/>
        <v>50.005376922249702</v>
      </c>
    </row>
    <row r="1836" spans="1:14" x14ac:dyDescent="0.3">
      <c r="A1836" t="s">
        <v>1027</v>
      </c>
      <c r="B1836" t="s">
        <v>1149</v>
      </c>
      <c r="C1836">
        <v>4.5</v>
      </c>
      <c r="D1836">
        <v>6</v>
      </c>
      <c r="E1836">
        <v>1990</v>
      </c>
      <c r="F1836">
        <v>1990</v>
      </c>
      <c r="G1836" t="s">
        <v>242</v>
      </c>
      <c r="H1836" t="s">
        <v>7006</v>
      </c>
      <c r="I1836" t="s">
        <v>244</v>
      </c>
      <c r="J1836" t="s">
        <v>1151</v>
      </c>
      <c r="K1836" t="s">
        <v>7007</v>
      </c>
      <c r="L1836">
        <v>10671544</v>
      </c>
      <c r="M1836">
        <f t="shared" si="56"/>
        <v>11940</v>
      </c>
      <c r="N1836" s="2">
        <f t="shared" si="57"/>
        <v>0</v>
      </c>
    </row>
    <row r="1837" spans="1:14" x14ac:dyDescent="0.3">
      <c r="A1837" t="s">
        <v>7008</v>
      </c>
      <c r="B1837" t="s">
        <v>1312</v>
      </c>
      <c r="C1837">
        <v>3.7</v>
      </c>
      <c r="D1837">
        <v>6</v>
      </c>
      <c r="E1837">
        <v>2199</v>
      </c>
      <c r="F1837">
        <v>637</v>
      </c>
      <c r="G1837" t="s">
        <v>4434</v>
      </c>
      <c r="H1837" t="s">
        <v>7009</v>
      </c>
      <c r="I1837" t="s">
        <v>126</v>
      </c>
      <c r="J1837" t="s">
        <v>1314</v>
      </c>
      <c r="K1837" t="s">
        <v>7010</v>
      </c>
      <c r="L1837">
        <v>17508478</v>
      </c>
      <c r="M1837">
        <f t="shared" si="56"/>
        <v>3822</v>
      </c>
      <c r="N1837" s="2">
        <f t="shared" si="57"/>
        <v>71.032287403365174</v>
      </c>
    </row>
    <row r="1838" spans="1:14" x14ac:dyDescent="0.3">
      <c r="A1838" t="s">
        <v>7011</v>
      </c>
      <c r="B1838" t="s">
        <v>1222</v>
      </c>
      <c r="C1838">
        <v>4.0999999999999996</v>
      </c>
      <c r="D1838">
        <v>9</v>
      </c>
      <c r="E1838">
        <v>1999</v>
      </c>
      <c r="F1838">
        <v>959</v>
      </c>
      <c r="G1838" t="s">
        <v>249</v>
      </c>
      <c r="H1838" t="s">
        <v>7012</v>
      </c>
      <c r="I1838" t="s">
        <v>446</v>
      </c>
      <c r="J1838" t="s">
        <v>1224</v>
      </c>
      <c r="K1838" t="s">
        <v>7013</v>
      </c>
      <c r="L1838">
        <v>17162208</v>
      </c>
      <c r="M1838">
        <f t="shared" si="56"/>
        <v>8631</v>
      </c>
      <c r="N1838" s="2">
        <f t="shared" si="57"/>
        <v>52.026013006503248</v>
      </c>
    </row>
    <row r="1839" spans="1:14" x14ac:dyDescent="0.3">
      <c r="A1839" t="s">
        <v>7014</v>
      </c>
      <c r="B1839" t="s">
        <v>54</v>
      </c>
      <c r="C1839">
        <v>4.5</v>
      </c>
      <c r="D1839">
        <v>22</v>
      </c>
      <c r="E1839">
        <v>2399</v>
      </c>
      <c r="F1839">
        <v>1679</v>
      </c>
      <c r="G1839" t="s">
        <v>16</v>
      </c>
      <c r="H1839" t="s">
        <v>7015</v>
      </c>
      <c r="I1839" t="s">
        <v>4504</v>
      </c>
      <c r="J1839" t="s">
        <v>57</v>
      </c>
      <c r="K1839" t="s">
        <v>7016</v>
      </c>
      <c r="L1839">
        <v>15322930</v>
      </c>
      <c r="M1839">
        <f t="shared" si="56"/>
        <v>36938</v>
      </c>
      <c r="N1839" s="2">
        <f t="shared" si="57"/>
        <v>30.012505210504376</v>
      </c>
    </row>
    <row r="1840" spans="1:14" x14ac:dyDescent="0.3">
      <c r="A1840" t="s">
        <v>2624</v>
      </c>
      <c r="B1840" t="s">
        <v>1262</v>
      </c>
      <c r="C1840">
        <v>4.4000000000000004</v>
      </c>
      <c r="D1840">
        <v>135</v>
      </c>
      <c r="E1840">
        <v>949</v>
      </c>
      <c r="F1840">
        <v>949</v>
      </c>
      <c r="G1840" t="s">
        <v>7017</v>
      </c>
      <c r="H1840" t="s">
        <v>7018</v>
      </c>
      <c r="I1840" t="s">
        <v>110</v>
      </c>
      <c r="J1840" t="s">
        <v>1265</v>
      </c>
      <c r="K1840" t="s">
        <v>7019</v>
      </c>
      <c r="L1840">
        <v>2295474</v>
      </c>
      <c r="M1840">
        <f t="shared" si="56"/>
        <v>128115</v>
      </c>
      <c r="N1840" s="2">
        <f t="shared" si="57"/>
        <v>0</v>
      </c>
    </row>
    <row r="1841" spans="1:14" x14ac:dyDescent="0.3">
      <c r="A1841" t="s">
        <v>7020</v>
      </c>
      <c r="B1841" t="s">
        <v>4592</v>
      </c>
      <c r="C1841">
        <v>4.4000000000000004</v>
      </c>
      <c r="D1841">
        <v>479</v>
      </c>
      <c r="E1841">
        <v>345</v>
      </c>
      <c r="F1841">
        <v>276</v>
      </c>
      <c r="G1841" t="s">
        <v>16</v>
      </c>
      <c r="H1841" t="s">
        <v>7021</v>
      </c>
      <c r="I1841" t="s">
        <v>802</v>
      </c>
      <c r="J1841" t="s">
        <v>4594</v>
      </c>
      <c r="K1841" t="s">
        <v>7022</v>
      </c>
      <c r="L1841">
        <v>14427726</v>
      </c>
      <c r="M1841">
        <f t="shared" si="56"/>
        <v>132204</v>
      </c>
      <c r="N1841" s="2">
        <f t="shared" si="57"/>
        <v>20</v>
      </c>
    </row>
    <row r="1842" spans="1:14" x14ac:dyDescent="0.3">
      <c r="A1842" t="s">
        <v>7023</v>
      </c>
      <c r="B1842" t="s">
        <v>917</v>
      </c>
      <c r="C1842">
        <v>4</v>
      </c>
      <c r="D1842">
        <v>208</v>
      </c>
      <c r="E1842">
        <v>1699</v>
      </c>
      <c r="F1842">
        <v>679</v>
      </c>
      <c r="G1842" t="s">
        <v>67</v>
      </c>
      <c r="H1842" t="s">
        <v>7024</v>
      </c>
      <c r="I1842" t="s">
        <v>56</v>
      </c>
      <c r="J1842" t="s">
        <v>919</v>
      </c>
      <c r="K1842" t="s">
        <v>7025</v>
      </c>
      <c r="L1842">
        <v>10074595</v>
      </c>
      <c r="M1842">
        <f t="shared" si="56"/>
        <v>141232</v>
      </c>
      <c r="N1842" s="2">
        <f t="shared" si="57"/>
        <v>60.035314891112421</v>
      </c>
    </row>
    <row r="1843" spans="1:14" x14ac:dyDescent="0.3">
      <c r="A1843" t="s">
        <v>7026</v>
      </c>
      <c r="B1843" t="s">
        <v>773</v>
      </c>
      <c r="C1843">
        <v>3.8</v>
      </c>
      <c r="D1843">
        <v>9</v>
      </c>
      <c r="E1843">
        <v>999</v>
      </c>
      <c r="F1843">
        <v>449</v>
      </c>
      <c r="G1843" t="s">
        <v>16</v>
      </c>
      <c r="H1843" t="s">
        <v>7027</v>
      </c>
      <c r="I1843" t="s">
        <v>775</v>
      </c>
      <c r="J1843" t="s">
        <v>776</v>
      </c>
      <c r="K1843" t="s">
        <v>7028</v>
      </c>
      <c r="L1843">
        <v>17214334</v>
      </c>
      <c r="M1843">
        <f t="shared" si="56"/>
        <v>4041</v>
      </c>
      <c r="N1843" s="2">
        <f t="shared" si="57"/>
        <v>55.055055055055057</v>
      </c>
    </row>
    <row r="1844" spans="1:14" x14ac:dyDescent="0.3">
      <c r="A1844" t="s">
        <v>449</v>
      </c>
      <c r="B1844" t="s">
        <v>733</v>
      </c>
      <c r="C1844">
        <v>3.9</v>
      </c>
      <c r="D1844">
        <v>11</v>
      </c>
      <c r="E1844">
        <v>1399</v>
      </c>
      <c r="F1844">
        <v>531</v>
      </c>
      <c r="G1844" t="s">
        <v>1657</v>
      </c>
      <c r="H1844" t="s">
        <v>7029</v>
      </c>
      <c r="I1844" t="s">
        <v>297</v>
      </c>
      <c r="J1844" t="s">
        <v>735</v>
      </c>
      <c r="K1844" t="s">
        <v>7030</v>
      </c>
      <c r="L1844">
        <v>13911632</v>
      </c>
      <c r="M1844">
        <f t="shared" si="56"/>
        <v>5841</v>
      </c>
      <c r="N1844" s="2">
        <f t="shared" si="57"/>
        <v>62.044317369549674</v>
      </c>
    </row>
    <row r="1845" spans="1:14" x14ac:dyDescent="0.3">
      <c r="A1845" t="s">
        <v>7031</v>
      </c>
      <c r="B1845" t="s">
        <v>4592</v>
      </c>
      <c r="C1845">
        <v>4.4000000000000004</v>
      </c>
      <c r="D1845">
        <v>12700</v>
      </c>
      <c r="E1845">
        <v>815</v>
      </c>
      <c r="F1845">
        <v>652</v>
      </c>
      <c r="G1845" t="s">
        <v>218</v>
      </c>
      <c r="H1845" t="s">
        <v>7032</v>
      </c>
      <c r="I1845" t="s">
        <v>5435</v>
      </c>
      <c r="J1845" t="s">
        <v>4594</v>
      </c>
      <c r="K1845" t="s">
        <v>7033</v>
      </c>
      <c r="L1845">
        <v>13538856</v>
      </c>
      <c r="M1845">
        <f t="shared" si="56"/>
        <v>8280400</v>
      </c>
      <c r="N1845" s="2">
        <f t="shared" si="57"/>
        <v>20</v>
      </c>
    </row>
    <row r="1846" spans="1:14" x14ac:dyDescent="0.3">
      <c r="A1846" t="s">
        <v>7034</v>
      </c>
      <c r="B1846" t="s">
        <v>7035</v>
      </c>
      <c r="C1846">
        <v>3.8</v>
      </c>
      <c r="D1846">
        <v>5</v>
      </c>
      <c r="E1846">
        <v>6995</v>
      </c>
      <c r="F1846">
        <v>2728</v>
      </c>
      <c r="G1846" t="s">
        <v>74</v>
      </c>
      <c r="H1846" t="s">
        <v>7036</v>
      </c>
      <c r="I1846" t="s">
        <v>373</v>
      </c>
      <c r="J1846" t="s">
        <v>7037</v>
      </c>
      <c r="K1846" t="s">
        <v>7038</v>
      </c>
      <c r="L1846">
        <v>13123056</v>
      </c>
      <c r="M1846">
        <f t="shared" si="56"/>
        <v>13640</v>
      </c>
      <c r="N1846" s="2">
        <f t="shared" si="57"/>
        <v>61.000714796283063</v>
      </c>
    </row>
    <row r="1847" spans="1:14" x14ac:dyDescent="0.3">
      <c r="A1847" t="s">
        <v>7039</v>
      </c>
      <c r="B1847" t="s">
        <v>7040</v>
      </c>
      <c r="C1847">
        <v>3.2</v>
      </c>
      <c r="D1847">
        <v>26</v>
      </c>
      <c r="E1847">
        <v>1599</v>
      </c>
      <c r="F1847">
        <v>383</v>
      </c>
      <c r="G1847" t="s">
        <v>88</v>
      </c>
      <c r="H1847" t="s">
        <v>7041</v>
      </c>
      <c r="I1847" t="s">
        <v>90</v>
      </c>
      <c r="J1847" t="s">
        <v>7042</v>
      </c>
      <c r="K1847" t="s">
        <v>7043</v>
      </c>
      <c r="L1847">
        <v>15558142</v>
      </c>
      <c r="M1847">
        <f t="shared" si="56"/>
        <v>9958</v>
      </c>
      <c r="N1847" s="2">
        <f t="shared" si="57"/>
        <v>76.0475297060663</v>
      </c>
    </row>
    <row r="1848" spans="1:14" x14ac:dyDescent="0.3">
      <c r="A1848" t="s">
        <v>7044</v>
      </c>
      <c r="B1848" t="s">
        <v>87</v>
      </c>
      <c r="C1848">
        <v>4.4000000000000004</v>
      </c>
      <c r="D1848">
        <v>69</v>
      </c>
      <c r="E1848">
        <v>4699</v>
      </c>
      <c r="F1848">
        <v>2349</v>
      </c>
      <c r="G1848" t="s">
        <v>74</v>
      </c>
      <c r="H1848" t="s">
        <v>7045</v>
      </c>
      <c r="I1848" t="s">
        <v>685</v>
      </c>
      <c r="J1848" t="s">
        <v>91</v>
      </c>
      <c r="K1848" t="s">
        <v>7046</v>
      </c>
      <c r="L1848">
        <v>10161579</v>
      </c>
      <c r="M1848">
        <f t="shared" si="56"/>
        <v>162081</v>
      </c>
      <c r="N1848" s="2">
        <f t="shared" si="57"/>
        <v>50.01064056182166</v>
      </c>
    </row>
    <row r="1849" spans="1:14" x14ac:dyDescent="0.3">
      <c r="A1849" t="s">
        <v>7047</v>
      </c>
      <c r="B1849" t="s">
        <v>5053</v>
      </c>
      <c r="C1849">
        <v>4</v>
      </c>
      <c r="D1849">
        <v>154</v>
      </c>
      <c r="E1849">
        <v>14125</v>
      </c>
      <c r="F1849">
        <v>2260</v>
      </c>
      <c r="G1849" t="s">
        <v>16</v>
      </c>
      <c r="H1849" t="s">
        <v>7048</v>
      </c>
      <c r="I1849" t="s">
        <v>1558</v>
      </c>
      <c r="J1849" t="s">
        <v>5055</v>
      </c>
      <c r="K1849" t="s">
        <v>7049</v>
      </c>
      <c r="L1849">
        <v>13996332</v>
      </c>
      <c r="M1849">
        <f t="shared" si="56"/>
        <v>348040</v>
      </c>
      <c r="N1849" s="2">
        <f t="shared" si="57"/>
        <v>84</v>
      </c>
    </row>
    <row r="1850" spans="1:14" x14ac:dyDescent="0.3">
      <c r="A1850" t="s">
        <v>7050</v>
      </c>
      <c r="B1850" t="s">
        <v>2334</v>
      </c>
      <c r="C1850">
        <v>4.7</v>
      </c>
      <c r="D1850">
        <v>189</v>
      </c>
      <c r="E1850">
        <v>1850</v>
      </c>
      <c r="F1850">
        <v>1850</v>
      </c>
      <c r="G1850" t="s">
        <v>218</v>
      </c>
      <c r="H1850" t="s">
        <v>7051</v>
      </c>
      <c r="I1850" t="s">
        <v>256</v>
      </c>
      <c r="J1850" t="s">
        <v>2336</v>
      </c>
      <c r="K1850" t="s">
        <v>7052</v>
      </c>
      <c r="L1850">
        <v>13396122</v>
      </c>
      <c r="M1850">
        <f t="shared" si="56"/>
        <v>349650</v>
      </c>
      <c r="N1850" s="2">
        <f t="shared" si="57"/>
        <v>0</v>
      </c>
    </row>
    <row r="1851" spans="1:14" x14ac:dyDescent="0.3">
      <c r="A1851" t="s">
        <v>4340</v>
      </c>
      <c r="B1851" t="s">
        <v>230</v>
      </c>
      <c r="C1851">
        <v>4.8</v>
      </c>
      <c r="D1851">
        <v>5</v>
      </c>
      <c r="E1851">
        <v>1199</v>
      </c>
      <c r="F1851">
        <v>659</v>
      </c>
      <c r="G1851" t="s">
        <v>67</v>
      </c>
      <c r="H1851" t="s">
        <v>7053</v>
      </c>
      <c r="I1851" t="s">
        <v>37</v>
      </c>
      <c r="J1851" t="s">
        <v>232</v>
      </c>
      <c r="K1851" t="s">
        <v>7054</v>
      </c>
      <c r="L1851">
        <v>13334740</v>
      </c>
      <c r="M1851">
        <f t="shared" si="56"/>
        <v>3295</v>
      </c>
      <c r="N1851" s="2">
        <f t="shared" si="57"/>
        <v>45.037531276063383</v>
      </c>
    </row>
    <row r="1852" spans="1:14" x14ac:dyDescent="0.3">
      <c r="A1852" t="s">
        <v>7055</v>
      </c>
      <c r="B1852" t="s">
        <v>3674</v>
      </c>
      <c r="C1852">
        <v>4.0999999999999996</v>
      </c>
      <c r="D1852">
        <v>361</v>
      </c>
      <c r="E1852">
        <v>1995</v>
      </c>
      <c r="F1852">
        <v>897</v>
      </c>
      <c r="G1852" t="s">
        <v>242</v>
      </c>
      <c r="H1852" t="s">
        <v>7056</v>
      </c>
      <c r="I1852" t="s">
        <v>244</v>
      </c>
      <c r="J1852" t="s">
        <v>3676</v>
      </c>
      <c r="K1852" t="s">
        <v>7057</v>
      </c>
      <c r="L1852">
        <v>10637052</v>
      </c>
      <c r="M1852">
        <f t="shared" si="56"/>
        <v>323817</v>
      </c>
      <c r="N1852" s="2">
        <f t="shared" si="57"/>
        <v>55.037593984962406</v>
      </c>
    </row>
    <row r="1853" spans="1:14" x14ac:dyDescent="0.3">
      <c r="A1853" t="s">
        <v>7058</v>
      </c>
      <c r="B1853" t="s">
        <v>7059</v>
      </c>
      <c r="C1853">
        <v>4.5999999999999996</v>
      </c>
      <c r="D1853">
        <v>99</v>
      </c>
      <c r="E1853">
        <v>799</v>
      </c>
      <c r="F1853">
        <v>719</v>
      </c>
      <c r="G1853" t="s">
        <v>7060</v>
      </c>
      <c r="H1853" t="s">
        <v>7061</v>
      </c>
      <c r="I1853" t="s">
        <v>1229</v>
      </c>
      <c r="J1853" t="s">
        <v>7062</v>
      </c>
      <c r="K1853" t="s">
        <v>7063</v>
      </c>
      <c r="L1853">
        <v>14133752</v>
      </c>
      <c r="M1853">
        <f t="shared" si="56"/>
        <v>71181</v>
      </c>
      <c r="N1853" s="2">
        <f t="shared" si="57"/>
        <v>10.012515644555695</v>
      </c>
    </row>
    <row r="1854" spans="1:14" x14ac:dyDescent="0.3">
      <c r="A1854" t="s">
        <v>4094</v>
      </c>
      <c r="B1854" t="s">
        <v>2295</v>
      </c>
      <c r="C1854">
        <v>4.2</v>
      </c>
      <c r="D1854">
        <v>35</v>
      </c>
      <c r="E1854">
        <v>2199</v>
      </c>
      <c r="F1854">
        <v>1429</v>
      </c>
      <c r="G1854" t="s">
        <v>7064</v>
      </c>
      <c r="H1854" t="s">
        <v>7065</v>
      </c>
      <c r="I1854" t="s">
        <v>297</v>
      </c>
      <c r="J1854" t="s">
        <v>2297</v>
      </c>
      <c r="K1854" t="s">
        <v>7066</v>
      </c>
      <c r="L1854">
        <v>16219964</v>
      </c>
      <c r="M1854">
        <f t="shared" si="56"/>
        <v>50015</v>
      </c>
      <c r="N1854" s="2">
        <f t="shared" si="57"/>
        <v>35.015916325602547</v>
      </c>
    </row>
    <row r="1855" spans="1:14" x14ac:dyDescent="0.3">
      <c r="A1855" t="s">
        <v>7067</v>
      </c>
      <c r="B1855" t="s">
        <v>1342</v>
      </c>
      <c r="C1855">
        <v>4.3</v>
      </c>
      <c r="D1855">
        <v>6</v>
      </c>
      <c r="E1855">
        <v>699</v>
      </c>
      <c r="F1855">
        <v>454</v>
      </c>
      <c r="G1855" t="s">
        <v>7068</v>
      </c>
      <c r="H1855" t="s">
        <v>7069</v>
      </c>
      <c r="I1855" t="s">
        <v>1229</v>
      </c>
      <c r="J1855" t="s">
        <v>1344</v>
      </c>
      <c r="K1855" t="s">
        <v>7070</v>
      </c>
      <c r="L1855">
        <v>17628478</v>
      </c>
      <c r="M1855">
        <f t="shared" si="56"/>
        <v>2724</v>
      </c>
      <c r="N1855" s="2">
        <f t="shared" si="57"/>
        <v>35.050071530758224</v>
      </c>
    </row>
    <row r="1856" spans="1:14" x14ac:dyDescent="0.3">
      <c r="A1856" t="s">
        <v>7071</v>
      </c>
      <c r="B1856" t="s">
        <v>235</v>
      </c>
      <c r="C1856">
        <v>3.9</v>
      </c>
      <c r="D1856">
        <v>14</v>
      </c>
      <c r="E1856">
        <v>1099</v>
      </c>
      <c r="F1856">
        <v>1099</v>
      </c>
      <c r="G1856" t="s">
        <v>7072</v>
      </c>
      <c r="H1856" t="s">
        <v>7073</v>
      </c>
      <c r="I1856" t="s">
        <v>2844</v>
      </c>
      <c r="J1856" t="s">
        <v>238</v>
      </c>
      <c r="K1856" t="s">
        <v>7074</v>
      </c>
      <c r="L1856">
        <v>16489058</v>
      </c>
      <c r="M1856">
        <f t="shared" si="56"/>
        <v>15386</v>
      </c>
      <c r="N1856" s="2">
        <f t="shared" si="57"/>
        <v>0</v>
      </c>
    </row>
    <row r="1857" spans="1:14" x14ac:dyDescent="0.3">
      <c r="A1857" t="s">
        <v>7075</v>
      </c>
      <c r="B1857" t="s">
        <v>7076</v>
      </c>
      <c r="C1857">
        <v>4.5</v>
      </c>
      <c r="D1857">
        <v>22</v>
      </c>
      <c r="E1857">
        <v>999</v>
      </c>
      <c r="F1857">
        <v>999</v>
      </c>
      <c r="G1857" t="s">
        <v>4067</v>
      </c>
      <c r="H1857" t="s">
        <v>7077</v>
      </c>
      <c r="I1857" t="s">
        <v>37</v>
      </c>
      <c r="J1857" t="s">
        <v>7078</v>
      </c>
      <c r="K1857" t="s">
        <v>7079</v>
      </c>
      <c r="L1857">
        <v>14803178</v>
      </c>
      <c r="M1857">
        <f t="shared" si="56"/>
        <v>21978</v>
      </c>
      <c r="N1857" s="2">
        <f t="shared" si="57"/>
        <v>0</v>
      </c>
    </row>
    <row r="1858" spans="1:14" x14ac:dyDescent="0.3">
      <c r="A1858" t="s">
        <v>1308</v>
      </c>
      <c r="B1858" t="s">
        <v>750</v>
      </c>
      <c r="C1858">
        <v>4.2</v>
      </c>
      <c r="D1858">
        <v>62</v>
      </c>
      <c r="E1858">
        <v>1440</v>
      </c>
      <c r="F1858">
        <v>576</v>
      </c>
      <c r="G1858" t="s">
        <v>42</v>
      </c>
      <c r="H1858" t="s">
        <v>7080</v>
      </c>
      <c r="I1858" t="s">
        <v>56</v>
      </c>
      <c r="J1858" t="s">
        <v>753</v>
      </c>
      <c r="K1858" t="s">
        <v>7081</v>
      </c>
      <c r="L1858">
        <v>13940596</v>
      </c>
      <c r="M1858">
        <f t="shared" si="56"/>
        <v>35712</v>
      </c>
      <c r="N1858" s="2">
        <f t="shared" si="57"/>
        <v>60</v>
      </c>
    </row>
    <row r="1859" spans="1:14" x14ac:dyDescent="0.3">
      <c r="A1859" t="s">
        <v>6195</v>
      </c>
      <c r="B1859" t="s">
        <v>5875</v>
      </c>
      <c r="C1859">
        <v>4</v>
      </c>
      <c r="D1859">
        <v>40</v>
      </c>
      <c r="E1859">
        <v>1999</v>
      </c>
      <c r="F1859">
        <v>699</v>
      </c>
      <c r="G1859" t="s">
        <v>2219</v>
      </c>
      <c r="H1859" t="s">
        <v>7082</v>
      </c>
      <c r="I1859" t="s">
        <v>685</v>
      </c>
      <c r="J1859" t="s">
        <v>5877</v>
      </c>
      <c r="K1859" t="s">
        <v>7083</v>
      </c>
      <c r="L1859">
        <v>16985448</v>
      </c>
      <c r="M1859">
        <f t="shared" ref="M1859:M1922" si="58">D1859*F1859</f>
        <v>27960</v>
      </c>
      <c r="N1859" s="2">
        <f t="shared" ref="N1859:N1922" si="59">((E1859-F1859)/E1859) *100</f>
        <v>65.032516258129064</v>
      </c>
    </row>
    <row r="1860" spans="1:14" x14ac:dyDescent="0.3">
      <c r="A1860" t="s">
        <v>7084</v>
      </c>
      <c r="B1860" t="s">
        <v>35</v>
      </c>
      <c r="C1860">
        <v>3.6</v>
      </c>
      <c r="D1860">
        <v>5</v>
      </c>
      <c r="E1860">
        <v>799</v>
      </c>
      <c r="F1860">
        <v>399</v>
      </c>
      <c r="G1860" t="s">
        <v>74</v>
      </c>
      <c r="H1860" t="s">
        <v>7085</v>
      </c>
      <c r="I1860" t="s">
        <v>76</v>
      </c>
      <c r="J1860" t="s">
        <v>38</v>
      </c>
      <c r="K1860" t="s">
        <v>7086</v>
      </c>
      <c r="L1860">
        <v>17503748</v>
      </c>
      <c r="M1860">
        <f t="shared" si="58"/>
        <v>1995</v>
      </c>
      <c r="N1860" s="2">
        <f t="shared" si="59"/>
        <v>50.062578222778477</v>
      </c>
    </row>
    <row r="1861" spans="1:14" x14ac:dyDescent="0.3">
      <c r="A1861" t="s">
        <v>7087</v>
      </c>
      <c r="B1861" t="s">
        <v>985</v>
      </c>
      <c r="C1861">
        <v>4.3</v>
      </c>
      <c r="D1861">
        <v>436</v>
      </c>
      <c r="E1861">
        <v>250</v>
      </c>
      <c r="F1861">
        <v>220</v>
      </c>
      <c r="G1861" t="s">
        <v>7088</v>
      </c>
      <c r="H1861" t="s">
        <v>7089</v>
      </c>
      <c r="I1861" t="s">
        <v>5435</v>
      </c>
      <c r="J1861" t="s">
        <v>987</v>
      </c>
      <c r="K1861" t="s">
        <v>7090</v>
      </c>
      <c r="L1861">
        <v>13220396</v>
      </c>
      <c r="M1861">
        <f t="shared" si="58"/>
        <v>95920</v>
      </c>
      <c r="N1861" s="2">
        <f t="shared" si="59"/>
        <v>12</v>
      </c>
    </row>
    <row r="1862" spans="1:14" x14ac:dyDescent="0.3">
      <c r="A1862" t="s">
        <v>1498</v>
      </c>
      <c r="B1862" t="s">
        <v>1317</v>
      </c>
      <c r="C1862">
        <v>4</v>
      </c>
      <c r="D1862">
        <v>327</v>
      </c>
      <c r="E1862">
        <v>799</v>
      </c>
      <c r="F1862">
        <v>359</v>
      </c>
      <c r="G1862" t="s">
        <v>67</v>
      </c>
      <c r="H1862" t="s">
        <v>7091</v>
      </c>
      <c r="I1862" t="s">
        <v>37</v>
      </c>
      <c r="J1862" t="s">
        <v>1317</v>
      </c>
      <c r="K1862" t="s">
        <v>7092</v>
      </c>
      <c r="L1862">
        <v>11037450</v>
      </c>
      <c r="M1862">
        <f t="shared" si="58"/>
        <v>117393</v>
      </c>
      <c r="N1862" s="2">
        <f t="shared" si="59"/>
        <v>55.068836045056322</v>
      </c>
    </row>
    <row r="1863" spans="1:14" x14ac:dyDescent="0.3">
      <c r="A1863" t="s">
        <v>7093</v>
      </c>
      <c r="B1863" t="s">
        <v>1648</v>
      </c>
      <c r="C1863">
        <v>4</v>
      </c>
      <c r="D1863">
        <v>627</v>
      </c>
      <c r="E1863">
        <v>5599</v>
      </c>
      <c r="F1863">
        <v>1679</v>
      </c>
      <c r="G1863" t="s">
        <v>16</v>
      </c>
      <c r="H1863" t="s">
        <v>7094</v>
      </c>
      <c r="I1863" t="s">
        <v>18</v>
      </c>
      <c r="J1863" t="s">
        <v>1650</v>
      </c>
      <c r="K1863" t="s">
        <v>7095</v>
      </c>
      <c r="L1863">
        <v>6836227</v>
      </c>
      <c r="M1863">
        <f t="shared" si="58"/>
        <v>1052733</v>
      </c>
      <c r="N1863" s="2">
        <f t="shared" si="59"/>
        <v>70.012502232541536</v>
      </c>
    </row>
    <row r="1864" spans="1:14" x14ac:dyDescent="0.3">
      <c r="A1864" t="s">
        <v>1218</v>
      </c>
      <c r="B1864" t="s">
        <v>353</v>
      </c>
      <c r="C1864">
        <v>3.7</v>
      </c>
      <c r="D1864">
        <v>32</v>
      </c>
      <c r="E1864">
        <v>2599</v>
      </c>
      <c r="F1864">
        <v>909</v>
      </c>
      <c r="G1864" t="s">
        <v>124</v>
      </c>
      <c r="H1864" t="s">
        <v>7096</v>
      </c>
      <c r="I1864" t="s">
        <v>132</v>
      </c>
      <c r="J1864" t="s">
        <v>356</v>
      </c>
      <c r="K1864" t="s">
        <v>7097</v>
      </c>
      <c r="L1864">
        <v>15172576</v>
      </c>
      <c r="M1864">
        <f t="shared" si="58"/>
        <v>29088</v>
      </c>
      <c r="N1864" s="2">
        <f t="shared" si="59"/>
        <v>65.025009619084258</v>
      </c>
    </row>
    <row r="1865" spans="1:14" x14ac:dyDescent="0.3">
      <c r="A1865" t="s">
        <v>3754</v>
      </c>
      <c r="B1865" t="s">
        <v>935</v>
      </c>
      <c r="C1865">
        <v>4.3</v>
      </c>
      <c r="D1865">
        <v>33</v>
      </c>
      <c r="E1865">
        <v>1999</v>
      </c>
      <c r="F1865">
        <v>819</v>
      </c>
      <c r="G1865" t="s">
        <v>936</v>
      </c>
      <c r="H1865" t="s">
        <v>7098</v>
      </c>
      <c r="I1865" t="s">
        <v>938</v>
      </c>
      <c r="J1865" t="s">
        <v>939</v>
      </c>
      <c r="K1865" t="s">
        <v>7099</v>
      </c>
      <c r="L1865">
        <v>16712988</v>
      </c>
      <c r="M1865">
        <f t="shared" si="58"/>
        <v>27027</v>
      </c>
      <c r="N1865" s="2">
        <f t="shared" si="59"/>
        <v>59.029514757378685</v>
      </c>
    </row>
    <row r="1866" spans="1:14" x14ac:dyDescent="0.3">
      <c r="A1866" t="s">
        <v>7100</v>
      </c>
      <c r="B1866" t="s">
        <v>7101</v>
      </c>
      <c r="C1866">
        <v>5</v>
      </c>
      <c r="D1866">
        <v>3</v>
      </c>
      <c r="E1866">
        <v>1999</v>
      </c>
      <c r="F1866">
        <v>899</v>
      </c>
      <c r="G1866" t="s">
        <v>16</v>
      </c>
      <c r="H1866" t="s">
        <v>7102</v>
      </c>
      <c r="I1866" t="s">
        <v>7103</v>
      </c>
      <c r="J1866" t="s">
        <v>7101</v>
      </c>
      <c r="K1866" t="s">
        <v>7104</v>
      </c>
      <c r="L1866">
        <v>18073638</v>
      </c>
      <c r="M1866">
        <f t="shared" si="58"/>
        <v>2697</v>
      </c>
      <c r="N1866" s="2">
        <f t="shared" si="59"/>
        <v>55.027513756878442</v>
      </c>
    </row>
    <row r="1867" spans="1:14" x14ac:dyDescent="0.3">
      <c r="A1867" t="s">
        <v>7105</v>
      </c>
      <c r="B1867" t="s">
        <v>73</v>
      </c>
      <c r="C1867">
        <v>4.4000000000000004</v>
      </c>
      <c r="D1867">
        <v>28</v>
      </c>
      <c r="E1867">
        <v>1499</v>
      </c>
      <c r="F1867">
        <v>1499</v>
      </c>
      <c r="G1867" t="s">
        <v>74</v>
      </c>
      <c r="H1867" t="s">
        <v>7106</v>
      </c>
      <c r="I1867" t="s">
        <v>2844</v>
      </c>
      <c r="J1867" t="s">
        <v>77</v>
      </c>
      <c r="K1867" t="s">
        <v>7107</v>
      </c>
      <c r="L1867">
        <v>14633376</v>
      </c>
      <c r="M1867">
        <f t="shared" si="58"/>
        <v>41972</v>
      </c>
      <c r="N1867" s="2">
        <f t="shared" si="59"/>
        <v>0</v>
      </c>
    </row>
    <row r="1868" spans="1:14" x14ac:dyDescent="0.3">
      <c r="A1868" t="s">
        <v>7108</v>
      </c>
      <c r="B1868" t="s">
        <v>3812</v>
      </c>
      <c r="C1868">
        <v>3.8</v>
      </c>
      <c r="D1868">
        <v>10</v>
      </c>
      <c r="E1868">
        <v>9999</v>
      </c>
      <c r="F1868">
        <v>4999</v>
      </c>
      <c r="G1868" t="s">
        <v>67</v>
      </c>
      <c r="H1868" t="s">
        <v>7109</v>
      </c>
      <c r="I1868" t="s">
        <v>132</v>
      </c>
      <c r="J1868" t="s">
        <v>3814</v>
      </c>
      <c r="K1868" t="s">
        <v>7110</v>
      </c>
      <c r="L1868">
        <v>16215632</v>
      </c>
      <c r="M1868">
        <f t="shared" si="58"/>
        <v>49990</v>
      </c>
      <c r="N1868" s="2">
        <f t="shared" si="59"/>
        <v>50.005000500050002</v>
      </c>
    </row>
    <row r="1869" spans="1:14" x14ac:dyDescent="0.3">
      <c r="A1869" t="s">
        <v>7111</v>
      </c>
      <c r="B1869" t="s">
        <v>557</v>
      </c>
      <c r="C1869">
        <v>3.2</v>
      </c>
      <c r="D1869">
        <v>6</v>
      </c>
      <c r="E1869">
        <v>2399</v>
      </c>
      <c r="F1869">
        <v>1559</v>
      </c>
      <c r="G1869" t="s">
        <v>2167</v>
      </c>
      <c r="H1869" t="s">
        <v>7112</v>
      </c>
      <c r="I1869" t="s">
        <v>83</v>
      </c>
      <c r="J1869" t="s">
        <v>559</v>
      </c>
      <c r="K1869" t="s">
        <v>7113</v>
      </c>
      <c r="L1869">
        <v>17098060</v>
      </c>
      <c r="M1869">
        <f t="shared" si="58"/>
        <v>9354</v>
      </c>
      <c r="N1869" s="2">
        <f t="shared" si="59"/>
        <v>35.014589412255106</v>
      </c>
    </row>
    <row r="1870" spans="1:14" x14ac:dyDescent="0.3">
      <c r="A1870" t="s">
        <v>592</v>
      </c>
      <c r="B1870" t="s">
        <v>1513</v>
      </c>
      <c r="C1870">
        <v>4.5999999999999996</v>
      </c>
      <c r="D1870">
        <v>15</v>
      </c>
      <c r="E1870">
        <v>799</v>
      </c>
      <c r="F1870">
        <v>399</v>
      </c>
      <c r="G1870" t="s">
        <v>67</v>
      </c>
      <c r="H1870" t="s">
        <v>7114</v>
      </c>
      <c r="I1870" t="s">
        <v>37</v>
      </c>
      <c r="J1870" t="s">
        <v>1515</v>
      </c>
      <c r="K1870" t="s">
        <v>7115</v>
      </c>
      <c r="L1870">
        <v>17107138</v>
      </c>
      <c r="M1870">
        <f t="shared" si="58"/>
        <v>5985</v>
      </c>
      <c r="N1870" s="2">
        <f t="shared" si="59"/>
        <v>50.062578222778477</v>
      </c>
    </row>
    <row r="1871" spans="1:14" x14ac:dyDescent="0.3">
      <c r="A1871" t="s">
        <v>7116</v>
      </c>
      <c r="B1871" t="s">
        <v>481</v>
      </c>
      <c r="C1871">
        <v>4.5</v>
      </c>
      <c r="D1871">
        <v>260</v>
      </c>
      <c r="E1871">
        <v>1490</v>
      </c>
      <c r="F1871">
        <v>417</v>
      </c>
      <c r="G1871" t="s">
        <v>16</v>
      </c>
      <c r="H1871" t="s">
        <v>7117</v>
      </c>
      <c r="I1871" t="s">
        <v>388</v>
      </c>
      <c r="J1871" t="s">
        <v>483</v>
      </c>
      <c r="K1871" t="s">
        <v>7118</v>
      </c>
      <c r="L1871">
        <v>12125500</v>
      </c>
      <c r="M1871">
        <f t="shared" si="58"/>
        <v>108420</v>
      </c>
      <c r="N1871" s="2">
        <f t="shared" si="59"/>
        <v>72.013422818791952</v>
      </c>
    </row>
    <row r="1872" spans="1:14" x14ac:dyDescent="0.3">
      <c r="A1872" t="s">
        <v>7119</v>
      </c>
      <c r="B1872" t="s">
        <v>7120</v>
      </c>
      <c r="C1872">
        <v>4</v>
      </c>
      <c r="D1872">
        <v>17</v>
      </c>
      <c r="E1872">
        <v>2664</v>
      </c>
      <c r="F1872">
        <v>905</v>
      </c>
      <c r="G1872" t="s">
        <v>16</v>
      </c>
      <c r="H1872" t="s">
        <v>7121</v>
      </c>
      <c r="I1872" t="s">
        <v>1679</v>
      </c>
      <c r="J1872" t="s">
        <v>7122</v>
      </c>
      <c r="K1872" t="s">
        <v>7123</v>
      </c>
      <c r="L1872">
        <v>13824500</v>
      </c>
      <c r="M1872">
        <f t="shared" si="58"/>
        <v>15385</v>
      </c>
      <c r="N1872" s="2">
        <f t="shared" si="59"/>
        <v>66.028528528528525</v>
      </c>
    </row>
    <row r="1873" spans="1:14" x14ac:dyDescent="0.3">
      <c r="A1873" t="s">
        <v>5559</v>
      </c>
      <c r="B1873" t="s">
        <v>230</v>
      </c>
      <c r="C1873">
        <v>4.5</v>
      </c>
      <c r="D1873">
        <v>19</v>
      </c>
      <c r="E1873">
        <v>1199</v>
      </c>
      <c r="F1873">
        <v>719</v>
      </c>
      <c r="G1873" t="s">
        <v>67</v>
      </c>
      <c r="H1873" t="s">
        <v>7124</v>
      </c>
      <c r="I1873" t="s">
        <v>37</v>
      </c>
      <c r="J1873" t="s">
        <v>232</v>
      </c>
      <c r="K1873" t="s">
        <v>7125</v>
      </c>
      <c r="L1873">
        <v>13334612</v>
      </c>
      <c r="M1873">
        <f t="shared" si="58"/>
        <v>13661</v>
      </c>
      <c r="N1873" s="2">
        <f t="shared" si="59"/>
        <v>40.033361134278564</v>
      </c>
    </row>
    <row r="1874" spans="1:14" x14ac:dyDescent="0.3">
      <c r="A1874" t="s">
        <v>7126</v>
      </c>
      <c r="B1874" t="s">
        <v>353</v>
      </c>
      <c r="C1874">
        <v>3.8</v>
      </c>
      <c r="D1874">
        <v>6</v>
      </c>
      <c r="E1874">
        <v>1499</v>
      </c>
      <c r="F1874">
        <v>599</v>
      </c>
      <c r="G1874" t="s">
        <v>182</v>
      </c>
      <c r="H1874" t="s">
        <v>7127</v>
      </c>
      <c r="I1874" t="s">
        <v>126</v>
      </c>
      <c r="J1874" t="s">
        <v>356</v>
      </c>
      <c r="K1874" t="s">
        <v>7128</v>
      </c>
      <c r="L1874">
        <v>16844758</v>
      </c>
      <c r="M1874">
        <f t="shared" si="58"/>
        <v>3594</v>
      </c>
      <c r="N1874" s="2">
        <f t="shared" si="59"/>
        <v>60.040026684456308</v>
      </c>
    </row>
    <row r="1875" spans="1:14" x14ac:dyDescent="0.3">
      <c r="A1875" t="s">
        <v>7129</v>
      </c>
      <c r="B1875" t="s">
        <v>7130</v>
      </c>
      <c r="C1875">
        <v>4.3</v>
      </c>
      <c r="D1875">
        <v>7</v>
      </c>
      <c r="E1875">
        <v>2799</v>
      </c>
      <c r="F1875">
        <v>1119</v>
      </c>
      <c r="G1875" t="s">
        <v>7131</v>
      </c>
      <c r="H1875" t="s">
        <v>7132</v>
      </c>
      <c r="I1875" t="s">
        <v>3629</v>
      </c>
      <c r="J1875" t="s">
        <v>7130</v>
      </c>
      <c r="K1875" t="s">
        <v>7133</v>
      </c>
      <c r="L1875">
        <v>13174492</v>
      </c>
      <c r="M1875">
        <f t="shared" si="58"/>
        <v>7833</v>
      </c>
      <c r="N1875" s="2">
        <f t="shared" si="59"/>
        <v>60.021436227224015</v>
      </c>
    </row>
    <row r="1876" spans="1:14" x14ac:dyDescent="0.3">
      <c r="A1876" t="s">
        <v>7134</v>
      </c>
      <c r="B1876" t="s">
        <v>584</v>
      </c>
      <c r="C1876">
        <v>4.2</v>
      </c>
      <c r="D1876">
        <v>207</v>
      </c>
      <c r="E1876">
        <v>4495</v>
      </c>
      <c r="F1876">
        <v>1573</v>
      </c>
      <c r="G1876" t="s">
        <v>16</v>
      </c>
      <c r="H1876" t="s">
        <v>7135</v>
      </c>
      <c r="I1876" t="s">
        <v>586</v>
      </c>
      <c r="J1876" t="s">
        <v>587</v>
      </c>
      <c r="K1876" t="s">
        <v>7136</v>
      </c>
      <c r="L1876">
        <v>7743294</v>
      </c>
      <c r="M1876">
        <f t="shared" si="58"/>
        <v>325611</v>
      </c>
      <c r="N1876" s="2">
        <f t="shared" si="59"/>
        <v>65.005561735261395</v>
      </c>
    </row>
    <row r="1877" spans="1:14" x14ac:dyDescent="0.3">
      <c r="A1877" t="s">
        <v>7137</v>
      </c>
      <c r="B1877" t="s">
        <v>1693</v>
      </c>
      <c r="C1877">
        <v>4.5999999999999996</v>
      </c>
      <c r="D1877">
        <v>27</v>
      </c>
      <c r="E1877">
        <v>1399</v>
      </c>
      <c r="F1877">
        <v>629</v>
      </c>
      <c r="G1877" t="s">
        <v>67</v>
      </c>
      <c r="H1877" t="s">
        <v>7138</v>
      </c>
      <c r="I1877" t="s">
        <v>37</v>
      </c>
      <c r="J1877" t="s">
        <v>1695</v>
      </c>
      <c r="K1877" t="s">
        <v>7139</v>
      </c>
      <c r="L1877">
        <v>16482188</v>
      </c>
      <c r="M1877">
        <f t="shared" si="58"/>
        <v>16983</v>
      </c>
      <c r="N1877" s="2">
        <f t="shared" si="59"/>
        <v>55.039313795568269</v>
      </c>
    </row>
    <row r="1878" spans="1:14" x14ac:dyDescent="0.3">
      <c r="A1878" t="s">
        <v>7140</v>
      </c>
      <c r="B1878" t="s">
        <v>3501</v>
      </c>
      <c r="C1878">
        <v>3.8</v>
      </c>
      <c r="D1878">
        <v>6</v>
      </c>
      <c r="E1878">
        <v>499</v>
      </c>
      <c r="F1878">
        <v>499</v>
      </c>
      <c r="G1878" t="s">
        <v>3502</v>
      </c>
      <c r="H1878" t="s">
        <v>7141</v>
      </c>
      <c r="I1878" t="s">
        <v>56</v>
      </c>
      <c r="J1878" t="s">
        <v>3504</v>
      </c>
      <c r="K1878" t="s">
        <v>7142</v>
      </c>
      <c r="L1878">
        <v>15978884</v>
      </c>
      <c r="M1878">
        <f t="shared" si="58"/>
        <v>2994</v>
      </c>
      <c r="N1878" s="2">
        <f t="shared" si="59"/>
        <v>0</v>
      </c>
    </row>
    <row r="1879" spans="1:14" x14ac:dyDescent="0.3">
      <c r="A1879" t="s">
        <v>7143</v>
      </c>
      <c r="B1879" t="s">
        <v>7144</v>
      </c>
      <c r="C1879">
        <v>4.4000000000000004</v>
      </c>
      <c r="D1879">
        <v>88</v>
      </c>
      <c r="E1879">
        <v>1799</v>
      </c>
      <c r="F1879">
        <v>899</v>
      </c>
      <c r="G1879" t="s">
        <v>16</v>
      </c>
      <c r="H1879" t="s">
        <v>7145</v>
      </c>
      <c r="I1879" t="s">
        <v>3522</v>
      </c>
      <c r="J1879" t="s">
        <v>7146</v>
      </c>
      <c r="K1879" t="s">
        <v>7147</v>
      </c>
      <c r="L1879">
        <v>13629008</v>
      </c>
      <c r="M1879">
        <f t="shared" si="58"/>
        <v>79112</v>
      </c>
      <c r="N1879" s="2">
        <f t="shared" si="59"/>
        <v>50.027793218454697</v>
      </c>
    </row>
    <row r="1880" spans="1:14" x14ac:dyDescent="0.3">
      <c r="A1880" t="s">
        <v>6784</v>
      </c>
      <c r="B1880" t="s">
        <v>205</v>
      </c>
      <c r="C1880">
        <v>4.7</v>
      </c>
      <c r="D1880">
        <v>7</v>
      </c>
      <c r="E1880">
        <v>1399</v>
      </c>
      <c r="F1880">
        <v>559</v>
      </c>
      <c r="G1880" t="s">
        <v>206</v>
      </c>
      <c r="H1880" t="s">
        <v>7148</v>
      </c>
      <c r="I1880" t="s">
        <v>56</v>
      </c>
      <c r="J1880" t="s">
        <v>208</v>
      </c>
      <c r="K1880" t="s">
        <v>7149</v>
      </c>
      <c r="L1880">
        <v>16346310</v>
      </c>
      <c r="M1880">
        <f t="shared" si="58"/>
        <v>3913</v>
      </c>
      <c r="N1880" s="2">
        <f t="shared" si="59"/>
        <v>60.042887776983555</v>
      </c>
    </row>
    <row r="1881" spans="1:14" x14ac:dyDescent="0.3">
      <c r="A1881" t="s">
        <v>7150</v>
      </c>
      <c r="B1881" t="s">
        <v>7151</v>
      </c>
      <c r="C1881">
        <v>4.5999999999999996</v>
      </c>
      <c r="D1881">
        <v>41</v>
      </c>
      <c r="E1881">
        <v>695</v>
      </c>
      <c r="F1881">
        <v>660</v>
      </c>
      <c r="G1881" t="s">
        <v>16</v>
      </c>
      <c r="H1881" t="s">
        <v>7152</v>
      </c>
      <c r="I1881" t="s">
        <v>177</v>
      </c>
      <c r="J1881" t="s">
        <v>7153</v>
      </c>
      <c r="K1881" t="s">
        <v>7154</v>
      </c>
      <c r="L1881">
        <v>13925200</v>
      </c>
      <c r="M1881">
        <f t="shared" si="58"/>
        <v>27060</v>
      </c>
      <c r="N1881" s="2">
        <f t="shared" si="59"/>
        <v>5.0359712230215825</v>
      </c>
    </row>
    <row r="1882" spans="1:14" x14ac:dyDescent="0.3">
      <c r="A1882" t="s">
        <v>7155</v>
      </c>
      <c r="B1882" t="s">
        <v>1578</v>
      </c>
      <c r="C1882">
        <v>4.5999999999999996</v>
      </c>
      <c r="D1882">
        <v>14</v>
      </c>
      <c r="E1882">
        <v>699</v>
      </c>
      <c r="F1882">
        <v>699</v>
      </c>
      <c r="G1882" t="s">
        <v>29</v>
      </c>
      <c r="H1882" t="s">
        <v>7156</v>
      </c>
      <c r="I1882" t="s">
        <v>37</v>
      </c>
      <c r="J1882" t="s">
        <v>1580</v>
      </c>
      <c r="K1882" t="s">
        <v>7157</v>
      </c>
      <c r="L1882">
        <v>17406914</v>
      </c>
      <c r="M1882">
        <f t="shared" si="58"/>
        <v>9786</v>
      </c>
      <c r="N1882" s="2">
        <f t="shared" si="59"/>
        <v>0</v>
      </c>
    </row>
    <row r="1883" spans="1:14" x14ac:dyDescent="0.3">
      <c r="A1883" t="s">
        <v>6894</v>
      </c>
      <c r="B1883" t="s">
        <v>3812</v>
      </c>
      <c r="C1883">
        <v>4.0999999999999996</v>
      </c>
      <c r="D1883">
        <v>51</v>
      </c>
      <c r="E1883">
        <v>4999</v>
      </c>
      <c r="F1883">
        <v>1999</v>
      </c>
      <c r="G1883" t="s">
        <v>29</v>
      </c>
      <c r="H1883" t="s">
        <v>7158</v>
      </c>
      <c r="I1883" t="s">
        <v>50</v>
      </c>
      <c r="J1883" t="s">
        <v>3814</v>
      </c>
      <c r="K1883" t="s">
        <v>7159</v>
      </c>
      <c r="L1883">
        <v>14542140</v>
      </c>
      <c r="M1883">
        <f t="shared" si="58"/>
        <v>101949</v>
      </c>
      <c r="N1883" s="2">
        <f t="shared" si="59"/>
        <v>60.012002400480092</v>
      </c>
    </row>
    <row r="1884" spans="1:14" x14ac:dyDescent="0.3">
      <c r="A1884" t="s">
        <v>7160</v>
      </c>
      <c r="B1884" t="s">
        <v>1830</v>
      </c>
      <c r="C1884">
        <v>4.3</v>
      </c>
      <c r="D1884">
        <v>64</v>
      </c>
      <c r="E1884">
        <v>1000</v>
      </c>
      <c r="F1884">
        <v>599</v>
      </c>
      <c r="G1884" t="s">
        <v>16</v>
      </c>
      <c r="H1884" t="s">
        <v>7161</v>
      </c>
      <c r="I1884" t="s">
        <v>7162</v>
      </c>
      <c r="J1884" t="s">
        <v>1833</v>
      </c>
      <c r="K1884" t="s">
        <v>7163</v>
      </c>
      <c r="L1884">
        <v>11627606</v>
      </c>
      <c r="M1884">
        <f t="shared" si="58"/>
        <v>38336</v>
      </c>
      <c r="N1884" s="2">
        <f t="shared" si="59"/>
        <v>40.1</v>
      </c>
    </row>
    <row r="1885" spans="1:14" x14ac:dyDescent="0.3">
      <c r="A1885" t="s">
        <v>3735</v>
      </c>
      <c r="B1885" t="s">
        <v>1351</v>
      </c>
      <c r="C1885">
        <v>4.3</v>
      </c>
      <c r="D1885">
        <v>25</v>
      </c>
      <c r="E1885">
        <v>2995</v>
      </c>
      <c r="F1885">
        <v>1647</v>
      </c>
      <c r="G1885" t="s">
        <v>242</v>
      </c>
      <c r="H1885" t="s">
        <v>7164</v>
      </c>
      <c r="I1885" t="s">
        <v>1176</v>
      </c>
      <c r="J1885" t="s">
        <v>1354</v>
      </c>
      <c r="K1885" t="s">
        <v>7165</v>
      </c>
      <c r="L1885">
        <v>12550936</v>
      </c>
      <c r="M1885">
        <f t="shared" si="58"/>
        <v>41175</v>
      </c>
      <c r="N1885" s="2">
        <f t="shared" si="59"/>
        <v>45.008347245409013</v>
      </c>
    </row>
    <row r="1886" spans="1:14" x14ac:dyDescent="0.3">
      <c r="A1886" t="s">
        <v>5509</v>
      </c>
      <c r="B1886" t="s">
        <v>2355</v>
      </c>
      <c r="C1886">
        <v>4</v>
      </c>
      <c r="D1886">
        <v>198</v>
      </c>
      <c r="E1886">
        <v>1299</v>
      </c>
      <c r="F1886">
        <v>597</v>
      </c>
      <c r="G1886" t="s">
        <v>1185</v>
      </c>
      <c r="H1886" t="s">
        <v>7166</v>
      </c>
      <c r="I1886" t="s">
        <v>297</v>
      </c>
      <c r="J1886" t="s">
        <v>2357</v>
      </c>
      <c r="K1886" t="s">
        <v>7167</v>
      </c>
      <c r="L1886">
        <v>5126310</v>
      </c>
      <c r="M1886">
        <f t="shared" si="58"/>
        <v>118206</v>
      </c>
      <c r="N1886" s="2">
        <f t="shared" si="59"/>
        <v>54.041570438799077</v>
      </c>
    </row>
    <row r="1887" spans="1:14" x14ac:dyDescent="0.3">
      <c r="A1887" t="s">
        <v>7168</v>
      </c>
      <c r="B1887" t="s">
        <v>7169</v>
      </c>
      <c r="C1887">
        <v>4.0999999999999996</v>
      </c>
      <c r="D1887">
        <v>357</v>
      </c>
      <c r="E1887">
        <v>2500</v>
      </c>
      <c r="F1887">
        <v>1625</v>
      </c>
      <c r="G1887" t="s">
        <v>1143</v>
      </c>
      <c r="H1887" t="s">
        <v>7170</v>
      </c>
      <c r="I1887" t="s">
        <v>1145</v>
      </c>
      <c r="J1887" t="s">
        <v>7171</v>
      </c>
      <c r="K1887" t="s">
        <v>7172</v>
      </c>
      <c r="L1887">
        <v>2277195</v>
      </c>
      <c r="M1887">
        <f t="shared" si="58"/>
        <v>580125</v>
      </c>
      <c r="N1887" s="2">
        <f t="shared" si="59"/>
        <v>35</v>
      </c>
    </row>
    <row r="1888" spans="1:14" x14ac:dyDescent="0.3">
      <c r="A1888" t="s">
        <v>7173</v>
      </c>
      <c r="B1888" t="s">
        <v>1342</v>
      </c>
      <c r="C1888">
        <v>3.6</v>
      </c>
      <c r="D1888">
        <v>36</v>
      </c>
      <c r="E1888">
        <v>1999</v>
      </c>
      <c r="F1888">
        <v>799</v>
      </c>
      <c r="G1888" t="s">
        <v>42</v>
      </c>
      <c r="H1888" t="s">
        <v>7174</v>
      </c>
      <c r="I1888" t="s">
        <v>56</v>
      </c>
      <c r="J1888" t="s">
        <v>1344</v>
      </c>
      <c r="K1888" t="s">
        <v>7175</v>
      </c>
      <c r="L1888">
        <v>10372505</v>
      </c>
      <c r="M1888">
        <f t="shared" si="58"/>
        <v>28764</v>
      </c>
      <c r="N1888" s="2">
        <f t="shared" si="59"/>
        <v>60.030015007503756</v>
      </c>
    </row>
    <row r="1889" spans="1:14" x14ac:dyDescent="0.3">
      <c r="A1889" t="s">
        <v>7176</v>
      </c>
      <c r="B1889" t="s">
        <v>1513</v>
      </c>
      <c r="C1889">
        <v>3.8</v>
      </c>
      <c r="D1889">
        <v>4</v>
      </c>
      <c r="E1889">
        <v>2599</v>
      </c>
      <c r="F1889">
        <v>909</v>
      </c>
      <c r="G1889" t="s">
        <v>1536</v>
      </c>
      <c r="H1889" t="s">
        <v>7177</v>
      </c>
      <c r="I1889" t="s">
        <v>83</v>
      </c>
      <c r="J1889" t="s">
        <v>1515</v>
      </c>
      <c r="K1889" t="s">
        <v>7178</v>
      </c>
      <c r="L1889">
        <v>15929632</v>
      </c>
      <c r="M1889">
        <f t="shared" si="58"/>
        <v>3636</v>
      </c>
      <c r="N1889" s="2">
        <f t="shared" si="59"/>
        <v>65.025009619084258</v>
      </c>
    </row>
    <row r="1890" spans="1:14" x14ac:dyDescent="0.3">
      <c r="A1890" t="s">
        <v>3783</v>
      </c>
      <c r="B1890" t="s">
        <v>2104</v>
      </c>
      <c r="C1890">
        <v>4.7</v>
      </c>
      <c r="D1890">
        <v>3</v>
      </c>
      <c r="E1890">
        <v>5995</v>
      </c>
      <c r="F1890">
        <v>1079</v>
      </c>
      <c r="G1890" t="s">
        <v>683</v>
      </c>
      <c r="H1890" t="s">
        <v>7179</v>
      </c>
      <c r="I1890" t="s">
        <v>1080</v>
      </c>
      <c r="J1890" t="s">
        <v>2106</v>
      </c>
      <c r="K1890" t="s">
        <v>7180</v>
      </c>
      <c r="L1890">
        <v>17540886</v>
      </c>
      <c r="M1890">
        <f t="shared" si="58"/>
        <v>3237</v>
      </c>
      <c r="N1890" s="2">
        <f t="shared" si="59"/>
        <v>82.001668056713925</v>
      </c>
    </row>
    <row r="1891" spans="1:14" x14ac:dyDescent="0.3">
      <c r="A1891" t="s">
        <v>6271</v>
      </c>
      <c r="B1891" t="s">
        <v>6272</v>
      </c>
      <c r="C1891">
        <v>3.3</v>
      </c>
      <c r="D1891">
        <v>10</v>
      </c>
      <c r="E1891">
        <v>3999</v>
      </c>
      <c r="F1891">
        <v>599</v>
      </c>
      <c r="G1891" t="s">
        <v>683</v>
      </c>
      <c r="H1891" t="s">
        <v>7181</v>
      </c>
      <c r="I1891" t="s">
        <v>3629</v>
      </c>
      <c r="J1891" t="s">
        <v>6274</v>
      </c>
      <c r="K1891" t="s">
        <v>7182</v>
      </c>
      <c r="L1891">
        <v>12765580</v>
      </c>
      <c r="M1891">
        <f t="shared" si="58"/>
        <v>5990</v>
      </c>
      <c r="N1891" s="2">
        <f t="shared" si="59"/>
        <v>85.021255313828462</v>
      </c>
    </row>
    <row r="1892" spans="1:14" x14ac:dyDescent="0.3">
      <c r="A1892" t="s">
        <v>1849</v>
      </c>
      <c r="B1892" t="s">
        <v>7183</v>
      </c>
      <c r="C1892">
        <v>4.2</v>
      </c>
      <c r="D1892">
        <v>6</v>
      </c>
      <c r="E1892">
        <v>7999</v>
      </c>
      <c r="F1892">
        <v>3779</v>
      </c>
      <c r="G1892" t="s">
        <v>95</v>
      </c>
      <c r="H1892" t="s">
        <v>7184</v>
      </c>
      <c r="I1892" t="s">
        <v>132</v>
      </c>
      <c r="J1892" t="s">
        <v>7185</v>
      </c>
      <c r="K1892" t="s">
        <v>7186</v>
      </c>
      <c r="L1892">
        <v>16489838</v>
      </c>
      <c r="M1892">
        <f t="shared" si="58"/>
        <v>22674</v>
      </c>
      <c r="N1892" s="2">
        <f t="shared" si="59"/>
        <v>52.756594574321788</v>
      </c>
    </row>
    <row r="1893" spans="1:14" x14ac:dyDescent="0.3">
      <c r="A1893" t="s">
        <v>6030</v>
      </c>
      <c r="B1893" t="s">
        <v>1513</v>
      </c>
      <c r="C1893">
        <v>4.0999999999999996</v>
      </c>
      <c r="D1893">
        <v>351</v>
      </c>
      <c r="E1893">
        <v>2299</v>
      </c>
      <c r="F1893">
        <v>804</v>
      </c>
      <c r="G1893" t="s">
        <v>67</v>
      </c>
      <c r="H1893" t="s">
        <v>7187</v>
      </c>
      <c r="I1893" t="s">
        <v>862</v>
      </c>
      <c r="J1893" t="s">
        <v>1515</v>
      </c>
      <c r="K1893" t="s">
        <v>7188</v>
      </c>
      <c r="L1893">
        <v>11376294</v>
      </c>
      <c r="M1893">
        <f t="shared" si="58"/>
        <v>282204</v>
      </c>
      <c r="N1893" s="2">
        <f t="shared" si="59"/>
        <v>65.02827316224446</v>
      </c>
    </row>
    <row r="1894" spans="1:14" x14ac:dyDescent="0.3">
      <c r="A1894" t="s">
        <v>1655</v>
      </c>
      <c r="B1894" t="s">
        <v>3865</v>
      </c>
      <c r="C1894">
        <v>4.2</v>
      </c>
      <c r="D1894">
        <v>87</v>
      </c>
      <c r="E1894">
        <v>1499</v>
      </c>
      <c r="F1894">
        <v>674</v>
      </c>
      <c r="G1894" t="s">
        <v>563</v>
      </c>
      <c r="H1894" t="s">
        <v>7189</v>
      </c>
      <c r="I1894" t="s">
        <v>297</v>
      </c>
      <c r="J1894" t="s">
        <v>3867</v>
      </c>
      <c r="K1894" t="s">
        <v>7190</v>
      </c>
      <c r="L1894">
        <v>13349346</v>
      </c>
      <c r="M1894">
        <f t="shared" si="58"/>
        <v>58638</v>
      </c>
      <c r="N1894" s="2">
        <f t="shared" si="59"/>
        <v>55.03669112741828</v>
      </c>
    </row>
    <row r="1895" spans="1:14" x14ac:dyDescent="0.3">
      <c r="A1895" t="s">
        <v>7191</v>
      </c>
      <c r="B1895" t="s">
        <v>843</v>
      </c>
      <c r="C1895">
        <v>4.3</v>
      </c>
      <c r="D1895">
        <v>24</v>
      </c>
      <c r="E1895">
        <v>12749</v>
      </c>
      <c r="F1895">
        <v>3824</v>
      </c>
      <c r="G1895" t="s">
        <v>844</v>
      </c>
      <c r="H1895" t="s">
        <v>7192</v>
      </c>
      <c r="I1895" t="s">
        <v>846</v>
      </c>
      <c r="J1895" t="s">
        <v>847</v>
      </c>
      <c r="K1895" t="s">
        <v>7193</v>
      </c>
      <c r="L1895">
        <v>10811602</v>
      </c>
      <c r="M1895">
        <f t="shared" si="58"/>
        <v>91776</v>
      </c>
      <c r="N1895" s="2">
        <f t="shared" si="59"/>
        <v>70.005490626715812</v>
      </c>
    </row>
    <row r="1896" spans="1:14" x14ac:dyDescent="0.3">
      <c r="A1896" t="s">
        <v>7194</v>
      </c>
      <c r="B1896" t="s">
        <v>1446</v>
      </c>
      <c r="C1896">
        <v>4.8</v>
      </c>
      <c r="D1896">
        <v>5</v>
      </c>
      <c r="E1896">
        <v>211</v>
      </c>
      <c r="F1896">
        <v>105</v>
      </c>
      <c r="G1896" t="s">
        <v>7195</v>
      </c>
      <c r="H1896" t="s">
        <v>7196</v>
      </c>
      <c r="I1896" t="s">
        <v>1813</v>
      </c>
      <c r="J1896" t="s">
        <v>1449</v>
      </c>
      <c r="K1896" t="s">
        <v>7197</v>
      </c>
      <c r="L1896">
        <v>16460876</v>
      </c>
      <c r="M1896">
        <f t="shared" si="58"/>
        <v>525</v>
      </c>
      <c r="N1896" s="2">
        <f t="shared" si="59"/>
        <v>50.236966824644547</v>
      </c>
    </row>
    <row r="1897" spans="1:14" x14ac:dyDescent="0.3">
      <c r="A1897" t="s">
        <v>7198</v>
      </c>
      <c r="B1897" t="s">
        <v>7199</v>
      </c>
      <c r="C1897">
        <v>3.5</v>
      </c>
      <c r="D1897">
        <v>277</v>
      </c>
      <c r="E1897">
        <v>599</v>
      </c>
      <c r="F1897">
        <v>389</v>
      </c>
      <c r="G1897" t="s">
        <v>16</v>
      </c>
      <c r="H1897" t="s">
        <v>7200</v>
      </c>
      <c r="I1897" t="s">
        <v>3997</v>
      </c>
      <c r="J1897" t="s">
        <v>7201</v>
      </c>
      <c r="K1897" t="s">
        <v>7202</v>
      </c>
      <c r="L1897">
        <v>6625069</v>
      </c>
      <c r="M1897">
        <f t="shared" si="58"/>
        <v>107753</v>
      </c>
      <c r="N1897" s="2">
        <f t="shared" si="59"/>
        <v>35.058430717863104</v>
      </c>
    </row>
    <row r="1898" spans="1:14" x14ac:dyDescent="0.3">
      <c r="A1898" t="s">
        <v>7203</v>
      </c>
      <c r="B1898" t="s">
        <v>7204</v>
      </c>
      <c r="C1898">
        <v>3.8</v>
      </c>
      <c r="D1898">
        <v>17</v>
      </c>
      <c r="E1898">
        <v>14999</v>
      </c>
      <c r="F1898">
        <v>5999</v>
      </c>
      <c r="G1898" t="s">
        <v>1868</v>
      </c>
      <c r="H1898" t="s">
        <v>7205</v>
      </c>
      <c r="I1898" t="s">
        <v>2785</v>
      </c>
      <c r="J1898" t="s">
        <v>7206</v>
      </c>
      <c r="K1898" t="s">
        <v>7207</v>
      </c>
      <c r="L1898">
        <v>8773141</v>
      </c>
      <c r="M1898">
        <f t="shared" si="58"/>
        <v>101983</v>
      </c>
      <c r="N1898" s="2">
        <f t="shared" si="59"/>
        <v>60.004000266684443</v>
      </c>
    </row>
    <row r="1899" spans="1:14" x14ac:dyDescent="0.3">
      <c r="A1899" t="s">
        <v>7208</v>
      </c>
      <c r="B1899" t="s">
        <v>3817</v>
      </c>
      <c r="C1899">
        <v>4.4000000000000004</v>
      </c>
      <c r="D1899">
        <v>16</v>
      </c>
      <c r="E1899">
        <v>4863</v>
      </c>
      <c r="F1899">
        <v>1993</v>
      </c>
      <c r="G1899" t="s">
        <v>16</v>
      </c>
      <c r="H1899" t="s">
        <v>7209</v>
      </c>
      <c r="I1899" t="s">
        <v>586</v>
      </c>
      <c r="J1899" t="s">
        <v>3819</v>
      </c>
      <c r="K1899" t="s">
        <v>7210</v>
      </c>
      <c r="L1899">
        <v>15191704</v>
      </c>
      <c r="M1899">
        <f t="shared" si="58"/>
        <v>31888</v>
      </c>
      <c r="N1899" s="2">
        <f t="shared" si="59"/>
        <v>59.017067653711699</v>
      </c>
    </row>
    <row r="1900" spans="1:14" x14ac:dyDescent="0.3">
      <c r="A1900" t="s">
        <v>1821</v>
      </c>
      <c r="B1900" t="s">
        <v>2852</v>
      </c>
      <c r="C1900">
        <v>4.3</v>
      </c>
      <c r="D1900">
        <v>44</v>
      </c>
      <c r="E1900">
        <v>2995</v>
      </c>
      <c r="F1900">
        <v>2995</v>
      </c>
      <c r="G1900" t="s">
        <v>16</v>
      </c>
      <c r="H1900" t="s">
        <v>7211</v>
      </c>
      <c r="I1900" t="s">
        <v>177</v>
      </c>
      <c r="J1900" t="s">
        <v>2854</v>
      </c>
      <c r="K1900" t="s">
        <v>7212</v>
      </c>
      <c r="L1900">
        <v>10051975</v>
      </c>
      <c r="M1900">
        <f t="shared" si="58"/>
        <v>131780</v>
      </c>
      <c r="N1900" s="2">
        <f t="shared" si="59"/>
        <v>0</v>
      </c>
    </row>
    <row r="1901" spans="1:14" x14ac:dyDescent="0.3">
      <c r="A1901" t="s">
        <v>1821</v>
      </c>
      <c r="B1901" t="s">
        <v>995</v>
      </c>
      <c r="C1901">
        <v>4.3</v>
      </c>
      <c r="D1901">
        <v>43</v>
      </c>
      <c r="E1901">
        <v>2095</v>
      </c>
      <c r="F1901">
        <v>2095</v>
      </c>
      <c r="G1901" t="s">
        <v>16</v>
      </c>
      <c r="H1901" t="s">
        <v>7213</v>
      </c>
      <c r="I1901" t="s">
        <v>177</v>
      </c>
      <c r="J1901" t="s">
        <v>998</v>
      </c>
      <c r="K1901" t="s">
        <v>7214</v>
      </c>
      <c r="L1901">
        <v>10797838</v>
      </c>
      <c r="M1901">
        <f t="shared" si="58"/>
        <v>90085</v>
      </c>
      <c r="N1901" s="2">
        <f t="shared" si="59"/>
        <v>0</v>
      </c>
    </row>
    <row r="1902" spans="1:14" x14ac:dyDescent="0.3">
      <c r="A1902" t="s">
        <v>2764</v>
      </c>
      <c r="B1902" t="s">
        <v>3201</v>
      </c>
      <c r="C1902">
        <v>4.5999999999999996</v>
      </c>
      <c r="D1902">
        <v>10</v>
      </c>
      <c r="E1902">
        <v>899</v>
      </c>
      <c r="F1902">
        <v>899</v>
      </c>
      <c r="G1902" t="s">
        <v>1536</v>
      </c>
      <c r="H1902" t="s">
        <v>7215</v>
      </c>
      <c r="I1902" t="s">
        <v>2214</v>
      </c>
      <c r="J1902" t="s">
        <v>3203</v>
      </c>
      <c r="K1902" t="s">
        <v>7216</v>
      </c>
      <c r="L1902">
        <v>16911346</v>
      </c>
      <c r="M1902">
        <f t="shared" si="58"/>
        <v>8990</v>
      </c>
      <c r="N1902" s="2">
        <f t="shared" si="59"/>
        <v>0</v>
      </c>
    </row>
    <row r="1903" spans="1:14" x14ac:dyDescent="0.3">
      <c r="A1903" t="s">
        <v>3460</v>
      </c>
      <c r="B1903" t="s">
        <v>4683</v>
      </c>
      <c r="C1903">
        <v>4.3</v>
      </c>
      <c r="D1903">
        <v>20</v>
      </c>
      <c r="E1903">
        <v>1499</v>
      </c>
      <c r="F1903">
        <v>524</v>
      </c>
      <c r="G1903" t="s">
        <v>74</v>
      </c>
      <c r="H1903" t="s">
        <v>7217</v>
      </c>
      <c r="I1903" t="s">
        <v>76</v>
      </c>
      <c r="J1903" t="s">
        <v>4685</v>
      </c>
      <c r="K1903" t="s">
        <v>7218</v>
      </c>
      <c r="L1903">
        <v>16080886</v>
      </c>
      <c r="M1903">
        <f t="shared" si="58"/>
        <v>10480</v>
      </c>
      <c r="N1903" s="2">
        <f t="shared" si="59"/>
        <v>65.043362241494336</v>
      </c>
    </row>
    <row r="1904" spans="1:14" x14ac:dyDescent="0.3">
      <c r="A1904" t="s">
        <v>7219</v>
      </c>
      <c r="B1904" t="s">
        <v>1446</v>
      </c>
      <c r="C1904">
        <v>4.8</v>
      </c>
      <c r="D1904">
        <v>6</v>
      </c>
      <c r="E1904">
        <v>399</v>
      </c>
      <c r="F1904">
        <v>319</v>
      </c>
      <c r="G1904" t="s">
        <v>16</v>
      </c>
      <c r="H1904" t="s">
        <v>7220</v>
      </c>
      <c r="I1904" t="s">
        <v>1393</v>
      </c>
      <c r="J1904" t="s">
        <v>1449</v>
      </c>
      <c r="K1904" t="s">
        <v>7221</v>
      </c>
      <c r="L1904">
        <v>17191464</v>
      </c>
      <c r="M1904">
        <f t="shared" si="58"/>
        <v>1914</v>
      </c>
      <c r="N1904" s="2">
        <f t="shared" si="59"/>
        <v>20.050125313283207</v>
      </c>
    </row>
    <row r="1905" spans="1:14" x14ac:dyDescent="0.3">
      <c r="A1905" t="s">
        <v>7222</v>
      </c>
      <c r="B1905" t="s">
        <v>1687</v>
      </c>
      <c r="C1905">
        <v>4.2</v>
      </c>
      <c r="D1905">
        <v>53</v>
      </c>
      <c r="E1905">
        <v>1599</v>
      </c>
      <c r="F1905">
        <v>991</v>
      </c>
      <c r="G1905" t="s">
        <v>16</v>
      </c>
      <c r="H1905" t="s">
        <v>7223</v>
      </c>
      <c r="I1905" t="s">
        <v>161</v>
      </c>
      <c r="J1905" t="s">
        <v>1690</v>
      </c>
      <c r="K1905" t="s">
        <v>7224</v>
      </c>
      <c r="L1905">
        <v>12336742</v>
      </c>
      <c r="M1905">
        <f t="shared" si="58"/>
        <v>52523</v>
      </c>
      <c r="N1905" s="2">
        <f t="shared" si="59"/>
        <v>38.02376485303315</v>
      </c>
    </row>
    <row r="1906" spans="1:14" x14ac:dyDescent="0.3">
      <c r="A1906" t="s">
        <v>7225</v>
      </c>
      <c r="B1906" t="s">
        <v>7226</v>
      </c>
      <c r="C1906">
        <v>4.4000000000000004</v>
      </c>
      <c r="D1906">
        <v>544</v>
      </c>
      <c r="E1906">
        <v>3150</v>
      </c>
      <c r="F1906">
        <v>3150</v>
      </c>
      <c r="G1906" t="s">
        <v>1107</v>
      </c>
      <c r="H1906" t="s">
        <v>7227</v>
      </c>
      <c r="I1906" t="s">
        <v>1595</v>
      </c>
      <c r="J1906" t="s">
        <v>7228</v>
      </c>
      <c r="K1906" t="s">
        <v>7229</v>
      </c>
      <c r="L1906">
        <v>10345993</v>
      </c>
      <c r="M1906">
        <f t="shared" si="58"/>
        <v>1713600</v>
      </c>
      <c r="N1906" s="2">
        <f t="shared" si="59"/>
        <v>0</v>
      </c>
    </row>
    <row r="1907" spans="1:14" x14ac:dyDescent="0.3">
      <c r="A1907" t="s">
        <v>3910</v>
      </c>
      <c r="B1907" t="s">
        <v>230</v>
      </c>
      <c r="C1907">
        <v>3.8</v>
      </c>
      <c r="D1907">
        <v>63</v>
      </c>
      <c r="E1907">
        <v>1999</v>
      </c>
      <c r="F1907">
        <v>699</v>
      </c>
      <c r="G1907" t="s">
        <v>1536</v>
      </c>
      <c r="H1907" t="s">
        <v>7230</v>
      </c>
      <c r="I1907" t="s">
        <v>83</v>
      </c>
      <c r="J1907" t="s">
        <v>232</v>
      </c>
      <c r="K1907" t="s">
        <v>7231</v>
      </c>
      <c r="L1907">
        <v>14805602</v>
      </c>
      <c r="M1907">
        <f t="shared" si="58"/>
        <v>44037</v>
      </c>
      <c r="N1907" s="2">
        <f t="shared" si="59"/>
        <v>65.032516258129064</v>
      </c>
    </row>
    <row r="1908" spans="1:14" x14ac:dyDescent="0.3">
      <c r="A1908" t="s">
        <v>7232</v>
      </c>
      <c r="B1908" t="s">
        <v>584</v>
      </c>
      <c r="C1908">
        <v>3.6</v>
      </c>
      <c r="D1908">
        <v>146</v>
      </c>
      <c r="E1908">
        <v>995</v>
      </c>
      <c r="F1908">
        <v>616</v>
      </c>
      <c r="G1908" t="s">
        <v>16</v>
      </c>
      <c r="H1908" t="s">
        <v>7233</v>
      </c>
      <c r="I1908" t="s">
        <v>513</v>
      </c>
      <c r="J1908" t="s">
        <v>587</v>
      </c>
      <c r="K1908" t="s">
        <v>7234</v>
      </c>
      <c r="L1908">
        <v>11632678</v>
      </c>
      <c r="M1908">
        <f t="shared" si="58"/>
        <v>89936</v>
      </c>
      <c r="N1908" s="2">
        <f t="shared" si="59"/>
        <v>38.090452261306531</v>
      </c>
    </row>
    <row r="1909" spans="1:14" x14ac:dyDescent="0.3">
      <c r="A1909" t="s">
        <v>7235</v>
      </c>
      <c r="B1909" t="s">
        <v>123</v>
      </c>
      <c r="C1909">
        <v>4.3</v>
      </c>
      <c r="D1909">
        <v>23</v>
      </c>
      <c r="E1909">
        <v>2499</v>
      </c>
      <c r="F1909">
        <v>1249</v>
      </c>
      <c r="G1909" t="s">
        <v>29</v>
      </c>
      <c r="H1909" t="s">
        <v>7236</v>
      </c>
      <c r="I1909" t="s">
        <v>50</v>
      </c>
      <c r="J1909" t="s">
        <v>127</v>
      </c>
      <c r="K1909" t="s">
        <v>7237</v>
      </c>
      <c r="L1909">
        <v>15525602</v>
      </c>
      <c r="M1909">
        <f t="shared" si="58"/>
        <v>28727</v>
      </c>
      <c r="N1909" s="2">
        <f t="shared" si="59"/>
        <v>50.020008003201276</v>
      </c>
    </row>
    <row r="1910" spans="1:14" x14ac:dyDescent="0.3">
      <c r="A1910" t="s">
        <v>3910</v>
      </c>
      <c r="B1910" t="s">
        <v>7238</v>
      </c>
      <c r="C1910">
        <v>4.5</v>
      </c>
      <c r="D1910">
        <v>10</v>
      </c>
      <c r="E1910">
        <v>1849</v>
      </c>
      <c r="F1910">
        <v>1109</v>
      </c>
      <c r="G1910" t="s">
        <v>905</v>
      </c>
      <c r="H1910" t="s">
        <v>7239</v>
      </c>
      <c r="I1910" t="s">
        <v>83</v>
      </c>
      <c r="J1910" t="s">
        <v>7240</v>
      </c>
      <c r="K1910" t="s">
        <v>7241</v>
      </c>
      <c r="L1910">
        <v>15436610</v>
      </c>
      <c r="M1910">
        <f t="shared" si="58"/>
        <v>11090</v>
      </c>
      <c r="N1910" s="2">
        <f t="shared" si="59"/>
        <v>40.021633315305571</v>
      </c>
    </row>
    <row r="1911" spans="1:14" x14ac:dyDescent="0.3">
      <c r="A1911" t="s">
        <v>2624</v>
      </c>
      <c r="B1911" t="s">
        <v>1072</v>
      </c>
      <c r="C1911">
        <v>4.4000000000000004</v>
      </c>
      <c r="D1911">
        <v>60</v>
      </c>
      <c r="E1911">
        <v>595</v>
      </c>
      <c r="F1911">
        <v>595</v>
      </c>
      <c r="G1911" t="s">
        <v>6330</v>
      </c>
      <c r="H1911" t="s">
        <v>7242</v>
      </c>
      <c r="I1911" t="s">
        <v>110</v>
      </c>
      <c r="J1911" t="s">
        <v>1075</v>
      </c>
      <c r="K1911" t="s">
        <v>7243</v>
      </c>
      <c r="L1911">
        <v>14104328</v>
      </c>
      <c r="M1911">
        <f t="shared" si="58"/>
        <v>35700</v>
      </c>
      <c r="N1911" s="2">
        <f t="shared" si="59"/>
        <v>0</v>
      </c>
    </row>
    <row r="1912" spans="1:14" x14ac:dyDescent="0.3">
      <c r="A1912" t="s">
        <v>21</v>
      </c>
      <c r="B1912" t="s">
        <v>7244</v>
      </c>
      <c r="C1912">
        <v>4.0999999999999996</v>
      </c>
      <c r="D1912">
        <v>160</v>
      </c>
      <c r="E1912">
        <v>7999</v>
      </c>
      <c r="F1912">
        <v>1839</v>
      </c>
      <c r="G1912" t="s">
        <v>16</v>
      </c>
      <c r="H1912" t="s">
        <v>7245</v>
      </c>
      <c r="I1912" t="s">
        <v>24</v>
      </c>
      <c r="J1912" t="s">
        <v>7246</v>
      </c>
      <c r="K1912" t="s">
        <v>7247</v>
      </c>
      <c r="L1912">
        <v>12259290</v>
      </c>
      <c r="M1912">
        <f t="shared" si="58"/>
        <v>294240</v>
      </c>
      <c r="N1912" s="2">
        <f t="shared" si="59"/>
        <v>77.009626203275403</v>
      </c>
    </row>
    <row r="1913" spans="1:14" x14ac:dyDescent="0.3">
      <c r="A1913" t="s">
        <v>651</v>
      </c>
      <c r="B1913" t="s">
        <v>593</v>
      </c>
      <c r="C1913">
        <v>4.7</v>
      </c>
      <c r="D1913">
        <v>6</v>
      </c>
      <c r="E1913">
        <v>2149</v>
      </c>
      <c r="F1913">
        <v>1074</v>
      </c>
      <c r="G1913" t="s">
        <v>451</v>
      </c>
      <c r="H1913" t="s">
        <v>7248</v>
      </c>
      <c r="I1913" t="s">
        <v>297</v>
      </c>
      <c r="J1913" t="s">
        <v>595</v>
      </c>
      <c r="K1913" t="s">
        <v>7249</v>
      </c>
      <c r="L1913">
        <v>15976654</v>
      </c>
      <c r="M1913">
        <f t="shared" si="58"/>
        <v>6444</v>
      </c>
      <c r="N1913" s="2">
        <f t="shared" si="59"/>
        <v>50.023266635644482</v>
      </c>
    </row>
    <row r="1914" spans="1:14" x14ac:dyDescent="0.3">
      <c r="A1914" t="s">
        <v>1401</v>
      </c>
      <c r="B1914" t="s">
        <v>3812</v>
      </c>
      <c r="C1914">
        <v>3.8</v>
      </c>
      <c r="D1914">
        <v>188</v>
      </c>
      <c r="E1914">
        <v>4599</v>
      </c>
      <c r="F1914">
        <v>1517</v>
      </c>
      <c r="G1914" t="s">
        <v>29</v>
      </c>
      <c r="H1914" t="s">
        <v>7250</v>
      </c>
      <c r="I1914" t="s">
        <v>126</v>
      </c>
      <c r="J1914" t="s">
        <v>3814</v>
      </c>
      <c r="K1914" t="s">
        <v>7251</v>
      </c>
      <c r="L1914">
        <v>13582986</v>
      </c>
      <c r="M1914">
        <f t="shared" si="58"/>
        <v>285196</v>
      </c>
      <c r="N1914" s="2">
        <f t="shared" si="59"/>
        <v>67.014568384431399</v>
      </c>
    </row>
    <row r="1915" spans="1:14" x14ac:dyDescent="0.3">
      <c r="A1915" t="s">
        <v>7252</v>
      </c>
      <c r="B1915" t="s">
        <v>4407</v>
      </c>
      <c r="C1915">
        <v>3.4</v>
      </c>
      <c r="D1915">
        <v>17</v>
      </c>
      <c r="E1915">
        <v>6349</v>
      </c>
      <c r="F1915">
        <v>1909</v>
      </c>
      <c r="G1915" t="s">
        <v>95</v>
      </c>
      <c r="H1915" t="s">
        <v>7253</v>
      </c>
      <c r="I1915" t="s">
        <v>50</v>
      </c>
      <c r="J1915" t="s">
        <v>4409</v>
      </c>
      <c r="K1915" t="s">
        <v>7254</v>
      </c>
      <c r="L1915">
        <v>16120958</v>
      </c>
      <c r="M1915">
        <f t="shared" si="58"/>
        <v>32453</v>
      </c>
      <c r="N1915" s="2">
        <f t="shared" si="59"/>
        <v>69.932272798865952</v>
      </c>
    </row>
    <row r="1916" spans="1:14" x14ac:dyDescent="0.3">
      <c r="A1916" t="s">
        <v>3548</v>
      </c>
      <c r="B1916" t="s">
        <v>1759</v>
      </c>
      <c r="C1916">
        <v>3.9</v>
      </c>
      <c r="D1916">
        <v>358</v>
      </c>
      <c r="E1916">
        <v>799</v>
      </c>
      <c r="F1916">
        <v>799</v>
      </c>
      <c r="G1916" t="s">
        <v>1143</v>
      </c>
      <c r="H1916" t="s">
        <v>7255</v>
      </c>
      <c r="I1916" t="s">
        <v>1145</v>
      </c>
      <c r="J1916" t="s">
        <v>1761</v>
      </c>
      <c r="K1916" t="s">
        <v>7256</v>
      </c>
      <c r="L1916">
        <v>7688442</v>
      </c>
      <c r="M1916">
        <f t="shared" si="58"/>
        <v>286042</v>
      </c>
      <c r="N1916" s="2">
        <f t="shared" si="59"/>
        <v>0</v>
      </c>
    </row>
    <row r="1917" spans="1:14" x14ac:dyDescent="0.3">
      <c r="A1917" t="s">
        <v>6035</v>
      </c>
      <c r="B1917" t="s">
        <v>230</v>
      </c>
      <c r="C1917">
        <v>3.8</v>
      </c>
      <c r="D1917">
        <v>718</v>
      </c>
      <c r="E1917">
        <v>1999</v>
      </c>
      <c r="F1917">
        <v>699</v>
      </c>
      <c r="G1917" t="s">
        <v>1536</v>
      </c>
      <c r="H1917" t="s">
        <v>7257</v>
      </c>
      <c r="I1917" t="s">
        <v>83</v>
      </c>
      <c r="J1917" t="s">
        <v>232</v>
      </c>
      <c r="K1917" t="s">
        <v>7258</v>
      </c>
      <c r="L1917">
        <v>10064499</v>
      </c>
      <c r="M1917">
        <f t="shared" si="58"/>
        <v>501882</v>
      </c>
      <c r="N1917" s="2">
        <f t="shared" si="59"/>
        <v>65.032516258129064</v>
      </c>
    </row>
    <row r="1918" spans="1:14" x14ac:dyDescent="0.3">
      <c r="A1918" t="s">
        <v>423</v>
      </c>
      <c r="B1918" t="s">
        <v>424</v>
      </c>
      <c r="C1918">
        <v>3.1</v>
      </c>
      <c r="D1918">
        <v>8</v>
      </c>
      <c r="E1918">
        <v>4999</v>
      </c>
      <c r="F1918">
        <v>1999</v>
      </c>
      <c r="G1918" t="s">
        <v>124</v>
      </c>
      <c r="H1918" t="s">
        <v>7259</v>
      </c>
      <c r="I1918" t="s">
        <v>132</v>
      </c>
      <c r="J1918" t="s">
        <v>426</v>
      </c>
      <c r="K1918" t="s">
        <v>7260</v>
      </c>
      <c r="L1918">
        <v>15314510</v>
      </c>
      <c r="M1918">
        <f t="shared" si="58"/>
        <v>15992</v>
      </c>
      <c r="N1918" s="2">
        <f t="shared" si="59"/>
        <v>60.012002400480092</v>
      </c>
    </row>
    <row r="1919" spans="1:14" x14ac:dyDescent="0.3">
      <c r="A1919" t="s">
        <v>7261</v>
      </c>
      <c r="B1919" t="s">
        <v>294</v>
      </c>
      <c r="C1919">
        <v>4.0999999999999996</v>
      </c>
      <c r="D1919">
        <v>45</v>
      </c>
      <c r="E1919">
        <v>2500</v>
      </c>
      <c r="F1919">
        <v>1725</v>
      </c>
      <c r="G1919" t="s">
        <v>295</v>
      </c>
      <c r="H1919" t="s">
        <v>7262</v>
      </c>
      <c r="I1919" t="s">
        <v>50</v>
      </c>
      <c r="J1919" t="s">
        <v>298</v>
      </c>
      <c r="K1919" t="s">
        <v>7263</v>
      </c>
      <c r="L1919">
        <v>13931134</v>
      </c>
      <c r="M1919">
        <f t="shared" si="58"/>
        <v>77625</v>
      </c>
      <c r="N1919" s="2">
        <f t="shared" si="59"/>
        <v>31</v>
      </c>
    </row>
    <row r="1920" spans="1:14" x14ac:dyDescent="0.3">
      <c r="A1920" t="s">
        <v>7264</v>
      </c>
      <c r="B1920" t="s">
        <v>7265</v>
      </c>
      <c r="C1920">
        <v>4.2</v>
      </c>
      <c r="D1920">
        <v>14</v>
      </c>
      <c r="E1920">
        <v>2199</v>
      </c>
      <c r="F1920">
        <v>1363</v>
      </c>
      <c r="G1920" t="s">
        <v>451</v>
      </c>
      <c r="H1920" t="s">
        <v>7266</v>
      </c>
      <c r="I1920" t="s">
        <v>297</v>
      </c>
      <c r="J1920" t="s">
        <v>7267</v>
      </c>
      <c r="K1920" t="s">
        <v>7268</v>
      </c>
      <c r="L1920">
        <v>16991612</v>
      </c>
      <c r="M1920">
        <f t="shared" si="58"/>
        <v>19082</v>
      </c>
      <c r="N1920" s="2">
        <f t="shared" si="59"/>
        <v>38.017280582082762</v>
      </c>
    </row>
    <row r="1921" spans="1:14" x14ac:dyDescent="0.3">
      <c r="A1921" t="s">
        <v>7269</v>
      </c>
      <c r="B1921" t="s">
        <v>1004</v>
      </c>
      <c r="C1921">
        <v>4.2</v>
      </c>
      <c r="D1921">
        <v>53</v>
      </c>
      <c r="E1921">
        <v>2499</v>
      </c>
      <c r="F1921">
        <v>774</v>
      </c>
      <c r="G1921" t="s">
        <v>7270</v>
      </c>
      <c r="H1921" t="s">
        <v>7271</v>
      </c>
      <c r="I1921" t="s">
        <v>3176</v>
      </c>
      <c r="J1921" t="s">
        <v>1008</v>
      </c>
      <c r="K1921" t="s">
        <v>7272</v>
      </c>
      <c r="L1921">
        <v>15043728</v>
      </c>
      <c r="M1921">
        <f t="shared" si="58"/>
        <v>41022</v>
      </c>
      <c r="N1921" s="2">
        <f t="shared" si="59"/>
        <v>69.027611044417768</v>
      </c>
    </row>
    <row r="1922" spans="1:14" x14ac:dyDescent="0.3">
      <c r="A1922" t="s">
        <v>7273</v>
      </c>
      <c r="B1922" t="s">
        <v>733</v>
      </c>
      <c r="C1922">
        <v>3.6</v>
      </c>
      <c r="D1922">
        <v>82</v>
      </c>
      <c r="E1922">
        <v>1198</v>
      </c>
      <c r="F1922">
        <v>658</v>
      </c>
      <c r="G1922" t="s">
        <v>683</v>
      </c>
      <c r="H1922" t="s">
        <v>7274</v>
      </c>
      <c r="I1922" t="s">
        <v>685</v>
      </c>
      <c r="J1922" t="s">
        <v>735</v>
      </c>
      <c r="K1922" t="s">
        <v>7275</v>
      </c>
      <c r="L1922">
        <v>14532078</v>
      </c>
      <c r="M1922">
        <f t="shared" si="58"/>
        <v>53956</v>
      </c>
      <c r="N1922" s="2">
        <f t="shared" si="59"/>
        <v>45.075125208681129</v>
      </c>
    </row>
    <row r="1923" spans="1:14" x14ac:dyDescent="0.3">
      <c r="A1923" t="s">
        <v>7276</v>
      </c>
      <c r="B1923" t="s">
        <v>5235</v>
      </c>
      <c r="C1923">
        <v>5</v>
      </c>
      <c r="D1923">
        <v>8</v>
      </c>
      <c r="E1923">
        <v>1699</v>
      </c>
      <c r="F1923">
        <v>883</v>
      </c>
      <c r="G1923" t="s">
        <v>7277</v>
      </c>
      <c r="H1923" t="s">
        <v>7278</v>
      </c>
      <c r="I1923" t="s">
        <v>1532</v>
      </c>
      <c r="J1923" t="s">
        <v>5237</v>
      </c>
      <c r="K1923" t="s">
        <v>7279</v>
      </c>
      <c r="L1923">
        <v>18254120</v>
      </c>
      <c r="M1923">
        <f t="shared" ref="M1923:M1986" si="60">D1923*F1923</f>
        <v>7064</v>
      </c>
      <c r="N1923" s="2">
        <f t="shared" ref="N1923:N1986" si="61">((E1923-F1923)/E1923) *100</f>
        <v>48.028251912889935</v>
      </c>
    </row>
    <row r="1924" spans="1:14" x14ac:dyDescent="0.3">
      <c r="A1924" t="s">
        <v>7280</v>
      </c>
      <c r="B1924" t="s">
        <v>1222</v>
      </c>
      <c r="C1924">
        <v>3.8</v>
      </c>
      <c r="D1924">
        <v>361</v>
      </c>
      <c r="E1924">
        <v>899</v>
      </c>
      <c r="F1924">
        <v>494</v>
      </c>
      <c r="G1924" t="s">
        <v>67</v>
      </c>
      <c r="H1924" t="s">
        <v>7281</v>
      </c>
      <c r="I1924" t="s">
        <v>56</v>
      </c>
      <c r="J1924" t="s">
        <v>1224</v>
      </c>
      <c r="K1924" t="s">
        <v>7282</v>
      </c>
      <c r="L1924">
        <v>13194570</v>
      </c>
      <c r="M1924">
        <f t="shared" si="60"/>
        <v>178334</v>
      </c>
      <c r="N1924" s="2">
        <f t="shared" si="61"/>
        <v>45.050055617352612</v>
      </c>
    </row>
    <row r="1925" spans="1:14" x14ac:dyDescent="0.3">
      <c r="A1925" t="s">
        <v>7283</v>
      </c>
      <c r="B1925" t="s">
        <v>2383</v>
      </c>
      <c r="C1925">
        <v>4.5999999999999996</v>
      </c>
      <c r="D1925">
        <v>32</v>
      </c>
      <c r="E1925">
        <v>999</v>
      </c>
      <c r="F1925">
        <v>649</v>
      </c>
      <c r="G1925" t="s">
        <v>29</v>
      </c>
      <c r="H1925" t="s">
        <v>7284</v>
      </c>
      <c r="I1925" t="s">
        <v>37</v>
      </c>
      <c r="J1925" t="s">
        <v>2385</v>
      </c>
      <c r="K1925" t="s">
        <v>7285</v>
      </c>
      <c r="L1925">
        <v>16605916</v>
      </c>
      <c r="M1925">
        <f t="shared" si="60"/>
        <v>20768</v>
      </c>
      <c r="N1925" s="2">
        <f t="shared" si="61"/>
        <v>35.035035035035037</v>
      </c>
    </row>
    <row r="1926" spans="1:14" x14ac:dyDescent="0.3">
      <c r="A1926" t="s">
        <v>7286</v>
      </c>
      <c r="B1926" t="s">
        <v>119</v>
      </c>
      <c r="C1926">
        <v>4.5</v>
      </c>
      <c r="D1926">
        <v>27</v>
      </c>
      <c r="E1926">
        <v>449</v>
      </c>
      <c r="F1926">
        <v>449</v>
      </c>
      <c r="G1926" t="s">
        <v>81</v>
      </c>
      <c r="H1926" t="s">
        <v>7287</v>
      </c>
      <c r="I1926" t="s">
        <v>2214</v>
      </c>
      <c r="J1926" t="s">
        <v>119</v>
      </c>
      <c r="K1926" t="s">
        <v>7288</v>
      </c>
      <c r="L1926">
        <v>17681752</v>
      </c>
      <c r="M1926">
        <f t="shared" si="60"/>
        <v>12123</v>
      </c>
      <c r="N1926" s="2">
        <f t="shared" si="61"/>
        <v>0</v>
      </c>
    </row>
    <row r="1927" spans="1:14" x14ac:dyDescent="0.3">
      <c r="A1927" t="s">
        <v>4313</v>
      </c>
      <c r="B1927" t="s">
        <v>3201</v>
      </c>
      <c r="C1927">
        <v>4.5999999999999996</v>
      </c>
      <c r="D1927">
        <v>26</v>
      </c>
      <c r="E1927">
        <v>299</v>
      </c>
      <c r="F1927">
        <v>299</v>
      </c>
      <c r="G1927" t="s">
        <v>7289</v>
      </c>
      <c r="H1927" t="s">
        <v>7290</v>
      </c>
      <c r="I1927" t="s">
        <v>56</v>
      </c>
      <c r="J1927" t="s">
        <v>3203</v>
      </c>
      <c r="K1927" t="s">
        <v>7291</v>
      </c>
      <c r="L1927">
        <v>16768200</v>
      </c>
      <c r="M1927">
        <f t="shared" si="60"/>
        <v>7774</v>
      </c>
      <c r="N1927" s="2">
        <f t="shared" si="61"/>
        <v>0</v>
      </c>
    </row>
    <row r="1928" spans="1:14" x14ac:dyDescent="0.3">
      <c r="A1928" t="s">
        <v>6931</v>
      </c>
      <c r="B1928" t="s">
        <v>3812</v>
      </c>
      <c r="C1928">
        <v>3.8</v>
      </c>
      <c r="D1928">
        <v>4</v>
      </c>
      <c r="E1928">
        <v>6999</v>
      </c>
      <c r="F1928">
        <v>2939</v>
      </c>
      <c r="G1928" t="s">
        <v>29</v>
      </c>
      <c r="H1928" t="s">
        <v>7292</v>
      </c>
      <c r="I1928" t="s">
        <v>132</v>
      </c>
      <c r="J1928" t="s">
        <v>3814</v>
      </c>
      <c r="K1928" t="s">
        <v>7293</v>
      </c>
      <c r="L1928">
        <v>14666290</v>
      </c>
      <c r="M1928">
        <f t="shared" si="60"/>
        <v>11756</v>
      </c>
      <c r="N1928" s="2">
        <f t="shared" si="61"/>
        <v>58.008286898128304</v>
      </c>
    </row>
    <row r="1929" spans="1:14" x14ac:dyDescent="0.3">
      <c r="A1929" t="s">
        <v>7294</v>
      </c>
      <c r="B1929" t="s">
        <v>1312</v>
      </c>
      <c r="C1929">
        <v>4.4000000000000004</v>
      </c>
      <c r="D1929">
        <v>9</v>
      </c>
      <c r="E1929">
        <v>2199</v>
      </c>
      <c r="F1929">
        <v>549</v>
      </c>
      <c r="G1929" t="s">
        <v>29</v>
      </c>
      <c r="H1929" t="s">
        <v>7295</v>
      </c>
      <c r="I1929" t="s">
        <v>126</v>
      </c>
      <c r="J1929" t="s">
        <v>1314</v>
      </c>
      <c r="K1929" t="s">
        <v>7296</v>
      </c>
      <c r="L1929">
        <v>16999582</v>
      </c>
      <c r="M1929">
        <f t="shared" si="60"/>
        <v>4941</v>
      </c>
      <c r="N1929" s="2">
        <f t="shared" si="61"/>
        <v>75.034106412005457</v>
      </c>
    </row>
    <row r="1930" spans="1:14" x14ac:dyDescent="0.3">
      <c r="A1930" t="s">
        <v>7297</v>
      </c>
      <c r="B1930" t="s">
        <v>1351</v>
      </c>
      <c r="C1930">
        <v>4.0999999999999996</v>
      </c>
      <c r="D1930">
        <v>34</v>
      </c>
      <c r="E1930">
        <v>1799</v>
      </c>
      <c r="F1930">
        <v>1169</v>
      </c>
      <c r="G1930" t="s">
        <v>3603</v>
      </c>
      <c r="H1930" t="s">
        <v>7298</v>
      </c>
      <c r="I1930" t="s">
        <v>244</v>
      </c>
      <c r="J1930" t="s">
        <v>1354</v>
      </c>
      <c r="K1930" t="s">
        <v>7299</v>
      </c>
      <c r="L1930">
        <v>1419347</v>
      </c>
      <c r="M1930">
        <f t="shared" si="60"/>
        <v>39746</v>
      </c>
      <c r="N1930" s="2">
        <f t="shared" si="61"/>
        <v>35.019455252918284</v>
      </c>
    </row>
    <row r="1931" spans="1:14" x14ac:dyDescent="0.3">
      <c r="A1931" t="s">
        <v>7300</v>
      </c>
      <c r="B1931" t="s">
        <v>843</v>
      </c>
      <c r="C1931">
        <v>4.2</v>
      </c>
      <c r="D1931">
        <v>5</v>
      </c>
      <c r="E1931">
        <v>7499</v>
      </c>
      <c r="F1931">
        <v>2999</v>
      </c>
      <c r="G1931" t="s">
        <v>683</v>
      </c>
      <c r="H1931" t="s">
        <v>7301</v>
      </c>
      <c r="I1931" t="s">
        <v>373</v>
      </c>
      <c r="J1931" t="s">
        <v>847</v>
      </c>
      <c r="K1931" t="s">
        <v>7302</v>
      </c>
      <c r="L1931">
        <v>17808030</v>
      </c>
      <c r="M1931">
        <f t="shared" si="60"/>
        <v>14995</v>
      </c>
      <c r="N1931" s="2">
        <f t="shared" si="61"/>
        <v>60.008001066808902</v>
      </c>
    </row>
    <row r="1932" spans="1:14" x14ac:dyDescent="0.3">
      <c r="A1932" t="s">
        <v>873</v>
      </c>
      <c r="B1932" t="s">
        <v>165</v>
      </c>
      <c r="C1932">
        <v>4</v>
      </c>
      <c r="D1932">
        <v>5</v>
      </c>
      <c r="E1932">
        <v>7999</v>
      </c>
      <c r="F1932">
        <v>3599</v>
      </c>
      <c r="G1932" t="s">
        <v>124</v>
      </c>
      <c r="H1932" t="s">
        <v>7303</v>
      </c>
      <c r="I1932" t="s">
        <v>44</v>
      </c>
      <c r="J1932" t="s">
        <v>168</v>
      </c>
      <c r="K1932" t="s">
        <v>7304</v>
      </c>
      <c r="L1932">
        <v>15688220</v>
      </c>
      <c r="M1932">
        <f t="shared" si="60"/>
        <v>17995</v>
      </c>
      <c r="N1932" s="2">
        <f t="shared" si="61"/>
        <v>55.006875859482442</v>
      </c>
    </row>
    <row r="1933" spans="1:14" x14ac:dyDescent="0.3">
      <c r="A1933" t="s">
        <v>7305</v>
      </c>
      <c r="B1933" t="s">
        <v>230</v>
      </c>
      <c r="C1933">
        <v>4</v>
      </c>
      <c r="D1933">
        <v>1600</v>
      </c>
      <c r="E1933">
        <v>699</v>
      </c>
      <c r="F1933">
        <v>314</v>
      </c>
      <c r="G1933" t="s">
        <v>42</v>
      </c>
      <c r="H1933" t="s">
        <v>7306</v>
      </c>
      <c r="I1933" t="s">
        <v>56</v>
      </c>
      <c r="J1933" t="s">
        <v>232</v>
      </c>
      <c r="K1933" t="s">
        <v>7307</v>
      </c>
      <c r="L1933">
        <v>8339487</v>
      </c>
      <c r="M1933">
        <f t="shared" si="60"/>
        <v>502400</v>
      </c>
      <c r="N1933" s="2">
        <f t="shared" si="61"/>
        <v>55.078683834048633</v>
      </c>
    </row>
    <row r="1934" spans="1:14" x14ac:dyDescent="0.3">
      <c r="A1934" t="s">
        <v>732</v>
      </c>
      <c r="B1934" t="s">
        <v>5415</v>
      </c>
      <c r="C1934">
        <v>4</v>
      </c>
      <c r="D1934">
        <v>8</v>
      </c>
      <c r="E1934">
        <v>2999</v>
      </c>
      <c r="F1934">
        <v>989</v>
      </c>
      <c r="G1934" t="s">
        <v>67</v>
      </c>
      <c r="H1934" t="s">
        <v>7308</v>
      </c>
      <c r="I1934" t="s">
        <v>201</v>
      </c>
      <c r="J1934" t="s">
        <v>5417</v>
      </c>
      <c r="K1934" t="s">
        <v>7309</v>
      </c>
      <c r="L1934">
        <v>10972156</v>
      </c>
      <c r="M1934">
        <f t="shared" si="60"/>
        <v>7912</v>
      </c>
      <c r="N1934" s="2">
        <f t="shared" si="61"/>
        <v>67.02234078026008</v>
      </c>
    </row>
    <row r="1935" spans="1:14" x14ac:dyDescent="0.3">
      <c r="A1935" t="s">
        <v>7310</v>
      </c>
      <c r="B1935" t="s">
        <v>7311</v>
      </c>
      <c r="C1935">
        <v>4</v>
      </c>
      <c r="D1935">
        <v>25</v>
      </c>
      <c r="E1935">
        <v>999</v>
      </c>
      <c r="F1935">
        <v>399</v>
      </c>
      <c r="G1935" t="s">
        <v>7312</v>
      </c>
      <c r="H1935" t="s">
        <v>7313</v>
      </c>
      <c r="I1935" t="s">
        <v>3095</v>
      </c>
      <c r="J1935" t="s">
        <v>7314</v>
      </c>
      <c r="K1935" t="s">
        <v>7315</v>
      </c>
      <c r="L1935">
        <v>17468450</v>
      </c>
      <c r="M1935">
        <f t="shared" si="60"/>
        <v>9975</v>
      </c>
      <c r="N1935" s="2">
        <f t="shared" si="61"/>
        <v>60.06006006006006</v>
      </c>
    </row>
    <row r="1936" spans="1:14" x14ac:dyDescent="0.3">
      <c r="A1936" t="s">
        <v>7316</v>
      </c>
      <c r="B1936" t="s">
        <v>3401</v>
      </c>
      <c r="C1936">
        <v>4.5</v>
      </c>
      <c r="D1936">
        <v>10</v>
      </c>
      <c r="E1936">
        <v>1199</v>
      </c>
      <c r="F1936">
        <v>1019</v>
      </c>
      <c r="G1936" t="s">
        <v>42</v>
      </c>
      <c r="H1936" t="s">
        <v>7317</v>
      </c>
      <c r="I1936" t="s">
        <v>37</v>
      </c>
      <c r="J1936" t="s">
        <v>3403</v>
      </c>
      <c r="K1936" t="s">
        <v>7318</v>
      </c>
      <c r="L1936">
        <v>16993768</v>
      </c>
      <c r="M1936">
        <f t="shared" si="60"/>
        <v>10190</v>
      </c>
      <c r="N1936" s="2">
        <f t="shared" si="61"/>
        <v>15.012510425354462</v>
      </c>
    </row>
    <row r="1937" spans="1:14" x14ac:dyDescent="0.3">
      <c r="A1937" t="s">
        <v>7319</v>
      </c>
      <c r="B1937" t="s">
        <v>2435</v>
      </c>
      <c r="C1937">
        <v>4.4000000000000004</v>
      </c>
      <c r="D1937">
        <v>19</v>
      </c>
      <c r="E1937">
        <v>699</v>
      </c>
      <c r="F1937">
        <v>699</v>
      </c>
      <c r="G1937" t="s">
        <v>1939</v>
      </c>
      <c r="H1937" t="s">
        <v>7320</v>
      </c>
      <c r="I1937" t="s">
        <v>37</v>
      </c>
      <c r="J1937" t="s">
        <v>2438</v>
      </c>
      <c r="K1937" t="s">
        <v>7321</v>
      </c>
      <c r="L1937">
        <v>17842610</v>
      </c>
      <c r="M1937">
        <f t="shared" si="60"/>
        <v>13281</v>
      </c>
      <c r="N1937" s="2">
        <f t="shared" si="61"/>
        <v>0</v>
      </c>
    </row>
    <row r="1938" spans="1:14" x14ac:dyDescent="0.3">
      <c r="A1938" t="s">
        <v>7322</v>
      </c>
      <c r="B1938" t="s">
        <v>7323</v>
      </c>
      <c r="C1938">
        <v>4.4000000000000004</v>
      </c>
      <c r="D1938">
        <v>16</v>
      </c>
      <c r="E1938">
        <v>899</v>
      </c>
      <c r="F1938">
        <v>699</v>
      </c>
      <c r="G1938" t="s">
        <v>16</v>
      </c>
      <c r="H1938" t="s">
        <v>7324</v>
      </c>
      <c r="I1938" t="s">
        <v>7325</v>
      </c>
      <c r="J1938" t="s">
        <v>7326</v>
      </c>
      <c r="K1938" t="s">
        <v>7327</v>
      </c>
      <c r="L1938">
        <v>12179348</v>
      </c>
      <c r="M1938">
        <f t="shared" si="60"/>
        <v>11184</v>
      </c>
      <c r="N1938" s="2">
        <f t="shared" si="61"/>
        <v>22.246941045606228</v>
      </c>
    </row>
    <row r="1939" spans="1:14" x14ac:dyDescent="0.3">
      <c r="A1939" t="s">
        <v>7328</v>
      </c>
      <c r="B1939" t="s">
        <v>7329</v>
      </c>
      <c r="C1939">
        <v>4.8</v>
      </c>
      <c r="D1939">
        <v>10</v>
      </c>
      <c r="E1939">
        <v>3995</v>
      </c>
      <c r="F1939">
        <v>2796</v>
      </c>
      <c r="G1939" t="s">
        <v>2159</v>
      </c>
      <c r="H1939" t="s">
        <v>7330</v>
      </c>
      <c r="I1939" t="s">
        <v>44</v>
      </c>
      <c r="J1939" t="s">
        <v>7331</v>
      </c>
      <c r="K1939" t="s">
        <v>7332</v>
      </c>
      <c r="L1939">
        <v>16360358</v>
      </c>
      <c r="M1939">
        <f t="shared" si="60"/>
        <v>27960</v>
      </c>
      <c r="N1939" s="2">
        <f t="shared" si="61"/>
        <v>30.012515644555691</v>
      </c>
    </row>
    <row r="1940" spans="1:14" x14ac:dyDescent="0.3">
      <c r="A1940" t="s">
        <v>7333</v>
      </c>
      <c r="B1940" t="s">
        <v>1222</v>
      </c>
      <c r="C1940">
        <v>4.2</v>
      </c>
      <c r="D1940">
        <v>26</v>
      </c>
      <c r="E1940">
        <v>3099</v>
      </c>
      <c r="F1940">
        <v>1301</v>
      </c>
      <c r="G1940" t="s">
        <v>249</v>
      </c>
      <c r="H1940" t="s">
        <v>7334</v>
      </c>
      <c r="I1940" t="s">
        <v>1165</v>
      </c>
      <c r="J1940" t="s">
        <v>1224</v>
      </c>
      <c r="K1940" t="s">
        <v>7335</v>
      </c>
      <c r="L1940">
        <v>16337752</v>
      </c>
      <c r="M1940">
        <f t="shared" si="60"/>
        <v>33826</v>
      </c>
      <c r="N1940" s="2">
        <f t="shared" si="61"/>
        <v>58.018715714746691</v>
      </c>
    </row>
    <row r="1941" spans="1:14" x14ac:dyDescent="0.3">
      <c r="A1941" t="s">
        <v>7336</v>
      </c>
      <c r="B1941" t="s">
        <v>241</v>
      </c>
      <c r="C1941">
        <v>3.8</v>
      </c>
      <c r="D1941">
        <v>4</v>
      </c>
      <c r="E1941">
        <v>2699</v>
      </c>
      <c r="F1941">
        <v>1214</v>
      </c>
      <c r="G1941" t="s">
        <v>42</v>
      </c>
      <c r="H1941" t="s">
        <v>7337</v>
      </c>
      <c r="I1941" t="s">
        <v>337</v>
      </c>
      <c r="J1941" t="s">
        <v>245</v>
      </c>
      <c r="K1941" t="s">
        <v>7338</v>
      </c>
      <c r="L1941">
        <v>15020988</v>
      </c>
      <c r="M1941">
        <f t="shared" si="60"/>
        <v>4856</v>
      </c>
      <c r="N1941" s="2">
        <f t="shared" si="61"/>
        <v>55.020377917747311</v>
      </c>
    </row>
    <row r="1942" spans="1:14" x14ac:dyDescent="0.3">
      <c r="A1942" t="s">
        <v>7339</v>
      </c>
      <c r="B1942" t="s">
        <v>2435</v>
      </c>
      <c r="C1942">
        <v>4.5999999999999996</v>
      </c>
      <c r="D1942">
        <v>95</v>
      </c>
      <c r="E1942">
        <v>1299</v>
      </c>
      <c r="F1942">
        <v>1299</v>
      </c>
      <c r="G1942" t="s">
        <v>4628</v>
      </c>
      <c r="H1942" t="s">
        <v>7340</v>
      </c>
      <c r="I1942" t="s">
        <v>495</v>
      </c>
      <c r="J1942" t="s">
        <v>2438</v>
      </c>
      <c r="K1942" t="s">
        <v>7341</v>
      </c>
      <c r="L1942">
        <v>10458522</v>
      </c>
      <c r="M1942">
        <f t="shared" si="60"/>
        <v>123405</v>
      </c>
      <c r="N1942" s="2">
        <f t="shared" si="61"/>
        <v>0</v>
      </c>
    </row>
    <row r="1943" spans="1:14" x14ac:dyDescent="0.3">
      <c r="A1943" t="s">
        <v>2032</v>
      </c>
      <c r="B1943" t="s">
        <v>230</v>
      </c>
      <c r="C1943">
        <v>3.8</v>
      </c>
      <c r="D1943">
        <v>75</v>
      </c>
      <c r="E1943">
        <v>2199</v>
      </c>
      <c r="F1943">
        <v>769</v>
      </c>
      <c r="G1943" t="s">
        <v>1536</v>
      </c>
      <c r="H1943" t="s">
        <v>7342</v>
      </c>
      <c r="I1943" t="s">
        <v>83</v>
      </c>
      <c r="J1943" t="s">
        <v>232</v>
      </c>
      <c r="K1943" t="s">
        <v>7343</v>
      </c>
      <c r="L1943">
        <v>12358352</v>
      </c>
      <c r="M1943">
        <f t="shared" si="60"/>
        <v>57675</v>
      </c>
      <c r="N1943" s="2">
        <f t="shared" si="61"/>
        <v>65.029558890404729</v>
      </c>
    </row>
    <row r="1944" spans="1:14" x14ac:dyDescent="0.3">
      <c r="A1944" t="s">
        <v>1507</v>
      </c>
      <c r="B1944" t="s">
        <v>1097</v>
      </c>
      <c r="C1944">
        <v>3.9</v>
      </c>
      <c r="D1944">
        <v>1800</v>
      </c>
      <c r="E1944">
        <v>999</v>
      </c>
      <c r="F1944">
        <v>499</v>
      </c>
      <c r="G1944" t="s">
        <v>67</v>
      </c>
      <c r="H1944" t="s">
        <v>7344</v>
      </c>
      <c r="I1944" t="s">
        <v>434</v>
      </c>
      <c r="J1944" t="s">
        <v>1099</v>
      </c>
      <c r="K1944" t="s">
        <v>7345</v>
      </c>
      <c r="L1944">
        <v>8613931</v>
      </c>
      <c r="M1944">
        <f t="shared" si="60"/>
        <v>898200</v>
      </c>
      <c r="N1944" s="2">
        <f t="shared" si="61"/>
        <v>50.050050050050054</v>
      </c>
    </row>
    <row r="1945" spans="1:14" x14ac:dyDescent="0.3">
      <c r="A1945" t="s">
        <v>7346</v>
      </c>
      <c r="B1945" t="s">
        <v>7347</v>
      </c>
      <c r="C1945">
        <v>4.5</v>
      </c>
      <c r="D1945">
        <v>242</v>
      </c>
      <c r="E1945">
        <v>1795</v>
      </c>
      <c r="F1945">
        <v>1436</v>
      </c>
      <c r="G1945" t="s">
        <v>242</v>
      </c>
      <c r="H1945" t="s">
        <v>7348</v>
      </c>
      <c r="I1945" t="s">
        <v>244</v>
      </c>
      <c r="J1945" t="s">
        <v>7349</v>
      </c>
      <c r="K1945" t="s">
        <v>7350</v>
      </c>
      <c r="L1945">
        <v>7094282</v>
      </c>
      <c r="M1945">
        <f t="shared" si="60"/>
        <v>347512</v>
      </c>
      <c r="N1945" s="2">
        <f t="shared" si="61"/>
        <v>20</v>
      </c>
    </row>
    <row r="1946" spans="1:14" x14ac:dyDescent="0.3">
      <c r="A1946" t="s">
        <v>7351</v>
      </c>
      <c r="B1946" t="s">
        <v>7352</v>
      </c>
      <c r="C1946">
        <v>4.2</v>
      </c>
      <c r="D1946">
        <v>11</v>
      </c>
      <c r="E1946">
        <v>1799</v>
      </c>
      <c r="F1946">
        <v>1574</v>
      </c>
      <c r="G1946" t="s">
        <v>2219</v>
      </c>
      <c r="H1946" t="s">
        <v>7353</v>
      </c>
      <c r="I1946" t="s">
        <v>3629</v>
      </c>
      <c r="J1946" t="s">
        <v>7354</v>
      </c>
      <c r="K1946" t="s">
        <v>7355</v>
      </c>
      <c r="L1946">
        <v>15576816</v>
      </c>
      <c r="M1946">
        <f t="shared" si="60"/>
        <v>17314</v>
      </c>
      <c r="N1946" s="2">
        <f t="shared" si="61"/>
        <v>12.506948304613674</v>
      </c>
    </row>
    <row r="1947" spans="1:14" x14ac:dyDescent="0.3">
      <c r="A1947" t="s">
        <v>7356</v>
      </c>
      <c r="B1947" t="s">
        <v>7059</v>
      </c>
      <c r="C1947">
        <v>4.5</v>
      </c>
      <c r="D1947">
        <v>35</v>
      </c>
      <c r="E1947">
        <v>2199</v>
      </c>
      <c r="F1947">
        <v>2199</v>
      </c>
      <c r="G1947" t="s">
        <v>194</v>
      </c>
      <c r="H1947" t="s">
        <v>7357</v>
      </c>
      <c r="I1947" t="s">
        <v>44</v>
      </c>
      <c r="J1947" t="s">
        <v>7062</v>
      </c>
      <c r="K1947" t="s">
        <v>7358</v>
      </c>
      <c r="L1947">
        <v>14933628</v>
      </c>
      <c r="M1947">
        <f t="shared" si="60"/>
        <v>76965</v>
      </c>
      <c r="N1947" s="2">
        <f t="shared" si="61"/>
        <v>0</v>
      </c>
    </row>
    <row r="1948" spans="1:14" x14ac:dyDescent="0.3">
      <c r="A1948" t="s">
        <v>7359</v>
      </c>
      <c r="B1948" t="s">
        <v>66</v>
      </c>
      <c r="C1948">
        <v>4.2</v>
      </c>
      <c r="D1948">
        <v>85</v>
      </c>
      <c r="E1948">
        <v>899</v>
      </c>
      <c r="F1948">
        <v>314</v>
      </c>
      <c r="G1948" t="s">
        <v>67</v>
      </c>
      <c r="H1948" t="s">
        <v>7360</v>
      </c>
      <c r="I1948" t="s">
        <v>434</v>
      </c>
      <c r="J1948" t="s">
        <v>70</v>
      </c>
      <c r="K1948" t="s">
        <v>7361</v>
      </c>
      <c r="L1948">
        <v>13310138</v>
      </c>
      <c r="M1948">
        <f t="shared" si="60"/>
        <v>26690</v>
      </c>
      <c r="N1948" s="2">
        <f t="shared" si="61"/>
        <v>65.072302558398221</v>
      </c>
    </row>
    <row r="1949" spans="1:14" x14ac:dyDescent="0.3">
      <c r="A1949" t="s">
        <v>7362</v>
      </c>
      <c r="B1949" t="s">
        <v>7363</v>
      </c>
      <c r="C1949">
        <v>4.5999999999999996</v>
      </c>
      <c r="D1949">
        <v>16</v>
      </c>
      <c r="E1949">
        <v>10999</v>
      </c>
      <c r="F1949">
        <v>2529</v>
      </c>
      <c r="G1949" t="s">
        <v>16</v>
      </c>
      <c r="H1949" t="s">
        <v>7364</v>
      </c>
      <c r="I1949" t="s">
        <v>1558</v>
      </c>
      <c r="J1949" t="s">
        <v>7363</v>
      </c>
      <c r="K1949" t="s">
        <v>7365</v>
      </c>
      <c r="L1949">
        <v>13916486</v>
      </c>
      <c r="M1949">
        <f t="shared" si="60"/>
        <v>40464</v>
      </c>
      <c r="N1949" s="2">
        <f t="shared" si="61"/>
        <v>77.007000636421495</v>
      </c>
    </row>
    <row r="1950" spans="1:14" x14ac:dyDescent="0.3">
      <c r="A1950" t="s">
        <v>7366</v>
      </c>
      <c r="B1950" t="s">
        <v>2435</v>
      </c>
      <c r="C1950">
        <v>4.2</v>
      </c>
      <c r="D1950">
        <v>34</v>
      </c>
      <c r="E1950">
        <v>2699</v>
      </c>
      <c r="F1950">
        <v>2699</v>
      </c>
      <c r="G1950" t="s">
        <v>67</v>
      </c>
      <c r="H1950" t="s">
        <v>7367</v>
      </c>
      <c r="I1950" t="s">
        <v>201</v>
      </c>
      <c r="J1950" t="s">
        <v>2438</v>
      </c>
      <c r="K1950" t="s">
        <v>7368</v>
      </c>
      <c r="L1950">
        <v>15960106</v>
      </c>
      <c r="M1950">
        <f t="shared" si="60"/>
        <v>91766</v>
      </c>
      <c r="N1950" s="2">
        <f t="shared" si="61"/>
        <v>0</v>
      </c>
    </row>
    <row r="1951" spans="1:14" x14ac:dyDescent="0.3">
      <c r="A1951" t="s">
        <v>7369</v>
      </c>
      <c r="B1951" t="s">
        <v>7370</v>
      </c>
      <c r="C1951">
        <v>3.9</v>
      </c>
      <c r="D1951">
        <v>18</v>
      </c>
      <c r="E1951">
        <v>1699</v>
      </c>
      <c r="F1951">
        <v>815</v>
      </c>
      <c r="G1951" t="s">
        <v>2167</v>
      </c>
      <c r="H1951" t="s">
        <v>7371</v>
      </c>
      <c r="I1951" t="s">
        <v>1165</v>
      </c>
      <c r="J1951" t="s">
        <v>7372</v>
      </c>
      <c r="K1951" t="s">
        <v>7373</v>
      </c>
      <c r="L1951">
        <v>16465196</v>
      </c>
      <c r="M1951">
        <f t="shared" si="60"/>
        <v>14670</v>
      </c>
      <c r="N1951" s="2">
        <f t="shared" si="61"/>
        <v>52.030606238964097</v>
      </c>
    </row>
    <row r="1952" spans="1:14" x14ac:dyDescent="0.3">
      <c r="A1952" t="s">
        <v>7374</v>
      </c>
      <c r="B1952" t="s">
        <v>309</v>
      </c>
      <c r="C1952">
        <v>3.7</v>
      </c>
      <c r="D1952">
        <v>45</v>
      </c>
      <c r="E1952">
        <v>1799</v>
      </c>
      <c r="F1952">
        <v>899</v>
      </c>
      <c r="G1952" t="s">
        <v>5277</v>
      </c>
      <c r="H1952" t="s">
        <v>7375</v>
      </c>
      <c r="I1952" t="s">
        <v>132</v>
      </c>
      <c r="J1952" t="s">
        <v>313</v>
      </c>
      <c r="K1952" t="s">
        <v>7376</v>
      </c>
      <c r="L1952">
        <v>15189728</v>
      </c>
      <c r="M1952">
        <f t="shared" si="60"/>
        <v>40455</v>
      </c>
      <c r="N1952" s="2">
        <f t="shared" si="61"/>
        <v>50.027793218454697</v>
      </c>
    </row>
    <row r="1953" spans="1:14" x14ac:dyDescent="0.3">
      <c r="A1953" t="s">
        <v>7377</v>
      </c>
      <c r="B1953" t="s">
        <v>505</v>
      </c>
      <c r="C1953">
        <v>4.5</v>
      </c>
      <c r="D1953">
        <v>172</v>
      </c>
      <c r="E1953">
        <v>250</v>
      </c>
      <c r="F1953">
        <v>212</v>
      </c>
      <c r="G1953" t="s">
        <v>4011</v>
      </c>
      <c r="H1953" t="s">
        <v>7378</v>
      </c>
      <c r="I1953" t="s">
        <v>1584</v>
      </c>
      <c r="J1953" t="s">
        <v>508</v>
      </c>
      <c r="K1953" t="s">
        <v>7379</v>
      </c>
      <c r="L1953">
        <v>9227463</v>
      </c>
      <c r="M1953">
        <f t="shared" si="60"/>
        <v>36464</v>
      </c>
      <c r="N1953" s="2">
        <f t="shared" si="61"/>
        <v>15.2</v>
      </c>
    </row>
    <row r="1954" spans="1:14" x14ac:dyDescent="0.3">
      <c r="A1954" t="s">
        <v>876</v>
      </c>
      <c r="B1954" t="s">
        <v>877</v>
      </c>
      <c r="C1954">
        <v>4.0999999999999996</v>
      </c>
      <c r="D1954">
        <v>221</v>
      </c>
      <c r="E1954">
        <v>799</v>
      </c>
      <c r="F1954">
        <v>479</v>
      </c>
      <c r="G1954" t="s">
        <v>878</v>
      </c>
      <c r="H1954" t="s">
        <v>7380</v>
      </c>
      <c r="I1954" t="s">
        <v>880</v>
      </c>
      <c r="J1954" t="s">
        <v>881</v>
      </c>
      <c r="K1954" t="s">
        <v>7381</v>
      </c>
      <c r="L1954">
        <v>11256494</v>
      </c>
      <c r="M1954">
        <f t="shared" si="60"/>
        <v>105859</v>
      </c>
      <c r="N1954" s="2">
        <f t="shared" si="61"/>
        <v>40.050062578222779</v>
      </c>
    </row>
    <row r="1955" spans="1:14" x14ac:dyDescent="0.3">
      <c r="A1955" t="s">
        <v>7382</v>
      </c>
      <c r="B1955" t="s">
        <v>7383</v>
      </c>
      <c r="C1955">
        <v>4.4000000000000004</v>
      </c>
      <c r="D1955">
        <v>13</v>
      </c>
      <c r="E1955">
        <v>899</v>
      </c>
      <c r="F1955">
        <v>809</v>
      </c>
      <c r="G1955" t="s">
        <v>7384</v>
      </c>
      <c r="H1955" t="s">
        <v>7385</v>
      </c>
      <c r="I1955" t="s">
        <v>56</v>
      </c>
      <c r="J1955" t="s">
        <v>7386</v>
      </c>
      <c r="K1955" t="s">
        <v>7387</v>
      </c>
      <c r="L1955">
        <v>15861980</v>
      </c>
      <c r="M1955">
        <f t="shared" si="60"/>
        <v>10517</v>
      </c>
      <c r="N1955" s="2">
        <f t="shared" si="61"/>
        <v>10.011123470522804</v>
      </c>
    </row>
    <row r="1956" spans="1:14" x14ac:dyDescent="0.3">
      <c r="A1956" t="s">
        <v>592</v>
      </c>
      <c r="B1956" t="s">
        <v>1513</v>
      </c>
      <c r="C1956">
        <v>4.2</v>
      </c>
      <c r="D1956">
        <v>42</v>
      </c>
      <c r="E1956">
        <v>799</v>
      </c>
      <c r="F1956">
        <v>399</v>
      </c>
      <c r="G1956" t="s">
        <v>67</v>
      </c>
      <c r="H1956" t="s">
        <v>7388</v>
      </c>
      <c r="I1956" t="s">
        <v>37</v>
      </c>
      <c r="J1956" t="s">
        <v>1515</v>
      </c>
      <c r="K1956" t="s">
        <v>7389</v>
      </c>
      <c r="L1956">
        <v>17107116</v>
      </c>
      <c r="M1956">
        <f t="shared" si="60"/>
        <v>16758</v>
      </c>
      <c r="N1956" s="2">
        <f t="shared" si="61"/>
        <v>50.062578222778477</v>
      </c>
    </row>
    <row r="1957" spans="1:14" x14ac:dyDescent="0.3">
      <c r="A1957" t="s">
        <v>3952</v>
      </c>
      <c r="B1957" t="s">
        <v>7390</v>
      </c>
      <c r="C1957">
        <v>3.6</v>
      </c>
      <c r="D1957">
        <v>21</v>
      </c>
      <c r="E1957">
        <v>4385</v>
      </c>
      <c r="F1957">
        <v>2104</v>
      </c>
      <c r="G1957" t="s">
        <v>74</v>
      </c>
      <c r="H1957" t="s">
        <v>7391</v>
      </c>
      <c r="I1957" t="s">
        <v>685</v>
      </c>
      <c r="J1957" t="s">
        <v>7392</v>
      </c>
      <c r="K1957" t="s">
        <v>7393</v>
      </c>
      <c r="L1957">
        <v>13865056</v>
      </c>
      <c r="M1957">
        <f t="shared" si="60"/>
        <v>44184</v>
      </c>
      <c r="N1957" s="2">
        <f t="shared" si="61"/>
        <v>52.01824401368301</v>
      </c>
    </row>
    <row r="1958" spans="1:14" x14ac:dyDescent="0.3">
      <c r="A1958" t="s">
        <v>7394</v>
      </c>
      <c r="B1958" t="s">
        <v>3336</v>
      </c>
      <c r="C1958">
        <v>3.7</v>
      </c>
      <c r="D1958">
        <v>1600</v>
      </c>
      <c r="E1958">
        <v>3877</v>
      </c>
      <c r="F1958">
        <v>1240</v>
      </c>
      <c r="G1958" t="s">
        <v>95</v>
      </c>
      <c r="H1958" t="s">
        <v>7395</v>
      </c>
      <c r="I1958" t="s">
        <v>132</v>
      </c>
      <c r="J1958" t="s">
        <v>3338</v>
      </c>
      <c r="K1958" t="s">
        <v>7396</v>
      </c>
      <c r="L1958">
        <v>12948526</v>
      </c>
      <c r="M1958">
        <f t="shared" si="60"/>
        <v>1984000</v>
      </c>
      <c r="N1958" s="2">
        <f t="shared" si="61"/>
        <v>68.016507608976013</v>
      </c>
    </row>
    <row r="1959" spans="1:14" x14ac:dyDescent="0.3">
      <c r="A1959" t="s">
        <v>1682</v>
      </c>
      <c r="B1959" t="s">
        <v>2191</v>
      </c>
      <c r="C1959">
        <v>4.3</v>
      </c>
      <c r="D1959">
        <v>53</v>
      </c>
      <c r="E1959">
        <v>699</v>
      </c>
      <c r="F1959">
        <v>279</v>
      </c>
      <c r="G1959" t="s">
        <v>95</v>
      </c>
      <c r="H1959" t="s">
        <v>7397</v>
      </c>
      <c r="I1959" t="s">
        <v>273</v>
      </c>
      <c r="J1959" t="s">
        <v>2193</v>
      </c>
      <c r="K1959" t="s">
        <v>7398</v>
      </c>
      <c r="L1959">
        <v>12512212</v>
      </c>
      <c r="M1959">
        <f t="shared" si="60"/>
        <v>14787</v>
      </c>
      <c r="N1959" s="2">
        <f t="shared" si="61"/>
        <v>60.085836909871247</v>
      </c>
    </row>
    <row r="1960" spans="1:14" x14ac:dyDescent="0.3">
      <c r="A1960" t="s">
        <v>7399</v>
      </c>
      <c r="B1960" t="s">
        <v>917</v>
      </c>
      <c r="C1960">
        <v>3.9</v>
      </c>
      <c r="D1960">
        <v>8</v>
      </c>
      <c r="E1960">
        <v>3649</v>
      </c>
      <c r="F1960">
        <v>1642</v>
      </c>
      <c r="G1960" t="s">
        <v>29</v>
      </c>
      <c r="H1960" t="s">
        <v>7400</v>
      </c>
      <c r="I1960" t="s">
        <v>50</v>
      </c>
      <c r="J1960" t="s">
        <v>919</v>
      </c>
      <c r="K1960" t="s">
        <v>7401</v>
      </c>
      <c r="L1960">
        <v>17706548</v>
      </c>
      <c r="M1960">
        <f t="shared" si="60"/>
        <v>13136</v>
      </c>
      <c r="N1960" s="2">
        <f t="shared" si="61"/>
        <v>55.001370238421487</v>
      </c>
    </row>
    <row r="1961" spans="1:14" x14ac:dyDescent="0.3">
      <c r="A1961" t="s">
        <v>7402</v>
      </c>
      <c r="B1961" t="s">
        <v>443</v>
      </c>
      <c r="C1961">
        <v>3.9</v>
      </c>
      <c r="D1961">
        <v>11</v>
      </c>
      <c r="E1961">
        <v>3135</v>
      </c>
      <c r="F1961">
        <v>971</v>
      </c>
      <c r="G1961" t="s">
        <v>7403</v>
      </c>
      <c r="H1961" t="s">
        <v>7404</v>
      </c>
      <c r="I1961" t="s">
        <v>83</v>
      </c>
      <c r="J1961" t="s">
        <v>447</v>
      </c>
      <c r="K1961" t="s">
        <v>7405</v>
      </c>
      <c r="L1961">
        <v>14546512</v>
      </c>
      <c r="M1961">
        <f t="shared" si="60"/>
        <v>10681</v>
      </c>
      <c r="N1961" s="2">
        <f t="shared" si="61"/>
        <v>69.027113237639554</v>
      </c>
    </row>
    <row r="1962" spans="1:14" x14ac:dyDescent="0.3">
      <c r="A1962" t="s">
        <v>1027</v>
      </c>
      <c r="B1962" t="s">
        <v>1300</v>
      </c>
      <c r="C1962">
        <v>4.5999999999999996</v>
      </c>
      <c r="D1962">
        <v>9</v>
      </c>
      <c r="E1962">
        <v>1499</v>
      </c>
      <c r="F1962">
        <v>449</v>
      </c>
      <c r="G1962" t="s">
        <v>242</v>
      </c>
      <c r="H1962" t="s">
        <v>7406</v>
      </c>
      <c r="I1962" t="s">
        <v>244</v>
      </c>
      <c r="J1962" t="s">
        <v>1302</v>
      </c>
      <c r="K1962" t="s">
        <v>7407</v>
      </c>
      <c r="L1962">
        <v>15972190</v>
      </c>
      <c r="M1962">
        <f t="shared" si="60"/>
        <v>4041</v>
      </c>
      <c r="N1962" s="2">
        <f t="shared" si="61"/>
        <v>70.04669779853235</v>
      </c>
    </row>
    <row r="1963" spans="1:14" x14ac:dyDescent="0.3">
      <c r="A1963" t="s">
        <v>7408</v>
      </c>
      <c r="B1963" t="s">
        <v>1329</v>
      </c>
      <c r="C1963">
        <v>3.8</v>
      </c>
      <c r="D1963">
        <v>23</v>
      </c>
      <c r="E1963">
        <v>3500</v>
      </c>
      <c r="F1963">
        <v>1995</v>
      </c>
      <c r="G1963" t="s">
        <v>7409</v>
      </c>
      <c r="H1963" t="s">
        <v>7410</v>
      </c>
      <c r="I1963" t="s">
        <v>50</v>
      </c>
      <c r="J1963" t="s">
        <v>1332</v>
      </c>
      <c r="K1963" t="s">
        <v>7411</v>
      </c>
      <c r="L1963">
        <v>15048508</v>
      </c>
      <c r="M1963">
        <f t="shared" si="60"/>
        <v>45885</v>
      </c>
      <c r="N1963" s="2">
        <f t="shared" si="61"/>
        <v>43</v>
      </c>
    </row>
    <row r="1964" spans="1:14" x14ac:dyDescent="0.3">
      <c r="A1964" t="s">
        <v>4048</v>
      </c>
      <c r="B1964" t="s">
        <v>1895</v>
      </c>
      <c r="C1964">
        <v>4.7</v>
      </c>
      <c r="D1964">
        <v>15</v>
      </c>
      <c r="E1964">
        <v>4599</v>
      </c>
      <c r="F1964">
        <v>2299</v>
      </c>
      <c r="G1964" t="s">
        <v>1169</v>
      </c>
      <c r="H1964" t="s">
        <v>7412</v>
      </c>
      <c r="I1964" t="s">
        <v>132</v>
      </c>
      <c r="J1964" t="s">
        <v>1897</v>
      </c>
      <c r="K1964" t="s">
        <v>7413</v>
      </c>
      <c r="L1964">
        <v>14157512</v>
      </c>
      <c r="M1964">
        <f t="shared" si="60"/>
        <v>34485</v>
      </c>
      <c r="N1964" s="2">
        <f t="shared" si="61"/>
        <v>50.010871928680146</v>
      </c>
    </row>
    <row r="1965" spans="1:14" x14ac:dyDescent="0.3">
      <c r="A1965" t="s">
        <v>7414</v>
      </c>
      <c r="B1965" t="s">
        <v>1053</v>
      </c>
      <c r="C1965">
        <v>4.0999999999999996</v>
      </c>
      <c r="D1965">
        <v>544</v>
      </c>
      <c r="E1965">
        <v>4299</v>
      </c>
      <c r="F1965">
        <v>1418</v>
      </c>
      <c r="G1965" t="s">
        <v>95</v>
      </c>
      <c r="H1965" t="s">
        <v>7415</v>
      </c>
      <c r="I1965" t="s">
        <v>132</v>
      </c>
      <c r="J1965" t="s">
        <v>1055</v>
      </c>
      <c r="K1965" t="s">
        <v>7416</v>
      </c>
      <c r="L1965">
        <v>13791256</v>
      </c>
      <c r="M1965">
        <f t="shared" si="60"/>
        <v>771392</v>
      </c>
      <c r="N1965" s="2">
        <f t="shared" si="61"/>
        <v>67.015585019772033</v>
      </c>
    </row>
    <row r="1966" spans="1:14" x14ac:dyDescent="0.3">
      <c r="A1966" t="s">
        <v>7417</v>
      </c>
      <c r="B1966" t="s">
        <v>1491</v>
      </c>
      <c r="C1966">
        <v>4.0999999999999996</v>
      </c>
      <c r="D1966">
        <v>64</v>
      </c>
      <c r="E1966">
        <v>2499</v>
      </c>
      <c r="F1966">
        <v>999</v>
      </c>
      <c r="G1966" t="s">
        <v>67</v>
      </c>
      <c r="H1966" t="s">
        <v>7418</v>
      </c>
      <c r="I1966" t="s">
        <v>50</v>
      </c>
      <c r="J1966" t="s">
        <v>1493</v>
      </c>
      <c r="K1966" t="s">
        <v>7419</v>
      </c>
      <c r="L1966">
        <v>13640234</v>
      </c>
      <c r="M1966">
        <f t="shared" si="60"/>
        <v>63936</v>
      </c>
      <c r="N1966" s="2">
        <f t="shared" si="61"/>
        <v>60.024009603841534</v>
      </c>
    </row>
    <row r="1967" spans="1:14" x14ac:dyDescent="0.3">
      <c r="A1967" t="s">
        <v>7420</v>
      </c>
      <c r="B1967" t="s">
        <v>942</v>
      </c>
      <c r="C1967">
        <v>4.2</v>
      </c>
      <c r="D1967">
        <v>5</v>
      </c>
      <c r="E1967">
        <v>2299</v>
      </c>
      <c r="F1967">
        <v>1609</v>
      </c>
      <c r="G1967" t="s">
        <v>67</v>
      </c>
      <c r="H1967" t="s">
        <v>7421</v>
      </c>
      <c r="I1967" t="s">
        <v>297</v>
      </c>
      <c r="J1967" t="s">
        <v>944</v>
      </c>
      <c r="K1967" t="s">
        <v>7422</v>
      </c>
      <c r="L1967">
        <v>17345422</v>
      </c>
      <c r="M1967">
        <f t="shared" si="60"/>
        <v>8045</v>
      </c>
      <c r="N1967" s="2">
        <f t="shared" si="61"/>
        <v>30.013049151805131</v>
      </c>
    </row>
    <row r="1968" spans="1:14" x14ac:dyDescent="0.3">
      <c r="A1968" t="s">
        <v>7423</v>
      </c>
      <c r="B1968" t="s">
        <v>1836</v>
      </c>
      <c r="C1968">
        <v>4.0999999999999996</v>
      </c>
      <c r="D1968">
        <v>10</v>
      </c>
      <c r="E1968">
        <v>2999</v>
      </c>
      <c r="F1968">
        <v>2999</v>
      </c>
      <c r="G1968" t="s">
        <v>29</v>
      </c>
      <c r="H1968" t="s">
        <v>7424</v>
      </c>
      <c r="I1968" t="s">
        <v>44</v>
      </c>
      <c r="J1968" t="s">
        <v>1838</v>
      </c>
      <c r="K1968" t="s">
        <v>7425</v>
      </c>
      <c r="L1968">
        <v>14942396</v>
      </c>
      <c r="M1968">
        <f t="shared" si="60"/>
        <v>29990</v>
      </c>
      <c r="N1968" s="2">
        <f t="shared" si="61"/>
        <v>0</v>
      </c>
    </row>
    <row r="1969" spans="1:14" x14ac:dyDescent="0.3">
      <c r="A1969" t="s">
        <v>7426</v>
      </c>
      <c r="B1969" t="s">
        <v>5555</v>
      </c>
      <c r="C1969">
        <v>4.2</v>
      </c>
      <c r="D1969">
        <v>33</v>
      </c>
      <c r="E1969">
        <v>2725</v>
      </c>
      <c r="F1969">
        <v>498</v>
      </c>
      <c r="G1969" t="s">
        <v>7427</v>
      </c>
      <c r="H1969" t="s">
        <v>7428</v>
      </c>
      <c r="I1969" t="s">
        <v>938</v>
      </c>
      <c r="J1969" t="s">
        <v>5557</v>
      </c>
      <c r="K1969" t="s">
        <v>7429</v>
      </c>
      <c r="L1969">
        <v>14922392</v>
      </c>
      <c r="M1969">
        <f t="shared" si="60"/>
        <v>16434</v>
      </c>
      <c r="N1969" s="2">
        <f t="shared" si="61"/>
        <v>81.724770642201833</v>
      </c>
    </row>
    <row r="1970" spans="1:14" x14ac:dyDescent="0.3">
      <c r="A1970" t="s">
        <v>455</v>
      </c>
      <c r="B1970" t="s">
        <v>119</v>
      </c>
      <c r="C1970">
        <v>4.0999999999999996</v>
      </c>
      <c r="D1970">
        <v>14</v>
      </c>
      <c r="E1970">
        <v>399</v>
      </c>
      <c r="F1970">
        <v>399</v>
      </c>
      <c r="G1970" t="s">
        <v>29</v>
      </c>
      <c r="H1970" t="s">
        <v>7430</v>
      </c>
      <c r="I1970" t="s">
        <v>37</v>
      </c>
      <c r="J1970" t="s">
        <v>119</v>
      </c>
      <c r="K1970" t="s">
        <v>7431</v>
      </c>
      <c r="L1970">
        <v>14890456</v>
      </c>
      <c r="M1970">
        <f t="shared" si="60"/>
        <v>5586</v>
      </c>
      <c r="N1970" s="2">
        <f t="shared" si="61"/>
        <v>0</v>
      </c>
    </row>
    <row r="1971" spans="1:14" x14ac:dyDescent="0.3">
      <c r="A1971" t="s">
        <v>592</v>
      </c>
      <c r="B1971" t="s">
        <v>593</v>
      </c>
      <c r="C1971">
        <v>4.9000000000000004</v>
      </c>
      <c r="D1971">
        <v>8</v>
      </c>
      <c r="E1971">
        <v>999</v>
      </c>
      <c r="F1971">
        <v>549</v>
      </c>
      <c r="G1971" t="s">
        <v>67</v>
      </c>
      <c r="H1971" t="s">
        <v>7432</v>
      </c>
      <c r="I1971" t="s">
        <v>37</v>
      </c>
      <c r="J1971" t="s">
        <v>595</v>
      </c>
      <c r="K1971" t="s">
        <v>7433</v>
      </c>
      <c r="L1971">
        <v>15822124</v>
      </c>
      <c r="M1971">
        <f t="shared" si="60"/>
        <v>4392</v>
      </c>
      <c r="N1971" s="2">
        <f t="shared" si="61"/>
        <v>45.045045045045043</v>
      </c>
    </row>
    <row r="1972" spans="1:14" x14ac:dyDescent="0.3">
      <c r="A1972" t="s">
        <v>7434</v>
      </c>
      <c r="B1972" t="s">
        <v>1222</v>
      </c>
      <c r="C1972">
        <v>4.5</v>
      </c>
      <c r="D1972">
        <v>56</v>
      </c>
      <c r="E1972">
        <v>999</v>
      </c>
      <c r="F1972">
        <v>399</v>
      </c>
      <c r="G1972" t="s">
        <v>67</v>
      </c>
      <c r="H1972" t="s">
        <v>7435</v>
      </c>
      <c r="I1972" t="s">
        <v>50</v>
      </c>
      <c r="J1972" t="s">
        <v>1224</v>
      </c>
      <c r="K1972" t="s">
        <v>7436</v>
      </c>
      <c r="L1972">
        <v>16200884</v>
      </c>
      <c r="M1972">
        <f t="shared" si="60"/>
        <v>22344</v>
      </c>
      <c r="N1972" s="2">
        <f t="shared" si="61"/>
        <v>60.06006006006006</v>
      </c>
    </row>
    <row r="1973" spans="1:14" x14ac:dyDescent="0.3">
      <c r="A1973" t="s">
        <v>7437</v>
      </c>
      <c r="B1973" t="s">
        <v>895</v>
      </c>
      <c r="C1973">
        <v>4.2</v>
      </c>
      <c r="D1973">
        <v>17</v>
      </c>
      <c r="E1973">
        <v>1390</v>
      </c>
      <c r="F1973">
        <v>1251</v>
      </c>
      <c r="G1973" t="s">
        <v>7438</v>
      </c>
      <c r="H1973" t="s">
        <v>7439</v>
      </c>
      <c r="I1973" t="s">
        <v>37</v>
      </c>
      <c r="J1973" t="s">
        <v>898</v>
      </c>
      <c r="K1973" t="s">
        <v>7440</v>
      </c>
      <c r="L1973">
        <v>17022548</v>
      </c>
      <c r="M1973">
        <f t="shared" si="60"/>
        <v>21267</v>
      </c>
      <c r="N1973" s="2">
        <f t="shared" si="61"/>
        <v>10</v>
      </c>
    </row>
    <row r="1974" spans="1:14" x14ac:dyDescent="0.3">
      <c r="A1974" t="s">
        <v>7441</v>
      </c>
      <c r="B1974" t="s">
        <v>2435</v>
      </c>
      <c r="C1974">
        <v>4.4000000000000004</v>
      </c>
      <c r="D1974">
        <v>24</v>
      </c>
      <c r="E1974">
        <v>1299</v>
      </c>
      <c r="F1974">
        <v>1299</v>
      </c>
      <c r="G1974" t="s">
        <v>42</v>
      </c>
      <c r="H1974" t="s">
        <v>7442</v>
      </c>
      <c r="I1974" t="s">
        <v>56</v>
      </c>
      <c r="J1974" t="s">
        <v>2438</v>
      </c>
      <c r="K1974" t="s">
        <v>7443</v>
      </c>
      <c r="L1974">
        <v>16396126</v>
      </c>
      <c r="M1974">
        <f t="shared" si="60"/>
        <v>31176</v>
      </c>
      <c r="N1974" s="2">
        <f t="shared" si="61"/>
        <v>0</v>
      </c>
    </row>
    <row r="1975" spans="1:14" x14ac:dyDescent="0.3">
      <c r="A1975" t="s">
        <v>7444</v>
      </c>
      <c r="B1975" t="s">
        <v>284</v>
      </c>
      <c r="C1975">
        <v>4.5999999999999996</v>
      </c>
      <c r="D1975">
        <v>9</v>
      </c>
      <c r="E1975">
        <v>1699</v>
      </c>
      <c r="F1975">
        <v>594</v>
      </c>
      <c r="G1975" t="s">
        <v>124</v>
      </c>
      <c r="H1975" t="s">
        <v>7445</v>
      </c>
      <c r="I1975" t="s">
        <v>862</v>
      </c>
      <c r="J1975" t="s">
        <v>286</v>
      </c>
      <c r="K1975" t="s">
        <v>7446</v>
      </c>
      <c r="L1975">
        <v>17511670</v>
      </c>
      <c r="M1975">
        <f t="shared" si="60"/>
        <v>5346</v>
      </c>
      <c r="N1975" s="2">
        <f t="shared" si="61"/>
        <v>65.038257798705118</v>
      </c>
    </row>
    <row r="1976" spans="1:14" x14ac:dyDescent="0.3">
      <c r="A1976" t="s">
        <v>7447</v>
      </c>
      <c r="B1976" t="s">
        <v>2383</v>
      </c>
      <c r="C1976">
        <v>4.3</v>
      </c>
      <c r="D1976">
        <v>3</v>
      </c>
      <c r="E1976">
        <v>1399</v>
      </c>
      <c r="F1976">
        <v>909</v>
      </c>
      <c r="G1976" t="s">
        <v>29</v>
      </c>
      <c r="H1976" t="s">
        <v>7448</v>
      </c>
      <c r="I1976" t="s">
        <v>37</v>
      </c>
      <c r="J1976" t="s">
        <v>2385</v>
      </c>
      <c r="K1976" t="s">
        <v>7449</v>
      </c>
      <c r="L1976">
        <v>15975054</v>
      </c>
      <c r="M1976">
        <f t="shared" si="60"/>
        <v>2727</v>
      </c>
      <c r="N1976" s="2">
        <f t="shared" si="61"/>
        <v>35.025017869907074</v>
      </c>
    </row>
    <row r="1977" spans="1:14" x14ac:dyDescent="0.3">
      <c r="A1977" t="s">
        <v>4253</v>
      </c>
      <c r="B1977" t="s">
        <v>7450</v>
      </c>
      <c r="C1977">
        <v>5</v>
      </c>
      <c r="D1977">
        <v>6</v>
      </c>
      <c r="E1977">
        <v>3299</v>
      </c>
      <c r="F1977">
        <v>2474</v>
      </c>
      <c r="G1977" t="s">
        <v>7451</v>
      </c>
      <c r="H1977" t="s">
        <v>7452</v>
      </c>
      <c r="I1977" t="s">
        <v>685</v>
      </c>
      <c r="J1977" t="s">
        <v>7453</v>
      </c>
      <c r="K1977" t="s">
        <v>7454</v>
      </c>
      <c r="L1977">
        <v>16963400</v>
      </c>
      <c r="M1977">
        <f t="shared" si="60"/>
        <v>14844</v>
      </c>
      <c r="N1977" s="2">
        <f t="shared" si="61"/>
        <v>25.007578053955744</v>
      </c>
    </row>
    <row r="1978" spans="1:14" x14ac:dyDescent="0.3">
      <c r="A1978" t="s">
        <v>7455</v>
      </c>
      <c r="B1978" t="s">
        <v>7456</v>
      </c>
      <c r="C1978">
        <v>4.5</v>
      </c>
      <c r="D1978">
        <v>17</v>
      </c>
      <c r="E1978">
        <v>1799</v>
      </c>
      <c r="F1978">
        <v>899</v>
      </c>
      <c r="G1978" t="s">
        <v>67</v>
      </c>
      <c r="H1978" t="s">
        <v>7457</v>
      </c>
      <c r="I1978" t="s">
        <v>642</v>
      </c>
      <c r="J1978" t="s">
        <v>7458</v>
      </c>
      <c r="K1978" t="s">
        <v>7459</v>
      </c>
      <c r="L1978">
        <v>15032452</v>
      </c>
      <c r="M1978">
        <f t="shared" si="60"/>
        <v>15283</v>
      </c>
      <c r="N1978" s="2">
        <f t="shared" si="61"/>
        <v>50.027793218454697</v>
      </c>
    </row>
    <row r="1979" spans="1:14" x14ac:dyDescent="0.3">
      <c r="A1979" t="s">
        <v>7460</v>
      </c>
      <c r="B1979" t="s">
        <v>3180</v>
      </c>
      <c r="C1979">
        <v>4.5999999999999996</v>
      </c>
      <c r="D1979">
        <v>100</v>
      </c>
      <c r="E1979">
        <v>1095</v>
      </c>
      <c r="F1979">
        <v>733</v>
      </c>
      <c r="G1979" t="s">
        <v>16</v>
      </c>
      <c r="H1979" t="s">
        <v>7461</v>
      </c>
      <c r="I1979" t="s">
        <v>7462</v>
      </c>
      <c r="J1979" t="s">
        <v>3182</v>
      </c>
      <c r="K1979" t="s">
        <v>7463</v>
      </c>
      <c r="L1979">
        <v>13036624</v>
      </c>
      <c r="M1979">
        <f t="shared" si="60"/>
        <v>73300</v>
      </c>
      <c r="N1979" s="2">
        <f t="shared" si="61"/>
        <v>33.059360730593603</v>
      </c>
    </row>
    <row r="1980" spans="1:14" x14ac:dyDescent="0.3">
      <c r="A1980" t="s">
        <v>7464</v>
      </c>
      <c r="B1980" t="s">
        <v>655</v>
      </c>
      <c r="C1980">
        <v>3.9</v>
      </c>
      <c r="D1980">
        <v>170</v>
      </c>
      <c r="E1980">
        <v>3999</v>
      </c>
      <c r="F1980">
        <v>1519</v>
      </c>
      <c r="G1980" t="s">
        <v>42</v>
      </c>
      <c r="H1980" t="s">
        <v>7465</v>
      </c>
      <c r="I1980" t="s">
        <v>50</v>
      </c>
      <c r="J1980" t="s">
        <v>657</v>
      </c>
      <c r="K1980" t="s">
        <v>7466</v>
      </c>
      <c r="L1980">
        <v>10471076</v>
      </c>
      <c r="M1980">
        <f t="shared" si="60"/>
        <v>258230</v>
      </c>
      <c r="N1980" s="2">
        <f t="shared" si="61"/>
        <v>62.015503875968989</v>
      </c>
    </row>
    <row r="1981" spans="1:14" x14ac:dyDescent="0.3">
      <c r="A1981" t="s">
        <v>1498</v>
      </c>
      <c r="B1981" t="s">
        <v>1016</v>
      </c>
      <c r="C1981">
        <v>4.2</v>
      </c>
      <c r="D1981">
        <v>147</v>
      </c>
      <c r="E1981">
        <v>499</v>
      </c>
      <c r="F1981">
        <v>449</v>
      </c>
      <c r="G1981" t="s">
        <v>95</v>
      </c>
      <c r="H1981" t="s">
        <v>7467</v>
      </c>
      <c r="I1981" t="s">
        <v>37</v>
      </c>
      <c r="J1981" t="s">
        <v>1018</v>
      </c>
      <c r="K1981" t="s">
        <v>7468</v>
      </c>
      <c r="L1981">
        <v>13552800</v>
      </c>
      <c r="M1981">
        <f t="shared" si="60"/>
        <v>66003</v>
      </c>
      <c r="N1981" s="2">
        <f t="shared" si="61"/>
        <v>10.020040080160321</v>
      </c>
    </row>
    <row r="1982" spans="1:14" x14ac:dyDescent="0.3">
      <c r="A1982" t="s">
        <v>4340</v>
      </c>
      <c r="B1982" t="s">
        <v>1513</v>
      </c>
      <c r="C1982">
        <v>4.8</v>
      </c>
      <c r="D1982">
        <v>8</v>
      </c>
      <c r="E1982">
        <v>1599</v>
      </c>
      <c r="F1982">
        <v>559</v>
      </c>
      <c r="G1982" t="s">
        <v>67</v>
      </c>
      <c r="H1982" t="s">
        <v>7469</v>
      </c>
      <c r="I1982" t="s">
        <v>37</v>
      </c>
      <c r="J1982" t="s">
        <v>1515</v>
      </c>
      <c r="K1982" t="s">
        <v>7470</v>
      </c>
      <c r="L1982">
        <v>15610012</v>
      </c>
      <c r="M1982">
        <f t="shared" si="60"/>
        <v>4472</v>
      </c>
      <c r="N1982" s="2">
        <f t="shared" si="61"/>
        <v>65.040650406504056</v>
      </c>
    </row>
    <row r="1983" spans="1:14" x14ac:dyDescent="0.3">
      <c r="A1983" t="s">
        <v>7471</v>
      </c>
      <c r="B1983" t="s">
        <v>66</v>
      </c>
      <c r="C1983">
        <v>4.3</v>
      </c>
      <c r="D1983">
        <v>30</v>
      </c>
      <c r="E1983">
        <v>2425</v>
      </c>
      <c r="F1983">
        <v>699</v>
      </c>
      <c r="G1983" t="s">
        <v>67</v>
      </c>
      <c r="H1983" t="s">
        <v>7472</v>
      </c>
      <c r="I1983" t="s">
        <v>642</v>
      </c>
      <c r="J1983" t="s">
        <v>70</v>
      </c>
      <c r="K1983" t="s">
        <v>7473</v>
      </c>
      <c r="L1983">
        <v>17437780</v>
      </c>
      <c r="M1983">
        <f t="shared" si="60"/>
        <v>20970</v>
      </c>
      <c r="N1983" s="2">
        <f t="shared" si="61"/>
        <v>71.175257731958766</v>
      </c>
    </row>
    <row r="1984" spans="1:14" x14ac:dyDescent="0.3">
      <c r="A1984" t="s">
        <v>5406</v>
      </c>
      <c r="B1984" t="s">
        <v>2417</v>
      </c>
      <c r="C1984">
        <v>4.5999999999999996</v>
      </c>
      <c r="D1984">
        <v>40</v>
      </c>
      <c r="E1984">
        <v>3299</v>
      </c>
      <c r="F1984">
        <v>2309</v>
      </c>
      <c r="G1984" t="s">
        <v>16</v>
      </c>
      <c r="H1984" t="s">
        <v>7474</v>
      </c>
      <c r="I1984" t="s">
        <v>586</v>
      </c>
      <c r="J1984" t="s">
        <v>2419</v>
      </c>
      <c r="K1984" t="s">
        <v>7475</v>
      </c>
      <c r="L1984">
        <v>15248884</v>
      </c>
      <c r="M1984">
        <f t="shared" si="60"/>
        <v>92360</v>
      </c>
      <c r="N1984" s="2">
        <f t="shared" si="61"/>
        <v>30.009093664746896</v>
      </c>
    </row>
    <row r="1985" spans="1:14" x14ac:dyDescent="0.3">
      <c r="A1985" t="s">
        <v>7476</v>
      </c>
      <c r="B1985" t="s">
        <v>396</v>
      </c>
      <c r="C1985">
        <v>3.8</v>
      </c>
      <c r="D1985">
        <v>83</v>
      </c>
      <c r="E1985">
        <v>3590</v>
      </c>
      <c r="F1985">
        <v>1436</v>
      </c>
      <c r="G1985" t="s">
        <v>95</v>
      </c>
      <c r="H1985" t="s">
        <v>7477</v>
      </c>
      <c r="I1985" t="s">
        <v>5661</v>
      </c>
      <c r="J1985" t="s">
        <v>399</v>
      </c>
      <c r="K1985" t="s">
        <v>7478</v>
      </c>
      <c r="L1985">
        <v>14256204</v>
      </c>
      <c r="M1985">
        <f t="shared" si="60"/>
        <v>119188</v>
      </c>
      <c r="N1985" s="2">
        <f t="shared" si="61"/>
        <v>60</v>
      </c>
    </row>
    <row r="1986" spans="1:14" x14ac:dyDescent="0.3">
      <c r="A1986" t="s">
        <v>7479</v>
      </c>
      <c r="B1986" t="s">
        <v>1342</v>
      </c>
      <c r="C1986">
        <v>4.5</v>
      </c>
      <c r="D1986">
        <v>100</v>
      </c>
      <c r="E1986">
        <v>1299</v>
      </c>
      <c r="F1986">
        <v>779</v>
      </c>
      <c r="G1986" t="s">
        <v>42</v>
      </c>
      <c r="H1986" t="s">
        <v>7480</v>
      </c>
      <c r="I1986" t="s">
        <v>37</v>
      </c>
      <c r="J1986" t="s">
        <v>1344</v>
      </c>
      <c r="K1986" t="s">
        <v>7481</v>
      </c>
      <c r="L1986">
        <v>14087700</v>
      </c>
      <c r="M1986">
        <f t="shared" si="60"/>
        <v>77900</v>
      </c>
      <c r="N1986" s="2">
        <f t="shared" si="61"/>
        <v>40.030792917628943</v>
      </c>
    </row>
    <row r="1987" spans="1:14" x14ac:dyDescent="0.3">
      <c r="A1987" t="s">
        <v>7482</v>
      </c>
      <c r="B1987" t="s">
        <v>7483</v>
      </c>
      <c r="C1987">
        <v>4.4000000000000004</v>
      </c>
      <c r="D1987">
        <v>8</v>
      </c>
      <c r="E1987">
        <v>3250</v>
      </c>
      <c r="F1987">
        <v>975</v>
      </c>
      <c r="G1987" t="s">
        <v>16</v>
      </c>
      <c r="H1987" t="s">
        <v>7484</v>
      </c>
      <c r="I1987" t="s">
        <v>177</v>
      </c>
      <c r="J1987" t="s">
        <v>7485</v>
      </c>
      <c r="K1987" t="s">
        <v>7486</v>
      </c>
      <c r="L1987">
        <v>14595070</v>
      </c>
      <c r="M1987">
        <f t="shared" ref="M1987:M2050" si="62">D1987*F1987</f>
        <v>7800</v>
      </c>
      <c r="N1987" s="2">
        <f t="shared" ref="N1987:N2050" si="63">((E1987-F1987)/E1987) *100</f>
        <v>70</v>
      </c>
    </row>
    <row r="1988" spans="1:14" x14ac:dyDescent="0.3">
      <c r="A1988" t="s">
        <v>7487</v>
      </c>
      <c r="B1988" t="s">
        <v>895</v>
      </c>
      <c r="C1988">
        <v>4.4000000000000004</v>
      </c>
      <c r="D1988">
        <v>30</v>
      </c>
      <c r="E1988">
        <v>1790</v>
      </c>
      <c r="F1988">
        <v>1432</v>
      </c>
      <c r="G1988" t="s">
        <v>16</v>
      </c>
      <c r="H1988" t="s">
        <v>7488</v>
      </c>
      <c r="I1988" t="s">
        <v>2507</v>
      </c>
      <c r="J1988" t="s">
        <v>898</v>
      </c>
      <c r="K1988" t="s">
        <v>7489</v>
      </c>
      <c r="L1988">
        <v>17022686</v>
      </c>
      <c r="M1988">
        <f t="shared" si="62"/>
        <v>42960</v>
      </c>
      <c r="N1988" s="2">
        <f t="shared" si="63"/>
        <v>20</v>
      </c>
    </row>
    <row r="1989" spans="1:14" x14ac:dyDescent="0.3">
      <c r="A1989" t="s">
        <v>7490</v>
      </c>
      <c r="B1989" t="s">
        <v>7491</v>
      </c>
      <c r="C1989">
        <v>4.4000000000000004</v>
      </c>
      <c r="D1989">
        <v>5700</v>
      </c>
      <c r="E1989">
        <v>930</v>
      </c>
      <c r="F1989">
        <v>744</v>
      </c>
      <c r="G1989" t="s">
        <v>218</v>
      </c>
      <c r="H1989" t="s">
        <v>7492</v>
      </c>
      <c r="I1989" t="s">
        <v>3622</v>
      </c>
      <c r="J1989" t="s">
        <v>7493</v>
      </c>
      <c r="K1989" t="s">
        <v>7494</v>
      </c>
      <c r="L1989">
        <v>9212385</v>
      </c>
      <c r="M1989">
        <f t="shared" si="62"/>
        <v>4240800</v>
      </c>
      <c r="N1989" s="2">
        <f t="shared" si="63"/>
        <v>20</v>
      </c>
    </row>
    <row r="1990" spans="1:14" x14ac:dyDescent="0.3">
      <c r="A1990" t="s">
        <v>7495</v>
      </c>
      <c r="B1990" t="s">
        <v>6307</v>
      </c>
      <c r="C1990">
        <v>4.0999999999999996</v>
      </c>
      <c r="D1990">
        <v>83</v>
      </c>
      <c r="E1990">
        <v>1799</v>
      </c>
      <c r="F1990">
        <v>773</v>
      </c>
      <c r="G1990" t="s">
        <v>29</v>
      </c>
      <c r="H1990" t="s">
        <v>7496</v>
      </c>
      <c r="I1990" t="s">
        <v>337</v>
      </c>
      <c r="J1990" t="s">
        <v>6307</v>
      </c>
      <c r="K1990" t="s">
        <v>7497</v>
      </c>
      <c r="L1990">
        <v>12670732</v>
      </c>
      <c r="M1990">
        <f t="shared" si="62"/>
        <v>64159</v>
      </c>
      <c r="N1990" s="2">
        <f t="shared" si="63"/>
        <v>57.031684269038351</v>
      </c>
    </row>
    <row r="1991" spans="1:14" x14ac:dyDescent="0.3">
      <c r="A1991" t="s">
        <v>5509</v>
      </c>
      <c r="B1991" t="s">
        <v>4920</v>
      </c>
      <c r="C1991">
        <v>3.9</v>
      </c>
      <c r="D1991">
        <v>123</v>
      </c>
      <c r="E1991">
        <v>999</v>
      </c>
      <c r="F1991">
        <v>549</v>
      </c>
      <c r="G1991" t="s">
        <v>563</v>
      </c>
      <c r="H1991" t="s">
        <v>7498</v>
      </c>
      <c r="I1991" t="s">
        <v>297</v>
      </c>
      <c r="J1991" t="s">
        <v>4922</v>
      </c>
      <c r="K1991" t="s">
        <v>7499</v>
      </c>
      <c r="L1991">
        <v>8571071</v>
      </c>
      <c r="M1991">
        <f t="shared" si="62"/>
        <v>67527</v>
      </c>
      <c r="N1991" s="2">
        <f t="shared" si="63"/>
        <v>45.045045045045043</v>
      </c>
    </row>
    <row r="1992" spans="1:14" x14ac:dyDescent="0.3">
      <c r="A1992" t="s">
        <v>7500</v>
      </c>
      <c r="B1992" t="s">
        <v>230</v>
      </c>
      <c r="C1992">
        <v>4.3</v>
      </c>
      <c r="D1992">
        <v>793</v>
      </c>
      <c r="E1992">
        <v>1499</v>
      </c>
      <c r="F1992">
        <v>524</v>
      </c>
      <c r="G1992" t="s">
        <v>563</v>
      </c>
      <c r="H1992" t="s">
        <v>7501</v>
      </c>
      <c r="I1992" t="s">
        <v>297</v>
      </c>
      <c r="J1992" t="s">
        <v>232</v>
      </c>
      <c r="K1992" t="s">
        <v>7502</v>
      </c>
      <c r="L1992">
        <v>11895972</v>
      </c>
      <c r="M1992">
        <f t="shared" si="62"/>
        <v>415532</v>
      </c>
      <c r="N1992" s="2">
        <f t="shared" si="63"/>
        <v>65.043362241494336</v>
      </c>
    </row>
    <row r="1993" spans="1:14" x14ac:dyDescent="0.3">
      <c r="A1993" t="s">
        <v>2051</v>
      </c>
      <c r="B1993" t="s">
        <v>1087</v>
      </c>
      <c r="C1993">
        <v>3.7</v>
      </c>
      <c r="D1993">
        <v>19</v>
      </c>
      <c r="E1993">
        <v>2495</v>
      </c>
      <c r="F1993">
        <v>1372</v>
      </c>
      <c r="G1993" t="s">
        <v>451</v>
      </c>
      <c r="H1993" t="s">
        <v>7503</v>
      </c>
      <c r="I1993" t="s">
        <v>297</v>
      </c>
      <c r="J1993" t="s">
        <v>1090</v>
      </c>
      <c r="K1993" t="s">
        <v>7504</v>
      </c>
      <c r="L1993">
        <v>15201992</v>
      </c>
      <c r="M1993">
        <f t="shared" si="62"/>
        <v>26068</v>
      </c>
      <c r="N1993" s="2">
        <f t="shared" si="63"/>
        <v>45.010020040080164</v>
      </c>
    </row>
    <row r="1994" spans="1:14" x14ac:dyDescent="0.3">
      <c r="A1994" t="s">
        <v>7505</v>
      </c>
      <c r="B1994" t="s">
        <v>7506</v>
      </c>
      <c r="C1994">
        <v>4.0999999999999996</v>
      </c>
      <c r="D1994">
        <v>33</v>
      </c>
      <c r="E1994">
        <v>1499</v>
      </c>
      <c r="F1994">
        <v>949</v>
      </c>
      <c r="G1994" t="s">
        <v>527</v>
      </c>
      <c r="H1994" t="s">
        <v>7507</v>
      </c>
      <c r="I1994" t="s">
        <v>1281</v>
      </c>
      <c r="J1994" t="s">
        <v>7508</v>
      </c>
      <c r="K1994" t="s">
        <v>7509</v>
      </c>
      <c r="L1994">
        <v>13096304</v>
      </c>
      <c r="M1994">
        <f t="shared" si="62"/>
        <v>31317</v>
      </c>
      <c r="N1994" s="2">
        <f t="shared" si="63"/>
        <v>36.691127418278853</v>
      </c>
    </row>
    <row r="1995" spans="1:14" x14ac:dyDescent="0.3">
      <c r="A1995" t="s">
        <v>1821</v>
      </c>
      <c r="B1995" t="s">
        <v>7510</v>
      </c>
      <c r="C1995">
        <v>3.1</v>
      </c>
      <c r="D1995">
        <v>29</v>
      </c>
      <c r="E1995">
        <v>2499</v>
      </c>
      <c r="F1995">
        <v>1999</v>
      </c>
      <c r="G1995" t="s">
        <v>16</v>
      </c>
      <c r="H1995" t="s">
        <v>7511</v>
      </c>
      <c r="I1995" t="s">
        <v>177</v>
      </c>
      <c r="J1995" t="s">
        <v>7512</v>
      </c>
      <c r="K1995" t="s">
        <v>7513</v>
      </c>
      <c r="L1995">
        <v>2238570</v>
      </c>
      <c r="M1995">
        <f t="shared" si="62"/>
        <v>57971</v>
      </c>
      <c r="N1995" s="2">
        <f t="shared" si="63"/>
        <v>20.008003201280509</v>
      </c>
    </row>
    <row r="1996" spans="1:14" x14ac:dyDescent="0.3">
      <c r="A1996" t="s">
        <v>7514</v>
      </c>
      <c r="B1996" t="s">
        <v>165</v>
      </c>
      <c r="C1996">
        <v>4.2</v>
      </c>
      <c r="D1996">
        <v>47</v>
      </c>
      <c r="E1996">
        <v>3999</v>
      </c>
      <c r="F1996">
        <v>1999</v>
      </c>
      <c r="G1996" t="s">
        <v>29</v>
      </c>
      <c r="H1996" t="s">
        <v>7515</v>
      </c>
      <c r="I1996" t="s">
        <v>201</v>
      </c>
      <c r="J1996" t="s">
        <v>168</v>
      </c>
      <c r="K1996" t="s">
        <v>7516</v>
      </c>
      <c r="L1996">
        <v>15118794</v>
      </c>
      <c r="M1996">
        <f t="shared" si="62"/>
        <v>93953</v>
      </c>
      <c r="N1996" s="2">
        <f t="shared" si="63"/>
        <v>50.01250312578145</v>
      </c>
    </row>
    <row r="1997" spans="1:14" x14ac:dyDescent="0.3">
      <c r="A1997" t="s">
        <v>7517</v>
      </c>
      <c r="B1997" t="s">
        <v>1513</v>
      </c>
      <c r="C1997">
        <v>3.9</v>
      </c>
      <c r="D1997">
        <v>13</v>
      </c>
      <c r="E1997">
        <v>1699</v>
      </c>
      <c r="F1997">
        <v>849</v>
      </c>
      <c r="G1997" t="s">
        <v>67</v>
      </c>
      <c r="H1997" t="s">
        <v>7518</v>
      </c>
      <c r="I1997" t="s">
        <v>37</v>
      </c>
      <c r="J1997" t="s">
        <v>1515</v>
      </c>
      <c r="K1997" t="s">
        <v>7519</v>
      </c>
      <c r="L1997">
        <v>15804678</v>
      </c>
      <c r="M1997">
        <f t="shared" si="62"/>
        <v>11037</v>
      </c>
      <c r="N1997" s="2">
        <f t="shared" si="63"/>
        <v>50.029429075927013</v>
      </c>
    </row>
    <row r="1998" spans="1:14" x14ac:dyDescent="0.3">
      <c r="A1998" t="s">
        <v>7520</v>
      </c>
      <c r="B1998" t="s">
        <v>41</v>
      </c>
      <c r="C1998">
        <v>3.8</v>
      </c>
      <c r="D1998">
        <v>31</v>
      </c>
      <c r="E1998">
        <v>3099</v>
      </c>
      <c r="F1998">
        <v>1084</v>
      </c>
      <c r="G1998" t="s">
        <v>81</v>
      </c>
      <c r="H1998" t="s">
        <v>7521</v>
      </c>
      <c r="I1998" t="s">
        <v>446</v>
      </c>
      <c r="J1998" t="s">
        <v>45</v>
      </c>
      <c r="K1998" t="s">
        <v>7522</v>
      </c>
      <c r="L1998">
        <v>12919172</v>
      </c>
      <c r="M1998">
        <f t="shared" si="62"/>
        <v>33604</v>
      </c>
      <c r="N1998" s="2">
        <f t="shared" si="63"/>
        <v>65.020974507905777</v>
      </c>
    </row>
    <row r="1999" spans="1:14" x14ac:dyDescent="0.3">
      <c r="A1999" t="s">
        <v>7523</v>
      </c>
      <c r="B1999" t="s">
        <v>1441</v>
      </c>
      <c r="C1999">
        <v>3.8</v>
      </c>
      <c r="D1999">
        <v>27</v>
      </c>
      <c r="E1999">
        <v>3798</v>
      </c>
      <c r="F1999">
        <v>2012</v>
      </c>
      <c r="G1999" t="s">
        <v>3174</v>
      </c>
      <c r="H1999" t="s">
        <v>7524</v>
      </c>
      <c r="I1999" t="s">
        <v>3176</v>
      </c>
      <c r="J1999" t="s">
        <v>1443</v>
      </c>
      <c r="K1999" t="s">
        <v>7525</v>
      </c>
      <c r="L1999">
        <v>15108944</v>
      </c>
      <c r="M1999">
        <f t="shared" si="62"/>
        <v>54324</v>
      </c>
      <c r="N1999" s="2">
        <f t="shared" si="63"/>
        <v>47.024749868351762</v>
      </c>
    </row>
    <row r="2000" spans="1:14" x14ac:dyDescent="0.3">
      <c r="A2000" t="s">
        <v>449</v>
      </c>
      <c r="B2000" t="s">
        <v>3233</v>
      </c>
      <c r="C2000">
        <v>4.0999999999999996</v>
      </c>
      <c r="D2000">
        <v>16</v>
      </c>
      <c r="E2000">
        <v>2199</v>
      </c>
      <c r="F2000">
        <v>1429</v>
      </c>
      <c r="G2000" t="s">
        <v>1975</v>
      </c>
      <c r="H2000" t="s">
        <v>7526</v>
      </c>
      <c r="I2000" t="s">
        <v>297</v>
      </c>
      <c r="J2000" t="s">
        <v>3235</v>
      </c>
      <c r="K2000" t="s">
        <v>7527</v>
      </c>
      <c r="L2000">
        <v>17476452</v>
      </c>
      <c r="M2000">
        <f t="shared" si="62"/>
        <v>22864</v>
      </c>
      <c r="N2000" s="2">
        <f t="shared" si="63"/>
        <v>35.015916325602547</v>
      </c>
    </row>
    <row r="2001" spans="1:14" x14ac:dyDescent="0.3">
      <c r="A2001" t="s">
        <v>5699</v>
      </c>
      <c r="B2001" t="s">
        <v>80</v>
      </c>
      <c r="C2001">
        <v>3.5</v>
      </c>
      <c r="D2001">
        <v>224</v>
      </c>
      <c r="E2001">
        <v>1999</v>
      </c>
      <c r="F2001">
        <v>599</v>
      </c>
      <c r="G2001" t="s">
        <v>81</v>
      </c>
      <c r="H2001" t="s">
        <v>7528</v>
      </c>
      <c r="I2001" t="s">
        <v>446</v>
      </c>
      <c r="J2001" t="s">
        <v>84</v>
      </c>
      <c r="K2001" t="s">
        <v>7529</v>
      </c>
      <c r="L2001">
        <v>4320242</v>
      </c>
      <c r="M2001">
        <f t="shared" si="62"/>
        <v>134176</v>
      </c>
      <c r="N2001" s="2">
        <f t="shared" si="63"/>
        <v>70.035017508754379</v>
      </c>
    </row>
    <row r="2002" spans="1:14" x14ac:dyDescent="0.3">
      <c r="A2002" t="s">
        <v>7530</v>
      </c>
      <c r="B2002" t="s">
        <v>230</v>
      </c>
      <c r="C2002">
        <v>4.4000000000000004</v>
      </c>
      <c r="D2002">
        <v>44</v>
      </c>
      <c r="E2002">
        <v>2799</v>
      </c>
      <c r="F2002">
        <v>1539</v>
      </c>
      <c r="G2002" t="s">
        <v>335</v>
      </c>
      <c r="H2002" t="s">
        <v>7531</v>
      </c>
      <c r="I2002" t="s">
        <v>44</v>
      </c>
      <c r="J2002" t="s">
        <v>232</v>
      </c>
      <c r="K2002" t="s">
        <v>7532</v>
      </c>
      <c r="L2002">
        <v>16018044</v>
      </c>
      <c r="M2002">
        <f t="shared" si="62"/>
        <v>67716</v>
      </c>
      <c r="N2002" s="2">
        <f t="shared" si="63"/>
        <v>45.016077170418008</v>
      </c>
    </row>
    <row r="2003" spans="1:14" x14ac:dyDescent="0.3">
      <c r="A2003" t="s">
        <v>7533</v>
      </c>
      <c r="B2003" t="s">
        <v>2383</v>
      </c>
      <c r="C2003">
        <v>4.5</v>
      </c>
      <c r="D2003">
        <v>87</v>
      </c>
      <c r="E2003">
        <v>3099</v>
      </c>
      <c r="F2003">
        <v>2014</v>
      </c>
      <c r="G2003" t="s">
        <v>29</v>
      </c>
      <c r="H2003" t="s">
        <v>7534</v>
      </c>
      <c r="I2003" t="s">
        <v>103</v>
      </c>
      <c r="J2003" t="s">
        <v>2385</v>
      </c>
      <c r="K2003" t="s">
        <v>7535</v>
      </c>
      <c r="L2003">
        <v>15789208</v>
      </c>
      <c r="M2003">
        <f t="shared" si="62"/>
        <v>175218</v>
      </c>
      <c r="N2003" s="2">
        <f t="shared" si="63"/>
        <v>35.011293965795417</v>
      </c>
    </row>
    <row r="2004" spans="1:14" x14ac:dyDescent="0.3">
      <c r="A2004" t="s">
        <v>7536</v>
      </c>
      <c r="B2004" t="s">
        <v>646</v>
      </c>
      <c r="C2004">
        <v>4.3</v>
      </c>
      <c r="D2004">
        <v>221</v>
      </c>
      <c r="E2004">
        <v>747</v>
      </c>
      <c r="F2004">
        <v>597</v>
      </c>
      <c r="G2004" t="s">
        <v>29</v>
      </c>
      <c r="H2004" t="s">
        <v>7537</v>
      </c>
      <c r="I2004" t="s">
        <v>648</v>
      </c>
      <c r="J2004" t="s">
        <v>649</v>
      </c>
      <c r="K2004" t="s">
        <v>7538</v>
      </c>
      <c r="L2004">
        <v>6670193</v>
      </c>
      <c r="M2004">
        <f t="shared" si="62"/>
        <v>131937</v>
      </c>
      <c r="N2004" s="2">
        <f t="shared" si="63"/>
        <v>20.080321285140563</v>
      </c>
    </row>
    <row r="2005" spans="1:14" x14ac:dyDescent="0.3">
      <c r="A2005" t="s">
        <v>7539</v>
      </c>
      <c r="B2005" t="s">
        <v>7540</v>
      </c>
      <c r="C2005">
        <v>4.3</v>
      </c>
      <c r="D2005">
        <v>420</v>
      </c>
      <c r="E2005">
        <v>1399</v>
      </c>
      <c r="F2005">
        <v>699</v>
      </c>
      <c r="G2005" t="s">
        <v>7541</v>
      </c>
      <c r="H2005" t="s">
        <v>7542</v>
      </c>
      <c r="I2005" t="s">
        <v>446</v>
      </c>
      <c r="J2005" t="s">
        <v>7543</v>
      </c>
      <c r="K2005" t="s">
        <v>7544</v>
      </c>
      <c r="L2005">
        <v>11851550</v>
      </c>
      <c r="M2005">
        <f t="shared" si="62"/>
        <v>293580</v>
      </c>
      <c r="N2005" s="2">
        <f t="shared" si="63"/>
        <v>50.035739814152969</v>
      </c>
    </row>
    <row r="2006" spans="1:14" x14ac:dyDescent="0.3">
      <c r="A2006" t="s">
        <v>7545</v>
      </c>
      <c r="B2006" t="s">
        <v>1222</v>
      </c>
      <c r="C2006">
        <v>4.2</v>
      </c>
      <c r="D2006">
        <v>29</v>
      </c>
      <c r="E2006">
        <v>2599</v>
      </c>
      <c r="F2006">
        <v>1143</v>
      </c>
      <c r="G2006" t="s">
        <v>249</v>
      </c>
      <c r="H2006" t="s">
        <v>7546</v>
      </c>
      <c r="I2006" t="s">
        <v>1165</v>
      </c>
      <c r="J2006" t="s">
        <v>1224</v>
      </c>
      <c r="K2006" t="s">
        <v>7547</v>
      </c>
      <c r="L2006">
        <v>16099772</v>
      </c>
      <c r="M2006">
        <f t="shared" si="62"/>
        <v>33147</v>
      </c>
      <c r="N2006" s="2">
        <f t="shared" si="63"/>
        <v>56.021546748749515</v>
      </c>
    </row>
    <row r="2007" spans="1:14" x14ac:dyDescent="0.3">
      <c r="A2007" t="s">
        <v>4155</v>
      </c>
      <c r="B2007" t="s">
        <v>733</v>
      </c>
      <c r="C2007">
        <v>3.7</v>
      </c>
      <c r="D2007">
        <v>21</v>
      </c>
      <c r="E2007">
        <v>2099</v>
      </c>
      <c r="F2007">
        <v>776</v>
      </c>
      <c r="G2007" t="s">
        <v>838</v>
      </c>
      <c r="H2007" t="s">
        <v>7548</v>
      </c>
      <c r="I2007" t="s">
        <v>446</v>
      </c>
      <c r="J2007" t="s">
        <v>735</v>
      </c>
      <c r="K2007" t="s">
        <v>7549</v>
      </c>
      <c r="L2007">
        <v>14896774</v>
      </c>
      <c r="M2007">
        <f t="shared" si="62"/>
        <v>16296</v>
      </c>
      <c r="N2007" s="2">
        <f t="shared" si="63"/>
        <v>63.030014292520242</v>
      </c>
    </row>
    <row r="2008" spans="1:14" x14ac:dyDescent="0.3">
      <c r="A2008" t="s">
        <v>2631</v>
      </c>
      <c r="B2008" t="s">
        <v>3370</v>
      </c>
      <c r="C2008">
        <v>4.3</v>
      </c>
      <c r="D2008">
        <v>118</v>
      </c>
      <c r="E2008">
        <v>999</v>
      </c>
      <c r="F2008">
        <v>699</v>
      </c>
      <c r="G2008" t="s">
        <v>242</v>
      </c>
      <c r="H2008" t="s">
        <v>7550</v>
      </c>
      <c r="I2008" t="s">
        <v>1176</v>
      </c>
      <c r="J2008" t="s">
        <v>3372</v>
      </c>
      <c r="K2008" t="s">
        <v>7551</v>
      </c>
      <c r="L2008">
        <v>9015653</v>
      </c>
      <c r="M2008">
        <f t="shared" si="62"/>
        <v>82482</v>
      </c>
      <c r="N2008" s="2">
        <f t="shared" si="63"/>
        <v>30.03003003003003</v>
      </c>
    </row>
    <row r="2009" spans="1:14" x14ac:dyDescent="0.3">
      <c r="A2009" t="s">
        <v>732</v>
      </c>
      <c r="B2009" t="s">
        <v>230</v>
      </c>
      <c r="C2009">
        <v>4.4000000000000004</v>
      </c>
      <c r="D2009">
        <v>82</v>
      </c>
      <c r="E2009">
        <v>1599</v>
      </c>
      <c r="F2009">
        <v>959</v>
      </c>
      <c r="G2009" t="s">
        <v>67</v>
      </c>
      <c r="H2009" t="s">
        <v>7552</v>
      </c>
      <c r="I2009" t="s">
        <v>201</v>
      </c>
      <c r="J2009" t="s">
        <v>232</v>
      </c>
      <c r="K2009" t="s">
        <v>7553</v>
      </c>
      <c r="L2009">
        <v>14992412</v>
      </c>
      <c r="M2009">
        <f t="shared" si="62"/>
        <v>78638</v>
      </c>
      <c r="N2009" s="2">
        <f t="shared" si="63"/>
        <v>40.025015634771734</v>
      </c>
    </row>
    <row r="2010" spans="1:14" x14ac:dyDescent="0.3">
      <c r="A2010" t="s">
        <v>7554</v>
      </c>
      <c r="B2010" t="s">
        <v>2852</v>
      </c>
      <c r="C2010">
        <v>5</v>
      </c>
      <c r="D2010">
        <v>5</v>
      </c>
      <c r="E2010">
        <v>9015</v>
      </c>
      <c r="F2010">
        <v>9015</v>
      </c>
      <c r="G2010" t="s">
        <v>16</v>
      </c>
      <c r="H2010" t="s">
        <v>7555</v>
      </c>
      <c r="I2010" t="s">
        <v>177</v>
      </c>
      <c r="J2010" t="s">
        <v>2854</v>
      </c>
      <c r="K2010" t="s">
        <v>7556</v>
      </c>
      <c r="L2010">
        <v>4450647</v>
      </c>
      <c r="M2010">
        <f t="shared" si="62"/>
        <v>45075</v>
      </c>
      <c r="N2010" s="2">
        <f t="shared" si="63"/>
        <v>0</v>
      </c>
    </row>
    <row r="2011" spans="1:14" x14ac:dyDescent="0.3">
      <c r="A2011" t="s">
        <v>7557</v>
      </c>
      <c r="B2011" t="s">
        <v>1723</v>
      </c>
      <c r="C2011">
        <v>4.4000000000000004</v>
      </c>
      <c r="D2011">
        <v>14</v>
      </c>
      <c r="E2011">
        <v>799</v>
      </c>
      <c r="F2011">
        <v>799</v>
      </c>
      <c r="G2011" t="s">
        <v>249</v>
      </c>
      <c r="H2011" t="s">
        <v>7558</v>
      </c>
      <c r="I2011" t="s">
        <v>446</v>
      </c>
      <c r="J2011" t="s">
        <v>1725</v>
      </c>
      <c r="K2011" t="s">
        <v>7559</v>
      </c>
      <c r="L2011">
        <v>13573230</v>
      </c>
      <c r="M2011">
        <f t="shared" si="62"/>
        <v>11186</v>
      </c>
      <c r="N2011" s="2">
        <f t="shared" si="63"/>
        <v>0</v>
      </c>
    </row>
    <row r="2012" spans="1:14" x14ac:dyDescent="0.3">
      <c r="A2012" t="s">
        <v>7560</v>
      </c>
      <c r="B2012" t="s">
        <v>230</v>
      </c>
      <c r="C2012">
        <v>4.5999999999999996</v>
      </c>
      <c r="D2012">
        <v>9</v>
      </c>
      <c r="E2012">
        <v>2499</v>
      </c>
      <c r="F2012">
        <v>749</v>
      </c>
      <c r="G2012" t="s">
        <v>42</v>
      </c>
      <c r="H2012" t="s">
        <v>7561</v>
      </c>
      <c r="I2012" t="s">
        <v>50</v>
      </c>
      <c r="J2012" t="s">
        <v>232</v>
      </c>
      <c r="K2012" t="s">
        <v>7562</v>
      </c>
      <c r="L2012">
        <v>14331020</v>
      </c>
      <c r="M2012">
        <f t="shared" si="62"/>
        <v>6741</v>
      </c>
      <c r="N2012" s="2">
        <f t="shared" si="63"/>
        <v>70.028011204481786</v>
      </c>
    </row>
    <row r="2013" spans="1:14" x14ac:dyDescent="0.3">
      <c r="A2013" t="s">
        <v>1000</v>
      </c>
      <c r="B2013" t="s">
        <v>1867</v>
      </c>
      <c r="C2013">
        <v>4.7</v>
      </c>
      <c r="D2013">
        <v>7</v>
      </c>
      <c r="E2013">
        <v>2999</v>
      </c>
      <c r="F2013">
        <v>1449</v>
      </c>
      <c r="G2013" t="s">
        <v>4633</v>
      </c>
      <c r="H2013" t="s">
        <v>7563</v>
      </c>
      <c r="I2013" t="s">
        <v>586</v>
      </c>
      <c r="J2013" t="s">
        <v>1870</v>
      </c>
      <c r="K2013" t="s">
        <v>7564</v>
      </c>
      <c r="L2013">
        <v>17871078</v>
      </c>
      <c r="M2013">
        <f t="shared" si="62"/>
        <v>10143</v>
      </c>
      <c r="N2013" s="2">
        <f t="shared" si="63"/>
        <v>51.683894631543851</v>
      </c>
    </row>
    <row r="2014" spans="1:14" x14ac:dyDescent="0.3">
      <c r="A2014" t="s">
        <v>174</v>
      </c>
      <c r="B2014" t="s">
        <v>608</v>
      </c>
      <c r="C2014">
        <v>4.3</v>
      </c>
      <c r="D2014">
        <v>50</v>
      </c>
      <c r="E2014">
        <v>5500</v>
      </c>
      <c r="F2014">
        <v>3300</v>
      </c>
      <c r="G2014" t="s">
        <v>16</v>
      </c>
      <c r="H2014" t="s">
        <v>7565</v>
      </c>
      <c r="I2014" t="s">
        <v>177</v>
      </c>
      <c r="J2014" t="s">
        <v>611</v>
      </c>
      <c r="K2014" t="s">
        <v>7566</v>
      </c>
      <c r="L2014">
        <v>1888052</v>
      </c>
      <c r="M2014">
        <f t="shared" si="62"/>
        <v>165000</v>
      </c>
      <c r="N2014" s="2">
        <f t="shared" si="63"/>
        <v>40</v>
      </c>
    </row>
    <row r="2015" spans="1:14" x14ac:dyDescent="0.3">
      <c r="A2015" t="s">
        <v>7567</v>
      </c>
      <c r="B2015" t="s">
        <v>1491</v>
      </c>
      <c r="C2015">
        <v>4.2</v>
      </c>
      <c r="D2015">
        <v>68</v>
      </c>
      <c r="E2015">
        <v>1499</v>
      </c>
      <c r="F2015">
        <v>599</v>
      </c>
      <c r="G2015" t="s">
        <v>466</v>
      </c>
      <c r="H2015" t="s">
        <v>7568</v>
      </c>
      <c r="I2015" t="s">
        <v>56</v>
      </c>
      <c r="J2015" t="s">
        <v>1493</v>
      </c>
      <c r="K2015" t="s">
        <v>7569</v>
      </c>
      <c r="L2015">
        <v>13670846</v>
      </c>
      <c r="M2015">
        <f t="shared" si="62"/>
        <v>40732</v>
      </c>
      <c r="N2015" s="2">
        <f t="shared" si="63"/>
        <v>60.040026684456308</v>
      </c>
    </row>
    <row r="2016" spans="1:14" x14ac:dyDescent="0.3">
      <c r="A2016" t="s">
        <v>7570</v>
      </c>
      <c r="B2016" t="s">
        <v>2318</v>
      </c>
      <c r="C2016">
        <v>3.8</v>
      </c>
      <c r="D2016">
        <v>14</v>
      </c>
      <c r="E2016">
        <v>1399</v>
      </c>
      <c r="F2016">
        <v>979</v>
      </c>
      <c r="G2016" t="s">
        <v>124</v>
      </c>
      <c r="H2016" t="s">
        <v>7571</v>
      </c>
      <c r="I2016" t="s">
        <v>50</v>
      </c>
      <c r="J2016" t="s">
        <v>2320</v>
      </c>
      <c r="K2016" t="s">
        <v>7572</v>
      </c>
      <c r="L2016">
        <v>15622406</v>
      </c>
      <c r="M2016">
        <f t="shared" si="62"/>
        <v>13706</v>
      </c>
      <c r="N2016" s="2">
        <f t="shared" si="63"/>
        <v>30.021443888491778</v>
      </c>
    </row>
    <row r="2017" spans="1:14" x14ac:dyDescent="0.3">
      <c r="A2017" t="s">
        <v>455</v>
      </c>
      <c r="B2017" t="s">
        <v>402</v>
      </c>
      <c r="C2017">
        <v>4.8</v>
      </c>
      <c r="D2017">
        <v>5</v>
      </c>
      <c r="E2017">
        <v>1299</v>
      </c>
      <c r="F2017">
        <v>1169</v>
      </c>
      <c r="G2017" t="s">
        <v>42</v>
      </c>
      <c r="H2017" t="s">
        <v>7573</v>
      </c>
      <c r="I2017" t="s">
        <v>37</v>
      </c>
      <c r="J2017" t="s">
        <v>405</v>
      </c>
      <c r="K2017" t="s">
        <v>7574</v>
      </c>
      <c r="L2017">
        <v>18068994</v>
      </c>
      <c r="M2017">
        <f t="shared" si="62"/>
        <v>5845</v>
      </c>
      <c r="N2017" s="2">
        <f t="shared" si="63"/>
        <v>10.007698229407236</v>
      </c>
    </row>
    <row r="2018" spans="1:14" x14ac:dyDescent="0.3">
      <c r="A2018" t="s">
        <v>7575</v>
      </c>
      <c r="B2018" t="s">
        <v>2334</v>
      </c>
      <c r="C2018">
        <v>4.4000000000000004</v>
      </c>
      <c r="D2018">
        <v>879</v>
      </c>
      <c r="E2018">
        <v>750</v>
      </c>
      <c r="F2018">
        <v>750</v>
      </c>
      <c r="G2018" t="s">
        <v>16</v>
      </c>
      <c r="H2018" t="s">
        <v>7576</v>
      </c>
      <c r="I2018" t="s">
        <v>519</v>
      </c>
      <c r="J2018" t="s">
        <v>2336</v>
      </c>
      <c r="K2018" t="s">
        <v>7577</v>
      </c>
      <c r="L2018">
        <v>12681010</v>
      </c>
      <c r="M2018">
        <f t="shared" si="62"/>
        <v>659250</v>
      </c>
      <c r="N2018" s="2">
        <f t="shared" si="63"/>
        <v>0</v>
      </c>
    </row>
    <row r="2019" spans="1:14" x14ac:dyDescent="0.3">
      <c r="A2019" t="s">
        <v>7578</v>
      </c>
      <c r="B2019" t="s">
        <v>7579</v>
      </c>
      <c r="C2019">
        <v>4.4000000000000004</v>
      </c>
      <c r="D2019">
        <v>7</v>
      </c>
      <c r="E2019">
        <v>6400</v>
      </c>
      <c r="F2019">
        <v>6400</v>
      </c>
      <c r="G2019" t="s">
        <v>7580</v>
      </c>
      <c r="H2019" t="s">
        <v>7581</v>
      </c>
      <c r="I2019" t="s">
        <v>1145</v>
      </c>
      <c r="J2019" t="s">
        <v>7582</v>
      </c>
      <c r="K2019" t="s">
        <v>7583</v>
      </c>
      <c r="L2019">
        <v>12486168</v>
      </c>
      <c r="M2019">
        <f t="shared" si="62"/>
        <v>44800</v>
      </c>
      <c r="N2019" s="2">
        <f t="shared" si="63"/>
        <v>0</v>
      </c>
    </row>
    <row r="2020" spans="1:14" x14ac:dyDescent="0.3">
      <c r="A2020" t="s">
        <v>7584</v>
      </c>
      <c r="B2020" t="s">
        <v>5297</v>
      </c>
      <c r="C2020">
        <v>3.9</v>
      </c>
      <c r="D2020">
        <v>65</v>
      </c>
      <c r="E2020">
        <v>3999</v>
      </c>
      <c r="F2020">
        <v>2099</v>
      </c>
      <c r="G2020" t="s">
        <v>182</v>
      </c>
      <c r="H2020" t="s">
        <v>7585</v>
      </c>
      <c r="I2020" t="s">
        <v>44</v>
      </c>
      <c r="J2020" t="s">
        <v>5299</v>
      </c>
      <c r="K2020" t="s">
        <v>7586</v>
      </c>
      <c r="L2020">
        <v>14028438</v>
      </c>
      <c r="M2020">
        <f t="shared" si="62"/>
        <v>136435</v>
      </c>
      <c r="N2020" s="2">
        <f t="shared" si="63"/>
        <v>47.511877969492375</v>
      </c>
    </row>
    <row r="2021" spans="1:14" x14ac:dyDescent="0.3">
      <c r="A2021" t="s">
        <v>7587</v>
      </c>
      <c r="B2021" t="s">
        <v>230</v>
      </c>
      <c r="C2021">
        <v>4</v>
      </c>
      <c r="D2021">
        <v>10</v>
      </c>
      <c r="E2021">
        <v>2599</v>
      </c>
      <c r="F2021">
        <v>909</v>
      </c>
      <c r="G2021" t="s">
        <v>81</v>
      </c>
      <c r="H2021" t="s">
        <v>7588</v>
      </c>
      <c r="I2021" t="s">
        <v>83</v>
      </c>
      <c r="J2021" t="s">
        <v>232</v>
      </c>
      <c r="K2021" t="s">
        <v>7589</v>
      </c>
      <c r="L2021">
        <v>14954746</v>
      </c>
      <c r="M2021">
        <f t="shared" si="62"/>
        <v>9090</v>
      </c>
      <c r="N2021" s="2">
        <f t="shared" si="63"/>
        <v>65.025009619084258</v>
      </c>
    </row>
    <row r="2022" spans="1:14" x14ac:dyDescent="0.3">
      <c r="A2022" t="s">
        <v>3910</v>
      </c>
      <c r="B2022" t="s">
        <v>733</v>
      </c>
      <c r="C2022">
        <v>2.4</v>
      </c>
      <c r="D2022">
        <v>8</v>
      </c>
      <c r="E2022">
        <v>1699</v>
      </c>
      <c r="F2022">
        <v>645</v>
      </c>
      <c r="G2022" t="s">
        <v>2167</v>
      </c>
      <c r="H2022" t="s">
        <v>7590</v>
      </c>
      <c r="I2022" t="s">
        <v>83</v>
      </c>
      <c r="J2022" t="s">
        <v>735</v>
      </c>
      <c r="K2022" t="s">
        <v>7591</v>
      </c>
      <c r="L2022">
        <v>15753800</v>
      </c>
      <c r="M2022">
        <f t="shared" si="62"/>
        <v>5160</v>
      </c>
      <c r="N2022" s="2">
        <f t="shared" si="63"/>
        <v>62.036492054149491</v>
      </c>
    </row>
    <row r="2023" spans="1:14" x14ac:dyDescent="0.3">
      <c r="A2023" t="s">
        <v>793</v>
      </c>
      <c r="B2023" t="s">
        <v>7592</v>
      </c>
      <c r="C2023">
        <v>4.2</v>
      </c>
      <c r="D2023">
        <v>85</v>
      </c>
      <c r="E2023">
        <v>1299</v>
      </c>
      <c r="F2023">
        <v>909</v>
      </c>
      <c r="G2023" t="s">
        <v>7593</v>
      </c>
      <c r="H2023" t="s">
        <v>7594</v>
      </c>
      <c r="I2023" t="s">
        <v>642</v>
      </c>
      <c r="J2023" t="s">
        <v>7595</v>
      </c>
      <c r="K2023" t="s">
        <v>7596</v>
      </c>
      <c r="L2023">
        <v>14074730</v>
      </c>
      <c r="M2023">
        <f t="shared" si="62"/>
        <v>77265</v>
      </c>
      <c r="N2023" s="2">
        <f t="shared" si="63"/>
        <v>30.023094688221708</v>
      </c>
    </row>
    <row r="2024" spans="1:14" x14ac:dyDescent="0.3">
      <c r="A2024" t="s">
        <v>7597</v>
      </c>
      <c r="B2024" t="s">
        <v>1033</v>
      </c>
      <c r="C2024">
        <v>4.0999999999999996</v>
      </c>
      <c r="D2024">
        <v>19</v>
      </c>
      <c r="E2024">
        <v>999</v>
      </c>
      <c r="F2024">
        <v>999</v>
      </c>
      <c r="G2024" t="s">
        <v>236</v>
      </c>
      <c r="H2024" t="s">
        <v>7598</v>
      </c>
      <c r="I2024" t="s">
        <v>642</v>
      </c>
      <c r="J2024" t="s">
        <v>1036</v>
      </c>
      <c r="K2024" t="s">
        <v>7599</v>
      </c>
      <c r="L2024">
        <v>9387759</v>
      </c>
      <c r="M2024">
        <f t="shared" si="62"/>
        <v>18981</v>
      </c>
      <c r="N2024" s="2">
        <f t="shared" si="63"/>
        <v>0</v>
      </c>
    </row>
    <row r="2025" spans="1:14" x14ac:dyDescent="0.3">
      <c r="A2025" t="s">
        <v>7600</v>
      </c>
      <c r="B2025" t="s">
        <v>1245</v>
      </c>
      <c r="C2025">
        <v>4.8</v>
      </c>
      <c r="D2025">
        <v>6</v>
      </c>
      <c r="E2025">
        <v>3099</v>
      </c>
      <c r="F2025">
        <v>3068</v>
      </c>
      <c r="G2025" t="s">
        <v>1088</v>
      </c>
      <c r="H2025" t="s">
        <v>7601</v>
      </c>
      <c r="I2025" t="s">
        <v>297</v>
      </c>
      <c r="J2025" t="s">
        <v>1247</v>
      </c>
      <c r="K2025" t="s">
        <v>7602</v>
      </c>
      <c r="L2025">
        <v>16342524</v>
      </c>
      <c r="M2025">
        <f t="shared" si="62"/>
        <v>18408</v>
      </c>
      <c r="N2025" s="2">
        <f t="shared" si="63"/>
        <v>1.0003226847370119</v>
      </c>
    </row>
    <row r="2026" spans="1:14" x14ac:dyDescent="0.3">
      <c r="A2026" t="s">
        <v>7603</v>
      </c>
      <c r="B2026" t="s">
        <v>1245</v>
      </c>
      <c r="C2026">
        <v>5</v>
      </c>
      <c r="D2026">
        <v>10</v>
      </c>
      <c r="E2026">
        <v>3299</v>
      </c>
      <c r="F2026">
        <v>1814</v>
      </c>
      <c r="G2026" t="s">
        <v>29</v>
      </c>
      <c r="H2026" t="s">
        <v>7604</v>
      </c>
      <c r="I2026" t="s">
        <v>201</v>
      </c>
      <c r="J2026" t="s">
        <v>1247</v>
      </c>
      <c r="K2026" t="s">
        <v>7605</v>
      </c>
      <c r="L2026">
        <v>14678130</v>
      </c>
      <c r="M2026">
        <f t="shared" si="62"/>
        <v>18140</v>
      </c>
      <c r="N2026" s="2">
        <f t="shared" si="63"/>
        <v>45.013640497120342</v>
      </c>
    </row>
    <row r="2027" spans="1:14" x14ac:dyDescent="0.3">
      <c r="A2027" t="s">
        <v>5406</v>
      </c>
      <c r="B2027" t="s">
        <v>2366</v>
      </c>
      <c r="C2027">
        <v>4.0999999999999996</v>
      </c>
      <c r="D2027">
        <v>36</v>
      </c>
      <c r="E2027">
        <v>4299</v>
      </c>
      <c r="F2027">
        <v>2364</v>
      </c>
      <c r="G2027" t="s">
        <v>690</v>
      </c>
      <c r="H2027" t="s">
        <v>7606</v>
      </c>
      <c r="I2027" t="s">
        <v>586</v>
      </c>
      <c r="J2027" t="s">
        <v>2368</v>
      </c>
      <c r="K2027" t="s">
        <v>7607</v>
      </c>
      <c r="L2027">
        <v>15637638</v>
      </c>
      <c r="M2027">
        <f t="shared" si="62"/>
        <v>85104</v>
      </c>
      <c r="N2027" s="2">
        <f t="shared" si="63"/>
        <v>45.010467550593162</v>
      </c>
    </row>
    <row r="2028" spans="1:14" x14ac:dyDescent="0.3">
      <c r="A2028" t="s">
        <v>7608</v>
      </c>
      <c r="B2028" t="s">
        <v>205</v>
      </c>
      <c r="C2028">
        <v>4.5</v>
      </c>
      <c r="D2028">
        <v>13</v>
      </c>
      <c r="E2028">
        <v>2599</v>
      </c>
      <c r="F2028">
        <v>1559</v>
      </c>
      <c r="G2028" t="s">
        <v>451</v>
      </c>
      <c r="H2028" t="s">
        <v>7609</v>
      </c>
      <c r="I2028" t="s">
        <v>83</v>
      </c>
      <c r="J2028" t="s">
        <v>208</v>
      </c>
      <c r="K2028" t="s">
        <v>7610</v>
      </c>
      <c r="L2028">
        <v>14767512</v>
      </c>
      <c r="M2028">
        <f t="shared" si="62"/>
        <v>20267</v>
      </c>
      <c r="N2028" s="2">
        <f t="shared" si="63"/>
        <v>40.01539053482108</v>
      </c>
    </row>
    <row r="2029" spans="1:14" x14ac:dyDescent="0.3">
      <c r="A2029" t="s">
        <v>7611</v>
      </c>
      <c r="B2029" t="s">
        <v>7612</v>
      </c>
      <c r="C2029">
        <v>4.2</v>
      </c>
      <c r="D2029">
        <v>6</v>
      </c>
      <c r="E2029">
        <v>6099</v>
      </c>
      <c r="F2029">
        <v>609</v>
      </c>
      <c r="G2029" t="s">
        <v>16</v>
      </c>
      <c r="H2029" t="s">
        <v>7613</v>
      </c>
      <c r="I2029" t="s">
        <v>18</v>
      </c>
      <c r="J2029" t="s">
        <v>7614</v>
      </c>
      <c r="K2029" t="s">
        <v>7615</v>
      </c>
      <c r="L2029">
        <v>17851812</v>
      </c>
      <c r="M2029">
        <f t="shared" si="62"/>
        <v>3654</v>
      </c>
      <c r="N2029" s="2">
        <f t="shared" si="63"/>
        <v>90.014756517461876</v>
      </c>
    </row>
    <row r="2030" spans="1:14" x14ac:dyDescent="0.3">
      <c r="A2030" t="s">
        <v>7616</v>
      </c>
      <c r="B2030" t="s">
        <v>942</v>
      </c>
      <c r="C2030">
        <v>4.2</v>
      </c>
      <c r="D2030">
        <v>371</v>
      </c>
      <c r="E2030">
        <v>269</v>
      </c>
      <c r="F2030">
        <v>242</v>
      </c>
      <c r="G2030" t="s">
        <v>466</v>
      </c>
      <c r="H2030" t="s">
        <v>7617</v>
      </c>
      <c r="I2030" t="s">
        <v>273</v>
      </c>
      <c r="J2030" t="s">
        <v>944</v>
      </c>
      <c r="K2030" t="s">
        <v>7618</v>
      </c>
      <c r="L2030">
        <v>8936495</v>
      </c>
      <c r="M2030">
        <f t="shared" si="62"/>
        <v>89782</v>
      </c>
      <c r="N2030" s="2">
        <f t="shared" si="63"/>
        <v>10.037174721189592</v>
      </c>
    </row>
    <row r="2031" spans="1:14" x14ac:dyDescent="0.3">
      <c r="A2031" t="s">
        <v>7619</v>
      </c>
      <c r="B2031" t="s">
        <v>230</v>
      </c>
      <c r="C2031">
        <v>3.8</v>
      </c>
      <c r="D2031">
        <v>114</v>
      </c>
      <c r="E2031">
        <v>899</v>
      </c>
      <c r="F2031">
        <v>269</v>
      </c>
      <c r="G2031" t="s">
        <v>42</v>
      </c>
      <c r="H2031" t="s">
        <v>7620</v>
      </c>
      <c r="I2031" t="s">
        <v>37</v>
      </c>
      <c r="J2031" t="s">
        <v>232</v>
      </c>
      <c r="K2031" t="s">
        <v>7621</v>
      </c>
      <c r="L2031">
        <v>11296132</v>
      </c>
      <c r="M2031">
        <f t="shared" si="62"/>
        <v>30666</v>
      </c>
      <c r="N2031" s="2">
        <f t="shared" si="63"/>
        <v>70.077864293659616</v>
      </c>
    </row>
    <row r="2032" spans="1:14" x14ac:dyDescent="0.3">
      <c r="A2032" t="s">
        <v>7622</v>
      </c>
      <c r="B2032" t="s">
        <v>7623</v>
      </c>
      <c r="C2032">
        <v>3.6</v>
      </c>
      <c r="D2032">
        <v>8</v>
      </c>
      <c r="E2032">
        <v>1999</v>
      </c>
      <c r="F2032">
        <v>999</v>
      </c>
      <c r="G2032" t="s">
        <v>7624</v>
      </c>
      <c r="H2032" t="s">
        <v>7625</v>
      </c>
      <c r="I2032" t="s">
        <v>44</v>
      </c>
      <c r="J2032" t="s">
        <v>7626</v>
      </c>
      <c r="K2032" t="s">
        <v>7627</v>
      </c>
      <c r="L2032">
        <v>17538602</v>
      </c>
      <c r="M2032">
        <f t="shared" si="62"/>
        <v>7992</v>
      </c>
      <c r="N2032" s="2">
        <f t="shared" si="63"/>
        <v>50.025012506253134</v>
      </c>
    </row>
    <row r="2033" spans="1:14" x14ac:dyDescent="0.3">
      <c r="A2033" t="s">
        <v>7628</v>
      </c>
      <c r="B2033" t="s">
        <v>7629</v>
      </c>
      <c r="C2033">
        <v>4.3</v>
      </c>
      <c r="D2033">
        <v>290</v>
      </c>
      <c r="E2033">
        <v>4399</v>
      </c>
      <c r="F2033">
        <v>1671</v>
      </c>
      <c r="G2033" t="s">
        <v>16</v>
      </c>
      <c r="H2033" t="s">
        <v>7630</v>
      </c>
      <c r="I2033" t="s">
        <v>18</v>
      </c>
      <c r="J2033" t="s">
        <v>7631</v>
      </c>
      <c r="K2033" t="s">
        <v>7632</v>
      </c>
      <c r="L2033">
        <v>12093220</v>
      </c>
      <c r="M2033">
        <f t="shared" si="62"/>
        <v>484590</v>
      </c>
      <c r="N2033" s="2">
        <f t="shared" si="63"/>
        <v>62.014094112298245</v>
      </c>
    </row>
    <row r="2034" spans="1:14" x14ac:dyDescent="0.3">
      <c r="A2034" t="s">
        <v>2889</v>
      </c>
      <c r="B2034" t="s">
        <v>1705</v>
      </c>
      <c r="C2034">
        <v>3</v>
      </c>
      <c r="D2034">
        <v>10</v>
      </c>
      <c r="E2034">
        <v>4999</v>
      </c>
      <c r="F2034">
        <v>999</v>
      </c>
      <c r="G2034" t="s">
        <v>29</v>
      </c>
      <c r="H2034" t="s">
        <v>7633</v>
      </c>
      <c r="I2034" t="s">
        <v>132</v>
      </c>
      <c r="J2034" t="s">
        <v>1707</v>
      </c>
      <c r="K2034" t="s">
        <v>7634</v>
      </c>
      <c r="L2034">
        <v>15292314</v>
      </c>
      <c r="M2034">
        <f t="shared" si="62"/>
        <v>9990</v>
      </c>
      <c r="N2034" s="2">
        <f t="shared" si="63"/>
        <v>80.016003200640128</v>
      </c>
    </row>
    <row r="2035" spans="1:14" x14ac:dyDescent="0.3">
      <c r="A2035" t="s">
        <v>4975</v>
      </c>
      <c r="B2035" t="s">
        <v>165</v>
      </c>
      <c r="C2035">
        <v>4.2</v>
      </c>
      <c r="D2035">
        <v>10</v>
      </c>
      <c r="E2035">
        <v>1499</v>
      </c>
      <c r="F2035">
        <v>749</v>
      </c>
      <c r="G2035" t="s">
        <v>124</v>
      </c>
      <c r="H2035" t="s">
        <v>7635</v>
      </c>
      <c r="I2035" t="s">
        <v>37</v>
      </c>
      <c r="J2035" t="s">
        <v>168</v>
      </c>
      <c r="K2035" t="s">
        <v>7636</v>
      </c>
      <c r="L2035">
        <v>16848370</v>
      </c>
      <c r="M2035">
        <f t="shared" si="62"/>
        <v>7490</v>
      </c>
      <c r="N2035" s="2">
        <f t="shared" si="63"/>
        <v>50.033355570380259</v>
      </c>
    </row>
    <row r="2036" spans="1:14" x14ac:dyDescent="0.3">
      <c r="A2036" t="s">
        <v>7637</v>
      </c>
      <c r="B2036" t="s">
        <v>2388</v>
      </c>
      <c r="C2036">
        <v>3.3</v>
      </c>
      <c r="D2036">
        <v>32</v>
      </c>
      <c r="E2036">
        <v>1599</v>
      </c>
      <c r="F2036">
        <v>719</v>
      </c>
      <c r="G2036" t="s">
        <v>67</v>
      </c>
      <c r="H2036" t="s">
        <v>7638</v>
      </c>
      <c r="I2036" t="s">
        <v>297</v>
      </c>
      <c r="J2036" t="s">
        <v>2390</v>
      </c>
      <c r="K2036" t="s">
        <v>7639</v>
      </c>
      <c r="L2036">
        <v>15105126</v>
      </c>
      <c r="M2036">
        <f t="shared" si="62"/>
        <v>23008</v>
      </c>
      <c r="N2036" s="2">
        <f t="shared" si="63"/>
        <v>55.03439649781113</v>
      </c>
    </row>
    <row r="2037" spans="1:14" x14ac:dyDescent="0.3">
      <c r="A2037" t="s">
        <v>7640</v>
      </c>
      <c r="B2037" t="s">
        <v>41</v>
      </c>
      <c r="C2037">
        <v>4.5</v>
      </c>
      <c r="D2037">
        <v>80</v>
      </c>
      <c r="E2037">
        <v>999</v>
      </c>
      <c r="F2037">
        <v>649</v>
      </c>
      <c r="G2037" t="s">
        <v>42</v>
      </c>
      <c r="H2037" t="s">
        <v>7641</v>
      </c>
      <c r="I2037" t="s">
        <v>37</v>
      </c>
      <c r="J2037" t="s">
        <v>45</v>
      </c>
      <c r="K2037" t="s">
        <v>7642</v>
      </c>
      <c r="L2037">
        <v>11640574</v>
      </c>
      <c r="M2037">
        <f t="shared" si="62"/>
        <v>51920</v>
      </c>
      <c r="N2037" s="2">
        <f t="shared" si="63"/>
        <v>35.035035035035037</v>
      </c>
    </row>
    <row r="2038" spans="1:14" x14ac:dyDescent="0.3">
      <c r="A2038" t="s">
        <v>7643</v>
      </c>
      <c r="B2038" t="s">
        <v>7644</v>
      </c>
      <c r="C2038">
        <v>4.2</v>
      </c>
      <c r="D2038">
        <v>146</v>
      </c>
      <c r="E2038">
        <v>399</v>
      </c>
      <c r="F2038">
        <v>399</v>
      </c>
      <c r="G2038" t="s">
        <v>16</v>
      </c>
      <c r="H2038" t="s">
        <v>7645</v>
      </c>
      <c r="I2038" t="s">
        <v>7646</v>
      </c>
      <c r="J2038" t="s">
        <v>7647</v>
      </c>
      <c r="K2038" t="s">
        <v>7648</v>
      </c>
      <c r="L2038">
        <v>16009488</v>
      </c>
      <c r="M2038">
        <f t="shared" si="62"/>
        <v>58254</v>
      </c>
      <c r="N2038" s="2">
        <f t="shared" si="63"/>
        <v>0</v>
      </c>
    </row>
    <row r="2039" spans="1:14" x14ac:dyDescent="0.3">
      <c r="A2039" t="s">
        <v>7649</v>
      </c>
      <c r="B2039" t="s">
        <v>3055</v>
      </c>
      <c r="C2039">
        <v>5</v>
      </c>
      <c r="D2039">
        <v>4</v>
      </c>
      <c r="E2039">
        <v>6299</v>
      </c>
      <c r="F2039">
        <v>4409</v>
      </c>
      <c r="G2039" t="s">
        <v>16</v>
      </c>
      <c r="H2039" t="s">
        <v>7650</v>
      </c>
      <c r="I2039" t="s">
        <v>586</v>
      </c>
      <c r="J2039" t="s">
        <v>3057</v>
      </c>
      <c r="K2039" t="s">
        <v>7651</v>
      </c>
      <c r="L2039">
        <v>14777512</v>
      </c>
      <c r="M2039">
        <f t="shared" si="62"/>
        <v>17636</v>
      </c>
      <c r="N2039" s="2">
        <f t="shared" si="63"/>
        <v>30.004762660739797</v>
      </c>
    </row>
    <row r="2040" spans="1:14" x14ac:dyDescent="0.3">
      <c r="A2040" t="s">
        <v>978</v>
      </c>
      <c r="B2040" t="s">
        <v>301</v>
      </c>
      <c r="C2040">
        <v>5</v>
      </c>
      <c r="D2040">
        <v>6</v>
      </c>
      <c r="E2040">
        <v>1499</v>
      </c>
      <c r="F2040">
        <v>374</v>
      </c>
      <c r="G2040" t="s">
        <v>29</v>
      </c>
      <c r="H2040" t="s">
        <v>7652</v>
      </c>
      <c r="I2040" t="s">
        <v>37</v>
      </c>
      <c r="J2040" t="s">
        <v>303</v>
      </c>
      <c r="K2040" t="s">
        <v>7653</v>
      </c>
      <c r="L2040">
        <v>17844144</v>
      </c>
      <c r="M2040">
        <f t="shared" si="62"/>
        <v>2244</v>
      </c>
      <c r="N2040" s="2">
        <f t="shared" si="63"/>
        <v>75.050033355570378</v>
      </c>
    </row>
    <row r="2041" spans="1:14" x14ac:dyDescent="0.3">
      <c r="A2041" t="s">
        <v>7654</v>
      </c>
      <c r="B2041" t="s">
        <v>2114</v>
      </c>
      <c r="C2041">
        <v>4.8</v>
      </c>
      <c r="D2041">
        <v>40</v>
      </c>
      <c r="E2041">
        <v>2199</v>
      </c>
      <c r="F2041">
        <v>1869</v>
      </c>
      <c r="G2041" t="s">
        <v>67</v>
      </c>
      <c r="H2041" t="s">
        <v>7655</v>
      </c>
      <c r="I2041" t="s">
        <v>138</v>
      </c>
      <c r="J2041" t="s">
        <v>2116</v>
      </c>
      <c r="K2041" t="s">
        <v>7656</v>
      </c>
      <c r="L2041">
        <v>15337640</v>
      </c>
      <c r="M2041">
        <f t="shared" si="62"/>
        <v>74760</v>
      </c>
      <c r="N2041" s="2">
        <f t="shared" si="63"/>
        <v>15.006821282401091</v>
      </c>
    </row>
    <row r="2042" spans="1:14" x14ac:dyDescent="0.3">
      <c r="A2042" t="s">
        <v>626</v>
      </c>
      <c r="B2042" t="s">
        <v>1687</v>
      </c>
      <c r="C2042">
        <v>3.9</v>
      </c>
      <c r="D2042">
        <v>12</v>
      </c>
      <c r="E2042">
        <v>1199</v>
      </c>
      <c r="F2042">
        <v>743</v>
      </c>
      <c r="G2042" t="s">
        <v>1688</v>
      </c>
      <c r="H2042" t="s">
        <v>7657</v>
      </c>
      <c r="I2042" t="s">
        <v>630</v>
      </c>
      <c r="J2042" t="s">
        <v>1690</v>
      </c>
      <c r="K2042" t="s">
        <v>7658</v>
      </c>
      <c r="L2042">
        <v>17751208</v>
      </c>
      <c r="M2042">
        <f t="shared" si="62"/>
        <v>8916</v>
      </c>
      <c r="N2042" s="2">
        <f t="shared" si="63"/>
        <v>38.03169307756464</v>
      </c>
    </row>
    <row r="2043" spans="1:14" x14ac:dyDescent="0.3">
      <c r="A2043" t="s">
        <v>7659</v>
      </c>
      <c r="B2043" t="s">
        <v>80</v>
      </c>
      <c r="C2043">
        <v>4.2</v>
      </c>
      <c r="D2043">
        <v>965</v>
      </c>
      <c r="E2043">
        <v>449</v>
      </c>
      <c r="F2043">
        <v>269</v>
      </c>
      <c r="G2043" t="s">
        <v>16</v>
      </c>
      <c r="H2043" t="s">
        <v>7660</v>
      </c>
      <c r="I2043" t="s">
        <v>548</v>
      </c>
      <c r="J2043" t="s">
        <v>84</v>
      </c>
      <c r="K2043" t="s">
        <v>7661</v>
      </c>
      <c r="L2043">
        <v>10986390</v>
      </c>
      <c r="M2043">
        <f t="shared" si="62"/>
        <v>259585</v>
      </c>
      <c r="N2043" s="2">
        <f t="shared" si="63"/>
        <v>40.089086859688194</v>
      </c>
    </row>
    <row r="2044" spans="1:14" x14ac:dyDescent="0.3">
      <c r="A2044" t="s">
        <v>7662</v>
      </c>
      <c r="B2044" t="s">
        <v>756</v>
      </c>
      <c r="C2044">
        <v>4.5</v>
      </c>
      <c r="D2044">
        <v>130</v>
      </c>
      <c r="E2044">
        <v>1399</v>
      </c>
      <c r="F2044">
        <v>769</v>
      </c>
      <c r="G2044" t="s">
        <v>42</v>
      </c>
      <c r="H2044" t="s">
        <v>7663</v>
      </c>
      <c r="I2044" t="s">
        <v>50</v>
      </c>
      <c r="J2044" t="s">
        <v>760</v>
      </c>
      <c r="K2044" t="s">
        <v>7664</v>
      </c>
      <c r="L2044">
        <v>4882302</v>
      </c>
      <c r="M2044">
        <f t="shared" si="62"/>
        <v>99970</v>
      </c>
      <c r="N2044" s="2">
        <f t="shared" si="63"/>
        <v>45.032165832737668</v>
      </c>
    </row>
    <row r="2045" spans="1:14" x14ac:dyDescent="0.3">
      <c r="A2045" t="s">
        <v>5137</v>
      </c>
      <c r="B2045" t="s">
        <v>1817</v>
      </c>
      <c r="C2045">
        <v>3.7</v>
      </c>
      <c r="D2045">
        <v>114</v>
      </c>
      <c r="E2045">
        <v>1499</v>
      </c>
      <c r="F2045">
        <v>599</v>
      </c>
      <c r="G2045" t="s">
        <v>1657</v>
      </c>
      <c r="H2045" t="s">
        <v>7665</v>
      </c>
      <c r="I2045" t="s">
        <v>297</v>
      </c>
      <c r="J2045" t="s">
        <v>1819</v>
      </c>
      <c r="K2045" t="s">
        <v>7666</v>
      </c>
      <c r="L2045">
        <v>15770170</v>
      </c>
      <c r="M2045">
        <f t="shared" si="62"/>
        <v>68286</v>
      </c>
      <c r="N2045" s="2">
        <f t="shared" si="63"/>
        <v>60.040026684456308</v>
      </c>
    </row>
    <row r="2046" spans="1:14" x14ac:dyDescent="0.3">
      <c r="A2046" t="s">
        <v>7667</v>
      </c>
      <c r="B2046" t="s">
        <v>230</v>
      </c>
      <c r="C2046">
        <v>4.2</v>
      </c>
      <c r="D2046">
        <v>132</v>
      </c>
      <c r="E2046">
        <v>1999</v>
      </c>
      <c r="F2046">
        <v>859</v>
      </c>
      <c r="G2046" t="s">
        <v>757</v>
      </c>
      <c r="H2046" t="s">
        <v>7668</v>
      </c>
      <c r="I2046" t="s">
        <v>446</v>
      </c>
      <c r="J2046" t="s">
        <v>232</v>
      </c>
      <c r="K2046" t="s">
        <v>7669</v>
      </c>
      <c r="L2046">
        <v>13984216</v>
      </c>
      <c r="M2046">
        <f t="shared" si="62"/>
        <v>113388</v>
      </c>
      <c r="N2046" s="2">
        <f t="shared" si="63"/>
        <v>57.028514257128563</v>
      </c>
    </row>
    <row r="2047" spans="1:14" x14ac:dyDescent="0.3">
      <c r="A2047" t="s">
        <v>1328</v>
      </c>
      <c r="B2047" t="s">
        <v>284</v>
      </c>
      <c r="C2047">
        <v>3.4</v>
      </c>
      <c r="D2047">
        <v>11</v>
      </c>
      <c r="E2047">
        <v>2498</v>
      </c>
      <c r="F2047">
        <v>874</v>
      </c>
      <c r="G2047" t="s">
        <v>124</v>
      </c>
      <c r="H2047" t="s">
        <v>7670</v>
      </c>
      <c r="I2047" t="s">
        <v>50</v>
      </c>
      <c r="J2047" t="s">
        <v>286</v>
      </c>
      <c r="K2047" t="s">
        <v>7671</v>
      </c>
      <c r="L2047">
        <v>16989968</v>
      </c>
      <c r="M2047">
        <f t="shared" si="62"/>
        <v>9614</v>
      </c>
      <c r="N2047" s="2">
        <f t="shared" si="63"/>
        <v>65.012009607686153</v>
      </c>
    </row>
    <row r="2048" spans="1:14" x14ac:dyDescent="0.3">
      <c r="A2048" t="s">
        <v>2032</v>
      </c>
      <c r="B2048" t="s">
        <v>593</v>
      </c>
      <c r="C2048">
        <v>3.5</v>
      </c>
      <c r="D2048">
        <v>10</v>
      </c>
      <c r="E2048">
        <v>2499</v>
      </c>
      <c r="F2048">
        <v>1299</v>
      </c>
      <c r="G2048" t="s">
        <v>1536</v>
      </c>
      <c r="H2048" t="s">
        <v>7672</v>
      </c>
      <c r="I2048" t="s">
        <v>83</v>
      </c>
      <c r="J2048" t="s">
        <v>595</v>
      </c>
      <c r="K2048" t="s">
        <v>7673</v>
      </c>
      <c r="L2048">
        <v>15620212</v>
      </c>
      <c r="M2048">
        <f t="shared" si="62"/>
        <v>12990</v>
      </c>
      <c r="N2048" s="2">
        <f t="shared" si="63"/>
        <v>48.019207683073226</v>
      </c>
    </row>
    <row r="2049" spans="1:14" x14ac:dyDescent="0.3">
      <c r="A2049" t="s">
        <v>1613</v>
      </c>
      <c r="B2049" t="s">
        <v>6942</v>
      </c>
      <c r="C2049">
        <v>4.0999999999999996</v>
      </c>
      <c r="D2049">
        <v>35</v>
      </c>
      <c r="E2049">
        <v>1749</v>
      </c>
      <c r="F2049">
        <v>699</v>
      </c>
      <c r="G2049" t="s">
        <v>451</v>
      </c>
      <c r="H2049" t="s">
        <v>7674</v>
      </c>
      <c r="I2049" t="s">
        <v>297</v>
      </c>
      <c r="J2049" t="s">
        <v>6944</v>
      </c>
      <c r="K2049" t="s">
        <v>7675</v>
      </c>
      <c r="L2049">
        <v>14519396</v>
      </c>
      <c r="M2049">
        <f t="shared" si="62"/>
        <v>24465</v>
      </c>
      <c r="N2049" s="2">
        <f t="shared" si="63"/>
        <v>60.03430531732419</v>
      </c>
    </row>
    <row r="2050" spans="1:14" x14ac:dyDescent="0.3">
      <c r="A2050" t="s">
        <v>7414</v>
      </c>
      <c r="B2050" t="s">
        <v>1053</v>
      </c>
      <c r="C2050">
        <v>4.2</v>
      </c>
      <c r="D2050">
        <v>164</v>
      </c>
      <c r="E2050">
        <v>3499</v>
      </c>
      <c r="F2050">
        <v>1469</v>
      </c>
      <c r="G2050" t="s">
        <v>95</v>
      </c>
      <c r="H2050" t="s">
        <v>7676</v>
      </c>
      <c r="I2050" t="s">
        <v>132</v>
      </c>
      <c r="J2050" t="s">
        <v>1055</v>
      </c>
      <c r="K2050" t="s">
        <v>7677</v>
      </c>
      <c r="L2050">
        <v>13791262</v>
      </c>
      <c r="M2050">
        <f t="shared" si="62"/>
        <v>240916</v>
      </c>
      <c r="N2050" s="2">
        <f t="shared" si="63"/>
        <v>58.016576164618463</v>
      </c>
    </row>
    <row r="2051" spans="1:14" x14ac:dyDescent="0.3">
      <c r="A2051" t="s">
        <v>7678</v>
      </c>
      <c r="B2051" t="s">
        <v>5582</v>
      </c>
      <c r="C2051">
        <v>4.2</v>
      </c>
      <c r="D2051">
        <v>97</v>
      </c>
      <c r="E2051">
        <v>4400</v>
      </c>
      <c r="F2051">
        <v>4400</v>
      </c>
      <c r="G2051" t="s">
        <v>1143</v>
      </c>
      <c r="H2051" t="s">
        <v>7679</v>
      </c>
      <c r="I2051" t="s">
        <v>1145</v>
      </c>
      <c r="J2051" t="s">
        <v>5584</v>
      </c>
      <c r="K2051" t="s">
        <v>7680</v>
      </c>
      <c r="L2051">
        <v>10266601</v>
      </c>
      <c r="M2051">
        <f t="shared" ref="M2051:M2114" si="64">D2051*F2051</f>
        <v>426800</v>
      </c>
      <c r="N2051" s="2">
        <f t="shared" ref="N2051:N2114" si="65">((E2051-F2051)/E2051) *100</f>
        <v>0</v>
      </c>
    </row>
    <row r="2052" spans="1:14" x14ac:dyDescent="0.3">
      <c r="A2052" t="s">
        <v>7681</v>
      </c>
      <c r="B2052" t="s">
        <v>917</v>
      </c>
      <c r="C2052">
        <v>4.2</v>
      </c>
      <c r="D2052">
        <v>95</v>
      </c>
      <c r="E2052">
        <v>1349</v>
      </c>
      <c r="F2052">
        <v>647</v>
      </c>
      <c r="G2052" t="s">
        <v>29</v>
      </c>
      <c r="H2052" t="s">
        <v>7682</v>
      </c>
      <c r="I2052" t="s">
        <v>126</v>
      </c>
      <c r="J2052" t="s">
        <v>919</v>
      </c>
      <c r="K2052" t="s">
        <v>7683</v>
      </c>
      <c r="L2052">
        <v>15637746</v>
      </c>
      <c r="M2052">
        <f t="shared" si="64"/>
        <v>61465</v>
      </c>
      <c r="N2052" s="2">
        <f t="shared" si="65"/>
        <v>52.038547071905114</v>
      </c>
    </row>
    <row r="2053" spans="1:14" x14ac:dyDescent="0.3">
      <c r="A2053" t="s">
        <v>7684</v>
      </c>
      <c r="B2053" t="s">
        <v>6999</v>
      </c>
      <c r="C2053">
        <v>4.5</v>
      </c>
      <c r="D2053">
        <v>17</v>
      </c>
      <c r="E2053">
        <v>499</v>
      </c>
      <c r="F2053">
        <v>374</v>
      </c>
      <c r="G2053" t="s">
        <v>666</v>
      </c>
      <c r="H2053" t="s">
        <v>7685</v>
      </c>
      <c r="I2053" t="s">
        <v>1229</v>
      </c>
      <c r="J2053" t="s">
        <v>7001</v>
      </c>
      <c r="K2053" t="s">
        <v>7686</v>
      </c>
      <c r="L2053">
        <v>15186226</v>
      </c>
      <c r="M2053">
        <f t="shared" si="64"/>
        <v>6358</v>
      </c>
      <c r="N2053" s="2">
        <f t="shared" si="65"/>
        <v>25.050100200400799</v>
      </c>
    </row>
    <row r="2054" spans="1:14" x14ac:dyDescent="0.3">
      <c r="A2054" t="s">
        <v>7687</v>
      </c>
      <c r="B2054" t="s">
        <v>557</v>
      </c>
      <c r="C2054">
        <v>4.0999999999999996</v>
      </c>
      <c r="D2054">
        <v>63</v>
      </c>
      <c r="E2054">
        <v>2499</v>
      </c>
      <c r="F2054">
        <v>1249</v>
      </c>
      <c r="G2054" t="s">
        <v>2167</v>
      </c>
      <c r="H2054" t="s">
        <v>7688</v>
      </c>
      <c r="I2054" t="s">
        <v>83</v>
      </c>
      <c r="J2054" t="s">
        <v>559</v>
      </c>
      <c r="K2054" t="s">
        <v>7689</v>
      </c>
      <c r="L2054">
        <v>11417026</v>
      </c>
      <c r="M2054">
        <f t="shared" si="64"/>
        <v>78687</v>
      </c>
      <c r="N2054" s="2">
        <f t="shared" si="65"/>
        <v>50.020008003201276</v>
      </c>
    </row>
    <row r="2055" spans="1:14" x14ac:dyDescent="0.3">
      <c r="A2055" t="s">
        <v>7690</v>
      </c>
      <c r="B2055" t="s">
        <v>5998</v>
      </c>
      <c r="C2055">
        <v>3.8</v>
      </c>
      <c r="D2055">
        <v>23</v>
      </c>
      <c r="E2055">
        <v>1399</v>
      </c>
      <c r="F2055">
        <v>657</v>
      </c>
      <c r="G2055" t="s">
        <v>29</v>
      </c>
      <c r="H2055" t="s">
        <v>7691</v>
      </c>
      <c r="I2055" t="s">
        <v>1209</v>
      </c>
      <c r="J2055" t="s">
        <v>6000</v>
      </c>
      <c r="K2055" t="s">
        <v>7692</v>
      </c>
      <c r="L2055">
        <v>14983762</v>
      </c>
      <c r="M2055">
        <f t="shared" si="64"/>
        <v>15111</v>
      </c>
      <c r="N2055" s="2">
        <f t="shared" si="65"/>
        <v>53.037884203002136</v>
      </c>
    </row>
    <row r="2056" spans="1:14" x14ac:dyDescent="0.3">
      <c r="A2056" t="s">
        <v>7693</v>
      </c>
      <c r="B2056" t="s">
        <v>2788</v>
      </c>
      <c r="C2056">
        <v>4.7</v>
      </c>
      <c r="D2056">
        <v>43</v>
      </c>
      <c r="E2056">
        <v>3600</v>
      </c>
      <c r="F2056">
        <v>3600</v>
      </c>
      <c r="G2056" t="s">
        <v>16</v>
      </c>
      <c r="H2056" t="s">
        <v>7694</v>
      </c>
      <c r="I2056" t="s">
        <v>2180</v>
      </c>
      <c r="J2056" t="s">
        <v>2790</v>
      </c>
      <c r="K2056" t="s">
        <v>7695</v>
      </c>
      <c r="L2056">
        <v>9590257</v>
      </c>
      <c r="M2056">
        <f t="shared" si="64"/>
        <v>154800</v>
      </c>
      <c r="N2056" s="2">
        <f t="shared" si="65"/>
        <v>0</v>
      </c>
    </row>
    <row r="2057" spans="1:14" x14ac:dyDescent="0.3">
      <c r="A2057" t="s">
        <v>7696</v>
      </c>
      <c r="B2057" t="s">
        <v>3501</v>
      </c>
      <c r="C2057">
        <v>4.8</v>
      </c>
      <c r="D2057">
        <v>13</v>
      </c>
      <c r="E2057">
        <v>649</v>
      </c>
      <c r="F2057">
        <v>649</v>
      </c>
      <c r="G2057" t="s">
        <v>3502</v>
      </c>
      <c r="H2057" t="s">
        <v>7697</v>
      </c>
      <c r="I2057" t="s">
        <v>50</v>
      </c>
      <c r="J2057" t="s">
        <v>3504</v>
      </c>
      <c r="K2057" t="s">
        <v>7698</v>
      </c>
      <c r="L2057">
        <v>17751108</v>
      </c>
      <c r="M2057">
        <f t="shared" si="64"/>
        <v>8437</v>
      </c>
      <c r="N2057" s="2">
        <f t="shared" si="65"/>
        <v>0</v>
      </c>
    </row>
    <row r="2058" spans="1:14" x14ac:dyDescent="0.3">
      <c r="A2058" t="s">
        <v>7699</v>
      </c>
      <c r="B2058" t="s">
        <v>3452</v>
      </c>
      <c r="C2058">
        <v>4.0999999999999996</v>
      </c>
      <c r="D2058">
        <v>48</v>
      </c>
      <c r="E2058">
        <v>1599</v>
      </c>
      <c r="F2058">
        <v>287</v>
      </c>
      <c r="G2058" t="s">
        <v>67</v>
      </c>
      <c r="H2058" t="s">
        <v>7700</v>
      </c>
      <c r="I2058" t="s">
        <v>56</v>
      </c>
      <c r="J2058" t="s">
        <v>3454</v>
      </c>
      <c r="K2058" t="s">
        <v>7701</v>
      </c>
      <c r="L2058">
        <v>13549628</v>
      </c>
      <c r="M2058">
        <f t="shared" si="64"/>
        <v>13776</v>
      </c>
      <c r="N2058" s="2">
        <f t="shared" si="65"/>
        <v>82.051282051282044</v>
      </c>
    </row>
    <row r="2059" spans="1:14" x14ac:dyDescent="0.3">
      <c r="A2059" t="s">
        <v>7702</v>
      </c>
      <c r="B2059" t="s">
        <v>1513</v>
      </c>
      <c r="C2059">
        <v>4.2</v>
      </c>
      <c r="D2059">
        <v>165</v>
      </c>
      <c r="E2059">
        <v>1399</v>
      </c>
      <c r="F2059">
        <v>699</v>
      </c>
      <c r="G2059" t="s">
        <v>29</v>
      </c>
      <c r="H2059" t="s">
        <v>7703</v>
      </c>
      <c r="I2059" t="s">
        <v>56</v>
      </c>
      <c r="J2059" t="s">
        <v>1515</v>
      </c>
      <c r="K2059" t="s">
        <v>7704</v>
      </c>
      <c r="L2059">
        <v>14435938</v>
      </c>
      <c r="M2059">
        <f t="shared" si="64"/>
        <v>115335</v>
      </c>
      <c r="N2059" s="2">
        <f t="shared" si="65"/>
        <v>50.035739814152969</v>
      </c>
    </row>
    <row r="2060" spans="1:14" x14ac:dyDescent="0.3">
      <c r="A2060" t="s">
        <v>7705</v>
      </c>
      <c r="B2060" t="s">
        <v>7706</v>
      </c>
      <c r="C2060">
        <v>4.0999999999999996</v>
      </c>
      <c r="D2060">
        <v>99</v>
      </c>
      <c r="E2060">
        <v>2999</v>
      </c>
      <c r="F2060">
        <v>959</v>
      </c>
      <c r="G2060" t="s">
        <v>7707</v>
      </c>
      <c r="H2060" t="s">
        <v>7708</v>
      </c>
      <c r="I2060" t="s">
        <v>50</v>
      </c>
      <c r="J2060" t="s">
        <v>7709</v>
      </c>
      <c r="K2060" t="s">
        <v>7710</v>
      </c>
      <c r="L2060">
        <v>12886916</v>
      </c>
      <c r="M2060">
        <f t="shared" si="64"/>
        <v>94941</v>
      </c>
      <c r="N2060" s="2">
        <f t="shared" si="65"/>
        <v>68.022674224741579</v>
      </c>
    </row>
    <row r="2061" spans="1:14" x14ac:dyDescent="0.3">
      <c r="A2061" t="s">
        <v>4951</v>
      </c>
      <c r="B2061" t="s">
        <v>1693</v>
      </c>
      <c r="C2061">
        <v>4.4000000000000004</v>
      </c>
      <c r="D2061">
        <v>26</v>
      </c>
      <c r="E2061">
        <v>1049</v>
      </c>
      <c r="F2061">
        <v>629</v>
      </c>
      <c r="G2061" t="s">
        <v>67</v>
      </c>
      <c r="H2061" t="s">
        <v>7711</v>
      </c>
      <c r="I2061" t="s">
        <v>37</v>
      </c>
      <c r="J2061" t="s">
        <v>1695</v>
      </c>
      <c r="K2061" t="s">
        <v>7712</v>
      </c>
      <c r="L2061">
        <v>16607744</v>
      </c>
      <c r="M2061">
        <f t="shared" si="64"/>
        <v>16354</v>
      </c>
      <c r="N2061" s="2">
        <f t="shared" si="65"/>
        <v>40.038131553860815</v>
      </c>
    </row>
    <row r="2062" spans="1:14" x14ac:dyDescent="0.3">
      <c r="A2062" t="s">
        <v>7713</v>
      </c>
      <c r="B2062" t="s">
        <v>181</v>
      </c>
      <c r="C2062">
        <v>4</v>
      </c>
      <c r="D2062">
        <v>25</v>
      </c>
      <c r="E2062">
        <v>9220</v>
      </c>
      <c r="F2062">
        <v>4794</v>
      </c>
      <c r="G2062" t="s">
        <v>182</v>
      </c>
      <c r="H2062" t="s">
        <v>7714</v>
      </c>
      <c r="I2062" t="s">
        <v>132</v>
      </c>
      <c r="J2062" t="s">
        <v>184</v>
      </c>
      <c r="K2062" t="s">
        <v>7715</v>
      </c>
      <c r="L2062">
        <v>13915028</v>
      </c>
      <c r="M2062">
        <f t="shared" si="64"/>
        <v>119850</v>
      </c>
      <c r="N2062" s="2">
        <f t="shared" si="65"/>
        <v>48.004338394793926</v>
      </c>
    </row>
    <row r="2063" spans="1:14" x14ac:dyDescent="0.3">
      <c r="A2063" t="s">
        <v>7716</v>
      </c>
      <c r="B2063" t="s">
        <v>1058</v>
      </c>
      <c r="C2063">
        <v>3.8</v>
      </c>
      <c r="D2063">
        <v>18</v>
      </c>
      <c r="E2063">
        <v>1499</v>
      </c>
      <c r="F2063">
        <v>686</v>
      </c>
      <c r="G2063" t="s">
        <v>7717</v>
      </c>
      <c r="H2063" t="s">
        <v>7718</v>
      </c>
      <c r="I2063" t="s">
        <v>3997</v>
      </c>
      <c r="J2063" t="s">
        <v>1060</v>
      </c>
      <c r="K2063" t="s">
        <v>7719</v>
      </c>
      <c r="L2063">
        <v>17372706</v>
      </c>
      <c r="M2063">
        <f t="shared" si="64"/>
        <v>12348</v>
      </c>
      <c r="N2063" s="2">
        <f t="shared" si="65"/>
        <v>54.236157438292196</v>
      </c>
    </row>
    <row r="2064" spans="1:14" x14ac:dyDescent="0.3">
      <c r="A2064" t="s">
        <v>7720</v>
      </c>
      <c r="B2064" t="s">
        <v>1513</v>
      </c>
      <c r="C2064">
        <v>3.3</v>
      </c>
      <c r="D2064">
        <v>39</v>
      </c>
      <c r="E2064">
        <v>1849</v>
      </c>
      <c r="F2064">
        <v>647</v>
      </c>
      <c r="G2064" t="s">
        <v>124</v>
      </c>
      <c r="H2064" t="s">
        <v>7721</v>
      </c>
      <c r="I2064" t="s">
        <v>132</v>
      </c>
      <c r="J2064" t="s">
        <v>1515</v>
      </c>
      <c r="K2064" t="s">
        <v>7722</v>
      </c>
      <c r="L2064">
        <v>15911126</v>
      </c>
      <c r="M2064">
        <f t="shared" si="64"/>
        <v>25233</v>
      </c>
      <c r="N2064" s="2">
        <f t="shared" si="65"/>
        <v>65.008112493239594</v>
      </c>
    </row>
    <row r="2065" spans="1:14" x14ac:dyDescent="0.3">
      <c r="A2065" t="s">
        <v>7723</v>
      </c>
      <c r="B2065" t="s">
        <v>80</v>
      </c>
      <c r="C2065">
        <v>4</v>
      </c>
      <c r="D2065">
        <v>11</v>
      </c>
      <c r="E2065">
        <v>1299</v>
      </c>
      <c r="F2065">
        <v>389</v>
      </c>
      <c r="G2065" t="s">
        <v>42</v>
      </c>
      <c r="H2065" t="s">
        <v>7724</v>
      </c>
      <c r="I2065" t="s">
        <v>50</v>
      </c>
      <c r="J2065" t="s">
        <v>84</v>
      </c>
      <c r="K2065" t="s">
        <v>7725</v>
      </c>
      <c r="L2065">
        <v>14819686</v>
      </c>
      <c r="M2065">
        <f t="shared" si="64"/>
        <v>4279</v>
      </c>
      <c r="N2065" s="2">
        <f t="shared" si="65"/>
        <v>70.053887605850647</v>
      </c>
    </row>
    <row r="2066" spans="1:14" x14ac:dyDescent="0.3">
      <c r="A2066" t="s">
        <v>7726</v>
      </c>
      <c r="B2066" t="s">
        <v>3284</v>
      </c>
      <c r="C2066">
        <v>4.8</v>
      </c>
      <c r="D2066">
        <v>8</v>
      </c>
      <c r="E2066">
        <v>1899</v>
      </c>
      <c r="F2066">
        <v>1139</v>
      </c>
      <c r="G2066" t="s">
        <v>67</v>
      </c>
      <c r="H2066" t="s">
        <v>7727</v>
      </c>
      <c r="I2066" t="s">
        <v>297</v>
      </c>
      <c r="J2066" t="s">
        <v>3286</v>
      </c>
      <c r="K2066" t="s">
        <v>7728</v>
      </c>
      <c r="L2066">
        <v>15635764</v>
      </c>
      <c r="M2066">
        <f t="shared" si="64"/>
        <v>9112</v>
      </c>
      <c r="N2066" s="2">
        <f t="shared" si="65"/>
        <v>40.021063717746181</v>
      </c>
    </row>
    <row r="2067" spans="1:14" x14ac:dyDescent="0.3">
      <c r="A2067" t="s">
        <v>7729</v>
      </c>
      <c r="B2067" t="s">
        <v>471</v>
      </c>
      <c r="C2067">
        <v>4.5</v>
      </c>
      <c r="D2067">
        <v>2300</v>
      </c>
      <c r="E2067">
        <v>80</v>
      </c>
      <c r="F2067">
        <v>64</v>
      </c>
      <c r="G2067" t="s">
        <v>472</v>
      </c>
      <c r="H2067" t="s">
        <v>7730</v>
      </c>
      <c r="I2067" t="s">
        <v>2497</v>
      </c>
      <c r="J2067" t="s">
        <v>475</v>
      </c>
      <c r="K2067" t="s">
        <v>7731</v>
      </c>
      <c r="L2067">
        <v>5416473</v>
      </c>
      <c r="M2067">
        <f t="shared" si="64"/>
        <v>147200</v>
      </c>
      <c r="N2067" s="2">
        <f t="shared" si="65"/>
        <v>20</v>
      </c>
    </row>
    <row r="2068" spans="1:14" x14ac:dyDescent="0.3">
      <c r="A2068" t="s">
        <v>7732</v>
      </c>
      <c r="B2068" t="s">
        <v>7733</v>
      </c>
      <c r="C2068">
        <v>3</v>
      </c>
      <c r="D2068">
        <v>2</v>
      </c>
      <c r="E2068">
        <v>2595</v>
      </c>
      <c r="F2068">
        <v>1816</v>
      </c>
      <c r="G2068" t="s">
        <v>2167</v>
      </c>
      <c r="H2068" t="s">
        <v>7734</v>
      </c>
      <c r="I2068" t="s">
        <v>446</v>
      </c>
      <c r="J2068" t="s">
        <v>7735</v>
      </c>
      <c r="K2068" t="s">
        <v>7736</v>
      </c>
      <c r="L2068">
        <v>16693344</v>
      </c>
      <c r="M2068">
        <f t="shared" si="64"/>
        <v>3632</v>
      </c>
      <c r="N2068" s="2">
        <f t="shared" si="65"/>
        <v>30.01926782273603</v>
      </c>
    </row>
    <row r="2069" spans="1:14" x14ac:dyDescent="0.3">
      <c r="A2069" t="s">
        <v>7737</v>
      </c>
      <c r="B2069" t="s">
        <v>7738</v>
      </c>
      <c r="C2069">
        <v>5</v>
      </c>
      <c r="D2069">
        <v>5</v>
      </c>
      <c r="E2069">
        <v>6200</v>
      </c>
      <c r="F2069">
        <v>6200</v>
      </c>
      <c r="G2069" t="s">
        <v>3858</v>
      </c>
      <c r="H2069" t="s">
        <v>7739</v>
      </c>
      <c r="I2069" t="s">
        <v>1145</v>
      </c>
      <c r="J2069" t="s">
        <v>7740</v>
      </c>
      <c r="K2069" t="s">
        <v>7741</v>
      </c>
      <c r="L2069">
        <v>14915454</v>
      </c>
      <c r="M2069">
        <f t="shared" si="64"/>
        <v>31000</v>
      </c>
      <c r="N2069" s="2">
        <f t="shared" si="65"/>
        <v>0</v>
      </c>
    </row>
    <row r="2070" spans="1:14" x14ac:dyDescent="0.3">
      <c r="A2070" t="s">
        <v>7742</v>
      </c>
      <c r="B2070" t="s">
        <v>353</v>
      </c>
      <c r="C2070">
        <v>4.0999999999999996</v>
      </c>
      <c r="D2070">
        <v>21</v>
      </c>
      <c r="E2070">
        <v>1699</v>
      </c>
      <c r="F2070">
        <v>594</v>
      </c>
      <c r="G2070" t="s">
        <v>182</v>
      </c>
      <c r="H2070" t="s">
        <v>7743</v>
      </c>
      <c r="I2070" t="s">
        <v>126</v>
      </c>
      <c r="J2070" t="s">
        <v>356</v>
      </c>
      <c r="K2070" t="s">
        <v>7744</v>
      </c>
      <c r="L2070">
        <v>16629774</v>
      </c>
      <c r="M2070">
        <f t="shared" si="64"/>
        <v>12474</v>
      </c>
      <c r="N2070" s="2">
        <f t="shared" si="65"/>
        <v>65.038257798705118</v>
      </c>
    </row>
    <row r="2071" spans="1:14" x14ac:dyDescent="0.3">
      <c r="A2071" t="s">
        <v>7745</v>
      </c>
      <c r="B2071" t="s">
        <v>1317</v>
      </c>
      <c r="C2071">
        <v>4.0999999999999996</v>
      </c>
      <c r="D2071">
        <v>400</v>
      </c>
      <c r="E2071">
        <v>1799</v>
      </c>
      <c r="F2071">
        <v>899</v>
      </c>
      <c r="G2071" t="s">
        <v>67</v>
      </c>
      <c r="H2071" t="s">
        <v>7746</v>
      </c>
      <c r="I2071" t="s">
        <v>404</v>
      </c>
      <c r="J2071" t="s">
        <v>1317</v>
      </c>
      <c r="K2071" t="s">
        <v>7747</v>
      </c>
      <c r="L2071">
        <v>2063239</v>
      </c>
      <c r="M2071">
        <f t="shared" si="64"/>
        <v>359600</v>
      </c>
      <c r="N2071" s="2">
        <f t="shared" si="65"/>
        <v>50.027793218454697</v>
      </c>
    </row>
    <row r="2072" spans="1:14" x14ac:dyDescent="0.3">
      <c r="A2072" t="s">
        <v>5679</v>
      </c>
      <c r="B2072" t="s">
        <v>5680</v>
      </c>
      <c r="C2072">
        <v>4</v>
      </c>
      <c r="D2072">
        <v>36</v>
      </c>
      <c r="E2072">
        <v>999</v>
      </c>
      <c r="F2072">
        <v>669</v>
      </c>
      <c r="G2072" t="s">
        <v>683</v>
      </c>
      <c r="H2072" t="s">
        <v>7748</v>
      </c>
      <c r="I2072" t="s">
        <v>3629</v>
      </c>
      <c r="J2072" t="s">
        <v>5682</v>
      </c>
      <c r="K2072" t="s">
        <v>7749</v>
      </c>
      <c r="L2072">
        <v>15528448</v>
      </c>
      <c r="M2072">
        <f t="shared" si="64"/>
        <v>24084</v>
      </c>
      <c r="N2072" s="2">
        <f t="shared" si="65"/>
        <v>33.033033033033036</v>
      </c>
    </row>
    <row r="2073" spans="1:14" x14ac:dyDescent="0.3">
      <c r="A2073" t="s">
        <v>7750</v>
      </c>
      <c r="B2073" t="s">
        <v>738</v>
      </c>
      <c r="C2073">
        <v>4.0999999999999996</v>
      </c>
      <c r="D2073">
        <v>444</v>
      </c>
      <c r="E2073">
        <v>1599</v>
      </c>
      <c r="F2073">
        <v>719</v>
      </c>
      <c r="G2073" t="s">
        <v>29</v>
      </c>
      <c r="H2073" t="s">
        <v>7751</v>
      </c>
      <c r="I2073" t="s">
        <v>740</v>
      </c>
      <c r="J2073" t="s">
        <v>741</v>
      </c>
      <c r="K2073" t="s">
        <v>7752</v>
      </c>
      <c r="L2073">
        <v>14127884</v>
      </c>
      <c r="M2073">
        <f t="shared" si="64"/>
        <v>319236</v>
      </c>
      <c r="N2073" s="2">
        <f t="shared" si="65"/>
        <v>55.03439649781113</v>
      </c>
    </row>
    <row r="2074" spans="1:14" x14ac:dyDescent="0.3">
      <c r="A2074" t="s">
        <v>7753</v>
      </c>
      <c r="B2074" t="s">
        <v>2435</v>
      </c>
      <c r="C2074">
        <v>4.3</v>
      </c>
      <c r="D2074">
        <v>13</v>
      </c>
      <c r="E2074">
        <v>249</v>
      </c>
      <c r="F2074">
        <v>249</v>
      </c>
      <c r="G2074" t="s">
        <v>16</v>
      </c>
      <c r="H2074" t="s">
        <v>7754</v>
      </c>
      <c r="I2074" t="s">
        <v>3095</v>
      </c>
      <c r="J2074" t="s">
        <v>2438</v>
      </c>
      <c r="K2074" t="s">
        <v>7755</v>
      </c>
      <c r="L2074">
        <v>18212984</v>
      </c>
      <c r="M2074">
        <f t="shared" si="64"/>
        <v>3237</v>
      </c>
      <c r="N2074" s="2">
        <f t="shared" si="65"/>
        <v>0</v>
      </c>
    </row>
    <row r="2075" spans="1:14" x14ac:dyDescent="0.3">
      <c r="A2075" t="s">
        <v>7756</v>
      </c>
      <c r="B2075" t="s">
        <v>7757</v>
      </c>
      <c r="C2075">
        <v>4.2</v>
      </c>
      <c r="D2075">
        <v>11</v>
      </c>
      <c r="E2075">
        <v>1699</v>
      </c>
      <c r="F2075">
        <v>798</v>
      </c>
      <c r="G2075" t="s">
        <v>242</v>
      </c>
      <c r="H2075" t="s">
        <v>7758</v>
      </c>
      <c r="I2075" t="s">
        <v>1176</v>
      </c>
      <c r="J2075" t="s">
        <v>7759</v>
      </c>
      <c r="K2075" t="s">
        <v>7760</v>
      </c>
      <c r="L2075">
        <v>16844416</v>
      </c>
      <c r="M2075">
        <f t="shared" si="64"/>
        <v>8778</v>
      </c>
      <c r="N2075" s="2">
        <f t="shared" si="65"/>
        <v>53.031194820482639</v>
      </c>
    </row>
    <row r="2076" spans="1:14" x14ac:dyDescent="0.3">
      <c r="A2076" t="s">
        <v>7761</v>
      </c>
      <c r="B2076" t="s">
        <v>41</v>
      </c>
      <c r="C2076">
        <v>4</v>
      </c>
      <c r="D2076">
        <v>164</v>
      </c>
      <c r="E2076">
        <v>1699</v>
      </c>
      <c r="F2076">
        <v>1019</v>
      </c>
      <c r="G2076" t="s">
        <v>42</v>
      </c>
      <c r="H2076" t="s">
        <v>7762</v>
      </c>
      <c r="I2076" t="s">
        <v>862</v>
      </c>
      <c r="J2076" t="s">
        <v>45</v>
      </c>
      <c r="K2076" t="s">
        <v>7763</v>
      </c>
      <c r="L2076">
        <v>11640826</v>
      </c>
      <c r="M2076">
        <f t="shared" si="64"/>
        <v>167116</v>
      </c>
      <c r="N2076" s="2">
        <f t="shared" si="65"/>
        <v>40.023543260741612</v>
      </c>
    </row>
    <row r="2077" spans="1:14" x14ac:dyDescent="0.3">
      <c r="A2077" t="s">
        <v>455</v>
      </c>
      <c r="B2077" t="s">
        <v>3201</v>
      </c>
      <c r="C2077">
        <v>4.5999999999999996</v>
      </c>
      <c r="D2077">
        <v>10</v>
      </c>
      <c r="E2077">
        <v>299</v>
      </c>
      <c r="F2077">
        <v>299</v>
      </c>
      <c r="G2077" t="s">
        <v>124</v>
      </c>
      <c r="H2077" t="s">
        <v>7764</v>
      </c>
      <c r="I2077" t="s">
        <v>37</v>
      </c>
      <c r="J2077" t="s">
        <v>3203</v>
      </c>
      <c r="K2077" t="s">
        <v>7765</v>
      </c>
      <c r="L2077">
        <v>16169400</v>
      </c>
      <c r="M2077">
        <f t="shared" si="64"/>
        <v>2990</v>
      </c>
      <c r="N2077" s="2">
        <f t="shared" si="65"/>
        <v>0</v>
      </c>
    </row>
    <row r="2078" spans="1:14" x14ac:dyDescent="0.3">
      <c r="A2078" t="s">
        <v>7766</v>
      </c>
      <c r="B2078" t="s">
        <v>3812</v>
      </c>
      <c r="C2078">
        <v>4.9000000000000004</v>
      </c>
      <c r="D2078">
        <v>7</v>
      </c>
      <c r="E2078">
        <v>7999</v>
      </c>
      <c r="F2078">
        <v>2399</v>
      </c>
      <c r="G2078" t="s">
        <v>29</v>
      </c>
      <c r="H2078" t="s">
        <v>7767</v>
      </c>
      <c r="I2078" t="s">
        <v>132</v>
      </c>
      <c r="J2078" t="s">
        <v>3814</v>
      </c>
      <c r="K2078" t="s">
        <v>7768</v>
      </c>
      <c r="L2078">
        <v>15521718</v>
      </c>
      <c r="M2078">
        <f t="shared" si="64"/>
        <v>16793</v>
      </c>
      <c r="N2078" s="2">
        <f t="shared" si="65"/>
        <v>70.00875109388673</v>
      </c>
    </row>
    <row r="2079" spans="1:14" x14ac:dyDescent="0.3">
      <c r="A2079" t="s">
        <v>732</v>
      </c>
      <c r="B2079" t="s">
        <v>165</v>
      </c>
      <c r="C2079">
        <v>3.7</v>
      </c>
      <c r="D2079">
        <v>35</v>
      </c>
      <c r="E2079">
        <v>3999</v>
      </c>
      <c r="F2079">
        <v>2199</v>
      </c>
      <c r="G2079" t="s">
        <v>67</v>
      </c>
      <c r="H2079" t="s">
        <v>7769</v>
      </c>
      <c r="I2079" t="s">
        <v>201</v>
      </c>
      <c r="J2079" t="s">
        <v>168</v>
      </c>
      <c r="K2079" t="s">
        <v>7770</v>
      </c>
      <c r="L2079">
        <v>13802698</v>
      </c>
      <c r="M2079">
        <f t="shared" si="64"/>
        <v>76965</v>
      </c>
      <c r="N2079" s="2">
        <f t="shared" si="65"/>
        <v>45.011252813203299</v>
      </c>
    </row>
    <row r="2080" spans="1:14" x14ac:dyDescent="0.3">
      <c r="A2080" t="s">
        <v>7771</v>
      </c>
      <c r="B2080" t="s">
        <v>2435</v>
      </c>
      <c r="C2080">
        <v>4.5999999999999996</v>
      </c>
      <c r="D2080">
        <v>13</v>
      </c>
      <c r="E2080">
        <v>699</v>
      </c>
      <c r="F2080">
        <v>699</v>
      </c>
      <c r="G2080" t="s">
        <v>7772</v>
      </c>
      <c r="H2080" t="s">
        <v>7773</v>
      </c>
      <c r="I2080" t="s">
        <v>56</v>
      </c>
      <c r="J2080" t="s">
        <v>2438</v>
      </c>
      <c r="K2080" t="s">
        <v>7774</v>
      </c>
      <c r="L2080">
        <v>17810546</v>
      </c>
      <c r="M2080">
        <f t="shared" si="64"/>
        <v>9087</v>
      </c>
      <c r="N2080" s="2">
        <f t="shared" si="65"/>
        <v>0</v>
      </c>
    </row>
    <row r="2081" spans="1:14" x14ac:dyDescent="0.3">
      <c r="A2081" t="s">
        <v>7775</v>
      </c>
      <c r="B2081" t="s">
        <v>3284</v>
      </c>
      <c r="C2081">
        <v>4.0999999999999996</v>
      </c>
      <c r="D2081">
        <v>21</v>
      </c>
      <c r="E2081">
        <v>1899</v>
      </c>
      <c r="F2081">
        <v>854</v>
      </c>
      <c r="G2081" t="s">
        <v>563</v>
      </c>
      <c r="H2081" t="s">
        <v>7776</v>
      </c>
      <c r="I2081" t="s">
        <v>297</v>
      </c>
      <c r="J2081" t="s">
        <v>3286</v>
      </c>
      <c r="K2081" t="s">
        <v>7777</v>
      </c>
      <c r="L2081">
        <v>7782499</v>
      </c>
      <c r="M2081">
        <f t="shared" si="64"/>
        <v>17934</v>
      </c>
      <c r="N2081" s="2">
        <f t="shared" si="65"/>
        <v>55.028962611901001</v>
      </c>
    </row>
    <row r="2082" spans="1:14" x14ac:dyDescent="0.3">
      <c r="A2082" t="s">
        <v>186</v>
      </c>
      <c r="B2082" t="s">
        <v>1458</v>
      </c>
      <c r="C2082">
        <v>4.5</v>
      </c>
      <c r="D2082">
        <v>332</v>
      </c>
      <c r="E2082">
        <v>995</v>
      </c>
      <c r="F2082">
        <v>746</v>
      </c>
      <c r="G2082" t="s">
        <v>16</v>
      </c>
      <c r="H2082" t="s">
        <v>7778</v>
      </c>
      <c r="I2082" t="s">
        <v>189</v>
      </c>
      <c r="J2082" t="s">
        <v>1460</v>
      </c>
      <c r="K2082" t="s">
        <v>7779</v>
      </c>
      <c r="L2082">
        <v>10839916</v>
      </c>
      <c r="M2082">
        <f t="shared" si="64"/>
        <v>247672</v>
      </c>
      <c r="N2082" s="2">
        <f t="shared" si="65"/>
        <v>25.025125628140703</v>
      </c>
    </row>
    <row r="2083" spans="1:14" x14ac:dyDescent="0.3">
      <c r="A2083" t="s">
        <v>7780</v>
      </c>
      <c r="B2083" t="s">
        <v>3865</v>
      </c>
      <c r="C2083">
        <v>4.4000000000000004</v>
      </c>
      <c r="D2083">
        <v>11</v>
      </c>
      <c r="E2083">
        <v>998</v>
      </c>
      <c r="F2083">
        <v>449</v>
      </c>
      <c r="G2083" t="s">
        <v>67</v>
      </c>
      <c r="H2083" t="s">
        <v>7781</v>
      </c>
      <c r="I2083" t="s">
        <v>37</v>
      </c>
      <c r="J2083" t="s">
        <v>3867</v>
      </c>
      <c r="K2083" t="s">
        <v>7782</v>
      </c>
      <c r="L2083">
        <v>16886126</v>
      </c>
      <c r="M2083">
        <f t="shared" si="64"/>
        <v>4939</v>
      </c>
      <c r="N2083" s="2">
        <f t="shared" si="65"/>
        <v>55.010020040080164</v>
      </c>
    </row>
    <row r="2084" spans="1:14" x14ac:dyDescent="0.3">
      <c r="A2084" t="s">
        <v>7783</v>
      </c>
      <c r="B2084" t="s">
        <v>159</v>
      </c>
      <c r="C2084">
        <v>4.4000000000000004</v>
      </c>
      <c r="D2084">
        <v>16</v>
      </c>
      <c r="E2084">
        <v>1299</v>
      </c>
      <c r="F2084">
        <v>909</v>
      </c>
      <c r="G2084" t="s">
        <v>42</v>
      </c>
      <c r="H2084" t="s">
        <v>7784</v>
      </c>
      <c r="I2084" t="s">
        <v>1209</v>
      </c>
      <c r="J2084" t="s">
        <v>162</v>
      </c>
      <c r="K2084" t="s">
        <v>7785</v>
      </c>
      <c r="L2084">
        <v>16287462</v>
      </c>
      <c r="M2084">
        <f t="shared" si="64"/>
        <v>14544</v>
      </c>
      <c r="N2084" s="2">
        <f t="shared" si="65"/>
        <v>30.023094688221708</v>
      </c>
    </row>
    <row r="2085" spans="1:14" x14ac:dyDescent="0.3">
      <c r="A2085" t="s">
        <v>7786</v>
      </c>
      <c r="B2085" t="s">
        <v>1245</v>
      </c>
      <c r="C2085">
        <v>3.9</v>
      </c>
      <c r="D2085">
        <v>9</v>
      </c>
      <c r="E2085">
        <v>2599</v>
      </c>
      <c r="F2085">
        <v>2573</v>
      </c>
      <c r="G2085" t="s">
        <v>1088</v>
      </c>
      <c r="H2085" t="s">
        <v>7787</v>
      </c>
      <c r="I2085" t="s">
        <v>297</v>
      </c>
      <c r="J2085" t="s">
        <v>1247</v>
      </c>
      <c r="K2085" t="s">
        <v>7788</v>
      </c>
      <c r="L2085">
        <v>16452444</v>
      </c>
      <c r="M2085">
        <f t="shared" si="64"/>
        <v>23157</v>
      </c>
      <c r="N2085" s="2">
        <f t="shared" si="65"/>
        <v>1.0003847633705272</v>
      </c>
    </row>
    <row r="2086" spans="1:14" x14ac:dyDescent="0.3">
      <c r="A2086" t="s">
        <v>7789</v>
      </c>
      <c r="B2086" t="s">
        <v>3320</v>
      </c>
      <c r="C2086">
        <v>4.4000000000000004</v>
      </c>
      <c r="D2086">
        <v>957</v>
      </c>
      <c r="E2086">
        <v>3699</v>
      </c>
      <c r="F2086">
        <v>1479</v>
      </c>
      <c r="G2086" t="s">
        <v>29</v>
      </c>
      <c r="H2086" t="s">
        <v>7790</v>
      </c>
      <c r="I2086" t="s">
        <v>50</v>
      </c>
      <c r="J2086" t="s">
        <v>3322</v>
      </c>
      <c r="K2086" t="s">
        <v>7791</v>
      </c>
      <c r="L2086">
        <v>9149689</v>
      </c>
      <c r="M2086">
        <f t="shared" si="64"/>
        <v>1415403</v>
      </c>
      <c r="N2086" s="2">
        <f t="shared" si="65"/>
        <v>60.016220600162207</v>
      </c>
    </row>
    <row r="2087" spans="1:14" x14ac:dyDescent="0.3">
      <c r="A2087" t="s">
        <v>7792</v>
      </c>
      <c r="B2087" t="s">
        <v>1011</v>
      </c>
      <c r="C2087">
        <v>3.8</v>
      </c>
      <c r="D2087">
        <v>5</v>
      </c>
      <c r="E2087">
        <v>4499</v>
      </c>
      <c r="F2087">
        <v>2249</v>
      </c>
      <c r="G2087" t="s">
        <v>42</v>
      </c>
      <c r="H2087" t="s">
        <v>7793</v>
      </c>
      <c r="I2087" t="s">
        <v>44</v>
      </c>
      <c r="J2087" t="s">
        <v>1013</v>
      </c>
      <c r="K2087" t="s">
        <v>7794</v>
      </c>
      <c r="L2087">
        <v>16249884</v>
      </c>
      <c r="M2087">
        <f t="shared" si="64"/>
        <v>11245</v>
      </c>
      <c r="N2087" s="2">
        <f t="shared" si="65"/>
        <v>50.01111358079573</v>
      </c>
    </row>
    <row r="2088" spans="1:14" x14ac:dyDescent="0.3">
      <c r="A2088" t="s">
        <v>7795</v>
      </c>
      <c r="B2088" t="s">
        <v>230</v>
      </c>
      <c r="C2088">
        <v>4</v>
      </c>
      <c r="D2088">
        <v>76</v>
      </c>
      <c r="E2088">
        <v>1299</v>
      </c>
      <c r="F2088">
        <v>584</v>
      </c>
      <c r="G2088" t="s">
        <v>124</v>
      </c>
      <c r="H2088" t="s">
        <v>7796</v>
      </c>
      <c r="I2088" t="s">
        <v>56</v>
      </c>
      <c r="J2088" t="s">
        <v>232</v>
      </c>
      <c r="K2088" t="s">
        <v>7797</v>
      </c>
      <c r="L2088">
        <v>13399374</v>
      </c>
      <c r="M2088">
        <f t="shared" si="64"/>
        <v>44384</v>
      </c>
      <c r="N2088" s="2">
        <f t="shared" si="65"/>
        <v>55.042340261739795</v>
      </c>
    </row>
    <row r="2089" spans="1:14" x14ac:dyDescent="0.3">
      <c r="A2089" t="s">
        <v>7798</v>
      </c>
      <c r="B2089" t="s">
        <v>1441</v>
      </c>
      <c r="C2089">
        <v>3.8</v>
      </c>
      <c r="D2089">
        <v>37</v>
      </c>
      <c r="E2089">
        <v>4998</v>
      </c>
      <c r="F2089">
        <v>1999</v>
      </c>
      <c r="G2089" t="s">
        <v>3174</v>
      </c>
      <c r="H2089" t="s">
        <v>7799</v>
      </c>
      <c r="I2089" t="s">
        <v>3176</v>
      </c>
      <c r="J2089" t="s">
        <v>1443</v>
      </c>
      <c r="K2089" t="s">
        <v>7800</v>
      </c>
      <c r="L2089">
        <v>14500020</v>
      </c>
      <c r="M2089">
        <f t="shared" si="64"/>
        <v>73963</v>
      </c>
      <c r="N2089" s="2">
        <f t="shared" si="65"/>
        <v>60.004001600640258</v>
      </c>
    </row>
    <row r="2090" spans="1:14" x14ac:dyDescent="0.3">
      <c r="A2090" t="s">
        <v>1167</v>
      </c>
      <c r="B2090" t="s">
        <v>5670</v>
      </c>
      <c r="C2090">
        <v>4.3</v>
      </c>
      <c r="D2090">
        <v>7</v>
      </c>
      <c r="E2090">
        <v>1999</v>
      </c>
      <c r="F2090">
        <v>1399</v>
      </c>
      <c r="G2090" t="s">
        <v>124</v>
      </c>
      <c r="H2090" t="s">
        <v>7801</v>
      </c>
      <c r="I2090" t="s">
        <v>126</v>
      </c>
      <c r="J2090" t="s">
        <v>5672</v>
      </c>
      <c r="K2090" t="s">
        <v>7802</v>
      </c>
      <c r="L2090">
        <v>16907762</v>
      </c>
      <c r="M2090">
        <f t="shared" si="64"/>
        <v>9793</v>
      </c>
      <c r="N2090" s="2">
        <f t="shared" si="65"/>
        <v>30.015007503751878</v>
      </c>
    </row>
    <row r="2091" spans="1:14" x14ac:dyDescent="0.3">
      <c r="A2091" t="s">
        <v>7803</v>
      </c>
      <c r="B2091" t="s">
        <v>284</v>
      </c>
      <c r="C2091">
        <v>4.5999999999999996</v>
      </c>
      <c r="D2091">
        <v>5</v>
      </c>
      <c r="E2091">
        <v>1799</v>
      </c>
      <c r="F2091">
        <v>899</v>
      </c>
      <c r="G2091" t="s">
        <v>81</v>
      </c>
      <c r="H2091" t="s">
        <v>7804</v>
      </c>
      <c r="I2091" t="s">
        <v>1165</v>
      </c>
      <c r="J2091" t="s">
        <v>286</v>
      </c>
      <c r="K2091" t="s">
        <v>7805</v>
      </c>
      <c r="L2091">
        <v>17511790</v>
      </c>
      <c r="M2091">
        <f t="shared" si="64"/>
        <v>4495</v>
      </c>
      <c r="N2091" s="2">
        <f t="shared" si="65"/>
        <v>50.027793218454697</v>
      </c>
    </row>
    <row r="2092" spans="1:14" x14ac:dyDescent="0.3">
      <c r="A2092" t="s">
        <v>6641</v>
      </c>
      <c r="B2092" t="s">
        <v>728</v>
      </c>
      <c r="C2092">
        <v>4.3</v>
      </c>
      <c r="D2092">
        <v>521</v>
      </c>
      <c r="E2092">
        <v>999</v>
      </c>
      <c r="F2092">
        <v>399</v>
      </c>
      <c r="G2092" t="s">
        <v>29</v>
      </c>
      <c r="H2092" t="s">
        <v>7806</v>
      </c>
      <c r="I2092" t="s">
        <v>37</v>
      </c>
      <c r="J2092" t="s">
        <v>730</v>
      </c>
      <c r="K2092" t="s">
        <v>7807</v>
      </c>
      <c r="L2092">
        <v>11616678</v>
      </c>
      <c r="M2092">
        <f t="shared" si="64"/>
        <v>207879</v>
      </c>
      <c r="N2092" s="2">
        <f t="shared" si="65"/>
        <v>60.06006006006006</v>
      </c>
    </row>
    <row r="2093" spans="1:14" x14ac:dyDescent="0.3">
      <c r="A2093" t="s">
        <v>7808</v>
      </c>
      <c r="B2093" t="s">
        <v>1513</v>
      </c>
      <c r="C2093">
        <v>4.3</v>
      </c>
      <c r="D2093">
        <v>246</v>
      </c>
      <c r="E2093">
        <v>899</v>
      </c>
      <c r="F2093">
        <v>449</v>
      </c>
      <c r="G2093" t="s">
        <v>67</v>
      </c>
      <c r="H2093" t="s">
        <v>7809</v>
      </c>
      <c r="I2093" t="s">
        <v>37</v>
      </c>
      <c r="J2093" t="s">
        <v>1515</v>
      </c>
      <c r="K2093" t="s">
        <v>7810</v>
      </c>
      <c r="L2093">
        <v>12787076</v>
      </c>
      <c r="M2093">
        <f t="shared" si="64"/>
        <v>110454</v>
      </c>
      <c r="N2093" s="2">
        <f t="shared" si="65"/>
        <v>50.055617352614014</v>
      </c>
    </row>
    <row r="2094" spans="1:14" x14ac:dyDescent="0.3">
      <c r="A2094" t="s">
        <v>358</v>
      </c>
      <c r="B2094" t="s">
        <v>917</v>
      </c>
      <c r="C2094">
        <v>3.2</v>
      </c>
      <c r="D2094">
        <v>13</v>
      </c>
      <c r="E2094">
        <v>1249</v>
      </c>
      <c r="F2094">
        <v>874</v>
      </c>
      <c r="G2094" t="s">
        <v>29</v>
      </c>
      <c r="H2094" t="s">
        <v>7811</v>
      </c>
      <c r="I2094" t="s">
        <v>126</v>
      </c>
      <c r="J2094" t="s">
        <v>919</v>
      </c>
      <c r="K2094" t="s">
        <v>7812</v>
      </c>
      <c r="L2094">
        <v>16904188</v>
      </c>
      <c r="M2094">
        <f t="shared" si="64"/>
        <v>11362</v>
      </c>
      <c r="N2094" s="2">
        <f t="shared" si="65"/>
        <v>30.024019215372299</v>
      </c>
    </row>
    <row r="2095" spans="1:14" x14ac:dyDescent="0.3">
      <c r="A2095" t="s">
        <v>7813</v>
      </c>
      <c r="B2095" t="s">
        <v>284</v>
      </c>
      <c r="C2095">
        <v>4.3</v>
      </c>
      <c r="D2095">
        <v>887</v>
      </c>
      <c r="E2095">
        <v>1299</v>
      </c>
      <c r="F2095">
        <v>584</v>
      </c>
      <c r="G2095" t="s">
        <v>42</v>
      </c>
      <c r="H2095" t="s">
        <v>7814</v>
      </c>
      <c r="I2095" t="s">
        <v>56</v>
      </c>
      <c r="J2095" t="s">
        <v>286</v>
      </c>
      <c r="K2095" t="s">
        <v>7815</v>
      </c>
      <c r="L2095">
        <v>11364332</v>
      </c>
      <c r="M2095">
        <f t="shared" si="64"/>
        <v>518008</v>
      </c>
      <c r="N2095" s="2">
        <f t="shared" si="65"/>
        <v>55.042340261739795</v>
      </c>
    </row>
    <row r="2096" spans="1:14" x14ac:dyDescent="0.3">
      <c r="A2096" t="s">
        <v>7816</v>
      </c>
      <c r="B2096" t="s">
        <v>1267</v>
      </c>
      <c r="C2096">
        <v>4.4000000000000004</v>
      </c>
      <c r="D2096">
        <v>19</v>
      </c>
      <c r="E2096">
        <v>2199</v>
      </c>
      <c r="F2096">
        <v>879</v>
      </c>
      <c r="G2096" t="s">
        <v>16</v>
      </c>
      <c r="H2096" t="s">
        <v>7817</v>
      </c>
      <c r="I2096" t="s">
        <v>880</v>
      </c>
      <c r="J2096" t="s">
        <v>1270</v>
      </c>
      <c r="K2096" t="s">
        <v>7818</v>
      </c>
      <c r="L2096">
        <v>13803514</v>
      </c>
      <c r="M2096">
        <f t="shared" si="64"/>
        <v>16701</v>
      </c>
      <c r="N2096" s="2">
        <f t="shared" si="65"/>
        <v>60.027285129604365</v>
      </c>
    </row>
    <row r="2097" spans="1:14" x14ac:dyDescent="0.3">
      <c r="A2097" t="s">
        <v>7819</v>
      </c>
      <c r="B2097" t="s">
        <v>165</v>
      </c>
      <c r="C2097">
        <v>4.2</v>
      </c>
      <c r="D2097">
        <v>12</v>
      </c>
      <c r="E2097">
        <v>899</v>
      </c>
      <c r="F2097">
        <v>539</v>
      </c>
      <c r="G2097" t="s">
        <v>16</v>
      </c>
      <c r="H2097" t="s">
        <v>7820</v>
      </c>
      <c r="I2097" t="s">
        <v>167</v>
      </c>
      <c r="J2097" t="s">
        <v>168</v>
      </c>
      <c r="K2097" t="s">
        <v>7821</v>
      </c>
      <c r="L2097">
        <v>16343542</v>
      </c>
      <c r="M2097">
        <f t="shared" si="64"/>
        <v>6468</v>
      </c>
      <c r="N2097" s="2">
        <f t="shared" si="65"/>
        <v>40.044493882091217</v>
      </c>
    </row>
    <row r="2098" spans="1:14" x14ac:dyDescent="0.3">
      <c r="A2098" t="s">
        <v>7822</v>
      </c>
      <c r="B2098" t="s">
        <v>205</v>
      </c>
      <c r="C2098">
        <v>5</v>
      </c>
      <c r="D2098">
        <v>3</v>
      </c>
      <c r="E2098">
        <v>1699</v>
      </c>
      <c r="F2098">
        <v>934</v>
      </c>
      <c r="G2098" t="s">
        <v>206</v>
      </c>
      <c r="H2098" t="s">
        <v>7823</v>
      </c>
      <c r="I2098" t="s">
        <v>37</v>
      </c>
      <c r="J2098" t="s">
        <v>208</v>
      </c>
      <c r="K2098" t="s">
        <v>7824</v>
      </c>
      <c r="L2098">
        <v>16345604</v>
      </c>
      <c r="M2098">
        <f t="shared" si="64"/>
        <v>2802</v>
      </c>
      <c r="N2098" s="2">
        <f t="shared" si="65"/>
        <v>45.026486168334316</v>
      </c>
    </row>
    <row r="2099" spans="1:14" x14ac:dyDescent="0.3">
      <c r="A2099" t="s">
        <v>7825</v>
      </c>
      <c r="B2099" t="s">
        <v>6207</v>
      </c>
      <c r="C2099">
        <v>4.5999999999999996</v>
      </c>
      <c r="D2099">
        <v>68</v>
      </c>
      <c r="E2099">
        <v>2098</v>
      </c>
      <c r="F2099">
        <v>1258</v>
      </c>
      <c r="G2099" t="s">
        <v>335</v>
      </c>
      <c r="H2099" t="s">
        <v>7826</v>
      </c>
      <c r="I2099" t="s">
        <v>50</v>
      </c>
      <c r="J2099" t="s">
        <v>6209</v>
      </c>
      <c r="K2099" t="s">
        <v>7827</v>
      </c>
      <c r="L2099">
        <v>14485360</v>
      </c>
      <c r="M2099">
        <f t="shared" si="64"/>
        <v>85544</v>
      </c>
      <c r="N2099" s="2">
        <f t="shared" si="65"/>
        <v>40.038131553860815</v>
      </c>
    </row>
    <row r="2100" spans="1:14" x14ac:dyDescent="0.3">
      <c r="A2100" t="s">
        <v>2032</v>
      </c>
      <c r="B2100" t="s">
        <v>230</v>
      </c>
      <c r="C2100">
        <v>3.6</v>
      </c>
      <c r="D2100">
        <v>148</v>
      </c>
      <c r="E2100">
        <v>1999</v>
      </c>
      <c r="F2100">
        <v>699</v>
      </c>
      <c r="G2100" t="s">
        <v>1536</v>
      </c>
      <c r="H2100" t="s">
        <v>7828</v>
      </c>
      <c r="I2100" t="s">
        <v>83</v>
      </c>
      <c r="J2100" t="s">
        <v>232</v>
      </c>
      <c r="K2100" t="s">
        <v>7829</v>
      </c>
      <c r="L2100">
        <v>14638096</v>
      </c>
      <c r="M2100">
        <f t="shared" si="64"/>
        <v>103452</v>
      </c>
      <c r="N2100" s="2">
        <f t="shared" si="65"/>
        <v>65.032516258129064</v>
      </c>
    </row>
    <row r="2101" spans="1:14" x14ac:dyDescent="0.3">
      <c r="A2101" t="s">
        <v>7830</v>
      </c>
      <c r="B2101" t="s">
        <v>154</v>
      </c>
      <c r="C2101">
        <v>4.3</v>
      </c>
      <c r="D2101">
        <v>32</v>
      </c>
      <c r="E2101">
        <v>3999</v>
      </c>
      <c r="F2101">
        <v>3599</v>
      </c>
      <c r="G2101" t="s">
        <v>124</v>
      </c>
      <c r="H2101" t="s">
        <v>7831</v>
      </c>
      <c r="I2101" t="s">
        <v>132</v>
      </c>
      <c r="J2101" t="s">
        <v>156</v>
      </c>
      <c r="K2101" t="s">
        <v>7832</v>
      </c>
      <c r="L2101">
        <v>14327322</v>
      </c>
      <c r="M2101">
        <f t="shared" si="64"/>
        <v>115168</v>
      </c>
      <c r="N2101" s="2">
        <f t="shared" si="65"/>
        <v>10.002500625156289</v>
      </c>
    </row>
    <row r="2102" spans="1:14" x14ac:dyDescent="0.3">
      <c r="A2102" t="s">
        <v>7833</v>
      </c>
      <c r="B2102" t="s">
        <v>35</v>
      </c>
      <c r="C2102">
        <v>4</v>
      </c>
      <c r="D2102">
        <v>5</v>
      </c>
      <c r="E2102">
        <v>3299</v>
      </c>
      <c r="F2102">
        <v>2144</v>
      </c>
      <c r="G2102" t="s">
        <v>29</v>
      </c>
      <c r="H2102" t="s">
        <v>7834</v>
      </c>
      <c r="I2102" t="s">
        <v>862</v>
      </c>
      <c r="J2102" t="s">
        <v>38</v>
      </c>
      <c r="K2102" t="s">
        <v>7835</v>
      </c>
      <c r="L2102">
        <v>17176870</v>
      </c>
      <c r="M2102">
        <f t="shared" si="64"/>
        <v>10720</v>
      </c>
      <c r="N2102" s="2">
        <f t="shared" si="65"/>
        <v>35.010609275538037</v>
      </c>
    </row>
    <row r="2103" spans="1:14" x14ac:dyDescent="0.3">
      <c r="A2103" t="s">
        <v>7584</v>
      </c>
      <c r="B2103" t="s">
        <v>5297</v>
      </c>
      <c r="C2103">
        <v>4.0999999999999996</v>
      </c>
      <c r="D2103">
        <v>66</v>
      </c>
      <c r="E2103">
        <v>3999</v>
      </c>
      <c r="F2103">
        <v>2099</v>
      </c>
      <c r="G2103" t="s">
        <v>182</v>
      </c>
      <c r="H2103" t="s">
        <v>7836</v>
      </c>
      <c r="I2103" t="s">
        <v>44</v>
      </c>
      <c r="J2103" t="s">
        <v>5299</v>
      </c>
      <c r="K2103" t="s">
        <v>7586</v>
      </c>
      <c r="L2103">
        <v>14028424</v>
      </c>
      <c r="M2103">
        <f t="shared" si="64"/>
        <v>138534</v>
      </c>
      <c r="N2103" s="2">
        <f t="shared" si="65"/>
        <v>47.511877969492375</v>
      </c>
    </row>
    <row r="2104" spans="1:14" x14ac:dyDescent="0.3">
      <c r="A2104" t="s">
        <v>1821</v>
      </c>
      <c r="B2104" t="s">
        <v>2852</v>
      </c>
      <c r="C2104">
        <v>4.8</v>
      </c>
      <c r="D2104">
        <v>6</v>
      </c>
      <c r="E2104">
        <v>9295</v>
      </c>
      <c r="F2104">
        <v>9295</v>
      </c>
      <c r="G2104" t="s">
        <v>16</v>
      </c>
      <c r="H2104" t="s">
        <v>7837</v>
      </c>
      <c r="I2104" t="s">
        <v>177</v>
      </c>
      <c r="J2104" t="s">
        <v>2854</v>
      </c>
      <c r="K2104" t="s">
        <v>7838</v>
      </c>
      <c r="L2104">
        <v>10052677</v>
      </c>
      <c r="M2104">
        <f t="shared" si="64"/>
        <v>55770</v>
      </c>
      <c r="N2104" s="2">
        <f t="shared" si="65"/>
        <v>0</v>
      </c>
    </row>
    <row r="2105" spans="1:14" x14ac:dyDescent="0.3">
      <c r="A2105" t="s">
        <v>7839</v>
      </c>
      <c r="B2105" t="s">
        <v>4407</v>
      </c>
      <c r="C2105">
        <v>4.2</v>
      </c>
      <c r="D2105">
        <v>79</v>
      </c>
      <c r="E2105">
        <v>4899</v>
      </c>
      <c r="F2105">
        <v>1289</v>
      </c>
      <c r="G2105" t="s">
        <v>95</v>
      </c>
      <c r="H2105" t="s">
        <v>7840</v>
      </c>
      <c r="I2105" t="s">
        <v>126</v>
      </c>
      <c r="J2105" t="s">
        <v>4409</v>
      </c>
      <c r="K2105" t="s">
        <v>7841</v>
      </c>
      <c r="L2105">
        <v>15071534</v>
      </c>
      <c r="M2105">
        <f t="shared" si="64"/>
        <v>101831</v>
      </c>
      <c r="N2105" s="2">
        <f t="shared" si="65"/>
        <v>73.688507858746689</v>
      </c>
    </row>
    <row r="2106" spans="1:14" x14ac:dyDescent="0.3">
      <c r="A2106" t="s">
        <v>7842</v>
      </c>
      <c r="B2106" t="s">
        <v>3555</v>
      </c>
      <c r="C2106">
        <v>2.6</v>
      </c>
      <c r="D2106">
        <v>5</v>
      </c>
      <c r="E2106">
        <v>14999</v>
      </c>
      <c r="F2106">
        <v>9749</v>
      </c>
      <c r="G2106" t="s">
        <v>563</v>
      </c>
      <c r="H2106" t="s">
        <v>7843</v>
      </c>
      <c r="I2106" t="s">
        <v>6541</v>
      </c>
      <c r="J2106" t="s">
        <v>3557</v>
      </c>
      <c r="K2106" t="s">
        <v>7844</v>
      </c>
      <c r="L2106">
        <v>15501666</v>
      </c>
      <c r="M2106">
        <f t="shared" si="64"/>
        <v>48745</v>
      </c>
      <c r="N2106" s="2">
        <f t="shared" si="65"/>
        <v>35.002333488899261</v>
      </c>
    </row>
    <row r="2107" spans="1:14" x14ac:dyDescent="0.3">
      <c r="A2107" t="s">
        <v>7845</v>
      </c>
      <c r="B2107" t="s">
        <v>35</v>
      </c>
      <c r="C2107">
        <v>4.3</v>
      </c>
      <c r="D2107">
        <v>11</v>
      </c>
      <c r="E2107">
        <v>1299</v>
      </c>
      <c r="F2107">
        <v>909</v>
      </c>
      <c r="G2107" t="s">
        <v>7846</v>
      </c>
      <c r="H2107" t="s">
        <v>7847</v>
      </c>
      <c r="I2107" t="s">
        <v>189</v>
      </c>
      <c r="J2107" t="s">
        <v>38</v>
      </c>
      <c r="K2107" t="s">
        <v>7848</v>
      </c>
      <c r="L2107">
        <v>17493526</v>
      </c>
      <c r="M2107">
        <f t="shared" si="64"/>
        <v>9999</v>
      </c>
      <c r="N2107" s="2">
        <f t="shared" si="65"/>
        <v>30.023094688221708</v>
      </c>
    </row>
    <row r="2108" spans="1:14" x14ac:dyDescent="0.3">
      <c r="A2108" t="s">
        <v>7849</v>
      </c>
      <c r="B2108" t="s">
        <v>3833</v>
      </c>
      <c r="C2108">
        <v>4.4000000000000004</v>
      </c>
      <c r="D2108">
        <v>32</v>
      </c>
      <c r="E2108">
        <v>1299</v>
      </c>
      <c r="F2108">
        <v>519</v>
      </c>
      <c r="G2108" t="s">
        <v>16</v>
      </c>
      <c r="H2108" t="s">
        <v>7850</v>
      </c>
      <c r="I2108" t="s">
        <v>161</v>
      </c>
      <c r="J2108" t="s">
        <v>3835</v>
      </c>
      <c r="K2108" t="s">
        <v>7851</v>
      </c>
      <c r="L2108">
        <v>1639789</v>
      </c>
      <c r="M2108">
        <f t="shared" si="64"/>
        <v>16608</v>
      </c>
      <c r="N2108" s="2">
        <f t="shared" si="65"/>
        <v>60.046189376443415</v>
      </c>
    </row>
    <row r="2109" spans="1:14" x14ac:dyDescent="0.3">
      <c r="A2109" t="s">
        <v>7852</v>
      </c>
      <c r="B2109" t="s">
        <v>499</v>
      </c>
      <c r="C2109">
        <v>3.8</v>
      </c>
      <c r="D2109">
        <v>14</v>
      </c>
      <c r="E2109">
        <v>3299</v>
      </c>
      <c r="F2109">
        <v>1484</v>
      </c>
      <c r="G2109" t="s">
        <v>74</v>
      </c>
      <c r="H2109" t="s">
        <v>7853</v>
      </c>
      <c r="I2109" t="s">
        <v>685</v>
      </c>
      <c r="J2109" t="s">
        <v>502</v>
      </c>
      <c r="K2109" t="s">
        <v>7854</v>
      </c>
      <c r="L2109">
        <v>15282014</v>
      </c>
      <c r="M2109">
        <f t="shared" si="64"/>
        <v>20776</v>
      </c>
      <c r="N2109" s="2">
        <f t="shared" si="65"/>
        <v>55.016671718702639</v>
      </c>
    </row>
    <row r="2110" spans="1:14" x14ac:dyDescent="0.3">
      <c r="A2110" t="s">
        <v>7855</v>
      </c>
      <c r="B2110" t="s">
        <v>364</v>
      </c>
      <c r="C2110">
        <v>4.7</v>
      </c>
      <c r="D2110">
        <v>9</v>
      </c>
      <c r="E2110">
        <v>2799</v>
      </c>
      <c r="F2110">
        <v>2799</v>
      </c>
      <c r="G2110" t="s">
        <v>95</v>
      </c>
      <c r="H2110" t="s">
        <v>7856</v>
      </c>
      <c r="I2110" t="s">
        <v>126</v>
      </c>
      <c r="J2110" t="s">
        <v>368</v>
      </c>
      <c r="K2110" t="s">
        <v>7857</v>
      </c>
      <c r="L2110">
        <v>15313252</v>
      </c>
      <c r="M2110">
        <f t="shared" si="64"/>
        <v>25191</v>
      </c>
      <c r="N2110" s="2">
        <f t="shared" si="65"/>
        <v>0</v>
      </c>
    </row>
    <row r="2111" spans="1:14" x14ac:dyDescent="0.3">
      <c r="A2111" t="s">
        <v>7858</v>
      </c>
      <c r="B2111" t="s">
        <v>3614</v>
      </c>
      <c r="C2111">
        <v>4.5999999999999996</v>
      </c>
      <c r="D2111">
        <v>5</v>
      </c>
      <c r="E2111">
        <v>2095</v>
      </c>
      <c r="F2111">
        <v>2095</v>
      </c>
      <c r="G2111" t="s">
        <v>2464</v>
      </c>
      <c r="H2111" t="s">
        <v>7859</v>
      </c>
      <c r="I2111" t="s">
        <v>1229</v>
      </c>
      <c r="J2111" t="s">
        <v>3616</v>
      </c>
      <c r="K2111" t="s">
        <v>7860</v>
      </c>
      <c r="L2111">
        <v>16850038</v>
      </c>
      <c r="M2111">
        <f t="shared" si="64"/>
        <v>10475</v>
      </c>
      <c r="N2111" s="2">
        <f t="shared" si="65"/>
        <v>0</v>
      </c>
    </row>
    <row r="2112" spans="1:14" x14ac:dyDescent="0.3">
      <c r="A2112" t="s">
        <v>449</v>
      </c>
      <c r="B2112" t="s">
        <v>4657</v>
      </c>
      <c r="C2112">
        <v>3.8</v>
      </c>
      <c r="D2112">
        <v>5</v>
      </c>
      <c r="E2112">
        <v>1499</v>
      </c>
      <c r="F2112">
        <v>1049</v>
      </c>
      <c r="G2112" t="s">
        <v>7861</v>
      </c>
      <c r="H2112" t="s">
        <v>7862</v>
      </c>
      <c r="I2112" t="s">
        <v>297</v>
      </c>
      <c r="J2112" t="s">
        <v>4657</v>
      </c>
      <c r="K2112" t="s">
        <v>7863</v>
      </c>
      <c r="L2112">
        <v>15300034</v>
      </c>
      <c r="M2112">
        <f t="shared" si="64"/>
        <v>5245</v>
      </c>
      <c r="N2112" s="2">
        <f t="shared" si="65"/>
        <v>30.020013342228154</v>
      </c>
    </row>
    <row r="2113" spans="1:14" x14ac:dyDescent="0.3">
      <c r="A2113" t="s">
        <v>7864</v>
      </c>
      <c r="B2113" t="s">
        <v>6533</v>
      </c>
      <c r="C2113">
        <v>4.0999999999999996</v>
      </c>
      <c r="D2113">
        <v>49</v>
      </c>
      <c r="E2113">
        <v>4899</v>
      </c>
      <c r="F2113">
        <v>2057</v>
      </c>
      <c r="G2113" t="s">
        <v>67</v>
      </c>
      <c r="H2113" t="s">
        <v>7865</v>
      </c>
      <c r="I2113" t="s">
        <v>5661</v>
      </c>
      <c r="J2113" t="s">
        <v>6535</v>
      </c>
      <c r="K2113" t="s">
        <v>7866</v>
      </c>
      <c r="L2113">
        <v>10771726</v>
      </c>
      <c r="M2113">
        <f t="shared" si="64"/>
        <v>100793</v>
      </c>
      <c r="N2113" s="2">
        <f t="shared" si="65"/>
        <v>58.011839150847109</v>
      </c>
    </row>
    <row r="2114" spans="1:14" x14ac:dyDescent="0.3">
      <c r="A2114" t="s">
        <v>7867</v>
      </c>
      <c r="B2114" t="s">
        <v>3833</v>
      </c>
      <c r="C2114">
        <v>4.5</v>
      </c>
      <c r="D2114">
        <v>35</v>
      </c>
      <c r="E2114">
        <v>1499</v>
      </c>
      <c r="F2114">
        <v>749</v>
      </c>
      <c r="G2114" t="s">
        <v>182</v>
      </c>
      <c r="H2114" t="s">
        <v>7868</v>
      </c>
      <c r="I2114" t="s">
        <v>126</v>
      </c>
      <c r="J2114" t="s">
        <v>3835</v>
      </c>
      <c r="K2114" t="s">
        <v>7869</v>
      </c>
      <c r="L2114">
        <v>11369362</v>
      </c>
      <c r="M2114">
        <f t="shared" si="64"/>
        <v>26215</v>
      </c>
      <c r="N2114" s="2">
        <f t="shared" si="65"/>
        <v>50.033355570380259</v>
      </c>
    </row>
    <row r="2115" spans="1:14" x14ac:dyDescent="0.3">
      <c r="A2115" t="s">
        <v>583</v>
      </c>
      <c r="B2115" t="s">
        <v>584</v>
      </c>
      <c r="C2115">
        <v>4.4000000000000004</v>
      </c>
      <c r="D2115">
        <v>283</v>
      </c>
      <c r="E2115">
        <v>4495</v>
      </c>
      <c r="F2115">
        <v>1258</v>
      </c>
      <c r="G2115" t="s">
        <v>16</v>
      </c>
      <c r="H2115" t="s">
        <v>7870</v>
      </c>
      <c r="I2115" t="s">
        <v>586</v>
      </c>
      <c r="J2115" t="s">
        <v>587</v>
      </c>
      <c r="K2115" t="s">
        <v>588</v>
      </c>
      <c r="L2115">
        <v>8376895</v>
      </c>
      <c r="M2115">
        <f t="shared" ref="M2115:M2178" si="66">D2115*F2115</f>
        <v>356014</v>
      </c>
      <c r="N2115" s="2">
        <f t="shared" ref="N2115:N2178" si="67">((E2115-F2115)/E2115) *100</f>
        <v>72.013348164627359</v>
      </c>
    </row>
    <row r="2116" spans="1:14" x14ac:dyDescent="0.3">
      <c r="A2116" t="s">
        <v>7871</v>
      </c>
      <c r="B2116" t="s">
        <v>7872</v>
      </c>
      <c r="C2116">
        <v>4.4000000000000004</v>
      </c>
      <c r="D2116">
        <v>16</v>
      </c>
      <c r="E2116">
        <v>749</v>
      </c>
      <c r="F2116">
        <v>636</v>
      </c>
      <c r="G2116" t="s">
        <v>7873</v>
      </c>
      <c r="H2116" t="s">
        <v>7874</v>
      </c>
      <c r="I2116" t="s">
        <v>1080</v>
      </c>
      <c r="J2116" t="s">
        <v>7875</v>
      </c>
      <c r="K2116" t="s">
        <v>7876</v>
      </c>
      <c r="L2116">
        <v>15358892</v>
      </c>
      <c r="M2116">
        <f t="shared" si="66"/>
        <v>10176</v>
      </c>
      <c r="N2116" s="2">
        <f t="shared" si="67"/>
        <v>15.086782376502002</v>
      </c>
    </row>
    <row r="2117" spans="1:14" x14ac:dyDescent="0.3">
      <c r="A2117" t="s">
        <v>7877</v>
      </c>
      <c r="B2117" t="s">
        <v>481</v>
      </c>
      <c r="C2117">
        <v>4.7</v>
      </c>
      <c r="D2117">
        <v>167</v>
      </c>
      <c r="E2117">
        <v>1450</v>
      </c>
      <c r="F2117">
        <v>507</v>
      </c>
      <c r="G2117" t="s">
        <v>16</v>
      </c>
      <c r="H2117" t="s">
        <v>7878</v>
      </c>
      <c r="I2117" t="s">
        <v>388</v>
      </c>
      <c r="J2117" t="s">
        <v>483</v>
      </c>
      <c r="K2117" t="s">
        <v>7879</v>
      </c>
      <c r="L2117">
        <v>11515172</v>
      </c>
      <c r="M2117">
        <f t="shared" si="66"/>
        <v>84669</v>
      </c>
      <c r="N2117" s="2">
        <f t="shared" si="67"/>
        <v>65.034482758620697</v>
      </c>
    </row>
    <row r="2118" spans="1:14" x14ac:dyDescent="0.3">
      <c r="A2118" t="s">
        <v>4432</v>
      </c>
      <c r="B2118" t="s">
        <v>6162</v>
      </c>
      <c r="C2118">
        <v>4</v>
      </c>
      <c r="D2118">
        <v>55</v>
      </c>
      <c r="E2118">
        <v>2999</v>
      </c>
      <c r="F2118">
        <v>1199</v>
      </c>
      <c r="G2118" t="s">
        <v>42</v>
      </c>
      <c r="H2118" t="s">
        <v>7880</v>
      </c>
      <c r="I2118" t="s">
        <v>50</v>
      </c>
      <c r="J2118" t="s">
        <v>6164</v>
      </c>
      <c r="K2118" t="s">
        <v>7881</v>
      </c>
      <c r="L2118">
        <v>11612000</v>
      </c>
      <c r="M2118">
        <f t="shared" si="66"/>
        <v>65945</v>
      </c>
      <c r="N2118" s="2">
        <f t="shared" si="67"/>
        <v>60.020006668889621</v>
      </c>
    </row>
    <row r="2119" spans="1:14" x14ac:dyDescent="0.3">
      <c r="A2119" t="s">
        <v>7882</v>
      </c>
      <c r="B2119" t="s">
        <v>7883</v>
      </c>
      <c r="C2119">
        <v>3.8</v>
      </c>
      <c r="D2119">
        <v>11</v>
      </c>
      <c r="E2119">
        <v>2799</v>
      </c>
      <c r="F2119">
        <v>2099</v>
      </c>
      <c r="G2119" t="s">
        <v>7884</v>
      </c>
      <c r="H2119" t="s">
        <v>7885</v>
      </c>
      <c r="I2119" t="s">
        <v>83</v>
      </c>
      <c r="J2119" t="s">
        <v>7886</v>
      </c>
      <c r="K2119" t="s">
        <v>7887</v>
      </c>
      <c r="L2119">
        <v>16532476</v>
      </c>
      <c r="M2119">
        <f t="shared" si="66"/>
        <v>23089</v>
      </c>
      <c r="N2119" s="2">
        <f t="shared" si="67"/>
        <v>25.008931761343341</v>
      </c>
    </row>
    <row r="2120" spans="1:14" x14ac:dyDescent="0.3">
      <c r="A2120" t="s">
        <v>7888</v>
      </c>
      <c r="B2120" t="s">
        <v>294</v>
      </c>
      <c r="C2120">
        <v>4.3</v>
      </c>
      <c r="D2120">
        <v>35</v>
      </c>
      <c r="E2120">
        <v>2500</v>
      </c>
      <c r="F2120">
        <v>1725</v>
      </c>
      <c r="G2120" t="s">
        <v>295</v>
      </c>
      <c r="H2120" t="s">
        <v>7889</v>
      </c>
      <c r="I2120" t="s">
        <v>50</v>
      </c>
      <c r="J2120" t="s">
        <v>298</v>
      </c>
      <c r="K2120" t="s">
        <v>7890</v>
      </c>
      <c r="L2120">
        <v>13993818</v>
      </c>
      <c r="M2120">
        <f t="shared" si="66"/>
        <v>60375</v>
      </c>
      <c r="N2120" s="2">
        <f t="shared" si="67"/>
        <v>31</v>
      </c>
    </row>
    <row r="2121" spans="1:14" x14ac:dyDescent="0.3">
      <c r="A2121" t="s">
        <v>3576</v>
      </c>
      <c r="B2121" t="s">
        <v>230</v>
      </c>
      <c r="C2121">
        <v>4.5999999999999996</v>
      </c>
      <c r="D2121">
        <v>56</v>
      </c>
      <c r="E2121">
        <v>3699</v>
      </c>
      <c r="F2121">
        <v>1109</v>
      </c>
      <c r="G2121" t="s">
        <v>1474</v>
      </c>
      <c r="H2121" t="s">
        <v>7891</v>
      </c>
      <c r="I2121" t="s">
        <v>685</v>
      </c>
      <c r="J2121" t="s">
        <v>232</v>
      </c>
      <c r="K2121" t="s">
        <v>7892</v>
      </c>
      <c r="L2121">
        <v>14033264</v>
      </c>
      <c r="M2121">
        <f t="shared" si="66"/>
        <v>62104</v>
      </c>
      <c r="N2121" s="2">
        <f t="shared" si="67"/>
        <v>70.01892403352258</v>
      </c>
    </row>
    <row r="2122" spans="1:14" x14ac:dyDescent="0.3">
      <c r="A2122" t="s">
        <v>7893</v>
      </c>
      <c r="B2122" t="s">
        <v>1382</v>
      </c>
      <c r="C2122">
        <v>4.5999999999999996</v>
      </c>
      <c r="D2122">
        <v>8</v>
      </c>
      <c r="E2122">
        <v>2399</v>
      </c>
      <c r="F2122">
        <v>839</v>
      </c>
      <c r="G2122" t="s">
        <v>81</v>
      </c>
      <c r="H2122" t="s">
        <v>7894</v>
      </c>
      <c r="I2122" t="s">
        <v>312</v>
      </c>
      <c r="J2122" t="s">
        <v>1384</v>
      </c>
      <c r="K2122" t="s">
        <v>7895</v>
      </c>
      <c r="L2122">
        <v>17469032</v>
      </c>
      <c r="M2122">
        <f t="shared" si="66"/>
        <v>6712</v>
      </c>
      <c r="N2122" s="2">
        <f t="shared" si="67"/>
        <v>65.027094622759478</v>
      </c>
    </row>
    <row r="2123" spans="1:14" x14ac:dyDescent="0.3">
      <c r="A2123" t="s">
        <v>7896</v>
      </c>
      <c r="B2123" t="s">
        <v>935</v>
      </c>
      <c r="C2123">
        <v>4</v>
      </c>
      <c r="D2123">
        <v>19</v>
      </c>
      <c r="E2123">
        <v>1499</v>
      </c>
      <c r="F2123">
        <v>479</v>
      </c>
      <c r="G2123" t="s">
        <v>7897</v>
      </c>
      <c r="H2123" t="s">
        <v>7898</v>
      </c>
      <c r="I2123" t="s">
        <v>1165</v>
      </c>
      <c r="J2123" t="s">
        <v>939</v>
      </c>
      <c r="K2123" t="s">
        <v>7899</v>
      </c>
      <c r="L2123">
        <v>17276278</v>
      </c>
      <c r="M2123">
        <f t="shared" si="66"/>
        <v>9101</v>
      </c>
      <c r="N2123" s="2">
        <f t="shared" si="67"/>
        <v>68.045363575717147</v>
      </c>
    </row>
    <row r="2124" spans="1:14" x14ac:dyDescent="0.3">
      <c r="A2124" t="s">
        <v>5679</v>
      </c>
      <c r="B2124" t="s">
        <v>5680</v>
      </c>
      <c r="C2124">
        <v>3</v>
      </c>
      <c r="D2124">
        <v>13</v>
      </c>
      <c r="E2124">
        <v>999</v>
      </c>
      <c r="F2124">
        <v>669</v>
      </c>
      <c r="G2124" t="s">
        <v>683</v>
      </c>
      <c r="H2124" t="s">
        <v>7900</v>
      </c>
      <c r="I2124" t="s">
        <v>3629</v>
      </c>
      <c r="J2124" t="s">
        <v>5682</v>
      </c>
      <c r="K2124" t="s">
        <v>7901</v>
      </c>
      <c r="L2124">
        <v>15755018</v>
      </c>
      <c r="M2124">
        <f t="shared" si="66"/>
        <v>8697</v>
      </c>
      <c r="N2124" s="2">
        <f t="shared" si="67"/>
        <v>33.033033033033036</v>
      </c>
    </row>
    <row r="2125" spans="1:14" x14ac:dyDescent="0.3">
      <c r="A2125" t="s">
        <v>7902</v>
      </c>
      <c r="B2125" t="s">
        <v>1239</v>
      </c>
      <c r="C2125">
        <v>4.2</v>
      </c>
      <c r="D2125">
        <v>37</v>
      </c>
      <c r="E2125">
        <v>1599</v>
      </c>
      <c r="F2125">
        <v>607</v>
      </c>
      <c r="G2125" t="s">
        <v>16</v>
      </c>
      <c r="H2125" t="s">
        <v>7903</v>
      </c>
      <c r="I2125" t="s">
        <v>7904</v>
      </c>
      <c r="J2125" t="s">
        <v>1242</v>
      </c>
      <c r="K2125" t="s">
        <v>7905</v>
      </c>
      <c r="L2125">
        <v>16646652</v>
      </c>
      <c r="M2125">
        <f t="shared" si="66"/>
        <v>22459</v>
      </c>
      <c r="N2125" s="2">
        <f t="shared" si="67"/>
        <v>62.038774233896191</v>
      </c>
    </row>
    <row r="2126" spans="1:14" x14ac:dyDescent="0.3">
      <c r="A2126" t="s">
        <v>7906</v>
      </c>
      <c r="B2126" t="s">
        <v>3284</v>
      </c>
      <c r="C2126">
        <v>3.5</v>
      </c>
      <c r="D2126">
        <v>23</v>
      </c>
      <c r="E2126">
        <v>2499</v>
      </c>
      <c r="F2126">
        <v>999</v>
      </c>
      <c r="G2126" t="s">
        <v>563</v>
      </c>
      <c r="H2126" t="s">
        <v>7907</v>
      </c>
      <c r="I2126" t="s">
        <v>297</v>
      </c>
      <c r="J2126" t="s">
        <v>3286</v>
      </c>
      <c r="K2126" t="s">
        <v>7908</v>
      </c>
      <c r="L2126">
        <v>14947476</v>
      </c>
      <c r="M2126">
        <f t="shared" si="66"/>
        <v>22977</v>
      </c>
      <c r="N2126" s="2">
        <f t="shared" si="67"/>
        <v>60.024009603841534</v>
      </c>
    </row>
    <row r="2127" spans="1:14" x14ac:dyDescent="0.3">
      <c r="A2127" t="s">
        <v>7909</v>
      </c>
      <c r="B2127" t="s">
        <v>733</v>
      </c>
      <c r="C2127">
        <v>3.9</v>
      </c>
      <c r="D2127">
        <v>89</v>
      </c>
      <c r="E2127">
        <v>798</v>
      </c>
      <c r="F2127">
        <v>438</v>
      </c>
      <c r="G2127" t="s">
        <v>683</v>
      </c>
      <c r="H2127" t="s">
        <v>7910</v>
      </c>
      <c r="I2127" t="s">
        <v>76</v>
      </c>
      <c r="J2127" t="s">
        <v>735</v>
      </c>
      <c r="K2127" t="s">
        <v>7911</v>
      </c>
      <c r="L2127">
        <v>13700192</v>
      </c>
      <c r="M2127">
        <f t="shared" si="66"/>
        <v>38982</v>
      </c>
      <c r="N2127" s="2">
        <f t="shared" si="67"/>
        <v>45.112781954887218</v>
      </c>
    </row>
    <row r="2128" spans="1:14" x14ac:dyDescent="0.3">
      <c r="A2128" t="s">
        <v>7912</v>
      </c>
      <c r="B2128" t="s">
        <v>309</v>
      </c>
      <c r="C2128">
        <v>4.4000000000000004</v>
      </c>
      <c r="D2128">
        <v>43</v>
      </c>
      <c r="E2128">
        <v>2999</v>
      </c>
      <c r="F2128">
        <v>1499</v>
      </c>
      <c r="G2128" t="s">
        <v>5277</v>
      </c>
      <c r="H2128" t="s">
        <v>7913</v>
      </c>
      <c r="I2128" t="s">
        <v>132</v>
      </c>
      <c r="J2128" t="s">
        <v>313</v>
      </c>
      <c r="K2128" t="s">
        <v>7914</v>
      </c>
      <c r="L2128">
        <v>15189730</v>
      </c>
      <c r="M2128">
        <f t="shared" si="66"/>
        <v>64457</v>
      </c>
      <c r="N2128" s="2">
        <f t="shared" si="67"/>
        <v>50.016672224074689</v>
      </c>
    </row>
    <row r="2129" spans="1:14" x14ac:dyDescent="0.3">
      <c r="A2129" t="s">
        <v>7915</v>
      </c>
      <c r="B2129" t="s">
        <v>6594</v>
      </c>
      <c r="C2129">
        <v>4.9000000000000004</v>
      </c>
      <c r="D2129">
        <v>7</v>
      </c>
      <c r="E2129">
        <v>2799</v>
      </c>
      <c r="F2129">
        <v>2239</v>
      </c>
      <c r="G2129" t="s">
        <v>42</v>
      </c>
      <c r="H2129" t="s">
        <v>7916</v>
      </c>
      <c r="I2129" t="s">
        <v>740</v>
      </c>
      <c r="J2129" t="s">
        <v>6596</v>
      </c>
      <c r="K2129" t="s">
        <v>7917</v>
      </c>
      <c r="L2129">
        <v>15893840</v>
      </c>
      <c r="M2129">
        <f t="shared" si="66"/>
        <v>15673</v>
      </c>
      <c r="N2129" s="2">
        <f t="shared" si="67"/>
        <v>20.007145409074671</v>
      </c>
    </row>
    <row r="2130" spans="1:14" x14ac:dyDescent="0.3">
      <c r="A2130" t="s">
        <v>7918</v>
      </c>
      <c r="B2130" t="s">
        <v>3602</v>
      </c>
      <c r="C2130">
        <v>4.4000000000000004</v>
      </c>
      <c r="D2130">
        <v>19</v>
      </c>
      <c r="E2130">
        <v>1999</v>
      </c>
      <c r="F2130">
        <v>1499</v>
      </c>
      <c r="G2130" t="s">
        <v>242</v>
      </c>
      <c r="H2130" t="s">
        <v>7919</v>
      </c>
      <c r="I2130" t="s">
        <v>1176</v>
      </c>
      <c r="J2130" t="s">
        <v>3605</v>
      </c>
      <c r="K2130" t="s">
        <v>7920</v>
      </c>
      <c r="L2130">
        <v>16582568</v>
      </c>
      <c r="M2130">
        <f t="shared" si="66"/>
        <v>28481</v>
      </c>
      <c r="N2130" s="2">
        <f t="shared" si="67"/>
        <v>25.012506253126567</v>
      </c>
    </row>
    <row r="2131" spans="1:14" x14ac:dyDescent="0.3">
      <c r="A2131" t="s">
        <v>7921</v>
      </c>
      <c r="B2131" t="s">
        <v>2812</v>
      </c>
      <c r="C2131">
        <v>3.3</v>
      </c>
      <c r="D2131">
        <v>58</v>
      </c>
      <c r="E2131">
        <v>998</v>
      </c>
      <c r="F2131">
        <v>309</v>
      </c>
      <c r="G2131" t="s">
        <v>7922</v>
      </c>
      <c r="H2131" t="s">
        <v>7923</v>
      </c>
      <c r="I2131" t="s">
        <v>110</v>
      </c>
      <c r="J2131" t="s">
        <v>2814</v>
      </c>
      <c r="K2131" t="s">
        <v>7924</v>
      </c>
      <c r="L2131">
        <v>4445957</v>
      </c>
      <c r="M2131">
        <f t="shared" si="66"/>
        <v>17922</v>
      </c>
      <c r="N2131" s="2">
        <f t="shared" si="67"/>
        <v>69.038076152304612</v>
      </c>
    </row>
    <row r="2132" spans="1:14" x14ac:dyDescent="0.3">
      <c r="A2132" t="s">
        <v>7925</v>
      </c>
      <c r="B2132" t="s">
        <v>5078</v>
      </c>
      <c r="C2132">
        <v>4.3</v>
      </c>
      <c r="D2132">
        <v>50</v>
      </c>
      <c r="E2132">
        <v>2399</v>
      </c>
      <c r="F2132">
        <v>1127</v>
      </c>
      <c r="G2132" t="s">
        <v>124</v>
      </c>
      <c r="H2132" t="s">
        <v>7926</v>
      </c>
      <c r="I2132" t="s">
        <v>126</v>
      </c>
      <c r="J2132" t="s">
        <v>5080</v>
      </c>
      <c r="K2132" t="s">
        <v>7927</v>
      </c>
      <c r="L2132">
        <v>11283232</v>
      </c>
      <c r="M2132">
        <f t="shared" si="66"/>
        <v>56350</v>
      </c>
      <c r="N2132" s="2">
        <f t="shared" si="67"/>
        <v>53.022092538557729</v>
      </c>
    </row>
    <row r="2133" spans="1:14" x14ac:dyDescent="0.3">
      <c r="A2133" t="s">
        <v>7928</v>
      </c>
      <c r="B2133" t="s">
        <v>3693</v>
      </c>
      <c r="C2133">
        <v>4.3</v>
      </c>
      <c r="D2133">
        <v>257</v>
      </c>
      <c r="E2133">
        <v>1299</v>
      </c>
      <c r="F2133">
        <v>779</v>
      </c>
      <c r="G2133" t="s">
        <v>29</v>
      </c>
      <c r="H2133" t="s">
        <v>7929</v>
      </c>
      <c r="I2133" t="s">
        <v>37</v>
      </c>
      <c r="J2133" t="s">
        <v>3695</v>
      </c>
      <c r="K2133" t="s">
        <v>7930</v>
      </c>
      <c r="L2133">
        <v>9181697</v>
      </c>
      <c r="M2133">
        <f t="shared" si="66"/>
        <v>200203</v>
      </c>
      <c r="N2133" s="2">
        <f t="shared" si="67"/>
        <v>40.030792917628943</v>
      </c>
    </row>
    <row r="2134" spans="1:14" x14ac:dyDescent="0.3">
      <c r="A2134" t="s">
        <v>7931</v>
      </c>
      <c r="B2134" t="s">
        <v>5382</v>
      </c>
      <c r="C2134">
        <v>3.8</v>
      </c>
      <c r="D2134">
        <v>21</v>
      </c>
      <c r="E2134">
        <v>1999</v>
      </c>
      <c r="F2134">
        <v>979</v>
      </c>
      <c r="G2134" t="s">
        <v>29</v>
      </c>
      <c r="H2134" t="s">
        <v>7932</v>
      </c>
      <c r="I2134" t="s">
        <v>5522</v>
      </c>
      <c r="J2134" t="s">
        <v>5384</v>
      </c>
      <c r="K2134" t="s">
        <v>7933</v>
      </c>
      <c r="L2134">
        <v>14148554</v>
      </c>
      <c r="M2134">
        <f t="shared" si="66"/>
        <v>20559</v>
      </c>
      <c r="N2134" s="2">
        <f t="shared" si="67"/>
        <v>51.025512756378191</v>
      </c>
    </row>
    <row r="2135" spans="1:14" x14ac:dyDescent="0.3">
      <c r="A2135" t="s">
        <v>4402</v>
      </c>
      <c r="B2135" t="s">
        <v>1072</v>
      </c>
      <c r="C2135">
        <v>4.9000000000000004</v>
      </c>
      <c r="D2135">
        <v>14</v>
      </c>
      <c r="E2135">
        <v>895</v>
      </c>
      <c r="F2135">
        <v>895</v>
      </c>
      <c r="G2135" t="s">
        <v>4183</v>
      </c>
      <c r="H2135" t="s">
        <v>7934</v>
      </c>
      <c r="I2135" t="s">
        <v>110</v>
      </c>
      <c r="J2135" t="s">
        <v>1075</v>
      </c>
      <c r="K2135" t="s">
        <v>7935</v>
      </c>
      <c r="L2135">
        <v>17471718</v>
      </c>
      <c r="M2135">
        <f t="shared" si="66"/>
        <v>12530</v>
      </c>
      <c r="N2135" s="2">
        <f t="shared" si="67"/>
        <v>0</v>
      </c>
    </row>
    <row r="2136" spans="1:14" x14ac:dyDescent="0.3">
      <c r="A2136" t="s">
        <v>7936</v>
      </c>
      <c r="B2136" t="s">
        <v>1382</v>
      </c>
      <c r="C2136">
        <v>4.0999999999999996</v>
      </c>
      <c r="D2136">
        <v>14</v>
      </c>
      <c r="E2136">
        <v>1699</v>
      </c>
      <c r="F2136">
        <v>594</v>
      </c>
      <c r="G2136" t="s">
        <v>124</v>
      </c>
      <c r="H2136" t="s">
        <v>7937</v>
      </c>
      <c r="I2136" t="s">
        <v>126</v>
      </c>
      <c r="J2136" t="s">
        <v>1384</v>
      </c>
      <c r="K2136" t="s">
        <v>7938</v>
      </c>
      <c r="L2136">
        <v>17093788</v>
      </c>
      <c r="M2136">
        <f t="shared" si="66"/>
        <v>8316</v>
      </c>
      <c r="N2136" s="2">
        <f t="shared" si="67"/>
        <v>65.038257798705118</v>
      </c>
    </row>
    <row r="2137" spans="1:14" x14ac:dyDescent="0.3">
      <c r="A2137" t="s">
        <v>732</v>
      </c>
      <c r="B2137" t="s">
        <v>5415</v>
      </c>
      <c r="C2137">
        <v>3.8</v>
      </c>
      <c r="D2137">
        <v>28</v>
      </c>
      <c r="E2137">
        <v>2999</v>
      </c>
      <c r="F2137">
        <v>989</v>
      </c>
      <c r="G2137" t="s">
        <v>67</v>
      </c>
      <c r="H2137" t="s">
        <v>7939</v>
      </c>
      <c r="I2137" t="s">
        <v>201</v>
      </c>
      <c r="J2137" t="s">
        <v>5417</v>
      </c>
      <c r="K2137" t="s">
        <v>7940</v>
      </c>
      <c r="L2137">
        <v>10972172</v>
      </c>
      <c r="M2137">
        <f t="shared" si="66"/>
        <v>27692</v>
      </c>
      <c r="N2137" s="2">
        <f t="shared" si="67"/>
        <v>67.02234078026008</v>
      </c>
    </row>
    <row r="2138" spans="1:14" x14ac:dyDescent="0.3">
      <c r="A2138" t="s">
        <v>7941</v>
      </c>
      <c r="B2138" t="s">
        <v>7942</v>
      </c>
      <c r="C2138">
        <v>4.3</v>
      </c>
      <c r="D2138">
        <v>12</v>
      </c>
      <c r="E2138">
        <v>6800</v>
      </c>
      <c r="F2138">
        <v>6800</v>
      </c>
      <c r="G2138" t="s">
        <v>3858</v>
      </c>
      <c r="H2138" t="s">
        <v>7943</v>
      </c>
      <c r="I2138" t="s">
        <v>1145</v>
      </c>
      <c r="J2138" t="s">
        <v>7944</v>
      </c>
      <c r="K2138" t="s">
        <v>7945</v>
      </c>
      <c r="L2138">
        <v>15600106</v>
      </c>
      <c r="M2138">
        <f t="shared" si="66"/>
        <v>81600</v>
      </c>
      <c r="N2138" s="2">
        <f t="shared" si="67"/>
        <v>0</v>
      </c>
    </row>
    <row r="2139" spans="1:14" x14ac:dyDescent="0.3">
      <c r="A2139" t="s">
        <v>7946</v>
      </c>
      <c r="B2139" t="s">
        <v>655</v>
      </c>
      <c r="C2139">
        <v>3.9</v>
      </c>
      <c r="D2139">
        <v>87</v>
      </c>
      <c r="E2139">
        <v>1599</v>
      </c>
      <c r="F2139">
        <v>607</v>
      </c>
      <c r="G2139" t="s">
        <v>194</v>
      </c>
      <c r="H2139" t="s">
        <v>7947</v>
      </c>
      <c r="I2139" t="s">
        <v>56</v>
      </c>
      <c r="J2139" t="s">
        <v>657</v>
      </c>
      <c r="K2139" t="s">
        <v>7948</v>
      </c>
      <c r="L2139">
        <v>15310692</v>
      </c>
      <c r="M2139">
        <f t="shared" si="66"/>
        <v>52809</v>
      </c>
      <c r="N2139" s="2">
        <f t="shared" si="67"/>
        <v>62.038774233896191</v>
      </c>
    </row>
    <row r="2140" spans="1:14" x14ac:dyDescent="0.3">
      <c r="A2140" t="s">
        <v>7949</v>
      </c>
      <c r="B2140" t="s">
        <v>895</v>
      </c>
      <c r="C2140">
        <v>4.5</v>
      </c>
      <c r="D2140">
        <v>29</v>
      </c>
      <c r="E2140">
        <v>2390</v>
      </c>
      <c r="F2140">
        <v>1673</v>
      </c>
      <c r="G2140" t="s">
        <v>42</v>
      </c>
      <c r="H2140" t="s">
        <v>7950</v>
      </c>
      <c r="I2140" t="s">
        <v>56</v>
      </c>
      <c r="J2140" t="s">
        <v>898</v>
      </c>
      <c r="K2140" t="s">
        <v>7951</v>
      </c>
      <c r="L2140">
        <v>15274388</v>
      </c>
      <c r="M2140">
        <f t="shared" si="66"/>
        <v>48517</v>
      </c>
      <c r="N2140" s="2">
        <f t="shared" si="67"/>
        <v>30</v>
      </c>
    </row>
    <row r="2141" spans="1:14" x14ac:dyDescent="0.3">
      <c r="A2141" t="s">
        <v>3839</v>
      </c>
      <c r="B2141" t="s">
        <v>2417</v>
      </c>
      <c r="C2141">
        <v>4.4000000000000004</v>
      </c>
      <c r="D2141">
        <v>135</v>
      </c>
      <c r="E2141">
        <v>2999</v>
      </c>
      <c r="F2141">
        <v>2549</v>
      </c>
      <c r="G2141" t="s">
        <v>1474</v>
      </c>
      <c r="H2141" t="s">
        <v>7952</v>
      </c>
      <c r="I2141" t="s">
        <v>685</v>
      </c>
      <c r="J2141" t="s">
        <v>2419</v>
      </c>
      <c r="K2141" t="s">
        <v>7953</v>
      </c>
      <c r="L2141">
        <v>10310875</v>
      </c>
      <c r="M2141">
        <f t="shared" si="66"/>
        <v>344115</v>
      </c>
      <c r="N2141" s="2">
        <f t="shared" si="67"/>
        <v>15.005001667222405</v>
      </c>
    </row>
    <row r="2142" spans="1:14" x14ac:dyDescent="0.3">
      <c r="A2142" t="s">
        <v>7954</v>
      </c>
      <c r="B2142" t="s">
        <v>5947</v>
      </c>
      <c r="C2142">
        <v>3.3</v>
      </c>
      <c r="D2142">
        <v>7</v>
      </c>
      <c r="E2142">
        <v>3499</v>
      </c>
      <c r="F2142">
        <v>1399</v>
      </c>
      <c r="G2142" t="s">
        <v>335</v>
      </c>
      <c r="H2142" t="s">
        <v>7955</v>
      </c>
      <c r="I2142" t="s">
        <v>752</v>
      </c>
      <c r="J2142" t="s">
        <v>5949</v>
      </c>
      <c r="K2142" t="s">
        <v>7956</v>
      </c>
      <c r="L2142">
        <v>17554030</v>
      </c>
      <c r="M2142">
        <f t="shared" si="66"/>
        <v>9793</v>
      </c>
      <c r="N2142" s="2">
        <f t="shared" si="67"/>
        <v>60.017147756501856</v>
      </c>
    </row>
    <row r="2143" spans="1:14" x14ac:dyDescent="0.3">
      <c r="A2143" t="s">
        <v>531</v>
      </c>
      <c r="B2143" t="s">
        <v>230</v>
      </c>
      <c r="C2143">
        <v>4.2</v>
      </c>
      <c r="D2143">
        <v>129</v>
      </c>
      <c r="E2143">
        <v>899</v>
      </c>
      <c r="F2143">
        <v>377</v>
      </c>
      <c r="G2143" t="s">
        <v>67</v>
      </c>
      <c r="H2143" t="s">
        <v>7957</v>
      </c>
      <c r="I2143" t="s">
        <v>37</v>
      </c>
      <c r="J2143" t="s">
        <v>232</v>
      </c>
      <c r="K2143" t="s">
        <v>7958</v>
      </c>
      <c r="L2143">
        <v>11544886</v>
      </c>
      <c r="M2143">
        <f t="shared" si="66"/>
        <v>48633</v>
      </c>
      <c r="N2143" s="2">
        <f t="shared" si="67"/>
        <v>58.064516129032263</v>
      </c>
    </row>
    <row r="2144" spans="1:14" x14ac:dyDescent="0.3">
      <c r="A2144" t="s">
        <v>449</v>
      </c>
      <c r="B2144" t="s">
        <v>6942</v>
      </c>
      <c r="C2144">
        <v>4.3</v>
      </c>
      <c r="D2144">
        <v>36</v>
      </c>
      <c r="E2144">
        <v>1749</v>
      </c>
      <c r="F2144">
        <v>612</v>
      </c>
      <c r="G2144" t="s">
        <v>451</v>
      </c>
      <c r="H2144" t="s">
        <v>7959</v>
      </c>
      <c r="I2144" t="s">
        <v>297</v>
      </c>
      <c r="J2144" t="s">
        <v>6944</v>
      </c>
      <c r="K2144" t="s">
        <v>7960</v>
      </c>
      <c r="L2144">
        <v>11677888</v>
      </c>
      <c r="M2144">
        <f t="shared" si="66"/>
        <v>22032</v>
      </c>
      <c r="N2144" s="2">
        <f t="shared" si="67"/>
        <v>65.008576329331049</v>
      </c>
    </row>
    <row r="2145" spans="1:14" x14ac:dyDescent="0.3">
      <c r="A2145" t="s">
        <v>4172</v>
      </c>
      <c r="B2145" t="s">
        <v>947</v>
      </c>
      <c r="C2145">
        <v>4.5</v>
      </c>
      <c r="D2145">
        <v>119</v>
      </c>
      <c r="E2145">
        <v>890</v>
      </c>
      <c r="F2145">
        <v>703</v>
      </c>
      <c r="G2145" t="s">
        <v>29</v>
      </c>
      <c r="H2145" t="s">
        <v>7961</v>
      </c>
      <c r="I2145" t="s">
        <v>648</v>
      </c>
      <c r="J2145" t="s">
        <v>949</v>
      </c>
      <c r="K2145" t="s">
        <v>7962</v>
      </c>
      <c r="L2145">
        <v>11978534</v>
      </c>
      <c r="M2145">
        <f t="shared" si="66"/>
        <v>83657</v>
      </c>
      <c r="N2145" s="2">
        <f t="shared" si="67"/>
        <v>21.011235955056179</v>
      </c>
    </row>
    <row r="2146" spans="1:14" x14ac:dyDescent="0.3">
      <c r="A2146" t="s">
        <v>7963</v>
      </c>
      <c r="B2146" t="s">
        <v>54</v>
      </c>
      <c r="C2146">
        <v>4.4000000000000004</v>
      </c>
      <c r="D2146">
        <v>147</v>
      </c>
      <c r="E2146">
        <v>2049</v>
      </c>
      <c r="F2146">
        <v>717</v>
      </c>
      <c r="G2146" t="s">
        <v>67</v>
      </c>
      <c r="H2146" t="s">
        <v>7964</v>
      </c>
      <c r="I2146" t="s">
        <v>404</v>
      </c>
      <c r="J2146" t="s">
        <v>57</v>
      </c>
      <c r="K2146" t="s">
        <v>7965</v>
      </c>
      <c r="L2146">
        <v>12960542</v>
      </c>
      <c r="M2146">
        <f t="shared" si="66"/>
        <v>105399</v>
      </c>
      <c r="N2146" s="2">
        <f t="shared" si="67"/>
        <v>65.007320644216691</v>
      </c>
    </row>
    <row r="2147" spans="1:14" x14ac:dyDescent="0.3">
      <c r="A2147" t="s">
        <v>7966</v>
      </c>
      <c r="B2147" t="s">
        <v>3772</v>
      </c>
      <c r="C2147">
        <v>4.5999999999999996</v>
      </c>
      <c r="D2147">
        <v>79</v>
      </c>
      <c r="E2147">
        <v>3599</v>
      </c>
      <c r="F2147">
        <v>1799</v>
      </c>
      <c r="G2147" t="s">
        <v>16</v>
      </c>
      <c r="H2147" t="s">
        <v>7967</v>
      </c>
      <c r="I2147" t="s">
        <v>586</v>
      </c>
      <c r="J2147" t="s">
        <v>3774</v>
      </c>
      <c r="K2147" t="s">
        <v>7968</v>
      </c>
      <c r="L2147">
        <v>14036052</v>
      </c>
      <c r="M2147">
        <f t="shared" si="66"/>
        <v>142121</v>
      </c>
      <c r="N2147" s="2">
        <f t="shared" si="67"/>
        <v>50.013892747985558</v>
      </c>
    </row>
    <row r="2148" spans="1:14" x14ac:dyDescent="0.3">
      <c r="A2148" t="s">
        <v>7969</v>
      </c>
      <c r="B2148" t="s">
        <v>7970</v>
      </c>
      <c r="C2148">
        <v>4.4000000000000004</v>
      </c>
      <c r="D2148">
        <v>30</v>
      </c>
      <c r="E2148">
        <v>2099</v>
      </c>
      <c r="F2148">
        <v>1637</v>
      </c>
      <c r="G2148" t="s">
        <v>16</v>
      </c>
      <c r="H2148" t="s">
        <v>7971</v>
      </c>
      <c r="I2148" t="s">
        <v>1766</v>
      </c>
      <c r="J2148" t="s">
        <v>7972</v>
      </c>
      <c r="K2148" t="s">
        <v>7973</v>
      </c>
      <c r="L2148">
        <v>10556016</v>
      </c>
      <c r="M2148">
        <f t="shared" si="66"/>
        <v>49110</v>
      </c>
      <c r="N2148" s="2">
        <f t="shared" si="67"/>
        <v>22.010481181515008</v>
      </c>
    </row>
    <row r="2149" spans="1:14" x14ac:dyDescent="0.3">
      <c r="A2149" t="s">
        <v>3380</v>
      </c>
      <c r="B2149" t="s">
        <v>230</v>
      </c>
      <c r="C2149">
        <v>4.3</v>
      </c>
      <c r="D2149">
        <v>138</v>
      </c>
      <c r="E2149">
        <v>1299</v>
      </c>
      <c r="F2149">
        <v>584</v>
      </c>
      <c r="G2149" t="s">
        <v>42</v>
      </c>
      <c r="H2149" t="s">
        <v>7974</v>
      </c>
      <c r="I2149" t="s">
        <v>56</v>
      </c>
      <c r="J2149" t="s">
        <v>232</v>
      </c>
      <c r="K2149" t="s">
        <v>7975</v>
      </c>
      <c r="L2149">
        <v>11987102</v>
      </c>
      <c r="M2149">
        <f t="shared" si="66"/>
        <v>80592</v>
      </c>
      <c r="N2149" s="2">
        <f t="shared" si="67"/>
        <v>55.042340261739795</v>
      </c>
    </row>
    <row r="2150" spans="1:14" x14ac:dyDescent="0.3">
      <c r="A2150" t="s">
        <v>7976</v>
      </c>
      <c r="B2150" t="s">
        <v>5206</v>
      </c>
      <c r="C2150">
        <v>5</v>
      </c>
      <c r="D2150">
        <v>5</v>
      </c>
      <c r="E2150">
        <v>1699</v>
      </c>
      <c r="F2150">
        <v>730</v>
      </c>
      <c r="G2150" t="s">
        <v>2167</v>
      </c>
      <c r="H2150" t="s">
        <v>7977</v>
      </c>
      <c r="I2150" t="s">
        <v>1229</v>
      </c>
      <c r="J2150" t="s">
        <v>5208</v>
      </c>
      <c r="K2150" t="s">
        <v>7978</v>
      </c>
      <c r="L2150">
        <v>17245614</v>
      </c>
      <c r="M2150">
        <f t="shared" si="66"/>
        <v>3650</v>
      </c>
      <c r="N2150" s="2">
        <f t="shared" si="67"/>
        <v>57.033549146556794</v>
      </c>
    </row>
    <row r="2151" spans="1:14" x14ac:dyDescent="0.3">
      <c r="A2151" t="s">
        <v>7979</v>
      </c>
      <c r="B2151" t="s">
        <v>1011</v>
      </c>
      <c r="C2151">
        <v>5</v>
      </c>
      <c r="D2151">
        <v>5</v>
      </c>
      <c r="E2151">
        <v>2799</v>
      </c>
      <c r="F2151">
        <v>1119</v>
      </c>
      <c r="G2151" t="s">
        <v>42</v>
      </c>
      <c r="H2151" t="s">
        <v>7980</v>
      </c>
      <c r="I2151" t="s">
        <v>50</v>
      </c>
      <c r="J2151" t="s">
        <v>1013</v>
      </c>
      <c r="K2151" t="s">
        <v>7981</v>
      </c>
      <c r="L2151">
        <v>15927508</v>
      </c>
      <c r="M2151">
        <f t="shared" si="66"/>
        <v>5595</v>
      </c>
      <c r="N2151" s="2">
        <f t="shared" si="67"/>
        <v>60.021436227224015</v>
      </c>
    </row>
    <row r="2152" spans="1:14" x14ac:dyDescent="0.3">
      <c r="A2152" t="s">
        <v>7982</v>
      </c>
      <c r="B2152" t="s">
        <v>3693</v>
      </c>
      <c r="C2152">
        <v>3.9</v>
      </c>
      <c r="D2152">
        <v>14</v>
      </c>
      <c r="E2152">
        <v>3099</v>
      </c>
      <c r="F2152">
        <v>1859</v>
      </c>
      <c r="G2152" t="s">
        <v>42</v>
      </c>
      <c r="H2152" t="s">
        <v>7983</v>
      </c>
      <c r="I2152" t="s">
        <v>103</v>
      </c>
      <c r="J2152" t="s">
        <v>3695</v>
      </c>
      <c r="K2152" t="s">
        <v>7984</v>
      </c>
      <c r="L2152">
        <v>15246256</v>
      </c>
      <c r="M2152">
        <f t="shared" si="66"/>
        <v>26026</v>
      </c>
      <c r="N2152" s="2">
        <f t="shared" si="67"/>
        <v>40.012907389480482</v>
      </c>
    </row>
    <row r="2153" spans="1:14" x14ac:dyDescent="0.3">
      <c r="A2153" t="s">
        <v>7985</v>
      </c>
      <c r="B2153" t="s">
        <v>1643</v>
      </c>
      <c r="C2153">
        <v>3.5</v>
      </c>
      <c r="D2153">
        <v>6</v>
      </c>
      <c r="E2153">
        <v>999</v>
      </c>
      <c r="F2153">
        <v>999</v>
      </c>
      <c r="G2153" t="s">
        <v>74</v>
      </c>
      <c r="H2153" t="s">
        <v>7986</v>
      </c>
      <c r="I2153" t="s">
        <v>76</v>
      </c>
      <c r="J2153" t="s">
        <v>1645</v>
      </c>
      <c r="K2153" t="s">
        <v>7987</v>
      </c>
      <c r="L2153">
        <v>17111412</v>
      </c>
      <c r="M2153">
        <f t="shared" si="66"/>
        <v>5994</v>
      </c>
      <c r="N2153" s="2">
        <f t="shared" si="67"/>
        <v>0</v>
      </c>
    </row>
    <row r="2154" spans="1:14" x14ac:dyDescent="0.3">
      <c r="A2154" t="s">
        <v>5779</v>
      </c>
      <c r="B2154" t="s">
        <v>3055</v>
      </c>
      <c r="C2154">
        <v>4.7</v>
      </c>
      <c r="D2154">
        <v>15</v>
      </c>
      <c r="E2154">
        <v>2399</v>
      </c>
      <c r="F2154">
        <v>2159</v>
      </c>
      <c r="G2154">
        <v>40</v>
      </c>
      <c r="H2154" t="s">
        <v>7988</v>
      </c>
      <c r="I2154" t="s">
        <v>189</v>
      </c>
      <c r="J2154" t="s">
        <v>3057</v>
      </c>
      <c r="K2154" t="s">
        <v>7989</v>
      </c>
      <c r="L2154">
        <v>2175290</v>
      </c>
      <c r="M2154">
        <f t="shared" si="66"/>
        <v>32385</v>
      </c>
      <c r="N2154" s="2">
        <f t="shared" si="67"/>
        <v>10.00416840350146</v>
      </c>
    </row>
    <row r="2155" spans="1:14" x14ac:dyDescent="0.3">
      <c r="A2155" t="s">
        <v>7990</v>
      </c>
      <c r="B2155" t="s">
        <v>3640</v>
      </c>
      <c r="C2155">
        <v>3.7</v>
      </c>
      <c r="D2155">
        <v>36</v>
      </c>
      <c r="E2155">
        <v>995</v>
      </c>
      <c r="F2155">
        <v>437</v>
      </c>
      <c r="G2155" t="s">
        <v>2159</v>
      </c>
      <c r="H2155" t="s">
        <v>7991</v>
      </c>
      <c r="I2155" t="s">
        <v>862</v>
      </c>
      <c r="J2155" t="s">
        <v>3642</v>
      </c>
      <c r="K2155" t="s">
        <v>7992</v>
      </c>
      <c r="L2155">
        <v>14190682</v>
      </c>
      <c r="M2155">
        <f t="shared" si="66"/>
        <v>15732</v>
      </c>
      <c r="N2155" s="2">
        <f t="shared" si="67"/>
        <v>56.080402010050257</v>
      </c>
    </row>
    <row r="2156" spans="1:14" x14ac:dyDescent="0.3">
      <c r="A2156" t="s">
        <v>7993</v>
      </c>
      <c r="B2156" t="s">
        <v>7994</v>
      </c>
      <c r="C2156">
        <v>4</v>
      </c>
      <c r="D2156">
        <v>358</v>
      </c>
      <c r="E2156">
        <v>2849</v>
      </c>
      <c r="F2156">
        <v>997</v>
      </c>
      <c r="G2156" t="s">
        <v>29</v>
      </c>
      <c r="H2156" t="s">
        <v>7995</v>
      </c>
      <c r="I2156" t="s">
        <v>642</v>
      </c>
      <c r="J2156" t="s">
        <v>7996</v>
      </c>
      <c r="K2156" t="s">
        <v>7997</v>
      </c>
      <c r="L2156">
        <v>13592712</v>
      </c>
      <c r="M2156">
        <f t="shared" si="66"/>
        <v>356926</v>
      </c>
      <c r="N2156" s="2">
        <f t="shared" si="67"/>
        <v>65.005265005265002</v>
      </c>
    </row>
    <row r="2157" spans="1:14" x14ac:dyDescent="0.3">
      <c r="A2157" t="s">
        <v>7998</v>
      </c>
      <c r="B2157" t="s">
        <v>7999</v>
      </c>
      <c r="C2157">
        <v>4.5999999999999996</v>
      </c>
      <c r="D2157">
        <v>48</v>
      </c>
      <c r="E2157">
        <v>990</v>
      </c>
      <c r="F2157">
        <v>990</v>
      </c>
      <c r="G2157" t="s">
        <v>472</v>
      </c>
      <c r="H2157" t="s">
        <v>8000</v>
      </c>
      <c r="I2157" t="s">
        <v>8001</v>
      </c>
      <c r="J2157" t="s">
        <v>8002</v>
      </c>
      <c r="K2157" t="s">
        <v>8003</v>
      </c>
      <c r="L2157">
        <v>2052298</v>
      </c>
      <c r="M2157">
        <f t="shared" si="66"/>
        <v>47520</v>
      </c>
      <c r="N2157" s="2">
        <f t="shared" si="67"/>
        <v>0</v>
      </c>
    </row>
    <row r="2158" spans="1:14" x14ac:dyDescent="0.3">
      <c r="A2158" t="s">
        <v>8004</v>
      </c>
      <c r="B2158" t="s">
        <v>8005</v>
      </c>
      <c r="C2158">
        <v>4.3</v>
      </c>
      <c r="D2158">
        <v>279</v>
      </c>
      <c r="E2158">
        <v>1598</v>
      </c>
      <c r="F2158">
        <v>607</v>
      </c>
      <c r="G2158" t="s">
        <v>457</v>
      </c>
      <c r="H2158" t="s">
        <v>8006</v>
      </c>
      <c r="I2158" t="s">
        <v>4430</v>
      </c>
      <c r="J2158" t="s">
        <v>8005</v>
      </c>
      <c r="K2158" t="s">
        <v>8007</v>
      </c>
      <c r="L2158">
        <v>12253792</v>
      </c>
      <c r="M2158">
        <f t="shared" si="66"/>
        <v>169353</v>
      </c>
      <c r="N2158" s="2">
        <f t="shared" si="67"/>
        <v>62.015018773466835</v>
      </c>
    </row>
    <row r="2159" spans="1:14" x14ac:dyDescent="0.3">
      <c r="A2159" t="s">
        <v>8008</v>
      </c>
      <c r="B2159" t="s">
        <v>241</v>
      </c>
      <c r="C2159">
        <v>4.2</v>
      </c>
      <c r="D2159">
        <v>100</v>
      </c>
      <c r="E2159">
        <v>249</v>
      </c>
      <c r="F2159">
        <v>136</v>
      </c>
      <c r="G2159" t="s">
        <v>472</v>
      </c>
      <c r="H2159" t="s">
        <v>8009</v>
      </c>
      <c r="I2159" t="s">
        <v>1584</v>
      </c>
      <c r="J2159" t="s">
        <v>245</v>
      </c>
      <c r="K2159" t="s">
        <v>8010</v>
      </c>
      <c r="L2159">
        <v>13454612</v>
      </c>
      <c r="M2159">
        <f t="shared" si="66"/>
        <v>13600</v>
      </c>
      <c r="N2159" s="2">
        <f t="shared" si="67"/>
        <v>45.381526104417667</v>
      </c>
    </row>
    <row r="2160" spans="1:14" x14ac:dyDescent="0.3">
      <c r="A2160" t="s">
        <v>8011</v>
      </c>
      <c r="B2160" t="s">
        <v>1441</v>
      </c>
      <c r="C2160">
        <v>4</v>
      </c>
      <c r="D2160">
        <v>23</v>
      </c>
      <c r="E2160">
        <v>4498</v>
      </c>
      <c r="F2160">
        <v>1999</v>
      </c>
      <c r="G2160" t="s">
        <v>16</v>
      </c>
      <c r="H2160" t="s">
        <v>8012</v>
      </c>
      <c r="I2160" t="s">
        <v>8013</v>
      </c>
      <c r="J2160" t="s">
        <v>1443</v>
      </c>
      <c r="K2160" t="s">
        <v>8014</v>
      </c>
      <c r="L2160">
        <v>13995836</v>
      </c>
      <c r="M2160">
        <f t="shared" si="66"/>
        <v>45977</v>
      </c>
      <c r="N2160" s="2">
        <f t="shared" si="67"/>
        <v>55.558025789239665</v>
      </c>
    </row>
    <row r="2161" spans="1:14" x14ac:dyDescent="0.3">
      <c r="A2161" t="s">
        <v>8015</v>
      </c>
      <c r="B2161" t="s">
        <v>1473</v>
      </c>
      <c r="C2161">
        <v>4</v>
      </c>
      <c r="D2161">
        <v>73</v>
      </c>
      <c r="E2161">
        <v>999</v>
      </c>
      <c r="F2161">
        <v>649</v>
      </c>
      <c r="G2161" t="s">
        <v>3603</v>
      </c>
      <c r="H2161" t="s">
        <v>8016</v>
      </c>
      <c r="I2161" t="s">
        <v>244</v>
      </c>
      <c r="J2161" t="s">
        <v>1476</v>
      </c>
      <c r="K2161" t="s">
        <v>8017</v>
      </c>
      <c r="L2161">
        <v>14617398</v>
      </c>
      <c r="M2161">
        <f t="shared" si="66"/>
        <v>47377</v>
      </c>
      <c r="N2161" s="2">
        <f t="shared" si="67"/>
        <v>35.035035035035037</v>
      </c>
    </row>
    <row r="2162" spans="1:14" x14ac:dyDescent="0.3">
      <c r="A2162" t="s">
        <v>3952</v>
      </c>
      <c r="B2162" t="s">
        <v>5794</v>
      </c>
      <c r="C2162">
        <v>4.3</v>
      </c>
      <c r="D2162">
        <v>48</v>
      </c>
      <c r="E2162">
        <v>899</v>
      </c>
      <c r="F2162">
        <v>899</v>
      </c>
      <c r="G2162" t="s">
        <v>683</v>
      </c>
      <c r="H2162" t="s">
        <v>8018</v>
      </c>
      <c r="I2162" t="s">
        <v>685</v>
      </c>
      <c r="J2162" t="s">
        <v>5796</v>
      </c>
      <c r="K2162" t="s">
        <v>8019</v>
      </c>
      <c r="L2162">
        <v>10927848</v>
      </c>
      <c r="M2162">
        <f t="shared" si="66"/>
        <v>43152</v>
      </c>
      <c r="N2162" s="2">
        <f t="shared" si="67"/>
        <v>0</v>
      </c>
    </row>
    <row r="2163" spans="1:14" x14ac:dyDescent="0.3">
      <c r="A2163" t="s">
        <v>994</v>
      </c>
      <c r="B2163" t="s">
        <v>54</v>
      </c>
      <c r="C2163">
        <v>4.5999999999999996</v>
      </c>
      <c r="D2163">
        <v>61</v>
      </c>
      <c r="E2163">
        <v>2899</v>
      </c>
      <c r="F2163">
        <v>2319</v>
      </c>
      <c r="G2163" t="s">
        <v>16</v>
      </c>
      <c r="H2163" t="s">
        <v>8020</v>
      </c>
      <c r="I2163" t="s">
        <v>997</v>
      </c>
      <c r="J2163" t="s">
        <v>57</v>
      </c>
      <c r="K2163" t="s">
        <v>8021</v>
      </c>
      <c r="L2163">
        <v>13350098</v>
      </c>
      <c r="M2163">
        <f t="shared" si="66"/>
        <v>141459</v>
      </c>
      <c r="N2163" s="2">
        <f t="shared" si="67"/>
        <v>20.006898930665749</v>
      </c>
    </row>
    <row r="2164" spans="1:14" x14ac:dyDescent="0.3">
      <c r="A2164" t="s">
        <v>8022</v>
      </c>
      <c r="B2164" t="s">
        <v>995</v>
      </c>
      <c r="C2164">
        <v>4.4000000000000004</v>
      </c>
      <c r="D2164">
        <v>91</v>
      </c>
      <c r="E2164">
        <v>2295</v>
      </c>
      <c r="F2164">
        <v>2295</v>
      </c>
      <c r="G2164" t="s">
        <v>16</v>
      </c>
      <c r="H2164" t="s">
        <v>8023</v>
      </c>
      <c r="I2164" t="s">
        <v>177</v>
      </c>
      <c r="J2164" t="s">
        <v>998</v>
      </c>
      <c r="K2164" t="s">
        <v>8024</v>
      </c>
      <c r="L2164">
        <v>11472384</v>
      </c>
      <c r="M2164">
        <f t="shared" si="66"/>
        <v>208845</v>
      </c>
      <c r="N2164" s="2">
        <f t="shared" si="67"/>
        <v>0</v>
      </c>
    </row>
    <row r="2165" spans="1:14" x14ac:dyDescent="0.3">
      <c r="A2165" t="s">
        <v>8025</v>
      </c>
      <c r="B2165" t="s">
        <v>6942</v>
      </c>
      <c r="C2165">
        <v>4.2</v>
      </c>
      <c r="D2165">
        <v>30</v>
      </c>
      <c r="E2165">
        <v>1749</v>
      </c>
      <c r="F2165">
        <v>699</v>
      </c>
      <c r="G2165" t="s">
        <v>563</v>
      </c>
      <c r="H2165" t="s">
        <v>8026</v>
      </c>
      <c r="I2165" t="s">
        <v>297</v>
      </c>
      <c r="J2165" t="s">
        <v>6944</v>
      </c>
      <c r="K2165" t="s">
        <v>8027</v>
      </c>
      <c r="L2165">
        <v>15000726</v>
      </c>
      <c r="M2165">
        <f t="shared" si="66"/>
        <v>20970</v>
      </c>
      <c r="N2165" s="2">
        <f t="shared" si="67"/>
        <v>60.03430531732419</v>
      </c>
    </row>
    <row r="2166" spans="1:14" x14ac:dyDescent="0.3">
      <c r="A2166" t="s">
        <v>8028</v>
      </c>
      <c r="B2166" t="s">
        <v>2788</v>
      </c>
      <c r="C2166">
        <v>4.5999999999999996</v>
      </c>
      <c r="D2166">
        <v>414</v>
      </c>
      <c r="E2166">
        <v>1100</v>
      </c>
      <c r="F2166">
        <v>1100</v>
      </c>
      <c r="G2166" t="s">
        <v>16</v>
      </c>
      <c r="H2166" t="s">
        <v>8029</v>
      </c>
      <c r="I2166" t="s">
        <v>1744</v>
      </c>
      <c r="J2166" t="s">
        <v>2790</v>
      </c>
      <c r="K2166" t="s">
        <v>8030</v>
      </c>
      <c r="L2166">
        <v>13216192</v>
      </c>
      <c r="M2166">
        <f t="shared" si="66"/>
        <v>455400</v>
      </c>
      <c r="N2166" s="2">
        <f t="shared" si="67"/>
        <v>0</v>
      </c>
    </row>
    <row r="2167" spans="1:14" x14ac:dyDescent="0.3">
      <c r="A2167" t="s">
        <v>8031</v>
      </c>
      <c r="B2167" t="s">
        <v>8032</v>
      </c>
      <c r="C2167">
        <v>4.5999999999999996</v>
      </c>
      <c r="D2167">
        <v>29</v>
      </c>
      <c r="E2167">
        <v>3200</v>
      </c>
      <c r="F2167">
        <v>3200</v>
      </c>
      <c r="G2167" t="s">
        <v>16</v>
      </c>
      <c r="H2167" t="s">
        <v>8033</v>
      </c>
      <c r="I2167" t="s">
        <v>1946</v>
      </c>
      <c r="J2167" t="s">
        <v>8034</v>
      </c>
      <c r="K2167" t="s">
        <v>8035</v>
      </c>
      <c r="L2167">
        <v>11457450</v>
      </c>
      <c r="M2167">
        <f t="shared" si="66"/>
        <v>92800</v>
      </c>
      <c r="N2167" s="2">
        <f t="shared" si="67"/>
        <v>0</v>
      </c>
    </row>
    <row r="2168" spans="1:14" x14ac:dyDescent="0.3">
      <c r="A2168" t="s">
        <v>2830</v>
      </c>
      <c r="B2168" t="s">
        <v>1913</v>
      </c>
      <c r="C2168">
        <v>4.8</v>
      </c>
      <c r="D2168">
        <v>4</v>
      </c>
      <c r="E2168">
        <v>3635</v>
      </c>
      <c r="F2168">
        <v>981</v>
      </c>
      <c r="G2168" t="s">
        <v>29</v>
      </c>
      <c r="H2168" t="s">
        <v>8036</v>
      </c>
      <c r="I2168" t="s">
        <v>132</v>
      </c>
      <c r="J2168" t="s">
        <v>1915</v>
      </c>
      <c r="K2168" t="s">
        <v>8037</v>
      </c>
      <c r="L2168">
        <v>18119952</v>
      </c>
      <c r="M2168">
        <f t="shared" si="66"/>
        <v>3924</v>
      </c>
      <c r="N2168" s="2">
        <f t="shared" si="67"/>
        <v>73.012379642365886</v>
      </c>
    </row>
    <row r="2169" spans="1:14" x14ac:dyDescent="0.3">
      <c r="A2169" t="s">
        <v>1027</v>
      </c>
      <c r="B2169" t="s">
        <v>3602</v>
      </c>
      <c r="C2169">
        <v>4.5999999999999996</v>
      </c>
      <c r="D2169">
        <v>45</v>
      </c>
      <c r="E2169">
        <v>999</v>
      </c>
      <c r="F2169">
        <v>799</v>
      </c>
      <c r="G2169" t="s">
        <v>8038</v>
      </c>
      <c r="H2169" t="s">
        <v>8039</v>
      </c>
      <c r="I2169" t="s">
        <v>244</v>
      </c>
      <c r="J2169" t="s">
        <v>3605</v>
      </c>
      <c r="K2169" t="s">
        <v>8040</v>
      </c>
      <c r="L2169">
        <v>14558640</v>
      </c>
      <c r="M2169">
        <f t="shared" si="66"/>
        <v>35955</v>
      </c>
      <c r="N2169" s="2">
        <f t="shared" si="67"/>
        <v>20.02002002002002</v>
      </c>
    </row>
    <row r="2170" spans="1:14" x14ac:dyDescent="0.3">
      <c r="A2170" t="s">
        <v>8041</v>
      </c>
      <c r="B2170" t="s">
        <v>733</v>
      </c>
      <c r="C2170">
        <v>3.8</v>
      </c>
      <c r="D2170">
        <v>27</v>
      </c>
      <c r="E2170">
        <v>1299</v>
      </c>
      <c r="F2170">
        <v>428</v>
      </c>
      <c r="G2170" t="s">
        <v>67</v>
      </c>
      <c r="H2170" t="s">
        <v>8042</v>
      </c>
      <c r="I2170" t="s">
        <v>862</v>
      </c>
      <c r="J2170" t="s">
        <v>735</v>
      </c>
      <c r="K2170" t="s">
        <v>8043</v>
      </c>
      <c r="L2170">
        <v>16337144</v>
      </c>
      <c r="M2170">
        <f t="shared" si="66"/>
        <v>11556</v>
      </c>
      <c r="N2170" s="2">
        <f t="shared" si="67"/>
        <v>67.051578137028471</v>
      </c>
    </row>
    <row r="2171" spans="1:14" x14ac:dyDescent="0.3">
      <c r="A2171" t="s">
        <v>8044</v>
      </c>
      <c r="B2171" t="s">
        <v>41</v>
      </c>
      <c r="C2171">
        <v>4.4000000000000004</v>
      </c>
      <c r="D2171">
        <v>137</v>
      </c>
      <c r="E2171">
        <v>549</v>
      </c>
      <c r="F2171">
        <v>192</v>
      </c>
      <c r="G2171" t="s">
        <v>8045</v>
      </c>
      <c r="H2171" t="s">
        <v>8046</v>
      </c>
      <c r="I2171" t="s">
        <v>548</v>
      </c>
      <c r="J2171" t="s">
        <v>45</v>
      </c>
      <c r="K2171" t="s">
        <v>8047</v>
      </c>
      <c r="L2171">
        <v>15329124</v>
      </c>
      <c r="M2171">
        <f t="shared" si="66"/>
        <v>26304</v>
      </c>
      <c r="N2171" s="2">
        <f t="shared" si="67"/>
        <v>65.027322404371574</v>
      </c>
    </row>
    <row r="2172" spans="1:14" x14ac:dyDescent="0.3">
      <c r="A2172" t="s">
        <v>8048</v>
      </c>
      <c r="B2172" t="s">
        <v>8049</v>
      </c>
      <c r="C2172">
        <v>4.8</v>
      </c>
      <c r="D2172">
        <v>9</v>
      </c>
      <c r="E2172">
        <v>549</v>
      </c>
      <c r="F2172">
        <v>274</v>
      </c>
      <c r="G2172" t="s">
        <v>16</v>
      </c>
      <c r="H2172" t="s">
        <v>8050</v>
      </c>
      <c r="I2172" t="s">
        <v>3095</v>
      </c>
      <c r="J2172" t="s">
        <v>8051</v>
      </c>
      <c r="K2172" t="s">
        <v>8052</v>
      </c>
      <c r="L2172">
        <v>16160006</v>
      </c>
      <c r="M2172">
        <f t="shared" si="66"/>
        <v>2466</v>
      </c>
      <c r="N2172" s="2">
        <f t="shared" si="67"/>
        <v>50.091074681238609</v>
      </c>
    </row>
    <row r="2173" spans="1:14" x14ac:dyDescent="0.3">
      <c r="A2173" t="s">
        <v>8053</v>
      </c>
      <c r="B2173" t="s">
        <v>8054</v>
      </c>
      <c r="C2173">
        <v>3.8</v>
      </c>
      <c r="D2173">
        <v>5</v>
      </c>
      <c r="E2173">
        <v>999</v>
      </c>
      <c r="F2173">
        <v>499</v>
      </c>
      <c r="G2173" t="s">
        <v>148</v>
      </c>
      <c r="H2173" t="s">
        <v>8055</v>
      </c>
      <c r="I2173" t="s">
        <v>37</v>
      </c>
      <c r="J2173" t="s">
        <v>8056</v>
      </c>
      <c r="K2173" t="s">
        <v>8057</v>
      </c>
      <c r="L2173">
        <v>17396752</v>
      </c>
      <c r="M2173">
        <f t="shared" si="66"/>
        <v>2495</v>
      </c>
      <c r="N2173" s="2">
        <f t="shared" si="67"/>
        <v>50.050050050050054</v>
      </c>
    </row>
    <row r="2174" spans="1:14" x14ac:dyDescent="0.3">
      <c r="A2174" t="s">
        <v>8058</v>
      </c>
      <c r="B2174" t="s">
        <v>8059</v>
      </c>
      <c r="C2174">
        <v>3.3</v>
      </c>
      <c r="D2174">
        <v>10</v>
      </c>
      <c r="E2174">
        <v>2099</v>
      </c>
      <c r="F2174">
        <v>1112</v>
      </c>
      <c r="G2174" t="s">
        <v>2172</v>
      </c>
      <c r="H2174" t="s">
        <v>8060</v>
      </c>
      <c r="I2174" t="s">
        <v>3629</v>
      </c>
      <c r="J2174" t="s">
        <v>8061</v>
      </c>
      <c r="K2174" t="s">
        <v>8062</v>
      </c>
      <c r="L2174">
        <v>15420790</v>
      </c>
      <c r="M2174">
        <f t="shared" si="66"/>
        <v>11120</v>
      </c>
      <c r="N2174" s="2">
        <f t="shared" si="67"/>
        <v>47.022391615054786</v>
      </c>
    </row>
    <row r="2175" spans="1:14" x14ac:dyDescent="0.3">
      <c r="A2175" t="s">
        <v>8063</v>
      </c>
      <c r="B2175" t="s">
        <v>4592</v>
      </c>
      <c r="C2175">
        <v>4.5999999999999996</v>
      </c>
      <c r="D2175">
        <v>191</v>
      </c>
      <c r="E2175">
        <v>495</v>
      </c>
      <c r="F2175">
        <v>396</v>
      </c>
      <c r="G2175" t="s">
        <v>472</v>
      </c>
      <c r="H2175" t="s">
        <v>8064</v>
      </c>
      <c r="I2175" t="s">
        <v>1584</v>
      </c>
      <c r="J2175" t="s">
        <v>4594</v>
      </c>
      <c r="K2175" t="s">
        <v>8065</v>
      </c>
      <c r="L2175">
        <v>14088438</v>
      </c>
      <c r="M2175">
        <f t="shared" si="66"/>
        <v>75636</v>
      </c>
      <c r="N2175" s="2">
        <f t="shared" si="67"/>
        <v>20</v>
      </c>
    </row>
    <row r="2176" spans="1:14" x14ac:dyDescent="0.3">
      <c r="A2176" t="s">
        <v>7399</v>
      </c>
      <c r="B2176" t="s">
        <v>3501</v>
      </c>
      <c r="C2176">
        <v>4.5</v>
      </c>
      <c r="D2176">
        <v>13</v>
      </c>
      <c r="E2176">
        <v>899</v>
      </c>
      <c r="F2176">
        <v>899</v>
      </c>
      <c r="G2176" t="s">
        <v>3502</v>
      </c>
      <c r="H2176" t="s">
        <v>8066</v>
      </c>
      <c r="I2176" t="s">
        <v>50</v>
      </c>
      <c r="J2176" t="s">
        <v>3504</v>
      </c>
      <c r="K2176" t="s">
        <v>8067</v>
      </c>
      <c r="L2176">
        <v>17302126</v>
      </c>
      <c r="M2176">
        <f t="shared" si="66"/>
        <v>11687</v>
      </c>
      <c r="N2176" s="2">
        <f t="shared" si="67"/>
        <v>0</v>
      </c>
    </row>
    <row r="2177" spans="1:14" x14ac:dyDescent="0.3">
      <c r="A2177" t="s">
        <v>3034</v>
      </c>
      <c r="B2177" t="s">
        <v>35</v>
      </c>
      <c r="C2177">
        <v>4.2</v>
      </c>
      <c r="D2177">
        <v>86</v>
      </c>
      <c r="E2177">
        <v>2399</v>
      </c>
      <c r="F2177">
        <v>1199</v>
      </c>
      <c r="G2177" t="s">
        <v>29</v>
      </c>
      <c r="H2177" t="s">
        <v>8068</v>
      </c>
      <c r="I2177" t="s">
        <v>201</v>
      </c>
      <c r="J2177" t="s">
        <v>38</v>
      </c>
      <c r="K2177" t="s">
        <v>8069</v>
      </c>
      <c r="L2177">
        <v>14818814</v>
      </c>
      <c r="M2177">
        <f t="shared" si="66"/>
        <v>103114</v>
      </c>
      <c r="N2177" s="2">
        <f t="shared" si="67"/>
        <v>50.020842017507292</v>
      </c>
    </row>
    <row r="2178" spans="1:14" x14ac:dyDescent="0.3">
      <c r="A2178" t="s">
        <v>8070</v>
      </c>
      <c r="B2178" t="s">
        <v>465</v>
      </c>
      <c r="C2178">
        <v>4.5</v>
      </c>
      <c r="D2178">
        <v>93</v>
      </c>
      <c r="E2178">
        <v>295</v>
      </c>
      <c r="F2178">
        <v>295</v>
      </c>
      <c r="G2178" t="s">
        <v>3652</v>
      </c>
      <c r="H2178" t="s">
        <v>8071</v>
      </c>
      <c r="I2178" t="s">
        <v>56</v>
      </c>
      <c r="J2178" t="s">
        <v>468</v>
      </c>
      <c r="K2178" t="s">
        <v>8072</v>
      </c>
      <c r="L2178">
        <v>14846678</v>
      </c>
      <c r="M2178">
        <f t="shared" si="66"/>
        <v>27435</v>
      </c>
      <c r="N2178" s="2">
        <f t="shared" si="67"/>
        <v>0</v>
      </c>
    </row>
    <row r="2179" spans="1:14" x14ac:dyDescent="0.3">
      <c r="A2179" t="s">
        <v>8073</v>
      </c>
      <c r="B2179" t="s">
        <v>492</v>
      </c>
      <c r="C2179">
        <v>4.3</v>
      </c>
      <c r="D2179">
        <v>25</v>
      </c>
      <c r="E2179">
        <v>799</v>
      </c>
      <c r="F2179">
        <v>799</v>
      </c>
      <c r="G2179" t="s">
        <v>3844</v>
      </c>
      <c r="H2179" t="s">
        <v>8074</v>
      </c>
      <c r="I2179" t="s">
        <v>3629</v>
      </c>
      <c r="J2179" t="s">
        <v>496</v>
      </c>
      <c r="K2179" t="s">
        <v>8075</v>
      </c>
      <c r="L2179">
        <v>16911564</v>
      </c>
      <c r="M2179">
        <f t="shared" ref="M2179:M2242" si="68">D2179*F2179</f>
        <v>19975</v>
      </c>
      <c r="N2179" s="2">
        <f t="shared" ref="N2179:N2242" si="69">((E2179-F2179)/E2179) *100</f>
        <v>0</v>
      </c>
    </row>
    <row r="2180" spans="1:14" x14ac:dyDescent="0.3">
      <c r="A2180" t="s">
        <v>8076</v>
      </c>
      <c r="B2180" t="s">
        <v>8077</v>
      </c>
      <c r="C2180">
        <v>4</v>
      </c>
      <c r="D2180">
        <v>23</v>
      </c>
      <c r="E2180">
        <v>999</v>
      </c>
      <c r="F2180">
        <v>549</v>
      </c>
      <c r="G2180" t="s">
        <v>29</v>
      </c>
      <c r="H2180" t="s">
        <v>8078</v>
      </c>
      <c r="I2180" t="s">
        <v>37</v>
      </c>
      <c r="J2180" t="s">
        <v>8079</v>
      </c>
      <c r="K2180" t="s">
        <v>8080</v>
      </c>
      <c r="L2180">
        <v>14141602</v>
      </c>
      <c r="M2180">
        <f t="shared" si="68"/>
        <v>12627</v>
      </c>
      <c r="N2180" s="2">
        <f t="shared" si="69"/>
        <v>45.045045045045043</v>
      </c>
    </row>
    <row r="2181" spans="1:14" x14ac:dyDescent="0.3">
      <c r="A2181" t="s">
        <v>414</v>
      </c>
      <c r="B2181" t="s">
        <v>1513</v>
      </c>
      <c r="C2181">
        <v>4.0999999999999996</v>
      </c>
      <c r="D2181">
        <v>24</v>
      </c>
      <c r="E2181">
        <v>599</v>
      </c>
      <c r="F2181">
        <v>599</v>
      </c>
      <c r="G2181" t="s">
        <v>573</v>
      </c>
      <c r="H2181" t="s">
        <v>8081</v>
      </c>
      <c r="I2181" t="s">
        <v>37</v>
      </c>
      <c r="J2181" t="s">
        <v>1515</v>
      </c>
      <c r="K2181" t="s">
        <v>8082</v>
      </c>
      <c r="L2181">
        <v>15431796</v>
      </c>
      <c r="M2181">
        <f t="shared" si="68"/>
        <v>14376</v>
      </c>
      <c r="N2181" s="2">
        <f t="shared" si="69"/>
        <v>0</v>
      </c>
    </row>
    <row r="2182" spans="1:14" x14ac:dyDescent="0.3">
      <c r="A2182" t="s">
        <v>824</v>
      </c>
      <c r="B2182" t="s">
        <v>825</v>
      </c>
      <c r="C2182">
        <v>5</v>
      </c>
      <c r="D2182">
        <v>5</v>
      </c>
      <c r="E2182">
        <v>799</v>
      </c>
      <c r="F2182">
        <v>599</v>
      </c>
      <c r="G2182" t="s">
        <v>826</v>
      </c>
      <c r="H2182" t="s">
        <v>8083</v>
      </c>
      <c r="I2182" t="s">
        <v>76</v>
      </c>
      <c r="J2182" t="s">
        <v>828</v>
      </c>
      <c r="K2182" t="s">
        <v>8084</v>
      </c>
      <c r="L2182">
        <v>16620762</v>
      </c>
      <c r="M2182">
        <f t="shared" si="68"/>
        <v>2995</v>
      </c>
      <c r="N2182" s="2">
        <f t="shared" si="69"/>
        <v>25.031289111389238</v>
      </c>
    </row>
    <row r="2183" spans="1:14" x14ac:dyDescent="0.3">
      <c r="A2183" t="s">
        <v>1407</v>
      </c>
      <c r="B2183" t="s">
        <v>364</v>
      </c>
      <c r="C2183">
        <v>3.8</v>
      </c>
      <c r="D2183">
        <v>70</v>
      </c>
      <c r="E2183">
        <v>2599</v>
      </c>
      <c r="F2183">
        <v>1689</v>
      </c>
      <c r="G2183" t="s">
        <v>95</v>
      </c>
      <c r="H2183" t="s">
        <v>8085</v>
      </c>
      <c r="I2183" t="s">
        <v>126</v>
      </c>
      <c r="J2183" t="s">
        <v>368</v>
      </c>
      <c r="K2183" t="s">
        <v>8086</v>
      </c>
      <c r="L2183">
        <v>12642788</v>
      </c>
      <c r="M2183">
        <f t="shared" si="68"/>
        <v>118230</v>
      </c>
      <c r="N2183" s="2">
        <f t="shared" si="69"/>
        <v>35.013466717968448</v>
      </c>
    </row>
    <row r="2184" spans="1:14" x14ac:dyDescent="0.3">
      <c r="A2184" t="s">
        <v>2147</v>
      </c>
      <c r="B2184" t="s">
        <v>1513</v>
      </c>
      <c r="C2184">
        <v>4</v>
      </c>
      <c r="D2184">
        <v>80</v>
      </c>
      <c r="E2184">
        <v>2099</v>
      </c>
      <c r="F2184">
        <v>629</v>
      </c>
      <c r="G2184" t="s">
        <v>67</v>
      </c>
      <c r="H2184" t="s">
        <v>8087</v>
      </c>
      <c r="I2184" t="s">
        <v>862</v>
      </c>
      <c r="J2184" t="s">
        <v>1515</v>
      </c>
      <c r="K2184" t="s">
        <v>8088</v>
      </c>
      <c r="L2184">
        <v>13472408</v>
      </c>
      <c r="M2184">
        <f t="shared" si="68"/>
        <v>50320</v>
      </c>
      <c r="N2184" s="2">
        <f t="shared" si="69"/>
        <v>70.033349213911393</v>
      </c>
    </row>
    <row r="2185" spans="1:14" x14ac:dyDescent="0.3">
      <c r="A2185" t="s">
        <v>8089</v>
      </c>
      <c r="B2185" t="s">
        <v>2435</v>
      </c>
      <c r="C2185">
        <v>3.5</v>
      </c>
      <c r="D2185">
        <v>14</v>
      </c>
      <c r="E2185">
        <v>1299</v>
      </c>
      <c r="F2185">
        <v>1299</v>
      </c>
      <c r="G2185" t="s">
        <v>42</v>
      </c>
      <c r="H2185" t="s">
        <v>8090</v>
      </c>
      <c r="I2185" t="s">
        <v>56</v>
      </c>
      <c r="J2185" t="s">
        <v>2438</v>
      </c>
      <c r="K2185" t="s">
        <v>8091</v>
      </c>
      <c r="L2185">
        <v>17611584</v>
      </c>
      <c r="M2185">
        <f t="shared" si="68"/>
        <v>18186</v>
      </c>
      <c r="N2185" s="2">
        <f t="shared" si="69"/>
        <v>0</v>
      </c>
    </row>
    <row r="2186" spans="1:14" x14ac:dyDescent="0.3">
      <c r="A2186" t="s">
        <v>8092</v>
      </c>
      <c r="B2186" t="s">
        <v>655</v>
      </c>
      <c r="C2186">
        <v>4.4000000000000004</v>
      </c>
      <c r="D2186">
        <v>134</v>
      </c>
      <c r="E2186">
        <v>1799</v>
      </c>
      <c r="F2186">
        <v>575</v>
      </c>
      <c r="G2186" t="s">
        <v>42</v>
      </c>
      <c r="H2186" t="s">
        <v>8093</v>
      </c>
      <c r="I2186" t="s">
        <v>50</v>
      </c>
      <c r="J2186" t="s">
        <v>657</v>
      </c>
      <c r="K2186" t="s">
        <v>8094</v>
      </c>
      <c r="L2186">
        <v>13762334</v>
      </c>
      <c r="M2186">
        <f t="shared" si="68"/>
        <v>77050</v>
      </c>
      <c r="N2186" s="2">
        <f t="shared" si="69"/>
        <v>68.037798777098388</v>
      </c>
    </row>
    <row r="2187" spans="1:14" x14ac:dyDescent="0.3">
      <c r="A2187" t="s">
        <v>8095</v>
      </c>
      <c r="B2187" t="s">
        <v>1879</v>
      </c>
      <c r="C2187">
        <v>4.0999999999999996</v>
      </c>
      <c r="D2187">
        <v>69</v>
      </c>
      <c r="E2187">
        <v>2199</v>
      </c>
      <c r="F2187">
        <v>1209</v>
      </c>
      <c r="G2187" t="s">
        <v>29</v>
      </c>
      <c r="H2187" t="s">
        <v>8096</v>
      </c>
      <c r="I2187" t="s">
        <v>126</v>
      </c>
      <c r="J2187" t="s">
        <v>1881</v>
      </c>
      <c r="K2187" t="s">
        <v>8097</v>
      </c>
      <c r="L2187">
        <v>13172378</v>
      </c>
      <c r="M2187">
        <f t="shared" si="68"/>
        <v>83421</v>
      </c>
      <c r="N2187" s="2">
        <f t="shared" si="69"/>
        <v>45.020463847203274</v>
      </c>
    </row>
    <row r="2188" spans="1:14" x14ac:dyDescent="0.3">
      <c r="A2188" t="s">
        <v>8098</v>
      </c>
      <c r="B2188" t="s">
        <v>418</v>
      </c>
      <c r="C2188">
        <v>4.4000000000000004</v>
      </c>
      <c r="D2188">
        <v>112</v>
      </c>
      <c r="E2188">
        <v>2599</v>
      </c>
      <c r="F2188">
        <v>2573</v>
      </c>
      <c r="G2188" t="s">
        <v>67</v>
      </c>
      <c r="H2188" t="s">
        <v>8099</v>
      </c>
      <c r="I2188" t="s">
        <v>97</v>
      </c>
      <c r="J2188" t="s">
        <v>421</v>
      </c>
      <c r="K2188" t="s">
        <v>8100</v>
      </c>
      <c r="L2188">
        <v>362896</v>
      </c>
      <c r="M2188">
        <f t="shared" si="68"/>
        <v>288176</v>
      </c>
      <c r="N2188" s="2">
        <f t="shared" si="69"/>
        <v>1.0003847633705272</v>
      </c>
    </row>
    <row r="2189" spans="1:14" x14ac:dyDescent="0.3">
      <c r="A2189" t="s">
        <v>8101</v>
      </c>
      <c r="B2189" t="s">
        <v>4838</v>
      </c>
      <c r="C2189">
        <v>4</v>
      </c>
      <c r="D2189">
        <v>91</v>
      </c>
      <c r="E2189">
        <v>1199</v>
      </c>
      <c r="F2189">
        <v>443</v>
      </c>
      <c r="G2189" t="s">
        <v>67</v>
      </c>
      <c r="H2189" t="s">
        <v>8102</v>
      </c>
      <c r="I2189" t="s">
        <v>56</v>
      </c>
      <c r="J2189" t="s">
        <v>4840</v>
      </c>
      <c r="K2189" t="s">
        <v>8103</v>
      </c>
      <c r="L2189">
        <v>13004470</v>
      </c>
      <c r="M2189">
        <f t="shared" si="68"/>
        <v>40313</v>
      </c>
      <c r="N2189" s="2">
        <f t="shared" si="69"/>
        <v>63.052543786488748</v>
      </c>
    </row>
    <row r="2190" spans="1:14" x14ac:dyDescent="0.3">
      <c r="A2190" t="s">
        <v>8104</v>
      </c>
      <c r="B2190" t="s">
        <v>1879</v>
      </c>
      <c r="C2190">
        <v>1</v>
      </c>
      <c r="D2190">
        <v>2</v>
      </c>
      <c r="E2190">
        <v>3699</v>
      </c>
      <c r="F2190">
        <v>2219</v>
      </c>
      <c r="G2190" t="s">
        <v>242</v>
      </c>
      <c r="H2190" t="s">
        <v>8105</v>
      </c>
      <c r="I2190" t="s">
        <v>1176</v>
      </c>
      <c r="J2190" t="s">
        <v>1881</v>
      </c>
      <c r="K2190" t="s">
        <v>8106</v>
      </c>
      <c r="L2190">
        <v>16246936</v>
      </c>
      <c r="M2190">
        <f t="shared" si="68"/>
        <v>4438</v>
      </c>
      <c r="N2190" s="2">
        <f t="shared" si="69"/>
        <v>40.010813733441466</v>
      </c>
    </row>
    <row r="2191" spans="1:14" x14ac:dyDescent="0.3">
      <c r="A2191" t="s">
        <v>592</v>
      </c>
      <c r="B2191" t="s">
        <v>1513</v>
      </c>
      <c r="C2191">
        <v>4.7</v>
      </c>
      <c r="D2191">
        <v>6</v>
      </c>
      <c r="E2191">
        <v>699</v>
      </c>
      <c r="F2191">
        <v>349</v>
      </c>
      <c r="G2191" t="s">
        <v>67</v>
      </c>
      <c r="H2191" t="s">
        <v>8107</v>
      </c>
      <c r="I2191" t="s">
        <v>37</v>
      </c>
      <c r="J2191" t="s">
        <v>1515</v>
      </c>
      <c r="K2191" t="s">
        <v>8108</v>
      </c>
      <c r="L2191">
        <v>17929724</v>
      </c>
      <c r="M2191">
        <f t="shared" si="68"/>
        <v>2094</v>
      </c>
      <c r="N2191" s="2">
        <f t="shared" si="69"/>
        <v>50.071530758226032</v>
      </c>
    </row>
    <row r="2192" spans="1:14" x14ac:dyDescent="0.3">
      <c r="A2192" t="s">
        <v>8109</v>
      </c>
      <c r="B2192" t="s">
        <v>689</v>
      </c>
      <c r="C2192">
        <v>4.3</v>
      </c>
      <c r="D2192">
        <v>34</v>
      </c>
      <c r="E2192">
        <v>1290</v>
      </c>
      <c r="F2192">
        <v>451</v>
      </c>
      <c r="G2192" t="s">
        <v>690</v>
      </c>
      <c r="H2192" t="s">
        <v>8110</v>
      </c>
      <c r="I2192" t="s">
        <v>513</v>
      </c>
      <c r="J2192" t="s">
        <v>692</v>
      </c>
      <c r="K2192" t="s">
        <v>8111</v>
      </c>
      <c r="L2192">
        <v>15773882</v>
      </c>
      <c r="M2192">
        <f t="shared" si="68"/>
        <v>15334</v>
      </c>
      <c r="N2192" s="2">
        <f t="shared" si="69"/>
        <v>65.038759689922472</v>
      </c>
    </row>
    <row r="2193" spans="1:14" x14ac:dyDescent="0.3">
      <c r="A2193" t="s">
        <v>8112</v>
      </c>
      <c r="B2193" t="s">
        <v>2689</v>
      </c>
      <c r="C2193">
        <v>3.8</v>
      </c>
      <c r="D2193">
        <v>32</v>
      </c>
      <c r="E2193">
        <v>2599</v>
      </c>
      <c r="F2193">
        <v>649</v>
      </c>
      <c r="G2193" t="s">
        <v>409</v>
      </c>
      <c r="H2193" t="s">
        <v>8113</v>
      </c>
      <c r="I2193" t="s">
        <v>891</v>
      </c>
      <c r="J2193" t="s">
        <v>2691</v>
      </c>
      <c r="K2193" t="s">
        <v>8114</v>
      </c>
      <c r="L2193">
        <v>15668408</v>
      </c>
      <c r="M2193">
        <f t="shared" si="68"/>
        <v>20768</v>
      </c>
      <c r="N2193" s="2">
        <f t="shared" si="69"/>
        <v>75.028857252789535</v>
      </c>
    </row>
    <row r="2194" spans="1:14" x14ac:dyDescent="0.3">
      <c r="A2194" t="s">
        <v>510</v>
      </c>
      <c r="B2194" t="s">
        <v>3055</v>
      </c>
      <c r="C2194">
        <v>4.5999999999999996</v>
      </c>
      <c r="D2194">
        <v>126</v>
      </c>
      <c r="E2194">
        <v>2899</v>
      </c>
      <c r="F2194">
        <v>2464</v>
      </c>
      <c r="G2194" t="s">
        <v>16</v>
      </c>
      <c r="H2194" t="s">
        <v>8115</v>
      </c>
      <c r="I2194" t="s">
        <v>513</v>
      </c>
      <c r="J2194" t="s">
        <v>3057</v>
      </c>
      <c r="K2194" t="s">
        <v>8116</v>
      </c>
      <c r="L2194">
        <v>9153259</v>
      </c>
      <c r="M2194">
        <f t="shared" si="68"/>
        <v>310464</v>
      </c>
      <c r="N2194" s="2">
        <f t="shared" si="69"/>
        <v>15.00517419799931</v>
      </c>
    </row>
    <row r="2195" spans="1:14" x14ac:dyDescent="0.3">
      <c r="A2195" t="s">
        <v>8117</v>
      </c>
      <c r="B2195" t="s">
        <v>917</v>
      </c>
      <c r="C2195">
        <v>4.2</v>
      </c>
      <c r="D2195">
        <v>20</v>
      </c>
      <c r="E2195">
        <v>3249</v>
      </c>
      <c r="F2195">
        <v>1462</v>
      </c>
      <c r="G2195" t="s">
        <v>29</v>
      </c>
      <c r="H2195" t="s">
        <v>8118</v>
      </c>
      <c r="I2195" t="s">
        <v>132</v>
      </c>
      <c r="J2195" t="s">
        <v>919</v>
      </c>
      <c r="K2195" t="s">
        <v>8119</v>
      </c>
      <c r="L2195">
        <v>16197798</v>
      </c>
      <c r="M2195">
        <f t="shared" si="68"/>
        <v>29240</v>
      </c>
      <c r="N2195" s="2">
        <f t="shared" si="69"/>
        <v>55.001538935056935</v>
      </c>
    </row>
    <row r="2196" spans="1:14" x14ac:dyDescent="0.3">
      <c r="A2196" t="s">
        <v>8120</v>
      </c>
      <c r="B2196" t="s">
        <v>2237</v>
      </c>
      <c r="C2196">
        <v>2.7</v>
      </c>
      <c r="D2196">
        <v>7</v>
      </c>
      <c r="E2196">
        <v>3699</v>
      </c>
      <c r="F2196">
        <v>1849</v>
      </c>
      <c r="G2196" t="s">
        <v>3457</v>
      </c>
      <c r="H2196" t="s">
        <v>8121</v>
      </c>
      <c r="I2196" t="s">
        <v>1176</v>
      </c>
      <c r="J2196" t="s">
        <v>2239</v>
      </c>
      <c r="K2196" t="s">
        <v>8122</v>
      </c>
      <c r="L2196">
        <v>16365616</v>
      </c>
      <c r="M2196">
        <f t="shared" si="68"/>
        <v>12943</v>
      </c>
      <c r="N2196" s="2">
        <f t="shared" si="69"/>
        <v>50.013517166801833</v>
      </c>
    </row>
    <row r="2197" spans="1:14" x14ac:dyDescent="0.3">
      <c r="A2197" t="s">
        <v>8123</v>
      </c>
      <c r="B2197" t="s">
        <v>8124</v>
      </c>
      <c r="C2197">
        <v>4.0999999999999996</v>
      </c>
      <c r="D2197">
        <v>9</v>
      </c>
      <c r="E2197">
        <v>5939</v>
      </c>
      <c r="F2197">
        <v>2434</v>
      </c>
      <c r="G2197" t="s">
        <v>16</v>
      </c>
      <c r="H2197" t="s">
        <v>8125</v>
      </c>
      <c r="I2197" t="s">
        <v>18</v>
      </c>
      <c r="J2197" t="s">
        <v>8126</v>
      </c>
      <c r="K2197" t="s">
        <v>8127</v>
      </c>
      <c r="L2197">
        <v>15588466</v>
      </c>
      <c r="M2197">
        <f t="shared" si="68"/>
        <v>21906</v>
      </c>
      <c r="N2197" s="2">
        <f t="shared" si="69"/>
        <v>59.016669472975245</v>
      </c>
    </row>
    <row r="2198" spans="1:14" x14ac:dyDescent="0.3">
      <c r="A2198" t="s">
        <v>449</v>
      </c>
      <c r="B2198" t="s">
        <v>3233</v>
      </c>
      <c r="C2198">
        <v>4.3</v>
      </c>
      <c r="D2198">
        <v>15</v>
      </c>
      <c r="E2198">
        <v>2199</v>
      </c>
      <c r="F2198">
        <v>1319</v>
      </c>
      <c r="G2198" t="s">
        <v>8128</v>
      </c>
      <c r="H2198" t="s">
        <v>8129</v>
      </c>
      <c r="I2198" t="s">
        <v>297</v>
      </c>
      <c r="J2198" t="s">
        <v>3235</v>
      </c>
      <c r="K2198" t="s">
        <v>8130</v>
      </c>
      <c r="L2198">
        <v>14869172</v>
      </c>
      <c r="M2198">
        <f t="shared" si="68"/>
        <v>19785</v>
      </c>
      <c r="N2198" s="2">
        <f t="shared" si="69"/>
        <v>40.01819008640291</v>
      </c>
    </row>
    <row r="2199" spans="1:14" x14ac:dyDescent="0.3">
      <c r="A2199" t="s">
        <v>8131</v>
      </c>
      <c r="B2199" t="s">
        <v>284</v>
      </c>
      <c r="C2199">
        <v>4.0999999999999996</v>
      </c>
      <c r="D2199">
        <v>10</v>
      </c>
      <c r="E2199">
        <v>1799</v>
      </c>
      <c r="F2199">
        <v>809</v>
      </c>
      <c r="G2199" t="s">
        <v>42</v>
      </c>
      <c r="H2199" t="s">
        <v>8132</v>
      </c>
      <c r="I2199" t="s">
        <v>1348</v>
      </c>
      <c r="J2199" t="s">
        <v>286</v>
      </c>
      <c r="K2199" t="s">
        <v>8133</v>
      </c>
      <c r="L2199">
        <v>16990020</v>
      </c>
      <c r="M2199">
        <f t="shared" si="68"/>
        <v>8090</v>
      </c>
      <c r="N2199" s="2">
        <f t="shared" si="69"/>
        <v>55.03057254030017</v>
      </c>
    </row>
    <row r="2200" spans="1:14" x14ac:dyDescent="0.3">
      <c r="A2200" t="s">
        <v>6931</v>
      </c>
      <c r="B2200" t="s">
        <v>3067</v>
      </c>
      <c r="C2200">
        <v>3.8</v>
      </c>
      <c r="D2200">
        <v>18</v>
      </c>
      <c r="E2200">
        <v>6299</v>
      </c>
      <c r="F2200">
        <v>2330</v>
      </c>
      <c r="G2200" t="s">
        <v>335</v>
      </c>
      <c r="H2200" t="s">
        <v>8134</v>
      </c>
      <c r="I2200" t="s">
        <v>132</v>
      </c>
      <c r="J2200" t="s">
        <v>3069</v>
      </c>
      <c r="K2200" t="s">
        <v>8135</v>
      </c>
      <c r="L2200">
        <v>16186520</v>
      </c>
      <c r="M2200">
        <f t="shared" si="68"/>
        <v>41940</v>
      </c>
      <c r="N2200" s="2">
        <f t="shared" si="69"/>
        <v>63.010001587553575</v>
      </c>
    </row>
    <row r="2201" spans="1:14" x14ac:dyDescent="0.3">
      <c r="A2201" t="s">
        <v>8136</v>
      </c>
      <c r="B2201" t="s">
        <v>1648</v>
      </c>
      <c r="C2201">
        <v>4.3</v>
      </c>
      <c r="D2201">
        <v>13</v>
      </c>
      <c r="E2201">
        <v>4799</v>
      </c>
      <c r="F2201">
        <v>1391</v>
      </c>
      <c r="G2201" t="s">
        <v>16</v>
      </c>
      <c r="H2201" t="s">
        <v>8137</v>
      </c>
      <c r="I2201" t="s">
        <v>18</v>
      </c>
      <c r="J2201" t="s">
        <v>1650</v>
      </c>
      <c r="K2201" t="s">
        <v>8138</v>
      </c>
      <c r="L2201">
        <v>16287712</v>
      </c>
      <c r="M2201">
        <f t="shared" si="68"/>
        <v>18083</v>
      </c>
      <c r="N2201" s="2">
        <f t="shared" si="69"/>
        <v>71.014794748906013</v>
      </c>
    </row>
    <row r="2202" spans="1:14" x14ac:dyDescent="0.3">
      <c r="A2202" t="s">
        <v>8139</v>
      </c>
      <c r="B2202" t="s">
        <v>54</v>
      </c>
      <c r="C2202">
        <v>4.0999999999999996</v>
      </c>
      <c r="D2202">
        <v>32</v>
      </c>
      <c r="E2202">
        <v>1249</v>
      </c>
      <c r="F2202">
        <v>499</v>
      </c>
      <c r="G2202" t="s">
        <v>42</v>
      </c>
      <c r="H2202" t="s">
        <v>8140</v>
      </c>
      <c r="I2202" t="s">
        <v>56</v>
      </c>
      <c r="J2202" t="s">
        <v>57</v>
      </c>
      <c r="K2202" t="s">
        <v>8141</v>
      </c>
      <c r="L2202">
        <v>14220006</v>
      </c>
      <c r="M2202">
        <f t="shared" si="68"/>
        <v>15968</v>
      </c>
      <c r="N2202" s="2">
        <f t="shared" si="69"/>
        <v>60.048038430744597</v>
      </c>
    </row>
    <row r="2203" spans="1:14" x14ac:dyDescent="0.3">
      <c r="A2203" t="s">
        <v>978</v>
      </c>
      <c r="B2203" t="s">
        <v>8142</v>
      </c>
      <c r="C2203">
        <v>2.5</v>
      </c>
      <c r="D2203">
        <v>2</v>
      </c>
      <c r="E2203">
        <v>1699</v>
      </c>
      <c r="F2203">
        <v>1274</v>
      </c>
      <c r="G2203" t="s">
        <v>67</v>
      </c>
      <c r="H2203" t="s">
        <v>8143</v>
      </c>
      <c r="I2203" t="s">
        <v>37</v>
      </c>
      <c r="J2203" t="s">
        <v>8144</v>
      </c>
      <c r="K2203" t="s">
        <v>8145</v>
      </c>
      <c r="L2203">
        <v>17817010</v>
      </c>
      <c r="M2203">
        <f t="shared" si="68"/>
        <v>2548</v>
      </c>
      <c r="N2203" s="2">
        <f t="shared" si="69"/>
        <v>25.014714537963506</v>
      </c>
    </row>
    <row r="2204" spans="1:14" x14ac:dyDescent="0.3">
      <c r="A2204" t="s">
        <v>8146</v>
      </c>
      <c r="B2204" t="s">
        <v>465</v>
      </c>
      <c r="C2204">
        <v>4.5</v>
      </c>
      <c r="D2204">
        <v>110</v>
      </c>
      <c r="E2204">
        <v>528</v>
      </c>
      <c r="F2204">
        <v>528</v>
      </c>
      <c r="G2204" t="s">
        <v>466</v>
      </c>
      <c r="H2204" t="s">
        <v>8147</v>
      </c>
      <c r="I2204" t="s">
        <v>273</v>
      </c>
      <c r="J2204" t="s">
        <v>468</v>
      </c>
      <c r="K2204" t="s">
        <v>8148</v>
      </c>
      <c r="L2204">
        <v>13347038</v>
      </c>
      <c r="M2204">
        <f t="shared" si="68"/>
        <v>58080</v>
      </c>
      <c r="N2204" s="2">
        <f t="shared" si="69"/>
        <v>0</v>
      </c>
    </row>
    <row r="2205" spans="1:14" x14ac:dyDescent="0.3">
      <c r="A2205" t="s">
        <v>4992</v>
      </c>
      <c r="B2205" t="s">
        <v>7183</v>
      </c>
      <c r="C2205">
        <v>4.3</v>
      </c>
      <c r="D2205">
        <v>15</v>
      </c>
      <c r="E2205">
        <v>2299</v>
      </c>
      <c r="F2205">
        <v>850</v>
      </c>
      <c r="G2205" t="s">
        <v>95</v>
      </c>
      <c r="H2205" t="s">
        <v>8149</v>
      </c>
      <c r="I2205" t="s">
        <v>126</v>
      </c>
      <c r="J2205" t="s">
        <v>7185</v>
      </c>
      <c r="K2205" t="s">
        <v>8150</v>
      </c>
      <c r="L2205">
        <v>16620004</v>
      </c>
      <c r="M2205">
        <f t="shared" si="68"/>
        <v>12750</v>
      </c>
      <c r="N2205" s="2">
        <f t="shared" si="69"/>
        <v>63.027403218790781</v>
      </c>
    </row>
    <row r="2206" spans="1:14" x14ac:dyDescent="0.3">
      <c r="A2206" t="s">
        <v>4076</v>
      </c>
      <c r="B2206" t="s">
        <v>2590</v>
      </c>
      <c r="C2206">
        <v>5</v>
      </c>
      <c r="D2206">
        <v>6</v>
      </c>
      <c r="E2206">
        <v>3329</v>
      </c>
      <c r="F2206">
        <v>998</v>
      </c>
      <c r="G2206" t="s">
        <v>4748</v>
      </c>
      <c r="H2206" t="s">
        <v>8151</v>
      </c>
      <c r="I2206" t="s">
        <v>891</v>
      </c>
      <c r="J2206" t="s">
        <v>2592</v>
      </c>
      <c r="K2206" t="s">
        <v>8152</v>
      </c>
      <c r="L2206">
        <v>17029520</v>
      </c>
      <c r="M2206">
        <f t="shared" si="68"/>
        <v>5988</v>
      </c>
      <c r="N2206" s="2">
        <f t="shared" si="69"/>
        <v>70.021027335536203</v>
      </c>
    </row>
    <row r="2207" spans="1:14" x14ac:dyDescent="0.3">
      <c r="A2207" t="s">
        <v>3034</v>
      </c>
      <c r="B2207" t="s">
        <v>230</v>
      </c>
      <c r="C2207">
        <v>4.2</v>
      </c>
      <c r="D2207">
        <v>609</v>
      </c>
      <c r="E2207">
        <v>1899</v>
      </c>
      <c r="F2207">
        <v>1139</v>
      </c>
      <c r="G2207" t="s">
        <v>67</v>
      </c>
      <c r="H2207" t="s">
        <v>8153</v>
      </c>
      <c r="I2207" t="s">
        <v>201</v>
      </c>
      <c r="J2207" t="s">
        <v>232</v>
      </c>
      <c r="K2207" t="s">
        <v>8154</v>
      </c>
      <c r="L2207">
        <v>10099655</v>
      </c>
      <c r="M2207">
        <f t="shared" si="68"/>
        <v>693651</v>
      </c>
      <c r="N2207" s="2">
        <f t="shared" si="69"/>
        <v>40.021063717746181</v>
      </c>
    </row>
    <row r="2208" spans="1:14" x14ac:dyDescent="0.3">
      <c r="A2208" t="s">
        <v>8155</v>
      </c>
      <c r="B2208" t="s">
        <v>8156</v>
      </c>
      <c r="C2208">
        <v>4</v>
      </c>
      <c r="D2208">
        <v>425</v>
      </c>
      <c r="E2208">
        <v>8800</v>
      </c>
      <c r="F2208">
        <v>1584</v>
      </c>
      <c r="G2208" t="s">
        <v>16</v>
      </c>
      <c r="H2208" t="s">
        <v>8157</v>
      </c>
      <c r="I2208" t="s">
        <v>1558</v>
      </c>
      <c r="J2208" t="s">
        <v>8158</v>
      </c>
      <c r="K2208" t="s">
        <v>8159</v>
      </c>
      <c r="L2208">
        <v>11270902</v>
      </c>
      <c r="M2208">
        <f t="shared" si="68"/>
        <v>673200</v>
      </c>
      <c r="N2208" s="2">
        <f t="shared" si="69"/>
        <v>82</v>
      </c>
    </row>
    <row r="2209" spans="1:14" x14ac:dyDescent="0.3">
      <c r="A2209" t="s">
        <v>4975</v>
      </c>
      <c r="B2209" t="s">
        <v>41</v>
      </c>
      <c r="C2209">
        <v>4.3</v>
      </c>
      <c r="D2209">
        <v>15</v>
      </c>
      <c r="E2209">
        <v>1499</v>
      </c>
      <c r="F2209">
        <v>974</v>
      </c>
      <c r="G2209" t="s">
        <v>29</v>
      </c>
      <c r="H2209" t="s">
        <v>8160</v>
      </c>
      <c r="I2209" t="s">
        <v>37</v>
      </c>
      <c r="J2209" t="s">
        <v>45</v>
      </c>
      <c r="K2209" t="s">
        <v>8161</v>
      </c>
      <c r="L2209">
        <v>15289666</v>
      </c>
      <c r="M2209">
        <f t="shared" si="68"/>
        <v>14610</v>
      </c>
      <c r="N2209" s="2">
        <f t="shared" si="69"/>
        <v>35.023348899266175</v>
      </c>
    </row>
    <row r="2210" spans="1:14" x14ac:dyDescent="0.3">
      <c r="A2210" t="s">
        <v>8162</v>
      </c>
      <c r="B2210" t="s">
        <v>4176</v>
      </c>
      <c r="C2210">
        <v>4.5</v>
      </c>
      <c r="D2210">
        <v>31</v>
      </c>
      <c r="E2210">
        <v>1799</v>
      </c>
      <c r="F2210">
        <v>1151</v>
      </c>
      <c r="G2210" t="s">
        <v>8163</v>
      </c>
      <c r="H2210" t="s">
        <v>8164</v>
      </c>
      <c r="I2210" t="s">
        <v>1007</v>
      </c>
      <c r="J2210" t="s">
        <v>4179</v>
      </c>
      <c r="K2210" t="s">
        <v>8165</v>
      </c>
      <c r="L2210">
        <v>17435594</v>
      </c>
      <c r="M2210">
        <f t="shared" si="68"/>
        <v>35681</v>
      </c>
      <c r="N2210" s="2">
        <f t="shared" si="69"/>
        <v>36.020011117287382</v>
      </c>
    </row>
    <row r="2211" spans="1:14" x14ac:dyDescent="0.3">
      <c r="A2211" t="s">
        <v>3983</v>
      </c>
      <c r="B2211" t="s">
        <v>3602</v>
      </c>
      <c r="C2211">
        <v>3.7</v>
      </c>
      <c r="D2211">
        <v>81</v>
      </c>
      <c r="E2211">
        <v>999</v>
      </c>
      <c r="F2211">
        <v>799</v>
      </c>
      <c r="G2211" t="s">
        <v>8038</v>
      </c>
      <c r="H2211" t="s">
        <v>8166</v>
      </c>
      <c r="I2211" t="s">
        <v>244</v>
      </c>
      <c r="J2211" t="s">
        <v>3605</v>
      </c>
      <c r="K2211" t="s">
        <v>8167</v>
      </c>
      <c r="L2211">
        <v>15847828</v>
      </c>
      <c r="M2211">
        <f t="shared" si="68"/>
        <v>64719</v>
      </c>
      <c r="N2211" s="2">
        <f t="shared" si="69"/>
        <v>20.02002002002002</v>
      </c>
    </row>
    <row r="2212" spans="1:14" x14ac:dyDescent="0.3">
      <c r="A2212" t="s">
        <v>8168</v>
      </c>
      <c r="B2212" t="s">
        <v>3772</v>
      </c>
      <c r="C2212">
        <v>4.3</v>
      </c>
      <c r="D2212">
        <v>58</v>
      </c>
      <c r="E2212">
        <v>4899</v>
      </c>
      <c r="F2212">
        <v>2694</v>
      </c>
      <c r="G2212" t="s">
        <v>16</v>
      </c>
      <c r="H2212" t="s">
        <v>8169</v>
      </c>
      <c r="I2212" t="s">
        <v>586</v>
      </c>
      <c r="J2212" t="s">
        <v>3774</v>
      </c>
      <c r="K2212" t="s">
        <v>8170</v>
      </c>
      <c r="L2212">
        <v>14035942</v>
      </c>
      <c r="M2212">
        <f t="shared" si="68"/>
        <v>156252</v>
      </c>
      <c r="N2212" s="2">
        <f t="shared" si="69"/>
        <v>45.009185548071038</v>
      </c>
    </row>
    <row r="2213" spans="1:14" x14ac:dyDescent="0.3">
      <c r="A2213" t="s">
        <v>8171</v>
      </c>
      <c r="B2213" t="s">
        <v>947</v>
      </c>
      <c r="C2213">
        <v>4.3</v>
      </c>
      <c r="D2213">
        <v>46</v>
      </c>
      <c r="E2213">
        <v>349</v>
      </c>
      <c r="F2213">
        <v>349</v>
      </c>
      <c r="G2213" t="s">
        <v>335</v>
      </c>
      <c r="H2213" t="s">
        <v>8172</v>
      </c>
      <c r="I2213" t="s">
        <v>138</v>
      </c>
      <c r="J2213" t="s">
        <v>949</v>
      </c>
      <c r="K2213" t="s">
        <v>8173</v>
      </c>
      <c r="L2213">
        <v>13417016</v>
      </c>
      <c r="M2213">
        <f t="shared" si="68"/>
        <v>16054</v>
      </c>
      <c r="N2213" s="2">
        <f t="shared" si="69"/>
        <v>0</v>
      </c>
    </row>
    <row r="2214" spans="1:14" x14ac:dyDescent="0.3">
      <c r="A2214" t="s">
        <v>8174</v>
      </c>
      <c r="B2214" t="s">
        <v>54</v>
      </c>
      <c r="C2214">
        <v>4.3</v>
      </c>
      <c r="D2214">
        <v>15</v>
      </c>
      <c r="E2214">
        <v>949</v>
      </c>
      <c r="F2214">
        <v>284</v>
      </c>
      <c r="G2214" t="s">
        <v>1620</v>
      </c>
      <c r="H2214" t="s">
        <v>8175</v>
      </c>
      <c r="I2214" t="s">
        <v>110</v>
      </c>
      <c r="J2214" t="s">
        <v>57</v>
      </c>
      <c r="K2214" t="s">
        <v>8176</v>
      </c>
      <c r="L2214">
        <v>14713576</v>
      </c>
      <c r="M2214">
        <f t="shared" si="68"/>
        <v>4260</v>
      </c>
      <c r="N2214" s="2">
        <f t="shared" si="69"/>
        <v>70.073761854583765</v>
      </c>
    </row>
    <row r="2215" spans="1:14" x14ac:dyDescent="0.3">
      <c r="A2215" t="s">
        <v>8177</v>
      </c>
      <c r="B2215" t="s">
        <v>6507</v>
      </c>
      <c r="C2215">
        <v>4.4000000000000004</v>
      </c>
      <c r="D2215">
        <v>1100</v>
      </c>
      <c r="E2215">
        <v>495</v>
      </c>
      <c r="F2215">
        <v>495</v>
      </c>
      <c r="G2215" t="s">
        <v>472</v>
      </c>
      <c r="H2215" t="s">
        <v>8178</v>
      </c>
      <c r="I2215" t="s">
        <v>2497</v>
      </c>
      <c r="J2215" t="s">
        <v>6509</v>
      </c>
      <c r="K2215" t="s">
        <v>8179</v>
      </c>
      <c r="L2215">
        <v>6629275</v>
      </c>
      <c r="M2215">
        <f t="shared" si="68"/>
        <v>544500</v>
      </c>
      <c r="N2215" s="2">
        <f t="shared" si="69"/>
        <v>0</v>
      </c>
    </row>
    <row r="2216" spans="1:14" x14ac:dyDescent="0.3">
      <c r="A2216" t="s">
        <v>8180</v>
      </c>
      <c r="B2216" t="s">
        <v>2114</v>
      </c>
      <c r="C2216">
        <v>3.8</v>
      </c>
      <c r="D2216">
        <v>18</v>
      </c>
      <c r="E2216">
        <v>1799</v>
      </c>
      <c r="F2216">
        <v>1709</v>
      </c>
      <c r="G2216" t="s">
        <v>67</v>
      </c>
      <c r="H2216" t="s">
        <v>8181</v>
      </c>
      <c r="I2216" t="s">
        <v>273</v>
      </c>
      <c r="J2216" t="s">
        <v>2116</v>
      </c>
      <c r="K2216" t="s">
        <v>8182</v>
      </c>
      <c r="L2216">
        <v>16503236</v>
      </c>
      <c r="M2216">
        <f t="shared" si="68"/>
        <v>30762</v>
      </c>
      <c r="N2216" s="2">
        <f t="shared" si="69"/>
        <v>5.0027793218454697</v>
      </c>
    </row>
    <row r="2217" spans="1:14" x14ac:dyDescent="0.3">
      <c r="A2217" t="s">
        <v>2032</v>
      </c>
      <c r="B2217" t="s">
        <v>230</v>
      </c>
      <c r="C2217">
        <v>3.8</v>
      </c>
      <c r="D2217">
        <v>284</v>
      </c>
      <c r="E2217">
        <v>1999</v>
      </c>
      <c r="F2217">
        <v>799</v>
      </c>
      <c r="G2217" t="s">
        <v>1536</v>
      </c>
      <c r="H2217" t="s">
        <v>8183</v>
      </c>
      <c r="I2217" t="s">
        <v>83</v>
      </c>
      <c r="J2217" t="s">
        <v>232</v>
      </c>
      <c r="K2217" t="s">
        <v>8184</v>
      </c>
      <c r="L2217">
        <v>12358484</v>
      </c>
      <c r="M2217">
        <f t="shared" si="68"/>
        <v>226916</v>
      </c>
      <c r="N2217" s="2">
        <f t="shared" si="69"/>
        <v>60.030015007503756</v>
      </c>
    </row>
    <row r="2218" spans="1:14" x14ac:dyDescent="0.3">
      <c r="A2218" t="s">
        <v>3882</v>
      </c>
      <c r="B2218" t="s">
        <v>1342</v>
      </c>
      <c r="C2218">
        <v>4.4000000000000004</v>
      </c>
      <c r="D2218">
        <v>33</v>
      </c>
      <c r="E2218">
        <v>2499</v>
      </c>
      <c r="F2218">
        <v>1249</v>
      </c>
      <c r="G2218" t="s">
        <v>42</v>
      </c>
      <c r="H2218" t="s">
        <v>8185</v>
      </c>
      <c r="I2218" t="s">
        <v>56</v>
      </c>
      <c r="J2218" t="s">
        <v>1344</v>
      </c>
      <c r="K2218" t="s">
        <v>8186</v>
      </c>
      <c r="L2218">
        <v>15702436</v>
      </c>
      <c r="M2218">
        <f t="shared" si="68"/>
        <v>41217</v>
      </c>
      <c r="N2218" s="2">
        <f t="shared" si="69"/>
        <v>50.020008003201276</v>
      </c>
    </row>
    <row r="2219" spans="1:14" x14ac:dyDescent="0.3">
      <c r="A2219" t="s">
        <v>8187</v>
      </c>
      <c r="B2219" t="s">
        <v>3777</v>
      </c>
      <c r="C2219">
        <v>4.3</v>
      </c>
      <c r="D2219">
        <v>17</v>
      </c>
      <c r="E2219">
        <v>2599</v>
      </c>
      <c r="F2219">
        <v>779</v>
      </c>
      <c r="G2219" t="s">
        <v>67</v>
      </c>
      <c r="H2219" t="s">
        <v>8188</v>
      </c>
      <c r="I2219" t="s">
        <v>44</v>
      </c>
      <c r="J2219" t="s">
        <v>3779</v>
      </c>
      <c r="K2219" t="s">
        <v>8189</v>
      </c>
      <c r="L2219">
        <v>14338332</v>
      </c>
      <c r="M2219">
        <f t="shared" si="68"/>
        <v>13243</v>
      </c>
      <c r="N2219" s="2">
        <f t="shared" si="69"/>
        <v>70.026933435936897</v>
      </c>
    </row>
    <row r="2220" spans="1:14" x14ac:dyDescent="0.3">
      <c r="A2220" t="s">
        <v>8190</v>
      </c>
      <c r="B2220" t="s">
        <v>1222</v>
      </c>
      <c r="C2220">
        <v>4.2</v>
      </c>
      <c r="D2220">
        <v>6</v>
      </c>
      <c r="E2220">
        <v>849</v>
      </c>
      <c r="F2220">
        <v>509</v>
      </c>
      <c r="G2220" t="s">
        <v>67</v>
      </c>
      <c r="H2220" t="s">
        <v>8191</v>
      </c>
      <c r="I2220" t="s">
        <v>50</v>
      </c>
      <c r="J2220" t="s">
        <v>1224</v>
      </c>
      <c r="K2220" t="s">
        <v>8192</v>
      </c>
      <c r="L2220">
        <v>17822146</v>
      </c>
      <c r="M2220">
        <f t="shared" si="68"/>
        <v>3054</v>
      </c>
      <c r="N2220" s="2">
        <f t="shared" si="69"/>
        <v>40.047114252061249</v>
      </c>
    </row>
    <row r="2221" spans="1:14" x14ac:dyDescent="0.3">
      <c r="A2221" t="s">
        <v>1543</v>
      </c>
      <c r="B2221" t="s">
        <v>3833</v>
      </c>
      <c r="C2221">
        <v>4.9000000000000004</v>
      </c>
      <c r="D2221">
        <v>15</v>
      </c>
      <c r="E2221">
        <v>2799</v>
      </c>
      <c r="F2221">
        <v>1399</v>
      </c>
      <c r="G2221" t="s">
        <v>4664</v>
      </c>
      <c r="H2221" t="s">
        <v>8193</v>
      </c>
      <c r="I2221" t="s">
        <v>126</v>
      </c>
      <c r="J2221" t="s">
        <v>3835</v>
      </c>
      <c r="K2221" t="s">
        <v>8194</v>
      </c>
      <c r="L2221">
        <v>15388188</v>
      </c>
      <c r="M2221">
        <f t="shared" si="68"/>
        <v>20985</v>
      </c>
      <c r="N2221" s="2">
        <f t="shared" si="69"/>
        <v>50.017863522686682</v>
      </c>
    </row>
    <row r="2222" spans="1:14" x14ac:dyDescent="0.3">
      <c r="A2222" t="s">
        <v>6816</v>
      </c>
      <c r="B2222" t="s">
        <v>917</v>
      </c>
      <c r="C2222">
        <v>4.3</v>
      </c>
      <c r="D2222">
        <v>49</v>
      </c>
      <c r="E2222">
        <v>1299</v>
      </c>
      <c r="F2222">
        <v>558</v>
      </c>
      <c r="G2222" t="s">
        <v>29</v>
      </c>
      <c r="H2222" t="s">
        <v>8195</v>
      </c>
      <c r="I2222" t="s">
        <v>126</v>
      </c>
      <c r="J2222" t="s">
        <v>919</v>
      </c>
      <c r="K2222" t="s">
        <v>8196</v>
      </c>
      <c r="L2222">
        <v>16123924</v>
      </c>
      <c r="M2222">
        <f t="shared" si="68"/>
        <v>27342</v>
      </c>
      <c r="N2222" s="2">
        <f t="shared" si="69"/>
        <v>57.043879907621239</v>
      </c>
    </row>
    <row r="2223" spans="1:14" x14ac:dyDescent="0.3">
      <c r="A2223" t="s">
        <v>8197</v>
      </c>
      <c r="B2223" t="s">
        <v>3777</v>
      </c>
      <c r="C2223">
        <v>4.0999999999999996</v>
      </c>
      <c r="D2223">
        <v>43</v>
      </c>
      <c r="E2223">
        <v>2099</v>
      </c>
      <c r="F2223">
        <v>839</v>
      </c>
      <c r="G2223" t="s">
        <v>242</v>
      </c>
      <c r="H2223" t="s">
        <v>8198</v>
      </c>
      <c r="I2223" t="s">
        <v>244</v>
      </c>
      <c r="J2223" t="s">
        <v>3779</v>
      </c>
      <c r="K2223" t="s">
        <v>8199</v>
      </c>
      <c r="L2223">
        <v>13566702</v>
      </c>
      <c r="M2223">
        <f t="shared" si="68"/>
        <v>36077</v>
      </c>
      <c r="N2223" s="2">
        <f t="shared" si="69"/>
        <v>60.028585040495472</v>
      </c>
    </row>
    <row r="2224" spans="1:14" x14ac:dyDescent="0.3">
      <c r="A2224" t="s">
        <v>174</v>
      </c>
      <c r="B2224" t="s">
        <v>8200</v>
      </c>
      <c r="C2224">
        <v>4.5</v>
      </c>
      <c r="D2224">
        <v>152</v>
      </c>
      <c r="E2224">
        <v>8699</v>
      </c>
      <c r="F2224">
        <v>3479</v>
      </c>
      <c r="G2224" t="s">
        <v>16</v>
      </c>
      <c r="H2224" t="s">
        <v>8201</v>
      </c>
      <c r="I2224" t="s">
        <v>177</v>
      </c>
      <c r="J2224" t="s">
        <v>8202</v>
      </c>
      <c r="K2224" t="s">
        <v>8203</v>
      </c>
      <c r="L2224">
        <v>7738427</v>
      </c>
      <c r="M2224">
        <f t="shared" si="68"/>
        <v>528808</v>
      </c>
      <c r="N2224" s="2">
        <f t="shared" si="69"/>
        <v>60.006897344522358</v>
      </c>
    </row>
    <row r="2225" spans="1:14" x14ac:dyDescent="0.3">
      <c r="A2225" t="s">
        <v>8204</v>
      </c>
      <c r="B2225" t="s">
        <v>2166</v>
      </c>
      <c r="C2225">
        <v>4.5999999999999996</v>
      </c>
      <c r="D2225">
        <v>5</v>
      </c>
      <c r="E2225">
        <v>1999</v>
      </c>
      <c r="F2225">
        <v>1099</v>
      </c>
      <c r="G2225" t="s">
        <v>2167</v>
      </c>
      <c r="H2225" t="s">
        <v>8205</v>
      </c>
      <c r="I2225" t="s">
        <v>446</v>
      </c>
      <c r="J2225" t="s">
        <v>2169</v>
      </c>
      <c r="K2225" t="s">
        <v>8206</v>
      </c>
      <c r="L2225">
        <v>15835498</v>
      </c>
      <c r="M2225">
        <f t="shared" si="68"/>
        <v>5495</v>
      </c>
      <c r="N2225" s="2">
        <f t="shared" si="69"/>
        <v>45.022511255627812</v>
      </c>
    </row>
    <row r="2226" spans="1:14" x14ac:dyDescent="0.3">
      <c r="A2226" t="s">
        <v>8207</v>
      </c>
      <c r="B2226" t="s">
        <v>1245</v>
      </c>
      <c r="C2226">
        <v>4.4000000000000004</v>
      </c>
      <c r="D2226">
        <v>87</v>
      </c>
      <c r="E2226">
        <v>599</v>
      </c>
      <c r="F2226">
        <v>569</v>
      </c>
      <c r="G2226" t="s">
        <v>466</v>
      </c>
      <c r="H2226" t="s">
        <v>8208</v>
      </c>
      <c r="I2226" t="s">
        <v>69</v>
      </c>
      <c r="J2226" t="s">
        <v>1247</v>
      </c>
      <c r="K2226" t="s">
        <v>8209</v>
      </c>
      <c r="L2226">
        <v>14230470</v>
      </c>
      <c r="M2226">
        <f t="shared" si="68"/>
        <v>49503</v>
      </c>
      <c r="N2226" s="2">
        <f t="shared" si="69"/>
        <v>5.0083472454090154</v>
      </c>
    </row>
    <row r="2227" spans="1:14" x14ac:dyDescent="0.3">
      <c r="A2227" t="s">
        <v>7482</v>
      </c>
      <c r="B2227" t="s">
        <v>175</v>
      </c>
      <c r="C2227">
        <v>3.5</v>
      </c>
      <c r="D2227">
        <v>11</v>
      </c>
      <c r="E2227">
        <v>1999</v>
      </c>
      <c r="F2227">
        <v>399</v>
      </c>
      <c r="G2227" t="s">
        <v>16</v>
      </c>
      <c r="H2227" t="s">
        <v>8210</v>
      </c>
      <c r="I2227" t="s">
        <v>177</v>
      </c>
      <c r="J2227" t="s">
        <v>178</v>
      </c>
      <c r="K2227" t="s">
        <v>8211</v>
      </c>
      <c r="L2227">
        <v>16608740</v>
      </c>
      <c r="M2227">
        <f t="shared" si="68"/>
        <v>4389</v>
      </c>
      <c r="N2227" s="2">
        <f t="shared" si="69"/>
        <v>80.040020010004994</v>
      </c>
    </row>
    <row r="2228" spans="1:14" x14ac:dyDescent="0.3">
      <c r="A2228" t="s">
        <v>8212</v>
      </c>
      <c r="B2228" t="s">
        <v>1513</v>
      </c>
      <c r="C2228">
        <v>4.0999999999999996</v>
      </c>
      <c r="D2228">
        <v>8</v>
      </c>
      <c r="E2228">
        <v>2199</v>
      </c>
      <c r="F2228">
        <v>879</v>
      </c>
      <c r="G2228" t="s">
        <v>451</v>
      </c>
      <c r="H2228" t="s">
        <v>8213</v>
      </c>
      <c r="I2228" t="s">
        <v>297</v>
      </c>
      <c r="J2228" t="s">
        <v>1515</v>
      </c>
      <c r="K2228" t="s">
        <v>8214</v>
      </c>
      <c r="L2228">
        <v>17134184</v>
      </c>
      <c r="M2228">
        <f t="shared" si="68"/>
        <v>7032</v>
      </c>
      <c r="N2228" s="2">
        <f t="shared" si="69"/>
        <v>60.027285129604365</v>
      </c>
    </row>
    <row r="2229" spans="1:14" x14ac:dyDescent="0.3">
      <c r="A2229" t="s">
        <v>8215</v>
      </c>
      <c r="B2229" t="s">
        <v>4985</v>
      </c>
      <c r="C2229">
        <v>4</v>
      </c>
      <c r="D2229">
        <v>265</v>
      </c>
      <c r="E2229">
        <v>999</v>
      </c>
      <c r="F2229">
        <v>349</v>
      </c>
      <c r="G2229" t="s">
        <v>16</v>
      </c>
      <c r="H2229" t="s">
        <v>8216</v>
      </c>
      <c r="I2229" t="s">
        <v>167</v>
      </c>
      <c r="J2229" t="s">
        <v>4988</v>
      </c>
      <c r="K2229" t="s">
        <v>8217</v>
      </c>
      <c r="L2229">
        <v>12286868</v>
      </c>
      <c r="M2229">
        <f t="shared" si="68"/>
        <v>92485</v>
      </c>
      <c r="N2229" s="2">
        <f t="shared" si="69"/>
        <v>65.06506506506507</v>
      </c>
    </row>
    <row r="2230" spans="1:14" x14ac:dyDescent="0.3">
      <c r="A2230" t="s">
        <v>8218</v>
      </c>
      <c r="B2230" t="s">
        <v>2366</v>
      </c>
      <c r="C2230">
        <v>4.0999999999999996</v>
      </c>
      <c r="D2230">
        <v>18</v>
      </c>
      <c r="E2230">
        <v>1499</v>
      </c>
      <c r="F2230">
        <v>749</v>
      </c>
      <c r="G2230" t="s">
        <v>1868</v>
      </c>
      <c r="H2230" t="s">
        <v>8219</v>
      </c>
      <c r="I2230" t="s">
        <v>1946</v>
      </c>
      <c r="J2230" t="s">
        <v>2368</v>
      </c>
      <c r="K2230" t="s">
        <v>8220</v>
      </c>
      <c r="L2230">
        <v>15843366</v>
      </c>
      <c r="M2230">
        <f t="shared" si="68"/>
        <v>13482</v>
      </c>
      <c r="N2230" s="2">
        <f t="shared" si="69"/>
        <v>50.033355570380259</v>
      </c>
    </row>
    <row r="2231" spans="1:14" x14ac:dyDescent="0.3">
      <c r="A2231" t="s">
        <v>5679</v>
      </c>
      <c r="B2231" t="s">
        <v>3802</v>
      </c>
      <c r="C2231">
        <v>2.8</v>
      </c>
      <c r="D2231">
        <v>9</v>
      </c>
      <c r="E2231">
        <v>3299</v>
      </c>
      <c r="F2231">
        <v>659</v>
      </c>
      <c r="G2231" t="s">
        <v>683</v>
      </c>
      <c r="H2231" t="s">
        <v>8221</v>
      </c>
      <c r="I2231" t="s">
        <v>3629</v>
      </c>
      <c r="J2231" t="s">
        <v>3804</v>
      </c>
      <c r="K2231" t="s">
        <v>8222</v>
      </c>
      <c r="L2231">
        <v>16684944</v>
      </c>
      <c r="M2231">
        <f t="shared" si="68"/>
        <v>5931</v>
      </c>
      <c r="N2231" s="2">
        <f t="shared" si="69"/>
        <v>80.024249772658379</v>
      </c>
    </row>
    <row r="2232" spans="1:14" x14ac:dyDescent="0.3">
      <c r="A2232" t="s">
        <v>2032</v>
      </c>
      <c r="B2232" t="s">
        <v>114</v>
      </c>
      <c r="C2232">
        <v>4.3</v>
      </c>
      <c r="D2232">
        <v>13</v>
      </c>
      <c r="E2232">
        <v>4599</v>
      </c>
      <c r="F2232">
        <v>1379</v>
      </c>
      <c r="G2232" t="s">
        <v>2167</v>
      </c>
      <c r="H2232" t="s">
        <v>8223</v>
      </c>
      <c r="I2232" t="s">
        <v>83</v>
      </c>
      <c r="J2232" t="s">
        <v>116</v>
      </c>
      <c r="K2232" t="s">
        <v>8224</v>
      </c>
      <c r="L2232">
        <v>16417914</v>
      </c>
      <c r="M2232">
        <f t="shared" si="68"/>
        <v>17927</v>
      </c>
      <c r="N2232" s="2">
        <f t="shared" si="69"/>
        <v>70.015220700152199</v>
      </c>
    </row>
    <row r="2233" spans="1:14" x14ac:dyDescent="0.3">
      <c r="A2233" t="s">
        <v>8225</v>
      </c>
      <c r="B2233" t="s">
        <v>8226</v>
      </c>
      <c r="C2233">
        <v>4.3</v>
      </c>
      <c r="D2233">
        <v>193</v>
      </c>
      <c r="E2233">
        <v>999</v>
      </c>
      <c r="F2233">
        <v>339</v>
      </c>
      <c r="G2233" t="s">
        <v>8227</v>
      </c>
      <c r="H2233" t="s">
        <v>8228</v>
      </c>
      <c r="I2233" t="s">
        <v>685</v>
      </c>
      <c r="J2233" t="s">
        <v>8229</v>
      </c>
      <c r="K2233" t="s">
        <v>8230</v>
      </c>
      <c r="L2233">
        <v>15644768</v>
      </c>
      <c r="M2233">
        <f t="shared" si="68"/>
        <v>65427</v>
      </c>
      <c r="N2233" s="2">
        <f t="shared" si="69"/>
        <v>66.066066066066071</v>
      </c>
    </row>
    <row r="2234" spans="1:14" x14ac:dyDescent="0.3">
      <c r="A2234" t="s">
        <v>8231</v>
      </c>
      <c r="B2234" t="s">
        <v>364</v>
      </c>
      <c r="C2234">
        <v>4.8</v>
      </c>
      <c r="D2234">
        <v>5</v>
      </c>
      <c r="E2234">
        <v>2199</v>
      </c>
      <c r="F2234">
        <v>1429</v>
      </c>
      <c r="G2234" t="s">
        <v>95</v>
      </c>
      <c r="H2234" t="s">
        <v>8232</v>
      </c>
      <c r="I2234" t="s">
        <v>126</v>
      </c>
      <c r="J2234" t="s">
        <v>368</v>
      </c>
      <c r="K2234" t="s">
        <v>8233</v>
      </c>
      <c r="L2234">
        <v>16305412</v>
      </c>
      <c r="M2234">
        <f t="shared" si="68"/>
        <v>7145</v>
      </c>
      <c r="N2234" s="2">
        <f t="shared" si="69"/>
        <v>35.015916325602547</v>
      </c>
    </row>
    <row r="2235" spans="1:14" x14ac:dyDescent="0.3">
      <c r="A2235" t="s">
        <v>4992</v>
      </c>
      <c r="B2235" t="s">
        <v>1382</v>
      </c>
      <c r="C2235">
        <v>4.2</v>
      </c>
      <c r="D2235">
        <v>17</v>
      </c>
      <c r="E2235">
        <v>1699</v>
      </c>
      <c r="F2235">
        <v>509</v>
      </c>
      <c r="G2235" t="s">
        <v>124</v>
      </c>
      <c r="H2235" t="s">
        <v>8234</v>
      </c>
      <c r="I2235" t="s">
        <v>126</v>
      </c>
      <c r="J2235" t="s">
        <v>1384</v>
      </c>
      <c r="K2235" t="s">
        <v>8235</v>
      </c>
      <c r="L2235">
        <v>17093866</v>
      </c>
      <c r="M2235">
        <f t="shared" si="68"/>
        <v>8653</v>
      </c>
      <c r="N2235" s="2">
        <f t="shared" si="69"/>
        <v>70.041200706297829</v>
      </c>
    </row>
    <row r="2236" spans="1:14" x14ac:dyDescent="0.3">
      <c r="A2236" t="s">
        <v>8236</v>
      </c>
      <c r="B2236" t="s">
        <v>2275</v>
      </c>
      <c r="C2236">
        <v>4.0999999999999996</v>
      </c>
      <c r="D2236">
        <v>29</v>
      </c>
      <c r="E2236">
        <v>4999</v>
      </c>
      <c r="F2236">
        <v>1999</v>
      </c>
      <c r="G2236" t="s">
        <v>3174</v>
      </c>
      <c r="H2236" t="s">
        <v>8237</v>
      </c>
      <c r="I2236" t="s">
        <v>3176</v>
      </c>
      <c r="J2236" t="s">
        <v>2277</v>
      </c>
      <c r="K2236" t="s">
        <v>8238</v>
      </c>
      <c r="L2236">
        <v>12562246</v>
      </c>
      <c r="M2236">
        <f t="shared" si="68"/>
        <v>57971</v>
      </c>
      <c r="N2236" s="2">
        <f t="shared" si="69"/>
        <v>60.012002400480092</v>
      </c>
    </row>
    <row r="2237" spans="1:14" x14ac:dyDescent="0.3">
      <c r="A2237" t="s">
        <v>8239</v>
      </c>
      <c r="B2237" t="s">
        <v>733</v>
      </c>
      <c r="C2237">
        <v>3.4</v>
      </c>
      <c r="D2237">
        <v>37</v>
      </c>
      <c r="E2237">
        <v>1599</v>
      </c>
      <c r="F2237">
        <v>639</v>
      </c>
      <c r="G2237" t="s">
        <v>838</v>
      </c>
      <c r="H2237" t="s">
        <v>8240</v>
      </c>
      <c r="I2237" t="s">
        <v>446</v>
      </c>
      <c r="J2237" t="s">
        <v>735</v>
      </c>
      <c r="K2237" t="s">
        <v>8241</v>
      </c>
      <c r="L2237">
        <v>13137722</v>
      </c>
      <c r="M2237">
        <f t="shared" si="68"/>
        <v>23643</v>
      </c>
      <c r="N2237" s="2">
        <f t="shared" si="69"/>
        <v>60.0375234521576</v>
      </c>
    </row>
    <row r="2238" spans="1:14" x14ac:dyDescent="0.3">
      <c r="A2238" t="s">
        <v>4094</v>
      </c>
      <c r="B2238" t="s">
        <v>87</v>
      </c>
      <c r="C2238">
        <v>3.8</v>
      </c>
      <c r="D2238">
        <v>468</v>
      </c>
      <c r="E2238">
        <v>2499</v>
      </c>
      <c r="F2238">
        <v>1374</v>
      </c>
      <c r="G2238" t="s">
        <v>2446</v>
      </c>
      <c r="H2238" t="s">
        <v>8242</v>
      </c>
      <c r="I2238" t="s">
        <v>297</v>
      </c>
      <c r="J2238" t="s">
        <v>91</v>
      </c>
      <c r="K2238" t="s">
        <v>8243</v>
      </c>
      <c r="L2238">
        <v>2338698</v>
      </c>
      <c r="M2238">
        <f t="shared" si="68"/>
        <v>643032</v>
      </c>
      <c r="N2238" s="2">
        <f t="shared" si="69"/>
        <v>45.018007202881158</v>
      </c>
    </row>
    <row r="2239" spans="1:14" x14ac:dyDescent="0.3">
      <c r="A2239" t="s">
        <v>8244</v>
      </c>
      <c r="B2239" t="s">
        <v>8245</v>
      </c>
      <c r="C2239">
        <v>3.6</v>
      </c>
      <c r="D2239">
        <v>28</v>
      </c>
      <c r="E2239">
        <v>1199</v>
      </c>
      <c r="F2239">
        <v>419</v>
      </c>
      <c r="G2239" t="s">
        <v>335</v>
      </c>
      <c r="H2239" t="s">
        <v>8246</v>
      </c>
      <c r="I2239" t="s">
        <v>862</v>
      </c>
      <c r="J2239" t="s">
        <v>8247</v>
      </c>
      <c r="K2239" t="s">
        <v>8248</v>
      </c>
      <c r="L2239">
        <v>17294818</v>
      </c>
      <c r="M2239">
        <f t="shared" si="68"/>
        <v>11732</v>
      </c>
      <c r="N2239" s="2">
        <f t="shared" si="69"/>
        <v>65.054211843202665</v>
      </c>
    </row>
    <row r="2240" spans="1:14" x14ac:dyDescent="0.3">
      <c r="A2240" t="s">
        <v>5467</v>
      </c>
      <c r="B2240" t="s">
        <v>3812</v>
      </c>
      <c r="C2240">
        <v>4.5999999999999996</v>
      </c>
      <c r="D2240">
        <v>5</v>
      </c>
      <c r="E2240">
        <v>8999</v>
      </c>
      <c r="F2240">
        <v>3599</v>
      </c>
      <c r="G2240" t="s">
        <v>29</v>
      </c>
      <c r="H2240" t="s">
        <v>8249</v>
      </c>
      <c r="I2240" t="s">
        <v>132</v>
      </c>
      <c r="J2240" t="s">
        <v>3814</v>
      </c>
      <c r="K2240" t="s">
        <v>8250</v>
      </c>
      <c r="L2240">
        <v>16004054</v>
      </c>
      <c r="M2240">
        <f t="shared" si="68"/>
        <v>17995</v>
      </c>
      <c r="N2240" s="2">
        <f t="shared" si="69"/>
        <v>60.006667407489722</v>
      </c>
    </row>
    <row r="2241" spans="1:14" x14ac:dyDescent="0.3">
      <c r="A2241" t="s">
        <v>941</v>
      </c>
      <c r="B2241" t="s">
        <v>165</v>
      </c>
      <c r="C2241">
        <v>4.7</v>
      </c>
      <c r="D2241">
        <v>59</v>
      </c>
      <c r="E2241">
        <v>1799</v>
      </c>
      <c r="F2241">
        <v>1439</v>
      </c>
      <c r="G2241" t="s">
        <v>29</v>
      </c>
      <c r="H2241" t="s">
        <v>8251</v>
      </c>
      <c r="I2241" t="s">
        <v>37</v>
      </c>
      <c r="J2241" t="s">
        <v>168</v>
      </c>
      <c r="K2241" t="s">
        <v>8252</v>
      </c>
      <c r="L2241">
        <v>13502678</v>
      </c>
      <c r="M2241">
        <f t="shared" si="68"/>
        <v>84901</v>
      </c>
      <c r="N2241" s="2">
        <f t="shared" si="69"/>
        <v>20.011117287381879</v>
      </c>
    </row>
    <row r="2242" spans="1:14" x14ac:dyDescent="0.3">
      <c r="A2242" t="s">
        <v>8253</v>
      </c>
      <c r="B2242" t="s">
        <v>3852</v>
      </c>
      <c r="C2242">
        <v>4.4000000000000004</v>
      </c>
      <c r="D2242">
        <v>7</v>
      </c>
      <c r="E2242">
        <v>1895</v>
      </c>
      <c r="F2242">
        <v>1326</v>
      </c>
      <c r="G2242" t="s">
        <v>42</v>
      </c>
      <c r="H2242" t="s">
        <v>8254</v>
      </c>
      <c r="I2242" t="s">
        <v>56</v>
      </c>
      <c r="J2242" t="s">
        <v>3854</v>
      </c>
      <c r="K2242" t="s">
        <v>8255</v>
      </c>
      <c r="L2242">
        <v>15269492</v>
      </c>
      <c r="M2242">
        <f t="shared" si="68"/>
        <v>9282</v>
      </c>
      <c r="N2242" s="2">
        <f t="shared" si="69"/>
        <v>30.026385224274403</v>
      </c>
    </row>
    <row r="2243" spans="1:14" x14ac:dyDescent="0.3">
      <c r="A2243" t="s">
        <v>3910</v>
      </c>
      <c r="B2243" t="s">
        <v>4657</v>
      </c>
      <c r="C2243">
        <v>4.2</v>
      </c>
      <c r="D2243">
        <v>5</v>
      </c>
      <c r="E2243">
        <v>1799</v>
      </c>
      <c r="F2243">
        <v>1259</v>
      </c>
      <c r="G2243" t="s">
        <v>838</v>
      </c>
      <c r="H2243" t="s">
        <v>8256</v>
      </c>
      <c r="I2243" t="s">
        <v>83</v>
      </c>
      <c r="J2243" t="s">
        <v>4657</v>
      </c>
      <c r="K2243" t="s">
        <v>8257</v>
      </c>
      <c r="L2243">
        <v>16005472</v>
      </c>
      <c r="M2243">
        <f t="shared" ref="M2243:M2306" si="70">D2243*F2243</f>
        <v>6295</v>
      </c>
      <c r="N2243" s="2">
        <f t="shared" ref="N2243:N2306" si="71">((E2243-F2243)/E2243) *100</f>
        <v>30.016675931072818</v>
      </c>
    </row>
    <row r="2244" spans="1:14" x14ac:dyDescent="0.3">
      <c r="A2244" t="s">
        <v>8258</v>
      </c>
      <c r="B2244" t="s">
        <v>942</v>
      </c>
      <c r="C2244">
        <v>4.5</v>
      </c>
      <c r="D2244">
        <v>35</v>
      </c>
      <c r="E2244">
        <v>2999</v>
      </c>
      <c r="F2244">
        <v>1199</v>
      </c>
      <c r="G2244" t="s">
        <v>451</v>
      </c>
      <c r="H2244" t="s">
        <v>8259</v>
      </c>
      <c r="I2244" t="s">
        <v>297</v>
      </c>
      <c r="J2244" t="s">
        <v>944</v>
      </c>
      <c r="K2244" t="s">
        <v>8260</v>
      </c>
      <c r="L2244">
        <v>11247808</v>
      </c>
      <c r="M2244">
        <f t="shared" si="70"/>
        <v>41965</v>
      </c>
      <c r="N2244" s="2">
        <f t="shared" si="71"/>
        <v>60.020006668889621</v>
      </c>
    </row>
    <row r="2245" spans="1:14" x14ac:dyDescent="0.3">
      <c r="A2245" t="s">
        <v>8261</v>
      </c>
      <c r="B2245" t="s">
        <v>1067</v>
      </c>
      <c r="C2245">
        <v>4.0999999999999996</v>
      </c>
      <c r="D2245">
        <v>34</v>
      </c>
      <c r="E2245">
        <v>2999</v>
      </c>
      <c r="F2245">
        <v>1379</v>
      </c>
      <c r="G2245" t="s">
        <v>124</v>
      </c>
      <c r="H2245" t="s">
        <v>8262</v>
      </c>
      <c r="I2245" t="s">
        <v>50</v>
      </c>
      <c r="J2245" t="s">
        <v>1069</v>
      </c>
      <c r="K2245" t="s">
        <v>8263</v>
      </c>
      <c r="L2245">
        <v>14483838</v>
      </c>
      <c r="M2245">
        <f t="shared" si="70"/>
        <v>46886</v>
      </c>
      <c r="N2245" s="2">
        <f t="shared" si="71"/>
        <v>54.018006002000661</v>
      </c>
    </row>
    <row r="2246" spans="1:14" x14ac:dyDescent="0.3">
      <c r="A2246" t="s">
        <v>8264</v>
      </c>
      <c r="B2246" t="s">
        <v>3381</v>
      </c>
      <c r="C2246">
        <v>3.8</v>
      </c>
      <c r="D2246">
        <v>6</v>
      </c>
      <c r="E2246">
        <v>2899</v>
      </c>
      <c r="F2246">
        <v>1449</v>
      </c>
      <c r="G2246" t="s">
        <v>148</v>
      </c>
      <c r="H2246" t="s">
        <v>8265</v>
      </c>
      <c r="I2246" t="s">
        <v>50</v>
      </c>
      <c r="J2246" t="s">
        <v>3384</v>
      </c>
      <c r="K2246" t="s">
        <v>8266</v>
      </c>
      <c r="L2246">
        <v>17843080</v>
      </c>
      <c r="M2246">
        <f t="shared" si="70"/>
        <v>8694</v>
      </c>
      <c r="N2246" s="2">
        <f t="shared" si="71"/>
        <v>50.017247326664375</v>
      </c>
    </row>
    <row r="2247" spans="1:14" x14ac:dyDescent="0.3">
      <c r="A2247" t="s">
        <v>5943</v>
      </c>
      <c r="B2247" t="s">
        <v>230</v>
      </c>
      <c r="C2247">
        <v>4.5999999999999996</v>
      </c>
      <c r="D2247">
        <v>18</v>
      </c>
      <c r="E2247">
        <v>1599</v>
      </c>
      <c r="F2247">
        <v>799</v>
      </c>
      <c r="G2247" t="s">
        <v>563</v>
      </c>
      <c r="H2247" t="s">
        <v>8267</v>
      </c>
      <c r="I2247" t="s">
        <v>297</v>
      </c>
      <c r="J2247" t="s">
        <v>232</v>
      </c>
      <c r="K2247" t="s">
        <v>8268</v>
      </c>
      <c r="L2247">
        <v>14878012</v>
      </c>
      <c r="M2247">
        <f t="shared" si="70"/>
        <v>14382</v>
      </c>
      <c r="N2247" s="2">
        <f t="shared" si="71"/>
        <v>50.03126954346466</v>
      </c>
    </row>
    <row r="2248" spans="1:14" x14ac:dyDescent="0.3">
      <c r="A2248" t="s">
        <v>8269</v>
      </c>
      <c r="B2248" t="s">
        <v>230</v>
      </c>
      <c r="C2248">
        <v>4.8</v>
      </c>
      <c r="D2248">
        <v>13</v>
      </c>
      <c r="E2248">
        <v>2799</v>
      </c>
      <c r="F2248">
        <v>1259</v>
      </c>
      <c r="G2248" t="s">
        <v>42</v>
      </c>
      <c r="H2248" t="s">
        <v>8270</v>
      </c>
      <c r="I2248" t="s">
        <v>44</v>
      </c>
      <c r="J2248" t="s">
        <v>232</v>
      </c>
      <c r="K2248" t="s">
        <v>8271</v>
      </c>
      <c r="L2248">
        <v>14536042</v>
      </c>
      <c r="M2248">
        <f t="shared" si="70"/>
        <v>16367</v>
      </c>
      <c r="N2248" s="2">
        <f t="shared" si="71"/>
        <v>55.019649874955348</v>
      </c>
    </row>
    <row r="2249" spans="1:14" x14ac:dyDescent="0.3">
      <c r="A2249" t="s">
        <v>8272</v>
      </c>
      <c r="B2249" t="s">
        <v>41</v>
      </c>
      <c r="C2249">
        <v>4.0999999999999996</v>
      </c>
      <c r="D2249">
        <v>22</v>
      </c>
      <c r="E2249">
        <v>1899</v>
      </c>
      <c r="F2249">
        <v>1139</v>
      </c>
      <c r="G2249" t="s">
        <v>29</v>
      </c>
      <c r="H2249" t="s">
        <v>8273</v>
      </c>
      <c r="I2249" t="s">
        <v>862</v>
      </c>
      <c r="J2249" t="s">
        <v>45</v>
      </c>
      <c r="K2249" t="s">
        <v>8274</v>
      </c>
      <c r="L2249">
        <v>14703772</v>
      </c>
      <c r="M2249">
        <f t="shared" si="70"/>
        <v>25058</v>
      </c>
      <c r="N2249" s="2">
        <f t="shared" si="71"/>
        <v>40.021063717746181</v>
      </c>
    </row>
    <row r="2250" spans="1:14" x14ac:dyDescent="0.3">
      <c r="A2250" t="s">
        <v>1244</v>
      </c>
      <c r="B2250" t="s">
        <v>230</v>
      </c>
      <c r="C2250">
        <v>4.4000000000000004</v>
      </c>
      <c r="D2250">
        <v>279</v>
      </c>
      <c r="E2250">
        <v>1199</v>
      </c>
      <c r="F2250">
        <v>479</v>
      </c>
      <c r="G2250" t="s">
        <v>16</v>
      </c>
      <c r="H2250" t="s">
        <v>8275</v>
      </c>
      <c r="I2250" t="s">
        <v>513</v>
      </c>
      <c r="J2250" t="s">
        <v>232</v>
      </c>
      <c r="K2250" t="s">
        <v>8276</v>
      </c>
      <c r="L2250">
        <v>9886429</v>
      </c>
      <c r="M2250">
        <f t="shared" si="70"/>
        <v>133641</v>
      </c>
      <c r="N2250" s="2">
        <f t="shared" si="71"/>
        <v>60.050041701417847</v>
      </c>
    </row>
    <row r="2251" spans="1:14" x14ac:dyDescent="0.3">
      <c r="A2251" t="s">
        <v>8155</v>
      </c>
      <c r="B2251" t="s">
        <v>481</v>
      </c>
      <c r="C2251">
        <v>4.3</v>
      </c>
      <c r="D2251">
        <v>10</v>
      </c>
      <c r="E2251">
        <v>4125</v>
      </c>
      <c r="F2251">
        <v>1526</v>
      </c>
      <c r="G2251" t="s">
        <v>16</v>
      </c>
      <c r="H2251" t="s">
        <v>8277</v>
      </c>
      <c r="I2251" t="s">
        <v>1558</v>
      </c>
      <c r="J2251" t="s">
        <v>483</v>
      </c>
      <c r="K2251" t="s">
        <v>8278</v>
      </c>
      <c r="L2251">
        <v>16059246</v>
      </c>
      <c r="M2251">
        <f t="shared" si="70"/>
        <v>15260</v>
      </c>
      <c r="N2251" s="2">
        <f t="shared" si="71"/>
        <v>63.006060606060608</v>
      </c>
    </row>
    <row r="2252" spans="1:14" x14ac:dyDescent="0.3">
      <c r="A2252" t="s">
        <v>8279</v>
      </c>
      <c r="B2252" t="s">
        <v>4474</v>
      </c>
      <c r="C2252">
        <v>3.7</v>
      </c>
      <c r="D2252">
        <v>24</v>
      </c>
      <c r="E2252">
        <v>1199</v>
      </c>
      <c r="F2252">
        <v>791</v>
      </c>
      <c r="G2252" t="s">
        <v>1536</v>
      </c>
      <c r="H2252" t="s">
        <v>8280</v>
      </c>
      <c r="I2252" t="s">
        <v>1229</v>
      </c>
      <c r="J2252" t="s">
        <v>4476</v>
      </c>
      <c r="K2252" t="s">
        <v>8281</v>
      </c>
      <c r="L2252">
        <v>14135980</v>
      </c>
      <c r="M2252">
        <f t="shared" si="70"/>
        <v>18984</v>
      </c>
      <c r="N2252" s="2">
        <f t="shared" si="71"/>
        <v>34.028356964136783</v>
      </c>
    </row>
    <row r="2253" spans="1:14" x14ac:dyDescent="0.3">
      <c r="A2253" t="s">
        <v>8282</v>
      </c>
      <c r="B2253" t="s">
        <v>5415</v>
      </c>
      <c r="C2253">
        <v>4.3</v>
      </c>
      <c r="D2253">
        <v>22</v>
      </c>
      <c r="E2253">
        <v>1299</v>
      </c>
      <c r="F2253">
        <v>571</v>
      </c>
      <c r="G2253" t="s">
        <v>42</v>
      </c>
      <c r="H2253" t="s">
        <v>8283</v>
      </c>
      <c r="I2253" t="s">
        <v>37</v>
      </c>
      <c r="J2253" t="s">
        <v>5417</v>
      </c>
      <c r="K2253" t="s">
        <v>8284</v>
      </c>
      <c r="L2253">
        <v>15326120</v>
      </c>
      <c r="M2253">
        <f t="shared" si="70"/>
        <v>12562</v>
      </c>
      <c r="N2253" s="2">
        <f t="shared" si="71"/>
        <v>56.043110084680528</v>
      </c>
    </row>
    <row r="2254" spans="1:14" x14ac:dyDescent="0.3">
      <c r="A2254" t="s">
        <v>8285</v>
      </c>
      <c r="B2254" t="s">
        <v>639</v>
      </c>
      <c r="C2254">
        <v>4.5</v>
      </c>
      <c r="D2254">
        <v>11</v>
      </c>
      <c r="E2254">
        <v>1599</v>
      </c>
      <c r="F2254">
        <v>959</v>
      </c>
      <c r="G2254" t="s">
        <v>8286</v>
      </c>
      <c r="H2254" t="s">
        <v>8287</v>
      </c>
      <c r="I2254" t="s">
        <v>1229</v>
      </c>
      <c r="J2254" t="s">
        <v>643</v>
      </c>
      <c r="K2254" t="s">
        <v>8288</v>
      </c>
      <c r="L2254">
        <v>17606330</v>
      </c>
      <c r="M2254">
        <f t="shared" si="70"/>
        <v>10549</v>
      </c>
      <c r="N2254" s="2">
        <f t="shared" si="71"/>
        <v>40.025015634771734</v>
      </c>
    </row>
    <row r="2255" spans="1:14" x14ac:dyDescent="0.3">
      <c r="A2255" t="s">
        <v>2056</v>
      </c>
      <c r="B2255" t="s">
        <v>41</v>
      </c>
      <c r="C2255">
        <v>4.9000000000000004</v>
      </c>
      <c r="D2255">
        <v>17</v>
      </c>
      <c r="E2255">
        <v>999</v>
      </c>
      <c r="F2255">
        <v>999</v>
      </c>
      <c r="G2255" t="s">
        <v>860</v>
      </c>
      <c r="H2255" t="s">
        <v>8289</v>
      </c>
      <c r="I2255" t="s">
        <v>1229</v>
      </c>
      <c r="J2255" t="s">
        <v>45</v>
      </c>
      <c r="K2255" t="s">
        <v>8290</v>
      </c>
      <c r="L2255">
        <v>14701744</v>
      </c>
      <c r="M2255">
        <f t="shared" si="70"/>
        <v>16983</v>
      </c>
      <c r="N2255" s="2">
        <f t="shared" si="71"/>
        <v>0</v>
      </c>
    </row>
    <row r="2256" spans="1:14" x14ac:dyDescent="0.3">
      <c r="A2256" t="s">
        <v>8291</v>
      </c>
      <c r="B2256" t="s">
        <v>1312</v>
      </c>
      <c r="C2256">
        <v>4.2</v>
      </c>
      <c r="D2256">
        <v>691</v>
      </c>
      <c r="E2256">
        <v>4599</v>
      </c>
      <c r="F2256">
        <v>1885</v>
      </c>
      <c r="G2256" t="s">
        <v>29</v>
      </c>
      <c r="H2256" t="s">
        <v>8292</v>
      </c>
      <c r="I2256" t="s">
        <v>132</v>
      </c>
      <c r="J2256" t="s">
        <v>1314</v>
      </c>
      <c r="K2256" t="s">
        <v>8293</v>
      </c>
      <c r="L2256">
        <v>10483698</v>
      </c>
      <c r="M2256">
        <f t="shared" si="70"/>
        <v>1302535</v>
      </c>
      <c r="N2256" s="2">
        <f t="shared" si="71"/>
        <v>59.012828875842573</v>
      </c>
    </row>
    <row r="2257" spans="1:14" x14ac:dyDescent="0.3">
      <c r="A2257" t="s">
        <v>8294</v>
      </c>
      <c r="B2257" t="s">
        <v>895</v>
      </c>
      <c r="C2257">
        <v>4.5</v>
      </c>
      <c r="D2257">
        <v>6</v>
      </c>
      <c r="E2257">
        <v>6590</v>
      </c>
      <c r="F2257">
        <v>3954</v>
      </c>
      <c r="G2257" t="s">
        <v>42</v>
      </c>
      <c r="H2257" t="s">
        <v>8295</v>
      </c>
      <c r="I2257" t="s">
        <v>44</v>
      </c>
      <c r="J2257" t="s">
        <v>898</v>
      </c>
      <c r="K2257" t="s">
        <v>8296</v>
      </c>
      <c r="L2257">
        <v>15962230</v>
      </c>
      <c r="M2257">
        <f t="shared" si="70"/>
        <v>23724</v>
      </c>
      <c r="N2257" s="2">
        <f t="shared" si="71"/>
        <v>40</v>
      </c>
    </row>
    <row r="2258" spans="1:14" x14ac:dyDescent="0.3">
      <c r="A2258" t="s">
        <v>449</v>
      </c>
      <c r="B2258" t="s">
        <v>733</v>
      </c>
      <c r="C2258">
        <v>3.8</v>
      </c>
      <c r="D2258">
        <v>5</v>
      </c>
      <c r="E2258">
        <v>1299</v>
      </c>
      <c r="F2258">
        <v>532</v>
      </c>
      <c r="G2258" t="s">
        <v>1657</v>
      </c>
      <c r="H2258" t="s">
        <v>8297</v>
      </c>
      <c r="I2258" t="s">
        <v>297</v>
      </c>
      <c r="J2258" t="s">
        <v>735</v>
      </c>
      <c r="K2258" t="s">
        <v>8298</v>
      </c>
      <c r="L2258">
        <v>17705906</v>
      </c>
      <c r="M2258">
        <f t="shared" si="70"/>
        <v>2660</v>
      </c>
      <c r="N2258" s="2">
        <f t="shared" si="71"/>
        <v>59.045419553502697</v>
      </c>
    </row>
    <row r="2259" spans="1:14" x14ac:dyDescent="0.3">
      <c r="A2259" t="s">
        <v>8299</v>
      </c>
      <c r="B2259" t="s">
        <v>4667</v>
      </c>
      <c r="C2259">
        <v>4.8</v>
      </c>
      <c r="D2259">
        <v>10</v>
      </c>
      <c r="E2259">
        <v>1499</v>
      </c>
      <c r="F2259">
        <v>899</v>
      </c>
      <c r="G2259" t="s">
        <v>8300</v>
      </c>
      <c r="H2259" t="s">
        <v>8301</v>
      </c>
      <c r="I2259" t="s">
        <v>37</v>
      </c>
      <c r="J2259" t="s">
        <v>4670</v>
      </c>
      <c r="K2259" t="s">
        <v>8302</v>
      </c>
      <c r="L2259">
        <v>16181820</v>
      </c>
      <c r="M2259">
        <f t="shared" si="70"/>
        <v>8990</v>
      </c>
      <c r="N2259" s="2">
        <f t="shared" si="71"/>
        <v>40.026684456304203</v>
      </c>
    </row>
    <row r="2260" spans="1:14" x14ac:dyDescent="0.3">
      <c r="A2260" t="s">
        <v>7294</v>
      </c>
      <c r="B2260" t="s">
        <v>424</v>
      </c>
      <c r="C2260">
        <v>4.3</v>
      </c>
      <c r="D2260">
        <v>13</v>
      </c>
      <c r="E2260">
        <v>1999</v>
      </c>
      <c r="F2260">
        <v>459</v>
      </c>
      <c r="G2260" t="s">
        <v>124</v>
      </c>
      <c r="H2260" t="s">
        <v>8303</v>
      </c>
      <c r="I2260" t="s">
        <v>126</v>
      </c>
      <c r="J2260" t="s">
        <v>426</v>
      </c>
      <c r="K2260" t="s">
        <v>8304</v>
      </c>
      <c r="L2260">
        <v>15649932</v>
      </c>
      <c r="M2260">
        <f t="shared" si="70"/>
        <v>5967</v>
      </c>
      <c r="N2260" s="2">
        <f t="shared" si="71"/>
        <v>77.038519259629808</v>
      </c>
    </row>
    <row r="2261" spans="1:14" x14ac:dyDescent="0.3">
      <c r="A2261" t="s">
        <v>8305</v>
      </c>
      <c r="B2261" t="s">
        <v>8306</v>
      </c>
      <c r="C2261">
        <v>4.0999999999999996</v>
      </c>
      <c r="D2261">
        <v>103</v>
      </c>
      <c r="E2261">
        <v>2245</v>
      </c>
      <c r="F2261">
        <v>381</v>
      </c>
      <c r="G2261" t="s">
        <v>16</v>
      </c>
      <c r="H2261" t="s">
        <v>8307</v>
      </c>
      <c r="I2261" t="s">
        <v>388</v>
      </c>
      <c r="J2261" t="s">
        <v>8308</v>
      </c>
      <c r="K2261" t="s">
        <v>8309</v>
      </c>
      <c r="L2261">
        <v>15818360</v>
      </c>
      <c r="M2261">
        <f t="shared" si="70"/>
        <v>39243</v>
      </c>
      <c r="N2261" s="2">
        <f t="shared" si="71"/>
        <v>83.028953229398667</v>
      </c>
    </row>
    <row r="2262" spans="1:14" x14ac:dyDescent="0.3">
      <c r="A2262" t="s">
        <v>8310</v>
      </c>
      <c r="B2262" t="s">
        <v>1190</v>
      </c>
      <c r="C2262">
        <v>3.8</v>
      </c>
      <c r="D2262">
        <v>32</v>
      </c>
      <c r="E2262">
        <v>2099</v>
      </c>
      <c r="F2262">
        <v>944</v>
      </c>
      <c r="G2262" t="s">
        <v>757</v>
      </c>
      <c r="H2262" t="s">
        <v>8311</v>
      </c>
      <c r="I2262" t="s">
        <v>446</v>
      </c>
      <c r="J2262" t="s">
        <v>1193</v>
      </c>
      <c r="K2262" t="s">
        <v>8312</v>
      </c>
      <c r="L2262">
        <v>14297812</v>
      </c>
      <c r="M2262">
        <f t="shared" si="70"/>
        <v>30208</v>
      </c>
      <c r="N2262" s="2">
        <f t="shared" si="71"/>
        <v>55.026202953787518</v>
      </c>
    </row>
    <row r="2263" spans="1:14" x14ac:dyDescent="0.3">
      <c r="A2263" t="s">
        <v>8313</v>
      </c>
      <c r="B2263" t="s">
        <v>1879</v>
      </c>
      <c r="C2263">
        <v>4.5</v>
      </c>
      <c r="D2263">
        <v>10</v>
      </c>
      <c r="E2263">
        <v>3299</v>
      </c>
      <c r="F2263">
        <v>1319</v>
      </c>
      <c r="G2263" t="s">
        <v>242</v>
      </c>
      <c r="H2263" t="s">
        <v>8314</v>
      </c>
      <c r="I2263" t="s">
        <v>1176</v>
      </c>
      <c r="J2263" t="s">
        <v>1881</v>
      </c>
      <c r="K2263" t="s">
        <v>8315</v>
      </c>
      <c r="L2263">
        <v>15204114</v>
      </c>
      <c r="M2263">
        <f t="shared" si="70"/>
        <v>13190</v>
      </c>
      <c r="N2263" s="2">
        <f t="shared" si="71"/>
        <v>60.018187329493792</v>
      </c>
    </row>
    <row r="2264" spans="1:14" x14ac:dyDescent="0.3">
      <c r="A2264" t="s">
        <v>8316</v>
      </c>
      <c r="B2264" t="s">
        <v>8317</v>
      </c>
      <c r="C2264">
        <v>4.0999999999999996</v>
      </c>
      <c r="D2264">
        <v>148</v>
      </c>
      <c r="E2264">
        <v>3999</v>
      </c>
      <c r="F2264">
        <v>1199</v>
      </c>
      <c r="G2264" t="s">
        <v>124</v>
      </c>
      <c r="H2264" t="s">
        <v>8318</v>
      </c>
      <c r="I2264" t="s">
        <v>103</v>
      </c>
      <c r="J2264" t="s">
        <v>8319</v>
      </c>
      <c r="K2264" t="s">
        <v>8320</v>
      </c>
      <c r="L2264">
        <v>15444170</v>
      </c>
      <c r="M2264">
        <f t="shared" si="70"/>
        <v>177452</v>
      </c>
      <c r="N2264" s="2">
        <f t="shared" si="71"/>
        <v>70.017504376094024</v>
      </c>
    </row>
    <row r="2265" spans="1:14" x14ac:dyDescent="0.3">
      <c r="A2265" t="s">
        <v>8321</v>
      </c>
      <c r="B2265" t="s">
        <v>895</v>
      </c>
      <c r="C2265">
        <v>4.5</v>
      </c>
      <c r="D2265">
        <v>37</v>
      </c>
      <c r="E2265">
        <v>2390</v>
      </c>
      <c r="F2265">
        <v>1314</v>
      </c>
      <c r="G2265" t="s">
        <v>2464</v>
      </c>
      <c r="H2265" t="s">
        <v>8322</v>
      </c>
      <c r="I2265" t="s">
        <v>1165</v>
      </c>
      <c r="J2265" t="s">
        <v>898</v>
      </c>
      <c r="K2265" t="s">
        <v>8323</v>
      </c>
      <c r="L2265">
        <v>14210916</v>
      </c>
      <c r="M2265">
        <f t="shared" si="70"/>
        <v>48618</v>
      </c>
      <c r="N2265" s="2">
        <f t="shared" si="71"/>
        <v>45.020920502092046</v>
      </c>
    </row>
    <row r="2266" spans="1:14" x14ac:dyDescent="0.3">
      <c r="A2266" t="s">
        <v>8324</v>
      </c>
      <c r="B2266" t="s">
        <v>6207</v>
      </c>
      <c r="C2266">
        <v>4.2</v>
      </c>
      <c r="D2266">
        <v>52</v>
      </c>
      <c r="E2266">
        <v>2598</v>
      </c>
      <c r="F2266">
        <v>1376</v>
      </c>
      <c r="G2266" t="s">
        <v>2159</v>
      </c>
      <c r="H2266" t="s">
        <v>8325</v>
      </c>
      <c r="I2266" t="s">
        <v>50</v>
      </c>
      <c r="J2266" t="s">
        <v>6209</v>
      </c>
      <c r="K2266" t="s">
        <v>8326</v>
      </c>
      <c r="L2266">
        <v>14241836</v>
      </c>
      <c r="M2266">
        <f t="shared" si="70"/>
        <v>71552</v>
      </c>
      <c r="N2266" s="2">
        <f t="shared" si="71"/>
        <v>47.036181678214014</v>
      </c>
    </row>
    <row r="2267" spans="1:14" x14ac:dyDescent="0.3">
      <c r="A2267" t="s">
        <v>8327</v>
      </c>
      <c r="B2267" t="s">
        <v>8328</v>
      </c>
      <c r="C2267">
        <v>4.4000000000000004</v>
      </c>
      <c r="D2267">
        <v>160</v>
      </c>
      <c r="E2267">
        <v>799</v>
      </c>
      <c r="F2267">
        <v>679</v>
      </c>
      <c r="G2267" t="s">
        <v>29</v>
      </c>
      <c r="H2267" t="s">
        <v>8329</v>
      </c>
      <c r="I2267" t="s">
        <v>37</v>
      </c>
      <c r="J2267" t="s">
        <v>8330</v>
      </c>
      <c r="K2267" t="s">
        <v>8331</v>
      </c>
      <c r="L2267">
        <v>1122487</v>
      </c>
      <c r="M2267">
        <f t="shared" si="70"/>
        <v>108640</v>
      </c>
      <c r="N2267" s="2">
        <f t="shared" si="71"/>
        <v>15.018773466833544</v>
      </c>
    </row>
    <row r="2268" spans="1:14" x14ac:dyDescent="0.3">
      <c r="A2268" t="s">
        <v>8332</v>
      </c>
      <c r="B2268" t="s">
        <v>2212</v>
      </c>
      <c r="C2268">
        <v>4.0999999999999996</v>
      </c>
      <c r="D2268">
        <v>272</v>
      </c>
      <c r="E2268">
        <v>1295</v>
      </c>
      <c r="F2268">
        <v>893</v>
      </c>
      <c r="G2268" t="s">
        <v>67</v>
      </c>
      <c r="H2268" t="s">
        <v>8333</v>
      </c>
      <c r="I2268" t="s">
        <v>97</v>
      </c>
      <c r="J2268" t="s">
        <v>2215</v>
      </c>
      <c r="K2268" t="s">
        <v>8334</v>
      </c>
      <c r="L2268">
        <v>5916539</v>
      </c>
      <c r="M2268">
        <f t="shared" si="70"/>
        <v>242896</v>
      </c>
      <c r="N2268" s="2">
        <f t="shared" si="71"/>
        <v>31.042471042471043</v>
      </c>
    </row>
    <row r="2269" spans="1:14" x14ac:dyDescent="0.3">
      <c r="A2269" t="s">
        <v>8335</v>
      </c>
      <c r="B2269" t="s">
        <v>1693</v>
      </c>
      <c r="C2269">
        <v>4</v>
      </c>
      <c r="D2269">
        <v>398</v>
      </c>
      <c r="E2269">
        <v>2699</v>
      </c>
      <c r="F2269">
        <v>1079</v>
      </c>
      <c r="G2269" t="s">
        <v>67</v>
      </c>
      <c r="H2269" t="s">
        <v>8336</v>
      </c>
      <c r="I2269" t="s">
        <v>44</v>
      </c>
      <c r="J2269" t="s">
        <v>1695</v>
      </c>
      <c r="K2269" t="s">
        <v>8337</v>
      </c>
      <c r="L2269">
        <v>10934336</v>
      </c>
      <c r="M2269">
        <f t="shared" si="70"/>
        <v>429442</v>
      </c>
      <c r="N2269" s="2">
        <f t="shared" si="71"/>
        <v>60.022230455724348</v>
      </c>
    </row>
    <row r="2270" spans="1:14" x14ac:dyDescent="0.3">
      <c r="A2270" t="s">
        <v>8338</v>
      </c>
      <c r="B2270" t="s">
        <v>8339</v>
      </c>
      <c r="C2270">
        <v>4.0999999999999996</v>
      </c>
      <c r="D2270">
        <v>10</v>
      </c>
      <c r="E2270">
        <v>1699</v>
      </c>
      <c r="F2270">
        <v>883</v>
      </c>
      <c r="G2270" t="s">
        <v>6544</v>
      </c>
      <c r="H2270" t="s">
        <v>8340</v>
      </c>
      <c r="I2270" t="s">
        <v>784</v>
      </c>
      <c r="J2270" t="s">
        <v>8341</v>
      </c>
      <c r="K2270" t="s">
        <v>8342</v>
      </c>
      <c r="L2270">
        <v>15639258</v>
      </c>
      <c r="M2270">
        <f t="shared" si="70"/>
        <v>8830</v>
      </c>
      <c r="N2270" s="2">
        <f t="shared" si="71"/>
        <v>48.028251912889935</v>
      </c>
    </row>
    <row r="2271" spans="1:14" x14ac:dyDescent="0.3">
      <c r="A2271" t="s">
        <v>8343</v>
      </c>
      <c r="B2271" t="s">
        <v>353</v>
      </c>
      <c r="C2271">
        <v>4</v>
      </c>
      <c r="D2271">
        <v>9</v>
      </c>
      <c r="E2271">
        <v>1499</v>
      </c>
      <c r="F2271">
        <v>524</v>
      </c>
      <c r="G2271" t="s">
        <v>182</v>
      </c>
      <c r="H2271" t="s">
        <v>8344</v>
      </c>
      <c r="I2271" t="s">
        <v>56</v>
      </c>
      <c r="J2271" t="s">
        <v>356</v>
      </c>
      <c r="K2271" t="s">
        <v>8345</v>
      </c>
      <c r="L2271">
        <v>16630098</v>
      </c>
      <c r="M2271">
        <f t="shared" si="70"/>
        <v>4716</v>
      </c>
      <c r="N2271" s="2">
        <f t="shared" si="71"/>
        <v>65.043362241494336</v>
      </c>
    </row>
    <row r="2272" spans="1:14" x14ac:dyDescent="0.3">
      <c r="A2272" t="s">
        <v>5785</v>
      </c>
      <c r="B2272" t="s">
        <v>1513</v>
      </c>
      <c r="C2272">
        <v>4.3</v>
      </c>
      <c r="D2272">
        <v>21</v>
      </c>
      <c r="E2272">
        <v>899</v>
      </c>
      <c r="F2272">
        <v>314</v>
      </c>
      <c r="G2272" t="s">
        <v>67</v>
      </c>
      <c r="H2272" t="s">
        <v>8346</v>
      </c>
      <c r="I2272" t="s">
        <v>37</v>
      </c>
      <c r="J2272" t="s">
        <v>1515</v>
      </c>
      <c r="K2272" t="s">
        <v>8347</v>
      </c>
      <c r="L2272">
        <v>16610948</v>
      </c>
      <c r="M2272">
        <f t="shared" si="70"/>
        <v>6594</v>
      </c>
      <c r="N2272" s="2">
        <f t="shared" si="71"/>
        <v>65.072302558398221</v>
      </c>
    </row>
    <row r="2273" spans="1:14" x14ac:dyDescent="0.3">
      <c r="A2273" t="s">
        <v>8348</v>
      </c>
      <c r="B2273" t="s">
        <v>4886</v>
      </c>
      <c r="C2273">
        <v>4</v>
      </c>
      <c r="D2273">
        <v>57</v>
      </c>
      <c r="E2273">
        <v>299</v>
      </c>
      <c r="F2273">
        <v>254</v>
      </c>
      <c r="G2273" t="s">
        <v>218</v>
      </c>
      <c r="H2273" t="s">
        <v>8349</v>
      </c>
      <c r="I2273" t="s">
        <v>2824</v>
      </c>
      <c r="J2273" t="s">
        <v>4888</v>
      </c>
      <c r="K2273" t="s">
        <v>8350</v>
      </c>
      <c r="L2273">
        <v>15754556</v>
      </c>
      <c r="M2273">
        <f t="shared" si="70"/>
        <v>14478</v>
      </c>
      <c r="N2273" s="2">
        <f t="shared" si="71"/>
        <v>15.050167224080269</v>
      </c>
    </row>
    <row r="2274" spans="1:14" x14ac:dyDescent="0.3">
      <c r="A2274" t="s">
        <v>8351</v>
      </c>
      <c r="B2274" t="s">
        <v>1053</v>
      </c>
      <c r="C2274">
        <v>4.2</v>
      </c>
      <c r="D2274">
        <v>264</v>
      </c>
      <c r="E2274">
        <v>4299</v>
      </c>
      <c r="F2274">
        <v>1805</v>
      </c>
      <c r="G2274" t="s">
        <v>182</v>
      </c>
      <c r="H2274" t="s">
        <v>8352</v>
      </c>
      <c r="I2274" t="s">
        <v>132</v>
      </c>
      <c r="J2274" t="s">
        <v>1055</v>
      </c>
      <c r="K2274" t="s">
        <v>8353</v>
      </c>
      <c r="L2274">
        <v>14036824</v>
      </c>
      <c r="M2274">
        <f t="shared" si="70"/>
        <v>476520</v>
      </c>
      <c r="N2274" s="2">
        <f t="shared" si="71"/>
        <v>58.013491509653406</v>
      </c>
    </row>
    <row r="2275" spans="1:14" x14ac:dyDescent="0.3">
      <c r="A2275" t="s">
        <v>174</v>
      </c>
      <c r="B2275" t="s">
        <v>995</v>
      </c>
      <c r="C2275">
        <v>4.4000000000000004</v>
      </c>
      <c r="D2275">
        <v>39</v>
      </c>
      <c r="E2275">
        <v>3495</v>
      </c>
      <c r="F2275">
        <v>3495</v>
      </c>
      <c r="G2275" t="s">
        <v>16</v>
      </c>
      <c r="H2275" t="s">
        <v>8354</v>
      </c>
      <c r="I2275" t="s">
        <v>177</v>
      </c>
      <c r="J2275" t="s">
        <v>998</v>
      </c>
      <c r="K2275" t="s">
        <v>8355</v>
      </c>
      <c r="L2275">
        <v>10961048</v>
      </c>
      <c r="M2275">
        <f t="shared" si="70"/>
        <v>136305</v>
      </c>
      <c r="N2275" s="2">
        <f t="shared" si="71"/>
        <v>0</v>
      </c>
    </row>
    <row r="2276" spans="1:14" x14ac:dyDescent="0.3">
      <c r="A2276" t="s">
        <v>8356</v>
      </c>
      <c r="B2276" t="s">
        <v>8357</v>
      </c>
      <c r="C2276">
        <v>4.2</v>
      </c>
      <c r="D2276">
        <v>19</v>
      </c>
      <c r="E2276">
        <v>3294</v>
      </c>
      <c r="F2276">
        <v>988</v>
      </c>
      <c r="G2276" t="s">
        <v>95</v>
      </c>
      <c r="H2276" t="s">
        <v>8358</v>
      </c>
      <c r="I2276" t="s">
        <v>50</v>
      </c>
      <c r="J2276" t="s">
        <v>8359</v>
      </c>
      <c r="K2276" t="s">
        <v>8360</v>
      </c>
      <c r="L2276">
        <v>15589210</v>
      </c>
      <c r="M2276">
        <f t="shared" si="70"/>
        <v>18772</v>
      </c>
      <c r="N2276" s="2">
        <f t="shared" si="71"/>
        <v>70.006071645415915</v>
      </c>
    </row>
    <row r="2277" spans="1:14" x14ac:dyDescent="0.3">
      <c r="A2277" t="s">
        <v>1821</v>
      </c>
      <c r="B2277" t="s">
        <v>230</v>
      </c>
      <c r="C2277">
        <v>3.1</v>
      </c>
      <c r="D2277">
        <v>14</v>
      </c>
      <c r="E2277">
        <v>1799</v>
      </c>
      <c r="F2277">
        <v>539</v>
      </c>
      <c r="G2277" t="s">
        <v>16</v>
      </c>
      <c r="H2277" t="s">
        <v>8361</v>
      </c>
      <c r="I2277" t="s">
        <v>177</v>
      </c>
      <c r="J2277" t="s">
        <v>232</v>
      </c>
      <c r="K2277" t="s">
        <v>8362</v>
      </c>
      <c r="L2277">
        <v>15958898</v>
      </c>
      <c r="M2277">
        <f t="shared" si="70"/>
        <v>7546</v>
      </c>
      <c r="N2277" s="2">
        <f t="shared" si="71"/>
        <v>70.038910505836569</v>
      </c>
    </row>
    <row r="2278" spans="1:14" x14ac:dyDescent="0.3">
      <c r="A2278" t="s">
        <v>1218</v>
      </c>
      <c r="B2278" t="s">
        <v>1190</v>
      </c>
      <c r="C2278">
        <v>4.3</v>
      </c>
      <c r="D2278">
        <v>16</v>
      </c>
      <c r="E2278">
        <v>3499</v>
      </c>
      <c r="F2278">
        <v>1049</v>
      </c>
      <c r="G2278" t="s">
        <v>124</v>
      </c>
      <c r="H2278" t="s">
        <v>8363</v>
      </c>
      <c r="I2278" t="s">
        <v>132</v>
      </c>
      <c r="J2278" t="s">
        <v>1193</v>
      </c>
      <c r="K2278" t="s">
        <v>8364</v>
      </c>
      <c r="L2278">
        <v>14381200</v>
      </c>
      <c r="M2278">
        <f t="shared" si="70"/>
        <v>16784</v>
      </c>
      <c r="N2278" s="2">
        <f t="shared" si="71"/>
        <v>70.020005715918828</v>
      </c>
    </row>
    <row r="2279" spans="1:14" x14ac:dyDescent="0.3">
      <c r="A2279" t="s">
        <v>8365</v>
      </c>
      <c r="B2279" t="s">
        <v>768</v>
      </c>
      <c r="C2279">
        <v>4</v>
      </c>
      <c r="D2279">
        <v>24</v>
      </c>
      <c r="E2279">
        <v>1999</v>
      </c>
      <c r="F2279">
        <v>599</v>
      </c>
      <c r="G2279" t="s">
        <v>124</v>
      </c>
      <c r="H2279" t="s">
        <v>8366</v>
      </c>
      <c r="I2279" t="s">
        <v>297</v>
      </c>
      <c r="J2279" t="s">
        <v>770</v>
      </c>
      <c r="K2279" t="s">
        <v>8367</v>
      </c>
      <c r="L2279">
        <v>16854084</v>
      </c>
      <c r="M2279">
        <f t="shared" si="70"/>
        <v>14376</v>
      </c>
      <c r="N2279" s="2">
        <f t="shared" si="71"/>
        <v>70.035017508754379</v>
      </c>
    </row>
    <row r="2280" spans="1:14" x14ac:dyDescent="0.3">
      <c r="A2280" t="s">
        <v>8368</v>
      </c>
      <c r="B2280" t="s">
        <v>2679</v>
      </c>
      <c r="C2280">
        <v>4.4000000000000004</v>
      </c>
      <c r="D2280">
        <v>38</v>
      </c>
      <c r="E2280">
        <v>1999</v>
      </c>
      <c r="F2280">
        <v>1299</v>
      </c>
      <c r="G2280" t="s">
        <v>666</v>
      </c>
      <c r="H2280" t="s">
        <v>8369</v>
      </c>
      <c r="I2280" t="s">
        <v>189</v>
      </c>
      <c r="J2280" t="s">
        <v>2681</v>
      </c>
      <c r="K2280" t="s">
        <v>8370</v>
      </c>
      <c r="L2280">
        <v>13207136</v>
      </c>
      <c r="M2280">
        <f t="shared" si="70"/>
        <v>49362</v>
      </c>
      <c r="N2280" s="2">
        <f t="shared" si="71"/>
        <v>35.017508754377189</v>
      </c>
    </row>
    <row r="2281" spans="1:14" x14ac:dyDescent="0.3">
      <c r="A2281" t="s">
        <v>3466</v>
      </c>
      <c r="B2281" t="s">
        <v>7199</v>
      </c>
      <c r="C2281">
        <v>4.0999999999999996</v>
      </c>
      <c r="D2281">
        <v>297</v>
      </c>
      <c r="E2281">
        <v>799</v>
      </c>
      <c r="F2281">
        <v>559</v>
      </c>
      <c r="G2281" t="s">
        <v>16</v>
      </c>
      <c r="H2281" t="s">
        <v>8371</v>
      </c>
      <c r="I2281" t="s">
        <v>1064</v>
      </c>
      <c r="J2281" t="s">
        <v>7201</v>
      </c>
      <c r="K2281" t="s">
        <v>8372</v>
      </c>
      <c r="L2281">
        <v>11065990</v>
      </c>
      <c r="M2281">
        <f t="shared" si="70"/>
        <v>166023</v>
      </c>
      <c r="N2281" s="2">
        <f t="shared" si="71"/>
        <v>30.037546933667088</v>
      </c>
    </row>
    <row r="2282" spans="1:14" x14ac:dyDescent="0.3">
      <c r="A2282" t="s">
        <v>8373</v>
      </c>
      <c r="B2282" t="s">
        <v>8374</v>
      </c>
      <c r="C2282">
        <v>4.5999999999999996</v>
      </c>
      <c r="D2282">
        <v>40</v>
      </c>
      <c r="E2282">
        <v>165</v>
      </c>
      <c r="F2282">
        <v>115</v>
      </c>
      <c r="G2282" t="s">
        <v>16</v>
      </c>
      <c r="H2282" t="s">
        <v>8375</v>
      </c>
      <c r="I2282" t="s">
        <v>4717</v>
      </c>
      <c r="J2282" t="s">
        <v>8376</v>
      </c>
      <c r="K2282" t="s">
        <v>8377</v>
      </c>
      <c r="L2282">
        <v>16680694</v>
      </c>
      <c r="M2282">
        <f t="shared" si="70"/>
        <v>4600</v>
      </c>
      <c r="N2282" s="2">
        <f t="shared" si="71"/>
        <v>30.303030303030305</v>
      </c>
    </row>
    <row r="2283" spans="1:14" x14ac:dyDescent="0.3">
      <c r="A2283" t="s">
        <v>1747</v>
      </c>
      <c r="B2283" t="s">
        <v>2232</v>
      </c>
      <c r="C2283">
        <v>4</v>
      </c>
      <c r="D2283">
        <v>21</v>
      </c>
      <c r="E2283">
        <v>6200</v>
      </c>
      <c r="F2283">
        <v>2480</v>
      </c>
      <c r="G2283" t="s">
        <v>16</v>
      </c>
      <c r="H2283" t="s">
        <v>8378</v>
      </c>
      <c r="I2283" t="s">
        <v>18</v>
      </c>
      <c r="J2283" t="s">
        <v>2234</v>
      </c>
      <c r="K2283" t="s">
        <v>8379</v>
      </c>
      <c r="L2283">
        <v>16630850</v>
      </c>
      <c r="M2283">
        <f t="shared" si="70"/>
        <v>52080</v>
      </c>
      <c r="N2283" s="2">
        <f t="shared" si="71"/>
        <v>60</v>
      </c>
    </row>
    <row r="2284" spans="1:14" x14ac:dyDescent="0.3">
      <c r="A2284" t="s">
        <v>8380</v>
      </c>
      <c r="B2284" t="s">
        <v>2290</v>
      </c>
      <c r="C2284">
        <v>3.8</v>
      </c>
      <c r="D2284">
        <v>51</v>
      </c>
      <c r="E2284">
        <v>1999</v>
      </c>
      <c r="F2284">
        <v>599</v>
      </c>
      <c r="G2284" t="s">
        <v>29</v>
      </c>
      <c r="H2284" t="s">
        <v>8381</v>
      </c>
      <c r="I2284" t="s">
        <v>56</v>
      </c>
      <c r="J2284" t="s">
        <v>2292</v>
      </c>
      <c r="K2284" t="s">
        <v>8382</v>
      </c>
      <c r="L2284">
        <v>17203362</v>
      </c>
      <c r="M2284">
        <f t="shared" si="70"/>
        <v>30549</v>
      </c>
      <c r="N2284" s="2">
        <f t="shared" si="71"/>
        <v>70.035017508754379</v>
      </c>
    </row>
    <row r="2285" spans="1:14" x14ac:dyDescent="0.3">
      <c r="A2285" t="s">
        <v>8383</v>
      </c>
      <c r="B2285" t="s">
        <v>80</v>
      </c>
      <c r="C2285">
        <v>3.8</v>
      </c>
      <c r="D2285">
        <v>13</v>
      </c>
      <c r="E2285">
        <v>2499</v>
      </c>
      <c r="F2285">
        <v>1374</v>
      </c>
      <c r="G2285" t="s">
        <v>563</v>
      </c>
      <c r="H2285" t="s">
        <v>8384</v>
      </c>
      <c r="I2285" t="s">
        <v>297</v>
      </c>
      <c r="J2285" t="s">
        <v>84</v>
      </c>
      <c r="K2285" t="s">
        <v>8385</v>
      </c>
      <c r="L2285">
        <v>16284320</v>
      </c>
      <c r="M2285">
        <f t="shared" si="70"/>
        <v>17862</v>
      </c>
      <c r="N2285" s="2">
        <f t="shared" si="71"/>
        <v>45.018007202881158</v>
      </c>
    </row>
    <row r="2286" spans="1:14" x14ac:dyDescent="0.3">
      <c r="A2286" t="s">
        <v>7909</v>
      </c>
      <c r="B2286" t="s">
        <v>4584</v>
      </c>
      <c r="C2286">
        <v>4</v>
      </c>
      <c r="D2286">
        <v>51</v>
      </c>
      <c r="E2286">
        <v>999</v>
      </c>
      <c r="F2286">
        <v>399</v>
      </c>
      <c r="G2286" t="s">
        <v>74</v>
      </c>
      <c r="H2286" t="s">
        <v>8386</v>
      </c>
      <c r="I2286" t="s">
        <v>76</v>
      </c>
      <c r="J2286" t="s">
        <v>4587</v>
      </c>
      <c r="K2286" t="s">
        <v>8387</v>
      </c>
      <c r="L2286">
        <v>13918622</v>
      </c>
      <c r="M2286">
        <f t="shared" si="70"/>
        <v>20349</v>
      </c>
      <c r="N2286" s="2">
        <f t="shared" si="71"/>
        <v>60.06006006006006</v>
      </c>
    </row>
    <row r="2287" spans="1:14" x14ac:dyDescent="0.3">
      <c r="A2287" t="s">
        <v>79</v>
      </c>
      <c r="B2287" t="s">
        <v>438</v>
      </c>
      <c r="C2287">
        <v>3.5</v>
      </c>
      <c r="D2287">
        <v>4</v>
      </c>
      <c r="E2287">
        <v>1999</v>
      </c>
      <c r="F2287">
        <v>1299</v>
      </c>
      <c r="G2287" t="s">
        <v>8388</v>
      </c>
      <c r="H2287" t="s">
        <v>8389</v>
      </c>
      <c r="I2287" t="s">
        <v>83</v>
      </c>
      <c r="J2287" t="s">
        <v>440</v>
      </c>
      <c r="K2287" t="s">
        <v>8390</v>
      </c>
      <c r="L2287">
        <v>17444222</v>
      </c>
      <c r="M2287">
        <f t="shared" si="70"/>
        <v>5196</v>
      </c>
      <c r="N2287" s="2">
        <f t="shared" si="71"/>
        <v>35.017508754377189</v>
      </c>
    </row>
    <row r="2288" spans="1:14" x14ac:dyDescent="0.3">
      <c r="A2288" t="s">
        <v>8391</v>
      </c>
      <c r="B2288" t="s">
        <v>353</v>
      </c>
      <c r="C2288">
        <v>3.6</v>
      </c>
      <c r="D2288">
        <v>27</v>
      </c>
      <c r="E2288">
        <v>2599</v>
      </c>
      <c r="F2288">
        <v>909</v>
      </c>
      <c r="G2288" t="s">
        <v>124</v>
      </c>
      <c r="H2288" t="s">
        <v>8392</v>
      </c>
      <c r="I2288" t="s">
        <v>132</v>
      </c>
      <c r="J2288" t="s">
        <v>356</v>
      </c>
      <c r="K2288" t="s">
        <v>8393</v>
      </c>
      <c r="L2288">
        <v>14989658</v>
      </c>
      <c r="M2288">
        <f t="shared" si="70"/>
        <v>24543</v>
      </c>
      <c r="N2288" s="2">
        <f t="shared" si="71"/>
        <v>65.025009619084258</v>
      </c>
    </row>
    <row r="2289" spans="1:14" x14ac:dyDescent="0.3">
      <c r="A2289" t="s">
        <v>8394</v>
      </c>
      <c r="B2289" t="s">
        <v>1312</v>
      </c>
      <c r="C2289">
        <v>4.4000000000000004</v>
      </c>
      <c r="D2289">
        <v>11</v>
      </c>
      <c r="E2289">
        <v>3199</v>
      </c>
      <c r="F2289">
        <v>671</v>
      </c>
      <c r="G2289" t="s">
        <v>29</v>
      </c>
      <c r="H2289" t="s">
        <v>8395</v>
      </c>
      <c r="I2289" t="s">
        <v>126</v>
      </c>
      <c r="J2289" t="s">
        <v>1314</v>
      </c>
      <c r="K2289" t="s">
        <v>8396</v>
      </c>
      <c r="L2289">
        <v>17776616</v>
      </c>
      <c r="M2289">
        <f t="shared" si="70"/>
        <v>7381</v>
      </c>
      <c r="N2289" s="2">
        <f t="shared" si="71"/>
        <v>79.024695217255385</v>
      </c>
    </row>
    <row r="2290" spans="1:14" x14ac:dyDescent="0.3">
      <c r="A2290" t="s">
        <v>6894</v>
      </c>
      <c r="B2290" t="s">
        <v>917</v>
      </c>
      <c r="C2290">
        <v>3.8</v>
      </c>
      <c r="D2290">
        <v>131</v>
      </c>
      <c r="E2290">
        <v>1699</v>
      </c>
      <c r="F2290">
        <v>730</v>
      </c>
      <c r="G2290" t="s">
        <v>29</v>
      </c>
      <c r="H2290" t="s">
        <v>8397</v>
      </c>
      <c r="I2290" t="s">
        <v>50</v>
      </c>
      <c r="J2290" t="s">
        <v>919</v>
      </c>
      <c r="K2290" t="s">
        <v>8398</v>
      </c>
      <c r="L2290">
        <v>14983838</v>
      </c>
      <c r="M2290">
        <f t="shared" si="70"/>
        <v>95630</v>
      </c>
      <c r="N2290" s="2">
        <f t="shared" si="71"/>
        <v>57.033549146556794</v>
      </c>
    </row>
    <row r="2291" spans="1:14" x14ac:dyDescent="0.3">
      <c r="A2291" t="s">
        <v>8399</v>
      </c>
      <c r="B2291" t="s">
        <v>1788</v>
      </c>
      <c r="C2291">
        <v>4.0999999999999996</v>
      </c>
      <c r="D2291">
        <v>14</v>
      </c>
      <c r="E2291">
        <v>499</v>
      </c>
      <c r="F2291">
        <v>374</v>
      </c>
      <c r="G2291" t="s">
        <v>8400</v>
      </c>
      <c r="H2291" t="s">
        <v>8401</v>
      </c>
      <c r="I2291" t="s">
        <v>1145</v>
      </c>
      <c r="J2291" t="s">
        <v>1790</v>
      </c>
      <c r="K2291" t="s">
        <v>8402</v>
      </c>
      <c r="L2291">
        <v>16575388</v>
      </c>
      <c r="M2291">
        <f t="shared" si="70"/>
        <v>5236</v>
      </c>
      <c r="N2291" s="2">
        <f t="shared" si="71"/>
        <v>25.050100200400799</v>
      </c>
    </row>
    <row r="2292" spans="1:14" x14ac:dyDescent="0.3">
      <c r="A2292" t="s">
        <v>5355</v>
      </c>
      <c r="B2292" t="s">
        <v>80</v>
      </c>
      <c r="C2292">
        <v>3.5</v>
      </c>
      <c r="D2292">
        <v>8</v>
      </c>
      <c r="E2292">
        <v>1499</v>
      </c>
      <c r="F2292">
        <v>674</v>
      </c>
      <c r="G2292" t="s">
        <v>1474</v>
      </c>
      <c r="H2292" t="s">
        <v>8403</v>
      </c>
      <c r="I2292" t="s">
        <v>685</v>
      </c>
      <c r="J2292" t="s">
        <v>84</v>
      </c>
      <c r="K2292" t="s">
        <v>8404</v>
      </c>
      <c r="L2292">
        <v>16290476</v>
      </c>
      <c r="M2292">
        <f t="shared" si="70"/>
        <v>5392</v>
      </c>
      <c r="N2292" s="2">
        <f t="shared" si="71"/>
        <v>55.03669112741828</v>
      </c>
    </row>
    <row r="2293" spans="1:14" x14ac:dyDescent="0.3">
      <c r="A2293" t="s">
        <v>8405</v>
      </c>
      <c r="B2293" t="s">
        <v>230</v>
      </c>
      <c r="C2293">
        <v>4</v>
      </c>
      <c r="D2293">
        <v>30</v>
      </c>
      <c r="E2293">
        <v>2499</v>
      </c>
      <c r="F2293">
        <v>1249</v>
      </c>
      <c r="G2293" t="s">
        <v>74</v>
      </c>
      <c r="H2293" t="s">
        <v>8406</v>
      </c>
      <c r="I2293" t="s">
        <v>685</v>
      </c>
      <c r="J2293" t="s">
        <v>232</v>
      </c>
      <c r="K2293" t="s">
        <v>8407</v>
      </c>
      <c r="L2293">
        <v>15458822</v>
      </c>
      <c r="M2293">
        <f t="shared" si="70"/>
        <v>37470</v>
      </c>
      <c r="N2293" s="2">
        <f t="shared" si="71"/>
        <v>50.020008003201276</v>
      </c>
    </row>
    <row r="2294" spans="1:14" x14ac:dyDescent="0.3">
      <c r="A2294" t="s">
        <v>8408</v>
      </c>
      <c r="B2294" t="s">
        <v>8409</v>
      </c>
      <c r="C2294">
        <v>4</v>
      </c>
      <c r="D2294">
        <v>756</v>
      </c>
      <c r="E2294">
        <v>999</v>
      </c>
      <c r="F2294">
        <v>539</v>
      </c>
      <c r="G2294" t="s">
        <v>16</v>
      </c>
      <c r="H2294" t="s">
        <v>8410</v>
      </c>
      <c r="I2294" t="s">
        <v>1064</v>
      </c>
      <c r="J2294" t="s">
        <v>8411</v>
      </c>
      <c r="K2294" t="s">
        <v>8412</v>
      </c>
      <c r="L2294">
        <v>1081753</v>
      </c>
      <c r="M2294">
        <f t="shared" si="70"/>
        <v>407484</v>
      </c>
      <c r="N2294" s="2">
        <f t="shared" si="71"/>
        <v>46.046046046046044</v>
      </c>
    </row>
    <row r="2295" spans="1:14" x14ac:dyDescent="0.3">
      <c r="A2295" t="s">
        <v>8413</v>
      </c>
      <c r="B2295" t="s">
        <v>4530</v>
      </c>
      <c r="C2295">
        <v>4.5999999999999996</v>
      </c>
      <c r="D2295">
        <v>17</v>
      </c>
      <c r="E2295">
        <v>699</v>
      </c>
      <c r="F2295">
        <v>594</v>
      </c>
      <c r="G2295" t="s">
        <v>8414</v>
      </c>
      <c r="H2295" t="s">
        <v>8415</v>
      </c>
      <c r="I2295" t="s">
        <v>3438</v>
      </c>
      <c r="J2295" t="s">
        <v>4530</v>
      </c>
      <c r="K2295" t="s">
        <v>8416</v>
      </c>
      <c r="L2295">
        <v>17617750</v>
      </c>
      <c r="M2295">
        <f t="shared" si="70"/>
        <v>10098</v>
      </c>
      <c r="N2295" s="2">
        <f t="shared" si="71"/>
        <v>15.021459227467812</v>
      </c>
    </row>
    <row r="2296" spans="1:14" x14ac:dyDescent="0.3">
      <c r="A2296" t="s">
        <v>8417</v>
      </c>
      <c r="B2296" t="s">
        <v>2712</v>
      </c>
      <c r="C2296">
        <v>3.6</v>
      </c>
      <c r="D2296">
        <v>80</v>
      </c>
      <c r="E2296">
        <v>4499</v>
      </c>
      <c r="F2296">
        <v>2249</v>
      </c>
      <c r="G2296" t="s">
        <v>67</v>
      </c>
      <c r="H2296" t="s">
        <v>8418</v>
      </c>
      <c r="I2296" t="s">
        <v>44</v>
      </c>
      <c r="J2296" t="s">
        <v>2714</v>
      </c>
      <c r="K2296" t="s">
        <v>8419</v>
      </c>
      <c r="L2296">
        <v>12351240</v>
      </c>
      <c r="M2296">
        <f t="shared" si="70"/>
        <v>179920</v>
      </c>
      <c r="N2296" s="2">
        <f t="shared" si="71"/>
        <v>50.01111358079573</v>
      </c>
    </row>
    <row r="2297" spans="1:14" x14ac:dyDescent="0.3">
      <c r="A2297" t="s">
        <v>2001</v>
      </c>
      <c r="B2297" t="s">
        <v>1421</v>
      </c>
      <c r="C2297">
        <v>4.4000000000000004</v>
      </c>
      <c r="D2297">
        <v>147</v>
      </c>
      <c r="E2297">
        <v>3499</v>
      </c>
      <c r="F2297">
        <v>1574</v>
      </c>
      <c r="G2297" t="s">
        <v>29</v>
      </c>
      <c r="H2297" t="s">
        <v>8420</v>
      </c>
      <c r="I2297" t="s">
        <v>132</v>
      </c>
      <c r="J2297" t="s">
        <v>1423</v>
      </c>
      <c r="K2297" t="s">
        <v>8421</v>
      </c>
      <c r="L2297">
        <v>13883640</v>
      </c>
      <c r="M2297">
        <f t="shared" si="70"/>
        <v>231378</v>
      </c>
      <c r="N2297" s="2">
        <f t="shared" si="71"/>
        <v>55.015718776793364</v>
      </c>
    </row>
    <row r="2298" spans="1:14" x14ac:dyDescent="0.3">
      <c r="A2298" t="s">
        <v>8422</v>
      </c>
      <c r="B2298" t="s">
        <v>1483</v>
      </c>
      <c r="C2298">
        <v>4.0999999999999996</v>
      </c>
      <c r="D2298">
        <v>11</v>
      </c>
      <c r="E2298">
        <v>4899</v>
      </c>
      <c r="F2298">
        <v>3919</v>
      </c>
      <c r="G2298" t="s">
        <v>29</v>
      </c>
      <c r="H2298" t="s">
        <v>8423</v>
      </c>
      <c r="I2298" t="s">
        <v>50</v>
      </c>
      <c r="J2298" t="s">
        <v>1485</v>
      </c>
      <c r="K2298" t="s">
        <v>8424</v>
      </c>
      <c r="L2298">
        <v>15540246</v>
      </c>
      <c r="M2298">
        <f t="shared" si="70"/>
        <v>43109</v>
      </c>
      <c r="N2298" s="2">
        <f t="shared" si="71"/>
        <v>20.004082465809351</v>
      </c>
    </row>
    <row r="2299" spans="1:14" x14ac:dyDescent="0.3">
      <c r="A2299" t="s">
        <v>8425</v>
      </c>
      <c r="B2299" t="s">
        <v>593</v>
      </c>
      <c r="C2299">
        <v>4</v>
      </c>
      <c r="D2299">
        <v>47</v>
      </c>
      <c r="E2299">
        <v>2199</v>
      </c>
      <c r="F2299">
        <v>879</v>
      </c>
      <c r="G2299" t="s">
        <v>182</v>
      </c>
      <c r="H2299" t="s">
        <v>8426</v>
      </c>
      <c r="I2299" t="s">
        <v>126</v>
      </c>
      <c r="J2299" t="s">
        <v>595</v>
      </c>
      <c r="K2299" t="s">
        <v>8427</v>
      </c>
      <c r="L2299">
        <v>14430946</v>
      </c>
      <c r="M2299">
        <f t="shared" si="70"/>
        <v>41313</v>
      </c>
      <c r="N2299" s="2">
        <f t="shared" si="71"/>
        <v>60.027285129604365</v>
      </c>
    </row>
    <row r="2300" spans="1:14" x14ac:dyDescent="0.3">
      <c r="A2300" t="s">
        <v>8428</v>
      </c>
      <c r="B2300" t="s">
        <v>5053</v>
      </c>
      <c r="C2300">
        <v>4.0999999999999996</v>
      </c>
      <c r="D2300">
        <v>301</v>
      </c>
      <c r="E2300">
        <v>1458</v>
      </c>
      <c r="F2300">
        <v>349</v>
      </c>
      <c r="G2300" t="s">
        <v>16</v>
      </c>
      <c r="H2300" t="s">
        <v>8429</v>
      </c>
      <c r="I2300" t="s">
        <v>388</v>
      </c>
      <c r="J2300" t="s">
        <v>5055</v>
      </c>
      <c r="K2300" t="s">
        <v>8430</v>
      </c>
      <c r="L2300">
        <v>14319090</v>
      </c>
      <c r="M2300">
        <f t="shared" si="70"/>
        <v>105049</v>
      </c>
      <c r="N2300" s="2">
        <f t="shared" si="71"/>
        <v>76.063100137174217</v>
      </c>
    </row>
    <row r="2301" spans="1:14" x14ac:dyDescent="0.3">
      <c r="A2301" t="s">
        <v>888</v>
      </c>
      <c r="B2301" t="s">
        <v>744</v>
      </c>
      <c r="C2301">
        <v>4.0999999999999996</v>
      </c>
      <c r="D2301">
        <v>1200</v>
      </c>
      <c r="E2301">
        <v>1999</v>
      </c>
      <c r="F2301">
        <v>799</v>
      </c>
      <c r="G2301" t="s">
        <v>409</v>
      </c>
      <c r="H2301" t="s">
        <v>8431</v>
      </c>
      <c r="I2301" t="s">
        <v>891</v>
      </c>
      <c r="J2301" t="s">
        <v>747</v>
      </c>
      <c r="K2301" t="s">
        <v>8432</v>
      </c>
      <c r="L2301">
        <v>2178105</v>
      </c>
      <c r="M2301">
        <f t="shared" si="70"/>
        <v>958800</v>
      </c>
      <c r="N2301" s="2">
        <f t="shared" si="71"/>
        <v>60.030015007503756</v>
      </c>
    </row>
    <row r="2302" spans="1:14" x14ac:dyDescent="0.3">
      <c r="A2302" t="s">
        <v>8433</v>
      </c>
      <c r="B2302" t="s">
        <v>54</v>
      </c>
      <c r="C2302">
        <v>4.5999999999999996</v>
      </c>
      <c r="D2302">
        <v>7</v>
      </c>
      <c r="E2302">
        <v>899</v>
      </c>
      <c r="F2302">
        <v>404</v>
      </c>
      <c r="G2302" t="s">
        <v>42</v>
      </c>
      <c r="H2302" t="s">
        <v>8434</v>
      </c>
      <c r="I2302" t="s">
        <v>56</v>
      </c>
      <c r="J2302" t="s">
        <v>57</v>
      </c>
      <c r="K2302" t="s">
        <v>8435</v>
      </c>
      <c r="L2302">
        <v>16771128</v>
      </c>
      <c r="M2302">
        <f t="shared" si="70"/>
        <v>2828</v>
      </c>
      <c r="N2302" s="2">
        <f t="shared" si="71"/>
        <v>55.061179087875423</v>
      </c>
    </row>
    <row r="2303" spans="1:14" x14ac:dyDescent="0.3">
      <c r="A2303" t="s">
        <v>5166</v>
      </c>
      <c r="B2303" t="s">
        <v>1317</v>
      </c>
      <c r="C2303">
        <v>4.0999999999999996</v>
      </c>
      <c r="D2303">
        <v>460</v>
      </c>
      <c r="E2303">
        <v>799</v>
      </c>
      <c r="F2303">
        <v>359</v>
      </c>
      <c r="G2303" t="s">
        <v>42</v>
      </c>
      <c r="H2303" t="s">
        <v>8436</v>
      </c>
      <c r="I2303" t="s">
        <v>37</v>
      </c>
      <c r="J2303" t="s">
        <v>1317</v>
      </c>
      <c r="K2303" t="s">
        <v>8437</v>
      </c>
      <c r="L2303">
        <v>11900364</v>
      </c>
      <c r="M2303">
        <f t="shared" si="70"/>
        <v>165140</v>
      </c>
      <c r="N2303" s="2">
        <f t="shared" si="71"/>
        <v>55.068836045056322</v>
      </c>
    </row>
    <row r="2304" spans="1:14" x14ac:dyDescent="0.3">
      <c r="A2304" t="s">
        <v>8438</v>
      </c>
      <c r="B2304" t="s">
        <v>1222</v>
      </c>
      <c r="C2304">
        <v>3.9</v>
      </c>
      <c r="D2304">
        <v>41</v>
      </c>
      <c r="E2304">
        <v>1249</v>
      </c>
      <c r="F2304">
        <v>562</v>
      </c>
      <c r="G2304" t="s">
        <v>42</v>
      </c>
      <c r="H2304" t="s">
        <v>8439</v>
      </c>
      <c r="I2304" t="s">
        <v>50</v>
      </c>
      <c r="J2304" t="s">
        <v>1224</v>
      </c>
      <c r="K2304" t="s">
        <v>8440</v>
      </c>
      <c r="L2304">
        <v>17143526</v>
      </c>
      <c r="M2304">
        <f t="shared" si="70"/>
        <v>23042</v>
      </c>
      <c r="N2304" s="2">
        <f t="shared" si="71"/>
        <v>55.004003202562046</v>
      </c>
    </row>
    <row r="2305" spans="1:14" x14ac:dyDescent="0.3">
      <c r="A2305" t="s">
        <v>8441</v>
      </c>
      <c r="B2305" t="s">
        <v>1513</v>
      </c>
      <c r="C2305">
        <v>4.2</v>
      </c>
      <c r="D2305">
        <v>52</v>
      </c>
      <c r="E2305">
        <v>1299</v>
      </c>
      <c r="F2305">
        <v>584</v>
      </c>
      <c r="G2305" t="s">
        <v>124</v>
      </c>
      <c r="H2305" t="s">
        <v>8442</v>
      </c>
      <c r="I2305" t="s">
        <v>56</v>
      </c>
      <c r="J2305" t="s">
        <v>1515</v>
      </c>
      <c r="K2305" t="s">
        <v>8443</v>
      </c>
      <c r="L2305">
        <v>16590252</v>
      </c>
      <c r="M2305">
        <f t="shared" si="70"/>
        <v>30368</v>
      </c>
      <c r="N2305" s="2">
        <f t="shared" si="71"/>
        <v>55.042340261739795</v>
      </c>
    </row>
    <row r="2306" spans="1:14" x14ac:dyDescent="0.3">
      <c r="A2306" t="s">
        <v>1027</v>
      </c>
      <c r="B2306" t="s">
        <v>230</v>
      </c>
      <c r="C2306">
        <v>4.3</v>
      </c>
      <c r="D2306">
        <v>9</v>
      </c>
      <c r="E2306">
        <v>1899</v>
      </c>
      <c r="F2306">
        <v>759</v>
      </c>
      <c r="G2306" t="s">
        <v>242</v>
      </c>
      <c r="H2306" t="s">
        <v>8444</v>
      </c>
      <c r="I2306" t="s">
        <v>244</v>
      </c>
      <c r="J2306" t="s">
        <v>232</v>
      </c>
      <c r="K2306" t="s">
        <v>8445</v>
      </c>
      <c r="L2306">
        <v>14636664</v>
      </c>
      <c r="M2306">
        <f t="shared" si="70"/>
        <v>6831</v>
      </c>
      <c r="N2306" s="2">
        <f t="shared" si="71"/>
        <v>60.031595576619281</v>
      </c>
    </row>
    <row r="2307" spans="1:14" x14ac:dyDescent="0.3">
      <c r="A2307" t="s">
        <v>8446</v>
      </c>
      <c r="B2307" t="s">
        <v>1513</v>
      </c>
      <c r="C2307">
        <v>4.3</v>
      </c>
      <c r="D2307">
        <v>29</v>
      </c>
      <c r="E2307">
        <v>2299</v>
      </c>
      <c r="F2307">
        <v>919</v>
      </c>
      <c r="G2307" t="s">
        <v>1997</v>
      </c>
      <c r="H2307" t="s">
        <v>8447</v>
      </c>
      <c r="I2307" t="s">
        <v>83</v>
      </c>
      <c r="J2307" t="s">
        <v>1515</v>
      </c>
      <c r="K2307" t="s">
        <v>8448</v>
      </c>
      <c r="L2307">
        <v>16266996</v>
      </c>
      <c r="M2307">
        <f t="shared" ref="M2307:M2370" si="72">D2307*F2307</f>
        <v>26651</v>
      </c>
      <c r="N2307" s="2">
        <f t="shared" ref="N2307:N2370" si="73">((E2307-F2307)/E2307) *100</f>
        <v>60.026098303610262</v>
      </c>
    </row>
    <row r="2308" spans="1:14" x14ac:dyDescent="0.3">
      <c r="A2308" t="s">
        <v>8449</v>
      </c>
      <c r="B2308" t="s">
        <v>1342</v>
      </c>
      <c r="C2308">
        <v>4.3</v>
      </c>
      <c r="D2308">
        <v>46</v>
      </c>
      <c r="E2308">
        <v>1699</v>
      </c>
      <c r="F2308">
        <v>509</v>
      </c>
      <c r="G2308" t="s">
        <v>8450</v>
      </c>
      <c r="H2308" t="s">
        <v>8451</v>
      </c>
      <c r="I2308" t="s">
        <v>56</v>
      </c>
      <c r="J2308" t="s">
        <v>1344</v>
      </c>
      <c r="K2308" t="s">
        <v>8452</v>
      </c>
      <c r="L2308">
        <v>15881286</v>
      </c>
      <c r="M2308">
        <f t="shared" si="72"/>
        <v>23414</v>
      </c>
      <c r="N2308" s="2">
        <f t="shared" si="73"/>
        <v>70.041200706297829</v>
      </c>
    </row>
    <row r="2309" spans="1:14" x14ac:dyDescent="0.3">
      <c r="A2309" t="s">
        <v>8453</v>
      </c>
      <c r="B2309" t="s">
        <v>3370</v>
      </c>
      <c r="C2309">
        <v>4.5999999999999996</v>
      </c>
      <c r="D2309">
        <v>18</v>
      </c>
      <c r="E2309">
        <v>1495</v>
      </c>
      <c r="F2309">
        <v>702</v>
      </c>
      <c r="G2309" t="s">
        <v>8454</v>
      </c>
      <c r="H2309" t="s">
        <v>8455</v>
      </c>
      <c r="I2309" t="s">
        <v>244</v>
      </c>
      <c r="J2309" t="s">
        <v>3372</v>
      </c>
      <c r="K2309" t="s">
        <v>8456</v>
      </c>
      <c r="L2309">
        <v>16263524</v>
      </c>
      <c r="M2309">
        <f t="shared" si="72"/>
        <v>12636</v>
      </c>
      <c r="N2309" s="2">
        <f t="shared" si="73"/>
        <v>53.04347826086957</v>
      </c>
    </row>
    <row r="2310" spans="1:14" x14ac:dyDescent="0.3">
      <c r="A2310" t="s">
        <v>5137</v>
      </c>
      <c r="B2310" t="s">
        <v>87</v>
      </c>
      <c r="C2310">
        <v>4.2</v>
      </c>
      <c r="D2310">
        <v>10</v>
      </c>
      <c r="E2310">
        <v>2299</v>
      </c>
      <c r="F2310">
        <v>1149</v>
      </c>
      <c r="G2310" t="s">
        <v>2446</v>
      </c>
      <c r="H2310" t="s">
        <v>8457</v>
      </c>
      <c r="I2310" t="s">
        <v>297</v>
      </c>
      <c r="J2310" t="s">
        <v>91</v>
      </c>
      <c r="K2310" t="s">
        <v>8458</v>
      </c>
      <c r="L2310">
        <v>15965370</v>
      </c>
      <c r="M2310">
        <f t="shared" si="72"/>
        <v>11490</v>
      </c>
      <c r="N2310" s="2">
        <f t="shared" si="73"/>
        <v>50.021748586341886</v>
      </c>
    </row>
    <row r="2311" spans="1:14" x14ac:dyDescent="0.3">
      <c r="A2311" t="s">
        <v>8459</v>
      </c>
      <c r="B2311" t="s">
        <v>73</v>
      </c>
      <c r="C2311">
        <v>4.5</v>
      </c>
      <c r="D2311">
        <v>8</v>
      </c>
      <c r="E2311">
        <v>1699</v>
      </c>
      <c r="F2311">
        <v>1444</v>
      </c>
      <c r="G2311" t="s">
        <v>74</v>
      </c>
      <c r="H2311" t="s">
        <v>8460</v>
      </c>
      <c r="I2311" t="s">
        <v>685</v>
      </c>
      <c r="J2311" t="s">
        <v>77</v>
      </c>
      <c r="K2311" t="s">
        <v>8461</v>
      </c>
      <c r="L2311">
        <v>12750986</v>
      </c>
      <c r="M2311">
        <f t="shared" si="72"/>
        <v>11552</v>
      </c>
      <c r="N2311" s="2">
        <f t="shared" si="73"/>
        <v>15.008828722778105</v>
      </c>
    </row>
    <row r="2312" spans="1:14" x14ac:dyDescent="0.3">
      <c r="A2312" t="s">
        <v>2032</v>
      </c>
      <c r="B2312" t="s">
        <v>2509</v>
      </c>
      <c r="C2312">
        <v>4.8</v>
      </c>
      <c r="D2312">
        <v>13</v>
      </c>
      <c r="E2312">
        <v>3199</v>
      </c>
      <c r="F2312">
        <v>1919</v>
      </c>
      <c r="G2312" t="s">
        <v>905</v>
      </c>
      <c r="H2312" t="s">
        <v>8462</v>
      </c>
      <c r="I2312" t="s">
        <v>83</v>
      </c>
      <c r="J2312" t="s">
        <v>2511</v>
      </c>
      <c r="K2312" t="s">
        <v>2512</v>
      </c>
      <c r="L2312">
        <v>14219256</v>
      </c>
      <c r="M2312">
        <f t="shared" si="72"/>
        <v>24947</v>
      </c>
      <c r="N2312" s="2">
        <f t="shared" si="73"/>
        <v>40.012503907471086</v>
      </c>
    </row>
    <row r="2313" spans="1:14" x14ac:dyDescent="0.3">
      <c r="A2313" t="s">
        <v>4155</v>
      </c>
      <c r="B2313" t="s">
        <v>2166</v>
      </c>
      <c r="C2313">
        <v>3.8</v>
      </c>
      <c r="D2313">
        <v>18</v>
      </c>
      <c r="E2313">
        <v>1599</v>
      </c>
      <c r="F2313">
        <v>1439</v>
      </c>
      <c r="G2313" t="s">
        <v>444</v>
      </c>
      <c r="H2313" t="s">
        <v>8463</v>
      </c>
      <c r="I2313" t="s">
        <v>446</v>
      </c>
      <c r="J2313" t="s">
        <v>2169</v>
      </c>
      <c r="K2313" t="s">
        <v>8464</v>
      </c>
      <c r="L2313">
        <v>16528814</v>
      </c>
      <c r="M2313">
        <f t="shared" si="72"/>
        <v>25902</v>
      </c>
      <c r="N2313" s="2">
        <f t="shared" si="73"/>
        <v>10.006253908692933</v>
      </c>
    </row>
    <row r="2314" spans="1:14" x14ac:dyDescent="0.3">
      <c r="A2314" t="s">
        <v>8465</v>
      </c>
      <c r="B2314" t="s">
        <v>2366</v>
      </c>
      <c r="C2314">
        <v>4.8</v>
      </c>
      <c r="D2314">
        <v>9</v>
      </c>
      <c r="E2314">
        <v>1999</v>
      </c>
      <c r="F2314">
        <v>799</v>
      </c>
      <c r="G2314" t="s">
        <v>1868</v>
      </c>
      <c r="H2314" t="s">
        <v>8466</v>
      </c>
      <c r="I2314" t="s">
        <v>1946</v>
      </c>
      <c r="J2314" t="s">
        <v>2368</v>
      </c>
      <c r="K2314" t="s">
        <v>8467</v>
      </c>
      <c r="L2314">
        <v>17629622</v>
      </c>
      <c r="M2314">
        <f t="shared" si="72"/>
        <v>7191</v>
      </c>
      <c r="N2314" s="2">
        <f t="shared" si="73"/>
        <v>60.030015007503756</v>
      </c>
    </row>
    <row r="2315" spans="1:14" x14ac:dyDescent="0.3">
      <c r="A2315" t="s">
        <v>8468</v>
      </c>
      <c r="B2315" t="s">
        <v>1513</v>
      </c>
      <c r="C2315">
        <v>4.7</v>
      </c>
      <c r="D2315">
        <v>6</v>
      </c>
      <c r="E2315">
        <v>899</v>
      </c>
      <c r="F2315">
        <v>449</v>
      </c>
      <c r="G2315" t="s">
        <v>29</v>
      </c>
      <c r="H2315" t="s">
        <v>8469</v>
      </c>
      <c r="I2315" t="s">
        <v>495</v>
      </c>
      <c r="J2315" t="s">
        <v>1515</v>
      </c>
      <c r="K2315" t="s">
        <v>8470</v>
      </c>
      <c r="L2315">
        <v>17768650</v>
      </c>
      <c r="M2315">
        <f t="shared" si="72"/>
        <v>2694</v>
      </c>
      <c r="N2315" s="2">
        <f t="shared" si="73"/>
        <v>50.055617352614014</v>
      </c>
    </row>
    <row r="2316" spans="1:14" x14ac:dyDescent="0.3">
      <c r="A2316" t="s">
        <v>8471</v>
      </c>
      <c r="B2316" t="s">
        <v>689</v>
      </c>
      <c r="C2316">
        <v>4.5999999999999996</v>
      </c>
      <c r="D2316">
        <v>185</v>
      </c>
      <c r="E2316">
        <v>1290</v>
      </c>
      <c r="F2316">
        <v>645</v>
      </c>
      <c r="G2316" t="s">
        <v>690</v>
      </c>
      <c r="H2316" t="s">
        <v>8472</v>
      </c>
      <c r="I2316" t="s">
        <v>513</v>
      </c>
      <c r="J2316" t="s">
        <v>692</v>
      </c>
      <c r="K2316" t="s">
        <v>8473</v>
      </c>
      <c r="L2316">
        <v>14974256</v>
      </c>
      <c r="M2316">
        <f t="shared" si="72"/>
        <v>119325</v>
      </c>
      <c r="N2316" s="2">
        <f t="shared" si="73"/>
        <v>50</v>
      </c>
    </row>
    <row r="2317" spans="1:14" x14ac:dyDescent="0.3">
      <c r="A2317" t="s">
        <v>781</v>
      </c>
      <c r="B2317" t="s">
        <v>782</v>
      </c>
      <c r="C2317">
        <v>4</v>
      </c>
      <c r="D2317">
        <v>134</v>
      </c>
      <c r="E2317">
        <v>999</v>
      </c>
      <c r="F2317">
        <v>499</v>
      </c>
      <c r="G2317" t="s">
        <v>16</v>
      </c>
      <c r="H2317" t="s">
        <v>8474</v>
      </c>
      <c r="I2317" t="s">
        <v>784</v>
      </c>
      <c r="J2317" t="s">
        <v>785</v>
      </c>
      <c r="K2317" t="s">
        <v>786</v>
      </c>
      <c r="L2317">
        <v>11938858</v>
      </c>
      <c r="M2317">
        <f t="shared" si="72"/>
        <v>66866</v>
      </c>
      <c r="N2317" s="2">
        <f t="shared" si="73"/>
        <v>50.050050050050054</v>
      </c>
    </row>
    <row r="2318" spans="1:14" x14ac:dyDescent="0.3">
      <c r="A2318" t="s">
        <v>8475</v>
      </c>
      <c r="B2318" t="s">
        <v>2669</v>
      </c>
      <c r="C2318">
        <v>4.4000000000000004</v>
      </c>
      <c r="D2318">
        <v>7</v>
      </c>
      <c r="E2318">
        <v>6599</v>
      </c>
      <c r="F2318">
        <v>2771</v>
      </c>
      <c r="G2318" t="s">
        <v>124</v>
      </c>
      <c r="H2318" t="s">
        <v>8476</v>
      </c>
      <c r="I2318" t="s">
        <v>50</v>
      </c>
      <c r="J2318" t="s">
        <v>2671</v>
      </c>
      <c r="K2318" t="s">
        <v>8477</v>
      </c>
      <c r="L2318">
        <v>16758826</v>
      </c>
      <c r="M2318">
        <f t="shared" si="72"/>
        <v>19397</v>
      </c>
      <c r="N2318" s="2">
        <f t="shared" si="73"/>
        <v>58.008789210486434</v>
      </c>
    </row>
    <row r="2319" spans="1:14" x14ac:dyDescent="0.3">
      <c r="A2319" t="s">
        <v>556</v>
      </c>
      <c r="B2319" t="s">
        <v>35</v>
      </c>
      <c r="C2319">
        <v>4.5</v>
      </c>
      <c r="D2319">
        <v>4</v>
      </c>
      <c r="E2319">
        <v>1299</v>
      </c>
      <c r="F2319">
        <v>909</v>
      </c>
      <c r="G2319" t="s">
        <v>29</v>
      </c>
      <c r="H2319" t="s">
        <v>8478</v>
      </c>
      <c r="I2319" t="s">
        <v>37</v>
      </c>
      <c r="J2319" t="s">
        <v>38</v>
      </c>
      <c r="K2319" t="s">
        <v>8479</v>
      </c>
      <c r="L2319">
        <v>16698462</v>
      </c>
      <c r="M2319">
        <f t="shared" si="72"/>
        <v>3636</v>
      </c>
      <c r="N2319" s="2">
        <f t="shared" si="73"/>
        <v>30.023094688221708</v>
      </c>
    </row>
    <row r="2320" spans="1:14" x14ac:dyDescent="0.3">
      <c r="A2320" t="s">
        <v>8480</v>
      </c>
      <c r="B2320" t="s">
        <v>2383</v>
      </c>
      <c r="C2320">
        <v>4</v>
      </c>
      <c r="D2320">
        <v>141</v>
      </c>
      <c r="E2320">
        <v>3699</v>
      </c>
      <c r="F2320">
        <v>1479</v>
      </c>
      <c r="G2320" t="s">
        <v>29</v>
      </c>
      <c r="H2320" t="s">
        <v>8481</v>
      </c>
      <c r="I2320" t="s">
        <v>44</v>
      </c>
      <c r="J2320" t="s">
        <v>2385</v>
      </c>
      <c r="K2320" t="s">
        <v>8482</v>
      </c>
      <c r="L2320">
        <v>15789120</v>
      </c>
      <c r="M2320">
        <f t="shared" si="72"/>
        <v>208539</v>
      </c>
      <c r="N2320" s="2">
        <f t="shared" si="73"/>
        <v>60.016220600162207</v>
      </c>
    </row>
    <row r="2321" spans="1:14" x14ac:dyDescent="0.3">
      <c r="A2321" t="s">
        <v>8483</v>
      </c>
      <c r="B2321" t="s">
        <v>465</v>
      </c>
      <c r="C2321">
        <v>4.7</v>
      </c>
      <c r="D2321">
        <v>358</v>
      </c>
      <c r="E2321">
        <v>599</v>
      </c>
      <c r="F2321">
        <v>599</v>
      </c>
      <c r="G2321" t="s">
        <v>466</v>
      </c>
      <c r="H2321" t="s">
        <v>8484</v>
      </c>
      <c r="I2321" t="s">
        <v>138</v>
      </c>
      <c r="J2321" t="s">
        <v>468</v>
      </c>
      <c r="K2321" t="s">
        <v>8485</v>
      </c>
      <c r="L2321">
        <v>11863526</v>
      </c>
      <c r="M2321">
        <f t="shared" si="72"/>
        <v>214442</v>
      </c>
      <c r="N2321" s="2">
        <f t="shared" si="73"/>
        <v>0</v>
      </c>
    </row>
    <row r="2322" spans="1:14" x14ac:dyDescent="0.3">
      <c r="A2322" t="s">
        <v>793</v>
      </c>
      <c r="B2322" t="s">
        <v>2812</v>
      </c>
      <c r="C2322">
        <v>4.5999999999999996</v>
      </c>
      <c r="D2322">
        <v>34</v>
      </c>
      <c r="E2322">
        <v>1999</v>
      </c>
      <c r="F2322">
        <v>819</v>
      </c>
      <c r="G2322" t="s">
        <v>95</v>
      </c>
      <c r="H2322" t="s">
        <v>8486</v>
      </c>
      <c r="I2322" t="s">
        <v>642</v>
      </c>
      <c r="J2322" t="s">
        <v>2814</v>
      </c>
      <c r="K2322" t="s">
        <v>8487</v>
      </c>
      <c r="L2322">
        <v>12272092</v>
      </c>
      <c r="M2322">
        <f t="shared" si="72"/>
        <v>27846</v>
      </c>
      <c r="N2322" s="2">
        <f t="shared" si="73"/>
        <v>59.029514757378685</v>
      </c>
    </row>
    <row r="2323" spans="1:14" x14ac:dyDescent="0.3">
      <c r="A2323" t="s">
        <v>8488</v>
      </c>
      <c r="B2323" t="s">
        <v>66</v>
      </c>
      <c r="C2323">
        <v>4.2</v>
      </c>
      <c r="D2323">
        <v>16</v>
      </c>
      <c r="E2323">
        <v>1899</v>
      </c>
      <c r="F2323">
        <v>569</v>
      </c>
      <c r="G2323" t="s">
        <v>67</v>
      </c>
      <c r="H2323" t="s">
        <v>8489</v>
      </c>
      <c r="I2323" t="s">
        <v>642</v>
      </c>
      <c r="J2323" t="s">
        <v>70</v>
      </c>
      <c r="K2323" t="s">
        <v>8490</v>
      </c>
      <c r="L2323">
        <v>14887018</v>
      </c>
      <c r="M2323">
        <f t="shared" si="72"/>
        <v>9104</v>
      </c>
      <c r="N2323" s="2">
        <f t="shared" si="73"/>
        <v>70.036861506055814</v>
      </c>
    </row>
    <row r="2324" spans="1:14" x14ac:dyDescent="0.3">
      <c r="A2324" t="s">
        <v>455</v>
      </c>
      <c r="B2324" t="s">
        <v>230</v>
      </c>
      <c r="C2324">
        <v>4.5</v>
      </c>
      <c r="D2324">
        <v>8</v>
      </c>
      <c r="E2324">
        <v>999</v>
      </c>
      <c r="F2324">
        <v>399</v>
      </c>
      <c r="G2324" t="s">
        <v>42</v>
      </c>
      <c r="H2324" t="s">
        <v>8491</v>
      </c>
      <c r="I2324" t="s">
        <v>37</v>
      </c>
      <c r="J2324" t="s">
        <v>232</v>
      </c>
      <c r="K2324" t="s">
        <v>8492</v>
      </c>
      <c r="L2324">
        <v>16902582</v>
      </c>
      <c r="M2324">
        <f t="shared" si="72"/>
        <v>3192</v>
      </c>
      <c r="N2324" s="2">
        <f t="shared" si="73"/>
        <v>60.06006006006006</v>
      </c>
    </row>
    <row r="2325" spans="1:14" x14ac:dyDescent="0.3">
      <c r="A2325" t="s">
        <v>3576</v>
      </c>
      <c r="B2325" t="s">
        <v>3577</v>
      </c>
      <c r="C2325">
        <v>4.4000000000000004</v>
      </c>
      <c r="D2325">
        <v>23</v>
      </c>
      <c r="E2325">
        <v>999</v>
      </c>
      <c r="F2325">
        <v>629</v>
      </c>
      <c r="G2325" t="s">
        <v>2219</v>
      </c>
      <c r="H2325" t="s">
        <v>8493</v>
      </c>
      <c r="I2325" t="s">
        <v>685</v>
      </c>
      <c r="J2325" t="s">
        <v>3579</v>
      </c>
      <c r="K2325" t="s">
        <v>8494</v>
      </c>
      <c r="L2325">
        <v>17710660</v>
      </c>
      <c r="M2325">
        <f t="shared" si="72"/>
        <v>14467</v>
      </c>
      <c r="N2325" s="2">
        <f t="shared" si="73"/>
        <v>37.037037037037038</v>
      </c>
    </row>
    <row r="2326" spans="1:14" x14ac:dyDescent="0.3">
      <c r="A2326" t="s">
        <v>8495</v>
      </c>
      <c r="B2326" t="s">
        <v>3331</v>
      </c>
      <c r="C2326">
        <v>4.4000000000000004</v>
      </c>
      <c r="D2326">
        <v>322</v>
      </c>
      <c r="E2326">
        <v>2125</v>
      </c>
      <c r="F2326">
        <v>1275</v>
      </c>
      <c r="G2326" t="s">
        <v>3332</v>
      </c>
      <c r="H2326" t="s">
        <v>8496</v>
      </c>
      <c r="I2326" t="s">
        <v>132</v>
      </c>
      <c r="J2326" t="s">
        <v>3334</v>
      </c>
      <c r="K2326" t="s">
        <v>8497</v>
      </c>
      <c r="L2326">
        <v>13593964</v>
      </c>
      <c r="M2326">
        <f t="shared" si="72"/>
        <v>410550</v>
      </c>
      <c r="N2326" s="2">
        <f t="shared" si="73"/>
        <v>40</v>
      </c>
    </row>
    <row r="2327" spans="1:14" x14ac:dyDescent="0.3">
      <c r="A2327" t="s">
        <v>423</v>
      </c>
      <c r="B2327" t="s">
        <v>48</v>
      </c>
      <c r="C2327">
        <v>4.2</v>
      </c>
      <c r="D2327">
        <v>17</v>
      </c>
      <c r="E2327">
        <v>3699</v>
      </c>
      <c r="F2327">
        <v>1331</v>
      </c>
      <c r="G2327" t="s">
        <v>29</v>
      </c>
      <c r="H2327" t="s">
        <v>8498</v>
      </c>
      <c r="I2327" t="s">
        <v>132</v>
      </c>
      <c r="J2327" t="s">
        <v>51</v>
      </c>
      <c r="K2327" t="s">
        <v>8499</v>
      </c>
      <c r="L2327">
        <v>16915882</v>
      </c>
      <c r="M2327">
        <f t="shared" si="72"/>
        <v>22627</v>
      </c>
      <c r="N2327" s="2">
        <f t="shared" si="73"/>
        <v>64.017301973506363</v>
      </c>
    </row>
    <row r="2328" spans="1:14" x14ac:dyDescent="0.3">
      <c r="A2328" t="s">
        <v>4274</v>
      </c>
      <c r="B2328" t="s">
        <v>3233</v>
      </c>
      <c r="C2328">
        <v>4</v>
      </c>
      <c r="D2328">
        <v>5</v>
      </c>
      <c r="E2328">
        <v>3999</v>
      </c>
      <c r="F2328">
        <v>3399</v>
      </c>
      <c r="G2328" t="s">
        <v>2167</v>
      </c>
      <c r="H2328" t="s">
        <v>8500</v>
      </c>
      <c r="I2328" t="s">
        <v>83</v>
      </c>
      <c r="J2328" t="s">
        <v>3235</v>
      </c>
      <c r="K2328" t="s">
        <v>8501</v>
      </c>
      <c r="L2328">
        <v>16868478</v>
      </c>
      <c r="M2328">
        <f t="shared" si="72"/>
        <v>16995</v>
      </c>
      <c r="N2328" s="2">
        <f t="shared" si="73"/>
        <v>15.003750937734434</v>
      </c>
    </row>
    <row r="2329" spans="1:14" x14ac:dyDescent="0.3">
      <c r="A2329" t="s">
        <v>1407</v>
      </c>
      <c r="B2329" t="s">
        <v>8502</v>
      </c>
      <c r="C2329">
        <v>3.9</v>
      </c>
      <c r="D2329">
        <v>40</v>
      </c>
      <c r="E2329">
        <v>2999</v>
      </c>
      <c r="F2329">
        <v>1499</v>
      </c>
      <c r="G2329" t="s">
        <v>8503</v>
      </c>
      <c r="H2329" t="s">
        <v>8504</v>
      </c>
      <c r="I2329" t="s">
        <v>126</v>
      </c>
      <c r="J2329" t="s">
        <v>8505</v>
      </c>
      <c r="K2329" t="s">
        <v>8506</v>
      </c>
      <c r="L2329">
        <v>13311914</v>
      </c>
      <c r="M2329">
        <f t="shared" si="72"/>
        <v>59960</v>
      </c>
      <c r="N2329" s="2">
        <f t="shared" si="73"/>
        <v>50.016672224074689</v>
      </c>
    </row>
    <row r="2330" spans="1:14" x14ac:dyDescent="0.3">
      <c r="A2330" t="s">
        <v>8507</v>
      </c>
      <c r="B2330" t="s">
        <v>418</v>
      </c>
      <c r="C2330">
        <v>4.5999999999999996</v>
      </c>
      <c r="D2330">
        <v>5</v>
      </c>
      <c r="E2330">
        <v>2199</v>
      </c>
      <c r="F2330">
        <v>1099</v>
      </c>
      <c r="G2330" t="s">
        <v>8508</v>
      </c>
      <c r="H2330" t="s">
        <v>8509</v>
      </c>
      <c r="I2330" t="s">
        <v>110</v>
      </c>
      <c r="J2330" t="s">
        <v>421</v>
      </c>
      <c r="K2330" t="s">
        <v>8510</v>
      </c>
      <c r="L2330">
        <v>15101016</v>
      </c>
      <c r="M2330">
        <f t="shared" si="72"/>
        <v>5495</v>
      </c>
      <c r="N2330" s="2">
        <f t="shared" si="73"/>
        <v>50.022737608003645</v>
      </c>
    </row>
    <row r="2331" spans="1:14" x14ac:dyDescent="0.3">
      <c r="A2331" t="s">
        <v>6192</v>
      </c>
      <c r="B2331" t="s">
        <v>3370</v>
      </c>
      <c r="C2331">
        <v>4</v>
      </c>
      <c r="D2331">
        <v>427</v>
      </c>
      <c r="E2331">
        <v>999</v>
      </c>
      <c r="F2331">
        <v>749</v>
      </c>
      <c r="G2331" t="s">
        <v>242</v>
      </c>
      <c r="H2331" t="s">
        <v>8511</v>
      </c>
      <c r="I2331" t="s">
        <v>1176</v>
      </c>
      <c r="J2331" t="s">
        <v>3372</v>
      </c>
      <c r="K2331" t="s">
        <v>8512</v>
      </c>
      <c r="L2331">
        <v>11128602</v>
      </c>
      <c r="M2331">
        <f t="shared" si="72"/>
        <v>319823</v>
      </c>
      <c r="N2331" s="2">
        <f t="shared" si="73"/>
        <v>25.025025025025027</v>
      </c>
    </row>
    <row r="2332" spans="1:14" x14ac:dyDescent="0.3">
      <c r="A2332" t="s">
        <v>8513</v>
      </c>
      <c r="B2332" t="s">
        <v>465</v>
      </c>
      <c r="C2332">
        <v>4.4000000000000004</v>
      </c>
      <c r="D2332">
        <v>237</v>
      </c>
      <c r="E2332">
        <v>1299</v>
      </c>
      <c r="F2332">
        <v>1299</v>
      </c>
      <c r="G2332" t="s">
        <v>466</v>
      </c>
      <c r="H2332" t="s">
        <v>8514</v>
      </c>
      <c r="I2332" t="s">
        <v>862</v>
      </c>
      <c r="J2332" t="s">
        <v>468</v>
      </c>
      <c r="K2332" t="s">
        <v>8515</v>
      </c>
      <c r="L2332">
        <v>1999150</v>
      </c>
      <c r="M2332">
        <f t="shared" si="72"/>
        <v>307863</v>
      </c>
      <c r="N2332" s="2">
        <f t="shared" si="73"/>
        <v>0</v>
      </c>
    </row>
    <row r="2333" spans="1:14" x14ac:dyDescent="0.3">
      <c r="A2333" t="s">
        <v>7925</v>
      </c>
      <c r="B2333" t="s">
        <v>364</v>
      </c>
      <c r="C2333">
        <v>4.0999999999999996</v>
      </c>
      <c r="D2333">
        <v>42</v>
      </c>
      <c r="E2333">
        <v>1999</v>
      </c>
      <c r="F2333">
        <v>1499</v>
      </c>
      <c r="G2333" t="s">
        <v>3048</v>
      </c>
      <c r="H2333" t="s">
        <v>8516</v>
      </c>
      <c r="I2333" t="s">
        <v>126</v>
      </c>
      <c r="J2333" t="s">
        <v>368</v>
      </c>
      <c r="K2333" t="s">
        <v>8517</v>
      </c>
      <c r="L2333">
        <v>12950936</v>
      </c>
      <c r="M2333">
        <f t="shared" si="72"/>
        <v>62958</v>
      </c>
      <c r="N2333" s="2">
        <f t="shared" si="73"/>
        <v>25.012506253126567</v>
      </c>
    </row>
    <row r="2334" spans="1:14" x14ac:dyDescent="0.3">
      <c r="A2334" t="s">
        <v>8518</v>
      </c>
      <c r="B2334" t="s">
        <v>15</v>
      </c>
      <c r="C2334">
        <v>3.4</v>
      </c>
      <c r="D2334">
        <v>7</v>
      </c>
      <c r="E2334">
        <v>2999</v>
      </c>
      <c r="F2334">
        <v>899</v>
      </c>
      <c r="G2334" t="s">
        <v>16</v>
      </c>
      <c r="H2334" t="s">
        <v>8519</v>
      </c>
      <c r="I2334" t="s">
        <v>18</v>
      </c>
      <c r="J2334" t="s">
        <v>19</v>
      </c>
      <c r="K2334" t="s">
        <v>8520</v>
      </c>
      <c r="L2334">
        <v>18135462</v>
      </c>
      <c r="M2334">
        <f t="shared" si="72"/>
        <v>6293</v>
      </c>
      <c r="N2334" s="2">
        <f t="shared" si="73"/>
        <v>70.023341113704575</v>
      </c>
    </row>
    <row r="2335" spans="1:14" x14ac:dyDescent="0.3">
      <c r="A2335" t="s">
        <v>8521</v>
      </c>
      <c r="B2335" t="s">
        <v>465</v>
      </c>
      <c r="C2335">
        <v>4.7</v>
      </c>
      <c r="D2335">
        <v>6</v>
      </c>
      <c r="E2335">
        <v>549</v>
      </c>
      <c r="F2335">
        <v>549</v>
      </c>
      <c r="G2335" t="s">
        <v>466</v>
      </c>
      <c r="H2335" t="s">
        <v>8522</v>
      </c>
      <c r="I2335" t="s">
        <v>69</v>
      </c>
      <c r="J2335" t="s">
        <v>468</v>
      </c>
      <c r="K2335" t="s">
        <v>8523</v>
      </c>
      <c r="L2335">
        <v>17418506</v>
      </c>
      <c r="M2335">
        <f t="shared" si="72"/>
        <v>3294</v>
      </c>
      <c r="N2335" s="2">
        <f t="shared" si="73"/>
        <v>0</v>
      </c>
    </row>
    <row r="2336" spans="1:14" x14ac:dyDescent="0.3">
      <c r="A2336" t="s">
        <v>3910</v>
      </c>
      <c r="B2336" t="s">
        <v>230</v>
      </c>
      <c r="C2336">
        <v>4</v>
      </c>
      <c r="D2336">
        <v>193</v>
      </c>
      <c r="E2336">
        <v>1999</v>
      </c>
      <c r="F2336">
        <v>899</v>
      </c>
      <c r="G2336" t="s">
        <v>1536</v>
      </c>
      <c r="H2336" t="s">
        <v>8524</v>
      </c>
      <c r="I2336" t="s">
        <v>83</v>
      </c>
      <c r="J2336" t="s">
        <v>232</v>
      </c>
      <c r="K2336" t="s">
        <v>8525</v>
      </c>
      <c r="L2336">
        <v>12303742</v>
      </c>
      <c r="M2336">
        <f t="shared" si="72"/>
        <v>173507</v>
      </c>
      <c r="N2336" s="2">
        <f t="shared" si="73"/>
        <v>55.027513756878442</v>
      </c>
    </row>
    <row r="2337" spans="1:14" x14ac:dyDescent="0.3">
      <c r="A2337" t="s">
        <v>449</v>
      </c>
      <c r="B2337" t="s">
        <v>733</v>
      </c>
      <c r="C2337">
        <v>4.2</v>
      </c>
      <c r="D2337">
        <v>48</v>
      </c>
      <c r="E2337">
        <v>1549</v>
      </c>
      <c r="F2337">
        <v>604</v>
      </c>
      <c r="G2337" t="s">
        <v>1657</v>
      </c>
      <c r="H2337" t="s">
        <v>8526</v>
      </c>
      <c r="I2337" t="s">
        <v>297</v>
      </c>
      <c r="J2337" t="s">
        <v>735</v>
      </c>
      <c r="K2337" t="s">
        <v>8527</v>
      </c>
      <c r="L2337">
        <v>12666416</v>
      </c>
      <c r="M2337">
        <f t="shared" si="72"/>
        <v>28992</v>
      </c>
      <c r="N2337" s="2">
        <f t="shared" si="73"/>
        <v>61.007101355713367</v>
      </c>
    </row>
    <row r="2338" spans="1:14" x14ac:dyDescent="0.3">
      <c r="A2338" t="s">
        <v>8528</v>
      </c>
      <c r="B2338" t="s">
        <v>8529</v>
      </c>
      <c r="C2338">
        <v>3.6</v>
      </c>
      <c r="D2338">
        <v>182</v>
      </c>
      <c r="E2338">
        <v>3499</v>
      </c>
      <c r="F2338">
        <v>699</v>
      </c>
      <c r="G2338" t="s">
        <v>683</v>
      </c>
      <c r="H2338" t="s">
        <v>8530</v>
      </c>
      <c r="I2338" t="s">
        <v>373</v>
      </c>
      <c r="J2338" t="s">
        <v>8531</v>
      </c>
      <c r="K2338" t="s">
        <v>8532</v>
      </c>
      <c r="L2338">
        <v>14620748</v>
      </c>
      <c r="M2338">
        <f t="shared" si="72"/>
        <v>127218</v>
      </c>
      <c r="N2338" s="2">
        <f t="shared" si="73"/>
        <v>80.022863675335813</v>
      </c>
    </row>
    <row r="2339" spans="1:14" x14ac:dyDescent="0.3">
      <c r="A2339" t="s">
        <v>8533</v>
      </c>
      <c r="B2339" t="s">
        <v>557</v>
      </c>
      <c r="C2339">
        <v>4.2</v>
      </c>
      <c r="D2339">
        <v>192</v>
      </c>
      <c r="E2339">
        <v>1899</v>
      </c>
      <c r="F2339">
        <v>1519</v>
      </c>
      <c r="G2339" t="s">
        <v>2167</v>
      </c>
      <c r="H2339" t="s">
        <v>8534</v>
      </c>
      <c r="I2339" t="s">
        <v>83</v>
      </c>
      <c r="J2339" t="s">
        <v>559</v>
      </c>
      <c r="K2339" t="s">
        <v>8535</v>
      </c>
      <c r="L2339">
        <v>1821532</v>
      </c>
      <c r="M2339">
        <f t="shared" si="72"/>
        <v>291648</v>
      </c>
      <c r="N2339" s="2">
        <f t="shared" si="73"/>
        <v>20.01053185887309</v>
      </c>
    </row>
    <row r="2340" spans="1:14" x14ac:dyDescent="0.3">
      <c r="A2340" t="s">
        <v>3506</v>
      </c>
      <c r="B2340" t="s">
        <v>8536</v>
      </c>
      <c r="C2340">
        <v>4.3</v>
      </c>
      <c r="D2340">
        <v>592</v>
      </c>
      <c r="E2340">
        <v>1499</v>
      </c>
      <c r="F2340">
        <v>849</v>
      </c>
      <c r="G2340" t="s">
        <v>67</v>
      </c>
      <c r="H2340" t="s">
        <v>8537</v>
      </c>
      <c r="I2340" t="s">
        <v>642</v>
      </c>
      <c r="J2340" t="s">
        <v>8538</v>
      </c>
      <c r="K2340" t="s">
        <v>8539</v>
      </c>
      <c r="L2340">
        <v>11966618</v>
      </c>
      <c r="M2340">
        <f t="shared" si="72"/>
        <v>502608</v>
      </c>
      <c r="N2340" s="2">
        <f t="shared" si="73"/>
        <v>43.362241494329552</v>
      </c>
    </row>
    <row r="2341" spans="1:14" x14ac:dyDescent="0.3">
      <c r="A2341" t="s">
        <v>8540</v>
      </c>
      <c r="B2341" t="s">
        <v>728</v>
      </c>
      <c r="C2341">
        <v>4.4000000000000004</v>
      </c>
      <c r="D2341">
        <v>7</v>
      </c>
      <c r="E2341">
        <v>1599</v>
      </c>
      <c r="F2341">
        <v>591</v>
      </c>
      <c r="G2341" t="s">
        <v>29</v>
      </c>
      <c r="H2341" t="s">
        <v>8541</v>
      </c>
      <c r="I2341" t="s">
        <v>37</v>
      </c>
      <c r="J2341" t="s">
        <v>730</v>
      </c>
      <c r="K2341" t="s">
        <v>8542</v>
      </c>
      <c r="L2341">
        <v>16907194</v>
      </c>
      <c r="M2341">
        <f t="shared" si="72"/>
        <v>4137</v>
      </c>
      <c r="N2341" s="2">
        <f t="shared" si="73"/>
        <v>63.03939962476548</v>
      </c>
    </row>
    <row r="2342" spans="1:14" x14ac:dyDescent="0.3">
      <c r="A2342" t="s">
        <v>2150</v>
      </c>
      <c r="B2342" t="s">
        <v>481</v>
      </c>
      <c r="C2342">
        <v>4</v>
      </c>
      <c r="D2342">
        <v>367</v>
      </c>
      <c r="E2342">
        <v>4450</v>
      </c>
      <c r="F2342">
        <v>1557</v>
      </c>
      <c r="G2342" t="s">
        <v>16</v>
      </c>
      <c r="H2342" t="s">
        <v>8543</v>
      </c>
      <c r="I2342" t="s">
        <v>1558</v>
      </c>
      <c r="J2342" t="s">
        <v>483</v>
      </c>
      <c r="K2342" t="s">
        <v>8544</v>
      </c>
      <c r="L2342">
        <v>10616786</v>
      </c>
      <c r="M2342">
        <f t="shared" si="72"/>
        <v>571419</v>
      </c>
      <c r="N2342" s="2">
        <f t="shared" si="73"/>
        <v>65.011235955056179</v>
      </c>
    </row>
    <row r="2343" spans="1:14" x14ac:dyDescent="0.3">
      <c r="A2343" t="s">
        <v>1201</v>
      </c>
      <c r="B2343" t="s">
        <v>424</v>
      </c>
      <c r="C2343">
        <v>4.3</v>
      </c>
      <c r="D2343">
        <v>37</v>
      </c>
      <c r="E2343">
        <v>5199</v>
      </c>
      <c r="F2343">
        <v>2755</v>
      </c>
      <c r="G2343" t="s">
        <v>124</v>
      </c>
      <c r="H2343" t="s">
        <v>8545</v>
      </c>
      <c r="I2343" t="s">
        <v>132</v>
      </c>
      <c r="J2343" t="s">
        <v>426</v>
      </c>
      <c r="K2343" t="s">
        <v>8546</v>
      </c>
      <c r="L2343">
        <v>15178570</v>
      </c>
      <c r="M2343">
        <f t="shared" si="72"/>
        <v>101935</v>
      </c>
      <c r="N2343" s="2">
        <f t="shared" si="73"/>
        <v>47.00904020003847</v>
      </c>
    </row>
    <row r="2344" spans="1:14" x14ac:dyDescent="0.3">
      <c r="A2344" t="s">
        <v>556</v>
      </c>
      <c r="B2344" t="s">
        <v>1245</v>
      </c>
      <c r="C2344">
        <v>4.3</v>
      </c>
      <c r="D2344">
        <v>7</v>
      </c>
      <c r="E2344">
        <v>2499</v>
      </c>
      <c r="F2344">
        <v>2474</v>
      </c>
      <c r="G2344" t="s">
        <v>29</v>
      </c>
      <c r="H2344" t="s">
        <v>8547</v>
      </c>
      <c r="I2344" t="s">
        <v>37</v>
      </c>
      <c r="J2344" t="s">
        <v>1247</v>
      </c>
      <c r="K2344" t="s">
        <v>8548</v>
      </c>
      <c r="L2344">
        <v>15148716</v>
      </c>
      <c r="M2344">
        <f t="shared" si="72"/>
        <v>17318</v>
      </c>
      <c r="N2344" s="2">
        <f t="shared" si="73"/>
        <v>1.0004001600640255</v>
      </c>
    </row>
    <row r="2345" spans="1:14" x14ac:dyDescent="0.3">
      <c r="A2345" t="s">
        <v>4378</v>
      </c>
      <c r="B2345" t="s">
        <v>8549</v>
      </c>
      <c r="C2345">
        <v>4.8</v>
      </c>
      <c r="D2345">
        <v>4</v>
      </c>
      <c r="E2345">
        <v>1999</v>
      </c>
      <c r="F2345">
        <v>1399</v>
      </c>
      <c r="G2345" t="s">
        <v>2446</v>
      </c>
      <c r="H2345" t="s">
        <v>8550</v>
      </c>
      <c r="I2345" t="s">
        <v>297</v>
      </c>
      <c r="J2345" t="s">
        <v>8551</v>
      </c>
      <c r="K2345" t="s">
        <v>8552</v>
      </c>
      <c r="L2345">
        <v>17775464</v>
      </c>
      <c r="M2345">
        <f t="shared" si="72"/>
        <v>5596</v>
      </c>
      <c r="N2345" s="2">
        <f t="shared" si="73"/>
        <v>30.015007503751878</v>
      </c>
    </row>
    <row r="2346" spans="1:14" x14ac:dyDescent="0.3">
      <c r="A2346" t="s">
        <v>883</v>
      </c>
      <c r="B2346" t="s">
        <v>8553</v>
      </c>
      <c r="C2346">
        <v>4.0999999999999996</v>
      </c>
      <c r="D2346">
        <v>1900</v>
      </c>
      <c r="E2346">
        <v>450</v>
      </c>
      <c r="F2346">
        <v>265</v>
      </c>
      <c r="G2346" t="s">
        <v>218</v>
      </c>
      <c r="H2346" t="s">
        <v>8554</v>
      </c>
      <c r="I2346" t="s">
        <v>1145</v>
      </c>
      <c r="J2346" t="s">
        <v>8555</v>
      </c>
      <c r="K2346" t="s">
        <v>8556</v>
      </c>
      <c r="L2346">
        <v>7100084</v>
      </c>
      <c r="M2346">
        <f t="shared" si="72"/>
        <v>503500</v>
      </c>
      <c r="N2346" s="2">
        <f t="shared" si="73"/>
        <v>41.111111111111107</v>
      </c>
    </row>
    <row r="2347" spans="1:14" x14ac:dyDescent="0.3">
      <c r="A2347" t="s">
        <v>3460</v>
      </c>
      <c r="B2347" t="s">
        <v>499</v>
      </c>
      <c r="C2347">
        <v>3.8</v>
      </c>
      <c r="D2347">
        <v>32</v>
      </c>
      <c r="E2347">
        <v>1699</v>
      </c>
      <c r="F2347">
        <v>679</v>
      </c>
      <c r="G2347" t="s">
        <v>74</v>
      </c>
      <c r="H2347" t="s">
        <v>8557</v>
      </c>
      <c r="I2347" t="s">
        <v>76</v>
      </c>
      <c r="J2347" t="s">
        <v>502</v>
      </c>
      <c r="K2347" t="s">
        <v>8558</v>
      </c>
      <c r="L2347">
        <v>13548760</v>
      </c>
      <c r="M2347">
        <f t="shared" si="72"/>
        <v>21728</v>
      </c>
      <c r="N2347" s="2">
        <f t="shared" si="73"/>
        <v>60.035314891112421</v>
      </c>
    </row>
    <row r="2348" spans="1:14" x14ac:dyDescent="0.3">
      <c r="A2348" t="s">
        <v>8559</v>
      </c>
      <c r="B2348" t="s">
        <v>8560</v>
      </c>
      <c r="C2348">
        <v>4.7</v>
      </c>
      <c r="D2348">
        <v>39</v>
      </c>
      <c r="E2348">
        <v>5450</v>
      </c>
      <c r="F2348">
        <v>5450</v>
      </c>
      <c r="G2348" t="s">
        <v>88</v>
      </c>
      <c r="H2348" t="s">
        <v>8561</v>
      </c>
      <c r="I2348" t="s">
        <v>1241</v>
      </c>
      <c r="J2348" t="s">
        <v>8562</v>
      </c>
      <c r="K2348" t="s">
        <v>8563</v>
      </c>
      <c r="L2348">
        <v>11224968</v>
      </c>
      <c r="M2348">
        <f t="shared" si="72"/>
        <v>212550</v>
      </c>
      <c r="N2348" s="2">
        <f t="shared" si="73"/>
        <v>0</v>
      </c>
    </row>
    <row r="2349" spans="1:14" x14ac:dyDescent="0.3">
      <c r="A2349" t="s">
        <v>8564</v>
      </c>
      <c r="B2349" t="s">
        <v>4720</v>
      </c>
      <c r="C2349">
        <v>3.9</v>
      </c>
      <c r="D2349">
        <v>9</v>
      </c>
      <c r="E2349">
        <v>1299</v>
      </c>
      <c r="F2349">
        <v>909</v>
      </c>
      <c r="G2349" t="s">
        <v>42</v>
      </c>
      <c r="H2349" t="s">
        <v>8565</v>
      </c>
      <c r="I2349" t="s">
        <v>56</v>
      </c>
      <c r="J2349" t="s">
        <v>4722</v>
      </c>
      <c r="K2349" t="s">
        <v>8566</v>
      </c>
      <c r="L2349">
        <v>17086968</v>
      </c>
      <c r="M2349">
        <f t="shared" si="72"/>
        <v>8181</v>
      </c>
      <c r="N2349" s="2">
        <f t="shared" si="73"/>
        <v>30.023094688221708</v>
      </c>
    </row>
    <row r="2350" spans="1:14" x14ac:dyDescent="0.3">
      <c r="A2350" t="s">
        <v>5457</v>
      </c>
      <c r="B2350" t="s">
        <v>364</v>
      </c>
      <c r="C2350">
        <v>3.9</v>
      </c>
      <c r="D2350">
        <v>151</v>
      </c>
      <c r="E2350">
        <v>3299</v>
      </c>
      <c r="F2350">
        <v>2474</v>
      </c>
      <c r="G2350" t="s">
        <v>67</v>
      </c>
      <c r="H2350" t="s">
        <v>8567</v>
      </c>
      <c r="I2350" t="s">
        <v>132</v>
      </c>
      <c r="J2350" t="s">
        <v>368</v>
      </c>
      <c r="K2350" t="s">
        <v>8568</v>
      </c>
      <c r="L2350">
        <v>11620506</v>
      </c>
      <c r="M2350">
        <f t="shared" si="72"/>
        <v>373574</v>
      </c>
      <c r="N2350" s="2">
        <f t="shared" si="73"/>
        <v>25.007578053955744</v>
      </c>
    </row>
    <row r="2351" spans="1:14" x14ac:dyDescent="0.3">
      <c r="A2351" t="s">
        <v>449</v>
      </c>
      <c r="B2351" t="s">
        <v>2033</v>
      </c>
      <c r="C2351">
        <v>4.5999999999999996</v>
      </c>
      <c r="D2351">
        <v>14</v>
      </c>
      <c r="E2351">
        <v>1999</v>
      </c>
      <c r="F2351">
        <v>1199</v>
      </c>
      <c r="G2351" t="s">
        <v>2515</v>
      </c>
      <c r="H2351" t="s">
        <v>8569</v>
      </c>
      <c r="I2351" t="s">
        <v>297</v>
      </c>
      <c r="J2351" t="s">
        <v>2036</v>
      </c>
      <c r="K2351" t="s">
        <v>8570</v>
      </c>
      <c r="L2351">
        <v>14195258</v>
      </c>
      <c r="M2351">
        <f t="shared" si="72"/>
        <v>16786</v>
      </c>
      <c r="N2351" s="2">
        <f t="shared" si="73"/>
        <v>40.020010005002497</v>
      </c>
    </row>
    <row r="2352" spans="1:14" x14ac:dyDescent="0.3">
      <c r="A2352" t="s">
        <v>8571</v>
      </c>
      <c r="B2352" t="s">
        <v>2366</v>
      </c>
      <c r="C2352">
        <v>4.3</v>
      </c>
      <c r="D2352">
        <v>16</v>
      </c>
      <c r="E2352">
        <v>2499</v>
      </c>
      <c r="F2352">
        <v>1374</v>
      </c>
      <c r="G2352" t="s">
        <v>88</v>
      </c>
      <c r="H2352" t="s">
        <v>8572</v>
      </c>
      <c r="I2352" t="s">
        <v>586</v>
      </c>
      <c r="J2352" t="s">
        <v>2368</v>
      </c>
      <c r="K2352" t="s">
        <v>8573</v>
      </c>
      <c r="L2352">
        <v>12665846</v>
      </c>
      <c r="M2352">
        <f t="shared" si="72"/>
        <v>21984</v>
      </c>
      <c r="N2352" s="2">
        <f t="shared" si="73"/>
        <v>45.018007202881158</v>
      </c>
    </row>
    <row r="2353" spans="1:14" x14ac:dyDescent="0.3">
      <c r="A2353" t="s">
        <v>2046</v>
      </c>
      <c r="B2353" t="s">
        <v>2303</v>
      </c>
      <c r="C2353">
        <v>3.9</v>
      </c>
      <c r="D2353">
        <v>96</v>
      </c>
      <c r="E2353">
        <v>1499</v>
      </c>
      <c r="F2353">
        <v>494</v>
      </c>
      <c r="G2353" t="s">
        <v>29</v>
      </c>
      <c r="H2353" t="s">
        <v>8574</v>
      </c>
      <c r="I2353" t="s">
        <v>126</v>
      </c>
      <c r="J2353" t="s">
        <v>2305</v>
      </c>
      <c r="K2353" t="s">
        <v>8575</v>
      </c>
      <c r="L2353">
        <v>15107688</v>
      </c>
      <c r="M2353">
        <f t="shared" si="72"/>
        <v>47424</v>
      </c>
      <c r="N2353" s="2">
        <f t="shared" si="73"/>
        <v>67.044696464309538</v>
      </c>
    </row>
    <row r="2354" spans="1:14" x14ac:dyDescent="0.3">
      <c r="A2354" t="s">
        <v>4340</v>
      </c>
      <c r="B2354" t="s">
        <v>80</v>
      </c>
      <c r="C2354">
        <v>3.7</v>
      </c>
      <c r="D2354">
        <v>15</v>
      </c>
      <c r="E2354">
        <v>1299</v>
      </c>
      <c r="F2354">
        <v>649</v>
      </c>
      <c r="G2354" t="s">
        <v>67</v>
      </c>
      <c r="H2354" t="s">
        <v>8576</v>
      </c>
      <c r="I2354" t="s">
        <v>37</v>
      </c>
      <c r="J2354" t="s">
        <v>84</v>
      </c>
      <c r="K2354" t="s">
        <v>8577</v>
      </c>
      <c r="L2354">
        <v>14847384</v>
      </c>
      <c r="M2354">
        <f t="shared" si="72"/>
        <v>9735</v>
      </c>
      <c r="N2354" s="2">
        <f t="shared" si="73"/>
        <v>50.038491147036183</v>
      </c>
    </row>
    <row r="2355" spans="1:14" x14ac:dyDescent="0.3">
      <c r="A2355" t="s">
        <v>556</v>
      </c>
      <c r="B2355" t="s">
        <v>35</v>
      </c>
      <c r="C2355">
        <v>5</v>
      </c>
      <c r="D2355">
        <v>7</v>
      </c>
      <c r="E2355">
        <v>1099</v>
      </c>
      <c r="F2355">
        <v>769</v>
      </c>
      <c r="G2355" t="s">
        <v>29</v>
      </c>
      <c r="H2355" t="s">
        <v>8578</v>
      </c>
      <c r="I2355" t="s">
        <v>37</v>
      </c>
      <c r="J2355" t="s">
        <v>38</v>
      </c>
      <c r="K2355" t="s">
        <v>8579</v>
      </c>
      <c r="L2355">
        <v>16698138</v>
      </c>
      <c r="M2355">
        <f t="shared" si="72"/>
        <v>5383</v>
      </c>
      <c r="N2355" s="2">
        <f t="shared" si="73"/>
        <v>30.02729754322111</v>
      </c>
    </row>
    <row r="2356" spans="1:14" x14ac:dyDescent="0.3">
      <c r="A2356" t="s">
        <v>8580</v>
      </c>
      <c r="B2356" t="s">
        <v>5670</v>
      </c>
      <c r="C2356">
        <v>4.0999999999999996</v>
      </c>
      <c r="D2356">
        <v>51</v>
      </c>
      <c r="E2356">
        <v>1599</v>
      </c>
      <c r="F2356">
        <v>719</v>
      </c>
      <c r="G2356" t="s">
        <v>124</v>
      </c>
      <c r="H2356" t="s">
        <v>8581</v>
      </c>
      <c r="I2356" t="s">
        <v>126</v>
      </c>
      <c r="J2356" t="s">
        <v>5672</v>
      </c>
      <c r="K2356" t="s">
        <v>8582</v>
      </c>
      <c r="L2356">
        <v>12741996</v>
      </c>
      <c r="M2356">
        <f t="shared" si="72"/>
        <v>36669</v>
      </c>
      <c r="N2356" s="2">
        <f t="shared" si="73"/>
        <v>55.03439649781113</v>
      </c>
    </row>
    <row r="2357" spans="1:14" x14ac:dyDescent="0.3">
      <c r="A2357" t="s">
        <v>8583</v>
      </c>
      <c r="B2357" t="s">
        <v>284</v>
      </c>
      <c r="C2357">
        <v>4.4000000000000004</v>
      </c>
      <c r="D2357">
        <v>10</v>
      </c>
      <c r="E2357">
        <v>1399</v>
      </c>
      <c r="F2357">
        <v>559</v>
      </c>
      <c r="G2357" t="s">
        <v>42</v>
      </c>
      <c r="H2357" t="s">
        <v>8584</v>
      </c>
      <c r="I2357" t="s">
        <v>37</v>
      </c>
      <c r="J2357" t="s">
        <v>286</v>
      </c>
      <c r="K2357" t="s">
        <v>8585</v>
      </c>
      <c r="L2357">
        <v>17511714</v>
      </c>
      <c r="M2357">
        <f t="shared" si="72"/>
        <v>5590</v>
      </c>
      <c r="N2357" s="2">
        <f t="shared" si="73"/>
        <v>60.042887776983555</v>
      </c>
    </row>
    <row r="2358" spans="1:14" x14ac:dyDescent="0.3">
      <c r="A2358" t="s">
        <v>7261</v>
      </c>
      <c r="B2358" t="s">
        <v>1273</v>
      </c>
      <c r="C2358">
        <v>3.8</v>
      </c>
      <c r="D2358">
        <v>362</v>
      </c>
      <c r="E2358">
        <v>2099</v>
      </c>
      <c r="F2358">
        <v>1007</v>
      </c>
      <c r="G2358" t="s">
        <v>67</v>
      </c>
      <c r="H2358" t="s">
        <v>8586</v>
      </c>
      <c r="I2358" t="s">
        <v>50</v>
      </c>
      <c r="J2358" t="s">
        <v>1275</v>
      </c>
      <c r="K2358" t="s">
        <v>8587</v>
      </c>
      <c r="L2358">
        <v>7578940</v>
      </c>
      <c r="M2358">
        <f t="shared" si="72"/>
        <v>364534</v>
      </c>
      <c r="N2358" s="2">
        <f t="shared" si="73"/>
        <v>52.02477370176274</v>
      </c>
    </row>
    <row r="2359" spans="1:14" x14ac:dyDescent="0.3">
      <c r="A2359" t="s">
        <v>1173</v>
      </c>
      <c r="B2359" t="s">
        <v>5479</v>
      </c>
      <c r="C2359">
        <v>4.8</v>
      </c>
      <c r="D2359">
        <v>9</v>
      </c>
      <c r="E2359">
        <v>2190</v>
      </c>
      <c r="F2359">
        <v>2190</v>
      </c>
      <c r="G2359" t="s">
        <v>8588</v>
      </c>
      <c r="H2359" t="s">
        <v>8589</v>
      </c>
      <c r="I2359" t="s">
        <v>1176</v>
      </c>
      <c r="J2359" t="s">
        <v>5482</v>
      </c>
      <c r="K2359" t="s">
        <v>8590</v>
      </c>
      <c r="L2359">
        <v>14169898</v>
      </c>
      <c r="M2359">
        <f t="shared" si="72"/>
        <v>19710</v>
      </c>
      <c r="N2359" s="2">
        <f t="shared" si="73"/>
        <v>0</v>
      </c>
    </row>
    <row r="2360" spans="1:14" x14ac:dyDescent="0.3">
      <c r="A2360" t="s">
        <v>8591</v>
      </c>
      <c r="B2360" t="s">
        <v>8592</v>
      </c>
      <c r="C2360">
        <v>4.5999999999999996</v>
      </c>
      <c r="D2360">
        <v>7</v>
      </c>
      <c r="E2360">
        <v>2799</v>
      </c>
      <c r="F2360">
        <v>1595</v>
      </c>
      <c r="G2360" t="s">
        <v>67</v>
      </c>
      <c r="H2360" t="s">
        <v>8593</v>
      </c>
      <c r="I2360" t="s">
        <v>50</v>
      </c>
      <c r="J2360" t="s">
        <v>8594</v>
      </c>
      <c r="K2360" t="s">
        <v>8595</v>
      </c>
      <c r="L2360">
        <v>16834476</v>
      </c>
      <c r="M2360">
        <f t="shared" si="72"/>
        <v>11165</v>
      </c>
      <c r="N2360" s="2">
        <f t="shared" si="73"/>
        <v>43.015362629510541</v>
      </c>
    </row>
    <row r="2361" spans="1:14" x14ac:dyDescent="0.3">
      <c r="A2361" t="s">
        <v>8596</v>
      </c>
      <c r="B2361" t="s">
        <v>54</v>
      </c>
      <c r="C2361">
        <v>3.9</v>
      </c>
      <c r="D2361">
        <v>99</v>
      </c>
      <c r="E2361">
        <v>2999</v>
      </c>
      <c r="F2361">
        <v>1799</v>
      </c>
      <c r="G2361" t="s">
        <v>242</v>
      </c>
      <c r="H2361" t="s">
        <v>8597</v>
      </c>
      <c r="I2361" t="s">
        <v>1176</v>
      </c>
      <c r="J2361" t="s">
        <v>57</v>
      </c>
      <c r="K2361" t="s">
        <v>8598</v>
      </c>
      <c r="L2361">
        <v>13116824</v>
      </c>
      <c r="M2361">
        <f t="shared" si="72"/>
        <v>178101</v>
      </c>
      <c r="N2361" s="2">
        <f t="shared" si="73"/>
        <v>40.013337779259757</v>
      </c>
    </row>
    <row r="2362" spans="1:14" x14ac:dyDescent="0.3">
      <c r="A2362" t="s">
        <v>8599</v>
      </c>
      <c r="B2362" t="s">
        <v>54</v>
      </c>
      <c r="C2362">
        <v>3.8</v>
      </c>
      <c r="D2362">
        <v>12</v>
      </c>
      <c r="E2362">
        <v>1899</v>
      </c>
      <c r="F2362">
        <v>664</v>
      </c>
      <c r="G2362" t="s">
        <v>42</v>
      </c>
      <c r="H2362" t="s">
        <v>8600</v>
      </c>
      <c r="I2362" t="s">
        <v>50</v>
      </c>
      <c r="J2362" t="s">
        <v>57</v>
      </c>
      <c r="K2362" t="s">
        <v>8601</v>
      </c>
      <c r="L2362">
        <v>15083208</v>
      </c>
      <c r="M2362">
        <f t="shared" si="72"/>
        <v>7968</v>
      </c>
      <c r="N2362" s="2">
        <f t="shared" si="73"/>
        <v>65.034228541337541</v>
      </c>
    </row>
    <row r="2363" spans="1:14" x14ac:dyDescent="0.3">
      <c r="A2363" t="s">
        <v>8602</v>
      </c>
      <c r="B2363" t="s">
        <v>5206</v>
      </c>
      <c r="C2363">
        <v>4.5</v>
      </c>
      <c r="D2363">
        <v>6</v>
      </c>
      <c r="E2363">
        <v>999</v>
      </c>
      <c r="F2363">
        <v>449</v>
      </c>
      <c r="G2363" t="s">
        <v>8603</v>
      </c>
      <c r="H2363" t="s">
        <v>8604</v>
      </c>
      <c r="I2363" t="s">
        <v>37</v>
      </c>
      <c r="J2363" t="s">
        <v>5208</v>
      </c>
      <c r="K2363" t="s">
        <v>8605</v>
      </c>
      <c r="L2363">
        <v>17385204</v>
      </c>
      <c r="M2363">
        <f t="shared" si="72"/>
        <v>2694</v>
      </c>
      <c r="N2363" s="2">
        <f t="shared" si="73"/>
        <v>55.055055055055057</v>
      </c>
    </row>
    <row r="2364" spans="1:14" x14ac:dyDescent="0.3">
      <c r="A2364" t="s">
        <v>2029</v>
      </c>
      <c r="B2364" t="s">
        <v>1903</v>
      </c>
      <c r="C2364">
        <v>4</v>
      </c>
      <c r="D2364">
        <v>49</v>
      </c>
      <c r="E2364">
        <v>2487</v>
      </c>
      <c r="F2364">
        <v>994</v>
      </c>
      <c r="G2364" t="s">
        <v>29</v>
      </c>
      <c r="H2364" t="s">
        <v>8606</v>
      </c>
      <c r="I2364" t="s">
        <v>132</v>
      </c>
      <c r="J2364" t="s">
        <v>1905</v>
      </c>
      <c r="K2364" t="s">
        <v>8607</v>
      </c>
      <c r="L2364">
        <v>15987880</v>
      </c>
      <c r="M2364">
        <f t="shared" si="72"/>
        <v>48706</v>
      </c>
      <c r="N2364" s="2">
        <f t="shared" si="73"/>
        <v>60.032167269802969</v>
      </c>
    </row>
    <row r="2365" spans="1:14" x14ac:dyDescent="0.3">
      <c r="A2365" t="s">
        <v>4169</v>
      </c>
      <c r="B2365" t="s">
        <v>889</v>
      </c>
      <c r="C2365">
        <v>4.3</v>
      </c>
      <c r="D2365">
        <v>151</v>
      </c>
      <c r="E2365">
        <v>3999</v>
      </c>
      <c r="F2365">
        <v>1799</v>
      </c>
      <c r="G2365" t="s">
        <v>409</v>
      </c>
      <c r="H2365" t="s">
        <v>8608</v>
      </c>
      <c r="I2365" t="s">
        <v>891</v>
      </c>
      <c r="J2365" t="s">
        <v>892</v>
      </c>
      <c r="K2365" t="s">
        <v>8609</v>
      </c>
      <c r="L2365">
        <v>10017401</v>
      </c>
      <c r="M2365">
        <f t="shared" si="72"/>
        <v>271649</v>
      </c>
      <c r="N2365" s="2">
        <f t="shared" si="73"/>
        <v>55.013753438359593</v>
      </c>
    </row>
    <row r="2366" spans="1:14" x14ac:dyDescent="0.3">
      <c r="A2366" t="s">
        <v>1218</v>
      </c>
      <c r="B2366" t="s">
        <v>353</v>
      </c>
      <c r="C2366">
        <v>3.2</v>
      </c>
      <c r="D2366">
        <v>17</v>
      </c>
      <c r="E2366">
        <v>2399</v>
      </c>
      <c r="F2366">
        <v>599</v>
      </c>
      <c r="G2366" t="s">
        <v>124</v>
      </c>
      <c r="H2366" t="s">
        <v>8610</v>
      </c>
      <c r="I2366" t="s">
        <v>132</v>
      </c>
      <c r="J2366" t="s">
        <v>356</v>
      </c>
      <c r="K2366" t="s">
        <v>8611</v>
      </c>
      <c r="L2366">
        <v>14989758</v>
      </c>
      <c r="M2366">
        <f t="shared" si="72"/>
        <v>10183</v>
      </c>
      <c r="N2366" s="2">
        <f t="shared" si="73"/>
        <v>75.031263026260945</v>
      </c>
    </row>
    <row r="2367" spans="1:14" x14ac:dyDescent="0.3">
      <c r="A2367" t="s">
        <v>2001</v>
      </c>
      <c r="B2367" t="s">
        <v>424</v>
      </c>
      <c r="C2367">
        <v>3.8</v>
      </c>
      <c r="D2367">
        <v>141</v>
      </c>
      <c r="E2367">
        <v>4999</v>
      </c>
      <c r="F2367">
        <v>1099</v>
      </c>
      <c r="G2367" t="s">
        <v>124</v>
      </c>
      <c r="H2367" t="s">
        <v>8612</v>
      </c>
      <c r="I2367" t="s">
        <v>132</v>
      </c>
      <c r="J2367" t="s">
        <v>426</v>
      </c>
      <c r="K2367" t="s">
        <v>8613</v>
      </c>
      <c r="L2367">
        <v>13515836</v>
      </c>
      <c r="M2367">
        <f t="shared" si="72"/>
        <v>154959</v>
      </c>
      <c r="N2367" s="2">
        <f t="shared" si="73"/>
        <v>78.015603120624121</v>
      </c>
    </row>
    <row r="2368" spans="1:14" x14ac:dyDescent="0.3">
      <c r="A2368" t="s">
        <v>8614</v>
      </c>
      <c r="B2368" t="s">
        <v>866</v>
      </c>
      <c r="C2368">
        <v>4.5</v>
      </c>
      <c r="D2368">
        <v>13</v>
      </c>
      <c r="E2368">
        <v>2699</v>
      </c>
      <c r="F2368">
        <v>2024</v>
      </c>
      <c r="G2368" t="s">
        <v>16</v>
      </c>
      <c r="H2368" t="s">
        <v>8615</v>
      </c>
      <c r="I2368" t="s">
        <v>586</v>
      </c>
      <c r="J2368" t="s">
        <v>868</v>
      </c>
      <c r="K2368" t="s">
        <v>8616</v>
      </c>
      <c r="L2368">
        <v>16784636</v>
      </c>
      <c r="M2368">
        <f t="shared" si="72"/>
        <v>26312</v>
      </c>
      <c r="N2368" s="2">
        <f t="shared" si="73"/>
        <v>25.009262689885141</v>
      </c>
    </row>
    <row r="2369" spans="1:14" x14ac:dyDescent="0.3">
      <c r="A2369" t="s">
        <v>2990</v>
      </c>
      <c r="B2369" t="s">
        <v>41</v>
      </c>
      <c r="C2369">
        <v>3.9</v>
      </c>
      <c r="D2369">
        <v>10</v>
      </c>
      <c r="E2369">
        <v>1899</v>
      </c>
      <c r="F2369">
        <v>1139</v>
      </c>
      <c r="G2369" t="s">
        <v>29</v>
      </c>
      <c r="H2369" t="s">
        <v>8617</v>
      </c>
      <c r="I2369" t="s">
        <v>862</v>
      </c>
      <c r="J2369" t="s">
        <v>45</v>
      </c>
      <c r="K2369" t="s">
        <v>2992</v>
      </c>
      <c r="L2369">
        <v>14703864</v>
      </c>
      <c r="M2369">
        <f t="shared" si="72"/>
        <v>11390</v>
      </c>
      <c r="N2369" s="2">
        <f t="shared" si="73"/>
        <v>40.021063717746181</v>
      </c>
    </row>
    <row r="2370" spans="1:14" x14ac:dyDescent="0.3">
      <c r="A2370" t="s">
        <v>8618</v>
      </c>
      <c r="B2370" t="s">
        <v>492</v>
      </c>
      <c r="C2370">
        <v>5</v>
      </c>
      <c r="D2370">
        <v>5</v>
      </c>
      <c r="E2370">
        <v>899</v>
      </c>
      <c r="F2370">
        <v>899</v>
      </c>
      <c r="G2370" t="s">
        <v>573</v>
      </c>
      <c r="H2370" t="s">
        <v>8619</v>
      </c>
      <c r="I2370" t="s">
        <v>83</v>
      </c>
      <c r="J2370" t="s">
        <v>496</v>
      </c>
      <c r="K2370" t="s">
        <v>8620</v>
      </c>
      <c r="L2370">
        <v>17656654</v>
      </c>
      <c r="M2370">
        <f t="shared" si="72"/>
        <v>4495</v>
      </c>
      <c r="N2370" s="2">
        <f t="shared" si="73"/>
        <v>0</v>
      </c>
    </row>
    <row r="2371" spans="1:14" x14ac:dyDescent="0.3">
      <c r="A2371" t="s">
        <v>8621</v>
      </c>
      <c r="B2371" t="s">
        <v>2463</v>
      </c>
      <c r="C2371">
        <v>4.2</v>
      </c>
      <c r="D2371">
        <v>21</v>
      </c>
      <c r="E2371">
        <v>2474</v>
      </c>
      <c r="F2371">
        <v>1855</v>
      </c>
      <c r="G2371" t="s">
        <v>42</v>
      </c>
      <c r="H2371" t="s">
        <v>8622</v>
      </c>
      <c r="I2371" t="s">
        <v>1532</v>
      </c>
      <c r="J2371" t="s">
        <v>2466</v>
      </c>
      <c r="K2371" t="s">
        <v>8623</v>
      </c>
      <c r="L2371">
        <v>16920736</v>
      </c>
      <c r="M2371">
        <f t="shared" ref="M2371:M2434" si="74">D2371*F2371</f>
        <v>38955</v>
      </c>
      <c r="N2371" s="2">
        <f t="shared" ref="N2371:N2434" si="75">((E2371-F2371)/E2371) *100</f>
        <v>25.02021018593371</v>
      </c>
    </row>
    <row r="2372" spans="1:14" x14ac:dyDescent="0.3">
      <c r="A2372" t="s">
        <v>8624</v>
      </c>
      <c r="B2372" t="s">
        <v>6987</v>
      </c>
      <c r="C2372">
        <v>4.5</v>
      </c>
      <c r="D2372">
        <v>921</v>
      </c>
      <c r="E2372">
        <v>325</v>
      </c>
      <c r="F2372">
        <v>289</v>
      </c>
      <c r="G2372" t="s">
        <v>1933</v>
      </c>
      <c r="H2372" t="s">
        <v>8625</v>
      </c>
      <c r="I2372" t="s">
        <v>474</v>
      </c>
      <c r="J2372" t="s">
        <v>6989</v>
      </c>
      <c r="K2372" t="s">
        <v>8626</v>
      </c>
      <c r="L2372">
        <v>13701906</v>
      </c>
      <c r="M2372">
        <f t="shared" si="74"/>
        <v>266169</v>
      </c>
      <c r="N2372" s="2">
        <f t="shared" si="75"/>
        <v>11.076923076923077</v>
      </c>
    </row>
    <row r="2373" spans="1:14" x14ac:dyDescent="0.3">
      <c r="A2373" t="s">
        <v>3242</v>
      </c>
      <c r="B2373" t="s">
        <v>1513</v>
      </c>
      <c r="C2373">
        <v>3.8</v>
      </c>
      <c r="D2373">
        <v>8</v>
      </c>
      <c r="E2373">
        <v>2399</v>
      </c>
      <c r="F2373">
        <v>959</v>
      </c>
      <c r="G2373" t="s">
        <v>124</v>
      </c>
      <c r="H2373" t="s">
        <v>8627</v>
      </c>
      <c r="I2373" t="s">
        <v>132</v>
      </c>
      <c r="J2373" t="s">
        <v>1515</v>
      </c>
      <c r="K2373" t="s">
        <v>8628</v>
      </c>
      <c r="L2373">
        <v>15886962</v>
      </c>
      <c r="M2373">
        <f t="shared" si="74"/>
        <v>7672</v>
      </c>
      <c r="N2373" s="2">
        <f t="shared" si="75"/>
        <v>60.025010421008751</v>
      </c>
    </row>
    <row r="2374" spans="1:14" x14ac:dyDescent="0.3">
      <c r="A2374" t="s">
        <v>592</v>
      </c>
      <c r="B2374" t="s">
        <v>1513</v>
      </c>
      <c r="C2374">
        <v>4.4000000000000004</v>
      </c>
      <c r="D2374">
        <v>12</v>
      </c>
      <c r="E2374">
        <v>699</v>
      </c>
      <c r="F2374">
        <v>349</v>
      </c>
      <c r="G2374" t="s">
        <v>67</v>
      </c>
      <c r="H2374" t="s">
        <v>8629</v>
      </c>
      <c r="I2374" t="s">
        <v>37</v>
      </c>
      <c r="J2374" t="s">
        <v>1515</v>
      </c>
      <c r="K2374" t="s">
        <v>8630</v>
      </c>
      <c r="L2374">
        <v>17929786</v>
      </c>
      <c r="M2374">
        <f t="shared" si="74"/>
        <v>4188</v>
      </c>
      <c r="N2374" s="2">
        <f t="shared" si="75"/>
        <v>50.071530758226032</v>
      </c>
    </row>
    <row r="2375" spans="1:14" x14ac:dyDescent="0.3">
      <c r="A2375" t="s">
        <v>8631</v>
      </c>
      <c r="B2375" t="s">
        <v>2904</v>
      </c>
      <c r="C2375">
        <v>4.5999999999999996</v>
      </c>
      <c r="D2375">
        <v>18</v>
      </c>
      <c r="E2375">
        <v>3545</v>
      </c>
      <c r="F2375">
        <v>1418</v>
      </c>
      <c r="G2375" t="s">
        <v>16</v>
      </c>
      <c r="H2375" t="s">
        <v>8632</v>
      </c>
      <c r="I2375" t="s">
        <v>586</v>
      </c>
      <c r="J2375" t="s">
        <v>2906</v>
      </c>
      <c r="K2375" t="s">
        <v>8633</v>
      </c>
      <c r="L2375">
        <v>15422556</v>
      </c>
      <c r="M2375">
        <f t="shared" si="74"/>
        <v>25524</v>
      </c>
      <c r="N2375" s="2">
        <f t="shared" si="75"/>
        <v>60</v>
      </c>
    </row>
    <row r="2376" spans="1:14" x14ac:dyDescent="0.3">
      <c r="A2376" t="s">
        <v>8634</v>
      </c>
      <c r="B2376" t="s">
        <v>205</v>
      </c>
      <c r="C2376">
        <v>4.3</v>
      </c>
      <c r="D2376">
        <v>7</v>
      </c>
      <c r="E2376">
        <v>2399</v>
      </c>
      <c r="F2376">
        <v>1199</v>
      </c>
      <c r="G2376" t="s">
        <v>8635</v>
      </c>
      <c r="H2376" t="s">
        <v>8636</v>
      </c>
      <c r="I2376" t="s">
        <v>297</v>
      </c>
      <c r="J2376" t="s">
        <v>208</v>
      </c>
      <c r="K2376" t="s">
        <v>8637</v>
      </c>
      <c r="L2376">
        <v>17287860</v>
      </c>
      <c r="M2376">
        <f t="shared" si="74"/>
        <v>8393</v>
      </c>
      <c r="N2376" s="2">
        <f t="shared" si="75"/>
        <v>50.020842017507292</v>
      </c>
    </row>
    <row r="2377" spans="1:14" x14ac:dyDescent="0.3">
      <c r="A2377" t="s">
        <v>8638</v>
      </c>
      <c r="B2377" t="s">
        <v>1382</v>
      </c>
      <c r="C2377">
        <v>4.5999999999999996</v>
      </c>
      <c r="D2377">
        <v>25</v>
      </c>
      <c r="E2377">
        <v>4699</v>
      </c>
      <c r="F2377">
        <v>1174</v>
      </c>
      <c r="G2377" t="s">
        <v>124</v>
      </c>
      <c r="H2377" t="s">
        <v>8639</v>
      </c>
      <c r="I2377" t="s">
        <v>132</v>
      </c>
      <c r="J2377" t="s">
        <v>1384</v>
      </c>
      <c r="K2377" t="s">
        <v>8640</v>
      </c>
      <c r="L2377">
        <v>14223988</v>
      </c>
      <c r="M2377">
        <f t="shared" si="74"/>
        <v>29350</v>
      </c>
      <c r="N2377" s="2">
        <f t="shared" si="75"/>
        <v>75.015960842732497</v>
      </c>
    </row>
    <row r="2378" spans="1:14" x14ac:dyDescent="0.3">
      <c r="A2378" t="s">
        <v>8641</v>
      </c>
      <c r="B2378" t="s">
        <v>80</v>
      </c>
      <c r="C2378">
        <v>4.5</v>
      </c>
      <c r="D2378">
        <v>11</v>
      </c>
      <c r="E2378">
        <v>2399</v>
      </c>
      <c r="F2378">
        <v>959</v>
      </c>
      <c r="G2378" t="s">
        <v>16</v>
      </c>
      <c r="H2378" t="s">
        <v>8642</v>
      </c>
      <c r="I2378" t="s">
        <v>586</v>
      </c>
      <c r="J2378" t="s">
        <v>84</v>
      </c>
      <c r="K2378" t="s">
        <v>8643</v>
      </c>
      <c r="L2378">
        <v>14980646</v>
      </c>
      <c r="M2378">
        <f t="shared" si="74"/>
        <v>10549</v>
      </c>
      <c r="N2378" s="2">
        <f t="shared" si="75"/>
        <v>60.025010421008751</v>
      </c>
    </row>
    <row r="2379" spans="1:14" x14ac:dyDescent="0.3">
      <c r="A2379" t="s">
        <v>5355</v>
      </c>
      <c r="B2379" t="s">
        <v>80</v>
      </c>
      <c r="C2379">
        <v>4</v>
      </c>
      <c r="D2379">
        <v>10</v>
      </c>
      <c r="E2379">
        <v>1499</v>
      </c>
      <c r="F2379">
        <v>674</v>
      </c>
      <c r="G2379" t="s">
        <v>1474</v>
      </c>
      <c r="H2379" t="s">
        <v>8644</v>
      </c>
      <c r="I2379" t="s">
        <v>685</v>
      </c>
      <c r="J2379" t="s">
        <v>84</v>
      </c>
      <c r="K2379" t="s">
        <v>8645</v>
      </c>
      <c r="L2379">
        <v>16290466</v>
      </c>
      <c r="M2379">
        <f t="shared" si="74"/>
        <v>6740</v>
      </c>
      <c r="N2379" s="2">
        <f t="shared" si="75"/>
        <v>55.03669112741828</v>
      </c>
    </row>
    <row r="2380" spans="1:14" x14ac:dyDescent="0.3">
      <c r="A2380" t="s">
        <v>4048</v>
      </c>
      <c r="B2380" t="s">
        <v>424</v>
      </c>
      <c r="C2380">
        <v>3.5</v>
      </c>
      <c r="D2380">
        <v>21</v>
      </c>
      <c r="E2380">
        <v>6999</v>
      </c>
      <c r="F2380">
        <v>1679</v>
      </c>
      <c r="G2380" t="s">
        <v>124</v>
      </c>
      <c r="H2380" t="s">
        <v>8646</v>
      </c>
      <c r="I2380" t="s">
        <v>132</v>
      </c>
      <c r="J2380" t="s">
        <v>426</v>
      </c>
      <c r="K2380" t="s">
        <v>8647</v>
      </c>
      <c r="L2380">
        <v>15838010</v>
      </c>
      <c r="M2380">
        <f t="shared" si="74"/>
        <v>35259</v>
      </c>
      <c r="N2380" s="2">
        <f t="shared" si="75"/>
        <v>76.010858694099156</v>
      </c>
    </row>
    <row r="2381" spans="1:14" x14ac:dyDescent="0.3">
      <c r="A2381" t="s">
        <v>247</v>
      </c>
      <c r="B2381" t="s">
        <v>248</v>
      </c>
      <c r="C2381">
        <v>4.5</v>
      </c>
      <c r="D2381">
        <v>99</v>
      </c>
      <c r="E2381">
        <v>1999</v>
      </c>
      <c r="F2381">
        <v>979</v>
      </c>
      <c r="G2381" t="s">
        <v>249</v>
      </c>
      <c r="H2381" t="s">
        <v>8648</v>
      </c>
      <c r="I2381" t="s">
        <v>83</v>
      </c>
      <c r="J2381" t="s">
        <v>251</v>
      </c>
      <c r="K2381" t="s">
        <v>8649</v>
      </c>
      <c r="L2381">
        <v>6941496</v>
      </c>
      <c r="M2381">
        <f t="shared" si="74"/>
        <v>96921</v>
      </c>
      <c r="N2381" s="2">
        <f t="shared" si="75"/>
        <v>51.025512756378191</v>
      </c>
    </row>
    <row r="2382" spans="1:14" x14ac:dyDescent="0.3">
      <c r="A2382" t="s">
        <v>8650</v>
      </c>
      <c r="B2382" t="s">
        <v>895</v>
      </c>
      <c r="C2382">
        <v>3.8</v>
      </c>
      <c r="D2382">
        <v>19</v>
      </c>
      <c r="E2382">
        <v>990</v>
      </c>
      <c r="F2382">
        <v>544</v>
      </c>
      <c r="G2382" t="s">
        <v>16</v>
      </c>
      <c r="H2382" t="s">
        <v>8651</v>
      </c>
      <c r="I2382" t="s">
        <v>1946</v>
      </c>
      <c r="J2382" t="s">
        <v>898</v>
      </c>
      <c r="K2382" t="s">
        <v>8652</v>
      </c>
      <c r="L2382">
        <v>14779010</v>
      </c>
      <c r="M2382">
        <f t="shared" si="74"/>
        <v>10336</v>
      </c>
      <c r="N2382" s="2">
        <f t="shared" si="75"/>
        <v>45.050505050505052</v>
      </c>
    </row>
    <row r="2383" spans="1:14" x14ac:dyDescent="0.3">
      <c r="A2383" t="s">
        <v>8653</v>
      </c>
      <c r="B2383" t="s">
        <v>917</v>
      </c>
      <c r="C2383">
        <v>4.2</v>
      </c>
      <c r="D2383">
        <v>143</v>
      </c>
      <c r="E2383">
        <v>399</v>
      </c>
      <c r="F2383">
        <v>215</v>
      </c>
      <c r="G2383" t="s">
        <v>16</v>
      </c>
      <c r="H2383" t="s">
        <v>8654</v>
      </c>
      <c r="I2383" t="s">
        <v>161</v>
      </c>
      <c r="J2383" t="s">
        <v>919</v>
      </c>
      <c r="K2383" t="s">
        <v>8655</v>
      </c>
      <c r="L2383">
        <v>13380454</v>
      </c>
      <c r="M2383">
        <f t="shared" si="74"/>
        <v>30745</v>
      </c>
      <c r="N2383" s="2">
        <f t="shared" si="75"/>
        <v>46.115288220551378</v>
      </c>
    </row>
    <row r="2384" spans="1:14" x14ac:dyDescent="0.3">
      <c r="A2384" t="s">
        <v>8656</v>
      </c>
      <c r="B2384" t="s">
        <v>8657</v>
      </c>
      <c r="C2384">
        <v>4.5</v>
      </c>
      <c r="D2384">
        <v>11</v>
      </c>
      <c r="E2384">
        <v>1499</v>
      </c>
      <c r="F2384">
        <v>764</v>
      </c>
      <c r="G2384" t="s">
        <v>901</v>
      </c>
      <c r="H2384" t="s">
        <v>8658</v>
      </c>
      <c r="I2384" t="s">
        <v>938</v>
      </c>
      <c r="J2384" t="s">
        <v>8659</v>
      </c>
      <c r="K2384" t="s">
        <v>8660</v>
      </c>
      <c r="L2384">
        <v>14206898</v>
      </c>
      <c r="M2384">
        <f t="shared" si="74"/>
        <v>8404</v>
      </c>
      <c r="N2384" s="2">
        <f t="shared" si="75"/>
        <v>49.03268845897265</v>
      </c>
    </row>
    <row r="2385" spans="1:14" x14ac:dyDescent="0.3">
      <c r="A2385" t="s">
        <v>2449</v>
      </c>
      <c r="B2385" t="s">
        <v>5108</v>
      </c>
      <c r="C2385">
        <v>3.4</v>
      </c>
      <c r="D2385">
        <v>71</v>
      </c>
      <c r="E2385">
        <v>1899</v>
      </c>
      <c r="F2385">
        <v>664</v>
      </c>
      <c r="G2385" t="s">
        <v>757</v>
      </c>
      <c r="H2385" t="s">
        <v>8661</v>
      </c>
      <c r="I2385" t="s">
        <v>446</v>
      </c>
      <c r="J2385" t="s">
        <v>5110</v>
      </c>
      <c r="K2385" t="s">
        <v>8662</v>
      </c>
      <c r="L2385">
        <v>13724886</v>
      </c>
      <c r="M2385">
        <f t="shared" si="74"/>
        <v>47144</v>
      </c>
      <c r="N2385" s="2">
        <f t="shared" si="75"/>
        <v>65.034228541337541</v>
      </c>
    </row>
    <row r="2386" spans="1:14" x14ac:dyDescent="0.3">
      <c r="A2386" t="s">
        <v>8533</v>
      </c>
      <c r="B2386" t="s">
        <v>3865</v>
      </c>
      <c r="C2386">
        <v>3.9</v>
      </c>
      <c r="D2386">
        <v>7</v>
      </c>
      <c r="E2386">
        <v>1998</v>
      </c>
      <c r="F2386">
        <v>699</v>
      </c>
      <c r="G2386" t="s">
        <v>1536</v>
      </c>
      <c r="H2386" t="s">
        <v>8663</v>
      </c>
      <c r="I2386" t="s">
        <v>83</v>
      </c>
      <c r="J2386" t="s">
        <v>3867</v>
      </c>
      <c r="K2386" t="s">
        <v>8664</v>
      </c>
      <c r="L2386">
        <v>15045688</v>
      </c>
      <c r="M2386">
        <f t="shared" si="74"/>
        <v>4893</v>
      </c>
      <c r="N2386" s="2">
        <f t="shared" si="75"/>
        <v>65.01501501501501</v>
      </c>
    </row>
    <row r="2387" spans="1:14" x14ac:dyDescent="0.3">
      <c r="A2387" t="s">
        <v>8665</v>
      </c>
      <c r="B2387" t="s">
        <v>733</v>
      </c>
      <c r="C2387">
        <v>3.1</v>
      </c>
      <c r="D2387">
        <v>9</v>
      </c>
      <c r="E2387">
        <v>2649</v>
      </c>
      <c r="F2387">
        <v>1403</v>
      </c>
      <c r="G2387" t="s">
        <v>1657</v>
      </c>
      <c r="H2387" t="s">
        <v>8666</v>
      </c>
      <c r="I2387" t="s">
        <v>1192</v>
      </c>
      <c r="J2387" t="s">
        <v>735</v>
      </c>
      <c r="K2387" t="s">
        <v>8667</v>
      </c>
      <c r="L2387">
        <v>14250300</v>
      </c>
      <c r="M2387">
        <f t="shared" si="74"/>
        <v>12627</v>
      </c>
      <c r="N2387" s="2">
        <f t="shared" si="75"/>
        <v>47.03661759154398</v>
      </c>
    </row>
    <row r="2388" spans="1:14" x14ac:dyDescent="0.3">
      <c r="A2388" t="s">
        <v>8668</v>
      </c>
      <c r="B2388" t="s">
        <v>456</v>
      </c>
      <c r="C2388">
        <v>3.4</v>
      </c>
      <c r="D2388">
        <v>5</v>
      </c>
      <c r="E2388">
        <v>1990</v>
      </c>
      <c r="F2388">
        <v>1492</v>
      </c>
      <c r="G2388" t="s">
        <v>8669</v>
      </c>
      <c r="H2388" t="s">
        <v>8670</v>
      </c>
      <c r="I2388" t="s">
        <v>83</v>
      </c>
      <c r="J2388" t="s">
        <v>459</v>
      </c>
      <c r="K2388" t="s">
        <v>8671</v>
      </c>
      <c r="L2388">
        <v>15852544</v>
      </c>
      <c r="M2388">
        <f t="shared" si="74"/>
        <v>7460</v>
      </c>
      <c r="N2388" s="2">
        <f t="shared" si="75"/>
        <v>25.025125628140703</v>
      </c>
    </row>
    <row r="2389" spans="1:14" x14ac:dyDescent="0.3">
      <c r="A2389" t="s">
        <v>8672</v>
      </c>
      <c r="B2389" t="s">
        <v>230</v>
      </c>
      <c r="C2389">
        <v>4</v>
      </c>
      <c r="D2389">
        <v>99</v>
      </c>
      <c r="E2389">
        <v>1499</v>
      </c>
      <c r="F2389">
        <v>899</v>
      </c>
      <c r="G2389" t="s">
        <v>81</v>
      </c>
      <c r="H2389" t="s">
        <v>8673</v>
      </c>
      <c r="I2389" t="s">
        <v>83</v>
      </c>
      <c r="J2389" t="s">
        <v>232</v>
      </c>
      <c r="K2389" t="s">
        <v>8674</v>
      </c>
      <c r="L2389">
        <v>14925790</v>
      </c>
      <c r="M2389">
        <f t="shared" si="74"/>
        <v>89001</v>
      </c>
      <c r="N2389" s="2">
        <f t="shared" si="75"/>
        <v>40.026684456304203</v>
      </c>
    </row>
    <row r="2390" spans="1:14" x14ac:dyDescent="0.3">
      <c r="A2390" t="s">
        <v>941</v>
      </c>
      <c r="B2390" t="s">
        <v>87</v>
      </c>
      <c r="C2390">
        <v>4</v>
      </c>
      <c r="D2390">
        <v>484</v>
      </c>
      <c r="E2390">
        <v>999</v>
      </c>
      <c r="F2390">
        <v>549</v>
      </c>
      <c r="G2390" t="s">
        <v>67</v>
      </c>
      <c r="H2390" t="s">
        <v>8675</v>
      </c>
      <c r="I2390" t="s">
        <v>37</v>
      </c>
      <c r="J2390" t="s">
        <v>91</v>
      </c>
      <c r="K2390" t="s">
        <v>8676</v>
      </c>
      <c r="L2390">
        <v>2478313</v>
      </c>
      <c r="M2390">
        <f t="shared" si="74"/>
        <v>265716</v>
      </c>
      <c r="N2390" s="2">
        <f t="shared" si="75"/>
        <v>45.045045045045043</v>
      </c>
    </row>
    <row r="2391" spans="1:14" x14ac:dyDescent="0.3">
      <c r="A2391" t="s">
        <v>8677</v>
      </c>
      <c r="B2391" t="s">
        <v>114</v>
      </c>
      <c r="C2391">
        <v>4.4000000000000004</v>
      </c>
      <c r="D2391">
        <v>139</v>
      </c>
      <c r="E2391">
        <v>4599</v>
      </c>
      <c r="F2391">
        <v>1379</v>
      </c>
      <c r="G2391" t="s">
        <v>7707</v>
      </c>
      <c r="H2391" t="s">
        <v>8678</v>
      </c>
      <c r="I2391" t="s">
        <v>3629</v>
      </c>
      <c r="J2391" t="s">
        <v>116</v>
      </c>
      <c r="K2391" t="s">
        <v>8679</v>
      </c>
      <c r="L2391">
        <v>14595638</v>
      </c>
      <c r="M2391">
        <f t="shared" si="74"/>
        <v>191681</v>
      </c>
      <c r="N2391" s="2">
        <f t="shared" si="75"/>
        <v>70.015220700152199</v>
      </c>
    </row>
    <row r="2392" spans="1:14" x14ac:dyDescent="0.3">
      <c r="A2392" t="s">
        <v>1148</v>
      </c>
      <c r="B2392" t="s">
        <v>689</v>
      </c>
      <c r="C2392">
        <v>4.5</v>
      </c>
      <c r="D2392">
        <v>6</v>
      </c>
      <c r="E2392">
        <v>2790</v>
      </c>
      <c r="F2392">
        <v>976</v>
      </c>
      <c r="G2392" t="s">
        <v>690</v>
      </c>
      <c r="H2392" t="s">
        <v>8680</v>
      </c>
      <c r="I2392" t="s">
        <v>586</v>
      </c>
      <c r="J2392" t="s">
        <v>692</v>
      </c>
      <c r="K2392" t="s">
        <v>8681</v>
      </c>
      <c r="L2392">
        <v>15767080</v>
      </c>
      <c r="M2392">
        <f t="shared" si="74"/>
        <v>5856</v>
      </c>
      <c r="N2392" s="2">
        <f t="shared" si="75"/>
        <v>65.017921146953412</v>
      </c>
    </row>
    <row r="2393" spans="1:14" x14ac:dyDescent="0.3">
      <c r="A2393" t="s">
        <v>6445</v>
      </c>
      <c r="B2393" t="s">
        <v>8682</v>
      </c>
      <c r="C2393">
        <v>3.5</v>
      </c>
      <c r="D2393">
        <v>10</v>
      </c>
      <c r="E2393">
        <v>1699</v>
      </c>
      <c r="F2393">
        <v>798</v>
      </c>
      <c r="G2393" t="s">
        <v>29</v>
      </c>
      <c r="H2393" t="s">
        <v>8683</v>
      </c>
      <c r="I2393" t="s">
        <v>50</v>
      </c>
      <c r="J2393" t="s">
        <v>8684</v>
      </c>
      <c r="K2393" t="s">
        <v>8685</v>
      </c>
      <c r="L2393">
        <v>17467668</v>
      </c>
      <c r="M2393">
        <f t="shared" si="74"/>
        <v>7980</v>
      </c>
      <c r="N2393" s="2">
        <f t="shared" si="75"/>
        <v>53.031194820482639</v>
      </c>
    </row>
    <row r="2394" spans="1:14" x14ac:dyDescent="0.3">
      <c r="A2394" t="s">
        <v>3414</v>
      </c>
      <c r="B2394" t="s">
        <v>80</v>
      </c>
      <c r="C2394">
        <v>4.8</v>
      </c>
      <c r="D2394">
        <v>6</v>
      </c>
      <c r="E2394">
        <v>999</v>
      </c>
      <c r="F2394">
        <v>549</v>
      </c>
      <c r="G2394" t="s">
        <v>67</v>
      </c>
      <c r="H2394" t="s">
        <v>8686</v>
      </c>
      <c r="I2394" t="s">
        <v>37</v>
      </c>
      <c r="J2394" t="s">
        <v>84</v>
      </c>
      <c r="K2394" t="s">
        <v>8687</v>
      </c>
      <c r="L2394">
        <v>17571312</v>
      </c>
      <c r="M2394">
        <f t="shared" si="74"/>
        <v>3294</v>
      </c>
      <c r="N2394" s="2">
        <f t="shared" si="75"/>
        <v>45.045045045045043</v>
      </c>
    </row>
    <row r="2395" spans="1:14" x14ac:dyDescent="0.3">
      <c r="A2395" t="s">
        <v>4672</v>
      </c>
      <c r="B2395" t="s">
        <v>54</v>
      </c>
      <c r="C2395">
        <v>4.3</v>
      </c>
      <c r="D2395">
        <v>31</v>
      </c>
      <c r="E2395">
        <v>1049</v>
      </c>
      <c r="F2395">
        <v>367</v>
      </c>
      <c r="G2395" t="s">
        <v>1620</v>
      </c>
      <c r="H2395" t="s">
        <v>8688</v>
      </c>
      <c r="I2395" t="s">
        <v>110</v>
      </c>
      <c r="J2395" t="s">
        <v>57</v>
      </c>
      <c r="K2395" t="s">
        <v>8689</v>
      </c>
      <c r="L2395">
        <v>14713488</v>
      </c>
      <c r="M2395">
        <f t="shared" si="74"/>
        <v>11377</v>
      </c>
      <c r="N2395" s="2">
        <f t="shared" si="75"/>
        <v>65.014299332697817</v>
      </c>
    </row>
    <row r="2396" spans="1:14" x14ac:dyDescent="0.3">
      <c r="A2396" t="s">
        <v>8690</v>
      </c>
      <c r="B2396" t="s">
        <v>6241</v>
      </c>
      <c r="C2396">
        <v>4</v>
      </c>
      <c r="D2396">
        <v>20</v>
      </c>
      <c r="E2396">
        <v>799</v>
      </c>
      <c r="F2396">
        <v>399</v>
      </c>
      <c r="G2396" t="s">
        <v>3603</v>
      </c>
      <c r="H2396" t="s">
        <v>8691</v>
      </c>
      <c r="I2396" t="s">
        <v>244</v>
      </c>
      <c r="J2396" t="s">
        <v>6243</v>
      </c>
      <c r="K2396" t="s">
        <v>8692</v>
      </c>
      <c r="L2396">
        <v>14658680</v>
      </c>
      <c r="M2396">
        <f t="shared" si="74"/>
        <v>7980</v>
      </c>
      <c r="N2396" s="2">
        <f t="shared" si="75"/>
        <v>50.062578222778477</v>
      </c>
    </row>
    <row r="2397" spans="1:14" x14ac:dyDescent="0.3">
      <c r="A2397" t="s">
        <v>8693</v>
      </c>
      <c r="B2397" t="s">
        <v>8694</v>
      </c>
      <c r="C2397">
        <v>4.8</v>
      </c>
      <c r="D2397">
        <v>102</v>
      </c>
      <c r="E2397">
        <v>1647</v>
      </c>
      <c r="F2397">
        <v>988</v>
      </c>
      <c r="G2397" t="s">
        <v>457</v>
      </c>
      <c r="H2397" t="s">
        <v>8695</v>
      </c>
      <c r="I2397" t="s">
        <v>138</v>
      </c>
      <c r="J2397" t="s">
        <v>8696</v>
      </c>
      <c r="K2397" t="s">
        <v>8697</v>
      </c>
      <c r="L2397">
        <v>16517894</v>
      </c>
      <c r="M2397">
        <f t="shared" si="74"/>
        <v>100776</v>
      </c>
      <c r="N2397" s="2">
        <f t="shared" si="75"/>
        <v>40.012143290831816</v>
      </c>
    </row>
    <row r="2398" spans="1:14" x14ac:dyDescent="0.3">
      <c r="A2398" t="s">
        <v>4496</v>
      </c>
      <c r="B2398" t="s">
        <v>1267</v>
      </c>
      <c r="C2398">
        <v>4.7</v>
      </c>
      <c r="D2398">
        <v>26</v>
      </c>
      <c r="E2398">
        <v>2499</v>
      </c>
      <c r="F2398">
        <v>799</v>
      </c>
      <c r="G2398" t="s">
        <v>4748</v>
      </c>
      <c r="H2398" t="s">
        <v>8698</v>
      </c>
      <c r="I2398" t="s">
        <v>891</v>
      </c>
      <c r="J2398" t="s">
        <v>1270</v>
      </c>
      <c r="K2398" t="s">
        <v>8699</v>
      </c>
      <c r="L2398">
        <v>15155166</v>
      </c>
      <c r="M2398">
        <f t="shared" si="74"/>
        <v>20774</v>
      </c>
      <c r="N2398" s="2">
        <f t="shared" si="75"/>
        <v>68.027210884353735</v>
      </c>
    </row>
    <row r="2399" spans="1:14" x14ac:dyDescent="0.3">
      <c r="A2399" t="s">
        <v>8700</v>
      </c>
      <c r="B2399" t="s">
        <v>3452</v>
      </c>
      <c r="C2399">
        <v>4.0999999999999996</v>
      </c>
      <c r="D2399">
        <v>41</v>
      </c>
      <c r="E2399">
        <v>1899</v>
      </c>
      <c r="F2399">
        <v>892</v>
      </c>
      <c r="G2399" t="s">
        <v>67</v>
      </c>
      <c r="H2399" t="s">
        <v>8701</v>
      </c>
      <c r="I2399" t="s">
        <v>50</v>
      </c>
      <c r="J2399" t="s">
        <v>3454</v>
      </c>
      <c r="K2399" t="s">
        <v>8702</v>
      </c>
      <c r="L2399">
        <v>15907884</v>
      </c>
      <c r="M2399">
        <f t="shared" si="74"/>
        <v>36572</v>
      </c>
      <c r="N2399" s="2">
        <f t="shared" si="75"/>
        <v>53.027909426013686</v>
      </c>
    </row>
    <row r="2400" spans="1:14" x14ac:dyDescent="0.3">
      <c r="A2400" t="s">
        <v>8703</v>
      </c>
      <c r="B2400" t="s">
        <v>260</v>
      </c>
      <c r="C2400">
        <v>4.5</v>
      </c>
      <c r="D2400">
        <v>183</v>
      </c>
      <c r="E2400">
        <v>2599</v>
      </c>
      <c r="F2400">
        <v>961</v>
      </c>
      <c r="G2400" t="s">
        <v>8704</v>
      </c>
      <c r="H2400" t="s">
        <v>8705</v>
      </c>
      <c r="I2400" t="s">
        <v>367</v>
      </c>
      <c r="J2400" t="s">
        <v>263</v>
      </c>
      <c r="K2400" t="s">
        <v>8706</v>
      </c>
      <c r="L2400">
        <v>11139204</v>
      </c>
      <c r="M2400">
        <f t="shared" si="74"/>
        <v>175863</v>
      </c>
      <c r="N2400" s="2">
        <f t="shared" si="75"/>
        <v>63.024240092343206</v>
      </c>
    </row>
    <row r="2401" spans="1:14" x14ac:dyDescent="0.3">
      <c r="A2401" t="s">
        <v>8707</v>
      </c>
      <c r="B2401" t="s">
        <v>6388</v>
      </c>
      <c r="C2401">
        <v>4.5</v>
      </c>
      <c r="D2401">
        <v>737</v>
      </c>
      <c r="E2401">
        <v>1550</v>
      </c>
      <c r="F2401">
        <v>1550</v>
      </c>
      <c r="G2401" t="s">
        <v>218</v>
      </c>
      <c r="H2401" t="s">
        <v>8708</v>
      </c>
      <c r="I2401" t="s">
        <v>8709</v>
      </c>
      <c r="J2401" t="s">
        <v>6391</v>
      </c>
      <c r="K2401" t="s">
        <v>8710</v>
      </c>
      <c r="L2401">
        <v>13274532</v>
      </c>
      <c r="M2401">
        <f t="shared" si="74"/>
        <v>1142350</v>
      </c>
      <c r="N2401" s="2">
        <f t="shared" si="75"/>
        <v>0</v>
      </c>
    </row>
    <row r="2402" spans="1:14" x14ac:dyDescent="0.3">
      <c r="A2402" t="s">
        <v>8711</v>
      </c>
      <c r="B2402" t="s">
        <v>910</v>
      </c>
      <c r="C2402">
        <v>4</v>
      </c>
      <c r="D2402">
        <v>5</v>
      </c>
      <c r="E2402">
        <v>2699</v>
      </c>
      <c r="F2402">
        <v>998</v>
      </c>
      <c r="G2402" t="s">
        <v>81</v>
      </c>
      <c r="H2402" t="s">
        <v>8712</v>
      </c>
      <c r="I2402" t="s">
        <v>1165</v>
      </c>
      <c r="J2402" t="s">
        <v>912</v>
      </c>
      <c r="K2402" t="s">
        <v>8713</v>
      </c>
      <c r="L2402">
        <v>13243406</v>
      </c>
      <c r="M2402">
        <f t="shared" si="74"/>
        <v>4990</v>
      </c>
      <c r="N2402" s="2">
        <f t="shared" si="75"/>
        <v>63.023341978510558</v>
      </c>
    </row>
    <row r="2403" spans="1:14" x14ac:dyDescent="0.3">
      <c r="A2403" t="s">
        <v>2046</v>
      </c>
      <c r="B2403" t="s">
        <v>1382</v>
      </c>
      <c r="C2403">
        <v>4.5999999999999996</v>
      </c>
      <c r="D2403">
        <v>5</v>
      </c>
      <c r="E2403">
        <v>1699</v>
      </c>
      <c r="F2403">
        <v>764</v>
      </c>
      <c r="G2403" t="s">
        <v>124</v>
      </c>
      <c r="H2403" t="s">
        <v>8714</v>
      </c>
      <c r="I2403" t="s">
        <v>126</v>
      </c>
      <c r="J2403" t="s">
        <v>1384</v>
      </c>
      <c r="K2403" t="s">
        <v>8715</v>
      </c>
      <c r="L2403">
        <v>17647590</v>
      </c>
      <c r="M2403">
        <f t="shared" si="74"/>
        <v>3820</v>
      </c>
      <c r="N2403" s="2">
        <f t="shared" si="75"/>
        <v>55.03237198351971</v>
      </c>
    </row>
    <row r="2404" spans="1:14" x14ac:dyDescent="0.3">
      <c r="A2404" t="s">
        <v>8716</v>
      </c>
      <c r="B2404" t="s">
        <v>5555</v>
      </c>
      <c r="C2404">
        <v>4.2</v>
      </c>
      <c r="D2404">
        <v>26</v>
      </c>
      <c r="E2404">
        <v>2405</v>
      </c>
      <c r="F2404">
        <v>601</v>
      </c>
      <c r="G2404" t="s">
        <v>3196</v>
      </c>
      <c r="H2404" t="s">
        <v>8717</v>
      </c>
      <c r="I2404" t="s">
        <v>50</v>
      </c>
      <c r="J2404" t="s">
        <v>5557</v>
      </c>
      <c r="K2404" t="s">
        <v>8718</v>
      </c>
      <c r="L2404">
        <v>17299826</v>
      </c>
      <c r="M2404">
        <f t="shared" si="74"/>
        <v>15626</v>
      </c>
      <c r="N2404" s="2">
        <f t="shared" si="75"/>
        <v>75.010395010395015</v>
      </c>
    </row>
    <row r="2405" spans="1:14" x14ac:dyDescent="0.3">
      <c r="A2405" t="s">
        <v>8719</v>
      </c>
      <c r="B2405" t="s">
        <v>1513</v>
      </c>
      <c r="C2405">
        <v>4</v>
      </c>
      <c r="D2405">
        <v>13</v>
      </c>
      <c r="E2405">
        <v>1599</v>
      </c>
      <c r="F2405">
        <v>799</v>
      </c>
      <c r="G2405" t="s">
        <v>124</v>
      </c>
      <c r="H2405" t="s">
        <v>8720</v>
      </c>
      <c r="I2405" t="s">
        <v>50</v>
      </c>
      <c r="J2405" t="s">
        <v>1515</v>
      </c>
      <c r="K2405" t="s">
        <v>8721</v>
      </c>
      <c r="L2405">
        <v>16600410</v>
      </c>
      <c r="M2405">
        <f t="shared" si="74"/>
        <v>10387</v>
      </c>
      <c r="N2405" s="2">
        <f t="shared" si="75"/>
        <v>50.03126954346466</v>
      </c>
    </row>
    <row r="2406" spans="1:14" x14ac:dyDescent="0.3">
      <c r="A2406" t="s">
        <v>122</v>
      </c>
      <c r="B2406" t="s">
        <v>364</v>
      </c>
      <c r="C2406">
        <v>4</v>
      </c>
      <c r="D2406">
        <v>58</v>
      </c>
      <c r="E2406">
        <v>1999</v>
      </c>
      <c r="F2406">
        <v>1599</v>
      </c>
      <c r="G2406" t="s">
        <v>29</v>
      </c>
      <c r="H2406" t="s">
        <v>8722</v>
      </c>
      <c r="I2406" t="s">
        <v>126</v>
      </c>
      <c r="J2406" t="s">
        <v>368</v>
      </c>
      <c r="K2406" t="s">
        <v>8723</v>
      </c>
      <c r="L2406">
        <v>13446658</v>
      </c>
      <c r="M2406">
        <f t="shared" si="74"/>
        <v>92742</v>
      </c>
      <c r="N2406" s="2">
        <f t="shared" si="75"/>
        <v>20.010005002501249</v>
      </c>
    </row>
    <row r="2407" spans="1:14" x14ac:dyDescent="0.3">
      <c r="A2407" t="s">
        <v>449</v>
      </c>
      <c r="B2407" t="s">
        <v>957</v>
      </c>
      <c r="C2407">
        <v>2.9</v>
      </c>
      <c r="D2407">
        <v>8</v>
      </c>
      <c r="E2407">
        <v>1249</v>
      </c>
      <c r="F2407">
        <v>474</v>
      </c>
      <c r="G2407" t="s">
        <v>1657</v>
      </c>
      <c r="H2407" t="s">
        <v>8724</v>
      </c>
      <c r="I2407" t="s">
        <v>297</v>
      </c>
      <c r="J2407" t="s">
        <v>959</v>
      </c>
      <c r="K2407" t="s">
        <v>8725</v>
      </c>
      <c r="L2407">
        <v>17279120</v>
      </c>
      <c r="M2407">
        <f t="shared" si="74"/>
        <v>3792</v>
      </c>
      <c r="N2407" s="2">
        <f t="shared" si="75"/>
        <v>62.049639711769409</v>
      </c>
    </row>
    <row r="2408" spans="1:14" x14ac:dyDescent="0.3">
      <c r="A2408" t="s">
        <v>6048</v>
      </c>
      <c r="B2408" t="s">
        <v>4657</v>
      </c>
      <c r="C2408">
        <v>4</v>
      </c>
      <c r="D2408">
        <v>6</v>
      </c>
      <c r="E2408">
        <v>1299</v>
      </c>
      <c r="F2408">
        <v>389</v>
      </c>
      <c r="G2408" t="s">
        <v>67</v>
      </c>
      <c r="H2408" t="s">
        <v>8726</v>
      </c>
      <c r="I2408" t="s">
        <v>37</v>
      </c>
      <c r="J2408" t="s">
        <v>4657</v>
      </c>
      <c r="K2408" t="s">
        <v>8727</v>
      </c>
      <c r="L2408">
        <v>16060002</v>
      </c>
      <c r="M2408">
        <f t="shared" si="74"/>
        <v>2334</v>
      </c>
      <c r="N2408" s="2">
        <f t="shared" si="75"/>
        <v>70.053887605850647</v>
      </c>
    </row>
    <row r="2409" spans="1:14" x14ac:dyDescent="0.3">
      <c r="A2409" t="s">
        <v>8728</v>
      </c>
      <c r="B2409" t="s">
        <v>895</v>
      </c>
      <c r="C2409">
        <v>3.9</v>
      </c>
      <c r="D2409">
        <v>15</v>
      </c>
      <c r="E2409">
        <v>2990</v>
      </c>
      <c r="F2409">
        <v>1943</v>
      </c>
      <c r="G2409" t="s">
        <v>194</v>
      </c>
      <c r="H2409" t="s">
        <v>8729</v>
      </c>
      <c r="I2409" t="s">
        <v>50</v>
      </c>
      <c r="J2409" t="s">
        <v>898</v>
      </c>
      <c r="K2409" t="s">
        <v>8730</v>
      </c>
      <c r="L2409">
        <v>15315304</v>
      </c>
      <c r="M2409">
        <f t="shared" si="74"/>
        <v>29145</v>
      </c>
      <c r="N2409" s="2">
        <f t="shared" si="75"/>
        <v>35.016722408026759</v>
      </c>
    </row>
    <row r="2410" spans="1:14" x14ac:dyDescent="0.3">
      <c r="A2410" t="s">
        <v>8731</v>
      </c>
      <c r="B2410" t="s">
        <v>230</v>
      </c>
      <c r="C2410">
        <v>3.8</v>
      </c>
      <c r="D2410">
        <v>13</v>
      </c>
      <c r="E2410">
        <v>2699</v>
      </c>
      <c r="F2410">
        <v>1079</v>
      </c>
      <c r="G2410" t="s">
        <v>757</v>
      </c>
      <c r="H2410" t="s">
        <v>8732</v>
      </c>
      <c r="I2410" t="s">
        <v>446</v>
      </c>
      <c r="J2410" t="s">
        <v>232</v>
      </c>
      <c r="K2410" t="s">
        <v>8733</v>
      </c>
      <c r="L2410">
        <v>14504116</v>
      </c>
      <c r="M2410">
        <f t="shared" si="74"/>
        <v>14027</v>
      </c>
      <c r="N2410" s="2">
        <f t="shared" si="75"/>
        <v>60.022230455724348</v>
      </c>
    </row>
    <row r="2411" spans="1:14" x14ac:dyDescent="0.3">
      <c r="A2411" t="s">
        <v>6019</v>
      </c>
      <c r="B2411" t="s">
        <v>8734</v>
      </c>
      <c r="C2411">
        <v>4.4000000000000004</v>
      </c>
      <c r="D2411">
        <v>44</v>
      </c>
      <c r="E2411">
        <v>1310</v>
      </c>
      <c r="F2411">
        <v>995</v>
      </c>
      <c r="G2411" t="s">
        <v>16</v>
      </c>
      <c r="H2411" t="s">
        <v>8735</v>
      </c>
      <c r="I2411" t="s">
        <v>18</v>
      </c>
      <c r="J2411" t="s">
        <v>8736</v>
      </c>
      <c r="K2411" t="s">
        <v>8737</v>
      </c>
      <c r="L2411">
        <v>12828428</v>
      </c>
      <c r="M2411">
        <f t="shared" si="74"/>
        <v>43780</v>
      </c>
      <c r="N2411" s="2">
        <f t="shared" si="75"/>
        <v>24.045801526717558</v>
      </c>
    </row>
    <row r="2412" spans="1:14" x14ac:dyDescent="0.3">
      <c r="A2412" t="s">
        <v>8738</v>
      </c>
      <c r="B2412" t="s">
        <v>1513</v>
      </c>
      <c r="C2412">
        <v>4.5999999999999996</v>
      </c>
      <c r="D2412">
        <v>5</v>
      </c>
      <c r="E2412">
        <v>1999</v>
      </c>
      <c r="F2412">
        <v>1999</v>
      </c>
      <c r="G2412" t="s">
        <v>573</v>
      </c>
      <c r="H2412" t="s">
        <v>8739</v>
      </c>
      <c r="I2412" t="s">
        <v>642</v>
      </c>
      <c r="J2412" t="s">
        <v>1515</v>
      </c>
      <c r="K2412" t="s">
        <v>8740</v>
      </c>
      <c r="L2412">
        <v>15912068</v>
      </c>
      <c r="M2412">
        <f t="shared" si="74"/>
        <v>9995</v>
      </c>
      <c r="N2412" s="2">
        <f t="shared" si="75"/>
        <v>0</v>
      </c>
    </row>
    <row r="2413" spans="1:14" x14ac:dyDescent="0.3">
      <c r="A2413" t="s">
        <v>8741</v>
      </c>
      <c r="B2413" t="s">
        <v>260</v>
      </c>
      <c r="C2413">
        <v>3.9</v>
      </c>
      <c r="D2413">
        <v>528</v>
      </c>
      <c r="E2413">
        <v>1999</v>
      </c>
      <c r="F2413">
        <v>859</v>
      </c>
      <c r="G2413" t="s">
        <v>901</v>
      </c>
      <c r="H2413" t="s">
        <v>8742</v>
      </c>
      <c r="I2413" t="s">
        <v>50</v>
      </c>
      <c r="J2413" t="s">
        <v>263</v>
      </c>
      <c r="K2413" t="s">
        <v>8743</v>
      </c>
      <c r="L2413">
        <v>11981896</v>
      </c>
      <c r="M2413">
        <f t="shared" si="74"/>
        <v>453552</v>
      </c>
      <c r="N2413" s="2">
        <f t="shared" si="75"/>
        <v>57.028514257128563</v>
      </c>
    </row>
    <row r="2414" spans="1:14" x14ac:dyDescent="0.3">
      <c r="A2414" t="s">
        <v>198</v>
      </c>
      <c r="B2414" t="s">
        <v>2653</v>
      </c>
      <c r="C2414">
        <v>4</v>
      </c>
      <c r="D2414">
        <v>545</v>
      </c>
      <c r="E2414">
        <v>1799</v>
      </c>
      <c r="F2414">
        <v>989</v>
      </c>
      <c r="G2414" t="s">
        <v>124</v>
      </c>
      <c r="H2414" t="s">
        <v>8744</v>
      </c>
      <c r="I2414" t="s">
        <v>201</v>
      </c>
      <c r="J2414" t="s">
        <v>2655</v>
      </c>
      <c r="K2414" t="s">
        <v>8745</v>
      </c>
      <c r="L2414">
        <v>11035298</v>
      </c>
      <c r="M2414">
        <f t="shared" si="74"/>
        <v>539005</v>
      </c>
      <c r="N2414" s="2">
        <f t="shared" si="75"/>
        <v>45.025013896609231</v>
      </c>
    </row>
    <row r="2415" spans="1:14" x14ac:dyDescent="0.3">
      <c r="A2415" t="s">
        <v>3506</v>
      </c>
      <c r="B2415" t="s">
        <v>54</v>
      </c>
      <c r="C2415">
        <v>4.3</v>
      </c>
      <c r="D2415">
        <v>9</v>
      </c>
      <c r="E2415">
        <v>1899</v>
      </c>
      <c r="F2415">
        <v>759</v>
      </c>
      <c r="G2415" t="s">
        <v>124</v>
      </c>
      <c r="H2415" t="s">
        <v>8746</v>
      </c>
      <c r="I2415" t="s">
        <v>642</v>
      </c>
      <c r="J2415" t="s">
        <v>57</v>
      </c>
      <c r="K2415" t="s">
        <v>8747</v>
      </c>
      <c r="L2415">
        <v>15083366</v>
      </c>
      <c r="M2415">
        <f t="shared" si="74"/>
        <v>6831</v>
      </c>
      <c r="N2415" s="2">
        <f t="shared" si="75"/>
        <v>60.031595576619281</v>
      </c>
    </row>
    <row r="2416" spans="1:14" x14ac:dyDescent="0.3">
      <c r="A2416" t="s">
        <v>8748</v>
      </c>
      <c r="B2416" t="s">
        <v>4913</v>
      </c>
      <c r="C2416">
        <v>4.7</v>
      </c>
      <c r="D2416">
        <v>16</v>
      </c>
      <c r="E2416">
        <v>1499</v>
      </c>
      <c r="F2416">
        <v>1499</v>
      </c>
      <c r="G2416" t="s">
        <v>7541</v>
      </c>
      <c r="H2416" t="s">
        <v>8749</v>
      </c>
      <c r="I2416" t="s">
        <v>201</v>
      </c>
      <c r="J2416" t="s">
        <v>4915</v>
      </c>
      <c r="K2416" t="s">
        <v>8750</v>
      </c>
      <c r="L2416">
        <v>14610160</v>
      </c>
      <c r="M2416">
        <f t="shared" si="74"/>
        <v>23984</v>
      </c>
      <c r="N2416" s="2">
        <f t="shared" si="75"/>
        <v>0</v>
      </c>
    </row>
    <row r="2417" spans="1:14" x14ac:dyDescent="0.3">
      <c r="A2417" t="s">
        <v>8751</v>
      </c>
      <c r="B2417" t="s">
        <v>1382</v>
      </c>
      <c r="C2417">
        <v>4.4000000000000004</v>
      </c>
      <c r="D2417">
        <v>14</v>
      </c>
      <c r="E2417">
        <v>2499</v>
      </c>
      <c r="F2417">
        <v>624</v>
      </c>
      <c r="G2417" t="s">
        <v>124</v>
      </c>
      <c r="H2417" t="s">
        <v>8752</v>
      </c>
      <c r="I2417" t="s">
        <v>132</v>
      </c>
      <c r="J2417" t="s">
        <v>1384</v>
      </c>
      <c r="K2417" t="s">
        <v>8753</v>
      </c>
      <c r="L2417">
        <v>14884682</v>
      </c>
      <c r="M2417">
        <f t="shared" si="74"/>
        <v>8736</v>
      </c>
      <c r="N2417" s="2">
        <f t="shared" si="75"/>
        <v>75.030012004801918</v>
      </c>
    </row>
    <row r="2418" spans="1:14" x14ac:dyDescent="0.3">
      <c r="A2418" t="s">
        <v>8754</v>
      </c>
      <c r="B2418" t="s">
        <v>2087</v>
      </c>
      <c r="C2418">
        <v>4.4000000000000004</v>
      </c>
      <c r="D2418">
        <v>12</v>
      </c>
      <c r="E2418">
        <v>699</v>
      </c>
      <c r="F2418">
        <v>699</v>
      </c>
      <c r="G2418" t="s">
        <v>2088</v>
      </c>
      <c r="H2418" t="s">
        <v>8755</v>
      </c>
      <c r="I2418" t="s">
        <v>37</v>
      </c>
      <c r="J2418" t="s">
        <v>2090</v>
      </c>
      <c r="K2418" t="s">
        <v>8756</v>
      </c>
      <c r="L2418">
        <v>17279288</v>
      </c>
      <c r="M2418">
        <f t="shared" si="74"/>
        <v>8388</v>
      </c>
      <c r="N2418" s="2">
        <f t="shared" si="75"/>
        <v>0</v>
      </c>
    </row>
    <row r="2419" spans="1:14" x14ac:dyDescent="0.3">
      <c r="A2419" t="s">
        <v>8757</v>
      </c>
      <c r="B2419" t="s">
        <v>8758</v>
      </c>
      <c r="C2419">
        <v>4.5999999999999996</v>
      </c>
      <c r="D2419">
        <v>72</v>
      </c>
      <c r="E2419">
        <v>4600</v>
      </c>
      <c r="F2419">
        <v>4600</v>
      </c>
      <c r="G2419" t="s">
        <v>16</v>
      </c>
      <c r="H2419" t="s">
        <v>8759</v>
      </c>
      <c r="I2419" t="s">
        <v>7646</v>
      </c>
      <c r="J2419" t="s">
        <v>8760</v>
      </c>
      <c r="K2419" t="s">
        <v>8761</v>
      </c>
      <c r="L2419">
        <v>9589391</v>
      </c>
      <c r="M2419">
        <f t="shared" si="74"/>
        <v>331200</v>
      </c>
      <c r="N2419" s="2">
        <f t="shared" si="75"/>
        <v>0</v>
      </c>
    </row>
    <row r="2420" spans="1:14" x14ac:dyDescent="0.3">
      <c r="A2420" t="s">
        <v>7399</v>
      </c>
      <c r="B2420" t="s">
        <v>142</v>
      </c>
      <c r="C2420">
        <v>4.0999999999999996</v>
      </c>
      <c r="D2420">
        <v>13</v>
      </c>
      <c r="E2420">
        <v>2799</v>
      </c>
      <c r="F2420">
        <v>2379</v>
      </c>
      <c r="G2420" t="s">
        <v>8762</v>
      </c>
      <c r="H2420" t="s">
        <v>8763</v>
      </c>
      <c r="I2420" t="s">
        <v>50</v>
      </c>
      <c r="J2420" t="s">
        <v>144</v>
      </c>
      <c r="K2420" t="s">
        <v>8764</v>
      </c>
      <c r="L2420">
        <v>17109814</v>
      </c>
      <c r="M2420">
        <f t="shared" si="74"/>
        <v>30927</v>
      </c>
      <c r="N2420" s="2">
        <f t="shared" si="75"/>
        <v>15.005359056806004</v>
      </c>
    </row>
    <row r="2421" spans="1:14" x14ac:dyDescent="0.3">
      <c r="A2421" t="s">
        <v>8765</v>
      </c>
      <c r="B2421" t="s">
        <v>2435</v>
      </c>
      <c r="C2421">
        <v>3.7</v>
      </c>
      <c r="D2421">
        <v>6</v>
      </c>
      <c r="E2421">
        <v>1499</v>
      </c>
      <c r="F2421">
        <v>1499</v>
      </c>
      <c r="G2421" t="s">
        <v>1939</v>
      </c>
      <c r="H2421" t="s">
        <v>8766</v>
      </c>
      <c r="I2421" t="s">
        <v>56</v>
      </c>
      <c r="J2421" t="s">
        <v>2438</v>
      </c>
      <c r="K2421" t="s">
        <v>8767</v>
      </c>
      <c r="L2421">
        <v>17124562</v>
      </c>
      <c r="M2421">
        <f t="shared" si="74"/>
        <v>8994</v>
      </c>
      <c r="N2421" s="2">
        <f t="shared" si="75"/>
        <v>0</v>
      </c>
    </row>
    <row r="2422" spans="1:14" x14ac:dyDescent="0.3">
      <c r="A2422" t="s">
        <v>8768</v>
      </c>
      <c r="B2422" t="s">
        <v>4913</v>
      </c>
      <c r="C2422">
        <v>5</v>
      </c>
      <c r="D2422">
        <v>5</v>
      </c>
      <c r="E2422">
        <v>1399</v>
      </c>
      <c r="F2422">
        <v>1399</v>
      </c>
      <c r="G2422" t="s">
        <v>4247</v>
      </c>
      <c r="H2422" t="s">
        <v>8769</v>
      </c>
      <c r="I2422" t="s">
        <v>37</v>
      </c>
      <c r="J2422" t="s">
        <v>4915</v>
      </c>
      <c r="K2422" t="s">
        <v>8770</v>
      </c>
      <c r="L2422">
        <v>17116632</v>
      </c>
      <c r="M2422">
        <f t="shared" si="74"/>
        <v>6995</v>
      </c>
      <c r="N2422" s="2">
        <f t="shared" si="75"/>
        <v>0</v>
      </c>
    </row>
    <row r="2423" spans="1:14" x14ac:dyDescent="0.3">
      <c r="A2423" t="s">
        <v>3973</v>
      </c>
      <c r="B2423" t="s">
        <v>557</v>
      </c>
      <c r="C2423">
        <v>3.9</v>
      </c>
      <c r="D2423">
        <v>18</v>
      </c>
      <c r="E2423">
        <v>1599</v>
      </c>
      <c r="F2423">
        <v>719</v>
      </c>
      <c r="G2423" t="s">
        <v>905</v>
      </c>
      <c r="H2423" t="s">
        <v>8771</v>
      </c>
      <c r="I2423" t="s">
        <v>1229</v>
      </c>
      <c r="J2423" t="s">
        <v>559</v>
      </c>
      <c r="K2423" t="s">
        <v>8772</v>
      </c>
      <c r="L2423">
        <v>12546654</v>
      </c>
      <c r="M2423">
        <f t="shared" si="74"/>
        <v>12942</v>
      </c>
      <c r="N2423" s="2">
        <f t="shared" si="75"/>
        <v>55.03439649781113</v>
      </c>
    </row>
    <row r="2424" spans="1:14" x14ac:dyDescent="0.3">
      <c r="A2424" t="s">
        <v>8773</v>
      </c>
      <c r="B2424" t="s">
        <v>80</v>
      </c>
      <c r="C2424">
        <v>3.9</v>
      </c>
      <c r="D2424">
        <v>249</v>
      </c>
      <c r="E2424">
        <v>4499</v>
      </c>
      <c r="F2424">
        <v>2249</v>
      </c>
      <c r="G2424" t="s">
        <v>67</v>
      </c>
      <c r="H2424" t="s">
        <v>8774</v>
      </c>
      <c r="I2424" t="s">
        <v>44</v>
      </c>
      <c r="J2424" t="s">
        <v>84</v>
      </c>
      <c r="K2424" t="s">
        <v>8775</v>
      </c>
      <c r="L2424">
        <v>9297881</v>
      </c>
      <c r="M2424">
        <f t="shared" si="74"/>
        <v>560001</v>
      </c>
      <c r="N2424" s="2">
        <f t="shared" si="75"/>
        <v>50.01111358079573</v>
      </c>
    </row>
    <row r="2425" spans="1:14" x14ac:dyDescent="0.3">
      <c r="A2425" t="s">
        <v>909</v>
      </c>
      <c r="B2425" t="s">
        <v>1300</v>
      </c>
      <c r="C2425">
        <v>4.5</v>
      </c>
      <c r="D2425">
        <v>24</v>
      </c>
      <c r="E2425">
        <v>2299</v>
      </c>
      <c r="F2425">
        <v>689</v>
      </c>
      <c r="G2425" t="s">
        <v>42</v>
      </c>
      <c r="H2425" t="s">
        <v>8776</v>
      </c>
      <c r="I2425" t="s">
        <v>50</v>
      </c>
      <c r="J2425" t="s">
        <v>1302</v>
      </c>
      <c r="K2425" t="s">
        <v>8777</v>
      </c>
      <c r="L2425">
        <v>14005898</v>
      </c>
      <c r="M2425">
        <f t="shared" si="74"/>
        <v>16536</v>
      </c>
      <c r="N2425" s="2">
        <f t="shared" si="75"/>
        <v>70.030448020878637</v>
      </c>
    </row>
    <row r="2426" spans="1:14" x14ac:dyDescent="0.3">
      <c r="A2426" t="s">
        <v>72</v>
      </c>
      <c r="B2426" t="s">
        <v>4584</v>
      </c>
      <c r="C2426">
        <v>3.6</v>
      </c>
      <c r="D2426">
        <v>43</v>
      </c>
      <c r="E2426">
        <v>999</v>
      </c>
      <c r="F2426">
        <v>399</v>
      </c>
      <c r="G2426" t="s">
        <v>74</v>
      </c>
      <c r="H2426" t="s">
        <v>8778</v>
      </c>
      <c r="I2426" t="s">
        <v>76</v>
      </c>
      <c r="J2426" t="s">
        <v>4587</v>
      </c>
      <c r="K2426" t="s">
        <v>8779</v>
      </c>
      <c r="L2426">
        <v>14254308</v>
      </c>
      <c r="M2426">
        <f t="shared" si="74"/>
        <v>17157</v>
      </c>
      <c r="N2426" s="2">
        <f t="shared" si="75"/>
        <v>60.06006006006006</v>
      </c>
    </row>
    <row r="2427" spans="1:14" x14ac:dyDescent="0.3">
      <c r="A2427" t="s">
        <v>8780</v>
      </c>
      <c r="B2427" t="s">
        <v>2308</v>
      </c>
      <c r="C2427">
        <v>4.4000000000000004</v>
      </c>
      <c r="D2427">
        <v>13</v>
      </c>
      <c r="E2427">
        <v>3099</v>
      </c>
      <c r="F2427">
        <v>2479</v>
      </c>
      <c r="G2427" t="s">
        <v>16</v>
      </c>
      <c r="H2427" t="s">
        <v>8781</v>
      </c>
      <c r="I2427" t="s">
        <v>997</v>
      </c>
      <c r="J2427" t="s">
        <v>2310</v>
      </c>
      <c r="K2427" t="s">
        <v>8782</v>
      </c>
      <c r="L2427">
        <v>11086336</v>
      </c>
      <c r="M2427">
        <f t="shared" si="74"/>
        <v>32227</v>
      </c>
      <c r="N2427" s="2">
        <f t="shared" si="75"/>
        <v>20.006453694740241</v>
      </c>
    </row>
    <row r="2428" spans="1:14" x14ac:dyDescent="0.3">
      <c r="A2428" t="s">
        <v>4155</v>
      </c>
      <c r="B2428" t="s">
        <v>2052</v>
      </c>
      <c r="C2428">
        <v>4.0999999999999996</v>
      </c>
      <c r="D2428">
        <v>12</v>
      </c>
      <c r="E2428">
        <v>1599</v>
      </c>
      <c r="F2428">
        <v>1119</v>
      </c>
      <c r="G2428" t="s">
        <v>2167</v>
      </c>
      <c r="H2428" t="s">
        <v>8783</v>
      </c>
      <c r="I2428" t="s">
        <v>446</v>
      </c>
      <c r="J2428" t="s">
        <v>2054</v>
      </c>
      <c r="K2428" t="s">
        <v>8784</v>
      </c>
      <c r="L2428">
        <v>17736160</v>
      </c>
      <c r="M2428">
        <f t="shared" si="74"/>
        <v>13428</v>
      </c>
      <c r="N2428" s="2">
        <f t="shared" si="75"/>
        <v>30.0187617260788</v>
      </c>
    </row>
    <row r="2429" spans="1:14" x14ac:dyDescent="0.3">
      <c r="A2429" t="s">
        <v>592</v>
      </c>
      <c r="B2429" t="s">
        <v>593</v>
      </c>
      <c r="C2429">
        <v>3.9</v>
      </c>
      <c r="D2429">
        <v>10</v>
      </c>
      <c r="E2429">
        <v>799</v>
      </c>
      <c r="F2429">
        <v>399</v>
      </c>
      <c r="G2429" t="s">
        <v>67</v>
      </c>
      <c r="H2429" t="s">
        <v>8785</v>
      </c>
      <c r="I2429" t="s">
        <v>37</v>
      </c>
      <c r="J2429" t="s">
        <v>595</v>
      </c>
      <c r="K2429" t="s">
        <v>8786</v>
      </c>
      <c r="L2429">
        <v>17113036</v>
      </c>
      <c r="M2429">
        <f t="shared" si="74"/>
        <v>3990</v>
      </c>
      <c r="N2429" s="2">
        <f t="shared" si="75"/>
        <v>50.062578222778477</v>
      </c>
    </row>
    <row r="2430" spans="1:14" x14ac:dyDescent="0.3">
      <c r="A2430" t="s">
        <v>8787</v>
      </c>
      <c r="B2430" t="s">
        <v>816</v>
      </c>
      <c r="C2430">
        <v>5</v>
      </c>
      <c r="D2430">
        <v>6</v>
      </c>
      <c r="E2430">
        <v>2999</v>
      </c>
      <c r="F2430">
        <v>2249</v>
      </c>
      <c r="G2430" t="s">
        <v>29</v>
      </c>
      <c r="H2430" t="s">
        <v>8788</v>
      </c>
      <c r="I2430" t="s">
        <v>37</v>
      </c>
      <c r="J2430" t="s">
        <v>819</v>
      </c>
      <c r="K2430" t="s">
        <v>8789</v>
      </c>
      <c r="L2430">
        <v>13932528</v>
      </c>
      <c r="M2430">
        <f t="shared" si="74"/>
        <v>13494</v>
      </c>
      <c r="N2430" s="2">
        <f t="shared" si="75"/>
        <v>25.008336112037345</v>
      </c>
    </row>
    <row r="2431" spans="1:14" x14ac:dyDescent="0.3">
      <c r="A2431" t="s">
        <v>8790</v>
      </c>
      <c r="B2431" t="s">
        <v>895</v>
      </c>
      <c r="C2431">
        <v>4.5</v>
      </c>
      <c r="D2431">
        <v>19</v>
      </c>
      <c r="E2431">
        <v>2390</v>
      </c>
      <c r="F2431">
        <v>1434</v>
      </c>
      <c r="G2431" t="s">
        <v>194</v>
      </c>
      <c r="H2431" t="s">
        <v>8791</v>
      </c>
      <c r="I2431" t="s">
        <v>56</v>
      </c>
      <c r="J2431" t="s">
        <v>898</v>
      </c>
      <c r="K2431" t="s">
        <v>8792</v>
      </c>
      <c r="L2431">
        <v>15035370</v>
      </c>
      <c r="M2431">
        <f t="shared" si="74"/>
        <v>27246</v>
      </c>
      <c r="N2431" s="2">
        <f t="shared" si="75"/>
        <v>40</v>
      </c>
    </row>
    <row r="2432" spans="1:14" x14ac:dyDescent="0.3">
      <c r="A2432" t="s">
        <v>8793</v>
      </c>
      <c r="B2432" t="s">
        <v>7059</v>
      </c>
      <c r="C2432">
        <v>4.7</v>
      </c>
      <c r="D2432">
        <v>18</v>
      </c>
      <c r="E2432">
        <v>2999</v>
      </c>
      <c r="F2432">
        <v>2729</v>
      </c>
      <c r="G2432" t="s">
        <v>8794</v>
      </c>
      <c r="H2432" t="s">
        <v>8795</v>
      </c>
      <c r="I2432" t="s">
        <v>1007</v>
      </c>
      <c r="J2432" t="s">
        <v>7062</v>
      </c>
      <c r="K2432" t="s">
        <v>8796</v>
      </c>
      <c r="L2432">
        <v>13033076</v>
      </c>
      <c r="M2432">
        <f t="shared" si="74"/>
        <v>49122</v>
      </c>
      <c r="N2432" s="2">
        <f t="shared" si="75"/>
        <v>9.0030010003334446</v>
      </c>
    </row>
    <row r="2433" spans="1:14" x14ac:dyDescent="0.3">
      <c r="A2433" t="s">
        <v>8797</v>
      </c>
      <c r="B2433" t="s">
        <v>5356</v>
      </c>
      <c r="C2433">
        <v>4.5999999999999996</v>
      </c>
      <c r="D2433">
        <v>269</v>
      </c>
      <c r="E2433">
        <v>1999</v>
      </c>
      <c r="F2433">
        <v>899</v>
      </c>
      <c r="G2433" t="s">
        <v>8798</v>
      </c>
      <c r="H2433" t="s">
        <v>8799</v>
      </c>
      <c r="I2433" t="s">
        <v>685</v>
      </c>
      <c r="J2433" t="s">
        <v>5358</v>
      </c>
      <c r="K2433" t="s">
        <v>8800</v>
      </c>
      <c r="L2433">
        <v>11597312</v>
      </c>
      <c r="M2433">
        <f t="shared" si="74"/>
        <v>241831</v>
      </c>
      <c r="N2433" s="2">
        <f t="shared" si="75"/>
        <v>55.027513756878442</v>
      </c>
    </row>
    <row r="2434" spans="1:14" x14ac:dyDescent="0.3">
      <c r="A2434" t="s">
        <v>8801</v>
      </c>
      <c r="B2434" t="s">
        <v>8802</v>
      </c>
      <c r="C2434">
        <v>4.3</v>
      </c>
      <c r="D2434">
        <v>17</v>
      </c>
      <c r="E2434">
        <v>200</v>
      </c>
      <c r="F2434">
        <v>200</v>
      </c>
      <c r="G2434" t="s">
        <v>8803</v>
      </c>
      <c r="H2434" t="s">
        <v>8804</v>
      </c>
      <c r="I2434" t="s">
        <v>802</v>
      </c>
      <c r="J2434" t="s">
        <v>8805</v>
      </c>
      <c r="K2434" t="s">
        <v>8806</v>
      </c>
      <c r="L2434">
        <v>18264738</v>
      </c>
      <c r="M2434">
        <f t="shared" si="74"/>
        <v>3400</v>
      </c>
      <c r="N2434" s="2">
        <f t="shared" si="75"/>
        <v>0</v>
      </c>
    </row>
    <row r="2435" spans="1:14" x14ac:dyDescent="0.3">
      <c r="A2435" t="s">
        <v>8807</v>
      </c>
      <c r="B2435" t="s">
        <v>584</v>
      </c>
      <c r="C2435">
        <v>4.4000000000000004</v>
      </c>
      <c r="D2435">
        <v>73</v>
      </c>
      <c r="E2435">
        <v>4495</v>
      </c>
      <c r="F2435">
        <v>1573</v>
      </c>
      <c r="G2435" t="s">
        <v>16</v>
      </c>
      <c r="H2435" t="s">
        <v>8808</v>
      </c>
      <c r="I2435" t="s">
        <v>586</v>
      </c>
      <c r="J2435" t="s">
        <v>587</v>
      </c>
      <c r="K2435" t="s">
        <v>8809</v>
      </c>
      <c r="L2435">
        <v>8920657</v>
      </c>
      <c r="M2435">
        <f t="shared" ref="M2435:M2498" si="76">D2435*F2435</f>
        <v>114829</v>
      </c>
      <c r="N2435" s="2">
        <f t="shared" ref="N2435:N2498" si="77">((E2435-F2435)/E2435) *100</f>
        <v>65.005561735261395</v>
      </c>
    </row>
    <row r="2436" spans="1:14" x14ac:dyDescent="0.3">
      <c r="A2436" t="s">
        <v>5544</v>
      </c>
      <c r="B2436" t="s">
        <v>8810</v>
      </c>
      <c r="C2436">
        <v>4</v>
      </c>
      <c r="D2436">
        <v>526</v>
      </c>
      <c r="E2436">
        <v>1499</v>
      </c>
      <c r="F2436">
        <v>449</v>
      </c>
      <c r="G2436" t="s">
        <v>690</v>
      </c>
      <c r="H2436" t="s">
        <v>8811</v>
      </c>
      <c r="I2436" t="s">
        <v>90</v>
      </c>
      <c r="J2436" t="s">
        <v>8812</v>
      </c>
      <c r="K2436" t="s">
        <v>8813</v>
      </c>
      <c r="L2436">
        <v>11003928</v>
      </c>
      <c r="M2436">
        <f t="shared" si="76"/>
        <v>236174</v>
      </c>
      <c r="N2436" s="2">
        <f t="shared" si="77"/>
        <v>70.04669779853235</v>
      </c>
    </row>
    <row r="2437" spans="1:14" x14ac:dyDescent="0.3">
      <c r="A2437" t="s">
        <v>8814</v>
      </c>
      <c r="B2437" t="s">
        <v>5917</v>
      </c>
      <c r="C2437">
        <v>4.5999999999999996</v>
      </c>
      <c r="D2437">
        <v>10</v>
      </c>
      <c r="E2437">
        <v>1499</v>
      </c>
      <c r="F2437">
        <v>1499</v>
      </c>
      <c r="G2437" t="s">
        <v>242</v>
      </c>
      <c r="H2437" t="s">
        <v>8815</v>
      </c>
      <c r="I2437" t="s">
        <v>1176</v>
      </c>
      <c r="J2437" t="s">
        <v>5919</v>
      </c>
      <c r="K2437" t="s">
        <v>8816</v>
      </c>
      <c r="L2437">
        <v>17328890</v>
      </c>
      <c r="M2437">
        <f t="shared" si="76"/>
        <v>14990</v>
      </c>
      <c r="N2437" s="2">
        <f t="shared" si="77"/>
        <v>0</v>
      </c>
    </row>
    <row r="2438" spans="1:14" x14ac:dyDescent="0.3">
      <c r="A2438" t="s">
        <v>8817</v>
      </c>
      <c r="B2438" t="s">
        <v>2373</v>
      </c>
      <c r="C2438">
        <v>4.3</v>
      </c>
      <c r="D2438">
        <v>12</v>
      </c>
      <c r="E2438">
        <v>399</v>
      </c>
      <c r="F2438">
        <v>179</v>
      </c>
      <c r="G2438" t="s">
        <v>8818</v>
      </c>
      <c r="H2438" t="s">
        <v>8819</v>
      </c>
      <c r="I2438" t="s">
        <v>474</v>
      </c>
      <c r="J2438" t="s">
        <v>2375</v>
      </c>
      <c r="K2438" t="s">
        <v>8820</v>
      </c>
      <c r="L2438">
        <v>15768308</v>
      </c>
      <c r="M2438">
        <f t="shared" si="76"/>
        <v>2148</v>
      </c>
      <c r="N2438" s="2">
        <f t="shared" si="77"/>
        <v>55.13784461152882</v>
      </c>
    </row>
    <row r="2439" spans="1:14" x14ac:dyDescent="0.3">
      <c r="A2439" t="s">
        <v>8821</v>
      </c>
      <c r="B2439" t="s">
        <v>1382</v>
      </c>
      <c r="C2439">
        <v>2.7</v>
      </c>
      <c r="D2439">
        <v>3</v>
      </c>
      <c r="E2439">
        <v>1699</v>
      </c>
      <c r="F2439">
        <v>934</v>
      </c>
      <c r="G2439" t="s">
        <v>124</v>
      </c>
      <c r="H2439" t="s">
        <v>8822</v>
      </c>
      <c r="I2439" t="s">
        <v>132</v>
      </c>
      <c r="J2439" t="s">
        <v>1384</v>
      </c>
      <c r="K2439" t="s">
        <v>8823</v>
      </c>
      <c r="L2439">
        <v>17423878</v>
      </c>
      <c r="M2439">
        <f t="shared" si="76"/>
        <v>2802</v>
      </c>
      <c r="N2439" s="2">
        <f t="shared" si="77"/>
        <v>45.026486168334316</v>
      </c>
    </row>
    <row r="2440" spans="1:14" x14ac:dyDescent="0.3">
      <c r="A2440" t="s">
        <v>1365</v>
      </c>
      <c r="B2440" t="s">
        <v>364</v>
      </c>
      <c r="C2440">
        <v>4.4000000000000004</v>
      </c>
      <c r="D2440">
        <v>64</v>
      </c>
      <c r="E2440">
        <v>2999</v>
      </c>
      <c r="F2440">
        <v>2549</v>
      </c>
      <c r="G2440" t="s">
        <v>29</v>
      </c>
      <c r="H2440" t="s">
        <v>8824</v>
      </c>
      <c r="I2440" t="s">
        <v>132</v>
      </c>
      <c r="J2440" t="s">
        <v>368</v>
      </c>
      <c r="K2440" t="s">
        <v>8825</v>
      </c>
      <c r="L2440">
        <v>13946878</v>
      </c>
      <c r="M2440">
        <f t="shared" si="76"/>
        <v>163136</v>
      </c>
      <c r="N2440" s="2">
        <f t="shared" si="77"/>
        <v>15.005001667222405</v>
      </c>
    </row>
    <row r="2441" spans="1:14" x14ac:dyDescent="0.3">
      <c r="A2441" t="s">
        <v>8826</v>
      </c>
      <c r="B2441" t="s">
        <v>1458</v>
      </c>
      <c r="C2441">
        <v>4</v>
      </c>
      <c r="D2441">
        <v>273</v>
      </c>
      <c r="E2441">
        <v>1295</v>
      </c>
      <c r="F2441">
        <v>971</v>
      </c>
      <c r="G2441" t="s">
        <v>124</v>
      </c>
      <c r="H2441" t="s">
        <v>8827</v>
      </c>
      <c r="I2441" t="s">
        <v>56</v>
      </c>
      <c r="J2441" t="s">
        <v>1460</v>
      </c>
      <c r="K2441" t="s">
        <v>8828</v>
      </c>
      <c r="L2441">
        <v>12290196</v>
      </c>
      <c r="M2441">
        <f t="shared" si="76"/>
        <v>265083</v>
      </c>
      <c r="N2441" s="2">
        <f t="shared" si="77"/>
        <v>25.019305019305023</v>
      </c>
    </row>
    <row r="2442" spans="1:14" x14ac:dyDescent="0.3">
      <c r="A2442" t="s">
        <v>8829</v>
      </c>
      <c r="B2442" t="s">
        <v>8830</v>
      </c>
      <c r="C2442">
        <v>3.9</v>
      </c>
      <c r="D2442">
        <v>71</v>
      </c>
      <c r="E2442">
        <v>1999</v>
      </c>
      <c r="F2442">
        <v>699</v>
      </c>
      <c r="G2442" t="s">
        <v>29</v>
      </c>
      <c r="H2442" t="s">
        <v>8831</v>
      </c>
      <c r="I2442" t="s">
        <v>56</v>
      </c>
      <c r="J2442" t="s">
        <v>8832</v>
      </c>
      <c r="K2442" t="s">
        <v>8833</v>
      </c>
      <c r="L2442">
        <v>15760830</v>
      </c>
      <c r="M2442">
        <f t="shared" si="76"/>
        <v>49629</v>
      </c>
      <c r="N2442" s="2">
        <f t="shared" si="77"/>
        <v>65.032516258129064</v>
      </c>
    </row>
    <row r="2443" spans="1:14" x14ac:dyDescent="0.3">
      <c r="A2443" t="s">
        <v>3634</v>
      </c>
      <c r="B2443" t="s">
        <v>8834</v>
      </c>
      <c r="C2443">
        <v>3.4</v>
      </c>
      <c r="D2443">
        <v>5</v>
      </c>
      <c r="E2443">
        <v>2999</v>
      </c>
      <c r="F2443">
        <v>2699</v>
      </c>
      <c r="G2443" t="s">
        <v>42</v>
      </c>
      <c r="H2443" t="s">
        <v>8835</v>
      </c>
      <c r="I2443" t="s">
        <v>37</v>
      </c>
      <c r="J2443" t="s">
        <v>8836</v>
      </c>
      <c r="K2443" t="s">
        <v>8837</v>
      </c>
      <c r="L2443">
        <v>16767486</v>
      </c>
      <c r="M2443">
        <f t="shared" si="76"/>
        <v>13495</v>
      </c>
      <c r="N2443" s="2">
        <f t="shared" si="77"/>
        <v>10.003334444814939</v>
      </c>
    </row>
    <row r="2444" spans="1:14" x14ac:dyDescent="0.3">
      <c r="A2444" t="s">
        <v>8838</v>
      </c>
      <c r="B2444" t="s">
        <v>895</v>
      </c>
      <c r="C2444">
        <v>4.3</v>
      </c>
      <c r="D2444">
        <v>8</v>
      </c>
      <c r="E2444">
        <v>3590</v>
      </c>
      <c r="F2444">
        <v>2154</v>
      </c>
      <c r="G2444" t="s">
        <v>1918</v>
      </c>
      <c r="H2444" t="s">
        <v>8839</v>
      </c>
      <c r="I2444" t="s">
        <v>446</v>
      </c>
      <c r="J2444" t="s">
        <v>898</v>
      </c>
      <c r="K2444" t="s">
        <v>8840</v>
      </c>
      <c r="L2444">
        <v>15035450</v>
      </c>
      <c r="M2444">
        <f t="shared" si="76"/>
        <v>17232</v>
      </c>
      <c r="N2444" s="2">
        <f t="shared" si="77"/>
        <v>40</v>
      </c>
    </row>
    <row r="2445" spans="1:14" x14ac:dyDescent="0.3">
      <c r="A2445" t="s">
        <v>8841</v>
      </c>
      <c r="B2445" t="s">
        <v>8830</v>
      </c>
      <c r="C2445">
        <v>3.5</v>
      </c>
      <c r="D2445">
        <v>30</v>
      </c>
      <c r="E2445">
        <v>3999</v>
      </c>
      <c r="F2445">
        <v>1479</v>
      </c>
      <c r="G2445" t="s">
        <v>29</v>
      </c>
      <c r="H2445" t="s">
        <v>8842</v>
      </c>
      <c r="I2445" t="s">
        <v>50</v>
      </c>
      <c r="J2445" t="s">
        <v>8832</v>
      </c>
      <c r="K2445" t="s">
        <v>8843</v>
      </c>
      <c r="L2445">
        <v>16818610</v>
      </c>
      <c r="M2445">
        <f t="shared" si="76"/>
        <v>44370</v>
      </c>
      <c r="N2445" s="2">
        <f t="shared" si="77"/>
        <v>63.015753938484622</v>
      </c>
    </row>
    <row r="2446" spans="1:14" x14ac:dyDescent="0.3">
      <c r="A2446" t="s">
        <v>8844</v>
      </c>
      <c r="B2446" t="s">
        <v>2242</v>
      </c>
      <c r="C2446">
        <v>4.0999999999999996</v>
      </c>
      <c r="D2446">
        <v>458</v>
      </c>
      <c r="E2446">
        <v>799</v>
      </c>
      <c r="F2446">
        <v>399</v>
      </c>
      <c r="G2446" t="s">
        <v>16</v>
      </c>
      <c r="H2446" t="s">
        <v>8845</v>
      </c>
      <c r="I2446" t="s">
        <v>393</v>
      </c>
      <c r="J2446" t="s">
        <v>2244</v>
      </c>
      <c r="K2446" t="s">
        <v>8846</v>
      </c>
      <c r="L2446">
        <v>11636180</v>
      </c>
      <c r="M2446">
        <f t="shared" si="76"/>
        <v>182742</v>
      </c>
      <c r="N2446" s="2">
        <f t="shared" si="77"/>
        <v>50.062578222778477</v>
      </c>
    </row>
    <row r="2447" spans="1:14" x14ac:dyDescent="0.3">
      <c r="A2447" t="s">
        <v>6016</v>
      </c>
      <c r="B2447" t="s">
        <v>1222</v>
      </c>
      <c r="C2447">
        <v>3.2</v>
      </c>
      <c r="D2447">
        <v>27</v>
      </c>
      <c r="E2447">
        <v>2149</v>
      </c>
      <c r="F2447">
        <v>1031</v>
      </c>
      <c r="G2447" t="s">
        <v>249</v>
      </c>
      <c r="H2447" t="s">
        <v>8847</v>
      </c>
      <c r="I2447" t="s">
        <v>446</v>
      </c>
      <c r="J2447" t="s">
        <v>1224</v>
      </c>
      <c r="K2447" t="s">
        <v>8848</v>
      </c>
      <c r="L2447">
        <v>15428204</v>
      </c>
      <c r="M2447">
        <f t="shared" si="76"/>
        <v>27837</v>
      </c>
      <c r="N2447" s="2">
        <f t="shared" si="77"/>
        <v>52.024197301070259</v>
      </c>
    </row>
    <row r="2448" spans="1:14" x14ac:dyDescent="0.3">
      <c r="A2448" t="s">
        <v>8849</v>
      </c>
      <c r="B2448" t="s">
        <v>2584</v>
      </c>
      <c r="C2448">
        <v>4.5</v>
      </c>
      <c r="D2448">
        <v>205</v>
      </c>
      <c r="E2448">
        <v>479</v>
      </c>
      <c r="F2448">
        <v>311</v>
      </c>
      <c r="G2448" t="s">
        <v>16</v>
      </c>
      <c r="H2448" t="s">
        <v>8850</v>
      </c>
      <c r="I2448" t="s">
        <v>8001</v>
      </c>
      <c r="J2448" t="s">
        <v>2587</v>
      </c>
      <c r="K2448" t="s">
        <v>8851</v>
      </c>
      <c r="L2448">
        <v>1452979</v>
      </c>
      <c r="M2448">
        <f t="shared" si="76"/>
        <v>63755</v>
      </c>
      <c r="N2448" s="2">
        <f t="shared" si="77"/>
        <v>35.073068893528188</v>
      </c>
    </row>
    <row r="2449" spans="1:14" x14ac:dyDescent="0.3">
      <c r="A2449" t="s">
        <v>8852</v>
      </c>
      <c r="B2449" t="s">
        <v>614</v>
      </c>
      <c r="C2449">
        <v>4</v>
      </c>
      <c r="D2449">
        <v>7</v>
      </c>
      <c r="E2449">
        <v>2400</v>
      </c>
      <c r="F2449">
        <v>1680</v>
      </c>
      <c r="G2449" t="s">
        <v>42</v>
      </c>
      <c r="H2449" t="s">
        <v>8853</v>
      </c>
      <c r="I2449" t="s">
        <v>126</v>
      </c>
      <c r="J2449" t="s">
        <v>616</v>
      </c>
      <c r="K2449" t="s">
        <v>8854</v>
      </c>
      <c r="L2449">
        <v>17475890</v>
      </c>
      <c r="M2449">
        <f t="shared" si="76"/>
        <v>11760</v>
      </c>
      <c r="N2449" s="2">
        <f t="shared" si="77"/>
        <v>30</v>
      </c>
    </row>
    <row r="2450" spans="1:14" x14ac:dyDescent="0.3">
      <c r="A2450" t="s">
        <v>8855</v>
      </c>
      <c r="B2450" t="s">
        <v>1426</v>
      </c>
      <c r="C2450">
        <v>4.5999999999999996</v>
      </c>
      <c r="D2450">
        <v>37</v>
      </c>
      <c r="E2450">
        <v>2999</v>
      </c>
      <c r="F2450">
        <v>2549</v>
      </c>
      <c r="G2450" t="s">
        <v>16</v>
      </c>
      <c r="H2450" t="s">
        <v>8856</v>
      </c>
      <c r="I2450" t="s">
        <v>586</v>
      </c>
      <c r="J2450" t="s">
        <v>1428</v>
      </c>
      <c r="K2450" t="s">
        <v>8857</v>
      </c>
      <c r="L2450">
        <v>14313014</v>
      </c>
      <c r="M2450">
        <f t="shared" si="76"/>
        <v>94313</v>
      </c>
      <c r="N2450" s="2">
        <f t="shared" si="77"/>
        <v>15.005001667222405</v>
      </c>
    </row>
    <row r="2451" spans="1:14" x14ac:dyDescent="0.3">
      <c r="A2451" t="s">
        <v>8858</v>
      </c>
      <c r="B2451" t="s">
        <v>1011</v>
      </c>
      <c r="C2451">
        <v>3.8</v>
      </c>
      <c r="D2451">
        <v>15</v>
      </c>
      <c r="E2451">
        <v>3299</v>
      </c>
      <c r="F2451">
        <v>2639</v>
      </c>
      <c r="G2451" t="s">
        <v>8859</v>
      </c>
      <c r="H2451" t="s">
        <v>8860</v>
      </c>
      <c r="I2451" t="s">
        <v>83</v>
      </c>
      <c r="J2451" t="s">
        <v>1013</v>
      </c>
      <c r="K2451" t="s">
        <v>8861</v>
      </c>
      <c r="L2451">
        <v>16683630</v>
      </c>
      <c r="M2451">
        <f t="shared" si="76"/>
        <v>39585</v>
      </c>
      <c r="N2451" s="2">
        <f t="shared" si="77"/>
        <v>20.006062443164595</v>
      </c>
    </row>
    <row r="2452" spans="1:14" x14ac:dyDescent="0.3">
      <c r="A2452" t="s">
        <v>8862</v>
      </c>
      <c r="B2452" t="s">
        <v>241</v>
      </c>
      <c r="C2452">
        <v>4.5</v>
      </c>
      <c r="D2452">
        <v>26</v>
      </c>
      <c r="E2452">
        <v>1999</v>
      </c>
      <c r="F2452">
        <v>999</v>
      </c>
      <c r="G2452" t="s">
        <v>242</v>
      </c>
      <c r="H2452" t="s">
        <v>8863</v>
      </c>
      <c r="I2452" t="s">
        <v>244</v>
      </c>
      <c r="J2452" t="s">
        <v>245</v>
      </c>
      <c r="K2452" t="s">
        <v>8864</v>
      </c>
      <c r="L2452">
        <v>15156500</v>
      </c>
      <c r="M2452">
        <f t="shared" si="76"/>
        <v>25974</v>
      </c>
      <c r="N2452" s="2">
        <f t="shared" si="77"/>
        <v>50.025012506253134</v>
      </c>
    </row>
    <row r="2453" spans="1:14" x14ac:dyDescent="0.3">
      <c r="A2453" t="s">
        <v>1261</v>
      </c>
      <c r="B2453" t="s">
        <v>1262</v>
      </c>
      <c r="C2453">
        <v>4.3</v>
      </c>
      <c r="D2453">
        <v>400</v>
      </c>
      <c r="E2453">
        <v>699</v>
      </c>
      <c r="F2453">
        <v>699</v>
      </c>
      <c r="G2453" t="s">
        <v>8865</v>
      </c>
      <c r="H2453" t="s">
        <v>8866</v>
      </c>
      <c r="I2453" t="s">
        <v>110</v>
      </c>
      <c r="J2453" t="s">
        <v>1265</v>
      </c>
      <c r="K2453" t="s">
        <v>8867</v>
      </c>
      <c r="L2453">
        <v>650557</v>
      </c>
      <c r="M2453">
        <f t="shared" si="76"/>
        <v>279600</v>
      </c>
      <c r="N2453" s="2">
        <f t="shared" si="77"/>
        <v>0</v>
      </c>
    </row>
    <row r="2454" spans="1:14" x14ac:dyDescent="0.3">
      <c r="A2454" t="s">
        <v>8868</v>
      </c>
      <c r="B2454" t="s">
        <v>235</v>
      </c>
      <c r="C2454">
        <v>4.2</v>
      </c>
      <c r="D2454">
        <v>54</v>
      </c>
      <c r="E2454">
        <v>1099</v>
      </c>
      <c r="F2454">
        <v>1099</v>
      </c>
      <c r="G2454" t="s">
        <v>4067</v>
      </c>
      <c r="H2454" t="s">
        <v>8869</v>
      </c>
      <c r="I2454" t="s">
        <v>297</v>
      </c>
      <c r="J2454" t="s">
        <v>238</v>
      </c>
      <c r="K2454" t="s">
        <v>8870</v>
      </c>
      <c r="L2454">
        <v>14801788</v>
      </c>
      <c r="M2454">
        <f t="shared" si="76"/>
        <v>59346</v>
      </c>
      <c r="N2454" s="2">
        <f t="shared" si="77"/>
        <v>0</v>
      </c>
    </row>
    <row r="2455" spans="1:14" x14ac:dyDescent="0.3">
      <c r="A2455" t="s">
        <v>8871</v>
      </c>
      <c r="B2455" t="s">
        <v>843</v>
      </c>
      <c r="C2455">
        <v>4.5</v>
      </c>
      <c r="D2455">
        <v>38</v>
      </c>
      <c r="E2455">
        <v>2499</v>
      </c>
      <c r="F2455">
        <v>999</v>
      </c>
      <c r="G2455" t="s">
        <v>16</v>
      </c>
      <c r="H2455" t="s">
        <v>8872</v>
      </c>
      <c r="I2455" t="s">
        <v>513</v>
      </c>
      <c r="J2455" t="s">
        <v>847</v>
      </c>
      <c r="K2455" t="s">
        <v>8873</v>
      </c>
      <c r="L2455">
        <v>15228514</v>
      </c>
      <c r="M2455">
        <f t="shared" si="76"/>
        <v>37962</v>
      </c>
      <c r="N2455" s="2">
        <f t="shared" si="77"/>
        <v>60.024009603841534</v>
      </c>
    </row>
    <row r="2456" spans="1:14" x14ac:dyDescent="0.3">
      <c r="A2456" t="s">
        <v>8874</v>
      </c>
      <c r="B2456" t="s">
        <v>866</v>
      </c>
      <c r="C2456">
        <v>4.4000000000000004</v>
      </c>
      <c r="D2456">
        <v>185</v>
      </c>
      <c r="E2456">
        <v>539</v>
      </c>
      <c r="F2456">
        <v>539</v>
      </c>
      <c r="G2456" t="s">
        <v>8875</v>
      </c>
      <c r="H2456" t="s">
        <v>8876</v>
      </c>
      <c r="I2456" t="s">
        <v>110</v>
      </c>
      <c r="J2456" t="s">
        <v>868</v>
      </c>
      <c r="K2456" t="s">
        <v>8877</v>
      </c>
      <c r="L2456">
        <v>12825050</v>
      </c>
      <c r="M2456">
        <f t="shared" si="76"/>
        <v>99715</v>
      </c>
      <c r="N2456" s="2">
        <f t="shared" si="77"/>
        <v>0</v>
      </c>
    </row>
    <row r="2457" spans="1:14" x14ac:dyDescent="0.3">
      <c r="A2457" t="s">
        <v>8878</v>
      </c>
      <c r="B2457" t="s">
        <v>230</v>
      </c>
      <c r="C2457">
        <v>4.4000000000000004</v>
      </c>
      <c r="D2457">
        <v>204</v>
      </c>
      <c r="E2457">
        <v>1099</v>
      </c>
      <c r="F2457">
        <v>439</v>
      </c>
      <c r="G2457" t="s">
        <v>16</v>
      </c>
      <c r="H2457" t="s">
        <v>8879</v>
      </c>
      <c r="I2457" t="s">
        <v>167</v>
      </c>
      <c r="J2457" t="s">
        <v>232</v>
      </c>
      <c r="K2457" t="s">
        <v>8880</v>
      </c>
      <c r="L2457">
        <v>7277328</v>
      </c>
      <c r="M2457">
        <f t="shared" si="76"/>
        <v>89556</v>
      </c>
      <c r="N2457" s="2">
        <f t="shared" si="77"/>
        <v>60.05459508644222</v>
      </c>
    </row>
    <row r="2458" spans="1:14" x14ac:dyDescent="0.3">
      <c r="A2458" t="s">
        <v>8881</v>
      </c>
      <c r="B2458" t="s">
        <v>1879</v>
      </c>
      <c r="C2458">
        <v>4.2</v>
      </c>
      <c r="D2458">
        <v>20</v>
      </c>
      <c r="E2458">
        <v>1899</v>
      </c>
      <c r="F2458">
        <v>1899</v>
      </c>
      <c r="G2458" t="s">
        <v>4067</v>
      </c>
      <c r="H2458" t="s">
        <v>8882</v>
      </c>
      <c r="I2458" t="s">
        <v>367</v>
      </c>
      <c r="J2458" t="s">
        <v>1881</v>
      </c>
      <c r="K2458" t="s">
        <v>8883</v>
      </c>
      <c r="L2458">
        <v>13282346</v>
      </c>
      <c r="M2458">
        <f t="shared" si="76"/>
        <v>37980</v>
      </c>
      <c r="N2458" s="2">
        <f t="shared" si="77"/>
        <v>0</v>
      </c>
    </row>
    <row r="2459" spans="1:14" x14ac:dyDescent="0.3">
      <c r="A2459" t="s">
        <v>7351</v>
      </c>
      <c r="B2459" t="s">
        <v>8059</v>
      </c>
      <c r="C2459">
        <v>3.6</v>
      </c>
      <c r="D2459">
        <v>8</v>
      </c>
      <c r="E2459">
        <v>2099</v>
      </c>
      <c r="F2459">
        <v>1112</v>
      </c>
      <c r="G2459" t="s">
        <v>2172</v>
      </c>
      <c r="H2459" t="s">
        <v>8884</v>
      </c>
      <c r="I2459" t="s">
        <v>3629</v>
      </c>
      <c r="J2459" t="s">
        <v>8061</v>
      </c>
      <c r="K2459" t="s">
        <v>8885</v>
      </c>
      <c r="L2459">
        <v>15420770</v>
      </c>
      <c r="M2459">
        <f t="shared" si="76"/>
        <v>8896</v>
      </c>
      <c r="N2459" s="2">
        <f t="shared" si="77"/>
        <v>47.022391615054786</v>
      </c>
    </row>
    <row r="2460" spans="1:14" x14ac:dyDescent="0.3">
      <c r="A2460" t="s">
        <v>8886</v>
      </c>
      <c r="B2460" t="s">
        <v>294</v>
      </c>
      <c r="C2460">
        <v>4.3</v>
      </c>
      <c r="D2460">
        <v>130</v>
      </c>
      <c r="E2460">
        <v>2500</v>
      </c>
      <c r="F2460">
        <v>1725</v>
      </c>
      <c r="G2460" t="s">
        <v>295</v>
      </c>
      <c r="H2460" t="s">
        <v>8887</v>
      </c>
      <c r="I2460" t="s">
        <v>56</v>
      </c>
      <c r="J2460" t="s">
        <v>298</v>
      </c>
      <c r="K2460" t="s">
        <v>8888</v>
      </c>
      <c r="L2460">
        <v>12688900</v>
      </c>
      <c r="M2460">
        <f t="shared" si="76"/>
        <v>224250</v>
      </c>
      <c r="N2460" s="2">
        <f t="shared" si="77"/>
        <v>31</v>
      </c>
    </row>
    <row r="2461" spans="1:14" x14ac:dyDescent="0.3">
      <c r="A2461" t="s">
        <v>2410</v>
      </c>
      <c r="B2461" t="s">
        <v>8889</v>
      </c>
      <c r="C2461">
        <v>4.2</v>
      </c>
      <c r="D2461">
        <v>324</v>
      </c>
      <c r="E2461">
        <v>1899</v>
      </c>
      <c r="F2461">
        <v>588</v>
      </c>
      <c r="G2461" t="s">
        <v>16</v>
      </c>
      <c r="H2461" t="s">
        <v>8890</v>
      </c>
      <c r="I2461" t="s">
        <v>997</v>
      </c>
      <c r="J2461" t="s">
        <v>8891</v>
      </c>
      <c r="K2461" t="s">
        <v>8892</v>
      </c>
      <c r="L2461">
        <v>12196886</v>
      </c>
      <c r="M2461">
        <f t="shared" si="76"/>
        <v>190512</v>
      </c>
      <c r="N2461" s="2">
        <f t="shared" si="77"/>
        <v>69.036334913112157</v>
      </c>
    </row>
    <row r="2462" spans="1:14" x14ac:dyDescent="0.3">
      <c r="A2462" t="s">
        <v>8893</v>
      </c>
      <c r="B2462" t="s">
        <v>1011</v>
      </c>
      <c r="C2462">
        <v>3</v>
      </c>
      <c r="D2462">
        <v>6</v>
      </c>
      <c r="E2462">
        <v>4999</v>
      </c>
      <c r="F2462">
        <v>2499</v>
      </c>
      <c r="G2462" t="s">
        <v>42</v>
      </c>
      <c r="H2462" t="s">
        <v>8894</v>
      </c>
      <c r="I2462" t="s">
        <v>404</v>
      </c>
      <c r="J2462" t="s">
        <v>1013</v>
      </c>
      <c r="K2462" t="s">
        <v>8895</v>
      </c>
      <c r="L2462">
        <v>16252780</v>
      </c>
      <c r="M2462">
        <f t="shared" si="76"/>
        <v>14994</v>
      </c>
      <c r="N2462" s="2">
        <f t="shared" si="77"/>
        <v>50.010002000400078</v>
      </c>
    </row>
    <row r="2463" spans="1:14" x14ac:dyDescent="0.3">
      <c r="A2463" t="s">
        <v>153</v>
      </c>
      <c r="B2463" t="s">
        <v>8896</v>
      </c>
      <c r="C2463">
        <v>4.0999999999999996</v>
      </c>
      <c r="D2463">
        <v>24</v>
      </c>
      <c r="E2463">
        <v>3999</v>
      </c>
      <c r="F2463">
        <v>839</v>
      </c>
      <c r="G2463" t="s">
        <v>29</v>
      </c>
      <c r="H2463" t="s">
        <v>8897</v>
      </c>
      <c r="I2463" t="s">
        <v>132</v>
      </c>
      <c r="J2463" t="s">
        <v>8898</v>
      </c>
      <c r="K2463" t="s">
        <v>8899</v>
      </c>
      <c r="L2463">
        <v>17679126</v>
      </c>
      <c r="M2463">
        <f t="shared" si="76"/>
        <v>20136</v>
      </c>
      <c r="N2463" s="2">
        <f t="shared" si="77"/>
        <v>79.019754938734692</v>
      </c>
    </row>
    <row r="2464" spans="1:14" x14ac:dyDescent="0.3">
      <c r="A2464" t="s">
        <v>8900</v>
      </c>
      <c r="B2464" t="s">
        <v>481</v>
      </c>
      <c r="C2464">
        <v>4.5</v>
      </c>
      <c r="D2464">
        <v>462</v>
      </c>
      <c r="E2464">
        <v>1625</v>
      </c>
      <c r="F2464">
        <v>406</v>
      </c>
      <c r="G2464" t="s">
        <v>16</v>
      </c>
      <c r="H2464" t="s">
        <v>8901</v>
      </c>
      <c r="I2464" t="s">
        <v>1813</v>
      </c>
      <c r="J2464" t="s">
        <v>483</v>
      </c>
      <c r="K2464" t="s">
        <v>8902</v>
      </c>
      <c r="L2464">
        <v>10499110</v>
      </c>
      <c r="M2464">
        <f t="shared" si="76"/>
        <v>187572</v>
      </c>
      <c r="N2464" s="2">
        <f t="shared" si="77"/>
        <v>75.015384615384619</v>
      </c>
    </row>
    <row r="2465" spans="1:14" x14ac:dyDescent="0.3">
      <c r="A2465" t="s">
        <v>956</v>
      </c>
      <c r="B2465" t="s">
        <v>87</v>
      </c>
      <c r="C2465">
        <v>4.3</v>
      </c>
      <c r="D2465">
        <v>177</v>
      </c>
      <c r="E2465">
        <v>899</v>
      </c>
      <c r="F2465">
        <v>557</v>
      </c>
      <c r="G2465" t="s">
        <v>29</v>
      </c>
      <c r="H2465" t="s">
        <v>8903</v>
      </c>
      <c r="I2465" t="s">
        <v>37</v>
      </c>
      <c r="J2465" t="s">
        <v>91</v>
      </c>
      <c r="K2465" t="s">
        <v>8904</v>
      </c>
      <c r="L2465">
        <v>12423242</v>
      </c>
      <c r="M2465">
        <f t="shared" si="76"/>
        <v>98589</v>
      </c>
      <c r="N2465" s="2">
        <f t="shared" si="77"/>
        <v>38.042269187986648</v>
      </c>
    </row>
    <row r="2466" spans="1:14" x14ac:dyDescent="0.3">
      <c r="A2466" t="s">
        <v>8905</v>
      </c>
      <c r="B2466" t="s">
        <v>6507</v>
      </c>
      <c r="C2466">
        <v>4.5</v>
      </c>
      <c r="D2466">
        <v>199</v>
      </c>
      <c r="E2466">
        <v>2595</v>
      </c>
      <c r="F2466">
        <v>2595</v>
      </c>
      <c r="G2466" t="s">
        <v>8906</v>
      </c>
      <c r="H2466" t="s">
        <v>8907</v>
      </c>
      <c r="I2466" t="s">
        <v>5435</v>
      </c>
      <c r="J2466" t="s">
        <v>6509</v>
      </c>
      <c r="K2466" t="s">
        <v>8908</v>
      </c>
      <c r="L2466">
        <v>1677309</v>
      </c>
      <c r="M2466">
        <f t="shared" si="76"/>
        <v>516405</v>
      </c>
      <c r="N2466" s="2">
        <f t="shared" si="77"/>
        <v>0</v>
      </c>
    </row>
    <row r="2467" spans="1:14" x14ac:dyDescent="0.3">
      <c r="A2467" t="s">
        <v>8909</v>
      </c>
      <c r="B2467" t="s">
        <v>8910</v>
      </c>
      <c r="C2467">
        <v>4.9000000000000004</v>
      </c>
      <c r="D2467">
        <v>11</v>
      </c>
      <c r="E2467">
        <v>499</v>
      </c>
      <c r="F2467">
        <v>474</v>
      </c>
      <c r="G2467" t="s">
        <v>1742</v>
      </c>
      <c r="H2467" t="s">
        <v>8911</v>
      </c>
      <c r="I2467" t="s">
        <v>1960</v>
      </c>
      <c r="J2467" t="s">
        <v>8912</v>
      </c>
      <c r="K2467" t="s">
        <v>8913</v>
      </c>
      <c r="L2467">
        <v>17173212</v>
      </c>
      <c r="M2467">
        <f t="shared" si="76"/>
        <v>5214</v>
      </c>
      <c r="N2467" s="2">
        <f t="shared" si="77"/>
        <v>5.0100200400801604</v>
      </c>
    </row>
    <row r="2468" spans="1:14" x14ac:dyDescent="0.3">
      <c r="A2468" t="s">
        <v>8914</v>
      </c>
      <c r="B2468" t="s">
        <v>3936</v>
      </c>
      <c r="C2468">
        <v>4.3</v>
      </c>
      <c r="D2468">
        <v>93</v>
      </c>
      <c r="E2468">
        <v>2900</v>
      </c>
      <c r="F2468">
        <v>1450</v>
      </c>
      <c r="G2468" t="s">
        <v>148</v>
      </c>
      <c r="H2468" t="s">
        <v>8915</v>
      </c>
      <c r="I2468" t="s">
        <v>50</v>
      </c>
      <c r="J2468" t="s">
        <v>3936</v>
      </c>
      <c r="K2468" t="s">
        <v>8916</v>
      </c>
      <c r="L2468">
        <v>13264590</v>
      </c>
      <c r="M2468">
        <f t="shared" si="76"/>
        <v>134850</v>
      </c>
      <c r="N2468" s="2">
        <f t="shared" si="77"/>
        <v>50</v>
      </c>
    </row>
    <row r="2469" spans="1:14" x14ac:dyDescent="0.3">
      <c r="A2469" t="s">
        <v>8917</v>
      </c>
      <c r="B2469" t="s">
        <v>450</v>
      </c>
      <c r="C2469">
        <v>4.3</v>
      </c>
      <c r="D2469">
        <v>37</v>
      </c>
      <c r="E2469">
        <v>1199</v>
      </c>
      <c r="F2469">
        <v>659</v>
      </c>
      <c r="G2469" t="s">
        <v>67</v>
      </c>
      <c r="H2469" t="s">
        <v>8918</v>
      </c>
      <c r="I2469" t="s">
        <v>37</v>
      </c>
      <c r="J2469" t="s">
        <v>453</v>
      </c>
      <c r="K2469" t="s">
        <v>8919</v>
      </c>
      <c r="L2469">
        <v>15698716</v>
      </c>
      <c r="M2469">
        <f t="shared" si="76"/>
        <v>24383</v>
      </c>
      <c r="N2469" s="2">
        <f t="shared" si="77"/>
        <v>45.037531276063383</v>
      </c>
    </row>
    <row r="2470" spans="1:14" x14ac:dyDescent="0.3">
      <c r="A2470" t="s">
        <v>8920</v>
      </c>
      <c r="B2470" t="s">
        <v>1728</v>
      </c>
      <c r="C2470">
        <v>4.8</v>
      </c>
      <c r="D2470">
        <v>6</v>
      </c>
      <c r="E2470">
        <v>2499</v>
      </c>
      <c r="F2470">
        <v>974</v>
      </c>
      <c r="G2470" t="s">
        <v>16</v>
      </c>
      <c r="H2470" t="s">
        <v>8921</v>
      </c>
      <c r="I2470" t="s">
        <v>897</v>
      </c>
      <c r="J2470" t="s">
        <v>1730</v>
      </c>
      <c r="K2470" t="s">
        <v>8922</v>
      </c>
      <c r="L2470">
        <v>12377406</v>
      </c>
      <c r="M2470">
        <f t="shared" si="76"/>
        <v>5844</v>
      </c>
      <c r="N2470" s="2">
        <f t="shared" si="77"/>
        <v>61.02440976390556</v>
      </c>
    </row>
    <row r="2471" spans="1:14" x14ac:dyDescent="0.3">
      <c r="A2471" t="s">
        <v>8923</v>
      </c>
      <c r="B2471" t="s">
        <v>41</v>
      </c>
      <c r="C2471">
        <v>4.5</v>
      </c>
      <c r="D2471">
        <v>1400</v>
      </c>
      <c r="E2471">
        <v>449</v>
      </c>
      <c r="F2471">
        <v>291</v>
      </c>
      <c r="G2471" t="s">
        <v>16</v>
      </c>
      <c r="H2471" t="s">
        <v>8924</v>
      </c>
      <c r="I2471" t="s">
        <v>548</v>
      </c>
      <c r="J2471" t="s">
        <v>45</v>
      </c>
      <c r="K2471" t="s">
        <v>8925</v>
      </c>
      <c r="L2471">
        <v>2510295</v>
      </c>
      <c r="M2471">
        <f t="shared" si="76"/>
        <v>407400</v>
      </c>
      <c r="N2471" s="2">
        <f t="shared" si="77"/>
        <v>35.189309576837417</v>
      </c>
    </row>
    <row r="2472" spans="1:14" x14ac:dyDescent="0.3">
      <c r="A2472" t="s">
        <v>8926</v>
      </c>
      <c r="B2472" t="s">
        <v>665</v>
      </c>
      <c r="C2472">
        <v>3.4</v>
      </c>
      <c r="D2472">
        <v>5</v>
      </c>
      <c r="E2472">
        <v>1999</v>
      </c>
      <c r="F2472">
        <v>999</v>
      </c>
      <c r="G2472" t="s">
        <v>1657</v>
      </c>
      <c r="H2472" t="s">
        <v>8927</v>
      </c>
      <c r="I2472" t="s">
        <v>297</v>
      </c>
      <c r="J2472" t="s">
        <v>668</v>
      </c>
      <c r="K2472" t="s">
        <v>8928</v>
      </c>
      <c r="L2472">
        <v>16320830</v>
      </c>
      <c r="M2472">
        <f t="shared" si="76"/>
        <v>4995</v>
      </c>
      <c r="N2472" s="2">
        <f t="shared" si="77"/>
        <v>50.025012506253134</v>
      </c>
    </row>
    <row r="2473" spans="1:14" x14ac:dyDescent="0.3">
      <c r="A2473" t="s">
        <v>5679</v>
      </c>
      <c r="B2473" t="s">
        <v>8929</v>
      </c>
      <c r="C2473">
        <v>3.5</v>
      </c>
      <c r="D2473">
        <v>103</v>
      </c>
      <c r="E2473">
        <v>3299</v>
      </c>
      <c r="F2473">
        <v>824</v>
      </c>
      <c r="G2473" t="s">
        <v>683</v>
      </c>
      <c r="H2473" t="s">
        <v>8930</v>
      </c>
      <c r="I2473" t="s">
        <v>3629</v>
      </c>
      <c r="J2473" t="s">
        <v>8931</v>
      </c>
      <c r="K2473" t="s">
        <v>8932</v>
      </c>
      <c r="L2473">
        <v>14042444</v>
      </c>
      <c r="M2473">
        <f t="shared" si="76"/>
        <v>84872</v>
      </c>
      <c r="N2473" s="2">
        <f t="shared" si="77"/>
        <v>75.022734161867234</v>
      </c>
    </row>
    <row r="2474" spans="1:14" x14ac:dyDescent="0.3">
      <c r="A2474" t="s">
        <v>2341</v>
      </c>
      <c r="B2474" t="s">
        <v>8933</v>
      </c>
      <c r="C2474">
        <v>4.4000000000000004</v>
      </c>
      <c r="D2474">
        <v>116</v>
      </c>
      <c r="E2474">
        <v>2309</v>
      </c>
      <c r="F2474">
        <v>992</v>
      </c>
      <c r="G2474" t="s">
        <v>29</v>
      </c>
      <c r="H2474" t="s">
        <v>8934</v>
      </c>
      <c r="I2474" t="s">
        <v>642</v>
      </c>
      <c r="J2474" t="s">
        <v>8935</v>
      </c>
      <c r="K2474" t="s">
        <v>8936</v>
      </c>
      <c r="L2474">
        <v>12971764</v>
      </c>
      <c r="M2474">
        <f t="shared" si="76"/>
        <v>115072</v>
      </c>
      <c r="N2474" s="2">
        <f t="shared" si="77"/>
        <v>57.037678648765699</v>
      </c>
    </row>
    <row r="2475" spans="1:14" x14ac:dyDescent="0.3">
      <c r="A2475" t="s">
        <v>3120</v>
      </c>
      <c r="B2475" t="s">
        <v>2153</v>
      </c>
      <c r="C2475">
        <v>4</v>
      </c>
      <c r="D2475">
        <v>6</v>
      </c>
      <c r="E2475">
        <v>3299</v>
      </c>
      <c r="F2475">
        <v>1649</v>
      </c>
      <c r="G2475" t="s">
        <v>905</v>
      </c>
      <c r="H2475" t="s">
        <v>8937</v>
      </c>
      <c r="I2475" t="s">
        <v>446</v>
      </c>
      <c r="J2475" t="s">
        <v>2155</v>
      </c>
      <c r="K2475" t="s">
        <v>8938</v>
      </c>
      <c r="L2475">
        <v>16592928</v>
      </c>
      <c r="M2475">
        <f t="shared" si="76"/>
        <v>9894</v>
      </c>
      <c r="N2475" s="2">
        <f t="shared" si="77"/>
        <v>50.015156107911487</v>
      </c>
    </row>
    <row r="2476" spans="1:14" x14ac:dyDescent="0.3">
      <c r="A2476" t="s">
        <v>8939</v>
      </c>
      <c r="B2476" t="s">
        <v>284</v>
      </c>
      <c r="C2476">
        <v>4.4000000000000004</v>
      </c>
      <c r="D2476">
        <v>113</v>
      </c>
      <c r="E2476">
        <v>1499</v>
      </c>
      <c r="F2476">
        <v>674</v>
      </c>
      <c r="G2476" t="s">
        <v>42</v>
      </c>
      <c r="H2476" t="s">
        <v>8940</v>
      </c>
      <c r="I2476" t="s">
        <v>56</v>
      </c>
      <c r="J2476" t="s">
        <v>286</v>
      </c>
      <c r="K2476" t="s">
        <v>8941</v>
      </c>
      <c r="L2476">
        <v>14087448</v>
      </c>
      <c r="M2476">
        <f t="shared" si="76"/>
        <v>76162</v>
      </c>
      <c r="N2476" s="2">
        <f t="shared" si="77"/>
        <v>55.03669112741828</v>
      </c>
    </row>
    <row r="2477" spans="1:14" x14ac:dyDescent="0.3">
      <c r="A2477" t="s">
        <v>8571</v>
      </c>
      <c r="B2477" t="s">
        <v>2366</v>
      </c>
      <c r="C2477">
        <v>4.4000000000000004</v>
      </c>
      <c r="D2477">
        <v>23</v>
      </c>
      <c r="E2477">
        <v>3990</v>
      </c>
      <c r="F2477">
        <v>1316</v>
      </c>
      <c r="G2477" t="s">
        <v>88</v>
      </c>
      <c r="H2477" t="s">
        <v>8942</v>
      </c>
      <c r="I2477" t="s">
        <v>586</v>
      </c>
      <c r="J2477" t="s">
        <v>2368</v>
      </c>
      <c r="K2477" t="s">
        <v>8943</v>
      </c>
      <c r="L2477">
        <v>7192653</v>
      </c>
      <c r="M2477">
        <f t="shared" si="76"/>
        <v>30268</v>
      </c>
      <c r="N2477" s="2">
        <f t="shared" si="77"/>
        <v>67.017543859649123</v>
      </c>
    </row>
    <row r="2478" spans="1:14" x14ac:dyDescent="0.3">
      <c r="A2478" t="s">
        <v>8944</v>
      </c>
      <c r="B2478" t="s">
        <v>1190</v>
      </c>
      <c r="C2478">
        <v>4.3</v>
      </c>
      <c r="D2478">
        <v>63</v>
      </c>
      <c r="E2478">
        <v>1699</v>
      </c>
      <c r="F2478">
        <v>1019</v>
      </c>
      <c r="G2478" t="s">
        <v>67</v>
      </c>
      <c r="H2478" t="s">
        <v>8945</v>
      </c>
      <c r="I2478" t="s">
        <v>56</v>
      </c>
      <c r="J2478" t="s">
        <v>1193</v>
      </c>
      <c r="K2478" t="s">
        <v>8946</v>
      </c>
      <c r="L2478">
        <v>13650316</v>
      </c>
      <c r="M2478">
        <f t="shared" si="76"/>
        <v>64197</v>
      </c>
      <c r="N2478" s="2">
        <f t="shared" si="77"/>
        <v>40.023543260741612</v>
      </c>
    </row>
    <row r="2479" spans="1:14" x14ac:dyDescent="0.3">
      <c r="A2479" t="s">
        <v>592</v>
      </c>
      <c r="B2479" t="s">
        <v>1513</v>
      </c>
      <c r="C2479">
        <v>3.9</v>
      </c>
      <c r="D2479">
        <v>8</v>
      </c>
      <c r="E2479">
        <v>899</v>
      </c>
      <c r="F2479">
        <v>449</v>
      </c>
      <c r="G2479" t="s">
        <v>67</v>
      </c>
      <c r="H2479" t="s">
        <v>8947</v>
      </c>
      <c r="I2479" t="s">
        <v>37</v>
      </c>
      <c r="J2479" t="s">
        <v>1515</v>
      </c>
      <c r="K2479" t="s">
        <v>8948</v>
      </c>
      <c r="L2479">
        <v>15609876</v>
      </c>
      <c r="M2479">
        <f t="shared" si="76"/>
        <v>3592</v>
      </c>
      <c r="N2479" s="2">
        <f t="shared" si="77"/>
        <v>50.055617352614014</v>
      </c>
    </row>
    <row r="2480" spans="1:14" x14ac:dyDescent="0.3">
      <c r="A2480" t="s">
        <v>8949</v>
      </c>
      <c r="B2480" t="s">
        <v>816</v>
      </c>
      <c r="C2480">
        <v>4</v>
      </c>
      <c r="D2480">
        <v>9</v>
      </c>
      <c r="E2480">
        <v>1999</v>
      </c>
      <c r="F2480">
        <v>1499</v>
      </c>
      <c r="G2480" t="s">
        <v>8950</v>
      </c>
      <c r="H2480" t="s">
        <v>8951</v>
      </c>
      <c r="I2480" t="s">
        <v>37</v>
      </c>
      <c r="J2480" t="s">
        <v>819</v>
      </c>
      <c r="K2480" t="s">
        <v>8952</v>
      </c>
      <c r="L2480">
        <v>16217082</v>
      </c>
      <c r="M2480">
        <f t="shared" si="76"/>
        <v>13491</v>
      </c>
      <c r="N2480" s="2">
        <f t="shared" si="77"/>
        <v>25.012506253126567</v>
      </c>
    </row>
    <row r="2481" spans="1:14" x14ac:dyDescent="0.3">
      <c r="A2481" t="s">
        <v>8953</v>
      </c>
      <c r="B2481" t="s">
        <v>1011</v>
      </c>
      <c r="C2481">
        <v>3.6</v>
      </c>
      <c r="D2481">
        <v>9</v>
      </c>
      <c r="E2481">
        <v>2299</v>
      </c>
      <c r="F2481">
        <v>1149</v>
      </c>
      <c r="G2481" t="s">
        <v>42</v>
      </c>
      <c r="H2481" t="s">
        <v>8954</v>
      </c>
      <c r="I2481" t="s">
        <v>56</v>
      </c>
      <c r="J2481" t="s">
        <v>1013</v>
      </c>
      <c r="K2481" t="s">
        <v>8955</v>
      </c>
      <c r="L2481">
        <v>15975288</v>
      </c>
      <c r="M2481">
        <f t="shared" si="76"/>
        <v>10341</v>
      </c>
      <c r="N2481" s="2">
        <f t="shared" si="77"/>
        <v>50.021748586341886</v>
      </c>
    </row>
    <row r="2482" spans="1:14" x14ac:dyDescent="0.3">
      <c r="A2482" t="s">
        <v>1543</v>
      </c>
      <c r="B2482" t="s">
        <v>1544</v>
      </c>
      <c r="C2482">
        <v>4.5</v>
      </c>
      <c r="D2482">
        <v>474</v>
      </c>
      <c r="E2482">
        <v>2499</v>
      </c>
      <c r="F2482">
        <v>874</v>
      </c>
      <c r="G2482" t="s">
        <v>29</v>
      </c>
      <c r="H2482" t="s">
        <v>8956</v>
      </c>
      <c r="I2482" t="s">
        <v>126</v>
      </c>
      <c r="J2482" t="s">
        <v>1546</v>
      </c>
      <c r="K2482" t="s">
        <v>8957</v>
      </c>
      <c r="L2482">
        <v>15561084</v>
      </c>
      <c r="M2482">
        <f t="shared" si="76"/>
        <v>414276</v>
      </c>
      <c r="N2482" s="2">
        <f t="shared" si="77"/>
        <v>65.026010404161667</v>
      </c>
    </row>
    <row r="2483" spans="1:14" x14ac:dyDescent="0.3">
      <c r="A2483" t="s">
        <v>8958</v>
      </c>
      <c r="B2483" t="s">
        <v>230</v>
      </c>
      <c r="C2483">
        <v>4.4000000000000004</v>
      </c>
      <c r="D2483">
        <v>8</v>
      </c>
      <c r="E2483">
        <v>1799</v>
      </c>
      <c r="F2483">
        <v>539</v>
      </c>
      <c r="G2483" t="s">
        <v>683</v>
      </c>
      <c r="H2483" t="s">
        <v>8959</v>
      </c>
      <c r="I2483" t="s">
        <v>1080</v>
      </c>
      <c r="J2483" t="s">
        <v>232</v>
      </c>
      <c r="K2483" t="s">
        <v>8960</v>
      </c>
      <c r="L2483">
        <v>14403588</v>
      </c>
      <c r="M2483">
        <f t="shared" si="76"/>
        <v>4312</v>
      </c>
      <c r="N2483" s="2">
        <f t="shared" si="77"/>
        <v>70.038910505836569</v>
      </c>
    </row>
    <row r="2484" spans="1:14" x14ac:dyDescent="0.3">
      <c r="A2484" t="s">
        <v>531</v>
      </c>
      <c r="B2484" t="s">
        <v>465</v>
      </c>
      <c r="C2484">
        <v>4.3</v>
      </c>
      <c r="D2484">
        <v>127</v>
      </c>
      <c r="E2484">
        <v>899</v>
      </c>
      <c r="F2484">
        <v>899</v>
      </c>
      <c r="G2484" t="s">
        <v>466</v>
      </c>
      <c r="H2484" t="s">
        <v>8961</v>
      </c>
      <c r="I2484" t="s">
        <v>37</v>
      </c>
      <c r="J2484" t="s">
        <v>468</v>
      </c>
      <c r="K2484" t="s">
        <v>8962</v>
      </c>
      <c r="L2484">
        <v>11279346</v>
      </c>
      <c r="M2484">
        <f t="shared" si="76"/>
        <v>114173</v>
      </c>
      <c r="N2484" s="2">
        <f t="shared" si="77"/>
        <v>0</v>
      </c>
    </row>
    <row r="2485" spans="1:14" x14ac:dyDescent="0.3">
      <c r="A2485" t="s">
        <v>8963</v>
      </c>
      <c r="B2485" t="s">
        <v>230</v>
      </c>
      <c r="C2485">
        <v>4.4000000000000004</v>
      </c>
      <c r="D2485">
        <v>148</v>
      </c>
      <c r="E2485">
        <v>899</v>
      </c>
      <c r="F2485">
        <v>314</v>
      </c>
      <c r="G2485" t="s">
        <v>67</v>
      </c>
      <c r="H2485" t="s">
        <v>8964</v>
      </c>
      <c r="I2485" t="s">
        <v>37</v>
      </c>
      <c r="J2485" t="s">
        <v>232</v>
      </c>
      <c r="K2485" t="s">
        <v>8965</v>
      </c>
      <c r="L2485">
        <v>11545168</v>
      </c>
      <c r="M2485">
        <f t="shared" si="76"/>
        <v>46472</v>
      </c>
      <c r="N2485" s="2">
        <f t="shared" si="77"/>
        <v>65.072302558398221</v>
      </c>
    </row>
    <row r="2486" spans="1:14" x14ac:dyDescent="0.3">
      <c r="A2486" t="s">
        <v>8966</v>
      </c>
      <c r="B2486" t="s">
        <v>165</v>
      </c>
      <c r="C2486">
        <v>4.2</v>
      </c>
      <c r="D2486">
        <v>44</v>
      </c>
      <c r="E2486">
        <v>4999</v>
      </c>
      <c r="F2486">
        <v>2499</v>
      </c>
      <c r="G2486" t="s">
        <v>29</v>
      </c>
      <c r="H2486" t="s">
        <v>8967</v>
      </c>
      <c r="I2486" t="s">
        <v>44</v>
      </c>
      <c r="J2486" t="s">
        <v>168</v>
      </c>
      <c r="K2486" t="s">
        <v>8968</v>
      </c>
      <c r="L2486">
        <v>15119134</v>
      </c>
      <c r="M2486">
        <f t="shared" si="76"/>
        <v>109956</v>
      </c>
      <c r="N2486" s="2">
        <f t="shared" si="77"/>
        <v>50.010002000400078</v>
      </c>
    </row>
    <row r="2487" spans="1:14" x14ac:dyDescent="0.3">
      <c r="A2487" t="s">
        <v>8969</v>
      </c>
      <c r="B2487" t="s">
        <v>2403</v>
      </c>
      <c r="C2487">
        <v>4.3</v>
      </c>
      <c r="D2487">
        <v>24</v>
      </c>
      <c r="E2487">
        <v>2499</v>
      </c>
      <c r="F2487">
        <v>649</v>
      </c>
      <c r="G2487" t="s">
        <v>42</v>
      </c>
      <c r="H2487" t="s">
        <v>8970</v>
      </c>
      <c r="I2487" t="s">
        <v>1348</v>
      </c>
      <c r="J2487" t="s">
        <v>2405</v>
      </c>
      <c r="K2487" t="s">
        <v>8971</v>
      </c>
      <c r="L2487">
        <v>15584284</v>
      </c>
      <c r="M2487">
        <f t="shared" si="76"/>
        <v>15576</v>
      </c>
      <c r="N2487" s="2">
        <f t="shared" si="77"/>
        <v>74.0296118447379</v>
      </c>
    </row>
    <row r="2488" spans="1:14" x14ac:dyDescent="0.3">
      <c r="A2488" t="s">
        <v>8972</v>
      </c>
      <c r="B2488" t="s">
        <v>5582</v>
      </c>
      <c r="C2488">
        <v>4.3</v>
      </c>
      <c r="D2488">
        <v>1300</v>
      </c>
      <c r="E2488">
        <v>4899</v>
      </c>
      <c r="F2488">
        <v>3429</v>
      </c>
      <c r="G2488" t="s">
        <v>218</v>
      </c>
      <c r="H2488" t="s">
        <v>8973</v>
      </c>
      <c r="I2488" t="s">
        <v>1145</v>
      </c>
      <c r="J2488" t="s">
        <v>5584</v>
      </c>
      <c r="K2488" t="s">
        <v>8974</v>
      </c>
      <c r="L2488">
        <v>15565062</v>
      </c>
      <c r="M2488">
        <f t="shared" si="76"/>
        <v>4457700</v>
      </c>
      <c r="N2488" s="2">
        <f t="shared" si="77"/>
        <v>30.006123698714021</v>
      </c>
    </row>
    <row r="2489" spans="1:14" x14ac:dyDescent="0.3">
      <c r="A2489" t="s">
        <v>8975</v>
      </c>
      <c r="B2489" t="s">
        <v>8976</v>
      </c>
      <c r="C2489">
        <v>4.5999999999999996</v>
      </c>
      <c r="D2489">
        <v>8</v>
      </c>
      <c r="E2489">
        <v>2600</v>
      </c>
      <c r="F2489">
        <v>2080</v>
      </c>
      <c r="G2489" t="s">
        <v>194</v>
      </c>
      <c r="H2489" t="s">
        <v>8977</v>
      </c>
      <c r="I2489" t="s">
        <v>50</v>
      </c>
      <c r="J2489" t="s">
        <v>8978</v>
      </c>
      <c r="K2489" t="s">
        <v>8979</v>
      </c>
      <c r="L2489">
        <v>15495022</v>
      </c>
      <c r="M2489">
        <f t="shared" si="76"/>
        <v>16640</v>
      </c>
      <c r="N2489" s="2">
        <f t="shared" si="77"/>
        <v>20</v>
      </c>
    </row>
    <row r="2490" spans="1:14" x14ac:dyDescent="0.3">
      <c r="A2490" t="s">
        <v>8980</v>
      </c>
      <c r="B2490" t="s">
        <v>1845</v>
      </c>
      <c r="C2490">
        <v>4.0999999999999996</v>
      </c>
      <c r="D2490">
        <v>307</v>
      </c>
      <c r="E2490">
        <v>2099</v>
      </c>
      <c r="F2490">
        <v>755</v>
      </c>
      <c r="G2490" t="s">
        <v>95</v>
      </c>
      <c r="H2490" t="s">
        <v>8981</v>
      </c>
      <c r="I2490" t="s">
        <v>56</v>
      </c>
      <c r="J2490" t="s">
        <v>1847</v>
      </c>
      <c r="K2490" t="s">
        <v>8982</v>
      </c>
      <c r="L2490">
        <v>12103838</v>
      </c>
      <c r="M2490">
        <f t="shared" si="76"/>
        <v>231785</v>
      </c>
      <c r="N2490" s="2">
        <f t="shared" si="77"/>
        <v>64.030490709861837</v>
      </c>
    </row>
    <row r="2491" spans="1:14" x14ac:dyDescent="0.3">
      <c r="A2491" t="s">
        <v>8983</v>
      </c>
      <c r="B2491" t="s">
        <v>6785</v>
      </c>
      <c r="C2491">
        <v>4.7</v>
      </c>
      <c r="D2491">
        <v>19</v>
      </c>
      <c r="E2491">
        <v>3499</v>
      </c>
      <c r="F2491">
        <v>1749</v>
      </c>
      <c r="G2491" t="s">
        <v>206</v>
      </c>
      <c r="H2491" t="s">
        <v>8984</v>
      </c>
      <c r="I2491" t="s">
        <v>50</v>
      </c>
      <c r="J2491" t="s">
        <v>6788</v>
      </c>
      <c r="K2491" t="s">
        <v>8985</v>
      </c>
      <c r="L2491">
        <v>16154602</v>
      </c>
      <c r="M2491">
        <f t="shared" si="76"/>
        <v>33231</v>
      </c>
      <c r="N2491" s="2">
        <f t="shared" si="77"/>
        <v>50.014289797084878</v>
      </c>
    </row>
    <row r="2492" spans="1:14" x14ac:dyDescent="0.3">
      <c r="A2492" t="s">
        <v>1821</v>
      </c>
      <c r="B2492" t="s">
        <v>4193</v>
      </c>
      <c r="C2492">
        <v>4.5999999999999996</v>
      </c>
      <c r="D2492">
        <v>35</v>
      </c>
      <c r="E2492">
        <v>3695</v>
      </c>
      <c r="F2492">
        <v>2771</v>
      </c>
      <c r="G2492" t="s">
        <v>16</v>
      </c>
      <c r="H2492" t="s">
        <v>8986</v>
      </c>
      <c r="I2492" t="s">
        <v>177</v>
      </c>
      <c r="J2492" t="s">
        <v>4195</v>
      </c>
      <c r="K2492" t="s">
        <v>8987</v>
      </c>
      <c r="L2492">
        <v>1822611</v>
      </c>
      <c r="M2492">
        <f t="shared" si="76"/>
        <v>96985</v>
      </c>
      <c r="N2492" s="2">
        <f t="shared" si="77"/>
        <v>25.006765899864682</v>
      </c>
    </row>
    <row r="2493" spans="1:14" x14ac:dyDescent="0.3">
      <c r="A2493" t="s">
        <v>8741</v>
      </c>
      <c r="B2493" t="s">
        <v>2694</v>
      </c>
      <c r="C2493">
        <v>4.2</v>
      </c>
      <c r="D2493">
        <v>159</v>
      </c>
      <c r="E2493">
        <v>1699</v>
      </c>
      <c r="F2493">
        <v>798</v>
      </c>
      <c r="G2493" t="s">
        <v>8988</v>
      </c>
      <c r="H2493" t="s">
        <v>8989</v>
      </c>
      <c r="I2493" t="s">
        <v>50</v>
      </c>
      <c r="J2493" t="s">
        <v>2697</v>
      </c>
      <c r="K2493" t="s">
        <v>8990</v>
      </c>
      <c r="L2493">
        <v>7744112</v>
      </c>
      <c r="M2493">
        <f t="shared" si="76"/>
        <v>126882</v>
      </c>
      <c r="N2493" s="2">
        <f t="shared" si="77"/>
        <v>53.031194820482639</v>
      </c>
    </row>
    <row r="2494" spans="1:14" x14ac:dyDescent="0.3">
      <c r="A2494" t="s">
        <v>1308</v>
      </c>
      <c r="B2494" t="s">
        <v>284</v>
      </c>
      <c r="C2494">
        <v>4.3</v>
      </c>
      <c r="D2494">
        <v>17</v>
      </c>
      <c r="E2494">
        <v>1199</v>
      </c>
      <c r="F2494">
        <v>479</v>
      </c>
      <c r="G2494" t="s">
        <v>124</v>
      </c>
      <c r="H2494" t="s">
        <v>8991</v>
      </c>
      <c r="I2494" t="s">
        <v>56</v>
      </c>
      <c r="J2494" t="s">
        <v>286</v>
      </c>
      <c r="K2494" t="s">
        <v>8992</v>
      </c>
      <c r="L2494">
        <v>14994856</v>
      </c>
      <c r="M2494">
        <f t="shared" si="76"/>
        <v>8143</v>
      </c>
      <c r="N2494" s="2">
        <f t="shared" si="77"/>
        <v>60.050041701417847</v>
      </c>
    </row>
    <row r="2495" spans="1:14" x14ac:dyDescent="0.3">
      <c r="A2495" t="s">
        <v>8993</v>
      </c>
      <c r="B2495" t="s">
        <v>1011</v>
      </c>
      <c r="C2495">
        <v>4.2</v>
      </c>
      <c r="D2495">
        <v>5</v>
      </c>
      <c r="E2495">
        <v>1999</v>
      </c>
      <c r="F2495">
        <v>1099</v>
      </c>
      <c r="G2495" t="s">
        <v>42</v>
      </c>
      <c r="H2495" t="s">
        <v>8994</v>
      </c>
      <c r="I2495" t="s">
        <v>56</v>
      </c>
      <c r="J2495" t="s">
        <v>1013</v>
      </c>
      <c r="K2495" t="s">
        <v>8995</v>
      </c>
      <c r="L2495">
        <v>16836074</v>
      </c>
      <c r="M2495">
        <f t="shared" si="76"/>
        <v>5495</v>
      </c>
      <c r="N2495" s="2">
        <f t="shared" si="77"/>
        <v>45.022511255627812</v>
      </c>
    </row>
    <row r="2496" spans="1:14" x14ac:dyDescent="0.3">
      <c r="A2496" t="s">
        <v>8996</v>
      </c>
      <c r="B2496" t="s">
        <v>7733</v>
      </c>
      <c r="C2496">
        <v>2</v>
      </c>
      <c r="D2496">
        <v>3</v>
      </c>
      <c r="E2496">
        <v>27995</v>
      </c>
      <c r="F2496">
        <v>27995</v>
      </c>
      <c r="G2496" t="s">
        <v>1185</v>
      </c>
      <c r="H2496" t="s">
        <v>8997</v>
      </c>
      <c r="I2496" t="s">
        <v>6541</v>
      </c>
      <c r="J2496" t="s">
        <v>7735</v>
      </c>
      <c r="K2496" t="s">
        <v>8998</v>
      </c>
      <c r="L2496">
        <v>15714036</v>
      </c>
      <c r="M2496">
        <f t="shared" si="76"/>
        <v>83985</v>
      </c>
      <c r="N2496" s="2">
        <f t="shared" si="77"/>
        <v>0</v>
      </c>
    </row>
    <row r="2497" spans="1:14" x14ac:dyDescent="0.3">
      <c r="A2497" t="s">
        <v>8999</v>
      </c>
      <c r="B2497" t="s">
        <v>9000</v>
      </c>
      <c r="C2497">
        <v>4</v>
      </c>
      <c r="D2497">
        <v>7</v>
      </c>
      <c r="E2497">
        <v>1699</v>
      </c>
      <c r="F2497">
        <v>679</v>
      </c>
      <c r="G2497" t="s">
        <v>2167</v>
      </c>
      <c r="H2497" t="s">
        <v>9001</v>
      </c>
      <c r="I2497" t="s">
        <v>1229</v>
      </c>
      <c r="J2497" t="s">
        <v>9002</v>
      </c>
      <c r="K2497" t="s">
        <v>9003</v>
      </c>
      <c r="L2497">
        <v>17369352</v>
      </c>
      <c r="M2497">
        <f t="shared" si="76"/>
        <v>4753</v>
      </c>
      <c r="N2497" s="2">
        <f t="shared" si="77"/>
        <v>60.035314891112421</v>
      </c>
    </row>
    <row r="2498" spans="1:14" x14ac:dyDescent="0.3">
      <c r="A2498" t="s">
        <v>9004</v>
      </c>
      <c r="B2498" t="s">
        <v>1222</v>
      </c>
      <c r="C2498">
        <v>4.4000000000000004</v>
      </c>
      <c r="D2498">
        <v>443</v>
      </c>
      <c r="E2498">
        <v>2549</v>
      </c>
      <c r="F2498">
        <v>968</v>
      </c>
      <c r="G2498" t="s">
        <v>67</v>
      </c>
      <c r="H2498" t="s">
        <v>9005</v>
      </c>
      <c r="I2498" t="s">
        <v>44</v>
      </c>
      <c r="J2498" t="s">
        <v>1224</v>
      </c>
      <c r="K2498" t="s">
        <v>9006</v>
      </c>
      <c r="L2498">
        <v>10946032</v>
      </c>
      <c r="M2498">
        <f t="shared" si="76"/>
        <v>428824</v>
      </c>
      <c r="N2498" s="2">
        <f t="shared" si="77"/>
        <v>62.024323264025107</v>
      </c>
    </row>
    <row r="2499" spans="1:14" x14ac:dyDescent="0.3">
      <c r="A2499" t="s">
        <v>9007</v>
      </c>
      <c r="B2499" t="s">
        <v>9008</v>
      </c>
      <c r="C2499">
        <v>5</v>
      </c>
      <c r="D2499">
        <v>2</v>
      </c>
      <c r="E2499">
        <v>8999</v>
      </c>
      <c r="F2499">
        <v>5399</v>
      </c>
      <c r="G2499" t="s">
        <v>1325</v>
      </c>
      <c r="H2499" t="s">
        <v>9009</v>
      </c>
      <c r="I2499" t="s">
        <v>685</v>
      </c>
      <c r="J2499" t="s">
        <v>9010</v>
      </c>
      <c r="K2499" t="s">
        <v>9011</v>
      </c>
      <c r="L2499">
        <v>16782196</v>
      </c>
      <c r="M2499">
        <f t="shared" ref="M2499:M2562" si="78">D2499*F2499</f>
        <v>10798</v>
      </c>
      <c r="N2499" s="2">
        <f t="shared" ref="N2499:N2562" si="79">((E2499-F2499)/E2499) *100</f>
        <v>40.004444938326486</v>
      </c>
    </row>
    <row r="2500" spans="1:14" x14ac:dyDescent="0.3">
      <c r="A2500" t="s">
        <v>9012</v>
      </c>
      <c r="B2500" t="s">
        <v>866</v>
      </c>
      <c r="C2500">
        <v>4.5999999999999996</v>
      </c>
      <c r="D2500">
        <v>42</v>
      </c>
      <c r="E2500">
        <v>639</v>
      </c>
      <c r="F2500">
        <v>639</v>
      </c>
      <c r="G2500" t="s">
        <v>9013</v>
      </c>
      <c r="H2500" t="s">
        <v>9014</v>
      </c>
      <c r="I2500" t="s">
        <v>110</v>
      </c>
      <c r="J2500" t="s">
        <v>868</v>
      </c>
      <c r="K2500" t="s">
        <v>9015</v>
      </c>
      <c r="L2500">
        <v>15347268</v>
      </c>
      <c r="M2500">
        <f t="shared" si="78"/>
        <v>26838</v>
      </c>
      <c r="N2500" s="2">
        <f t="shared" si="79"/>
        <v>0</v>
      </c>
    </row>
    <row r="2501" spans="1:14" x14ac:dyDescent="0.3">
      <c r="A2501" t="s">
        <v>9016</v>
      </c>
      <c r="B2501" t="s">
        <v>689</v>
      </c>
      <c r="C2501">
        <v>4.0999999999999996</v>
      </c>
      <c r="D2501">
        <v>130</v>
      </c>
      <c r="E2501">
        <v>2490</v>
      </c>
      <c r="F2501">
        <v>1245</v>
      </c>
      <c r="G2501" t="s">
        <v>88</v>
      </c>
      <c r="H2501" t="s">
        <v>9017</v>
      </c>
      <c r="I2501" t="s">
        <v>586</v>
      </c>
      <c r="J2501" t="s">
        <v>692</v>
      </c>
      <c r="K2501" t="s">
        <v>9018</v>
      </c>
      <c r="L2501">
        <v>14619310</v>
      </c>
      <c r="M2501">
        <f t="shared" si="78"/>
        <v>161850</v>
      </c>
      <c r="N2501" s="2">
        <f t="shared" si="79"/>
        <v>50</v>
      </c>
    </row>
    <row r="2502" spans="1:14" x14ac:dyDescent="0.3">
      <c r="A2502" t="s">
        <v>9019</v>
      </c>
      <c r="B2502" t="s">
        <v>9020</v>
      </c>
      <c r="C2502">
        <v>3.2</v>
      </c>
      <c r="D2502">
        <v>5</v>
      </c>
      <c r="E2502">
        <v>1699</v>
      </c>
      <c r="F2502">
        <v>1699</v>
      </c>
      <c r="G2502" t="s">
        <v>74</v>
      </c>
      <c r="H2502" t="s">
        <v>9021</v>
      </c>
      <c r="I2502" t="s">
        <v>685</v>
      </c>
      <c r="J2502" t="s">
        <v>9022</v>
      </c>
      <c r="K2502" t="s">
        <v>9023</v>
      </c>
      <c r="L2502">
        <v>16251596</v>
      </c>
      <c r="M2502">
        <f t="shared" si="78"/>
        <v>8495</v>
      </c>
      <c r="N2502" s="2">
        <f t="shared" si="79"/>
        <v>0</v>
      </c>
    </row>
    <row r="2503" spans="1:14" x14ac:dyDescent="0.3">
      <c r="A2503" t="s">
        <v>989</v>
      </c>
      <c r="B2503" t="s">
        <v>511</v>
      </c>
      <c r="C2503">
        <v>4.8</v>
      </c>
      <c r="D2503">
        <v>16</v>
      </c>
      <c r="E2503">
        <v>7395</v>
      </c>
      <c r="F2503">
        <v>4437</v>
      </c>
      <c r="G2503" t="s">
        <v>16</v>
      </c>
      <c r="H2503" t="s">
        <v>9024</v>
      </c>
      <c r="I2503" t="s">
        <v>586</v>
      </c>
      <c r="J2503" t="s">
        <v>514</v>
      </c>
      <c r="K2503" t="s">
        <v>9025</v>
      </c>
      <c r="L2503">
        <v>10421112</v>
      </c>
      <c r="M2503">
        <f t="shared" si="78"/>
        <v>70992</v>
      </c>
      <c r="N2503" s="2">
        <f t="shared" si="79"/>
        <v>40</v>
      </c>
    </row>
    <row r="2504" spans="1:14" x14ac:dyDescent="0.3">
      <c r="A2504" t="s">
        <v>9026</v>
      </c>
      <c r="B2504" t="s">
        <v>3401</v>
      </c>
      <c r="C2504">
        <v>3.9</v>
      </c>
      <c r="D2504">
        <v>51</v>
      </c>
      <c r="E2504">
        <v>1999</v>
      </c>
      <c r="F2504">
        <v>1699</v>
      </c>
      <c r="G2504" t="s">
        <v>29</v>
      </c>
      <c r="H2504" t="s">
        <v>9027</v>
      </c>
      <c r="I2504" t="s">
        <v>862</v>
      </c>
      <c r="J2504" t="s">
        <v>3403</v>
      </c>
      <c r="K2504" t="s">
        <v>9028</v>
      </c>
      <c r="L2504">
        <v>11573848</v>
      </c>
      <c r="M2504">
        <f t="shared" si="78"/>
        <v>86649</v>
      </c>
      <c r="N2504" s="2">
        <f t="shared" si="79"/>
        <v>15.007503751875939</v>
      </c>
    </row>
    <row r="2505" spans="1:14" x14ac:dyDescent="0.3">
      <c r="A2505" t="s">
        <v>9029</v>
      </c>
      <c r="B2505" t="s">
        <v>9030</v>
      </c>
      <c r="C2505">
        <v>4.0999999999999996</v>
      </c>
      <c r="D2505">
        <v>216</v>
      </c>
      <c r="E2505">
        <v>1759</v>
      </c>
      <c r="F2505">
        <v>386</v>
      </c>
      <c r="G2505" t="s">
        <v>16</v>
      </c>
      <c r="H2505" t="s">
        <v>9031</v>
      </c>
      <c r="I2505" t="s">
        <v>1875</v>
      </c>
      <c r="J2505" t="s">
        <v>9030</v>
      </c>
      <c r="K2505" t="s">
        <v>9032</v>
      </c>
      <c r="L2505">
        <v>13863260</v>
      </c>
      <c r="M2505">
        <f t="shared" si="78"/>
        <v>83376</v>
      </c>
      <c r="N2505" s="2">
        <f t="shared" si="79"/>
        <v>78.055713473564523</v>
      </c>
    </row>
    <row r="2506" spans="1:14" x14ac:dyDescent="0.3">
      <c r="A2506" t="s">
        <v>9033</v>
      </c>
      <c r="B2506" t="s">
        <v>1072</v>
      </c>
      <c r="C2506">
        <v>4.4000000000000004</v>
      </c>
      <c r="D2506">
        <v>25</v>
      </c>
      <c r="E2506">
        <v>1145</v>
      </c>
      <c r="F2506">
        <v>1145</v>
      </c>
      <c r="G2506" t="s">
        <v>9034</v>
      </c>
      <c r="H2506" t="s">
        <v>9035</v>
      </c>
      <c r="I2506" t="s">
        <v>110</v>
      </c>
      <c r="J2506" t="s">
        <v>1075</v>
      </c>
      <c r="K2506" t="s">
        <v>9036</v>
      </c>
      <c r="L2506">
        <v>16691876</v>
      </c>
      <c r="M2506">
        <f t="shared" si="78"/>
        <v>28625</v>
      </c>
      <c r="N2506" s="2">
        <f t="shared" si="79"/>
        <v>0</v>
      </c>
    </row>
    <row r="2507" spans="1:14" x14ac:dyDescent="0.3">
      <c r="A2507" t="s">
        <v>6141</v>
      </c>
      <c r="B2507" t="s">
        <v>2509</v>
      </c>
      <c r="C2507">
        <v>4.4000000000000004</v>
      </c>
      <c r="D2507">
        <v>9</v>
      </c>
      <c r="E2507">
        <v>3299</v>
      </c>
      <c r="F2507">
        <v>2309</v>
      </c>
      <c r="G2507" t="s">
        <v>2167</v>
      </c>
      <c r="H2507" t="s">
        <v>9037</v>
      </c>
      <c r="I2507" t="s">
        <v>83</v>
      </c>
      <c r="J2507" t="s">
        <v>2511</v>
      </c>
      <c r="K2507" t="s">
        <v>9038</v>
      </c>
      <c r="L2507">
        <v>17302706</v>
      </c>
      <c r="M2507">
        <f t="shared" si="78"/>
        <v>20781</v>
      </c>
      <c r="N2507" s="2">
        <f t="shared" si="79"/>
        <v>30.009093664746896</v>
      </c>
    </row>
    <row r="2508" spans="1:14" x14ac:dyDescent="0.3">
      <c r="A2508" t="s">
        <v>9039</v>
      </c>
      <c r="B2508" t="s">
        <v>2472</v>
      </c>
      <c r="C2508">
        <v>4.4000000000000004</v>
      </c>
      <c r="D2508">
        <v>38</v>
      </c>
      <c r="E2508">
        <v>2997</v>
      </c>
      <c r="F2508">
        <v>749</v>
      </c>
      <c r="G2508" t="s">
        <v>2473</v>
      </c>
      <c r="H2508" t="s">
        <v>9040</v>
      </c>
      <c r="I2508" t="s">
        <v>37</v>
      </c>
      <c r="J2508" t="s">
        <v>2475</v>
      </c>
      <c r="K2508" t="s">
        <v>9041</v>
      </c>
      <c r="L2508">
        <v>17132462</v>
      </c>
      <c r="M2508">
        <f t="shared" si="78"/>
        <v>28462</v>
      </c>
      <c r="N2508" s="2">
        <f t="shared" si="79"/>
        <v>75.008341675008339</v>
      </c>
    </row>
    <row r="2509" spans="1:14" x14ac:dyDescent="0.3">
      <c r="A2509" t="s">
        <v>8773</v>
      </c>
      <c r="B2509" t="s">
        <v>2417</v>
      </c>
      <c r="C2509">
        <v>3.8</v>
      </c>
      <c r="D2509">
        <v>282</v>
      </c>
      <c r="E2509">
        <v>3399</v>
      </c>
      <c r="F2509">
        <v>2345</v>
      </c>
      <c r="G2509" t="s">
        <v>29</v>
      </c>
      <c r="H2509" t="s">
        <v>9042</v>
      </c>
      <c r="I2509" t="s">
        <v>44</v>
      </c>
      <c r="J2509" t="s">
        <v>2419</v>
      </c>
      <c r="K2509" t="s">
        <v>9043</v>
      </c>
      <c r="L2509">
        <v>10646138</v>
      </c>
      <c r="M2509">
        <f t="shared" si="78"/>
        <v>661290</v>
      </c>
      <c r="N2509" s="2">
        <f t="shared" si="79"/>
        <v>31.009120329508676</v>
      </c>
    </row>
    <row r="2510" spans="1:14" x14ac:dyDescent="0.3">
      <c r="A2510" t="s">
        <v>9044</v>
      </c>
      <c r="B2510" t="s">
        <v>1317</v>
      </c>
      <c r="C2510">
        <v>3.9</v>
      </c>
      <c r="D2510">
        <v>39</v>
      </c>
      <c r="E2510">
        <v>1699</v>
      </c>
      <c r="F2510">
        <v>934</v>
      </c>
      <c r="G2510" t="s">
        <v>563</v>
      </c>
      <c r="H2510" t="s">
        <v>9045</v>
      </c>
      <c r="I2510" t="s">
        <v>297</v>
      </c>
      <c r="J2510" t="s">
        <v>1317</v>
      </c>
      <c r="K2510" t="s">
        <v>9046</v>
      </c>
      <c r="L2510">
        <v>15787442</v>
      </c>
      <c r="M2510">
        <f t="shared" si="78"/>
        <v>36426</v>
      </c>
      <c r="N2510" s="2">
        <f t="shared" si="79"/>
        <v>45.026486168334316</v>
      </c>
    </row>
    <row r="2511" spans="1:14" x14ac:dyDescent="0.3">
      <c r="A2511" t="s">
        <v>3910</v>
      </c>
      <c r="B2511" t="s">
        <v>733</v>
      </c>
      <c r="C2511">
        <v>4.5</v>
      </c>
      <c r="D2511">
        <v>6</v>
      </c>
      <c r="E2511">
        <v>1699</v>
      </c>
      <c r="F2511">
        <v>645</v>
      </c>
      <c r="G2511" t="s">
        <v>2167</v>
      </c>
      <c r="H2511" t="s">
        <v>9047</v>
      </c>
      <c r="I2511" t="s">
        <v>83</v>
      </c>
      <c r="J2511" t="s">
        <v>735</v>
      </c>
      <c r="K2511" t="s">
        <v>9048</v>
      </c>
      <c r="L2511">
        <v>15731094</v>
      </c>
      <c r="M2511">
        <f t="shared" si="78"/>
        <v>3870</v>
      </c>
      <c r="N2511" s="2">
        <f t="shared" si="79"/>
        <v>62.036492054149491</v>
      </c>
    </row>
    <row r="2512" spans="1:14" x14ac:dyDescent="0.3">
      <c r="A2512" t="s">
        <v>3895</v>
      </c>
      <c r="B2512" t="s">
        <v>3602</v>
      </c>
      <c r="C2512">
        <v>3.2</v>
      </c>
      <c r="D2512">
        <v>5</v>
      </c>
      <c r="E2512">
        <v>1499</v>
      </c>
      <c r="F2512">
        <v>1049</v>
      </c>
      <c r="G2512" t="s">
        <v>3457</v>
      </c>
      <c r="H2512" t="s">
        <v>9049</v>
      </c>
      <c r="I2512" t="s">
        <v>1176</v>
      </c>
      <c r="J2512" t="s">
        <v>3605</v>
      </c>
      <c r="K2512" t="s">
        <v>9050</v>
      </c>
      <c r="L2512">
        <v>17317032</v>
      </c>
      <c r="M2512">
        <f t="shared" si="78"/>
        <v>5245</v>
      </c>
      <c r="N2512" s="2">
        <f t="shared" si="79"/>
        <v>30.020013342228154</v>
      </c>
    </row>
    <row r="2513" spans="1:14" x14ac:dyDescent="0.3">
      <c r="A2513" t="s">
        <v>4048</v>
      </c>
      <c r="B2513" t="s">
        <v>424</v>
      </c>
      <c r="C2513">
        <v>4.5</v>
      </c>
      <c r="D2513">
        <v>33</v>
      </c>
      <c r="E2513">
        <v>5599</v>
      </c>
      <c r="F2513">
        <v>2351</v>
      </c>
      <c r="G2513" t="s">
        <v>29</v>
      </c>
      <c r="H2513" t="s">
        <v>9051</v>
      </c>
      <c r="I2513" t="s">
        <v>132</v>
      </c>
      <c r="J2513" t="s">
        <v>426</v>
      </c>
      <c r="K2513" t="s">
        <v>9052</v>
      </c>
      <c r="L2513">
        <v>15508968</v>
      </c>
      <c r="M2513">
        <f t="shared" si="78"/>
        <v>77583</v>
      </c>
      <c r="N2513" s="2">
        <f t="shared" si="79"/>
        <v>58.010358992677268</v>
      </c>
    </row>
    <row r="2514" spans="1:14" x14ac:dyDescent="0.3">
      <c r="A2514" t="s">
        <v>9053</v>
      </c>
      <c r="B2514" t="s">
        <v>579</v>
      </c>
      <c r="C2514">
        <v>4</v>
      </c>
      <c r="D2514">
        <v>9</v>
      </c>
      <c r="E2514">
        <v>10995</v>
      </c>
      <c r="F2514">
        <v>6597</v>
      </c>
      <c r="G2514" t="s">
        <v>16</v>
      </c>
      <c r="H2514" t="s">
        <v>9054</v>
      </c>
      <c r="I2514" t="s">
        <v>177</v>
      </c>
      <c r="J2514" t="s">
        <v>581</v>
      </c>
      <c r="K2514" t="s">
        <v>9055</v>
      </c>
      <c r="L2514">
        <v>14872858</v>
      </c>
      <c r="M2514">
        <f t="shared" si="78"/>
        <v>59373</v>
      </c>
      <c r="N2514" s="2">
        <f t="shared" si="79"/>
        <v>40</v>
      </c>
    </row>
    <row r="2515" spans="1:14" x14ac:dyDescent="0.3">
      <c r="A2515" t="s">
        <v>9056</v>
      </c>
      <c r="B2515" t="s">
        <v>5775</v>
      </c>
      <c r="C2515">
        <v>4.7</v>
      </c>
      <c r="D2515">
        <v>3</v>
      </c>
      <c r="E2515">
        <v>1999</v>
      </c>
      <c r="F2515">
        <v>899</v>
      </c>
      <c r="G2515" t="s">
        <v>67</v>
      </c>
      <c r="H2515" t="s">
        <v>9057</v>
      </c>
      <c r="I2515" t="s">
        <v>642</v>
      </c>
      <c r="J2515" t="s">
        <v>5777</v>
      </c>
      <c r="K2515" t="s">
        <v>9058</v>
      </c>
      <c r="L2515">
        <v>17563298</v>
      </c>
      <c r="M2515">
        <f t="shared" si="78"/>
        <v>2697</v>
      </c>
      <c r="N2515" s="2">
        <f t="shared" si="79"/>
        <v>55.027513756878442</v>
      </c>
    </row>
    <row r="2516" spans="1:14" x14ac:dyDescent="0.3">
      <c r="A2516" t="s">
        <v>9059</v>
      </c>
      <c r="B2516" t="s">
        <v>1830</v>
      </c>
      <c r="C2516">
        <v>4.0999999999999996</v>
      </c>
      <c r="D2516">
        <v>60</v>
      </c>
      <c r="E2516">
        <v>2700</v>
      </c>
      <c r="F2516">
        <v>999</v>
      </c>
      <c r="G2516" t="s">
        <v>16</v>
      </c>
      <c r="H2516" t="s">
        <v>9060</v>
      </c>
      <c r="I2516" t="s">
        <v>1832</v>
      </c>
      <c r="J2516" t="s">
        <v>1833</v>
      </c>
      <c r="K2516" t="s">
        <v>9061</v>
      </c>
      <c r="L2516">
        <v>13742322</v>
      </c>
      <c r="M2516">
        <f t="shared" si="78"/>
        <v>59940</v>
      </c>
      <c r="N2516" s="2">
        <f t="shared" si="79"/>
        <v>63</v>
      </c>
    </row>
    <row r="2517" spans="1:14" x14ac:dyDescent="0.3">
      <c r="A2517" t="s">
        <v>9062</v>
      </c>
      <c r="B2517" t="s">
        <v>5108</v>
      </c>
      <c r="C2517">
        <v>4.3</v>
      </c>
      <c r="D2517">
        <v>6</v>
      </c>
      <c r="E2517">
        <v>1999</v>
      </c>
      <c r="F2517">
        <v>699</v>
      </c>
      <c r="G2517" t="s">
        <v>42</v>
      </c>
      <c r="H2517" t="s">
        <v>9063</v>
      </c>
      <c r="I2517" t="s">
        <v>50</v>
      </c>
      <c r="J2517" t="s">
        <v>5110</v>
      </c>
      <c r="K2517" t="s">
        <v>9064</v>
      </c>
      <c r="L2517">
        <v>17011336</v>
      </c>
      <c r="M2517">
        <f t="shared" si="78"/>
        <v>4194</v>
      </c>
      <c r="N2517" s="2">
        <f t="shared" si="79"/>
        <v>65.032516258129064</v>
      </c>
    </row>
    <row r="2518" spans="1:14" x14ac:dyDescent="0.3">
      <c r="A2518" t="s">
        <v>1132</v>
      </c>
      <c r="B2518" t="s">
        <v>119</v>
      </c>
      <c r="C2518">
        <v>4.2</v>
      </c>
      <c r="D2518">
        <v>57</v>
      </c>
      <c r="E2518">
        <v>549</v>
      </c>
      <c r="F2518">
        <v>549</v>
      </c>
      <c r="G2518" t="s">
        <v>1321</v>
      </c>
      <c r="H2518" t="s">
        <v>9065</v>
      </c>
      <c r="I2518" t="s">
        <v>201</v>
      </c>
      <c r="J2518" t="s">
        <v>119</v>
      </c>
      <c r="K2518" t="s">
        <v>9066</v>
      </c>
      <c r="L2518">
        <v>15480866</v>
      </c>
      <c r="M2518">
        <f t="shared" si="78"/>
        <v>31293</v>
      </c>
      <c r="N2518" s="2">
        <f t="shared" si="79"/>
        <v>0</v>
      </c>
    </row>
    <row r="2519" spans="1:14" x14ac:dyDescent="0.3">
      <c r="A2519" t="s">
        <v>9067</v>
      </c>
      <c r="B2519" t="s">
        <v>8529</v>
      </c>
      <c r="C2519">
        <v>2.5</v>
      </c>
      <c r="D2519">
        <v>28</v>
      </c>
      <c r="E2519">
        <v>3699</v>
      </c>
      <c r="F2519">
        <v>739</v>
      </c>
      <c r="G2519" t="s">
        <v>683</v>
      </c>
      <c r="H2519" t="s">
        <v>9068</v>
      </c>
      <c r="I2519" t="s">
        <v>3629</v>
      </c>
      <c r="J2519" t="s">
        <v>8531</v>
      </c>
      <c r="K2519" t="s">
        <v>9069</v>
      </c>
      <c r="L2519">
        <v>15763156</v>
      </c>
      <c r="M2519">
        <f t="shared" si="78"/>
        <v>20692</v>
      </c>
      <c r="N2519" s="2">
        <f t="shared" si="79"/>
        <v>80.021627466882933</v>
      </c>
    </row>
    <row r="2520" spans="1:14" x14ac:dyDescent="0.3">
      <c r="A2520" t="s">
        <v>8212</v>
      </c>
      <c r="B2520" t="s">
        <v>1513</v>
      </c>
      <c r="C2520">
        <v>3.3</v>
      </c>
      <c r="D2520">
        <v>8</v>
      </c>
      <c r="E2520">
        <v>1999</v>
      </c>
      <c r="F2520">
        <v>599</v>
      </c>
      <c r="G2520" t="s">
        <v>451</v>
      </c>
      <c r="H2520" t="s">
        <v>9070</v>
      </c>
      <c r="I2520" t="s">
        <v>297</v>
      </c>
      <c r="J2520" t="s">
        <v>1515</v>
      </c>
      <c r="K2520" t="s">
        <v>9071</v>
      </c>
      <c r="L2520">
        <v>15678000</v>
      </c>
      <c r="M2520">
        <f t="shared" si="78"/>
        <v>4792</v>
      </c>
      <c r="N2520" s="2">
        <f t="shared" si="79"/>
        <v>70.035017508754379</v>
      </c>
    </row>
    <row r="2521" spans="1:14" x14ac:dyDescent="0.3">
      <c r="A2521" t="s">
        <v>9072</v>
      </c>
      <c r="B2521" t="s">
        <v>248</v>
      </c>
      <c r="C2521">
        <v>4.2</v>
      </c>
      <c r="D2521">
        <v>78</v>
      </c>
      <c r="E2521">
        <v>1179</v>
      </c>
      <c r="F2521">
        <v>730</v>
      </c>
      <c r="G2521" t="s">
        <v>1536</v>
      </c>
      <c r="H2521" t="s">
        <v>9073</v>
      </c>
      <c r="I2521" t="s">
        <v>83</v>
      </c>
      <c r="J2521" t="s">
        <v>251</v>
      </c>
      <c r="K2521" t="s">
        <v>9074</v>
      </c>
      <c r="L2521">
        <v>13919946</v>
      </c>
      <c r="M2521">
        <f t="shared" si="78"/>
        <v>56940</v>
      </c>
      <c r="N2521" s="2">
        <f t="shared" si="79"/>
        <v>38.08312128922816</v>
      </c>
    </row>
    <row r="2522" spans="1:14" x14ac:dyDescent="0.3">
      <c r="A2522" t="s">
        <v>247</v>
      </c>
      <c r="B2522" t="s">
        <v>284</v>
      </c>
      <c r="C2522">
        <v>3.9</v>
      </c>
      <c r="D2522">
        <v>117</v>
      </c>
      <c r="E2522">
        <v>2099</v>
      </c>
      <c r="F2522">
        <v>734</v>
      </c>
      <c r="G2522" t="s">
        <v>81</v>
      </c>
      <c r="H2522" t="s">
        <v>9075</v>
      </c>
      <c r="I2522" t="s">
        <v>83</v>
      </c>
      <c r="J2522" t="s">
        <v>286</v>
      </c>
      <c r="K2522" t="s">
        <v>9076</v>
      </c>
      <c r="L2522">
        <v>13000550</v>
      </c>
      <c r="M2522">
        <f t="shared" si="78"/>
        <v>85878</v>
      </c>
      <c r="N2522" s="2">
        <f t="shared" si="79"/>
        <v>65.030967127203425</v>
      </c>
    </row>
    <row r="2523" spans="1:14" x14ac:dyDescent="0.3">
      <c r="A2523" t="s">
        <v>9077</v>
      </c>
      <c r="B2523" t="s">
        <v>3784</v>
      </c>
      <c r="C2523">
        <v>3.8</v>
      </c>
      <c r="D2523">
        <v>24</v>
      </c>
      <c r="E2523">
        <v>4745</v>
      </c>
      <c r="F2523">
        <v>996</v>
      </c>
      <c r="G2523" t="s">
        <v>74</v>
      </c>
      <c r="H2523" t="s">
        <v>9078</v>
      </c>
      <c r="I2523" t="s">
        <v>685</v>
      </c>
      <c r="J2523" t="s">
        <v>3786</v>
      </c>
      <c r="K2523" t="s">
        <v>9079</v>
      </c>
      <c r="L2523">
        <v>11119638</v>
      </c>
      <c r="M2523">
        <f t="shared" si="78"/>
        <v>23904</v>
      </c>
      <c r="N2523" s="2">
        <f t="shared" si="79"/>
        <v>79.009483667017903</v>
      </c>
    </row>
    <row r="2524" spans="1:14" x14ac:dyDescent="0.3">
      <c r="A2524" t="s">
        <v>9080</v>
      </c>
      <c r="B2524" t="s">
        <v>2435</v>
      </c>
      <c r="C2524">
        <v>4.7</v>
      </c>
      <c r="D2524">
        <v>107</v>
      </c>
      <c r="E2524">
        <v>1499</v>
      </c>
      <c r="F2524">
        <v>1499</v>
      </c>
      <c r="G2524" t="s">
        <v>42</v>
      </c>
      <c r="H2524" t="s">
        <v>9081</v>
      </c>
      <c r="I2524" t="s">
        <v>434</v>
      </c>
      <c r="J2524" t="s">
        <v>2438</v>
      </c>
      <c r="K2524" t="s">
        <v>9082</v>
      </c>
      <c r="L2524">
        <v>13311714</v>
      </c>
      <c r="M2524">
        <f t="shared" si="78"/>
        <v>160393</v>
      </c>
      <c r="N2524" s="2">
        <f t="shared" si="79"/>
        <v>0</v>
      </c>
    </row>
    <row r="2525" spans="1:14" x14ac:dyDescent="0.3">
      <c r="A2525" t="s">
        <v>9083</v>
      </c>
      <c r="B2525" t="s">
        <v>2653</v>
      </c>
      <c r="C2525">
        <v>4.0999999999999996</v>
      </c>
      <c r="D2525">
        <v>142</v>
      </c>
      <c r="E2525">
        <v>1995</v>
      </c>
      <c r="F2525">
        <v>738</v>
      </c>
      <c r="G2525" t="s">
        <v>124</v>
      </c>
      <c r="H2525" t="s">
        <v>9084</v>
      </c>
      <c r="I2525" t="s">
        <v>1532</v>
      </c>
      <c r="J2525" t="s">
        <v>2655</v>
      </c>
      <c r="K2525" t="s">
        <v>9085</v>
      </c>
      <c r="L2525">
        <v>10753684</v>
      </c>
      <c r="M2525">
        <f t="shared" si="78"/>
        <v>104796</v>
      </c>
      <c r="N2525" s="2">
        <f t="shared" si="79"/>
        <v>63.007518796992478</v>
      </c>
    </row>
    <row r="2526" spans="1:14" x14ac:dyDescent="0.3">
      <c r="A2526" t="s">
        <v>9086</v>
      </c>
      <c r="B2526" t="s">
        <v>499</v>
      </c>
      <c r="C2526">
        <v>4.0999999999999996</v>
      </c>
      <c r="D2526">
        <v>9</v>
      </c>
      <c r="E2526">
        <v>1999</v>
      </c>
      <c r="F2526">
        <v>959</v>
      </c>
      <c r="G2526" t="s">
        <v>42</v>
      </c>
      <c r="H2526" t="s">
        <v>9087</v>
      </c>
      <c r="I2526" t="s">
        <v>50</v>
      </c>
      <c r="J2526" t="s">
        <v>502</v>
      </c>
      <c r="K2526" t="s">
        <v>9088</v>
      </c>
      <c r="L2526">
        <v>15973204</v>
      </c>
      <c r="M2526">
        <f t="shared" si="78"/>
        <v>8631</v>
      </c>
      <c r="N2526" s="2">
        <f t="shared" si="79"/>
        <v>52.026013006503248</v>
      </c>
    </row>
    <row r="2527" spans="1:14" x14ac:dyDescent="0.3">
      <c r="A2527" t="s">
        <v>1826</v>
      </c>
      <c r="B2527" t="s">
        <v>9089</v>
      </c>
      <c r="C2527">
        <v>4.8</v>
      </c>
      <c r="D2527">
        <v>4</v>
      </c>
      <c r="E2527">
        <v>1999</v>
      </c>
      <c r="F2527">
        <v>459</v>
      </c>
      <c r="G2527" t="s">
        <v>6512</v>
      </c>
      <c r="H2527" t="s">
        <v>9090</v>
      </c>
      <c r="I2527" t="s">
        <v>189</v>
      </c>
      <c r="J2527" t="s">
        <v>9091</v>
      </c>
      <c r="K2527" t="s">
        <v>9092</v>
      </c>
      <c r="L2527">
        <v>17600936</v>
      </c>
      <c r="M2527">
        <f t="shared" si="78"/>
        <v>1836</v>
      </c>
      <c r="N2527" s="2">
        <f t="shared" si="79"/>
        <v>77.038519259629808</v>
      </c>
    </row>
    <row r="2528" spans="1:14" x14ac:dyDescent="0.3">
      <c r="A2528" t="s">
        <v>9093</v>
      </c>
      <c r="B2528" t="s">
        <v>6465</v>
      </c>
      <c r="C2528">
        <v>4.3</v>
      </c>
      <c r="D2528">
        <v>143</v>
      </c>
      <c r="E2528">
        <v>999</v>
      </c>
      <c r="F2528">
        <v>549</v>
      </c>
      <c r="G2528" t="s">
        <v>1536</v>
      </c>
      <c r="H2528" t="s">
        <v>9094</v>
      </c>
      <c r="I2528" t="s">
        <v>2214</v>
      </c>
      <c r="J2528" t="s">
        <v>6467</v>
      </c>
      <c r="K2528" t="s">
        <v>9095</v>
      </c>
      <c r="L2528">
        <v>13742370</v>
      </c>
      <c r="M2528">
        <f t="shared" si="78"/>
        <v>78507</v>
      </c>
      <c r="N2528" s="2">
        <f t="shared" si="79"/>
        <v>45.045045045045043</v>
      </c>
    </row>
    <row r="2529" spans="1:14" x14ac:dyDescent="0.3">
      <c r="A2529" t="s">
        <v>1907</v>
      </c>
      <c r="B2529" t="s">
        <v>917</v>
      </c>
      <c r="C2529">
        <v>4.0999999999999996</v>
      </c>
      <c r="D2529">
        <v>644</v>
      </c>
      <c r="E2529">
        <v>2349</v>
      </c>
      <c r="F2529">
        <v>916</v>
      </c>
      <c r="G2529" t="s">
        <v>29</v>
      </c>
      <c r="H2529" t="s">
        <v>9096</v>
      </c>
      <c r="I2529" t="s">
        <v>132</v>
      </c>
      <c r="J2529" t="s">
        <v>919</v>
      </c>
      <c r="K2529" t="s">
        <v>9097</v>
      </c>
      <c r="L2529">
        <v>10913804</v>
      </c>
      <c r="M2529">
        <f t="shared" si="78"/>
        <v>589904</v>
      </c>
      <c r="N2529" s="2">
        <f t="shared" si="79"/>
        <v>61.004682843763305</v>
      </c>
    </row>
    <row r="2530" spans="1:14" x14ac:dyDescent="0.3">
      <c r="A2530" t="s">
        <v>9098</v>
      </c>
      <c r="B2530" t="s">
        <v>584</v>
      </c>
      <c r="C2530">
        <v>4.2</v>
      </c>
      <c r="D2530">
        <v>29</v>
      </c>
      <c r="E2530">
        <v>4495</v>
      </c>
      <c r="F2530">
        <v>1708</v>
      </c>
      <c r="G2530" t="s">
        <v>16</v>
      </c>
      <c r="H2530" t="s">
        <v>9099</v>
      </c>
      <c r="I2530" t="s">
        <v>586</v>
      </c>
      <c r="J2530" t="s">
        <v>587</v>
      </c>
      <c r="K2530" t="s">
        <v>9100</v>
      </c>
      <c r="L2530">
        <v>15861548</v>
      </c>
      <c r="M2530">
        <f t="shared" si="78"/>
        <v>49532</v>
      </c>
      <c r="N2530" s="2">
        <f t="shared" si="79"/>
        <v>62.002224694104555</v>
      </c>
    </row>
    <row r="2531" spans="1:14" x14ac:dyDescent="0.3">
      <c r="A2531" t="s">
        <v>4155</v>
      </c>
      <c r="B2531" t="s">
        <v>6942</v>
      </c>
      <c r="C2531">
        <v>4.2</v>
      </c>
      <c r="D2531">
        <v>28</v>
      </c>
      <c r="E2531">
        <v>1899</v>
      </c>
      <c r="F2531">
        <v>892</v>
      </c>
      <c r="G2531" t="s">
        <v>905</v>
      </c>
      <c r="H2531" t="s">
        <v>9101</v>
      </c>
      <c r="I2531" t="s">
        <v>446</v>
      </c>
      <c r="J2531" t="s">
        <v>6944</v>
      </c>
      <c r="K2531" t="s">
        <v>9102</v>
      </c>
      <c r="L2531">
        <v>15201100</v>
      </c>
      <c r="M2531">
        <f t="shared" si="78"/>
        <v>24976</v>
      </c>
      <c r="N2531" s="2">
        <f t="shared" si="79"/>
        <v>53.027909426013686</v>
      </c>
    </row>
    <row r="2532" spans="1:14" x14ac:dyDescent="0.3">
      <c r="A2532" t="s">
        <v>9103</v>
      </c>
      <c r="B2532" t="s">
        <v>41</v>
      </c>
      <c r="C2532">
        <v>4.2</v>
      </c>
      <c r="D2532">
        <v>30</v>
      </c>
      <c r="E2532">
        <v>4299</v>
      </c>
      <c r="F2532">
        <v>2149</v>
      </c>
      <c r="G2532" t="s">
        <v>29</v>
      </c>
      <c r="H2532" t="s">
        <v>9104</v>
      </c>
      <c r="I2532" t="s">
        <v>44</v>
      </c>
      <c r="J2532" t="s">
        <v>45</v>
      </c>
      <c r="K2532" t="s">
        <v>9105</v>
      </c>
      <c r="L2532">
        <v>14281704</v>
      </c>
      <c r="M2532">
        <f t="shared" si="78"/>
        <v>64470</v>
      </c>
      <c r="N2532" s="2">
        <f t="shared" si="79"/>
        <v>50.011630611770173</v>
      </c>
    </row>
    <row r="2533" spans="1:14" x14ac:dyDescent="0.3">
      <c r="A2533" t="s">
        <v>174</v>
      </c>
      <c r="B2533" t="s">
        <v>9106</v>
      </c>
      <c r="C2533">
        <v>4.5</v>
      </c>
      <c r="D2533">
        <v>24</v>
      </c>
      <c r="E2533">
        <v>3199</v>
      </c>
      <c r="F2533">
        <v>799</v>
      </c>
      <c r="G2533" t="s">
        <v>16</v>
      </c>
      <c r="H2533" t="s">
        <v>9107</v>
      </c>
      <c r="I2533" t="s">
        <v>177</v>
      </c>
      <c r="J2533" t="s">
        <v>9108</v>
      </c>
      <c r="K2533" t="s">
        <v>9109</v>
      </c>
      <c r="L2533">
        <v>13441922</v>
      </c>
      <c r="M2533">
        <f t="shared" si="78"/>
        <v>19176</v>
      </c>
      <c r="N2533" s="2">
        <f t="shared" si="79"/>
        <v>75.023444826508282</v>
      </c>
    </row>
    <row r="2534" spans="1:14" x14ac:dyDescent="0.3">
      <c r="A2534" t="s">
        <v>9110</v>
      </c>
      <c r="B2534" t="s">
        <v>2852</v>
      </c>
      <c r="C2534">
        <v>3.7</v>
      </c>
      <c r="D2534">
        <v>13</v>
      </c>
      <c r="E2534">
        <v>7795</v>
      </c>
      <c r="F2534">
        <v>7795</v>
      </c>
      <c r="G2534" t="s">
        <v>16</v>
      </c>
      <c r="H2534" t="s">
        <v>9111</v>
      </c>
      <c r="I2534" t="s">
        <v>177</v>
      </c>
      <c r="J2534" t="s">
        <v>2854</v>
      </c>
      <c r="K2534" t="s">
        <v>9112</v>
      </c>
      <c r="L2534">
        <v>1453611</v>
      </c>
      <c r="M2534">
        <f t="shared" si="78"/>
        <v>101335</v>
      </c>
      <c r="N2534" s="2">
        <f t="shared" si="79"/>
        <v>0</v>
      </c>
    </row>
    <row r="2535" spans="1:14" x14ac:dyDescent="0.3">
      <c r="A2535" t="s">
        <v>9113</v>
      </c>
      <c r="B2535" t="s">
        <v>3833</v>
      </c>
      <c r="C2535">
        <v>4.4000000000000004</v>
      </c>
      <c r="D2535">
        <v>11</v>
      </c>
      <c r="E2535">
        <v>3599</v>
      </c>
      <c r="F2535">
        <v>1259</v>
      </c>
      <c r="G2535" t="s">
        <v>249</v>
      </c>
      <c r="H2535" t="s">
        <v>9114</v>
      </c>
      <c r="I2535" t="s">
        <v>1165</v>
      </c>
      <c r="J2535" t="s">
        <v>3835</v>
      </c>
      <c r="K2535" t="s">
        <v>9115</v>
      </c>
      <c r="L2535">
        <v>11453442</v>
      </c>
      <c r="M2535">
        <f t="shared" si="78"/>
        <v>13849</v>
      </c>
      <c r="N2535" s="2">
        <f t="shared" si="79"/>
        <v>65.018060572381216</v>
      </c>
    </row>
    <row r="2536" spans="1:14" x14ac:dyDescent="0.3">
      <c r="A2536" t="s">
        <v>5798</v>
      </c>
      <c r="B2536" t="s">
        <v>9116</v>
      </c>
      <c r="C2536">
        <v>4.4000000000000004</v>
      </c>
      <c r="D2536">
        <v>24</v>
      </c>
      <c r="E2536">
        <v>2299</v>
      </c>
      <c r="F2536">
        <v>1379</v>
      </c>
      <c r="G2536" t="s">
        <v>1536</v>
      </c>
      <c r="H2536" t="s">
        <v>9117</v>
      </c>
      <c r="I2536" t="s">
        <v>446</v>
      </c>
      <c r="J2536" t="s">
        <v>9118</v>
      </c>
      <c r="K2536" t="s">
        <v>9119</v>
      </c>
      <c r="L2536">
        <v>15219608</v>
      </c>
      <c r="M2536">
        <f t="shared" si="78"/>
        <v>33096</v>
      </c>
      <c r="N2536" s="2">
        <f t="shared" si="79"/>
        <v>40.01739886907351</v>
      </c>
    </row>
    <row r="2537" spans="1:14" x14ac:dyDescent="0.3">
      <c r="A2537" t="s">
        <v>79</v>
      </c>
      <c r="B2537" t="s">
        <v>142</v>
      </c>
      <c r="C2537">
        <v>4</v>
      </c>
      <c r="D2537">
        <v>5</v>
      </c>
      <c r="E2537">
        <v>2199</v>
      </c>
      <c r="F2537">
        <v>1649</v>
      </c>
      <c r="G2537" t="s">
        <v>757</v>
      </c>
      <c r="H2537" t="s">
        <v>9120</v>
      </c>
      <c r="I2537" t="s">
        <v>83</v>
      </c>
      <c r="J2537" t="s">
        <v>144</v>
      </c>
      <c r="K2537" t="s">
        <v>9121</v>
      </c>
      <c r="L2537">
        <v>17687178</v>
      </c>
      <c r="M2537">
        <f t="shared" si="78"/>
        <v>8245</v>
      </c>
      <c r="N2537" s="2">
        <f t="shared" si="79"/>
        <v>25.011368804001822</v>
      </c>
    </row>
    <row r="2538" spans="1:14" x14ac:dyDescent="0.3">
      <c r="A2538" t="s">
        <v>9122</v>
      </c>
      <c r="B2538" t="s">
        <v>165</v>
      </c>
      <c r="C2538">
        <v>4.5</v>
      </c>
      <c r="D2538">
        <v>282</v>
      </c>
      <c r="E2538">
        <v>1499</v>
      </c>
      <c r="F2538">
        <v>749</v>
      </c>
      <c r="G2538" t="s">
        <v>8794</v>
      </c>
      <c r="H2538" t="s">
        <v>9123</v>
      </c>
      <c r="I2538" t="s">
        <v>1007</v>
      </c>
      <c r="J2538" t="s">
        <v>168</v>
      </c>
      <c r="K2538" t="s">
        <v>9124</v>
      </c>
      <c r="L2538">
        <v>13224956</v>
      </c>
      <c r="M2538">
        <f t="shared" si="78"/>
        <v>211218</v>
      </c>
      <c r="N2538" s="2">
        <f t="shared" si="79"/>
        <v>50.033355570380259</v>
      </c>
    </row>
    <row r="2539" spans="1:14" x14ac:dyDescent="0.3">
      <c r="A2539" t="s">
        <v>836</v>
      </c>
      <c r="B2539" t="s">
        <v>5721</v>
      </c>
      <c r="C2539">
        <v>4.2</v>
      </c>
      <c r="D2539">
        <v>74</v>
      </c>
      <c r="E2539">
        <v>1149</v>
      </c>
      <c r="F2539">
        <v>620</v>
      </c>
      <c r="G2539" t="s">
        <v>1536</v>
      </c>
      <c r="H2539" t="s">
        <v>9125</v>
      </c>
      <c r="I2539" t="s">
        <v>446</v>
      </c>
      <c r="J2539" t="s">
        <v>5723</v>
      </c>
      <c r="K2539" t="s">
        <v>9126</v>
      </c>
      <c r="L2539">
        <v>12347194</v>
      </c>
      <c r="M2539">
        <f t="shared" si="78"/>
        <v>45880</v>
      </c>
      <c r="N2539" s="2">
        <f t="shared" si="79"/>
        <v>46.040034812880762</v>
      </c>
    </row>
    <row r="2540" spans="1:14" x14ac:dyDescent="0.3">
      <c r="A2540" t="s">
        <v>9127</v>
      </c>
      <c r="B2540" t="s">
        <v>5108</v>
      </c>
      <c r="C2540">
        <v>4.7</v>
      </c>
      <c r="D2540">
        <v>3</v>
      </c>
      <c r="E2540">
        <v>2099</v>
      </c>
      <c r="F2540">
        <v>629</v>
      </c>
      <c r="G2540" t="s">
        <v>42</v>
      </c>
      <c r="H2540" t="s">
        <v>9128</v>
      </c>
      <c r="I2540" t="s">
        <v>50</v>
      </c>
      <c r="J2540" t="s">
        <v>5110</v>
      </c>
      <c r="K2540" t="s">
        <v>9129</v>
      </c>
      <c r="L2540">
        <v>17011480</v>
      </c>
      <c r="M2540">
        <f t="shared" si="78"/>
        <v>1887</v>
      </c>
      <c r="N2540" s="2">
        <f t="shared" si="79"/>
        <v>70.033349213911393</v>
      </c>
    </row>
    <row r="2541" spans="1:14" x14ac:dyDescent="0.3">
      <c r="A2541" t="s">
        <v>9130</v>
      </c>
      <c r="B2541" t="s">
        <v>1233</v>
      </c>
      <c r="C2541">
        <v>3.3</v>
      </c>
      <c r="D2541">
        <v>27</v>
      </c>
      <c r="E2541">
        <v>8499</v>
      </c>
      <c r="F2541">
        <v>1869</v>
      </c>
      <c r="G2541" t="s">
        <v>1234</v>
      </c>
      <c r="H2541" t="s">
        <v>9131</v>
      </c>
      <c r="I2541" t="s">
        <v>1192</v>
      </c>
      <c r="J2541" t="s">
        <v>1236</v>
      </c>
      <c r="K2541" t="s">
        <v>9132</v>
      </c>
      <c r="L2541">
        <v>14614574</v>
      </c>
      <c r="M2541">
        <f t="shared" si="78"/>
        <v>50463</v>
      </c>
      <c r="N2541" s="2">
        <f t="shared" si="79"/>
        <v>78.009177550300038</v>
      </c>
    </row>
    <row r="2542" spans="1:14" x14ac:dyDescent="0.3">
      <c r="A2542" t="s">
        <v>9133</v>
      </c>
      <c r="B2542" t="s">
        <v>895</v>
      </c>
      <c r="C2542">
        <v>4.4000000000000004</v>
      </c>
      <c r="D2542">
        <v>36</v>
      </c>
      <c r="E2542">
        <v>2390</v>
      </c>
      <c r="F2542">
        <v>1434</v>
      </c>
      <c r="G2542" t="s">
        <v>194</v>
      </c>
      <c r="H2542" t="s">
        <v>9134</v>
      </c>
      <c r="I2542" t="s">
        <v>404</v>
      </c>
      <c r="J2542" t="s">
        <v>898</v>
      </c>
      <c r="K2542" t="s">
        <v>9135</v>
      </c>
      <c r="L2542">
        <v>15274178</v>
      </c>
      <c r="M2542">
        <f t="shared" si="78"/>
        <v>51624</v>
      </c>
      <c r="N2542" s="2">
        <f t="shared" si="79"/>
        <v>40</v>
      </c>
    </row>
    <row r="2543" spans="1:14" x14ac:dyDescent="0.3">
      <c r="A2543" t="s">
        <v>9136</v>
      </c>
      <c r="B2543" t="s">
        <v>9137</v>
      </c>
      <c r="C2543">
        <v>4.8</v>
      </c>
      <c r="D2543">
        <v>6</v>
      </c>
      <c r="E2543">
        <v>9950</v>
      </c>
      <c r="F2543">
        <v>4477</v>
      </c>
      <c r="G2543" t="s">
        <v>16</v>
      </c>
      <c r="H2543" t="s">
        <v>9138</v>
      </c>
      <c r="I2543" t="s">
        <v>177</v>
      </c>
      <c r="J2543" t="s">
        <v>9139</v>
      </c>
      <c r="K2543" t="s">
        <v>9140</v>
      </c>
      <c r="L2543">
        <v>14128714</v>
      </c>
      <c r="M2543">
        <f t="shared" si="78"/>
        <v>26862</v>
      </c>
      <c r="N2543" s="2">
        <f t="shared" si="79"/>
        <v>55.005025125628137</v>
      </c>
    </row>
    <row r="2544" spans="1:14" x14ac:dyDescent="0.3">
      <c r="A2544" t="s">
        <v>9141</v>
      </c>
      <c r="B2544" t="s">
        <v>2679</v>
      </c>
      <c r="C2544">
        <v>4.4000000000000004</v>
      </c>
      <c r="D2544">
        <v>5</v>
      </c>
      <c r="E2544">
        <v>2599</v>
      </c>
      <c r="F2544">
        <v>2209</v>
      </c>
      <c r="G2544" t="s">
        <v>2167</v>
      </c>
      <c r="H2544" t="s">
        <v>9142</v>
      </c>
      <c r="I2544" t="s">
        <v>446</v>
      </c>
      <c r="J2544" t="s">
        <v>2681</v>
      </c>
      <c r="K2544" t="s">
        <v>9143</v>
      </c>
      <c r="L2544">
        <v>17244780</v>
      </c>
      <c r="M2544">
        <f t="shared" si="78"/>
        <v>11045</v>
      </c>
      <c r="N2544" s="2">
        <f t="shared" si="79"/>
        <v>15.005771450557907</v>
      </c>
    </row>
    <row r="2545" spans="1:14" x14ac:dyDescent="0.3">
      <c r="A2545" t="s">
        <v>9144</v>
      </c>
      <c r="B2545" t="s">
        <v>2153</v>
      </c>
      <c r="C2545">
        <v>3.9</v>
      </c>
      <c r="D2545">
        <v>15</v>
      </c>
      <c r="E2545">
        <v>5499</v>
      </c>
      <c r="F2545">
        <v>2749</v>
      </c>
      <c r="G2545" t="s">
        <v>905</v>
      </c>
      <c r="H2545" t="s">
        <v>9145</v>
      </c>
      <c r="I2545" t="s">
        <v>83</v>
      </c>
      <c r="J2545" t="s">
        <v>2155</v>
      </c>
      <c r="K2545" t="s">
        <v>9146</v>
      </c>
      <c r="L2545">
        <v>16348466</v>
      </c>
      <c r="M2545">
        <f t="shared" si="78"/>
        <v>41235</v>
      </c>
      <c r="N2545" s="2">
        <f t="shared" si="79"/>
        <v>50.009092562284053</v>
      </c>
    </row>
    <row r="2546" spans="1:14" x14ac:dyDescent="0.3">
      <c r="A2546" t="s">
        <v>865</v>
      </c>
      <c r="B2546" t="s">
        <v>465</v>
      </c>
      <c r="C2546">
        <v>4.5</v>
      </c>
      <c r="D2546">
        <v>156</v>
      </c>
      <c r="E2546">
        <v>339</v>
      </c>
      <c r="F2546">
        <v>339</v>
      </c>
      <c r="G2546" t="s">
        <v>466</v>
      </c>
      <c r="H2546" t="s">
        <v>9147</v>
      </c>
      <c r="I2546" t="s">
        <v>138</v>
      </c>
      <c r="J2546" t="s">
        <v>468</v>
      </c>
      <c r="K2546" t="s">
        <v>9148</v>
      </c>
      <c r="L2546">
        <v>14981120</v>
      </c>
      <c r="M2546">
        <f t="shared" si="78"/>
        <v>52884</v>
      </c>
      <c r="N2546" s="2">
        <f t="shared" si="79"/>
        <v>0</v>
      </c>
    </row>
    <row r="2547" spans="1:14" x14ac:dyDescent="0.3">
      <c r="A2547" t="s">
        <v>9149</v>
      </c>
      <c r="B2547" t="s">
        <v>1067</v>
      </c>
      <c r="C2547">
        <v>4.2</v>
      </c>
      <c r="D2547">
        <v>24</v>
      </c>
      <c r="E2547">
        <v>2999</v>
      </c>
      <c r="F2547">
        <v>1379</v>
      </c>
      <c r="G2547" t="s">
        <v>124</v>
      </c>
      <c r="H2547" t="s">
        <v>9150</v>
      </c>
      <c r="I2547" t="s">
        <v>50</v>
      </c>
      <c r="J2547" t="s">
        <v>1069</v>
      </c>
      <c r="K2547" t="s">
        <v>9151</v>
      </c>
      <c r="L2547">
        <v>14483870</v>
      </c>
      <c r="M2547">
        <f t="shared" si="78"/>
        <v>33096</v>
      </c>
      <c r="N2547" s="2">
        <f t="shared" si="79"/>
        <v>54.018006002000661</v>
      </c>
    </row>
    <row r="2548" spans="1:14" x14ac:dyDescent="0.3">
      <c r="A2548" t="s">
        <v>9152</v>
      </c>
      <c r="B2548" t="s">
        <v>284</v>
      </c>
      <c r="C2548">
        <v>4.3</v>
      </c>
      <c r="D2548">
        <v>29</v>
      </c>
      <c r="E2548">
        <v>1999</v>
      </c>
      <c r="F2548">
        <v>799</v>
      </c>
      <c r="G2548" t="s">
        <v>124</v>
      </c>
      <c r="H2548" t="s">
        <v>9153</v>
      </c>
      <c r="I2548" t="s">
        <v>50</v>
      </c>
      <c r="J2548" t="s">
        <v>286</v>
      </c>
      <c r="K2548" t="s">
        <v>9154</v>
      </c>
      <c r="L2548">
        <v>14087508</v>
      </c>
      <c r="M2548">
        <f t="shared" si="78"/>
        <v>23171</v>
      </c>
      <c r="N2548" s="2">
        <f t="shared" si="79"/>
        <v>60.030015007503756</v>
      </c>
    </row>
    <row r="2549" spans="1:14" x14ac:dyDescent="0.3">
      <c r="A2549" t="s">
        <v>9155</v>
      </c>
      <c r="B2549" t="s">
        <v>4800</v>
      </c>
      <c r="C2549">
        <v>3.4</v>
      </c>
      <c r="D2549">
        <v>288</v>
      </c>
      <c r="E2549">
        <v>999</v>
      </c>
      <c r="F2549">
        <v>449</v>
      </c>
      <c r="G2549" t="s">
        <v>29</v>
      </c>
      <c r="H2549" t="s">
        <v>9156</v>
      </c>
      <c r="I2549" t="s">
        <v>37</v>
      </c>
      <c r="J2549" t="s">
        <v>4802</v>
      </c>
      <c r="K2549" t="s">
        <v>9157</v>
      </c>
      <c r="L2549">
        <v>5816915</v>
      </c>
      <c r="M2549">
        <f t="shared" si="78"/>
        <v>129312</v>
      </c>
      <c r="N2549" s="2">
        <f t="shared" si="79"/>
        <v>55.055055055055057</v>
      </c>
    </row>
    <row r="2550" spans="1:14" x14ac:dyDescent="0.3">
      <c r="A2550" t="s">
        <v>9158</v>
      </c>
      <c r="B2550" t="s">
        <v>9159</v>
      </c>
      <c r="C2550">
        <v>4.3</v>
      </c>
      <c r="D2550">
        <v>106</v>
      </c>
      <c r="E2550">
        <v>2283</v>
      </c>
      <c r="F2550">
        <v>684</v>
      </c>
      <c r="G2550" t="s">
        <v>2741</v>
      </c>
      <c r="H2550" t="s">
        <v>9160</v>
      </c>
      <c r="I2550" t="s">
        <v>297</v>
      </c>
      <c r="J2550" t="s">
        <v>9161</v>
      </c>
      <c r="K2550" t="s">
        <v>9162</v>
      </c>
      <c r="L2550">
        <v>8001831</v>
      </c>
      <c r="M2550">
        <f t="shared" si="78"/>
        <v>72504</v>
      </c>
      <c r="N2550" s="2">
        <f t="shared" si="79"/>
        <v>70.039421813403408</v>
      </c>
    </row>
    <row r="2551" spans="1:14" x14ac:dyDescent="0.3">
      <c r="A2551" t="s">
        <v>9163</v>
      </c>
      <c r="B2551" t="s">
        <v>1913</v>
      </c>
      <c r="C2551">
        <v>3.3</v>
      </c>
      <c r="D2551">
        <v>9</v>
      </c>
      <c r="E2551">
        <v>2699</v>
      </c>
      <c r="F2551">
        <v>701</v>
      </c>
      <c r="G2551" t="s">
        <v>16</v>
      </c>
      <c r="H2551" t="s">
        <v>9164</v>
      </c>
      <c r="I2551" t="s">
        <v>18</v>
      </c>
      <c r="J2551" t="s">
        <v>1915</v>
      </c>
      <c r="K2551" t="s">
        <v>9165</v>
      </c>
      <c r="L2551">
        <v>16999456</v>
      </c>
      <c r="M2551">
        <f t="shared" si="78"/>
        <v>6309</v>
      </c>
      <c r="N2551" s="2">
        <f t="shared" si="79"/>
        <v>74.027417562060023</v>
      </c>
    </row>
    <row r="2552" spans="1:14" x14ac:dyDescent="0.3">
      <c r="A2552" t="s">
        <v>9166</v>
      </c>
      <c r="B2552" t="s">
        <v>230</v>
      </c>
      <c r="C2552">
        <v>4.3</v>
      </c>
      <c r="D2552">
        <v>220</v>
      </c>
      <c r="E2552">
        <v>999</v>
      </c>
      <c r="F2552">
        <v>899</v>
      </c>
      <c r="G2552" t="s">
        <v>563</v>
      </c>
      <c r="H2552" t="s">
        <v>9167</v>
      </c>
      <c r="I2552" t="s">
        <v>297</v>
      </c>
      <c r="J2552" t="s">
        <v>232</v>
      </c>
      <c r="K2552" t="s">
        <v>9168</v>
      </c>
      <c r="L2552">
        <v>12919392</v>
      </c>
      <c r="M2552">
        <f t="shared" si="78"/>
        <v>197780</v>
      </c>
      <c r="N2552" s="2">
        <f t="shared" si="79"/>
        <v>10.01001001001001</v>
      </c>
    </row>
    <row r="2553" spans="1:14" x14ac:dyDescent="0.3">
      <c r="A2553" t="s">
        <v>5137</v>
      </c>
      <c r="B2553" t="s">
        <v>1817</v>
      </c>
      <c r="C2553">
        <v>4.2</v>
      </c>
      <c r="D2553">
        <v>128</v>
      </c>
      <c r="E2553">
        <v>1499</v>
      </c>
      <c r="F2553">
        <v>599</v>
      </c>
      <c r="G2553" t="s">
        <v>1657</v>
      </c>
      <c r="H2553" t="s">
        <v>9169</v>
      </c>
      <c r="I2553" t="s">
        <v>297</v>
      </c>
      <c r="J2553" t="s">
        <v>1819</v>
      </c>
      <c r="K2553" t="s">
        <v>9170</v>
      </c>
      <c r="L2553">
        <v>15770188</v>
      </c>
      <c r="M2553">
        <f t="shared" si="78"/>
        <v>76672</v>
      </c>
      <c r="N2553" s="2">
        <f t="shared" si="79"/>
        <v>60.040026684456308</v>
      </c>
    </row>
    <row r="2554" spans="1:14" x14ac:dyDescent="0.3">
      <c r="A2554" t="s">
        <v>9171</v>
      </c>
      <c r="B2554" t="s">
        <v>816</v>
      </c>
      <c r="C2554">
        <v>4.5</v>
      </c>
      <c r="D2554">
        <v>2</v>
      </c>
      <c r="E2554">
        <v>399</v>
      </c>
      <c r="F2554">
        <v>299</v>
      </c>
      <c r="G2554" t="s">
        <v>817</v>
      </c>
      <c r="H2554" t="s">
        <v>9172</v>
      </c>
      <c r="I2554" t="s">
        <v>495</v>
      </c>
      <c r="J2554" t="s">
        <v>819</v>
      </c>
      <c r="K2554" t="s">
        <v>9173</v>
      </c>
      <c r="L2554">
        <v>16692930</v>
      </c>
      <c r="M2554">
        <f t="shared" si="78"/>
        <v>598</v>
      </c>
      <c r="N2554" s="2">
        <f t="shared" si="79"/>
        <v>25.062656641604008</v>
      </c>
    </row>
    <row r="2555" spans="1:14" x14ac:dyDescent="0.3">
      <c r="A2555" t="s">
        <v>9174</v>
      </c>
      <c r="B2555" t="s">
        <v>9175</v>
      </c>
      <c r="C2555">
        <v>4</v>
      </c>
      <c r="D2555">
        <v>7</v>
      </c>
      <c r="E2555">
        <v>2999</v>
      </c>
      <c r="F2555">
        <v>1499</v>
      </c>
      <c r="G2555" t="s">
        <v>29</v>
      </c>
      <c r="H2555" t="s">
        <v>9176</v>
      </c>
      <c r="I2555" t="s">
        <v>50</v>
      </c>
      <c r="J2555" t="s">
        <v>9177</v>
      </c>
      <c r="K2555" t="s">
        <v>9178</v>
      </c>
      <c r="L2555">
        <v>14245476</v>
      </c>
      <c r="M2555">
        <f t="shared" si="78"/>
        <v>10493</v>
      </c>
      <c r="N2555" s="2">
        <f t="shared" si="79"/>
        <v>50.016672224074689</v>
      </c>
    </row>
    <row r="2556" spans="1:14" x14ac:dyDescent="0.3">
      <c r="A2556" t="s">
        <v>8197</v>
      </c>
      <c r="B2556" t="s">
        <v>2417</v>
      </c>
      <c r="C2556">
        <v>4.0999999999999996</v>
      </c>
      <c r="D2556">
        <v>8</v>
      </c>
      <c r="E2556">
        <v>1999</v>
      </c>
      <c r="F2556">
        <v>1699</v>
      </c>
      <c r="G2556" t="s">
        <v>242</v>
      </c>
      <c r="H2556" t="s">
        <v>9179</v>
      </c>
      <c r="I2556" t="s">
        <v>244</v>
      </c>
      <c r="J2556" t="s">
        <v>2419</v>
      </c>
      <c r="K2556" t="s">
        <v>9180</v>
      </c>
      <c r="L2556">
        <v>17284046</v>
      </c>
      <c r="M2556">
        <f t="shared" si="78"/>
        <v>13592</v>
      </c>
      <c r="N2556" s="2">
        <f t="shared" si="79"/>
        <v>15.007503751875939</v>
      </c>
    </row>
    <row r="2557" spans="1:14" x14ac:dyDescent="0.3">
      <c r="A2557" t="s">
        <v>1979</v>
      </c>
      <c r="B2557" t="s">
        <v>9181</v>
      </c>
      <c r="C2557">
        <v>4</v>
      </c>
      <c r="D2557">
        <v>286</v>
      </c>
      <c r="E2557">
        <v>2660</v>
      </c>
      <c r="F2557">
        <v>931</v>
      </c>
      <c r="G2557" t="s">
        <v>16</v>
      </c>
      <c r="H2557" t="s">
        <v>9182</v>
      </c>
      <c r="I2557" t="s">
        <v>586</v>
      </c>
      <c r="J2557" t="s">
        <v>9183</v>
      </c>
      <c r="K2557" t="s">
        <v>9184</v>
      </c>
      <c r="L2557">
        <v>11178992</v>
      </c>
      <c r="M2557">
        <f t="shared" si="78"/>
        <v>266266</v>
      </c>
      <c r="N2557" s="2">
        <f t="shared" si="79"/>
        <v>65</v>
      </c>
    </row>
    <row r="2558" spans="1:14" x14ac:dyDescent="0.3">
      <c r="A2558" t="s">
        <v>449</v>
      </c>
      <c r="B2558" t="s">
        <v>1513</v>
      </c>
      <c r="C2558">
        <v>4.2</v>
      </c>
      <c r="D2558">
        <v>220</v>
      </c>
      <c r="E2558">
        <v>1899</v>
      </c>
      <c r="F2558">
        <v>759</v>
      </c>
      <c r="G2558" t="s">
        <v>451</v>
      </c>
      <c r="H2558" t="s">
        <v>9185</v>
      </c>
      <c r="I2558" t="s">
        <v>297</v>
      </c>
      <c r="J2558" t="s">
        <v>1515</v>
      </c>
      <c r="K2558" t="s">
        <v>9186</v>
      </c>
      <c r="L2558">
        <v>13942958</v>
      </c>
      <c r="M2558">
        <f t="shared" si="78"/>
        <v>166980</v>
      </c>
      <c r="N2558" s="2">
        <f t="shared" si="79"/>
        <v>60.031595576619281</v>
      </c>
    </row>
    <row r="2559" spans="1:14" x14ac:dyDescent="0.3">
      <c r="A2559" t="s">
        <v>9187</v>
      </c>
      <c r="B2559" t="s">
        <v>492</v>
      </c>
      <c r="C2559">
        <v>4.5999999999999996</v>
      </c>
      <c r="D2559">
        <v>17</v>
      </c>
      <c r="E2559">
        <v>599</v>
      </c>
      <c r="F2559">
        <v>599</v>
      </c>
      <c r="G2559" t="s">
        <v>493</v>
      </c>
      <c r="H2559" t="s">
        <v>9188</v>
      </c>
      <c r="I2559" t="s">
        <v>642</v>
      </c>
      <c r="J2559" t="s">
        <v>496</v>
      </c>
      <c r="K2559" t="s">
        <v>9189</v>
      </c>
      <c r="L2559">
        <v>16751162</v>
      </c>
      <c r="M2559">
        <f t="shared" si="78"/>
        <v>10183</v>
      </c>
      <c r="N2559" s="2">
        <f t="shared" si="79"/>
        <v>0</v>
      </c>
    </row>
    <row r="2560" spans="1:14" x14ac:dyDescent="0.3">
      <c r="A2560" t="s">
        <v>9190</v>
      </c>
      <c r="B2560" t="s">
        <v>230</v>
      </c>
      <c r="C2560">
        <v>4.5999999999999996</v>
      </c>
      <c r="D2560">
        <v>27</v>
      </c>
      <c r="E2560">
        <v>899</v>
      </c>
      <c r="F2560">
        <v>404</v>
      </c>
      <c r="G2560" t="s">
        <v>42</v>
      </c>
      <c r="H2560" t="s">
        <v>9191</v>
      </c>
      <c r="I2560" t="s">
        <v>37</v>
      </c>
      <c r="J2560" t="s">
        <v>232</v>
      </c>
      <c r="K2560" t="s">
        <v>9192</v>
      </c>
      <c r="L2560">
        <v>16961512</v>
      </c>
      <c r="M2560">
        <f t="shared" si="78"/>
        <v>10908</v>
      </c>
      <c r="N2560" s="2">
        <f t="shared" si="79"/>
        <v>55.061179087875423</v>
      </c>
    </row>
    <row r="2561" spans="1:14" x14ac:dyDescent="0.3">
      <c r="A2561" t="s">
        <v>5395</v>
      </c>
      <c r="B2561" t="s">
        <v>1513</v>
      </c>
      <c r="C2561">
        <v>4.0999999999999996</v>
      </c>
      <c r="D2561">
        <v>8</v>
      </c>
      <c r="E2561">
        <v>949</v>
      </c>
      <c r="F2561">
        <v>284</v>
      </c>
      <c r="G2561" t="s">
        <v>67</v>
      </c>
      <c r="H2561" t="s">
        <v>9193</v>
      </c>
      <c r="I2561" t="s">
        <v>37</v>
      </c>
      <c r="J2561" t="s">
        <v>1515</v>
      </c>
      <c r="K2561" t="s">
        <v>9194</v>
      </c>
      <c r="L2561">
        <v>16260886</v>
      </c>
      <c r="M2561">
        <f t="shared" si="78"/>
        <v>2272</v>
      </c>
      <c r="N2561" s="2">
        <f t="shared" si="79"/>
        <v>70.073761854583765</v>
      </c>
    </row>
    <row r="2562" spans="1:14" x14ac:dyDescent="0.3">
      <c r="A2562" t="s">
        <v>7126</v>
      </c>
      <c r="B2562" t="s">
        <v>353</v>
      </c>
      <c r="C2562">
        <v>4.4000000000000004</v>
      </c>
      <c r="D2562">
        <v>26</v>
      </c>
      <c r="E2562">
        <v>1499</v>
      </c>
      <c r="F2562">
        <v>599</v>
      </c>
      <c r="G2562" t="s">
        <v>182</v>
      </c>
      <c r="H2562" t="s">
        <v>9195</v>
      </c>
      <c r="I2562" t="s">
        <v>126</v>
      </c>
      <c r="J2562" t="s">
        <v>356</v>
      </c>
      <c r="K2562" t="s">
        <v>9196</v>
      </c>
      <c r="L2562">
        <v>16844754</v>
      </c>
      <c r="M2562">
        <f t="shared" si="78"/>
        <v>15574</v>
      </c>
      <c r="N2562" s="2">
        <f t="shared" si="79"/>
        <v>60.040026684456308</v>
      </c>
    </row>
    <row r="2563" spans="1:14" x14ac:dyDescent="0.3">
      <c r="A2563" t="s">
        <v>9197</v>
      </c>
      <c r="B2563" t="s">
        <v>73</v>
      </c>
      <c r="C2563">
        <v>2.2000000000000002</v>
      </c>
      <c r="D2563">
        <v>5</v>
      </c>
      <c r="E2563">
        <v>1499</v>
      </c>
      <c r="F2563">
        <v>1499</v>
      </c>
      <c r="G2563" t="s">
        <v>1474</v>
      </c>
      <c r="H2563" t="s">
        <v>9198</v>
      </c>
      <c r="I2563" t="s">
        <v>3629</v>
      </c>
      <c r="J2563" t="s">
        <v>77</v>
      </c>
      <c r="K2563" t="s">
        <v>9199</v>
      </c>
      <c r="L2563">
        <v>17019540</v>
      </c>
      <c r="M2563">
        <f t="shared" ref="M2563:M2626" si="80">D2563*F2563</f>
        <v>7495</v>
      </c>
      <c r="N2563" s="2">
        <f t="shared" ref="N2563:N2626" si="81">((E2563-F2563)/E2563) *100</f>
        <v>0</v>
      </c>
    </row>
    <row r="2564" spans="1:14" x14ac:dyDescent="0.3">
      <c r="A2564" t="s">
        <v>9200</v>
      </c>
      <c r="B2564" t="s">
        <v>4592</v>
      </c>
      <c r="C2564">
        <v>4.3</v>
      </c>
      <c r="D2564">
        <v>892</v>
      </c>
      <c r="E2564">
        <v>470</v>
      </c>
      <c r="F2564">
        <v>376</v>
      </c>
      <c r="G2564" t="s">
        <v>9201</v>
      </c>
      <c r="H2564" t="s">
        <v>9202</v>
      </c>
      <c r="I2564" t="s">
        <v>5435</v>
      </c>
      <c r="J2564" t="s">
        <v>4594</v>
      </c>
      <c r="K2564" t="s">
        <v>9203</v>
      </c>
      <c r="L2564">
        <v>8904185</v>
      </c>
      <c r="M2564">
        <f t="shared" si="80"/>
        <v>335392</v>
      </c>
      <c r="N2564" s="2">
        <f t="shared" si="81"/>
        <v>20</v>
      </c>
    </row>
    <row r="2565" spans="1:14" x14ac:dyDescent="0.3">
      <c r="A2565" t="s">
        <v>9204</v>
      </c>
      <c r="B2565" t="s">
        <v>6942</v>
      </c>
      <c r="C2565">
        <v>4.0999999999999996</v>
      </c>
      <c r="D2565">
        <v>111</v>
      </c>
      <c r="E2565">
        <v>6299</v>
      </c>
      <c r="F2565">
        <v>2519</v>
      </c>
      <c r="G2565" t="s">
        <v>335</v>
      </c>
      <c r="H2565" t="s">
        <v>9205</v>
      </c>
      <c r="I2565" t="s">
        <v>44</v>
      </c>
      <c r="J2565" t="s">
        <v>6944</v>
      </c>
      <c r="K2565" t="s">
        <v>9206</v>
      </c>
      <c r="L2565">
        <v>7272154</v>
      </c>
      <c r="M2565">
        <f t="shared" si="80"/>
        <v>279609</v>
      </c>
      <c r="N2565" s="2">
        <f t="shared" si="81"/>
        <v>60.009525321479593</v>
      </c>
    </row>
    <row r="2566" spans="1:14" x14ac:dyDescent="0.3">
      <c r="A2566" t="s">
        <v>9207</v>
      </c>
      <c r="B2566" t="s">
        <v>1190</v>
      </c>
      <c r="C2566">
        <v>4.4000000000000004</v>
      </c>
      <c r="D2566">
        <v>72</v>
      </c>
      <c r="E2566">
        <v>1899</v>
      </c>
      <c r="F2566">
        <v>949</v>
      </c>
      <c r="G2566" t="s">
        <v>757</v>
      </c>
      <c r="H2566" t="s">
        <v>9208</v>
      </c>
      <c r="I2566" t="s">
        <v>1165</v>
      </c>
      <c r="J2566" t="s">
        <v>1193</v>
      </c>
      <c r="K2566" t="s">
        <v>9209</v>
      </c>
      <c r="L2566">
        <v>13205200</v>
      </c>
      <c r="M2566">
        <f t="shared" si="80"/>
        <v>68328</v>
      </c>
      <c r="N2566" s="2">
        <f t="shared" si="81"/>
        <v>50.026329647182735</v>
      </c>
    </row>
    <row r="2567" spans="1:14" x14ac:dyDescent="0.3">
      <c r="A2567" t="s">
        <v>9210</v>
      </c>
      <c r="B2567" t="s">
        <v>733</v>
      </c>
      <c r="C2567">
        <v>4.2</v>
      </c>
      <c r="D2567">
        <v>43</v>
      </c>
      <c r="E2567">
        <v>1199</v>
      </c>
      <c r="F2567">
        <v>455</v>
      </c>
      <c r="G2567" t="s">
        <v>838</v>
      </c>
      <c r="H2567" t="s">
        <v>9211</v>
      </c>
      <c r="I2567" t="s">
        <v>1229</v>
      </c>
      <c r="J2567" t="s">
        <v>735</v>
      </c>
      <c r="K2567" t="s">
        <v>9212</v>
      </c>
      <c r="L2567">
        <v>15102036</v>
      </c>
      <c r="M2567">
        <f t="shared" si="80"/>
        <v>19565</v>
      </c>
      <c r="N2567" s="2">
        <f t="shared" si="81"/>
        <v>62.051709758131778</v>
      </c>
    </row>
    <row r="2568" spans="1:14" x14ac:dyDescent="0.3">
      <c r="A2568" t="s">
        <v>8949</v>
      </c>
      <c r="B2568" t="s">
        <v>230</v>
      </c>
      <c r="C2568">
        <v>4.4000000000000004</v>
      </c>
      <c r="D2568">
        <v>42</v>
      </c>
      <c r="E2568">
        <v>499</v>
      </c>
      <c r="F2568">
        <v>299</v>
      </c>
      <c r="G2568" t="s">
        <v>67</v>
      </c>
      <c r="H2568" t="s">
        <v>9213</v>
      </c>
      <c r="I2568" t="s">
        <v>37</v>
      </c>
      <c r="J2568" t="s">
        <v>232</v>
      </c>
      <c r="K2568" t="s">
        <v>9214</v>
      </c>
      <c r="L2568">
        <v>17334038</v>
      </c>
      <c r="M2568">
        <f t="shared" si="80"/>
        <v>12558</v>
      </c>
      <c r="N2568" s="2">
        <f t="shared" si="81"/>
        <v>40.080160320641284</v>
      </c>
    </row>
    <row r="2569" spans="1:14" x14ac:dyDescent="0.3">
      <c r="A2569" t="s">
        <v>9215</v>
      </c>
      <c r="B2569" t="s">
        <v>557</v>
      </c>
      <c r="C2569">
        <v>3.8</v>
      </c>
      <c r="D2569">
        <v>5</v>
      </c>
      <c r="E2569">
        <v>2699</v>
      </c>
      <c r="F2569">
        <v>1214</v>
      </c>
      <c r="G2569" t="s">
        <v>2167</v>
      </c>
      <c r="H2569" t="s">
        <v>9216</v>
      </c>
      <c r="I2569" t="s">
        <v>83</v>
      </c>
      <c r="J2569" t="s">
        <v>559</v>
      </c>
      <c r="K2569" t="s">
        <v>9217</v>
      </c>
      <c r="L2569">
        <v>16050414</v>
      </c>
      <c r="M2569">
        <f t="shared" si="80"/>
        <v>6070</v>
      </c>
      <c r="N2569" s="2">
        <f t="shared" si="81"/>
        <v>55.020377917747311</v>
      </c>
    </row>
    <row r="2570" spans="1:14" x14ac:dyDescent="0.3">
      <c r="A2570" t="s">
        <v>9218</v>
      </c>
      <c r="B2570" t="s">
        <v>6825</v>
      </c>
      <c r="C2570">
        <v>4.8</v>
      </c>
      <c r="D2570">
        <v>6</v>
      </c>
      <c r="E2570">
        <v>1899</v>
      </c>
      <c r="F2570">
        <v>1398</v>
      </c>
      <c r="G2570" t="s">
        <v>42</v>
      </c>
      <c r="H2570" t="s">
        <v>9219</v>
      </c>
      <c r="I2570" t="s">
        <v>752</v>
      </c>
      <c r="J2570" t="s">
        <v>6827</v>
      </c>
      <c r="K2570" t="s">
        <v>9220</v>
      </c>
      <c r="L2570">
        <v>17631734</v>
      </c>
      <c r="M2570">
        <f t="shared" si="80"/>
        <v>8388</v>
      </c>
      <c r="N2570" s="2">
        <f t="shared" si="81"/>
        <v>26.382306477093209</v>
      </c>
    </row>
    <row r="2571" spans="1:14" x14ac:dyDescent="0.3">
      <c r="A2571" t="s">
        <v>9221</v>
      </c>
      <c r="B2571" t="s">
        <v>9222</v>
      </c>
      <c r="C2571">
        <v>3.9</v>
      </c>
      <c r="D2571">
        <v>22</v>
      </c>
      <c r="E2571">
        <v>999</v>
      </c>
      <c r="F2571">
        <v>349</v>
      </c>
      <c r="G2571" t="s">
        <v>16</v>
      </c>
      <c r="H2571" t="s">
        <v>9223</v>
      </c>
      <c r="I2571" t="s">
        <v>851</v>
      </c>
      <c r="J2571" t="s">
        <v>9224</v>
      </c>
      <c r="K2571" t="s">
        <v>9225</v>
      </c>
      <c r="L2571">
        <v>15471382</v>
      </c>
      <c r="M2571">
        <f t="shared" si="80"/>
        <v>7678</v>
      </c>
      <c r="N2571" s="2">
        <f t="shared" si="81"/>
        <v>65.06506506506507</v>
      </c>
    </row>
    <row r="2572" spans="1:14" x14ac:dyDescent="0.3">
      <c r="A2572" t="s">
        <v>5604</v>
      </c>
      <c r="B2572" t="s">
        <v>1446</v>
      </c>
      <c r="C2572">
        <v>3.8</v>
      </c>
      <c r="D2572">
        <v>16</v>
      </c>
      <c r="E2572">
        <v>999</v>
      </c>
      <c r="F2572">
        <v>499</v>
      </c>
      <c r="G2572" t="s">
        <v>42</v>
      </c>
      <c r="H2572" t="s">
        <v>9226</v>
      </c>
      <c r="I2572" t="s">
        <v>56</v>
      </c>
      <c r="J2572" t="s">
        <v>1449</v>
      </c>
      <c r="K2572" t="s">
        <v>9227</v>
      </c>
      <c r="L2572">
        <v>17471670</v>
      </c>
      <c r="M2572">
        <f t="shared" si="80"/>
        <v>7984</v>
      </c>
      <c r="N2572" s="2">
        <f t="shared" si="81"/>
        <v>50.050050050050054</v>
      </c>
    </row>
    <row r="2573" spans="1:14" x14ac:dyDescent="0.3">
      <c r="A2573" t="s">
        <v>9228</v>
      </c>
      <c r="B2573" t="s">
        <v>9229</v>
      </c>
      <c r="C2573">
        <v>4.5</v>
      </c>
      <c r="D2573">
        <v>228</v>
      </c>
      <c r="E2573">
        <v>1549</v>
      </c>
      <c r="F2573">
        <v>929</v>
      </c>
      <c r="G2573" t="s">
        <v>16</v>
      </c>
      <c r="H2573" t="s">
        <v>9230</v>
      </c>
      <c r="I2573" t="s">
        <v>1946</v>
      </c>
      <c r="J2573" t="s">
        <v>9231</v>
      </c>
      <c r="K2573" t="s">
        <v>9232</v>
      </c>
      <c r="L2573">
        <v>10073959</v>
      </c>
      <c r="M2573">
        <f t="shared" si="80"/>
        <v>211812</v>
      </c>
      <c r="N2573" s="2">
        <f t="shared" si="81"/>
        <v>40.025823111684957</v>
      </c>
    </row>
    <row r="2574" spans="1:14" x14ac:dyDescent="0.3">
      <c r="A2574" t="s">
        <v>1613</v>
      </c>
      <c r="B2574" t="s">
        <v>80</v>
      </c>
      <c r="C2574">
        <v>3</v>
      </c>
      <c r="D2574">
        <v>9</v>
      </c>
      <c r="E2574">
        <v>1699</v>
      </c>
      <c r="F2574">
        <v>509</v>
      </c>
      <c r="G2574" t="s">
        <v>563</v>
      </c>
      <c r="H2574" t="s">
        <v>9233</v>
      </c>
      <c r="I2574" t="s">
        <v>297</v>
      </c>
      <c r="J2574" t="s">
        <v>84</v>
      </c>
      <c r="K2574" t="s">
        <v>9234</v>
      </c>
      <c r="L2574">
        <v>15269470</v>
      </c>
      <c r="M2574">
        <f t="shared" si="80"/>
        <v>4581</v>
      </c>
      <c r="N2574" s="2">
        <f t="shared" si="81"/>
        <v>70.041200706297829</v>
      </c>
    </row>
    <row r="2575" spans="1:14" x14ac:dyDescent="0.3">
      <c r="A2575" t="s">
        <v>9235</v>
      </c>
      <c r="B2575" t="s">
        <v>9236</v>
      </c>
      <c r="C2575">
        <v>4</v>
      </c>
      <c r="D2575">
        <v>5</v>
      </c>
      <c r="E2575">
        <v>265</v>
      </c>
      <c r="F2575">
        <v>212</v>
      </c>
      <c r="G2575" t="s">
        <v>218</v>
      </c>
      <c r="H2575" t="s">
        <v>9237</v>
      </c>
      <c r="I2575" t="s">
        <v>3961</v>
      </c>
      <c r="J2575" t="s">
        <v>9238</v>
      </c>
      <c r="K2575" t="s">
        <v>9239</v>
      </c>
      <c r="L2575">
        <v>18151362</v>
      </c>
      <c r="M2575">
        <f t="shared" si="80"/>
        <v>1060</v>
      </c>
      <c r="N2575" s="2">
        <f t="shared" si="81"/>
        <v>20</v>
      </c>
    </row>
    <row r="2576" spans="1:14" x14ac:dyDescent="0.3">
      <c r="A2576" t="s">
        <v>9240</v>
      </c>
      <c r="B2576" t="s">
        <v>2308</v>
      </c>
      <c r="C2576">
        <v>4.2</v>
      </c>
      <c r="D2576">
        <v>39</v>
      </c>
      <c r="E2576">
        <v>2149</v>
      </c>
      <c r="F2576">
        <v>2149</v>
      </c>
      <c r="G2576" t="s">
        <v>16</v>
      </c>
      <c r="H2576" t="s">
        <v>9241</v>
      </c>
      <c r="I2576" t="s">
        <v>997</v>
      </c>
      <c r="J2576" t="s">
        <v>2310</v>
      </c>
      <c r="K2576" t="s">
        <v>9242</v>
      </c>
      <c r="L2576">
        <v>6943302</v>
      </c>
      <c r="M2576">
        <f t="shared" si="80"/>
        <v>83811</v>
      </c>
      <c r="N2576" s="2">
        <f t="shared" si="81"/>
        <v>0</v>
      </c>
    </row>
    <row r="2577" spans="1:14" x14ac:dyDescent="0.3">
      <c r="A2577" t="s">
        <v>9243</v>
      </c>
      <c r="B2577" t="s">
        <v>2078</v>
      </c>
      <c r="C2577">
        <v>3.9</v>
      </c>
      <c r="D2577">
        <v>35</v>
      </c>
      <c r="E2577">
        <v>699</v>
      </c>
      <c r="F2577">
        <v>440</v>
      </c>
      <c r="G2577" t="s">
        <v>9244</v>
      </c>
      <c r="H2577" t="s">
        <v>9245</v>
      </c>
      <c r="I2577" t="s">
        <v>110</v>
      </c>
      <c r="J2577" t="s">
        <v>2081</v>
      </c>
      <c r="K2577" t="s">
        <v>9246</v>
      </c>
      <c r="L2577">
        <v>16348264</v>
      </c>
      <c r="M2577">
        <f t="shared" si="80"/>
        <v>15400</v>
      </c>
      <c r="N2577" s="2">
        <f t="shared" si="81"/>
        <v>37.052932761087263</v>
      </c>
    </row>
    <row r="2578" spans="1:14" x14ac:dyDescent="0.3">
      <c r="A2578" t="s">
        <v>9247</v>
      </c>
      <c r="B2578" t="s">
        <v>6045</v>
      </c>
      <c r="C2578">
        <v>4.2</v>
      </c>
      <c r="D2578">
        <v>23</v>
      </c>
      <c r="E2578">
        <v>650</v>
      </c>
      <c r="F2578">
        <v>403</v>
      </c>
      <c r="G2578" t="s">
        <v>16</v>
      </c>
      <c r="H2578" t="s">
        <v>9248</v>
      </c>
      <c r="I2578" t="s">
        <v>9249</v>
      </c>
      <c r="J2578" t="s">
        <v>6047</v>
      </c>
      <c r="K2578" t="s">
        <v>9250</v>
      </c>
      <c r="L2578">
        <v>15237016</v>
      </c>
      <c r="M2578">
        <f t="shared" si="80"/>
        <v>9269</v>
      </c>
      <c r="N2578" s="2">
        <f t="shared" si="81"/>
        <v>38</v>
      </c>
    </row>
    <row r="2579" spans="1:14" x14ac:dyDescent="0.3">
      <c r="A2579" t="s">
        <v>978</v>
      </c>
      <c r="B2579" t="s">
        <v>593</v>
      </c>
      <c r="C2579">
        <v>4.0999999999999996</v>
      </c>
      <c r="D2579">
        <v>19</v>
      </c>
      <c r="E2579">
        <v>999</v>
      </c>
      <c r="F2579">
        <v>499</v>
      </c>
      <c r="G2579" t="s">
        <v>67</v>
      </c>
      <c r="H2579" t="s">
        <v>9251</v>
      </c>
      <c r="I2579" t="s">
        <v>37</v>
      </c>
      <c r="J2579" t="s">
        <v>595</v>
      </c>
      <c r="K2579" t="s">
        <v>9252</v>
      </c>
      <c r="L2579">
        <v>15822018</v>
      </c>
      <c r="M2579">
        <f t="shared" si="80"/>
        <v>9481</v>
      </c>
      <c r="N2579" s="2">
        <f t="shared" si="81"/>
        <v>50.050050050050054</v>
      </c>
    </row>
    <row r="2580" spans="1:14" x14ac:dyDescent="0.3">
      <c r="A2580" t="s">
        <v>3252</v>
      </c>
      <c r="B2580" t="s">
        <v>2237</v>
      </c>
      <c r="C2580">
        <v>4.0999999999999996</v>
      </c>
      <c r="D2580">
        <v>72</v>
      </c>
      <c r="E2580">
        <v>2499</v>
      </c>
      <c r="F2580">
        <v>1624</v>
      </c>
      <c r="G2580" t="s">
        <v>3246</v>
      </c>
      <c r="H2580" t="s">
        <v>9253</v>
      </c>
      <c r="I2580" t="s">
        <v>1176</v>
      </c>
      <c r="J2580" t="s">
        <v>2239</v>
      </c>
      <c r="K2580" t="s">
        <v>9254</v>
      </c>
      <c r="L2580">
        <v>11971544</v>
      </c>
      <c r="M2580">
        <f t="shared" si="80"/>
        <v>116928</v>
      </c>
      <c r="N2580" s="2">
        <f t="shared" si="81"/>
        <v>35.014005602240893</v>
      </c>
    </row>
    <row r="2581" spans="1:14" x14ac:dyDescent="0.3">
      <c r="A2581" t="s">
        <v>9255</v>
      </c>
      <c r="B2581" t="s">
        <v>3772</v>
      </c>
      <c r="C2581">
        <v>4.5</v>
      </c>
      <c r="D2581">
        <v>97</v>
      </c>
      <c r="E2581">
        <v>3899</v>
      </c>
      <c r="F2581">
        <v>2339</v>
      </c>
      <c r="G2581" t="s">
        <v>88</v>
      </c>
      <c r="H2581" t="s">
        <v>9256</v>
      </c>
      <c r="I2581" t="s">
        <v>586</v>
      </c>
      <c r="J2581" t="s">
        <v>3774</v>
      </c>
      <c r="K2581" t="s">
        <v>9257</v>
      </c>
      <c r="L2581">
        <v>14035898</v>
      </c>
      <c r="M2581">
        <f t="shared" si="80"/>
        <v>226883</v>
      </c>
      <c r="N2581" s="2">
        <f t="shared" si="81"/>
        <v>40.010259040779687</v>
      </c>
    </row>
    <row r="2582" spans="1:14" x14ac:dyDescent="0.3">
      <c r="A2582" t="s">
        <v>5739</v>
      </c>
      <c r="B2582" t="s">
        <v>230</v>
      </c>
      <c r="C2582">
        <v>4.0999999999999996</v>
      </c>
      <c r="D2582">
        <v>141</v>
      </c>
      <c r="E2582">
        <v>2299</v>
      </c>
      <c r="F2582">
        <v>1379</v>
      </c>
      <c r="G2582" t="s">
        <v>1474</v>
      </c>
      <c r="H2582" t="s">
        <v>9258</v>
      </c>
      <c r="I2582" t="s">
        <v>685</v>
      </c>
      <c r="J2582" t="s">
        <v>232</v>
      </c>
      <c r="K2582" t="s">
        <v>9259</v>
      </c>
      <c r="L2582">
        <v>10333357</v>
      </c>
      <c r="M2582">
        <f t="shared" si="80"/>
        <v>194439</v>
      </c>
      <c r="N2582" s="2">
        <f t="shared" si="81"/>
        <v>40.01739886907351</v>
      </c>
    </row>
    <row r="2583" spans="1:14" x14ac:dyDescent="0.3">
      <c r="A2583" t="s">
        <v>9260</v>
      </c>
      <c r="B2583" t="s">
        <v>481</v>
      </c>
      <c r="C2583">
        <v>4.3</v>
      </c>
      <c r="D2583">
        <v>216</v>
      </c>
      <c r="E2583">
        <v>1125</v>
      </c>
      <c r="F2583">
        <v>225</v>
      </c>
      <c r="G2583" t="s">
        <v>16</v>
      </c>
      <c r="H2583" t="s">
        <v>9261</v>
      </c>
      <c r="I2583" t="s">
        <v>5265</v>
      </c>
      <c r="J2583" t="s">
        <v>483</v>
      </c>
      <c r="K2583" t="s">
        <v>9262</v>
      </c>
      <c r="L2583">
        <v>12925152</v>
      </c>
      <c r="M2583">
        <f t="shared" si="80"/>
        <v>48600</v>
      </c>
      <c r="N2583" s="2">
        <f t="shared" si="81"/>
        <v>80</v>
      </c>
    </row>
    <row r="2584" spans="1:14" x14ac:dyDescent="0.3">
      <c r="A2584" t="s">
        <v>9263</v>
      </c>
      <c r="B2584" t="s">
        <v>895</v>
      </c>
      <c r="C2584">
        <v>3.9</v>
      </c>
      <c r="D2584">
        <v>16</v>
      </c>
      <c r="E2584">
        <v>2390</v>
      </c>
      <c r="F2584">
        <v>1434</v>
      </c>
      <c r="G2584" t="s">
        <v>466</v>
      </c>
      <c r="H2584" t="s">
        <v>9264</v>
      </c>
      <c r="I2584" t="s">
        <v>56</v>
      </c>
      <c r="J2584" t="s">
        <v>898</v>
      </c>
      <c r="K2584" t="s">
        <v>9265</v>
      </c>
      <c r="L2584">
        <v>15722318</v>
      </c>
      <c r="M2584">
        <f t="shared" si="80"/>
        <v>22944</v>
      </c>
      <c r="N2584" s="2">
        <f t="shared" si="81"/>
        <v>40</v>
      </c>
    </row>
    <row r="2585" spans="1:14" x14ac:dyDescent="0.3">
      <c r="A2585" t="s">
        <v>9266</v>
      </c>
      <c r="B2585" t="s">
        <v>9267</v>
      </c>
      <c r="C2585">
        <v>4.3</v>
      </c>
      <c r="D2585">
        <v>177</v>
      </c>
      <c r="E2585">
        <v>555</v>
      </c>
      <c r="F2585">
        <v>516</v>
      </c>
      <c r="G2585" t="s">
        <v>9268</v>
      </c>
      <c r="H2585" t="s">
        <v>9269</v>
      </c>
      <c r="I2585" t="s">
        <v>648</v>
      </c>
      <c r="J2585" t="s">
        <v>9270</v>
      </c>
      <c r="K2585" t="s">
        <v>9271</v>
      </c>
      <c r="L2585">
        <v>14182628</v>
      </c>
      <c r="M2585">
        <f t="shared" si="80"/>
        <v>91332</v>
      </c>
      <c r="N2585" s="2">
        <f t="shared" si="81"/>
        <v>7.0270270270270272</v>
      </c>
    </row>
    <row r="2586" spans="1:14" x14ac:dyDescent="0.3">
      <c r="A2586" t="s">
        <v>1173</v>
      </c>
      <c r="B2586" t="s">
        <v>1382</v>
      </c>
      <c r="C2586">
        <v>4.2</v>
      </c>
      <c r="D2586">
        <v>237</v>
      </c>
      <c r="E2586">
        <v>2499</v>
      </c>
      <c r="F2586">
        <v>1249</v>
      </c>
      <c r="G2586" t="s">
        <v>242</v>
      </c>
      <c r="H2586" t="s">
        <v>9272</v>
      </c>
      <c r="I2586" t="s">
        <v>1176</v>
      </c>
      <c r="J2586" t="s">
        <v>1384</v>
      </c>
      <c r="K2586" t="s">
        <v>9273</v>
      </c>
      <c r="L2586">
        <v>10639348</v>
      </c>
      <c r="M2586">
        <f t="shared" si="80"/>
        <v>296013</v>
      </c>
      <c r="N2586" s="2">
        <f t="shared" si="81"/>
        <v>50.020008003201276</v>
      </c>
    </row>
    <row r="2587" spans="1:14" x14ac:dyDescent="0.3">
      <c r="A2587" t="s">
        <v>9274</v>
      </c>
      <c r="B2587" t="s">
        <v>66</v>
      </c>
      <c r="C2587">
        <v>4.7</v>
      </c>
      <c r="D2587">
        <v>6</v>
      </c>
      <c r="E2587">
        <v>899</v>
      </c>
      <c r="F2587">
        <v>359</v>
      </c>
      <c r="G2587" t="s">
        <v>29</v>
      </c>
      <c r="H2587" t="s">
        <v>9275</v>
      </c>
      <c r="I2587" t="s">
        <v>4430</v>
      </c>
      <c r="J2587" t="s">
        <v>70</v>
      </c>
      <c r="K2587" t="s">
        <v>9276</v>
      </c>
      <c r="L2587">
        <v>15674748</v>
      </c>
      <c r="M2587">
        <f t="shared" si="80"/>
        <v>2154</v>
      </c>
      <c r="N2587" s="2">
        <f t="shared" si="81"/>
        <v>60.066740823136819</v>
      </c>
    </row>
    <row r="2588" spans="1:14" x14ac:dyDescent="0.3">
      <c r="A2588" t="s">
        <v>9277</v>
      </c>
      <c r="B2588" t="s">
        <v>800</v>
      </c>
      <c r="C2588">
        <v>4.4000000000000004</v>
      </c>
      <c r="D2588">
        <v>54</v>
      </c>
      <c r="E2588">
        <v>250</v>
      </c>
      <c r="F2588">
        <v>212</v>
      </c>
      <c r="G2588" t="s">
        <v>4011</v>
      </c>
      <c r="H2588" t="s">
        <v>9278</v>
      </c>
      <c r="I2588" t="s">
        <v>1584</v>
      </c>
      <c r="J2588" t="s">
        <v>803</v>
      </c>
      <c r="K2588" t="s">
        <v>9279</v>
      </c>
      <c r="L2588">
        <v>2273961</v>
      </c>
      <c r="M2588">
        <f t="shared" si="80"/>
        <v>11448</v>
      </c>
      <c r="N2588" s="2">
        <f t="shared" si="81"/>
        <v>15.2</v>
      </c>
    </row>
    <row r="2589" spans="1:14" x14ac:dyDescent="0.3">
      <c r="A2589" t="s">
        <v>9280</v>
      </c>
      <c r="B2589" t="s">
        <v>1097</v>
      </c>
      <c r="C2589">
        <v>3.5</v>
      </c>
      <c r="D2589">
        <v>931</v>
      </c>
      <c r="E2589">
        <v>999</v>
      </c>
      <c r="F2589">
        <v>499</v>
      </c>
      <c r="G2589" t="s">
        <v>148</v>
      </c>
      <c r="H2589" t="s">
        <v>9281</v>
      </c>
      <c r="I2589" t="s">
        <v>862</v>
      </c>
      <c r="J2589" t="s">
        <v>1099</v>
      </c>
      <c r="K2589" t="s">
        <v>9282</v>
      </c>
      <c r="L2589">
        <v>1757662</v>
      </c>
      <c r="M2589">
        <f t="shared" si="80"/>
        <v>464569</v>
      </c>
      <c r="N2589" s="2">
        <f t="shared" si="81"/>
        <v>50.050050050050054</v>
      </c>
    </row>
    <row r="2590" spans="1:14" x14ac:dyDescent="0.3">
      <c r="A2590" t="s">
        <v>122</v>
      </c>
      <c r="B2590" t="s">
        <v>359</v>
      </c>
      <c r="C2590">
        <v>4.2</v>
      </c>
      <c r="D2590">
        <v>475</v>
      </c>
      <c r="E2590">
        <v>4199</v>
      </c>
      <c r="F2590">
        <v>1301</v>
      </c>
      <c r="G2590" t="s">
        <v>1402</v>
      </c>
      <c r="H2590" t="s">
        <v>9283</v>
      </c>
      <c r="I2590" t="s">
        <v>126</v>
      </c>
      <c r="J2590" t="s">
        <v>361</v>
      </c>
      <c r="K2590" t="s">
        <v>9284</v>
      </c>
      <c r="L2590">
        <v>10089303</v>
      </c>
      <c r="M2590">
        <f t="shared" si="80"/>
        <v>617975</v>
      </c>
      <c r="N2590" s="2">
        <f t="shared" si="81"/>
        <v>69.016432483924746</v>
      </c>
    </row>
    <row r="2591" spans="1:14" x14ac:dyDescent="0.3">
      <c r="A2591" t="s">
        <v>5943</v>
      </c>
      <c r="B2591" t="s">
        <v>1513</v>
      </c>
      <c r="C2591">
        <v>3.6</v>
      </c>
      <c r="D2591">
        <v>11</v>
      </c>
      <c r="E2591">
        <v>1699</v>
      </c>
      <c r="F2591">
        <v>849</v>
      </c>
      <c r="G2591" t="s">
        <v>451</v>
      </c>
      <c r="H2591" t="s">
        <v>9285</v>
      </c>
      <c r="I2591" t="s">
        <v>297</v>
      </c>
      <c r="J2591" t="s">
        <v>1515</v>
      </c>
      <c r="K2591" t="s">
        <v>9286</v>
      </c>
      <c r="L2591">
        <v>17134186</v>
      </c>
      <c r="M2591">
        <f t="shared" si="80"/>
        <v>9339</v>
      </c>
      <c r="N2591" s="2">
        <f t="shared" si="81"/>
        <v>50.029429075927013</v>
      </c>
    </row>
    <row r="2592" spans="1:14" x14ac:dyDescent="0.3">
      <c r="A2592" t="s">
        <v>9287</v>
      </c>
      <c r="B2592" t="s">
        <v>9288</v>
      </c>
      <c r="C2592">
        <v>4.2</v>
      </c>
      <c r="D2592">
        <v>78</v>
      </c>
      <c r="E2592">
        <v>599</v>
      </c>
      <c r="F2592">
        <v>589</v>
      </c>
      <c r="G2592" t="s">
        <v>218</v>
      </c>
      <c r="H2592" t="s">
        <v>9289</v>
      </c>
      <c r="I2592" t="s">
        <v>3622</v>
      </c>
      <c r="J2592" t="s">
        <v>9290</v>
      </c>
      <c r="K2592" t="s">
        <v>9291</v>
      </c>
      <c r="L2592">
        <v>17960510</v>
      </c>
      <c r="M2592">
        <f t="shared" si="80"/>
        <v>45942</v>
      </c>
      <c r="N2592" s="2">
        <f t="shared" si="81"/>
        <v>1.669449081803005</v>
      </c>
    </row>
    <row r="2593" spans="1:14" x14ac:dyDescent="0.3">
      <c r="A2593" t="s">
        <v>8773</v>
      </c>
      <c r="B2593" t="s">
        <v>2679</v>
      </c>
      <c r="C2593">
        <v>4.5</v>
      </c>
      <c r="D2593">
        <v>27</v>
      </c>
      <c r="E2593">
        <v>3999</v>
      </c>
      <c r="F2593">
        <v>2399</v>
      </c>
      <c r="G2593" t="s">
        <v>29</v>
      </c>
      <c r="H2593" t="s">
        <v>9292</v>
      </c>
      <c r="I2593" t="s">
        <v>44</v>
      </c>
      <c r="J2593" t="s">
        <v>2681</v>
      </c>
      <c r="K2593" t="s">
        <v>9293</v>
      </c>
      <c r="L2593">
        <v>15926384</v>
      </c>
      <c r="M2593">
        <f t="shared" si="80"/>
        <v>64773</v>
      </c>
      <c r="N2593" s="2">
        <f t="shared" si="81"/>
        <v>40.010002500625156</v>
      </c>
    </row>
    <row r="2594" spans="1:14" x14ac:dyDescent="0.3">
      <c r="A2594" t="s">
        <v>9294</v>
      </c>
      <c r="B2594" t="s">
        <v>165</v>
      </c>
      <c r="C2594">
        <v>4.0999999999999996</v>
      </c>
      <c r="D2594">
        <v>152</v>
      </c>
      <c r="E2594">
        <v>4499</v>
      </c>
      <c r="F2594">
        <v>2474</v>
      </c>
      <c r="G2594" t="s">
        <v>29</v>
      </c>
      <c r="H2594" t="s">
        <v>9295</v>
      </c>
      <c r="I2594" t="s">
        <v>103</v>
      </c>
      <c r="J2594" t="s">
        <v>168</v>
      </c>
      <c r="K2594" t="s">
        <v>9296</v>
      </c>
      <c r="L2594">
        <v>13736956</v>
      </c>
      <c r="M2594">
        <f t="shared" si="80"/>
        <v>376048</v>
      </c>
      <c r="N2594" s="2">
        <f t="shared" si="81"/>
        <v>45.01000222271616</v>
      </c>
    </row>
    <row r="2595" spans="1:14" x14ac:dyDescent="0.3">
      <c r="A2595" t="s">
        <v>4155</v>
      </c>
      <c r="B2595" t="s">
        <v>2417</v>
      </c>
      <c r="C2595">
        <v>3.8</v>
      </c>
      <c r="D2595">
        <v>5</v>
      </c>
      <c r="E2595">
        <v>1999</v>
      </c>
      <c r="F2595">
        <v>1579</v>
      </c>
      <c r="G2595" t="s">
        <v>2167</v>
      </c>
      <c r="H2595" t="s">
        <v>9297</v>
      </c>
      <c r="I2595" t="s">
        <v>446</v>
      </c>
      <c r="J2595" t="s">
        <v>2419</v>
      </c>
      <c r="K2595" t="s">
        <v>9298</v>
      </c>
      <c r="L2595">
        <v>17205082</v>
      </c>
      <c r="M2595">
        <f t="shared" si="80"/>
        <v>7895</v>
      </c>
      <c r="N2595" s="2">
        <f t="shared" si="81"/>
        <v>21.010505252626313</v>
      </c>
    </row>
    <row r="2596" spans="1:14" x14ac:dyDescent="0.3">
      <c r="A2596" t="s">
        <v>9299</v>
      </c>
      <c r="B2596" t="s">
        <v>3852</v>
      </c>
      <c r="C2596">
        <v>4.4000000000000004</v>
      </c>
      <c r="D2596">
        <v>22</v>
      </c>
      <c r="E2596">
        <v>1895</v>
      </c>
      <c r="F2596">
        <v>1326</v>
      </c>
      <c r="G2596" t="s">
        <v>42</v>
      </c>
      <c r="H2596" t="s">
        <v>9300</v>
      </c>
      <c r="I2596" t="s">
        <v>56</v>
      </c>
      <c r="J2596" t="s">
        <v>3854</v>
      </c>
      <c r="K2596" t="s">
        <v>9301</v>
      </c>
      <c r="L2596">
        <v>13917708</v>
      </c>
      <c r="M2596">
        <f t="shared" si="80"/>
        <v>29172</v>
      </c>
      <c r="N2596" s="2">
        <f t="shared" si="81"/>
        <v>30.026385224274403</v>
      </c>
    </row>
    <row r="2597" spans="1:14" x14ac:dyDescent="0.3">
      <c r="A2597" t="s">
        <v>9302</v>
      </c>
      <c r="B2597" t="s">
        <v>1491</v>
      </c>
      <c r="C2597">
        <v>3.8</v>
      </c>
      <c r="D2597">
        <v>48</v>
      </c>
      <c r="E2597">
        <v>2499</v>
      </c>
      <c r="F2597">
        <v>999</v>
      </c>
      <c r="G2597" t="s">
        <v>67</v>
      </c>
      <c r="H2597" t="s">
        <v>9303</v>
      </c>
      <c r="I2597" t="s">
        <v>50</v>
      </c>
      <c r="J2597" t="s">
        <v>1493</v>
      </c>
      <c r="K2597" t="s">
        <v>9304</v>
      </c>
      <c r="L2597">
        <v>16007260</v>
      </c>
      <c r="M2597">
        <f t="shared" si="80"/>
        <v>47952</v>
      </c>
      <c r="N2597" s="2">
        <f t="shared" si="81"/>
        <v>60.024009603841534</v>
      </c>
    </row>
    <row r="2598" spans="1:14" x14ac:dyDescent="0.3">
      <c r="A2598" t="s">
        <v>5679</v>
      </c>
      <c r="B2598" t="s">
        <v>9305</v>
      </c>
      <c r="C2598">
        <v>4.4000000000000004</v>
      </c>
      <c r="D2598">
        <v>5</v>
      </c>
      <c r="E2598">
        <v>1249</v>
      </c>
      <c r="F2598">
        <v>749</v>
      </c>
      <c r="G2598" t="s">
        <v>683</v>
      </c>
      <c r="H2598" t="s">
        <v>9306</v>
      </c>
      <c r="I2598" t="s">
        <v>3629</v>
      </c>
      <c r="J2598" t="s">
        <v>9307</v>
      </c>
      <c r="K2598" t="s">
        <v>9308</v>
      </c>
      <c r="L2598">
        <v>16316304</v>
      </c>
      <c r="M2598">
        <f t="shared" si="80"/>
        <v>3745</v>
      </c>
      <c r="N2598" s="2">
        <f t="shared" si="81"/>
        <v>40.032025620496398</v>
      </c>
    </row>
    <row r="2599" spans="1:14" x14ac:dyDescent="0.3">
      <c r="A2599" t="s">
        <v>9309</v>
      </c>
      <c r="B2599" t="s">
        <v>376</v>
      </c>
      <c r="C2599">
        <v>4.3</v>
      </c>
      <c r="D2599">
        <v>37</v>
      </c>
      <c r="E2599">
        <v>2570</v>
      </c>
      <c r="F2599">
        <v>2570</v>
      </c>
      <c r="G2599" t="s">
        <v>16</v>
      </c>
      <c r="H2599" t="s">
        <v>9310</v>
      </c>
      <c r="I2599" t="s">
        <v>18</v>
      </c>
      <c r="J2599" t="s">
        <v>378</v>
      </c>
      <c r="K2599" t="s">
        <v>9311</v>
      </c>
      <c r="L2599">
        <v>15511808</v>
      </c>
      <c r="M2599">
        <f t="shared" si="80"/>
        <v>95090</v>
      </c>
      <c r="N2599" s="2">
        <f t="shared" si="81"/>
        <v>0</v>
      </c>
    </row>
    <row r="2600" spans="1:14" x14ac:dyDescent="0.3">
      <c r="A2600" t="s">
        <v>5406</v>
      </c>
      <c r="B2600" t="s">
        <v>689</v>
      </c>
      <c r="C2600">
        <v>4.0999999999999996</v>
      </c>
      <c r="D2600">
        <v>88</v>
      </c>
      <c r="E2600">
        <v>2890</v>
      </c>
      <c r="F2600">
        <v>1445</v>
      </c>
      <c r="G2600" t="s">
        <v>88</v>
      </c>
      <c r="H2600" t="s">
        <v>9312</v>
      </c>
      <c r="I2600" t="s">
        <v>586</v>
      </c>
      <c r="J2600" t="s">
        <v>692</v>
      </c>
      <c r="K2600" t="s">
        <v>9313</v>
      </c>
      <c r="L2600">
        <v>14974176</v>
      </c>
      <c r="M2600">
        <f t="shared" si="80"/>
        <v>127160</v>
      </c>
      <c r="N2600" s="2">
        <f t="shared" si="81"/>
        <v>50</v>
      </c>
    </row>
    <row r="2601" spans="1:14" x14ac:dyDescent="0.3">
      <c r="A2601" t="s">
        <v>7756</v>
      </c>
      <c r="B2601" t="s">
        <v>3602</v>
      </c>
      <c r="C2601">
        <v>4.3</v>
      </c>
      <c r="D2601">
        <v>15</v>
      </c>
      <c r="E2601">
        <v>1499</v>
      </c>
      <c r="F2601">
        <v>1049</v>
      </c>
      <c r="G2601" t="s">
        <v>242</v>
      </c>
      <c r="H2601" t="s">
        <v>9314</v>
      </c>
      <c r="I2601" t="s">
        <v>1176</v>
      </c>
      <c r="J2601" t="s">
        <v>3605</v>
      </c>
      <c r="K2601" t="s">
        <v>9315</v>
      </c>
      <c r="L2601">
        <v>16582582</v>
      </c>
      <c r="M2601">
        <f t="shared" si="80"/>
        <v>15735</v>
      </c>
      <c r="N2601" s="2">
        <f t="shared" si="81"/>
        <v>30.020013342228154</v>
      </c>
    </row>
    <row r="2602" spans="1:14" x14ac:dyDescent="0.3">
      <c r="A2602" t="s">
        <v>9316</v>
      </c>
      <c r="B2602" t="s">
        <v>284</v>
      </c>
      <c r="C2602">
        <v>4.2</v>
      </c>
      <c r="D2602">
        <v>243</v>
      </c>
      <c r="E2602">
        <v>1699</v>
      </c>
      <c r="F2602">
        <v>764</v>
      </c>
      <c r="G2602" t="s">
        <v>81</v>
      </c>
      <c r="H2602" t="s">
        <v>9317</v>
      </c>
      <c r="I2602" t="s">
        <v>1165</v>
      </c>
      <c r="J2602" t="s">
        <v>286</v>
      </c>
      <c r="K2602" t="s">
        <v>9318</v>
      </c>
      <c r="L2602">
        <v>11549456</v>
      </c>
      <c r="M2602">
        <f t="shared" si="80"/>
        <v>185652</v>
      </c>
      <c r="N2602" s="2">
        <f t="shared" si="81"/>
        <v>55.03237198351971</v>
      </c>
    </row>
    <row r="2603" spans="1:14" x14ac:dyDescent="0.3">
      <c r="A2603" t="s">
        <v>9319</v>
      </c>
      <c r="B2603" t="s">
        <v>80</v>
      </c>
      <c r="C2603">
        <v>3.6</v>
      </c>
      <c r="D2603">
        <v>30</v>
      </c>
      <c r="E2603">
        <v>1799</v>
      </c>
      <c r="F2603">
        <v>629</v>
      </c>
      <c r="G2603" t="s">
        <v>67</v>
      </c>
      <c r="H2603" t="s">
        <v>9320</v>
      </c>
      <c r="I2603" t="s">
        <v>201</v>
      </c>
      <c r="J2603" t="s">
        <v>84</v>
      </c>
      <c r="K2603" t="s">
        <v>9321</v>
      </c>
      <c r="L2603">
        <v>14362598</v>
      </c>
      <c r="M2603">
        <f t="shared" si="80"/>
        <v>18870</v>
      </c>
      <c r="N2603" s="2">
        <f t="shared" si="81"/>
        <v>65.036131183991102</v>
      </c>
    </row>
    <row r="2604" spans="1:14" x14ac:dyDescent="0.3">
      <c r="A2604" t="s">
        <v>9322</v>
      </c>
      <c r="B2604" t="s">
        <v>9323</v>
      </c>
      <c r="C2604">
        <v>4.3</v>
      </c>
      <c r="D2604">
        <v>564</v>
      </c>
      <c r="E2604">
        <v>599</v>
      </c>
      <c r="F2604">
        <v>569</v>
      </c>
      <c r="G2604" t="s">
        <v>16</v>
      </c>
      <c r="H2604" t="s">
        <v>9324</v>
      </c>
      <c r="I2604" t="s">
        <v>1744</v>
      </c>
      <c r="J2604" t="s">
        <v>9325</v>
      </c>
      <c r="K2604" t="s">
        <v>9326</v>
      </c>
      <c r="L2604">
        <v>11752640</v>
      </c>
      <c r="M2604">
        <f t="shared" si="80"/>
        <v>320916</v>
      </c>
      <c r="N2604" s="2">
        <f t="shared" si="81"/>
        <v>5.0083472454090154</v>
      </c>
    </row>
    <row r="2605" spans="1:14" x14ac:dyDescent="0.3">
      <c r="A2605" t="s">
        <v>9327</v>
      </c>
      <c r="B2605" t="s">
        <v>211</v>
      </c>
      <c r="C2605">
        <v>3.8</v>
      </c>
      <c r="D2605">
        <v>191</v>
      </c>
      <c r="E2605">
        <v>1950</v>
      </c>
      <c r="F2605">
        <v>780</v>
      </c>
      <c r="G2605" t="s">
        <v>16</v>
      </c>
      <c r="H2605" t="s">
        <v>9328</v>
      </c>
      <c r="I2605" t="s">
        <v>2824</v>
      </c>
      <c r="J2605" t="s">
        <v>214</v>
      </c>
      <c r="K2605" t="s">
        <v>9329</v>
      </c>
      <c r="L2605">
        <v>11866714</v>
      </c>
      <c r="M2605">
        <f t="shared" si="80"/>
        <v>148980</v>
      </c>
      <c r="N2605" s="2">
        <f t="shared" si="81"/>
        <v>60</v>
      </c>
    </row>
    <row r="2606" spans="1:14" x14ac:dyDescent="0.3">
      <c r="A2606" t="s">
        <v>9330</v>
      </c>
      <c r="B2606" t="s">
        <v>1382</v>
      </c>
      <c r="C2606">
        <v>4.8</v>
      </c>
      <c r="D2606">
        <v>9</v>
      </c>
      <c r="E2606">
        <v>2999</v>
      </c>
      <c r="F2606">
        <v>1199</v>
      </c>
      <c r="G2606" t="s">
        <v>29</v>
      </c>
      <c r="H2606" t="s">
        <v>9331</v>
      </c>
      <c r="I2606" t="s">
        <v>132</v>
      </c>
      <c r="J2606" t="s">
        <v>1384</v>
      </c>
      <c r="K2606" t="s">
        <v>9332</v>
      </c>
      <c r="L2606">
        <v>15582384</v>
      </c>
      <c r="M2606">
        <f t="shared" si="80"/>
        <v>10791</v>
      </c>
      <c r="N2606" s="2">
        <f t="shared" si="81"/>
        <v>60.020006668889621</v>
      </c>
    </row>
    <row r="2607" spans="1:14" x14ac:dyDescent="0.3">
      <c r="A2607" t="s">
        <v>9333</v>
      </c>
      <c r="B2607" t="s">
        <v>895</v>
      </c>
      <c r="C2607">
        <v>4.7</v>
      </c>
      <c r="D2607">
        <v>36</v>
      </c>
      <c r="E2607">
        <v>1790</v>
      </c>
      <c r="F2607">
        <v>1074</v>
      </c>
      <c r="G2607" t="s">
        <v>194</v>
      </c>
      <c r="H2607" t="s">
        <v>9334</v>
      </c>
      <c r="I2607" t="s">
        <v>56</v>
      </c>
      <c r="J2607" t="s">
        <v>898</v>
      </c>
      <c r="K2607" t="s">
        <v>9335</v>
      </c>
      <c r="L2607">
        <v>15274280</v>
      </c>
      <c r="M2607">
        <f t="shared" si="80"/>
        <v>38664</v>
      </c>
      <c r="N2607" s="2">
        <f t="shared" si="81"/>
        <v>40</v>
      </c>
    </row>
    <row r="2608" spans="1:14" x14ac:dyDescent="0.3">
      <c r="A2608" t="s">
        <v>9336</v>
      </c>
      <c r="B2608" t="s">
        <v>1441</v>
      </c>
      <c r="C2608">
        <v>4.4000000000000004</v>
      </c>
      <c r="D2608">
        <v>96</v>
      </c>
      <c r="E2608">
        <v>1698</v>
      </c>
      <c r="F2608">
        <v>799</v>
      </c>
      <c r="G2608" t="s">
        <v>1412</v>
      </c>
      <c r="H2608" t="s">
        <v>9337</v>
      </c>
      <c r="I2608" t="s">
        <v>880</v>
      </c>
      <c r="J2608" t="s">
        <v>1443</v>
      </c>
      <c r="K2608" t="s">
        <v>9338</v>
      </c>
      <c r="L2608">
        <v>12376618</v>
      </c>
      <c r="M2608">
        <f t="shared" si="80"/>
        <v>76704</v>
      </c>
      <c r="N2608" s="2">
        <f t="shared" si="81"/>
        <v>52.944640753828033</v>
      </c>
    </row>
    <row r="2609" spans="1:14" x14ac:dyDescent="0.3">
      <c r="A2609" t="s">
        <v>9339</v>
      </c>
      <c r="B2609" t="s">
        <v>9340</v>
      </c>
      <c r="C2609">
        <v>4.2</v>
      </c>
      <c r="D2609">
        <v>111</v>
      </c>
      <c r="E2609">
        <v>349</v>
      </c>
      <c r="F2609">
        <v>331</v>
      </c>
      <c r="G2609" t="s">
        <v>29</v>
      </c>
      <c r="H2609" t="s">
        <v>9341</v>
      </c>
      <c r="I2609" t="s">
        <v>740</v>
      </c>
      <c r="J2609" t="s">
        <v>9342</v>
      </c>
      <c r="K2609" t="s">
        <v>9343</v>
      </c>
      <c r="L2609">
        <v>1164703</v>
      </c>
      <c r="M2609">
        <f t="shared" si="80"/>
        <v>36741</v>
      </c>
      <c r="N2609" s="2">
        <f t="shared" si="81"/>
        <v>5.1575931232091694</v>
      </c>
    </row>
    <row r="2610" spans="1:14" x14ac:dyDescent="0.3">
      <c r="A2610" t="s">
        <v>9344</v>
      </c>
      <c r="B2610" t="s">
        <v>3381</v>
      </c>
      <c r="C2610">
        <v>4.2</v>
      </c>
      <c r="D2610">
        <v>179</v>
      </c>
      <c r="E2610">
        <v>1980</v>
      </c>
      <c r="F2610">
        <v>990</v>
      </c>
      <c r="G2610" t="s">
        <v>1088</v>
      </c>
      <c r="H2610" t="s">
        <v>9345</v>
      </c>
      <c r="I2610" t="s">
        <v>630</v>
      </c>
      <c r="J2610" t="s">
        <v>3384</v>
      </c>
      <c r="K2610" t="s">
        <v>9346</v>
      </c>
      <c r="L2610">
        <v>11034888</v>
      </c>
      <c r="M2610">
        <f t="shared" si="80"/>
        <v>177210</v>
      </c>
      <c r="N2610" s="2">
        <f t="shared" si="81"/>
        <v>50</v>
      </c>
    </row>
    <row r="2611" spans="1:14" x14ac:dyDescent="0.3">
      <c r="A2611" t="s">
        <v>9347</v>
      </c>
      <c r="B2611" t="s">
        <v>866</v>
      </c>
      <c r="C2611">
        <v>4.9000000000000004</v>
      </c>
      <c r="D2611">
        <v>8</v>
      </c>
      <c r="E2611">
        <v>1299</v>
      </c>
      <c r="F2611">
        <v>766</v>
      </c>
      <c r="G2611" t="s">
        <v>16</v>
      </c>
      <c r="H2611" t="s">
        <v>9348</v>
      </c>
      <c r="I2611" t="s">
        <v>5026</v>
      </c>
      <c r="J2611" t="s">
        <v>868</v>
      </c>
      <c r="K2611" t="s">
        <v>9349</v>
      </c>
      <c r="L2611">
        <v>17076398</v>
      </c>
      <c r="M2611">
        <f t="shared" si="80"/>
        <v>6128</v>
      </c>
      <c r="N2611" s="2">
        <f t="shared" si="81"/>
        <v>41.031562740569669</v>
      </c>
    </row>
    <row r="2612" spans="1:14" x14ac:dyDescent="0.3">
      <c r="A2612" t="s">
        <v>9350</v>
      </c>
      <c r="B2612" t="s">
        <v>1222</v>
      </c>
      <c r="C2612">
        <v>4</v>
      </c>
      <c r="D2612">
        <v>57</v>
      </c>
      <c r="E2612">
        <v>1499</v>
      </c>
      <c r="F2612">
        <v>674</v>
      </c>
      <c r="G2612" t="s">
        <v>249</v>
      </c>
      <c r="H2612" t="s">
        <v>9351</v>
      </c>
      <c r="I2612" t="s">
        <v>446</v>
      </c>
      <c r="J2612" t="s">
        <v>1224</v>
      </c>
      <c r="K2612" t="s">
        <v>9352</v>
      </c>
      <c r="L2612">
        <v>15454240</v>
      </c>
      <c r="M2612">
        <f t="shared" si="80"/>
        <v>38418</v>
      </c>
      <c r="N2612" s="2">
        <f t="shared" si="81"/>
        <v>55.03669112741828</v>
      </c>
    </row>
    <row r="2613" spans="1:14" x14ac:dyDescent="0.3">
      <c r="A2613" t="s">
        <v>9353</v>
      </c>
      <c r="B2613" t="s">
        <v>3772</v>
      </c>
      <c r="C2613">
        <v>4.7</v>
      </c>
      <c r="D2613">
        <v>15</v>
      </c>
      <c r="E2613">
        <v>4399</v>
      </c>
      <c r="F2613">
        <v>2419</v>
      </c>
      <c r="G2613" t="s">
        <v>16</v>
      </c>
      <c r="H2613" t="s">
        <v>9354</v>
      </c>
      <c r="I2613" t="s">
        <v>586</v>
      </c>
      <c r="J2613" t="s">
        <v>3774</v>
      </c>
      <c r="K2613" t="s">
        <v>9355</v>
      </c>
      <c r="L2613">
        <v>16123320</v>
      </c>
      <c r="M2613">
        <f t="shared" si="80"/>
        <v>36285</v>
      </c>
      <c r="N2613" s="2">
        <f t="shared" si="81"/>
        <v>45.010229597635828</v>
      </c>
    </row>
    <row r="2614" spans="1:14" x14ac:dyDescent="0.3">
      <c r="A2614" t="s">
        <v>9356</v>
      </c>
      <c r="B2614" t="s">
        <v>3271</v>
      </c>
      <c r="C2614">
        <v>4.3</v>
      </c>
      <c r="D2614">
        <v>145</v>
      </c>
      <c r="E2614">
        <v>1799</v>
      </c>
      <c r="F2614">
        <v>719</v>
      </c>
      <c r="G2614" t="s">
        <v>16</v>
      </c>
      <c r="H2614" t="s">
        <v>9357</v>
      </c>
      <c r="I2614" t="s">
        <v>4528</v>
      </c>
      <c r="J2614" t="s">
        <v>3273</v>
      </c>
      <c r="K2614" t="s">
        <v>9358</v>
      </c>
      <c r="L2614">
        <v>10710284</v>
      </c>
      <c r="M2614">
        <f t="shared" si="80"/>
        <v>104255</v>
      </c>
      <c r="N2614" s="2">
        <f t="shared" si="81"/>
        <v>60.033351862145636</v>
      </c>
    </row>
    <row r="2615" spans="1:14" x14ac:dyDescent="0.3">
      <c r="A2615" t="s">
        <v>9359</v>
      </c>
      <c r="B2615" t="s">
        <v>935</v>
      </c>
      <c r="C2615">
        <v>3.5</v>
      </c>
      <c r="D2615">
        <v>13</v>
      </c>
      <c r="E2615">
        <v>1499</v>
      </c>
      <c r="F2615">
        <v>464</v>
      </c>
      <c r="G2615" t="s">
        <v>7897</v>
      </c>
      <c r="H2615" t="s">
        <v>9360</v>
      </c>
      <c r="I2615" t="s">
        <v>56</v>
      </c>
      <c r="J2615" t="s">
        <v>939</v>
      </c>
      <c r="K2615" t="s">
        <v>9361</v>
      </c>
      <c r="L2615">
        <v>17173270</v>
      </c>
      <c r="M2615">
        <f t="shared" si="80"/>
        <v>6032</v>
      </c>
      <c r="N2615" s="2">
        <f t="shared" si="81"/>
        <v>69.046030687124755</v>
      </c>
    </row>
    <row r="2616" spans="1:14" x14ac:dyDescent="0.3">
      <c r="A2616" t="s">
        <v>449</v>
      </c>
      <c r="B2616" t="s">
        <v>4891</v>
      </c>
      <c r="C2616">
        <v>4.2</v>
      </c>
      <c r="D2616">
        <v>6</v>
      </c>
      <c r="E2616">
        <v>2399</v>
      </c>
      <c r="F2616">
        <v>1319</v>
      </c>
      <c r="G2616" t="s">
        <v>3711</v>
      </c>
      <c r="H2616" t="s">
        <v>9362</v>
      </c>
      <c r="I2616" t="s">
        <v>297</v>
      </c>
      <c r="J2616" t="s">
        <v>4893</v>
      </c>
      <c r="K2616" t="s">
        <v>9363</v>
      </c>
      <c r="L2616">
        <v>14358476</v>
      </c>
      <c r="M2616">
        <f t="shared" si="80"/>
        <v>7914</v>
      </c>
      <c r="N2616" s="2">
        <f t="shared" si="81"/>
        <v>45.018757815756565</v>
      </c>
    </row>
    <row r="2617" spans="1:14" x14ac:dyDescent="0.3">
      <c r="A2617" t="s">
        <v>7155</v>
      </c>
      <c r="B2617" t="s">
        <v>8549</v>
      </c>
      <c r="C2617">
        <v>4.0999999999999996</v>
      </c>
      <c r="D2617">
        <v>25</v>
      </c>
      <c r="E2617">
        <v>1399</v>
      </c>
      <c r="F2617">
        <v>909</v>
      </c>
      <c r="G2617" t="s">
        <v>29</v>
      </c>
      <c r="H2617" t="s">
        <v>9364</v>
      </c>
      <c r="I2617" t="s">
        <v>37</v>
      </c>
      <c r="J2617" t="s">
        <v>8551</v>
      </c>
      <c r="K2617" t="s">
        <v>9365</v>
      </c>
      <c r="L2617">
        <v>16752942</v>
      </c>
      <c r="M2617">
        <f t="shared" si="80"/>
        <v>22725</v>
      </c>
      <c r="N2617" s="2">
        <f t="shared" si="81"/>
        <v>35.025017869907074</v>
      </c>
    </row>
    <row r="2618" spans="1:14" x14ac:dyDescent="0.3">
      <c r="A2618" t="s">
        <v>4672</v>
      </c>
      <c r="B2618" t="s">
        <v>2212</v>
      </c>
      <c r="C2618">
        <v>4.0999999999999996</v>
      </c>
      <c r="D2618">
        <v>62</v>
      </c>
      <c r="E2618">
        <v>779</v>
      </c>
      <c r="F2618">
        <v>451</v>
      </c>
      <c r="G2618" t="s">
        <v>7717</v>
      </c>
      <c r="H2618" t="s">
        <v>9366</v>
      </c>
      <c r="I2618" t="s">
        <v>110</v>
      </c>
      <c r="J2618" t="s">
        <v>2215</v>
      </c>
      <c r="K2618" t="s">
        <v>9367</v>
      </c>
      <c r="L2618">
        <v>8093579</v>
      </c>
      <c r="M2618">
        <f t="shared" si="80"/>
        <v>27962</v>
      </c>
      <c r="N2618" s="2">
        <f t="shared" si="81"/>
        <v>42.105263157894733</v>
      </c>
    </row>
    <row r="2619" spans="1:14" x14ac:dyDescent="0.3">
      <c r="A2619" t="s">
        <v>4452</v>
      </c>
      <c r="B2619" t="s">
        <v>4453</v>
      </c>
      <c r="C2619">
        <v>4.8</v>
      </c>
      <c r="D2619">
        <v>5</v>
      </c>
      <c r="E2619">
        <v>6450</v>
      </c>
      <c r="F2619">
        <v>1935</v>
      </c>
      <c r="G2619" t="s">
        <v>16</v>
      </c>
      <c r="H2619" t="s">
        <v>9368</v>
      </c>
      <c r="I2619" t="s">
        <v>177</v>
      </c>
      <c r="J2619" t="s">
        <v>4455</v>
      </c>
      <c r="K2619" t="s">
        <v>9369</v>
      </c>
      <c r="L2619">
        <v>15800908</v>
      </c>
      <c r="M2619">
        <f t="shared" si="80"/>
        <v>9675</v>
      </c>
      <c r="N2619" s="2">
        <f t="shared" si="81"/>
        <v>70</v>
      </c>
    </row>
    <row r="2620" spans="1:14" x14ac:dyDescent="0.3">
      <c r="A2620" t="s">
        <v>6946</v>
      </c>
      <c r="B2620" t="s">
        <v>1317</v>
      </c>
      <c r="C2620">
        <v>4.0999999999999996</v>
      </c>
      <c r="D2620">
        <v>402</v>
      </c>
      <c r="E2620">
        <v>749</v>
      </c>
      <c r="F2620">
        <v>337</v>
      </c>
      <c r="G2620" t="s">
        <v>29</v>
      </c>
      <c r="H2620" t="s">
        <v>9370</v>
      </c>
      <c r="I2620" t="s">
        <v>37</v>
      </c>
      <c r="J2620" t="s">
        <v>1317</v>
      </c>
      <c r="K2620" t="s">
        <v>9371</v>
      </c>
      <c r="L2620">
        <v>11920056</v>
      </c>
      <c r="M2620">
        <f t="shared" si="80"/>
        <v>135474</v>
      </c>
      <c r="N2620" s="2">
        <f t="shared" si="81"/>
        <v>55.006675567423237</v>
      </c>
    </row>
    <row r="2621" spans="1:14" x14ac:dyDescent="0.3">
      <c r="A2621" t="s">
        <v>9372</v>
      </c>
      <c r="B2621" t="s">
        <v>54</v>
      </c>
      <c r="C2621">
        <v>3.3</v>
      </c>
      <c r="D2621">
        <v>12</v>
      </c>
      <c r="E2621">
        <v>1799</v>
      </c>
      <c r="F2621">
        <v>539</v>
      </c>
      <c r="G2621" t="s">
        <v>42</v>
      </c>
      <c r="H2621" t="s">
        <v>9373</v>
      </c>
      <c r="I2621" t="s">
        <v>1064</v>
      </c>
      <c r="J2621" t="s">
        <v>57</v>
      </c>
      <c r="K2621" t="s">
        <v>9374</v>
      </c>
      <c r="L2621">
        <v>15084270</v>
      </c>
      <c r="M2621">
        <f t="shared" si="80"/>
        <v>6468</v>
      </c>
      <c r="N2621" s="2">
        <f t="shared" si="81"/>
        <v>70.038910505836569</v>
      </c>
    </row>
    <row r="2622" spans="1:14" x14ac:dyDescent="0.3">
      <c r="A2622" t="s">
        <v>8212</v>
      </c>
      <c r="B2622" t="s">
        <v>1513</v>
      </c>
      <c r="C2622">
        <v>4.5</v>
      </c>
      <c r="D2622">
        <v>11</v>
      </c>
      <c r="E2622">
        <v>1999</v>
      </c>
      <c r="F2622">
        <v>799</v>
      </c>
      <c r="G2622" t="s">
        <v>451</v>
      </c>
      <c r="H2622" t="s">
        <v>9375</v>
      </c>
      <c r="I2622" t="s">
        <v>297</v>
      </c>
      <c r="J2622" t="s">
        <v>1515</v>
      </c>
      <c r="K2622" t="s">
        <v>9376</v>
      </c>
      <c r="L2622">
        <v>15976042</v>
      </c>
      <c r="M2622">
        <f t="shared" si="80"/>
        <v>8789</v>
      </c>
      <c r="N2622" s="2">
        <f t="shared" si="81"/>
        <v>60.030015007503756</v>
      </c>
    </row>
    <row r="2623" spans="1:14" x14ac:dyDescent="0.3">
      <c r="A2623" t="s">
        <v>6271</v>
      </c>
      <c r="B2623" t="s">
        <v>6199</v>
      </c>
      <c r="C2623">
        <v>5</v>
      </c>
      <c r="D2623">
        <v>2</v>
      </c>
      <c r="E2623">
        <v>1999</v>
      </c>
      <c r="F2623">
        <v>739</v>
      </c>
      <c r="G2623" t="s">
        <v>4199</v>
      </c>
      <c r="H2623" t="s">
        <v>9377</v>
      </c>
      <c r="I2623" t="s">
        <v>3629</v>
      </c>
      <c r="J2623" t="s">
        <v>6201</v>
      </c>
      <c r="K2623" t="s">
        <v>9378</v>
      </c>
      <c r="L2623">
        <v>17316432</v>
      </c>
      <c r="M2623">
        <f t="shared" si="80"/>
        <v>1478</v>
      </c>
      <c r="N2623" s="2">
        <f t="shared" si="81"/>
        <v>63.031515757878942</v>
      </c>
    </row>
    <row r="2624" spans="1:14" x14ac:dyDescent="0.3">
      <c r="A2624" t="s">
        <v>2544</v>
      </c>
      <c r="B2624" t="s">
        <v>1513</v>
      </c>
      <c r="C2624">
        <v>4.2</v>
      </c>
      <c r="D2624">
        <v>6</v>
      </c>
      <c r="E2624">
        <v>4999</v>
      </c>
      <c r="F2624">
        <v>1499</v>
      </c>
      <c r="G2624" t="s">
        <v>42</v>
      </c>
      <c r="H2624" t="s">
        <v>9379</v>
      </c>
      <c r="I2624" t="s">
        <v>44</v>
      </c>
      <c r="J2624" t="s">
        <v>1515</v>
      </c>
      <c r="K2624" t="s">
        <v>9380</v>
      </c>
      <c r="L2624">
        <v>14462864</v>
      </c>
      <c r="M2624">
        <f t="shared" si="80"/>
        <v>8994</v>
      </c>
      <c r="N2624" s="2">
        <f t="shared" si="81"/>
        <v>70.014002800560121</v>
      </c>
    </row>
    <row r="2625" spans="1:14" x14ac:dyDescent="0.3">
      <c r="A2625" t="s">
        <v>7399</v>
      </c>
      <c r="B2625" t="s">
        <v>3238</v>
      </c>
      <c r="C2625">
        <v>4.3</v>
      </c>
      <c r="D2625">
        <v>18</v>
      </c>
      <c r="E2625">
        <v>1049</v>
      </c>
      <c r="F2625">
        <v>398</v>
      </c>
      <c r="G2625" t="s">
        <v>9381</v>
      </c>
      <c r="H2625" t="s">
        <v>9382</v>
      </c>
      <c r="I2625" t="s">
        <v>50</v>
      </c>
      <c r="J2625" t="s">
        <v>3238</v>
      </c>
      <c r="K2625" t="s">
        <v>9383</v>
      </c>
      <c r="L2625">
        <v>16901564</v>
      </c>
      <c r="M2625">
        <f t="shared" si="80"/>
        <v>7164</v>
      </c>
      <c r="N2625" s="2">
        <f t="shared" si="81"/>
        <v>62.059103908484268</v>
      </c>
    </row>
    <row r="2626" spans="1:14" x14ac:dyDescent="0.3">
      <c r="A2626" t="s">
        <v>9384</v>
      </c>
      <c r="B2626" t="s">
        <v>942</v>
      </c>
      <c r="C2626">
        <v>4.2</v>
      </c>
      <c r="D2626">
        <v>104</v>
      </c>
      <c r="E2626">
        <v>429</v>
      </c>
      <c r="F2626">
        <v>386</v>
      </c>
      <c r="G2626" t="s">
        <v>466</v>
      </c>
      <c r="H2626" t="s">
        <v>9385</v>
      </c>
      <c r="I2626" t="s">
        <v>138</v>
      </c>
      <c r="J2626" t="s">
        <v>944</v>
      </c>
      <c r="K2626" t="s">
        <v>9386</v>
      </c>
      <c r="L2626">
        <v>8937049</v>
      </c>
      <c r="M2626">
        <f t="shared" si="80"/>
        <v>40144</v>
      </c>
      <c r="N2626" s="2">
        <f t="shared" si="81"/>
        <v>10.023310023310025</v>
      </c>
    </row>
    <row r="2627" spans="1:14" x14ac:dyDescent="0.3">
      <c r="A2627" t="s">
        <v>9387</v>
      </c>
      <c r="B2627" t="s">
        <v>9030</v>
      </c>
      <c r="C2627">
        <v>3.2</v>
      </c>
      <c r="D2627">
        <v>267</v>
      </c>
      <c r="E2627">
        <v>2359</v>
      </c>
      <c r="F2627">
        <v>518</v>
      </c>
      <c r="G2627" t="s">
        <v>16</v>
      </c>
      <c r="H2627" t="s">
        <v>9388</v>
      </c>
      <c r="I2627" t="s">
        <v>388</v>
      </c>
      <c r="J2627" t="s">
        <v>9030</v>
      </c>
      <c r="K2627" t="s">
        <v>9389</v>
      </c>
      <c r="L2627">
        <v>14450870</v>
      </c>
      <c r="M2627">
        <f t="shared" ref="M2627:M2690" si="82">D2627*F2627</f>
        <v>138306</v>
      </c>
      <c r="N2627" s="2">
        <f t="shared" ref="N2627:N2690" si="83">((E2627-F2627)/E2627) *100</f>
        <v>78.041543026706222</v>
      </c>
    </row>
    <row r="2628" spans="1:14" x14ac:dyDescent="0.3">
      <c r="A2628" t="s">
        <v>9390</v>
      </c>
      <c r="B2628" t="s">
        <v>9391</v>
      </c>
      <c r="C2628">
        <v>4.4000000000000004</v>
      </c>
      <c r="D2628">
        <v>747</v>
      </c>
      <c r="E2628">
        <v>1999</v>
      </c>
      <c r="F2628">
        <v>759</v>
      </c>
      <c r="G2628" t="s">
        <v>9392</v>
      </c>
      <c r="H2628" t="s">
        <v>9393</v>
      </c>
      <c r="I2628" t="s">
        <v>37</v>
      </c>
      <c r="J2628" t="s">
        <v>9394</v>
      </c>
      <c r="K2628" t="s">
        <v>9395</v>
      </c>
      <c r="L2628">
        <v>11114012</v>
      </c>
      <c r="M2628">
        <f t="shared" si="82"/>
        <v>566973</v>
      </c>
      <c r="N2628" s="2">
        <f t="shared" si="83"/>
        <v>62.031015507753871</v>
      </c>
    </row>
    <row r="2629" spans="1:14" x14ac:dyDescent="0.3">
      <c r="A2629" t="s">
        <v>9396</v>
      </c>
      <c r="B2629" t="s">
        <v>465</v>
      </c>
      <c r="C2629">
        <v>4.8</v>
      </c>
      <c r="D2629">
        <v>16</v>
      </c>
      <c r="E2629">
        <v>819</v>
      </c>
      <c r="F2629">
        <v>819</v>
      </c>
      <c r="G2629" t="s">
        <v>3652</v>
      </c>
      <c r="H2629" t="s">
        <v>9397</v>
      </c>
      <c r="I2629" t="s">
        <v>862</v>
      </c>
      <c r="J2629" t="s">
        <v>468</v>
      </c>
      <c r="K2629" t="s">
        <v>9398</v>
      </c>
      <c r="L2629">
        <v>15036238</v>
      </c>
      <c r="M2629">
        <f t="shared" si="82"/>
        <v>13104</v>
      </c>
      <c r="N2629" s="2">
        <f t="shared" si="83"/>
        <v>0</v>
      </c>
    </row>
    <row r="2630" spans="1:14" x14ac:dyDescent="0.3">
      <c r="A2630" t="s">
        <v>7023</v>
      </c>
      <c r="B2630" t="s">
        <v>1342</v>
      </c>
      <c r="C2630">
        <v>3.9</v>
      </c>
      <c r="D2630">
        <v>10</v>
      </c>
      <c r="E2630">
        <v>2699</v>
      </c>
      <c r="F2630">
        <v>1484</v>
      </c>
      <c r="G2630" t="s">
        <v>42</v>
      </c>
      <c r="H2630" t="s">
        <v>9399</v>
      </c>
      <c r="I2630" t="s">
        <v>56</v>
      </c>
      <c r="J2630" t="s">
        <v>1344</v>
      </c>
      <c r="K2630" t="s">
        <v>9400</v>
      </c>
      <c r="L2630">
        <v>17062864</v>
      </c>
      <c r="M2630">
        <f t="shared" si="82"/>
        <v>14840</v>
      </c>
      <c r="N2630" s="2">
        <f t="shared" si="83"/>
        <v>45.016672841793259</v>
      </c>
    </row>
    <row r="2631" spans="1:14" x14ac:dyDescent="0.3">
      <c r="A2631" t="s">
        <v>9401</v>
      </c>
      <c r="B2631" t="s">
        <v>4407</v>
      </c>
      <c r="C2631">
        <v>4.7</v>
      </c>
      <c r="D2631">
        <v>6</v>
      </c>
      <c r="E2631">
        <v>7849</v>
      </c>
      <c r="F2631">
        <v>2139</v>
      </c>
      <c r="G2631" t="s">
        <v>95</v>
      </c>
      <c r="H2631" t="s">
        <v>9402</v>
      </c>
      <c r="I2631" t="s">
        <v>132</v>
      </c>
      <c r="J2631" t="s">
        <v>4409</v>
      </c>
      <c r="K2631" t="s">
        <v>9403</v>
      </c>
      <c r="L2631">
        <v>16385604</v>
      </c>
      <c r="M2631">
        <f t="shared" si="82"/>
        <v>12834</v>
      </c>
      <c r="N2631" s="2">
        <f t="shared" si="83"/>
        <v>72.748120779717169</v>
      </c>
    </row>
    <row r="2632" spans="1:14" x14ac:dyDescent="0.3">
      <c r="A2632" t="s">
        <v>9404</v>
      </c>
      <c r="B2632" t="s">
        <v>2435</v>
      </c>
      <c r="C2632">
        <v>4.2</v>
      </c>
      <c r="D2632">
        <v>57</v>
      </c>
      <c r="E2632">
        <v>1499</v>
      </c>
      <c r="F2632">
        <v>1499</v>
      </c>
      <c r="G2632" t="s">
        <v>42</v>
      </c>
      <c r="H2632" t="s">
        <v>9405</v>
      </c>
      <c r="I2632" t="s">
        <v>404</v>
      </c>
      <c r="J2632" t="s">
        <v>2438</v>
      </c>
      <c r="K2632" t="s">
        <v>9406</v>
      </c>
      <c r="L2632">
        <v>16604986</v>
      </c>
      <c r="M2632">
        <f t="shared" si="82"/>
        <v>85443</v>
      </c>
      <c r="N2632" s="2">
        <f t="shared" si="83"/>
        <v>0</v>
      </c>
    </row>
    <row r="2633" spans="1:14" x14ac:dyDescent="0.3">
      <c r="A2633" t="s">
        <v>9407</v>
      </c>
      <c r="B2633" t="s">
        <v>2860</v>
      </c>
      <c r="C2633">
        <v>4.5999999999999996</v>
      </c>
      <c r="D2633">
        <v>17</v>
      </c>
      <c r="E2633">
        <v>2799</v>
      </c>
      <c r="F2633">
        <v>1959</v>
      </c>
      <c r="G2633" t="s">
        <v>9408</v>
      </c>
      <c r="H2633" t="s">
        <v>9409</v>
      </c>
      <c r="I2633" t="s">
        <v>446</v>
      </c>
      <c r="J2633" t="s">
        <v>2862</v>
      </c>
      <c r="K2633" t="s">
        <v>9410</v>
      </c>
      <c r="L2633">
        <v>15115264</v>
      </c>
      <c r="M2633">
        <f t="shared" si="82"/>
        <v>33303</v>
      </c>
      <c r="N2633" s="2">
        <f t="shared" si="83"/>
        <v>30.010718113612008</v>
      </c>
    </row>
    <row r="2634" spans="1:14" x14ac:dyDescent="0.3">
      <c r="A2634" t="s">
        <v>9411</v>
      </c>
      <c r="B2634" t="s">
        <v>1317</v>
      </c>
      <c r="C2634">
        <v>4.5999999999999996</v>
      </c>
      <c r="D2634">
        <v>32</v>
      </c>
      <c r="E2634">
        <v>1599</v>
      </c>
      <c r="F2634">
        <v>639</v>
      </c>
      <c r="G2634" t="s">
        <v>67</v>
      </c>
      <c r="H2634" t="s">
        <v>9412</v>
      </c>
      <c r="I2634" t="s">
        <v>50</v>
      </c>
      <c r="J2634" t="s">
        <v>1317</v>
      </c>
      <c r="K2634" t="s">
        <v>9413</v>
      </c>
      <c r="L2634">
        <v>14596430</v>
      </c>
      <c r="M2634">
        <f t="shared" si="82"/>
        <v>20448</v>
      </c>
      <c r="N2634" s="2">
        <f t="shared" si="83"/>
        <v>60.0375234521576</v>
      </c>
    </row>
    <row r="2635" spans="1:14" x14ac:dyDescent="0.3">
      <c r="A2635" t="s">
        <v>174</v>
      </c>
      <c r="B2635" t="s">
        <v>6707</v>
      </c>
      <c r="C2635">
        <v>4.4000000000000004</v>
      </c>
      <c r="D2635">
        <v>20</v>
      </c>
      <c r="E2635">
        <v>10900</v>
      </c>
      <c r="F2635">
        <v>4251</v>
      </c>
      <c r="G2635" t="s">
        <v>16</v>
      </c>
      <c r="H2635" t="s">
        <v>9414</v>
      </c>
      <c r="I2635" t="s">
        <v>177</v>
      </c>
      <c r="J2635" t="s">
        <v>6709</v>
      </c>
      <c r="K2635" t="s">
        <v>9415</v>
      </c>
      <c r="L2635">
        <v>12510796</v>
      </c>
      <c r="M2635">
        <f t="shared" si="82"/>
        <v>85020</v>
      </c>
      <c r="N2635" s="2">
        <f t="shared" si="83"/>
        <v>61</v>
      </c>
    </row>
    <row r="2636" spans="1:14" x14ac:dyDescent="0.3">
      <c r="A2636" t="s">
        <v>9416</v>
      </c>
      <c r="B2636" t="s">
        <v>1291</v>
      </c>
      <c r="C2636">
        <v>4.0999999999999996</v>
      </c>
      <c r="D2636">
        <v>219</v>
      </c>
      <c r="E2636">
        <v>1199</v>
      </c>
      <c r="F2636">
        <v>599</v>
      </c>
      <c r="G2636" t="s">
        <v>67</v>
      </c>
      <c r="H2636" t="s">
        <v>9417</v>
      </c>
      <c r="I2636" t="s">
        <v>56</v>
      </c>
      <c r="J2636" t="s">
        <v>1293</v>
      </c>
      <c r="K2636" t="s">
        <v>9418</v>
      </c>
      <c r="L2636">
        <v>1567184</v>
      </c>
      <c r="M2636">
        <f t="shared" si="82"/>
        <v>131181</v>
      </c>
      <c r="N2636" s="2">
        <f t="shared" si="83"/>
        <v>50.041701417848202</v>
      </c>
    </row>
    <row r="2637" spans="1:14" x14ac:dyDescent="0.3">
      <c r="A2637" t="s">
        <v>9419</v>
      </c>
      <c r="B2637" t="s">
        <v>2712</v>
      </c>
      <c r="C2637">
        <v>4</v>
      </c>
      <c r="D2637">
        <v>30</v>
      </c>
      <c r="E2637">
        <v>4999</v>
      </c>
      <c r="F2637">
        <v>2499</v>
      </c>
      <c r="G2637" t="s">
        <v>124</v>
      </c>
      <c r="H2637" t="s">
        <v>9420</v>
      </c>
      <c r="I2637" t="s">
        <v>44</v>
      </c>
      <c r="J2637" t="s">
        <v>2714</v>
      </c>
      <c r="K2637" t="s">
        <v>9421</v>
      </c>
      <c r="L2637">
        <v>15119174</v>
      </c>
      <c r="M2637">
        <f t="shared" si="82"/>
        <v>74970</v>
      </c>
      <c r="N2637" s="2">
        <f t="shared" si="83"/>
        <v>50.010002000400078</v>
      </c>
    </row>
    <row r="2638" spans="1:14" x14ac:dyDescent="0.3">
      <c r="A2638" t="s">
        <v>2043</v>
      </c>
      <c r="B2638" t="s">
        <v>492</v>
      </c>
      <c r="C2638">
        <v>4.2</v>
      </c>
      <c r="D2638">
        <v>81</v>
      </c>
      <c r="E2638">
        <v>199</v>
      </c>
      <c r="F2638">
        <v>199</v>
      </c>
      <c r="G2638" t="s">
        <v>573</v>
      </c>
      <c r="H2638" t="s">
        <v>9422</v>
      </c>
      <c r="I2638" t="s">
        <v>495</v>
      </c>
      <c r="J2638" t="s">
        <v>496</v>
      </c>
      <c r="K2638" t="s">
        <v>9423</v>
      </c>
      <c r="L2638">
        <v>13658964</v>
      </c>
      <c r="M2638">
        <f t="shared" si="82"/>
        <v>16119</v>
      </c>
      <c r="N2638" s="2">
        <f t="shared" si="83"/>
        <v>0</v>
      </c>
    </row>
    <row r="2639" spans="1:14" x14ac:dyDescent="0.3">
      <c r="A2639" t="s">
        <v>9424</v>
      </c>
      <c r="B2639" t="s">
        <v>1985</v>
      </c>
      <c r="C2639">
        <v>4.9000000000000004</v>
      </c>
      <c r="D2639">
        <v>8</v>
      </c>
      <c r="E2639">
        <v>1999</v>
      </c>
      <c r="F2639">
        <v>599</v>
      </c>
      <c r="G2639" t="s">
        <v>242</v>
      </c>
      <c r="H2639" t="s">
        <v>9425</v>
      </c>
      <c r="I2639" t="s">
        <v>244</v>
      </c>
      <c r="J2639" t="s">
        <v>1987</v>
      </c>
      <c r="K2639" t="s">
        <v>9426</v>
      </c>
      <c r="L2639">
        <v>13928426</v>
      </c>
      <c r="M2639">
        <f t="shared" si="82"/>
        <v>4792</v>
      </c>
      <c r="N2639" s="2">
        <f t="shared" si="83"/>
        <v>70.035017508754379</v>
      </c>
    </row>
    <row r="2640" spans="1:14" x14ac:dyDescent="0.3">
      <c r="A2640" t="s">
        <v>9427</v>
      </c>
      <c r="B2640" t="s">
        <v>1873</v>
      </c>
      <c r="C2640">
        <v>4</v>
      </c>
      <c r="D2640">
        <v>33</v>
      </c>
      <c r="E2640">
        <v>2799</v>
      </c>
      <c r="F2640">
        <v>391</v>
      </c>
      <c r="G2640" t="s">
        <v>16</v>
      </c>
      <c r="H2640" t="s">
        <v>9428</v>
      </c>
      <c r="I2640" t="s">
        <v>1875</v>
      </c>
      <c r="J2640" t="s">
        <v>1876</v>
      </c>
      <c r="K2640" t="s">
        <v>9429</v>
      </c>
      <c r="L2640">
        <v>15862182</v>
      </c>
      <c r="M2640">
        <f t="shared" si="82"/>
        <v>12903</v>
      </c>
      <c r="N2640" s="2">
        <f t="shared" si="83"/>
        <v>86.030725259021082</v>
      </c>
    </row>
    <row r="2641" spans="1:14" x14ac:dyDescent="0.3">
      <c r="A2641" t="s">
        <v>9430</v>
      </c>
      <c r="B2641" t="s">
        <v>6533</v>
      </c>
      <c r="C2641">
        <v>4.2</v>
      </c>
      <c r="D2641">
        <v>16</v>
      </c>
      <c r="E2641">
        <v>7299</v>
      </c>
      <c r="F2641">
        <v>4744</v>
      </c>
      <c r="G2641" t="s">
        <v>67</v>
      </c>
      <c r="H2641" t="s">
        <v>9431</v>
      </c>
      <c r="I2641" t="s">
        <v>132</v>
      </c>
      <c r="J2641" t="s">
        <v>6535</v>
      </c>
      <c r="K2641" t="s">
        <v>9432</v>
      </c>
      <c r="L2641">
        <v>15583218</v>
      </c>
      <c r="M2641">
        <f t="shared" si="82"/>
        <v>75904</v>
      </c>
      <c r="N2641" s="2">
        <f t="shared" si="83"/>
        <v>35.004795177421563</v>
      </c>
    </row>
    <row r="2642" spans="1:14" x14ac:dyDescent="0.3">
      <c r="A2642" t="s">
        <v>9433</v>
      </c>
      <c r="B2642" t="s">
        <v>9434</v>
      </c>
      <c r="C2642">
        <v>2.8</v>
      </c>
      <c r="D2642">
        <v>72</v>
      </c>
      <c r="E2642">
        <v>2400</v>
      </c>
      <c r="F2642">
        <v>1399</v>
      </c>
      <c r="G2642" t="s">
        <v>148</v>
      </c>
      <c r="H2642" t="s">
        <v>9435</v>
      </c>
      <c r="I2642" t="s">
        <v>56</v>
      </c>
      <c r="J2642" t="s">
        <v>9436</v>
      </c>
      <c r="K2642" t="s">
        <v>9437</v>
      </c>
      <c r="L2642">
        <v>7678314</v>
      </c>
      <c r="M2642">
        <f t="shared" si="82"/>
        <v>100728</v>
      </c>
      <c r="N2642" s="2">
        <f t="shared" si="83"/>
        <v>41.708333333333329</v>
      </c>
    </row>
    <row r="2643" spans="1:14" x14ac:dyDescent="0.3">
      <c r="A2643" t="s">
        <v>9438</v>
      </c>
      <c r="B2643" t="s">
        <v>9439</v>
      </c>
      <c r="C2643">
        <v>4.5999999999999996</v>
      </c>
      <c r="D2643">
        <v>42</v>
      </c>
      <c r="E2643">
        <v>2150</v>
      </c>
      <c r="F2643">
        <v>695</v>
      </c>
      <c r="G2643" t="s">
        <v>690</v>
      </c>
      <c r="H2643" t="s">
        <v>9440</v>
      </c>
      <c r="I2643" t="s">
        <v>90</v>
      </c>
      <c r="J2643" t="s">
        <v>9441</v>
      </c>
      <c r="K2643" t="s">
        <v>9442</v>
      </c>
      <c r="L2643">
        <v>15037270</v>
      </c>
      <c r="M2643">
        <f t="shared" si="82"/>
        <v>29190</v>
      </c>
      <c r="N2643" s="2">
        <f t="shared" si="83"/>
        <v>67.674418604651166</v>
      </c>
    </row>
    <row r="2644" spans="1:14" x14ac:dyDescent="0.3">
      <c r="A2644" t="s">
        <v>2032</v>
      </c>
      <c r="B2644" t="s">
        <v>3664</v>
      </c>
      <c r="C2644">
        <v>4.3</v>
      </c>
      <c r="D2644">
        <v>14</v>
      </c>
      <c r="E2644">
        <v>3799</v>
      </c>
      <c r="F2644">
        <v>2089</v>
      </c>
      <c r="G2644" t="s">
        <v>905</v>
      </c>
      <c r="H2644" t="s">
        <v>9443</v>
      </c>
      <c r="I2644" t="s">
        <v>83</v>
      </c>
      <c r="J2644" t="s">
        <v>3666</v>
      </c>
      <c r="K2644" t="s">
        <v>9444</v>
      </c>
      <c r="L2644">
        <v>16300778</v>
      </c>
      <c r="M2644">
        <f t="shared" si="82"/>
        <v>29246</v>
      </c>
      <c r="N2644" s="2">
        <f t="shared" si="83"/>
        <v>45.011845222426956</v>
      </c>
    </row>
    <row r="2645" spans="1:14" x14ac:dyDescent="0.3">
      <c r="A2645" t="s">
        <v>9445</v>
      </c>
      <c r="B2645" t="s">
        <v>205</v>
      </c>
      <c r="C2645">
        <v>4.3</v>
      </c>
      <c r="D2645">
        <v>3</v>
      </c>
      <c r="E2645">
        <v>1599</v>
      </c>
      <c r="F2645">
        <v>879</v>
      </c>
      <c r="G2645" t="s">
        <v>206</v>
      </c>
      <c r="H2645" t="s">
        <v>9446</v>
      </c>
      <c r="I2645" t="s">
        <v>37</v>
      </c>
      <c r="J2645" t="s">
        <v>208</v>
      </c>
      <c r="K2645" t="s">
        <v>9447</v>
      </c>
      <c r="L2645">
        <v>16045782</v>
      </c>
      <c r="M2645">
        <f t="shared" si="82"/>
        <v>2637</v>
      </c>
      <c r="N2645" s="2">
        <f t="shared" si="83"/>
        <v>45.028142589118197</v>
      </c>
    </row>
    <row r="2646" spans="1:14" x14ac:dyDescent="0.3">
      <c r="A2646" t="s">
        <v>477</v>
      </c>
      <c r="B2646" t="s">
        <v>15</v>
      </c>
      <c r="C2646">
        <v>3.7</v>
      </c>
      <c r="D2646">
        <v>87</v>
      </c>
      <c r="E2646">
        <v>3399</v>
      </c>
      <c r="F2646">
        <v>747</v>
      </c>
      <c r="G2646" t="s">
        <v>16</v>
      </c>
      <c r="H2646" t="s">
        <v>9448</v>
      </c>
      <c r="I2646" t="s">
        <v>18</v>
      </c>
      <c r="J2646" t="s">
        <v>19</v>
      </c>
      <c r="K2646" t="s">
        <v>9449</v>
      </c>
      <c r="L2646">
        <v>14850330</v>
      </c>
      <c r="M2646">
        <f t="shared" si="82"/>
        <v>64989</v>
      </c>
      <c r="N2646" s="2">
        <f t="shared" si="83"/>
        <v>78.022947925860535</v>
      </c>
    </row>
    <row r="2647" spans="1:14" x14ac:dyDescent="0.3">
      <c r="A2647" t="s">
        <v>2341</v>
      </c>
      <c r="B2647" t="s">
        <v>1513</v>
      </c>
      <c r="C2647">
        <v>4.2</v>
      </c>
      <c r="D2647">
        <v>11</v>
      </c>
      <c r="E2647">
        <v>2599</v>
      </c>
      <c r="F2647">
        <v>779</v>
      </c>
      <c r="G2647" t="s">
        <v>29</v>
      </c>
      <c r="H2647" t="s">
        <v>9450</v>
      </c>
      <c r="I2647" t="s">
        <v>642</v>
      </c>
      <c r="J2647" t="s">
        <v>1515</v>
      </c>
      <c r="K2647" t="s">
        <v>9451</v>
      </c>
      <c r="L2647">
        <v>16557490</v>
      </c>
      <c r="M2647">
        <f t="shared" si="82"/>
        <v>8569</v>
      </c>
      <c r="N2647" s="2">
        <f t="shared" si="83"/>
        <v>70.026933435936897</v>
      </c>
    </row>
    <row r="2648" spans="1:14" x14ac:dyDescent="0.3">
      <c r="A2648" t="s">
        <v>1888</v>
      </c>
      <c r="B2648" t="s">
        <v>456</v>
      </c>
      <c r="C2648">
        <v>4.3</v>
      </c>
      <c r="D2648">
        <v>10</v>
      </c>
      <c r="E2648">
        <v>2090</v>
      </c>
      <c r="F2648">
        <v>1045</v>
      </c>
      <c r="G2648" t="s">
        <v>194</v>
      </c>
      <c r="H2648" t="s">
        <v>9452</v>
      </c>
      <c r="I2648" t="s">
        <v>50</v>
      </c>
      <c r="J2648" t="s">
        <v>459</v>
      </c>
      <c r="K2648" t="s">
        <v>9453</v>
      </c>
      <c r="L2648">
        <v>15846808</v>
      </c>
      <c r="M2648">
        <f t="shared" si="82"/>
        <v>10450</v>
      </c>
      <c r="N2648" s="2">
        <f t="shared" si="83"/>
        <v>50</v>
      </c>
    </row>
    <row r="2649" spans="1:14" x14ac:dyDescent="0.3">
      <c r="A2649" t="s">
        <v>9454</v>
      </c>
      <c r="B2649" t="s">
        <v>889</v>
      </c>
      <c r="C2649">
        <v>4.0999999999999996</v>
      </c>
      <c r="D2649">
        <v>29</v>
      </c>
      <c r="E2649">
        <v>2598</v>
      </c>
      <c r="F2649">
        <v>1039</v>
      </c>
      <c r="G2649" t="s">
        <v>9455</v>
      </c>
      <c r="H2649" t="s">
        <v>9456</v>
      </c>
      <c r="I2649" t="s">
        <v>775</v>
      </c>
      <c r="J2649" t="s">
        <v>892</v>
      </c>
      <c r="K2649" t="s">
        <v>9457</v>
      </c>
      <c r="L2649">
        <v>13972310</v>
      </c>
      <c r="M2649">
        <f t="shared" si="82"/>
        <v>30131</v>
      </c>
      <c r="N2649" s="2">
        <f t="shared" si="83"/>
        <v>60.007698229407239</v>
      </c>
    </row>
    <row r="2650" spans="1:14" x14ac:dyDescent="0.3">
      <c r="A2650" t="s">
        <v>9458</v>
      </c>
      <c r="B2650" t="s">
        <v>1072</v>
      </c>
      <c r="C2650">
        <v>3.9</v>
      </c>
      <c r="D2650">
        <v>76</v>
      </c>
      <c r="E2650">
        <v>1295</v>
      </c>
      <c r="F2650">
        <v>1295</v>
      </c>
      <c r="G2650" t="s">
        <v>9459</v>
      </c>
      <c r="H2650" t="s">
        <v>9460</v>
      </c>
      <c r="I2650" t="s">
        <v>110</v>
      </c>
      <c r="J2650" t="s">
        <v>1075</v>
      </c>
      <c r="K2650" t="s">
        <v>9461</v>
      </c>
      <c r="L2650">
        <v>1775435</v>
      </c>
      <c r="M2650">
        <f t="shared" si="82"/>
        <v>98420</v>
      </c>
      <c r="N2650" s="2">
        <f t="shared" si="83"/>
        <v>0</v>
      </c>
    </row>
    <row r="2651" spans="1:14" x14ac:dyDescent="0.3">
      <c r="A2651" t="s">
        <v>1218</v>
      </c>
      <c r="B2651" t="s">
        <v>1190</v>
      </c>
      <c r="C2651">
        <v>3.8</v>
      </c>
      <c r="D2651">
        <v>27</v>
      </c>
      <c r="E2651">
        <v>2999</v>
      </c>
      <c r="F2651">
        <v>1199</v>
      </c>
      <c r="G2651" t="s">
        <v>29</v>
      </c>
      <c r="H2651" t="s">
        <v>9462</v>
      </c>
      <c r="I2651" t="s">
        <v>132</v>
      </c>
      <c r="J2651" t="s">
        <v>1193</v>
      </c>
      <c r="K2651" t="s">
        <v>9463</v>
      </c>
      <c r="L2651">
        <v>14708162</v>
      </c>
      <c r="M2651">
        <f t="shared" si="82"/>
        <v>32373</v>
      </c>
      <c r="N2651" s="2">
        <f t="shared" si="83"/>
        <v>60.020006668889621</v>
      </c>
    </row>
    <row r="2652" spans="1:14" x14ac:dyDescent="0.3">
      <c r="A2652" t="s">
        <v>5409</v>
      </c>
      <c r="B2652" t="s">
        <v>1382</v>
      </c>
      <c r="C2652">
        <v>4.2</v>
      </c>
      <c r="D2652">
        <v>13</v>
      </c>
      <c r="E2652">
        <v>2199</v>
      </c>
      <c r="F2652">
        <v>1209</v>
      </c>
      <c r="G2652" t="s">
        <v>16</v>
      </c>
      <c r="H2652" t="s">
        <v>9464</v>
      </c>
      <c r="I2652" t="s">
        <v>586</v>
      </c>
      <c r="J2652" t="s">
        <v>1384</v>
      </c>
      <c r="K2652" t="s">
        <v>9465</v>
      </c>
      <c r="L2652">
        <v>16069924</v>
      </c>
      <c r="M2652">
        <f t="shared" si="82"/>
        <v>15717</v>
      </c>
      <c r="N2652" s="2">
        <f t="shared" si="83"/>
        <v>45.020463847203274</v>
      </c>
    </row>
    <row r="2653" spans="1:14" x14ac:dyDescent="0.3">
      <c r="A2653" t="s">
        <v>449</v>
      </c>
      <c r="B2653" t="s">
        <v>957</v>
      </c>
      <c r="C2653">
        <v>4.0999999999999996</v>
      </c>
      <c r="D2653">
        <v>110</v>
      </c>
      <c r="E2653">
        <v>1299</v>
      </c>
      <c r="F2653">
        <v>467</v>
      </c>
      <c r="G2653" t="s">
        <v>1657</v>
      </c>
      <c r="H2653" t="s">
        <v>9466</v>
      </c>
      <c r="I2653" t="s">
        <v>297</v>
      </c>
      <c r="J2653" t="s">
        <v>959</v>
      </c>
      <c r="K2653" t="s">
        <v>9467</v>
      </c>
      <c r="L2653">
        <v>14492092</v>
      </c>
      <c r="M2653">
        <f t="shared" si="82"/>
        <v>51370</v>
      </c>
      <c r="N2653" s="2">
        <f t="shared" si="83"/>
        <v>64.049268668206309</v>
      </c>
    </row>
    <row r="2654" spans="1:14" x14ac:dyDescent="0.3">
      <c r="A2654" t="s">
        <v>9468</v>
      </c>
      <c r="B2654" t="s">
        <v>557</v>
      </c>
      <c r="C2654">
        <v>4.7</v>
      </c>
      <c r="D2654">
        <v>9</v>
      </c>
      <c r="E2654">
        <v>1299</v>
      </c>
      <c r="F2654">
        <v>389</v>
      </c>
      <c r="G2654" t="s">
        <v>42</v>
      </c>
      <c r="H2654" t="s">
        <v>9469</v>
      </c>
      <c r="I2654" t="s">
        <v>56</v>
      </c>
      <c r="J2654" t="s">
        <v>559</v>
      </c>
      <c r="K2654" t="s">
        <v>9470</v>
      </c>
      <c r="L2654">
        <v>14785120</v>
      </c>
      <c r="M2654">
        <f t="shared" si="82"/>
        <v>3501</v>
      </c>
      <c r="N2654" s="2">
        <f t="shared" si="83"/>
        <v>70.053887605850647</v>
      </c>
    </row>
    <row r="2655" spans="1:14" x14ac:dyDescent="0.3">
      <c r="A2655" t="s">
        <v>9471</v>
      </c>
      <c r="B2655" t="s">
        <v>9472</v>
      </c>
      <c r="C2655">
        <v>4.5</v>
      </c>
      <c r="D2655">
        <v>38</v>
      </c>
      <c r="E2655">
        <v>2149</v>
      </c>
      <c r="F2655">
        <v>967</v>
      </c>
      <c r="G2655" t="s">
        <v>249</v>
      </c>
      <c r="H2655" t="s">
        <v>9473</v>
      </c>
      <c r="I2655" t="s">
        <v>83</v>
      </c>
      <c r="J2655" t="s">
        <v>9474</v>
      </c>
      <c r="K2655" t="s">
        <v>9475</v>
      </c>
      <c r="L2655">
        <v>15182754</v>
      </c>
      <c r="M2655">
        <f t="shared" si="82"/>
        <v>36746</v>
      </c>
      <c r="N2655" s="2">
        <f t="shared" si="83"/>
        <v>55.002326663564446</v>
      </c>
    </row>
    <row r="2656" spans="1:14" x14ac:dyDescent="0.3">
      <c r="A2656" t="s">
        <v>9476</v>
      </c>
      <c r="B2656" t="s">
        <v>2435</v>
      </c>
      <c r="C2656">
        <v>4.5999999999999996</v>
      </c>
      <c r="D2656">
        <v>61</v>
      </c>
      <c r="E2656">
        <v>1299</v>
      </c>
      <c r="F2656">
        <v>1299</v>
      </c>
      <c r="G2656" t="s">
        <v>42</v>
      </c>
      <c r="H2656" t="s">
        <v>9477</v>
      </c>
      <c r="I2656" t="s">
        <v>50</v>
      </c>
      <c r="J2656" t="s">
        <v>2438</v>
      </c>
      <c r="K2656" t="s">
        <v>9478</v>
      </c>
      <c r="L2656">
        <v>12039040</v>
      </c>
      <c r="M2656">
        <f t="shared" si="82"/>
        <v>79239</v>
      </c>
      <c r="N2656" s="2">
        <f t="shared" si="83"/>
        <v>0</v>
      </c>
    </row>
    <row r="2657" spans="1:14" x14ac:dyDescent="0.3">
      <c r="A2657" t="s">
        <v>9479</v>
      </c>
      <c r="B2657" t="s">
        <v>9480</v>
      </c>
      <c r="C2657">
        <v>4.0999999999999996</v>
      </c>
      <c r="D2657">
        <v>40</v>
      </c>
      <c r="E2657">
        <v>278</v>
      </c>
      <c r="F2657">
        <v>278</v>
      </c>
      <c r="G2657" t="s">
        <v>466</v>
      </c>
      <c r="H2657" t="s">
        <v>9481</v>
      </c>
      <c r="I2657" t="s">
        <v>273</v>
      </c>
      <c r="J2657" t="s">
        <v>9482</v>
      </c>
      <c r="K2657" t="s">
        <v>9483</v>
      </c>
      <c r="L2657">
        <v>16359642</v>
      </c>
      <c r="M2657">
        <f t="shared" si="82"/>
        <v>11120</v>
      </c>
      <c r="N2657" s="2">
        <f t="shared" si="83"/>
        <v>0</v>
      </c>
    </row>
    <row r="2658" spans="1:14" x14ac:dyDescent="0.3">
      <c r="A2658" t="s">
        <v>9484</v>
      </c>
      <c r="B2658" t="s">
        <v>456</v>
      </c>
      <c r="C2658">
        <v>4.5999999999999996</v>
      </c>
      <c r="D2658">
        <v>19</v>
      </c>
      <c r="E2658">
        <v>1390</v>
      </c>
      <c r="F2658">
        <v>1112</v>
      </c>
      <c r="G2658" t="s">
        <v>335</v>
      </c>
      <c r="H2658" t="s">
        <v>9485</v>
      </c>
      <c r="I2658" t="s">
        <v>50</v>
      </c>
      <c r="J2658" t="s">
        <v>459</v>
      </c>
      <c r="K2658" t="s">
        <v>9486</v>
      </c>
      <c r="L2658">
        <v>15847104</v>
      </c>
      <c r="M2658">
        <f t="shared" si="82"/>
        <v>21128</v>
      </c>
      <c r="N2658" s="2">
        <f t="shared" si="83"/>
        <v>20</v>
      </c>
    </row>
    <row r="2659" spans="1:14" x14ac:dyDescent="0.3">
      <c r="A2659" t="s">
        <v>9487</v>
      </c>
      <c r="B2659" t="s">
        <v>9488</v>
      </c>
      <c r="C2659">
        <v>4.7</v>
      </c>
      <c r="D2659">
        <v>15</v>
      </c>
      <c r="E2659">
        <v>2990</v>
      </c>
      <c r="F2659">
        <v>2990</v>
      </c>
      <c r="G2659" t="s">
        <v>9489</v>
      </c>
      <c r="H2659" t="s">
        <v>9490</v>
      </c>
      <c r="I2659" t="s">
        <v>76</v>
      </c>
      <c r="J2659" t="s">
        <v>9491</v>
      </c>
      <c r="K2659" t="s">
        <v>9492</v>
      </c>
      <c r="L2659">
        <v>11689294</v>
      </c>
      <c r="M2659">
        <f t="shared" si="82"/>
        <v>44850</v>
      </c>
      <c r="N2659" s="2">
        <f t="shared" si="83"/>
        <v>0</v>
      </c>
    </row>
    <row r="2660" spans="1:14" x14ac:dyDescent="0.3">
      <c r="A2660" t="s">
        <v>9493</v>
      </c>
      <c r="B2660" t="s">
        <v>9494</v>
      </c>
      <c r="C2660">
        <v>4.2</v>
      </c>
      <c r="D2660">
        <v>91</v>
      </c>
      <c r="E2660">
        <v>189</v>
      </c>
      <c r="F2660">
        <v>170</v>
      </c>
      <c r="G2660" t="s">
        <v>1143</v>
      </c>
      <c r="H2660" t="s">
        <v>9495</v>
      </c>
      <c r="I2660" t="s">
        <v>220</v>
      </c>
      <c r="J2660" t="s">
        <v>9496</v>
      </c>
      <c r="K2660" t="s">
        <v>9497</v>
      </c>
      <c r="L2660">
        <v>10390057</v>
      </c>
      <c r="M2660">
        <f t="shared" si="82"/>
        <v>15470</v>
      </c>
      <c r="N2660" s="2">
        <f t="shared" si="83"/>
        <v>10.052910052910052</v>
      </c>
    </row>
    <row r="2661" spans="1:14" x14ac:dyDescent="0.3">
      <c r="A2661" t="s">
        <v>4402</v>
      </c>
      <c r="B2661" t="s">
        <v>2078</v>
      </c>
      <c r="C2661">
        <v>3.8</v>
      </c>
      <c r="D2661">
        <v>57</v>
      </c>
      <c r="E2661">
        <v>699</v>
      </c>
      <c r="F2661">
        <v>440</v>
      </c>
      <c r="G2661" t="s">
        <v>9498</v>
      </c>
      <c r="H2661" t="s">
        <v>9499</v>
      </c>
      <c r="I2661" t="s">
        <v>110</v>
      </c>
      <c r="J2661" t="s">
        <v>2081</v>
      </c>
      <c r="K2661" t="s">
        <v>9500</v>
      </c>
      <c r="L2661">
        <v>16348208</v>
      </c>
      <c r="M2661">
        <f t="shared" si="82"/>
        <v>25080</v>
      </c>
      <c r="N2661" s="2">
        <f t="shared" si="83"/>
        <v>37.052932761087263</v>
      </c>
    </row>
    <row r="2662" spans="1:14" x14ac:dyDescent="0.3">
      <c r="A2662" t="s">
        <v>9501</v>
      </c>
      <c r="B2662" t="s">
        <v>2224</v>
      </c>
      <c r="C2662">
        <v>4.3</v>
      </c>
      <c r="D2662">
        <v>1100</v>
      </c>
      <c r="E2662">
        <v>1500</v>
      </c>
      <c r="F2662">
        <v>1170</v>
      </c>
      <c r="G2662" t="s">
        <v>1107</v>
      </c>
      <c r="H2662" t="s">
        <v>9502</v>
      </c>
      <c r="I2662" t="s">
        <v>1744</v>
      </c>
      <c r="J2662" t="s">
        <v>2227</v>
      </c>
      <c r="K2662" t="s">
        <v>9503</v>
      </c>
      <c r="L2662">
        <v>14269682</v>
      </c>
      <c r="M2662">
        <f t="shared" si="82"/>
        <v>1287000</v>
      </c>
      <c r="N2662" s="2">
        <f t="shared" si="83"/>
        <v>22</v>
      </c>
    </row>
    <row r="2663" spans="1:14" x14ac:dyDescent="0.3">
      <c r="A2663" t="s">
        <v>4094</v>
      </c>
      <c r="B2663" t="s">
        <v>733</v>
      </c>
      <c r="C2663">
        <v>3.9</v>
      </c>
      <c r="D2663">
        <v>190</v>
      </c>
      <c r="E2663">
        <v>1599</v>
      </c>
      <c r="F2663">
        <v>607</v>
      </c>
      <c r="G2663" t="s">
        <v>1657</v>
      </c>
      <c r="H2663" t="s">
        <v>9504</v>
      </c>
      <c r="I2663" t="s">
        <v>297</v>
      </c>
      <c r="J2663" t="s">
        <v>735</v>
      </c>
      <c r="K2663" t="s">
        <v>9505</v>
      </c>
      <c r="L2663">
        <v>8988457</v>
      </c>
      <c r="M2663">
        <f t="shared" si="82"/>
        <v>115330</v>
      </c>
      <c r="N2663" s="2">
        <f t="shared" si="83"/>
        <v>62.038774233896191</v>
      </c>
    </row>
    <row r="2664" spans="1:14" x14ac:dyDescent="0.3">
      <c r="A2664" t="s">
        <v>9506</v>
      </c>
      <c r="B2664" t="s">
        <v>371</v>
      </c>
      <c r="C2664">
        <v>3.3</v>
      </c>
      <c r="D2664">
        <v>51</v>
      </c>
      <c r="E2664">
        <v>2799</v>
      </c>
      <c r="F2664">
        <v>1119</v>
      </c>
      <c r="G2664" t="s">
        <v>683</v>
      </c>
      <c r="H2664" t="s">
        <v>9507</v>
      </c>
      <c r="I2664" t="s">
        <v>373</v>
      </c>
      <c r="J2664" t="s">
        <v>374</v>
      </c>
      <c r="K2664" t="s">
        <v>9508</v>
      </c>
      <c r="L2664">
        <v>2393322</v>
      </c>
      <c r="M2664">
        <f t="shared" si="82"/>
        <v>57069</v>
      </c>
      <c r="N2664" s="2">
        <f t="shared" si="83"/>
        <v>60.021436227224015</v>
      </c>
    </row>
    <row r="2665" spans="1:14" x14ac:dyDescent="0.3">
      <c r="A2665" t="s">
        <v>6325</v>
      </c>
      <c r="B2665" t="s">
        <v>119</v>
      </c>
      <c r="C2665">
        <v>4.3</v>
      </c>
      <c r="D2665">
        <v>21</v>
      </c>
      <c r="E2665">
        <v>699</v>
      </c>
      <c r="F2665">
        <v>699</v>
      </c>
      <c r="G2665" t="s">
        <v>4247</v>
      </c>
      <c r="H2665" t="s">
        <v>9509</v>
      </c>
      <c r="I2665" t="s">
        <v>83</v>
      </c>
      <c r="J2665" t="s">
        <v>119</v>
      </c>
      <c r="K2665" t="s">
        <v>9510</v>
      </c>
      <c r="L2665">
        <v>17431644</v>
      </c>
      <c r="M2665">
        <f t="shared" si="82"/>
        <v>14679</v>
      </c>
      <c r="N2665" s="2">
        <f t="shared" si="83"/>
        <v>0</v>
      </c>
    </row>
    <row r="2666" spans="1:14" x14ac:dyDescent="0.3">
      <c r="A2666" t="s">
        <v>9511</v>
      </c>
      <c r="B2666" t="s">
        <v>768</v>
      </c>
      <c r="C2666">
        <v>4.9000000000000004</v>
      </c>
      <c r="D2666">
        <v>7</v>
      </c>
      <c r="E2666">
        <v>1999</v>
      </c>
      <c r="F2666">
        <v>699</v>
      </c>
      <c r="G2666" t="s">
        <v>29</v>
      </c>
      <c r="H2666" t="s">
        <v>9512</v>
      </c>
      <c r="I2666" t="s">
        <v>1209</v>
      </c>
      <c r="J2666" t="s">
        <v>770</v>
      </c>
      <c r="K2666" t="s">
        <v>9513</v>
      </c>
      <c r="L2666">
        <v>17277900</v>
      </c>
      <c r="M2666">
        <f t="shared" si="82"/>
        <v>4893</v>
      </c>
      <c r="N2666" s="2">
        <f t="shared" si="83"/>
        <v>65.032516258129064</v>
      </c>
    </row>
    <row r="2667" spans="1:14" x14ac:dyDescent="0.3">
      <c r="A2667" t="s">
        <v>5137</v>
      </c>
      <c r="B2667" t="s">
        <v>1817</v>
      </c>
      <c r="C2667">
        <v>3.7</v>
      </c>
      <c r="D2667">
        <v>71</v>
      </c>
      <c r="E2667">
        <v>1499</v>
      </c>
      <c r="F2667">
        <v>599</v>
      </c>
      <c r="G2667" t="s">
        <v>1657</v>
      </c>
      <c r="H2667" t="s">
        <v>9514</v>
      </c>
      <c r="I2667" t="s">
        <v>297</v>
      </c>
      <c r="J2667" t="s">
        <v>1819</v>
      </c>
      <c r="K2667" t="s">
        <v>9515</v>
      </c>
      <c r="L2667">
        <v>15770262</v>
      </c>
      <c r="M2667">
        <f t="shared" si="82"/>
        <v>42529</v>
      </c>
      <c r="N2667" s="2">
        <f t="shared" si="83"/>
        <v>60.040026684456308</v>
      </c>
    </row>
    <row r="2668" spans="1:14" x14ac:dyDescent="0.3">
      <c r="A2668" t="s">
        <v>9516</v>
      </c>
      <c r="B2668" t="s">
        <v>9517</v>
      </c>
      <c r="C2668">
        <v>4</v>
      </c>
      <c r="D2668">
        <v>14</v>
      </c>
      <c r="E2668">
        <v>2495</v>
      </c>
      <c r="F2668">
        <v>999</v>
      </c>
      <c r="G2668" t="s">
        <v>88</v>
      </c>
      <c r="H2668" t="s">
        <v>9518</v>
      </c>
      <c r="I2668" t="s">
        <v>1306</v>
      </c>
      <c r="J2668" t="s">
        <v>9519</v>
      </c>
      <c r="K2668" t="s">
        <v>9520</v>
      </c>
      <c r="L2668">
        <v>13839680</v>
      </c>
      <c r="M2668">
        <f t="shared" si="82"/>
        <v>13986</v>
      </c>
      <c r="N2668" s="2">
        <f t="shared" si="83"/>
        <v>59.959919839679351</v>
      </c>
    </row>
    <row r="2669" spans="1:14" x14ac:dyDescent="0.3">
      <c r="A2669" t="s">
        <v>9521</v>
      </c>
      <c r="B2669" t="s">
        <v>465</v>
      </c>
      <c r="C2669">
        <v>4.5999999999999996</v>
      </c>
      <c r="D2669">
        <v>26</v>
      </c>
      <c r="E2669">
        <v>869</v>
      </c>
      <c r="F2669">
        <v>869</v>
      </c>
      <c r="G2669" t="s">
        <v>3652</v>
      </c>
      <c r="H2669" t="s">
        <v>9522</v>
      </c>
      <c r="I2669" t="s">
        <v>434</v>
      </c>
      <c r="J2669" t="s">
        <v>468</v>
      </c>
      <c r="K2669" t="s">
        <v>9523</v>
      </c>
      <c r="L2669">
        <v>15036246</v>
      </c>
      <c r="M2669">
        <f t="shared" si="82"/>
        <v>22594</v>
      </c>
      <c r="N2669" s="2">
        <f t="shared" si="83"/>
        <v>0</v>
      </c>
    </row>
    <row r="2670" spans="1:14" x14ac:dyDescent="0.3">
      <c r="A2670" t="s">
        <v>9524</v>
      </c>
      <c r="B2670" t="s">
        <v>80</v>
      </c>
      <c r="C2670">
        <v>4.4000000000000004</v>
      </c>
      <c r="D2670">
        <v>124</v>
      </c>
      <c r="E2670">
        <v>999</v>
      </c>
      <c r="F2670">
        <v>249</v>
      </c>
      <c r="G2670" t="s">
        <v>67</v>
      </c>
      <c r="H2670" t="s">
        <v>9525</v>
      </c>
      <c r="I2670" t="s">
        <v>273</v>
      </c>
      <c r="J2670" t="s">
        <v>84</v>
      </c>
      <c r="K2670" t="s">
        <v>9526</v>
      </c>
      <c r="L2670">
        <v>14885276</v>
      </c>
      <c r="M2670">
        <f t="shared" si="82"/>
        <v>30876</v>
      </c>
      <c r="N2670" s="2">
        <f t="shared" si="83"/>
        <v>75.075075075075077</v>
      </c>
    </row>
    <row r="2671" spans="1:14" x14ac:dyDescent="0.3">
      <c r="A2671" t="s">
        <v>9527</v>
      </c>
      <c r="B2671" t="s">
        <v>8328</v>
      </c>
      <c r="C2671">
        <v>4.4000000000000004</v>
      </c>
      <c r="D2671">
        <v>41</v>
      </c>
      <c r="E2671">
        <v>499</v>
      </c>
      <c r="F2671">
        <v>424</v>
      </c>
      <c r="G2671" t="s">
        <v>29</v>
      </c>
      <c r="H2671" t="s">
        <v>9528</v>
      </c>
      <c r="I2671" t="s">
        <v>37</v>
      </c>
      <c r="J2671" t="s">
        <v>8330</v>
      </c>
      <c r="K2671" t="s">
        <v>9529</v>
      </c>
      <c r="L2671">
        <v>1752399</v>
      </c>
      <c r="M2671">
        <f t="shared" si="82"/>
        <v>17384</v>
      </c>
      <c r="N2671" s="2">
        <f t="shared" si="83"/>
        <v>15.030060120240481</v>
      </c>
    </row>
    <row r="2672" spans="1:14" x14ac:dyDescent="0.3">
      <c r="A2672" t="s">
        <v>9530</v>
      </c>
      <c r="B2672" t="s">
        <v>1256</v>
      </c>
      <c r="C2672">
        <v>4</v>
      </c>
      <c r="D2672">
        <v>11</v>
      </c>
      <c r="E2672">
        <v>2999</v>
      </c>
      <c r="F2672">
        <v>869</v>
      </c>
      <c r="G2672" t="s">
        <v>409</v>
      </c>
      <c r="H2672" t="s">
        <v>9531</v>
      </c>
      <c r="I2672" t="s">
        <v>891</v>
      </c>
      <c r="J2672" t="s">
        <v>1259</v>
      </c>
      <c r="K2672" t="s">
        <v>9532</v>
      </c>
      <c r="L2672">
        <v>15671516</v>
      </c>
      <c r="M2672">
        <f t="shared" si="82"/>
        <v>9559</v>
      </c>
      <c r="N2672" s="2">
        <f t="shared" si="83"/>
        <v>71.023674558186073</v>
      </c>
    </row>
    <row r="2673" spans="1:14" x14ac:dyDescent="0.3">
      <c r="A2673" t="s">
        <v>7134</v>
      </c>
      <c r="B2673" t="s">
        <v>9533</v>
      </c>
      <c r="C2673">
        <v>4.0999999999999996</v>
      </c>
      <c r="D2673">
        <v>241</v>
      </c>
      <c r="E2673">
        <v>3400</v>
      </c>
      <c r="F2673">
        <v>1258</v>
      </c>
      <c r="G2673" t="s">
        <v>16</v>
      </c>
      <c r="H2673" t="s">
        <v>9534</v>
      </c>
      <c r="I2673" t="s">
        <v>586</v>
      </c>
      <c r="J2673" t="s">
        <v>9535</v>
      </c>
      <c r="K2673" t="s">
        <v>9536</v>
      </c>
      <c r="L2673">
        <v>5795621</v>
      </c>
      <c r="M2673">
        <f t="shared" si="82"/>
        <v>303178</v>
      </c>
      <c r="N2673" s="2">
        <f t="shared" si="83"/>
        <v>63</v>
      </c>
    </row>
    <row r="2674" spans="1:14" x14ac:dyDescent="0.3">
      <c r="A2674" t="s">
        <v>9537</v>
      </c>
      <c r="B2674" t="s">
        <v>4971</v>
      </c>
      <c r="C2674">
        <v>4.4000000000000004</v>
      </c>
      <c r="D2674">
        <v>325</v>
      </c>
      <c r="E2674">
        <v>149</v>
      </c>
      <c r="F2674">
        <v>134</v>
      </c>
      <c r="G2674" t="s">
        <v>16</v>
      </c>
      <c r="H2674" t="s">
        <v>9538</v>
      </c>
      <c r="I2674" t="s">
        <v>3961</v>
      </c>
      <c r="J2674" t="s">
        <v>4973</v>
      </c>
      <c r="K2674" t="s">
        <v>9539</v>
      </c>
      <c r="L2674">
        <v>13253566</v>
      </c>
      <c r="M2674">
        <f t="shared" si="82"/>
        <v>43550</v>
      </c>
      <c r="N2674" s="2">
        <f t="shared" si="83"/>
        <v>10.067114093959731</v>
      </c>
    </row>
    <row r="2675" spans="1:14" x14ac:dyDescent="0.3">
      <c r="A2675" t="s">
        <v>9540</v>
      </c>
      <c r="B2675" t="s">
        <v>465</v>
      </c>
      <c r="C2675">
        <v>4.4000000000000004</v>
      </c>
      <c r="D2675">
        <v>650</v>
      </c>
      <c r="E2675">
        <v>299</v>
      </c>
      <c r="F2675">
        <v>299</v>
      </c>
      <c r="G2675" t="s">
        <v>466</v>
      </c>
      <c r="H2675" t="s">
        <v>9541</v>
      </c>
      <c r="I2675" t="s">
        <v>138</v>
      </c>
      <c r="J2675" t="s">
        <v>468</v>
      </c>
      <c r="K2675" t="s">
        <v>9542</v>
      </c>
      <c r="L2675">
        <v>12903012</v>
      </c>
      <c r="M2675">
        <f t="shared" si="82"/>
        <v>194350</v>
      </c>
      <c r="N2675" s="2">
        <f t="shared" si="83"/>
        <v>0</v>
      </c>
    </row>
    <row r="2676" spans="1:14" x14ac:dyDescent="0.3">
      <c r="A2676" t="s">
        <v>3034</v>
      </c>
      <c r="B2676" t="s">
        <v>1300</v>
      </c>
      <c r="C2676">
        <v>4</v>
      </c>
      <c r="D2676">
        <v>860</v>
      </c>
      <c r="E2676">
        <v>1899</v>
      </c>
      <c r="F2676">
        <v>949</v>
      </c>
      <c r="G2676" t="s">
        <v>67</v>
      </c>
      <c r="H2676" t="s">
        <v>9543</v>
      </c>
      <c r="I2676" t="s">
        <v>201</v>
      </c>
      <c r="J2676" t="s">
        <v>1302</v>
      </c>
      <c r="K2676" t="s">
        <v>9544</v>
      </c>
      <c r="L2676">
        <v>2118953</v>
      </c>
      <c r="M2676">
        <f t="shared" si="82"/>
        <v>816140</v>
      </c>
      <c r="N2676" s="2">
        <f t="shared" si="83"/>
        <v>50.026329647182735</v>
      </c>
    </row>
    <row r="2677" spans="1:14" x14ac:dyDescent="0.3">
      <c r="A2677" t="s">
        <v>9545</v>
      </c>
      <c r="B2677" t="s">
        <v>9546</v>
      </c>
      <c r="C2677">
        <v>4.3</v>
      </c>
      <c r="D2677">
        <v>20</v>
      </c>
      <c r="E2677">
        <v>3000</v>
      </c>
      <c r="F2677">
        <v>1500</v>
      </c>
      <c r="G2677" t="s">
        <v>16</v>
      </c>
      <c r="H2677" t="s">
        <v>9547</v>
      </c>
      <c r="I2677" t="s">
        <v>18</v>
      </c>
      <c r="J2677" t="s">
        <v>9548</v>
      </c>
      <c r="K2677" t="s">
        <v>9549</v>
      </c>
      <c r="L2677">
        <v>17314600</v>
      </c>
      <c r="M2677">
        <f t="shared" si="82"/>
        <v>30000</v>
      </c>
      <c r="N2677" s="2">
        <f t="shared" si="83"/>
        <v>50</v>
      </c>
    </row>
    <row r="2678" spans="1:14" x14ac:dyDescent="0.3">
      <c r="A2678" t="s">
        <v>5137</v>
      </c>
      <c r="B2678" t="s">
        <v>35</v>
      </c>
      <c r="C2678">
        <v>4</v>
      </c>
      <c r="D2678">
        <v>17</v>
      </c>
      <c r="E2678">
        <v>2799</v>
      </c>
      <c r="F2678">
        <v>1399</v>
      </c>
      <c r="G2678" t="s">
        <v>2446</v>
      </c>
      <c r="H2678" t="s">
        <v>9550</v>
      </c>
      <c r="I2678" t="s">
        <v>297</v>
      </c>
      <c r="J2678" t="s">
        <v>38</v>
      </c>
      <c r="K2678" t="s">
        <v>9551</v>
      </c>
      <c r="L2678">
        <v>15133342</v>
      </c>
      <c r="M2678">
        <f t="shared" si="82"/>
        <v>23783</v>
      </c>
      <c r="N2678" s="2">
        <f t="shared" si="83"/>
        <v>50.017863522686682</v>
      </c>
    </row>
    <row r="2679" spans="1:14" x14ac:dyDescent="0.3">
      <c r="A2679" t="s">
        <v>9552</v>
      </c>
      <c r="B2679" t="s">
        <v>9553</v>
      </c>
      <c r="C2679">
        <v>4.5</v>
      </c>
      <c r="D2679">
        <v>46</v>
      </c>
      <c r="E2679">
        <v>200</v>
      </c>
      <c r="F2679">
        <v>156</v>
      </c>
      <c r="G2679" t="s">
        <v>1503</v>
      </c>
      <c r="H2679" t="s">
        <v>9554</v>
      </c>
      <c r="I2679" t="s">
        <v>2497</v>
      </c>
      <c r="J2679" t="s">
        <v>9555</v>
      </c>
      <c r="K2679" t="s">
        <v>9556</v>
      </c>
      <c r="L2679">
        <v>11819456</v>
      </c>
      <c r="M2679">
        <f t="shared" si="82"/>
        <v>7176</v>
      </c>
      <c r="N2679" s="2">
        <f t="shared" si="83"/>
        <v>22</v>
      </c>
    </row>
    <row r="2680" spans="1:14" x14ac:dyDescent="0.3">
      <c r="A2680" t="s">
        <v>1821</v>
      </c>
      <c r="B2680" t="s">
        <v>6350</v>
      </c>
      <c r="C2680">
        <v>4.5</v>
      </c>
      <c r="D2680">
        <v>27</v>
      </c>
      <c r="E2680">
        <v>11950</v>
      </c>
      <c r="F2680">
        <v>6453</v>
      </c>
      <c r="G2680" t="s">
        <v>16</v>
      </c>
      <c r="H2680" t="s">
        <v>9557</v>
      </c>
      <c r="I2680" t="s">
        <v>177</v>
      </c>
      <c r="J2680" t="s">
        <v>6352</v>
      </c>
      <c r="K2680" t="s">
        <v>9558</v>
      </c>
      <c r="L2680">
        <v>13113052</v>
      </c>
      <c r="M2680">
        <f t="shared" si="82"/>
        <v>174231</v>
      </c>
      <c r="N2680" s="2">
        <f t="shared" si="83"/>
        <v>46</v>
      </c>
    </row>
    <row r="2681" spans="1:14" x14ac:dyDescent="0.3">
      <c r="A2681" t="s">
        <v>9559</v>
      </c>
      <c r="B2681" t="s">
        <v>230</v>
      </c>
      <c r="C2681">
        <v>4.4000000000000004</v>
      </c>
      <c r="D2681">
        <v>84</v>
      </c>
      <c r="E2681">
        <v>799</v>
      </c>
      <c r="F2681">
        <v>399</v>
      </c>
      <c r="G2681" t="s">
        <v>67</v>
      </c>
      <c r="H2681" t="s">
        <v>9560</v>
      </c>
      <c r="I2681" t="s">
        <v>37</v>
      </c>
      <c r="J2681" t="s">
        <v>232</v>
      </c>
      <c r="K2681" t="s">
        <v>9561</v>
      </c>
      <c r="L2681">
        <v>13744494</v>
      </c>
      <c r="M2681">
        <f t="shared" si="82"/>
        <v>33516</v>
      </c>
      <c r="N2681" s="2">
        <f t="shared" si="83"/>
        <v>50.062578222778477</v>
      </c>
    </row>
    <row r="2682" spans="1:14" x14ac:dyDescent="0.3">
      <c r="A2682" t="s">
        <v>8168</v>
      </c>
      <c r="B2682" t="s">
        <v>1078</v>
      </c>
      <c r="C2682">
        <v>5</v>
      </c>
      <c r="D2682">
        <v>4</v>
      </c>
      <c r="E2682">
        <v>2290</v>
      </c>
      <c r="F2682">
        <v>2290</v>
      </c>
      <c r="G2682" t="s">
        <v>16</v>
      </c>
      <c r="H2682" t="s">
        <v>9562</v>
      </c>
      <c r="I2682" t="s">
        <v>586</v>
      </c>
      <c r="J2682" t="s">
        <v>1081</v>
      </c>
      <c r="K2682" t="s">
        <v>9563</v>
      </c>
      <c r="L2682">
        <v>15637906</v>
      </c>
      <c r="M2682">
        <f t="shared" si="82"/>
        <v>9160</v>
      </c>
      <c r="N2682" s="2">
        <f t="shared" si="83"/>
        <v>0</v>
      </c>
    </row>
    <row r="2683" spans="1:14" x14ac:dyDescent="0.3">
      <c r="A2683" t="s">
        <v>9344</v>
      </c>
      <c r="B2683" t="s">
        <v>1687</v>
      </c>
      <c r="C2683">
        <v>4.3</v>
      </c>
      <c r="D2683">
        <v>228</v>
      </c>
      <c r="E2683">
        <v>999</v>
      </c>
      <c r="F2683">
        <v>829</v>
      </c>
      <c r="G2683" t="s">
        <v>249</v>
      </c>
      <c r="H2683" t="s">
        <v>9564</v>
      </c>
      <c r="I2683" t="s">
        <v>630</v>
      </c>
      <c r="J2683" t="s">
        <v>1690</v>
      </c>
      <c r="K2683" t="s">
        <v>9565</v>
      </c>
      <c r="L2683">
        <v>9791971</v>
      </c>
      <c r="M2683">
        <f t="shared" si="82"/>
        <v>189012</v>
      </c>
      <c r="N2683" s="2">
        <f t="shared" si="83"/>
        <v>17.017017017017018</v>
      </c>
    </row>
    <row r="2684" spans="1:14" x14ac:dyDescent="0.3">
      <c r="A2684" t="s">
        <v>9566</v>
      </c>
      <c r="B2684" t="s">
        <v>1513</v>
      </c>
      <c r="C2684">
        <v>4</v>
      </c>
      <c r="D2684">
        <v>409</v>
      </c>
      <c r="E2684">
        <v>1699</v>
      </c>
      <c r="F2684">
        <v>594</v>
      </c>
      <c r="G2684" t="s">
        <v>67</v>
      </c>
      <c r="H2684" t="s">
        <v>9567</v>
      </c>
      <c r="I2684" t="s">
        <v>862</v>
      </c>
      <c r="J2684" t="s">
        <v>1515</v>
      </c>
      <c r="K2684" t="s">
        <v>9568</v>
      </c>
      <c r="L2684">
        <v>12669658</v>
      </c>
      <c r="M2684">
        <f t="shared" si="82"/>
        <v>242946</v>
      </c>
      <c r="N2684" s="2">
        <f t="shared" si="83"/>
        <v>65.038257798705118</v>
      </c>
    </row>
    <row r="2685" spans="1:14" x14ac:dyDescent="0.3">
      <c r="A2685" t="s">
        <v>9569</v>
      </c>
      <c r="B2685" t="s">
        <v>1011</v>
      </c>
      <c r="C2685">
        <v>3.7</v>
      </c>
      <c r="D2685">
        <v>18</v>
      </c>
      <c r="E2685">
        <v>3999</v>
      </c>
      <c r="F2685">
        <v>1999</v>
      </c>
      <c r="G2685" t="s">
        <v>42</v>
      </c>
      <c r="H2685" t="s">
        <v>9570</v>
      </c>
      <c r="I2685" t="s">
        <v>44</v>
      </c>
      <c r="J2685" t="s">
        <v>1013</v>
      </c>
      <c r="K2685" t="s">
        <v>9571</v>
      </c>
      <c r="L2685">
        <v>16380656</v>
      </c>
      <c r="M2685">
        <f t="shared" si="82"/>
        <v>35982</v>
      </c>
      <c r="N2685" s="2">
        <f t="shared" si="83"/>
        <v>50.01250312578145</v>
      </c>
    </row>
    <row r="2686" spans="1:14" x14ac:dyDescent="0.3">
      <c r="A2686" t="s">
        <v>9572</v>
      </c>
      <c r="B2686" t="s">
        <v>3777</v>
      </c>
      <c r="C2686">
        <v>4.4000000000000004</v>
      </c>
      <c r="D2686">
        <v>8</v>
      </c>
      <c r="E2686">
        <v>1398</v>
      </c>
      <c r="F2686">
        <v>629</v>
      </c>
      <c r="G2686" t="s">
        <v>67</v>
      </c>
      <c r="H2686" t="s">
        <v>9573</v>
      </c>
      <c r="I2686" t="s">
        <v>297</v>
      </c>
      <c r="J2686" t="s">
        <v>3779</v>
      </c>
      <c r="K2686" t="s">
        <v>9574</v>
      </c>
      <c r="L2686">
        <v>15253642</v>
      </c>
      <c r="M2686">
        <f t="shared" si="82"/>
        <v>5032</v>
      </c>
      <c r="N2686" s="2">
        <f t="shared" si="83"/>
        <v>55.0071530758226</v>
      </c>
    </row>
    <row r="2687" spans="1:14" x14ac:dyDescent="0.3">
      <c r="A2687" t="s">
        <v>9575</v>
      </c>
      <c r="B2687" t="s">
        <v>9553</v>
      </c>
      <c r="C2687">
        <v>4.7</v>
      </c>
      <c r="D2687">
        <v>242</v>
      </c>
      <c r="E2687">
        <v>209</v>
      </c>
      <c r="F2687">
        <v>186</v>
      </c>
      <c r="G2687" t="s">
        <v>9576</v>
      </c>
      <c r="H2687" t="s">
        <v>9577</v>
      </c>
      <c r="I2687" t="s">
        <v>9578</v>
      </c>
      <c r="J2687" t="s">
        <v>9555</v>
      </c>
      <c r="K2687" t="s">
        <v>9579</v>
      </c>
      <c r="L2687">
        <v>11819472</v>
      </c>
      <c r="M2687">
        <f t="shared" si="82"/>
        <v>45012</v>
      </c>
      <c r="N2687" s="2">
        <f t="shared" si="83"/>
        <v>11.004784688995215</v>
      </c>
    </row>
    <row r="2688" spans="1:14" x14ac:dyDescent="0.3">
      <c r="A2688" t="s">
        <v>5634</v>
      </c>
      <c r="B2688" t="s">
        <v>6394</v>
      </c>
      <c r="C2688">
        <v>4</v>
      </c>
      <c r="D2688">
        <v>11</v>
      </c>
      <c r="E2688">
        <v>2399</v>
      </c>
      <c r="F2688">
        <v>1079</v>
      </c>
      <c r="G2688" t="s">
        <v>1268</v>
      </c>
      <c r="H2688" t="s">
        <v>9580</v>
      </c>
      <c r="I2688" t="s">
        <v>891</v>
      </c>
      <c r="J2688" t="s">
        <v>6396</v>
      </c>
      <c r="K2688" t="s">
        <v>9581</v>
      </c>
      <c r="L2688">
        <v>12485752</v>
      </c>
      <c r="M2688">
        <f t="shared" si="82"/>
        <v>11869</v>
      </c>
      <c r="N2688" s="2">
        <f t="shared" si="83"/>
        <v>55.022926219258025</v>
      </c>
    </row>
    <row r="2689" spans="1:14" x14ac:dyDescent="0.3">
      <c r="A2689" t="s">
        <v>8751</v>
      </c>
      <c r="B2689" t="s">
        <v>1382</v>
      </c>
      <c r="C2689">
        <v>4.5</v>
      </c>
      <c r="D2689">
        <v>48</v>
      </c>
      <c r="E2689">
        <v>2499</v>
      </c>
      <c r="F2689">
        <v>874</v>
      </c>
      <c r="G2689" t="s">
        <v>124</v>
      </c>
      <c r="H2689" t="s">
        <v>9582</v>
      </c>
      <c r="I2689" t="s">
        <v>132</v>
      </c>
      <c r="J2689" t="s">
        <v>1384</v>
      </c>
      <c r="K2689" t="s">
        <v>9583</v>
      </c>
      <c r="L2689">
        <v>14884674</v>
      </c>
      <c r="M2689">
        <f t="shared" si="82"/>
        <v>41952</v>
      </c>
      <c r="N2689" s="2">
        <f t="shared" si="83"/>
        <v>65.026010404161667</v>
      </c>
    </row>
    <row r="2690" spans="1:14" x14ac:dyDescent="0.3">
      <c r="A2690" t="s">
        <v>9584</v>
      </c>
      <c r="B2690" t="s">
        <v>54</v>
      </c>
      <c r="C2690">
        <v>4.0999999999999996</v>
      </c>
      <c r="D2690">
        <v>251</v>
      </c>
      <c r="E2690">
        <v>999</v>
      </c>
      <c r="F2690">
        <v>299</v>
      </c>
      <c r="G2690" t="s">
        <v>67</v>
      </c>
      <c r="H2690" t="s">
        <v>9585</v>
      </c>
      <c r="I2690" t="s">
        <v>273</v>
      </c>
      <c r="J2690" t="s">
        <v>57</v>
      </c>
      <c r="K2690" t="s">
        <v>9586</v>
      </c>
      <c r="L2690">
        <v>14917902</v>
      </c>
      <c r="M2690">
        <f t="shared" si="82"/>
        <v>75049</v>
      </c>
      <c r="N2690" s="2">
        <f t="shared" si="83"/>
        <v>70.070070070070074</v>
      </c>
    </row>
    <row r="2691" spans="1:14" x14ac:dyDescent="0.3">
      <c r="A2691" t="s">
        <v>9587</v>
      </c>
      <c r="B2691" t="s">
        <v>3614</v>
      </c>
      <c r="C2691">
        <v>3.9</v>
      </c>
      <c r="D2691">
        <v>10</v>
      </c>
      <c r="E2691">
        <v>3095</v>
      </c>
      <c r="F2691">
        <v>3095</v>
      </c>
      <c r="G2691" t="s">
        <v>42</v>
      </c>
      <c r="H2691" t="s">
        <v>9588</v>
      </c>
      <c r="I2691" t="s">
        <v>740</v>
      </c>
      <c r="J2691" t="s">
        <v>3616</v>
      </c>
      <c r="K2691" t="s">
        <v>9589</v>
      </c>
      <c r="L2691">
        <v>17115124</v>
      </c>
      <c r="M2691">
        <f t="shared" ref="M2691:M2754" si="84">D2691*F2691</f>
        <v>30950</v>
      </c>
      <c r="N2691" s="2">
        <f t="shared" ref="N2691:N2754" si="85">((E2691-F2691)/E2691) *100</f>
        <v>0</v>
      </c>
    </row>
    <row r="2692" spans="1:14" x14ac:dyDescent="0.3">
      <c r="A2692" t="s">
        <v>9590</v>
      </c>
      <c r="B2692" t="s">
        <v>9591</v>
      </c>
      <c r="C2692">
        <v>4.3</v>
      </c>
      <c r="D2692">
        <v>84</v>
      </c>
      <c r="E2692">
        <v>210</v>
      </c>
      <c r="F2692">
        <v>178</v>
      </c>
      <c r="G2692" t="s">
        <v>16</v>
      </c>
      <c r="H2692" t="s">
        <v>9592</v>
      </c>
      <c r="I2692" t="s">
        <v>9593</v>
      </c>
      <c r="J2692" t="s">
        <v>9594</v>
      </c>
      <c r="K2692" t="s">
        <v>9595</v>
      </c>
      <c r="L2692">
        <v>16844854</v>
      </c>
      <c r="M2692">
        <f t="shared" si="84"/>
        <v>14952</v>
      </c>
      <c r="N2692" s="2">
        <f t="shared" si="85"/>
        <v>15.238095238095239</v>
      </c>
    </row>
    <row r="2693" spans="1:14" x14ac:dyDescent="0.3">
      <c r="A2693" t="s">
        <v>9596</v>
      </c>
      <c r="B2693" t="s">
        <v>432</v>
      </c>
      <c r="C2693">
        <v>4.4000000000000004</v>
      </c>
      <c r="D2693">
        <v>8</v>
      </c>
      <c r="E2693">
        <v>649</v>
      </c>
      <c r="F2693">
        <v>649</v>
      </c>
      <c r="G2693" t="s">
        <v>29</v>
      </c>
      <c r="H2693" t="s">
        <v>9597</v>
      </c>
      <c r="I2693" t="s">
        <v>434</v>
      </c>
      <c r="J2693" t="s">
        <v>435</v>
      </c>
      <c r="K2693" t="e">
        <f>-dreamz-by-pantaloons-women-pink-solid-lounge-pant</f>
        <v>#NAME?</v>
      </c>
      <c r="L2693">
        <v>16361276</v>
      </c>
      <c r="M2693">
        <f t="shared" si="84"/>
        <v>5192</v>
      </c>
      <c r="N2693" s="2">
        <f t="shared" si="85"/>
        <v>0</v>
      </c>
    </row>
    <row r="2694" spans="1:14" x14ac:dyDescent="0.3">
      <c r="A2694" t="s">
        <v>732</v>
      </c>
      <c r="B2694" t="s">
        <v>2417</v>
      </c>
      <c r="C2694">
        <v>3.8</v>
      </c>
      <c r="D2694">
        <v>11</v>
      </c>
      <c r="E2694">
        <v>2499</v>
      </c>
      <c r="F2694">
        <v>1724</v>
      </c>
      <c r="G2694" t="s">
        <v>29</v>
      </c>
      <c r="H2694" t="s">
        <v>9598</v>
      </c>
      <c r="I2694" t="s">
        <v>201</v>
      </c>
      <c r="J2694" t="s">
        <v>2419</v>
      </c>
      <c r="K2694" t="s">
        <v>9599</v>
      </c>
      <c r="L2694">
        <v>16487512</v>
      </c>
      <c r="M2694">
        <f t="shared" si="84"/>
        <v>18964</v>
      </c>
      <c r="N2694" s="2">
        <f t="shared" si="85"/>
        <v>31.012404961984796</v>
      </c>
    </row>
    <row r="2695" spans="1:14" x14ac:dyDescent="0.3">
      <c r="A2695" t="s">
        <v>4672</v>
      </c>
      <c r="B2695" t="s">
        <v>465</v>
      </c>
      <c r="C2695">
        <v>4.4000000000000004</v>
      </c>
      <c r="D2695">
        <v>96</v>
      </c>
      <c r="E2695">
        <v>749</v>
      </c>
      <c r="F2695">
        <v>749</v>
      </c>
      <c r="G2695" t="s">
        <v>9600</v>
      </c>
      <c r="H2695" t="s">
        <v>9601</v>
      </c>
      <c r="I2695" t="s">
        <v>110</v>
      </c>
      <c r="J2695" t="s">
        <v>468</v>
      </c>
      <c r="K2695" t="s">
        <v>9602</v>
      </c>
      <c r="L2695">
        <v>9314625</v>
      </c>
      <c r="M2695">
        <f t="shared" si="84"/>
        <v>71904</v>
      </c>
      <c r="N2695" s="2">
        <f t="shared" si="85"/>
        <v>0</v>
      </c>
    </row>
    <row r="2696" spans="1:14" x14ac:dyDescent="0.3">
      <c r="A2696" t="s">
        <v>5137</v>
      </c>
      <c r="B2696" t="s">
        <v>1817</v>
      </c>
      <c r="C2696">
        <v>4.0999999999999996</v>
      </c>
      <c r="D2696">
        <v>210</v>
      </c>
      <c r="E2696">
        <v>1449</v>
      </c>
      <c r="F2696">
        <v>579</v>
      </c>
      <c r="G2696" t="s">
        <v>1657</v>
      </c>
      <c r="H2696" t="s">
        <v>9603</v>
      </c>
      <c r="I2696" t="s">
        <v>297</v>
      </c>
      <c r="J2696" t="s">
        <v>1819</v>
      </c>
      <c r="K2696" t="s">
        <v>9604</v>
      </c>
      <c r="L2696">
        <v>15767142</v>
      </c>
      <c r="M2696">
        <f t="shared" si="84"/>
        <v>121590</v>
      </c>
      <c r="N2696" s="2">
        <f t="shared" si="85"/>
        <v>60.041407867494826</v>
      </c>
    </row>
    <row r="2697" spans="1:14" x14ac:dyDescent="0.3">
      <c r="A2697" t="s">
        <v>1173</v>
      </c>
      <c r="B2697" t="s">
        <v>3370</v>
      </c>
      <c r="C2697">
        <v>3.8</v>
      </c>
      <c r="D2697">
        <v>225</v>
      </c>
      <c r="E2697">
        <v>999</v>
      </c>
      <c r="F2697">
        <v>699</v>
      </c>
      <c r="G2697" t="s">
        <v>242</v>
      </c>
      <c r="H2697" t="s">
        <v>9605</v>
      </c>
      <c r="I2697" t="s">
        <v>1176</v>
      </c>
      <c r="J2697" t="s">
        <v>3372</v>
      </c>
      <c r="K2697" t="s">
        <v>9606</v>
      </c>
      <c r="L2697">
        <v>12122432</v>
      </c>
      <c r="M2697">
        <f t="shared" si="84"/>
        <v>157275</v>
      </c>
      <c r="N2697" s="2">
        <f t="shared" si="85"/>
        <v>30.03003003003003</v>
      </c>
    </row>
    <row r="2698" spans="1:14" x14ac:dyDescent="0.3">
      <c r="A2698" t="s">
        <v>9607</v>
      </c>
      <c r="B2698" t="s">
        <v>119</v>
      </c>
      <c r="C2698">
        <v>4</v>
      </c>
      <c r="D2698">
        <v>7</v>
      </c>
      <c r="E2698">
        <v>499</v>
      </c>
      <c r="F2698">
        <v>499</v>
      </c>
      <c r="G2698" t="s">
        <v>124</v>
      </c>
      <c r="H2698" t="s">
        <v>9608</v>
      </c>
      <c r="I2698" t="s">
        <v>434</v>
      </c>
      <c r="J2698" t="s">
        <v>119</v>
      </c>
      <c r="K2698" t="s">
        <v>9609</v>
      </c>
      <c r="L2698">
        <v>18074780</v>
      </c>
      <c r="M2698">
        <f t="shared" si="84"/>
        <v>3493</v>
      </c>
      <c r="N2698" s="2">
        <f t="shared" si="85"/>
        <v>0</v>
      </c>
    </row>
    <row r="2699" spans="1:14" x14ac:dyDescent="0.3">
      <c r="A2699" t="s">
        <v>9610</v>
      </c>
      <c r="B2699" t="s">
        <v>1382</v>
      </c>
      <c r="C2699">
        <v>3.8</v>
      </c>
      <c r="D2699">
        <v>9</v>
      </c>
      <c r="E2699">
        <v>3499</v>
      </c>
      <c r="F2699">
        <v>1224</v>
      </c>
      <c r="G2699" t="s">
        <v>242</v>
      </c>
      <c r="H2699" t="s">
        <v>9611</v>
      </c>
      <c r="I2699" t="s">
        <v>1176</v>
      </c>
      <c r="J2699" t="s">
        <v>1384</v>
      </c>
      <c r="K2699" t="s">
        <v>9612</v>
      </c>
      <c r="L2699">
        <v>16247440</v>
      </c>
      <c r="M2699">
        <f t="shared" si="84"/>
        <v>11016</v>
      </c>
      <c r="N2699" s="2">
        <f t="shared" si="85"/>
        <v>65.018576736210349</v>
      </c>
    </row>
    <row r="2700" spans="1:14" x14ac:dyDescent="0.3">
      <c r="A2700" t="s">
        <v>2847</v>
      </c>
      <c r="B2700" t="s">
        <v>1078</v>
      </c>
      <c r="C2700">
        <v>4.5</v>
      </c>
      <c r="D2700">
        <v>185</v>
      </c>
      <c r="E2700">
        <v>2290</v>
      </c>
      <c r="F2700">
        <v>2290</v>
      </c>
      <c r="G2700" t="s">
        <v>242</v>
      </c>
      <c r="H2700" t="s">
        <v>9613</v>
      </c>
      <c r="I2700" t="s">
        <v>244</v>
      </c>
      <c r="J2700" t="s">
        <v>1081</v>
      </c>
      <c r="K2700" t="s">
        <v>9614</v>
      </c>
      <c r="L2700">
        <v>6765833</v>
      </c>
      <c r="M2700">
        <f t="shared" si="84"/>
        <v>423650</v>
      </c>
      <c r="N2700" s="2">
        <f t="shared" si="85"/>
        <v>0</v>
      </c>
    </row>
    <row r="2701" spans="1:14" x14ac:dyDescent="0.3">
      <c r="A2701" t="s">
        <v>1000</v>
      </c>
      <c r="B2701" t="s">
        <v>2417</v>
      </c>
      <c r="C2701">
        <v>4.5999999999999996</v>
      </c>
      <c r="D2701">
        <v>17</v>
      </c>
      <c r="E2701">
        <v>2999</v>
      </c>
      <c r="F2701">
        <v>2099</v>
      </c>
      <c r="G2701" t="s">
        <v>16</v>
      </c>
      <c r="H2701" t="s">
        <v>9615</v>
      </c>
      <c r="I2701" t="s">
        <v>586</v>
      </c>
      <c r="J2701" t="s">
        <v>2419</v>
      </c>
      <c r="K2701" t="s">
        <v>9616</v>
      </c>
      <c r="L2701">
        <v>16203978</v>
      </c>
      <c r="M2701">
        <f t="shared" si="84"/>
        <v>35683</v>
      </c>
      <c r="N2701" s="2">
        <f t="shared" si="85"/>
        <v>30.010003334444811</v>
      </c>
    </row>
    <row r="2702" spans="1:14" x14ac:dyDescent="0.3">
      <c r="A2702" t="s">
        <v>9617</v>
      </c>
      <c r="B2702" t="s">
        <v>7144</v>
      </c>
      <c r="C2702">
        <v>4.5</v>
      </c>
      <c r="D2702">
        <v>70</v>
      </c>
      <c r="E2702">
        <v>1699</v>
      </c>
      <c r="F2702">
        <v>849</v>
      </c>
      <c r="G2702" t="s">
        <v>16</v>
      </c>
      <c r="H2702" t="s">
        <v>9618</v>
      </c>
      <c r="I2702" t="s">
        <v>9619</v>
      </c>
      <c r="J2702" t="s">
        <v>7146</v>
      </c>
      <c r="K2702" t="s">
        <v>9620</v>
      </c>
      <c r="L2702">
        <v>13644518</v>
      </c>
      <c r="M2702">
        <f t="shared" si="84"/>
        <v>59430</v>
      </c>
      <c r="N2702" s="2">
        <f t="shared" si="85"/>
        <v>50.029429075927013</v>
      </c>
    </row>
    <row r="2703" spans="1:14" x14ac:dyDescent="0.3">
      <c r="A2703" t="s">
        <v>1866</v>
      </c>
      <c r="B2703" t="s">
        <v>1633</v>
      </c>
      <c r="C2703">
        <v>4.7</v>
      </c>
      <c r="D2703">
        <v>12</v>
      </c>
      <c r="E2703">
        <v>2199</v>
      </c>
      <c r="F2703">
        <v>483</v>
      </c>
      <c r="G2703" t="s">
        <v>16</v>
      </c>
      <c r="H2703" t="s">
        <v>9621</v>
      </c>
      <c r="I2703" t="s">
        <v>586</v>
      </c>
      <c r="J2703" t="s">
        <v>1635</v>
      </c>
      <c r="K2703" t="s">
        <v>9622</v>
      </c>
      <c r="L2703">
        <v>16561908</v>
      </c>
      <c r="M2703">
        <f t="shared" si="84"/>
        <v>5796</v>
      </c>
      <c r="N2703" s="2">
        <f t="shared" si="85"/>
        <v>78.035470668485672</v>
      </c>
    </row>
    <row r="2704" spans="1:14" x14ac:dyDescent="0.3">
      <c r="A2704" t="s">
        <v>9623</v>
      </c>
      <c r="B2704" t="s">
        <v>1578</v>
      </c>
      <c r="C2704">
        <v>4.4000000000000004</v>
      </c>
      <c r="D2704">
        <v>10</v>
      </c>
      <c r="E2704">
        <v>1299</v>
      </c>
      <c r="F2704">
        <v>1299</v>
      </c>
      <c r="G2704" t="s">
        <v>563</v>
      </c>
      <c r="H2704" t="s">
        <v>9624</v>
      </c>
      <c r="I2704" t="s">
        <v>297</v>
      </c>
      <c r="J2704" t="s">
        <v>1580</v>
      </c>
      <c r="K2704" t="s">
        <v>9625</v>
      </c>
      <c r="L2704">
        <v>17406602</v>
      </c>
      <c r="M2704">
        <f t="shared" si="84"/>
        <v>12990</v>
      </c>
      <c r="N2704" s="2">
        <f t="shared" si="85"/>
        <v>0</v>
      </c>
    </row>
    <row r="2705" spans="1:14" x14ac:dyDescent="0.3">
      <c r="A2705" t="s">
        <v>9626</v>
      </c>
      <c r="B2705" t="s">
        <v>6162</v>
      </c>
      <c r="C2705">
        <v>3.9</v>
      </c>
      <c r="D2705">
        <v>57</v>
      </c>
      <c r="E2705">
        <v>1999</v>
      </c>
      <c r="F2705">
        <v>799</v>
      </c>
      <c r="G2705" t="s">
        <v>42</v>
      </c>
      <c r="H2705" t="s">
        <v>9627</v>
      </c>
      <c r="I2705" t="s">
        <v>50</v>
      </c>
      <c r="J2705" t="s">
        <v>6164</v>
      </c>
      <c r="K2705" t="s">
        <v>9628</v>
      </c>
      <c r="L2705">
        <v>11434968</v>
      </c>
      <c r="M2705">
        <f t="shared" si="84"/>
        <v>45543</v>
      </c>
      <c r="N2705" s="2">
        <f t="shared" si="85"/>
        <v>60.030015007503756</v>
      </c>
    </row>
    <row r="2706" spans="1:14" x14ac:dyDescent="0.3">
      <c r="A2706" t="s">
        <v>9629</v>
      </c>
      <c r="B2706" t="s">
        <v>917</v>
      </c>
      <c r="C2706">
        <v>4.2</v>
      </c>
      <c r="D2706">
        <v>2000</v>
      </c>
      <c r="E2706">
        <v>2849</v>
      </c>
      <c r="F2706">
        <v>1253</v>
      </c>
      <c r="G2706" t="s">
        <v>29</v>
      </c>
      <c r="H2706" t="s">
        <v>9630</v>
      </c>
      <c r="I2706" t="s">
        <v>132</v>
      </c>
      <c r="J2706" t="s">
        <v>919</v>
      </c>
      <c r="K2706" t="s">
        <v>9631</v>
      </c>
      <c r="L2706">
        <v>8255335</v>
      </c>
      <c r="M2706">
        <f t="shared" si="84"/>
        <v>2506000</v>
      </c>
      <c r="N2706" s="2">
        <f t="shared" si="85"/>
        <v>56.019656019656018</v>
      </c>
    </row>
    <row r="2707" spans="1:14" x14ac:dyDescent="0.3">
      <c r="A2707" t="s">
        <v>9632</v>
      </c>
      <c r="B2707" t="s">
        <v>3376</v>
      </c>
      <c r="C2707">
        <v>4.2</v>
      </c>
      <c r="D2707">
        <v>201</v>
      </c>
      <c r="E2707">
        <v>1995</v>
      </c>
      <c r="F2707">
        <v>399</v>
      </c>
      <c r="G2707" t="s">
        <v>16</v>
      </c>
      <c r="H2707" t="s">
        <v>9633</v>
      </c>
      <c r="I2707" t="s">
        <v>1393</v>
      </c>
      <c r="J2707" t="s">
        <v>3378</v>
      </c>
      <c r="K2707" t="s">
        <v>9634</v>
      </c>
      <c r="L2707">
        <v>14944318</v>
      </c>
      <c r="M2707">
        <f t="shared" si="84"/>
        <v>80199</v>
      </c>
      <c r="N2707" s="2">
        <f t="shared" si="85"/>
        <v>80</v>
      </c>
    </row>
    <row r="2708" spans="1:14" x14ac:dyDescent="0.3">
      <c r="A2708" t="s">
        <v>9635</v>
      </c>
      <c r="B2708" t="s">
        <v>505</v>
      </c>
      <c r="C2708">
        <v>4.5</v>
      </c>
      <c r="D2708">
        <v>162</v>
      </c>
      <c r="E2708">
        <v>635</v>
      </c>
      <c r="F2708">
        <v>615</v>
      </c>
      <c r="G2708" t="s">
        <v>16</v>
      </c>
      <c r="H2708" t="s">
        <v>9636</v>
      </c>
      <c r="I2708" t="s">
        <v>2180</v>
      </c>
      <c r="J2708" t="s">
        <v>508</v>
      </c>
      <c r="K2708" t="s">
        <v>9637</v>
      </c>
      <c r="L2708">
        <v>1142796</v>
      </c>
      <c r="M2708">
        <f t="shared" si="84"/>
        <v>99630</v>
      </c>
      <c r="N2708" s="2">
        <f t="shared" si="85"/>
        <v>3.1496062992125982</v>
      </c>
    </row>
    <row r="2709" spans="1:14" x14ac:dyDescent="0.3">
      <c r="A2709" t="s">
        <v>9638</v>
      </c>
      <c r="B2709" t="s">
        <v>4913</v>
      </c>
      <c r="C2709">
        <v>4.2</v>
      </c>
      <c r="D2709">
        <v>837</v>
      </c>
      <c r="E2709">
        <v>998</v>
      </c>
      <c r="F2709">
        <v>638</v>
      </c>
      <c r="G2709" t="s">
        <v>218</v>
      </c>
      <c r="H2709" t="s">
        <v>9639</v>
      </c>
      <c r="I2709" t="s">
        <v>802</v>
      </c>
      <c r="J2709" t="s">
        <v>4915</v>
      </c>
      <c r="K2709" t="s">
        <v>9640</v>
      </c>
      <c r="L2709">
        <v>12551040</v>
      </c>
      <c r="M2709">
        <f t="shared" si="84"/>
        <v>534006</v>
      </c>
      <c r="N2709" s="2">
        <f t="shared" si="85"/>
        <v>36.072144288577157</v>
      </c>
    </row>
    <row r="2710" spans="1:14" x14ac:dyDescent="0.3">
      <c r="A2710" t="s">
        <v>8212</v>
      </c>
      <c r="B2710" t="s">
        <v>3233</v>
      </c>
      <c r="C2710">
        <v>3.5</v>
      </c>
      <c r="D2710">
        <v>13</v>
      </c>
      <c r="E2710">
        <v>2199</v>
      </c>
      <c r="F2710">
        <v>1429</v>
      </c>
      <c r="G2710" t="s">
        <v>1975</v>
      </c>
      <c r="H2710" t="s">
        <v>9641</v>
      </c>
      <c r="I2710" t="s">
        <v>297</v>
      </c>
      <c r="J2710" t="s">
        <v>3235</v>
      </c>
      <c r="K2710" t="s">
        <v>9642</v>
      </c>
      <c r="L2710">
        <v>17578588</v>
      </c>
      <c r="M2710">
        <f t="shared" si="84"/>
        <v>18577</v>
      </c>
      <c r="N2710" s="2">
        <f t="shared" si="85"/>
        <v>35.015916325602547</v>
      </c>
    </row>
    <row r="2711" spans="1:14" x14ac:dyDescent="0.3">
      <c r="A2711" t="s">
        <v>9643</v>
      </c>
      <c r="B2711" t="s">
        <v>1549</v>
      </c>
      <c r="C2711">
        <v>4.4000000000000004</v>
      </c>
      <c r="D2711">
        <v>137</v>
      </c>
      <c r="E2711">
        <v>1899</v>
      </c>
      <c r="F2711">
        <v>797</v>
      </c>
      <c r="G2711" t="s">
        <v>194</v>
      </c>
      <c r="H2711" t="s">
        <v>9644</v>
      </c>
      <c r="I2711" t="s">
        <v>1348</v>
      </c>
      <c r="J2711" t="s">
        <v>1551</v>
      </c>
      <c r="K2711" t="s">
        <v>9645</v>
      </c>
      <c r="L2711">
        <v>13792348</v>
      </c>
      <c r="M2711">
        <f t="shared" si="84"/>
        <v>109189</v>
      </c>
      <c r="N2711" s="2">
        <f t="shared" si="85"/>
        <v>58.030542390731966</v>
      </c>
    </row>
    <row r="2712" spans="1:14" x14ac:dyDescent="0.3">
      <c r="A2712" t="s">
        <v>9646</v>
      </c>
      <c r="B2712" t="s">
        <v>9647</v>
      </c>
      <c r="C2712">
        <v>4.4000000000000004</v>
      </c>
      <c r="D2712">
        <v>5000</v>
      </c>
      <c r="E2712">
        <v>498</v>
      </c>
      <c r="F2712">
        <v>348</v>
      </c>
      <c r="G2712" t="s">
        <v>218</v>
      </c>
      <c r="H2712" t="s">
        <v>9648</v>
      </c>
      <c r="I2712" t="s">
        <v>1145</v>
      </c>
      <c r="J2712" t="s">
        <v>9649</v>
      </c>
      <c r="K2712" t="s">
        <v>9650</v>
      </c>
      <c r="L2712">
        <v>15063160</v>
      </c>
      <c r="M2712">
        <f t="shared" si="84"/>
        <v>1740000</v>
      </c>
      <c r="N2712" s="2">
        <f t="shared" si="85"/>
        <v>30.120481927710845</v>
      </c>
    </row>
    <row r="2713" spans="1:14" x14ac:dyDescent="0.3">
      <c r="A2713" t="s">
        <v>9651</v>
      </c>
      <c r="B2713" t="s">
        <v>54</v>
      </c>
      <c r="C2713">
        <v>4.4000000000000004</v>
      </c>
      <c r="D2713">
        <v>9</v>
      </c>
      <c r="E2713">
        <v>1799</v>
      </c>
      <c r="F2713">
        <v>809</v>
      </c>
      <c r="G2713" t="s">
        <v>42</v>
      </c>
      <c r="H2713" t="s">
        <v>9652</v>
      </c>
      <c r="I2713" t="s">
        <v>50</v>
      </c>
      <c r="J2713" t="s">
        <v>57</v>
      </c>
      <c r="K2713" t="s">
        <v>9653</v>
      </c>
      <c r="L2713">
        <v>16770968</v>
      </c>
      <c r="M2713">
        <f t="shared" si="84"/>
        <v>7281</v>
      </c>
      <c r="N2713" s="2">
        <f t="shared" si="85"/>
        <v>55.03057254030017</v>
      </c>
    </row>
    <row r="2714" spans="1:14" x14ac:dyDescent="0.3">
      <c r="A2714" t="s">
        <v>9654</v>
      </c>
      <c r="B2714" t="s">
        <v>3833</v>
      </c>
      <c r="C2714">
        <v>4.2</v>
      </c>
      <c r="D2714">
        <v>114</v>
      </c>
      <c r="E2714">
        <v>1699</v>
      </c>
      <c r="F2714">
        <v>679</v>
      </c>
      <c r="G2714" t="s">
        <v>16</v>
      </c>
      <c r="H2714" t="s">
        <v>9655</v>
      </c>
      <c r="I2714" t="s">
        <v>161</v>
      </c>
      <c r="J2714" t="s">
        <v>3835</v>
      </c>
      <c r="K2714" t="s">
        <v>9656</v>
      </c>
      <c r="L2714">
        <v>13078428</v>
      </c>
      <c r="M2714">
        <f t="shared" si="84"/>
        <v>77406</v>
      </c>
      <c r="N2714" s="2">
        <f t="shared" si="85"/>
        <v>60.035314891112421</v>
      </c>
    </row>
    <row r="2715" spans="1:14" x14ac:dyDescent="0.3">
      <c r="A2715" t="s">
        <v>9657</v>
      </c>
      <c r="B2715" t="s">
        <v>6942</v>
      </c>
      <c r="C2715">
        <v>3.4</v>
      </c>
      <c r="D2715">
        <v>16</v>
      </c>
      <c r="E2715">
        <v>5599</v>
      </c>
      <c r="F2715">
        <v>2519</v>
      </c>
      <c r="G2715" t="s">
        <v>335</v>
      </c>
      <c r="H2715" t="s">
        <v>9658</v>
      </c>
      <c r="I2715" t="s">
        <v>44</v>
      </c>
      <c r="J2715" t="s">
        <v>6944</v>
      </c>
      <c r="K2715" t="s">
        <v>9659</v>
      </c>
      <c r="L2715">
        <v>10484046</v>
      </c>
      <c r="M2715">
        <f t="shared" si="84"/>
        <v>40304</v>
      </c>
      <c r="N2715" s="2">
        <f t="shared" si="85"/>
        <v>55.009823182711202</v>
      </c>
    </row>
    <row r="2716" spans="1:14" x14ac:dyDescent="0.3">
      <c r="A2716" t="s">
        <v>1365</v>
      </c>
      <c r="B2716" t="s">
        <v>1053</v>
      </c>
      <c r="C2716">
        <v>4.0999999999999996</v>
      </c>
      <c r="D2716">
        <v>160</v>
      </c>
      <c r="E2716">
        <v>2799</v>
      </c>
      <c r="F2716">
        <v>895</v>
      </c>
      <c r="G2716" t="s">
        <v>95</v>
      </c>
      <c r="H2716" t="s">
        <v>9660</v>
      </c>
      <c r="I2716" t="s">
        <v>132</v>
      </c>
      <c r="J2716" t="s">
        <v>1055</v>
      </c>
      <c r="K2716" t="s">
        <v>9661</v>
      </c>
      <c r="L2716">
        <v>13027820</v>
      </c>
      <c r="M2716">
        <f t="shared" si="84"/>
        <v>143200</v>
      </c>
      <c r="N2716" s="2">
        <f t="shared" si="85"/>
        <v>68.024294390853882</v>
      </c>
    </row>
    <row r="2717" spans="1:14" x14ac:dyDescent="0.3">
      <c r="A2717" t="s">
        <v>9662</v>
      </c>
      <c r="B2717" t="s">
        <v>48</v>
      </c>
      <c r="C2717">
        <v>4.3</v>
      </c>
      <c r="D2717">
        <v>22</v>
      </c>
      <c r="E2717">
        <v>1199</v>
      </c>
      <c r="F2717">
        <v>599</v>
      </c>
      <c r="G2717" t="s">
        <v>67</v>
      </c>
      <c r="H2717" t="s">
        <v>9663</v>
      </c>
      <c r="I2717" t="s">
        <v>1209</v>
      </c>
      <c r="J2717" t="s">
        <v>51</v>
      </c>
      <c r="K2717" t="s">
        <v>9664</v>
      </c>
      <c r="L2717">
        <v>16441618</v>
      </c>
      <c r="M2717">
        <f t="shared" si="84"/>
        <v>13178</v>
      </c>
      <c r="N2717" s="2">
        <f t="shared" si="85"/>
        <v>50.041701417848202</v>
      </c>
    </row>
    <row r="2718" spans="1:14" x14ac:dyDescent="0.3">
      <c r="A2718" t="s">
        <v>9665</v>
      </c>
      <c r="B2718" t="s">
        <v>376</v>
      </c>
      <c r="C2718">
        <v>4.4000000000000004</v>
      </c>
      <c r="D2718">
        <v>65</v>
      </c>
      <c r="E2718">
        <v>3500</v>
      </c>
      <c r="F2718">
        <v>3500</v>
      </c>
      <c r="G2718" t="s">
        <v>16</v>
      </c>
      <c r="H2718" t="s">
        <v>9666</v>
      </c>
      <c r="I2718" t="s">
        <v>18</v>
      </c>
      <c r="J2718" t="s">
        <v>378</v>
      </c>
      <c r="K2718" t="s">
        <v>9667</v>
      </c>
      <c r="L2718">
        <v>15243848</v>
      </c>
      <c r="M2718">
        <f t="shared" si="84"/>
        <v>227500</v>
      </c>
      <c r="N2718" s="2">
        <f t="shared" si="85"/>
        <v>0</v>
      </c>
    </row>
    <row r="2719" spans="1:14" x14ac:dyDescent="0.3">
      <c r="A2719" t="s">
        <v>583</v>
      </c>
      <c r="B2719" t="s">
        <v>54</v>
      </c>
      <c r="C2719">
        <v>4.5</v>
      </c>
      <c r="D2719">
        <v>88</v>
      </c>
      <c r="E2719">
        <v>2899</v>
      </c>
      <c r="F2719">
        <v>1594</v>
      </c>
      <c r="G2719" t="s">
        <v>16</v>
      </c>
      <c r="H2719" t="s">
        <v>9668</v>
      </c>
      <c r="I2719" t="s">
        <v>586</v>
      </c>
      <c r="J2719" t="s">
        <v>57</v>
      </c>
      <c r="K2719" t="s">
        <v>9669</v>
      </c>
      <c r="L2719">
        <v>2237164</v>
      </c>
      <c r="M2719">
        <f t="shared" si="84"/>
        <v>140272</v>
      </c>
      <c r="N2719" s="2">
        <f t="shared" si="85"/>
        <v>45.015522593997929</v>
      </c>
    </row>
    <row r="2720" spans="1:14" x14ac:dyDescent="0.3">
      <c r="A2720" t="s">
        <v>153</v>
      </c>
      <c r="B2720" t="s">
        <v>364</v>
      </c>
      <c r="C2720">
        <v>4.3</v>
      </c>
      <c r="D2720">
        <v>12</v>
      </c>
      <c r="E2720">
        <v>5500</v>
      </c>
      <c r="F2720">
        <v>2750</v>
      </c>
      <c r="G2720" t="s">
        <v>3425</v>
      </c>
      <c r="H2720" t="s">
        <v>9670</v>
      </c>
      <c r="I2720" t="s">
        <v>132</v>
      </c>
      <c r="J2720" t="s">
        <v>368</v>
      </c>
      <c r="K2720" t="s">
        <v>9671</v>
      </c>
      <c r="L2720">
        <v>13446150</v>
      </c>
      <c r="M2720">
        <f t="shared" si="84"/>
        <v>33000</v>
      </c>
      <c r="N2720" s="2">
        <f t="shared" si="85"/>
        <v>50</v>
      </c>
    </row>
    <row r="2721" spans="1:14" x14ac:dyDescent="0.3">
      <c r="A2721" t="s">
        <v>9672</v>
      </c>
      <c r="B2721" t="s">
        <v>381</v>
      </c>
      <c r="C2721">
        <v>4.0999999999999996</v>
      </c>
      <c r="D2721">
        <v>10</v>
      </c>
      <c r="E2721">
        <v>2199</v>
      </c>
      <c r="F2721">
        <v>1979</v>
      </c>
      <c r="G2721" t="s">
        <v>124</v>
      </c>
      <c r="H2721" t="s">
        <v>9673</v>
      </c>
      <c r="I2721" t="s">
        <v>44</v>
      </c>
      <c r="J2721" t="s">
        <v>383</v>
      </c>
      <c r="K2721" t="s">
        <v>9674</v>
      </c>
      <c r="L2721">
        <v>12929820</v>
      </c>
      <c r="M2721">
        <f t="shared" si="84"/>
        <v>19790</v>
      </c>
      <c r="N2721" s="2">
        <f t="shared" si="85"/>
        <v>10.004547521600728</v>
      </c>
    </row>
    <row r="2722" spans="1:14" x14ac:dyDescent="0.3">
      <c r="A2722" t="s">
        <v>449</v>
      </c>
      <c r="B2722" t="s">
        <v>957</v>
      </c>
      <c r="C2722">
        <v>4</v>
      </c>
      <c r="D2722">
        <v>5</v>
      </c>
      <c r="E2722">
        <v>1649</v>
      </c>
      <c r="F2722">
        <v>544</v>
      </c>
      <c r="G2722" t="s">
        <v>1657</v>
      </c>
      <c r="H2722" t="s">
        <v>9675</v>
      </c>
      <c r="I2722" t="s">
        <v>297</v>
      </c>
      <c r="J2722" t="s">
        <v>959</v>
      </c>
      <c r="K2722" t="s">
        <v>9676</v>
      </c>
      <c r="L2722">
        <v>17434960</v>
      </c>
      <c r="M2722">
        <f t="shared" si="84"/>
        <v>2720</v>
      </c>
      <c r="N2722" s="2">
        <f t="shared" si="85"/>
        <v>67.010309278350505</v>
      </c>
    </row>
    <row r="2723" spans="1:14" x14ac:dyDescent="0.3">
      <c r="A2723" t="s">
        <v>9677</v>
      </c>
      <c r="B2723" t="s">
        <v>456</v>
      </c>
      <c r="C2723">
        <v>3.4</v>
      </c>
      <c r="D2723">
        <v>18</v>
      </c>
      <c r="E2723">
        <v>790</v>
      </c>
      <c r="F2723">
        <v>395</v>
      </c>
      <c r="G2723" t="s">
        <v>335</v>
      </c>
      <c r="H2723" t="s">
        <v>9678</v>
      </c>
      <c r="I2723" t="s">
        <v>50</v>
      </c>
      <c r="J2723" t="s">
        <v>459</v>
      </c>
      <c r="K2723" t="s">
        <v>9679</v>
      </c>
      <c r="L2723">
        <v>15629630</v>
      </c>
      <c r="M2723">
        <f t="shared" si="84"/>
        <v>7110</v>
      </c>
      <c r="N2723" s="2">
        <f t="shared" si="85"/>
        <v>50</v>
      </c>
    </row>
    <row r="2724" spans="1:14" x14ac:dyDescent="0.3">
      <c r="A2724" t="s">
        <v>9680</v>
      </c>
      <c r="B2724" t="s">
        <v>4667</v>
      </c>
      <c r="C2724">
        <v>4.5999999999999996</v>
      </c>
      <c r="D2724">
        <v>32</v>
      </c>
      <c r="E2724">
        <v>479</v>
      </c>
      <c r="F2724">
        <v>335</v>
      </c>
      <c r="G2724" t="s">
        <v>7427</v>
      </c>
      <c r="H2724" t="s">
        <v>9681</v>
      </c>
      <c r="I2724" t="s">
        <v>69</v>
      </c>
      <c r="J2724" t="s">
        <v>4670</v>
      </c>
      <c r="K2724" t="s">
        <v>9682</v>
      </c>
      <c r="L2724">
        <v>14078552</v>
      </c>
      <c r="M2724">
        <f t="shared" si="84"/>
        <v>10720</v>
      </c>
      <c r="N2724" s="2">
        <f t="shared" si="85"/>
        <v>30.062630480167012</v>
      </c>
    </row>
    <row r="2725" spans="1:14" x14ac:dyDescent="0.3">
      <c r="A2725" t="s">
        <v>9683</v>
      </c>
      <c r="B2725" t="s">
        <v>8409</v>
      </c>
      <c r="C2725">
        <v>3.8</v>
      </c>
      <c r="D2725">
        <v>35</v>
      </c>
      <c r="E2725">
        <v>899</v>
      </c>
      <c r="F2725">
        <v>539</v>
      </c>
      <c r="G2725" t="s">
        <v>16</v>
      </c>
      <c r="H2725" t="s">
        <v>9684</v>
      </c>
      <c r="I2725" t="s">
        <v>1064</v>
      </c>
      <c r="J2725" t="s">
        <v>8411</v>
      </c>
      <c r="K2725" t="s">
        <v>9685</v>
      </c>
      <c r="L2725">
        <v>14026714</v>
      </c>
      <c r="M2725">
        <f t="shared" si="84"/>
        <v>18865</v>
      </c>
      <c r="N2725" s="2">
        <f t="shared" si="85"/>
        <v>40.044493882091217</v>
      </c>
    </row>
    <row r="2726" spans="1:14" x14ac:dyDescent="0.3">
      <c r="A2726" t="s">
        <v>5069</v>
      </c>
      <c r="B2726" t="s">
        <v>1149</v>
      </c>
      <c r="C2726">
        <v>4.5</v>
      </c>
      <c r="D2726">
        <v>13</v>
      </c>
      <c r="E2726">
        <v>3690</v>
      </c>
      <c r="F2726">
        <v>3690</v>
      </c>
      <c r="G2726" t="s">
        <v>9686</v>
      </c>
      <c r="H2726" t="s">
        <v>9687</v>
      </c>
      <c r="I2726" t="s">
        <v>1080</v>
      </c>
      <c r="J2726" t="s">
        <v>1151</v>
      </c>
      <c r="K2726" t="s">
        <v>9688</v>
      </c>
      <c r="L2726">
        <v>15904250</v>
      </c>
      <c r="M2726">
        <f t="shared" si="84"/>
        <v>47970</v>
      </c>
      <c r="N2726" s="2">
        <f t="shared" si="85"/>
        <v>0</v>
      </c>
    </row>
    <row r="2727" spans="1:14" x14ac:dyDescent="0.3">
      <c r="A2727" t="s">
        <v>9689</v>
      </c>
      <c r="B2727" t="s">
        <v>593</v>
      </c>
      <c r="C2727">
        <v>3.5</v>
      </c>
      <c r="D2727">
        <v>14</v>
      </c>
      <c r="E2727">
        <v>1699</v>
      </c>
      <c r="F2727">
        <v>679</v>
      </c>
      <c r="G2727" t="s">
        <v>67</v>
      </c>
      <c r="H2727" t="s">
        <v>9690</v>
      </c>
      <c r="I2727" t="s">
        <v>37</v>
      </c>
      <c r="J2727" t="s">
        <v>595</v>
      </c>
      <c r="K2727" t="s">
        <v>9691</v>
      </c>
      <c r="L2727">
        <v>15606756</v>
      </c>
      <c r="M2727">
        <f t="shared" si="84"/>
        <v>9506</v>
      </c>
      <c r="N2727" s="2">
        <f t="shared" si="85"/>
        <v>60.035314891112421</v>
      </c>
    </row>
    <row r="2728" spans="1:14" x14ac:dyDescent="0.3">
      <c r="A2728" t="s">
        <v>9692</v>
      </c>
      <c r="B2728" t="s">
        <v>750</v>
      </c>
      <c r="C2728">
        <v>4</v>
      </c>
      <c r="D2728">
        <v>57</v>
      </c>
      <c r="E2728">
        <v>2280</v>
      </c>
      <c r="F2728">
        <v>684</v>
      </c>
      <c r="G2728" t="s">
        <v>194</v>
      </c>
      <c r="H2728" t="s">
        <v>9693</v>
      </c>
      <c r="I2728" t="s">
        <v>50</v>
      </c>
      <c r="J2728" t="s">
        <v>753</v>
      </c>
      <c r="K2728" t="s">
        <v>9694</v>
      </c>
      <c r="L2728">
        <v>7484635</v>
      </c>
      <c r="M2728">
        <f t="shared" si="84"/>
        <v>38988</v>
      </c>
      <c r="N2728" s="2">
        <f t="shared" si="85"/>
        <v>70</v>
      </c>
    </row>
    <row r="2729" spans="1:14" x14ac:dyDescent="0.3">
      <c r="A2729" t="s">
        <v>556</v>
      </c>
      <c r="B2729" t="s">
        <v>35</v>
      </c>
      <c r="C2729">
        <v>4</v>
      </c>
      <c r="D2729">
        <v>4</v>
      </c>
      <c r="E2729">
        <v>1099</v>
      </c>
      <c r="F2729">
        <v>769</v>
      </c>
      <c r="G2729" t="s">
        <v>29</v>
      </c>
      <c r="H2729" t="s">
        <v>9695</v>
      </c>
      <c r="I2729" t="s">
        <v>37</v>
      </c>
      <c r="J2729" t="s">
        <v>38</v>
      </c>
      <c r="K2729" t="s">
        <v>9696</v>
      </c>
      <c r="L2729">
        <v>16698226</v>
      </c>
      <c r="M2729">
        <f t="shared" si="84"/>
        <v>3076</v>
      </c>
      <c r="N2729" s="2">
        <f t="shared" si="85"/>
        <v>30.02729754322111</v>
      </c>
    </row>
    <row r="2730" spans="1:14" x14ac:dyDescent="0.3">
      <c r="A2730" t="s">
        <v>9697</v>
      </c>
      <c r="B2730" t="s">
        <v>9698</v>
      </c>
      <c r="C2730">
        <v>4.5</v>
      </c>
      <c r="D2730">
        <v>2100</v>
      </c>
      <c r="E2730">
        <v>1555</v>
      </c>
      <c r="F2730">
        <v>1399</v>
      </c>
      <c r="G2730" t="s">
        <v>218</v>
      </c>
      <c r="H2730" t="s">
        <v>9699</v>
      </c>
      <c r="I2730" t="s">
        <v>3740</v>
      </c>
      <c r="J2730" t="s">
        <v>9700</v>
      </c>
      <c r="K2730" t="s">
        <v>9701</v>
      </c>
      <c r="L2730">
        <v>13538796</v>
      </c>
      <c r="M2730">
        <f t="shared" si="84"/>
        <v>2937900</v>
      </c>
      <c r="N2730" s="2">
        <f t="shared" si="85"/>
        <v>10.032154340836012</v>
      </c>
    </row>
    <row r="2731" spans="1:14" x14ac:dyDescent="0.3">
      <c r="A2731" t="s">
        <v>9702</v>
      </c>
      <c r="B2731" t="s">
        <v>499</v>
      </c>
      <c r="C2731">
        <v>4.4000000000000004</v>
      </c>
      <c r="D2731">
        <v>113</v>
      </c>
      <c r="E2731">
        <v>1495</v>
      </c>
      <c r="F2731">
        <v>732</v>
      </c>
      <c r="G2731" t="s">
        <v>500</v>
      </c>
      <c r="H2731" t="s">
        <v>9703</v>
      </c>
      <c r="I2731" t="s">
        <v>244</v>
      </c>
      <c r="J2731" t="s">
        <v>502</v>
      </c>
      <c r="K2731" t="s">
        <v>9704</v>
      </c>
      <c r="L2731">
        <v>13298298</v>
      </c>
      <c r="M2731">
        <f t="shared" si="84"/>
        <v>82716</v>
      </c>
      <c r="N2731" s="2">
        <f t="shared" si="85"/>
        <v>51.036789297658856</v>
      </c>
    </row>
    <row r="2732" spans="1:14" x14ac:dyDescent="0.3">
      <c r="A2732" t="s">
        <v>9705</v>
      </c>
      <c r="B2732" t="s">
        <v>593</v>
      </c>
      <c r="C2732">
        <v>4</v>
      </c>
      <c r="D2732">
        <v>16</v>
      </c>
      <c r="E2732">
        <v>2499</v>
      </c>
      <c r="F2732">
        <v>749</v>
      </c>
      <c r="G2732" t="s">
        <v>1997</v>
      </c>
      <c r="H2732" t="s">
        <v>9706</v>
      </c>
      <c r="I2732" t="s">
        <v>83</v>
      </c>
      <c r="J2732" t="s">
        <v>595</v>
      </c>
      <c r="K2732" t="s">
        <v>9707</v>
      </c>
      <c r="L2732">
        <v>16266814</v>
      </c>
      <c r="M2732">
        <f t="shared" si="84"/>
        <v>11984</v>
      </c>
      <c r="N2732" s="2">
        <f t="shared" si="85"/>
        <v>70.028011204481786</v>
      </c>
    </row>
    <row r="2733" spans="1:14" x14ac:dyDescent="0.3">
      <c r="A2733" t="s">
        <v>9708</v>
      </c>
      <c r="B2733" t="s">
        <v>353</v>
      </c>
      <c r="C2733">
        <v>3.4</v>
      </c>
      <c r="D2733">
        <v>30</v>
      </c>
      <c r="E2733">
        <v>1499</v>
      </c>
      <c r="F2733">
        <v>599</v>
      </c>
      <c r="G2733" t="s">
        <v>124</v>
      </c>
      <c r="H2733" t="s">
        <v>9709</v>
      </c>
      <c r="I2733" t="s">
        <v>50</v>
      </c>
      <c r="J2733" t="s">
        <v>356</v>
      </c>
      <c r="K2733" t="s">
        <v>9710</v>
      </c>
      <c r="L2733">
        <v>15172450</v>
      </c>
      <c r="M2733">
        <f t="shared" si="84"/>
        <v>17970</v>
      </c>
      <c r="N2733" s="2">
        <f t="shared" si="85"/>
        <v>60.040026684456308</v>
      </c>
    </row>
    <row r="2734" spans="1:14" x14ac:dyDescent="0.3">
      <c r="A2734" t="s">
        <v>9711</v>
      </c>
      <c r="B2734" t="s">
        <v>2417</v>
      </c>
      <c r="C2734">
        <v>4.5</v>
      </c>
      <c r="D2734">
        <v>43</v>
      </c>
      <c r="E2734">
        <v>2999</v>
      </c>
      <c r="F2734">
        <v>2549</v>
      </c>
      <c r="G2734" t="s">
        <v>16</v>
      </c>
      <c r="H2734" t="s">
        <v>9712</v>
      </c>
      <c r="I2734" t="s">
        <v>997</v>
      </c>
      <c r="J2734" t="s">
        <v>2419</v>
      </c>
      <c r="K2734" t="s">
        <v>9713</v>
      </c>
      <c r="L2734">
        <v>16614420</v>
      </c>
      <c r="M2734">
        <f t="shared" si="84"/>
        <v>109607</v>
      </c>
      <c r="N2734" s="2">
        <f t="shared" si="85"/>
        <v>15.005001667222405</v>
      </c>
    </row>
    <row r="2735" spans="1:14" x14ac:dyDescent="0.3">
      <c r="A2735" t="s">
        <v>9714</v>
      </c>
      <c r="B2735" t="s">
        <v>942</v>
      </c>
      <c r="C2735">
        <v>3.6</v>
      </c>
      <c r="D2735">
        <v>138</v>
      </c>
      <c r="E2735">
        <v>449</v>
      </c>
      <c r="F2735">
        <v>449</v>
      </c>
      <c r="G2735" t="s">
        <v>466</v>
      </c>
      <c r="H2735" t="s">
        <v>9715</v>
      </c>
      <c r="I2735" t="s">
        <v>138</v>
      </c>
      <c r="J2735" t="s">
        <v>944</v>
      </c>
      <c r="K2735" t="s">
        <v>9716</v>
      </c>
      <c r="L2735">
        <v>8937059</v>
      </c>
      <c r="M2735">
        <f t="shared" si="84"/>
        <v>61962</v>
      </c>
      <c r="N2735" s="2">
        <f t="shared" si="85"/>
        <v>0</v>
      </c>
    </row>
    <row r="2736" spans="1:14" x14ac:dyDescent="0.3">
      <c r="A2736" t="s">
        <v>9717</v>
      </c>
      <c r="B2736" t="s">
        <v>9718</v>
      </c>
      <c r="C2736">
        <v>4.4000000000000004</v>
      </c>
      <c r="D2736">
        <v>21</v>
      </c>
      <c r="E2736">
        <v>289</v>
      </c>
      <c r="F2736">
        <v>202</v>
      </c>
      <c r="G2736" t="s">
        <v>16</v>
      </c>
      <c r="H2736" t="s">
        <v>9719</v>
      </c>
      <c r="I2736" t="s">
        <v>9720</v>
      </c>
      <c r="J2736" t="s">
        <v>9721</v>
      </c>
      <c r="K2736" t="s">
        <v>9722</v>
      </c>
      <c r="L2736">
        <v>17449486</v>
      </c>
      <c r="M2736">
        <f t="shared" si="84"/>
        <v>4242</v>
      </c>
      <c r="N2736" s="2">
        <f t="shared" si="85"/>
        <v>30.103806228373703</v>
      </c>
    </row>
    <row r="2737" spans="1:14" x14ac:dyDescent="0.3">
      <c r="A2737" t="s">
        <v>9723</v>
      </c>
      <c r="B2737" t="s">
        <v>2251</v>
      </c>
      <c r="C2737">
        <v>3.6</v>
      </c>
      <c r="D2737">
        <v>18</v>
      </c>
      <c r="E2737">
        <v>2799</v>
      </c>
      <c r="F2737">
        <v>1091</v>
      </c>
      <c r="G2737" t="s">
        <v>206</v>
      </c>
      <c r="H2737" t="s">
        <v>9724</v>
      </c>
      <c r="I2737" t="s">
        <v>50</v>
      </c>
      <c r="J2737" t="s">
        <v>2253</v>
      </c>
      <c r="K2737" t="s">
        <v>9725</v>
      </c>
      <c r="L2737">
        <v>16543932</v>
      </c>
      <c r="M2737">
        <f t="shared" si="84"/>
        <v>19638</v>
      </c>
      <c r="N2737" s="2">
        <f t="shared" si="85"/>
        <v>61.021793497677749</v>
      </c>
    </row>
    <row r="2738" spans="1:14" x14ac:dyDescent="0.3">
      <c r="A2738" t="s">
        <v>9726</v>
      </c>
      <c r="B2738" t="s">
        <v>1513</v>
      </c>
      <c r="C2738">
        <v>4.5</v>
      </c>
      <c r="D2738">
        <v>4</v>
      </c>
      <c r="E2738">
        <v>1699</v>
      </c>
      <c r="F2738">
        <v>679</v>
      </c>
      <c r="G2738" t="s">
        <v>67</v>
      </c>
      <c r="H2738" t="s">
        <v>9727</v>
      </c>
      <c r="I2738" t="s">
        <v>862</v>
      </c>
      <c r="J2738" t="s">
        <v>1515</v>
      </c>
      <c r="K2738" t="s">
        <v>9728</v>
      </c>
      <c r="L2738">
        <v>17111086</v>
      </c>
      <c r="M2738">
        <f t="shared" si="84"/>
        <v>2716</v>
      </c>
      <c r="N2738" s="2">
        <f t="shared" si="85"/>
        <v>60.035314891112421</v>
      </c>
    </row>
    <row r="2739" spans="1:14" x14ac:dyDescent="0.3">
      <c r="A2739" t="s">
        <v>2217</v>
      </c>
      <c r="B2739" t="s">
        <v>825</v>
      </c>
      <c r="C2739">
        <v>4.3</v>
      </c>
      <c r="D2739">
        <v>195</v>
      </c>
      <c r="E2739">
        <v>599</v>
      </c>
      <c r="F2739">
        <v>599</v>
      </c>
      <c r="G2739" t="s">
        <v>2172</v>
      </c>
      <c r="H2739" t="s">
        <v>9729</v>
      </c>
      <c r="I2739" t="s">
        <v>76</v>
      </c>
      <c r="J2739" t="s">
        <v>828</v>
      </c>
      <c r="K2739" t="s">
        <v>9730</v>
      </c>
      <c r="L2739">
        <v>13272318</v>
      </c>
      <c r="M2739">
        <f t="shared" si="84"/>
        <v>116805</v>
      </c>
      <c r="N2739" s="2">
        <f t="shared" si="85"/>
        <v>0</v>
      </c>
    </row>
    <row r="2740" spans="1:14" x14ac:dyDescent="0.3">
      <c r="A2740" t="s">
        <v>9731</v>
      </c>
      <c r="B2740" t="s">
        <v>733</v>
      </c>
      <c r="C2740">
        <v>4.3</v>
      </c>
      <c r="D2740">
        <v>13</v>
      </c>
      <c r="E2740">
        <v>2999</v>
      </c>
      <c r="F2740">
        <v>1349</v>
      </c>
      <c r="G2740" t="s">
        <v>67</v>
      </c>
      <c r="H2740" t="s">
        <v>9732</v>
      </c>
      <c r="I2740" t="s">
        <v>44</v>
      </c>
      <c r="J2740" t="s">
        <v>735</v>
      </c>
      <c r="K2740" t="s">
        <v>9733</v>
      </c>
      <c r="L2740">
        <v>16317778</v>
      </c>
      <c r="M2740">
        <f t="shared" si="84"/>
        <v>17537</v>
      </c>
      <c r="N2740" s="2">
        <f t="shared" si="85"/>
        <v>55.018339446482159</v>
      </c>
    </row>
    <row r="2741" spans="1:14" x14ac:dyDescent="0.3">
      <c r="A2741" t="s">
        <v>9734</v>
      </c>
      <c r="B2741" t="s">
        <v>2679</v>
      </c>
      <c r="C2741">
        <v>4.5</v>
      </c>
      <c r="D2741">
        <v>12</v>
      </c>
      <c r="E2741">
        <v>2999</v>
      </c>
      <c r="F2741">
        <v>2549</v>
      </c>
      <c r="G2741" t="s">
        <v>1975</v>
      </c>
      <c r="H2741" t="s">
        <v>9735</v>
      </c>
      <c r="I2741" t="s">
        <v>297</v>
      </c>
      <c r="J2741" t="s">
        <v>2681</v>
      </c>
      <c r="K2741" t="s">
        <v>9736</v>
      </c>
      <c r="L2741">
        <v>16880410</v>
      </c>
      <c r="M2741">
        <f t="shared" si="84"/>
        <v>30588</v>
      </c>
      <c r="N2741" s="2">
        <f t="shared" si="85"/>
        <v>15.005001667222405</v>
      </c>
    </row>
    <row r="2742" spans="1:14" x14ac:dyDescent="0.3">
      <c r="A2742" t="s">
        <v>9737</v>
      </c>
      <c r="B2742" t="s">
        <v>241</v>
      </c>
      <c r="C2742">
        <v>5</v>
      </c>
      <c r="D2742">
        <v>5</v>
      </c>
      <c r="E2742">
        <v>2099</v>
      </c>
      <c r="F2742">
        <v>839</v>
      </c>
      <c r="G2742" t="s">
        <v>451</v>
      </c>
      <c r="H2742" t="s">
        <v>9738</v>
      </c>
      <c r="I2742" t="s">
        <v>297</v>
      </c>
      <c r="J2742" t="s">
        <v>245</v>
      </c>
      <c r="K2742" t="s">
        <v>9739</v>
      </c>
      <c r="L2742">
        <v>17789454</v>
      </c>
      <c r="M2742">
        <f t="shared" si="84"/>
        <v>4195</v>
      </c>
      <c r="N2742" s="2">
        <f t="shared" si="85"/>
        <v>60.028585040495472</v>
      </c>
    </row>
    <row r="2743" spans="1:14" x14ac:dyDescent="0.3">
      <c r="A2743" t="s">
        <v>9740</v>
      </c>
      <c r="B2743" t="s">
        <v>655</v>
      </c>
      <c r="C2743">
        <v>4.5999999999999996</v>
      </c>
      <c r="D2743">
        <v>10</v>
      </c>
      <c r="E2743">
        <v>1499</v>
      </c>
      <c r="F2743">
        <v>569</v>
      </c>
      <c r="G2743" t="s">
        <v>194</v>
      </c>
      <c r="H2743" t="s">
        <v>9741</v>
      </c>
      <c r="I2743" t="s">
        <v>56</v>
      </c>
      <c r="J2743" t="s">
        <v>657</v>
      </c>
      <c r="K2743" t="s">
        <v>9742</v>
      </c>
      <c r="L2743">
        <v>17300536</v>
      </c>
      <c r="M2743">
        <f t="shared" si="84"/>
        <v>5690</v>
      </c>
      <c r="N2743" s="2">
        <f t="shared" si="85"/>
        <v>62.041360907271518</v>
      </c>
    </row>
    <row r="2744" spans="1:14" x14ac:dyDescent="0.3">
      <c r="A2744" t="s">
        <v>9743</v>
      </c>
      <c r="B2744" t="s">
        <v>8317</v>
      </c>
      <c r="C2744">
        <v>4.0999999999999996</v>
      </c>
      <c r="D2744">
        <v>47</v>
      </c>
      <c r="E2744">
        <v>3199</v>
      </c>
      <c r="F2744">
        <v>895</v>
      </c>
      <c r="G2744" t="s">
        <v>124</v>
      </c>
      <c r="H2744" t="s">
        <v>9744</v>
      </c>
      <c r="I2744" t="s">
        <v>103</v>
      </c>
      <c r="J2744" t="s">
        <v>8319</v>
      </c>
      <c r="K2744" t="s">
        <v>9745</v>
      </c>
      <c r="L2744">
        <v>13941406</v>
      </c>
      <c r="M2744">
        <f t="shared" si="84"/>
        <v>42065</v>
      </c>
      <c r="N2744" s="2">
        <f t="shared" si="85"/>
        <v>72.022507033447951</v>
      </c>
    </row>
    <row r="2745" spans="1:14" x14ac:dyDescent="0.3">
      <c r="A2745" t="s">
        <v>9746</v>
      </c>
      <c r="B2745" t="s">
        <v>165</v>
      </c>
      <c r="C2745">
        <v>4.4000000000000004</v>
      </c>
      <c r="D2745">
        <v>31</v>
      </c>
      <c r="E2745">
        <v>2999</v>
      </c>
      <c r="F2745">
        <v>2399</v>
      </c>
      <c r="G2745" t="s">
        <v>1536</v>
      </c>
      <c r="H2745" t="s">
        <v>9747</v>
      </c>
      <c r="I2745" t="s">
        <v>1229</v>
      </c>
      <c r="J2745" t="s">
        <v>168</v>
      </c>
      <c r="K2745" t="s">
        <v>9748</v>
      </c>
      <c r="L2745">
        <v>14918618</v>
      </c>
      <c r="M2745">
        <f t="shared" si="84"/>
        <v>74369</v>
      </c>
      <c r="N2745" s="2">
        <f t="shared" si="85"/>
        <v>20.006668889629879</v>
      </c>
    </row>
    <row r="2746" spans="1:14" x14ac:dyDescent="0.3">
      <c r="A2746" t="s">
        <v>4076</v>
      </c>
      <c r="B2746" t="s">
        <v>2590</v>
      </c>
      <c r="C2746">
        <v>4.4000000000000004</v>
      </c>
      <c r="D2746">
        <v>93</v>
      </c>
      <c r="E2746">
        <v>2929</v>
      </c>
      <c r="F2746">
        <v>878</v>
      </c>
      <c r="G2746" t="s">
        <v>409</v>
      </c>
      <c r="H2746" t="s">
        <v>9749</v>
      </c>
      <c r="I2746" t="s">
        <v>891</v>
      </c>
      <c r="J2746" t="s">
        <v>2592</v>
      </c>
      <c r="K2746" t="s">
        <v>9750</v>
      </c>
      <c r="L2746">
        <v>15171558</v>
      </c>
      <c r="M2746">
        <f t="shared" si="84"/>
        <v>81654</v>
      </c>
      <c r="N2746" s="2">
        <f t="shared" si="85"/>
        <v>70.023898941618299</v>
      </c>
    </row>
    <row r="2747" spans="1:14" x14ac:dyDescent="0.3">
      <c r="A2747" t="s">
        <v>9751</v>
      </c>
      <c r="B2747" t="s">
        <v>9752</v>
      </c>
      <c r="C2747">
        <v>4</v>
      </c>
      <c r="D2747">
        <v>172</v>
      </c>
      <c r="E2747">
        <v>899</v>
      </c>
      <c r="F2747">
        <v>274</v>
      </c>
      <c r="G2747" t="s">
        <v>9753</v>
      </c>
      <c r="H2747" t="s">
        <v>9754</v>
      </c>
      <c r="I2747" t="s">
        <v>110</v>
      </c>
      <c r="J2747" t="s">
        <v>9755</v>
      </c>
      <c r="K2747" t="s">
        <v>9756</v>
      </c>
      <c r="L2747">
        <v>12011610</v>
      </c>
      <c r="M2747">
        <f t="shared" si="84"/>
        <v>47128</v>
      </c>
      <c r="N2747" s="2">
        <f t="shared" si="85"/>
        <v>69.521690767519459</v>
      </c>
    </row>
    <row r="2748" spans="1:14" x14ac:dyDescent="0.3">
      <c r="A2748" t="s">
        <v>174</v>
      </c>
      <c r="B2748" t="s">
        <v>289</v>
      </c>
      <c r="C2748">
        <v>4</v>
      </c>
      <c r="D2748">
        <v>8</v>
      </c>
      <c r="E2748">
        <v>7295</v>
      </c>
      <c r="F2748">
        <v>6565</v>
      </c>
      <c r="G2748" t="s">
        <v>16</v>
      </c>
      <c r="H2748" t="s">
        <v>9757</v>
      </c>
      <c r="I2748" t="s">
        <v>177</v>
      </c>
      <c r="J2748" t="s">
        <v>291</v>
      </c>
      <c r="K2748" t="s">
        <v>9758</v>
      </c>
      <c r="L2748">
        <v>14207986</v>
      </c>
      <c r="M2748">
        <f t="shared" si="84"/>
        <v>52520</v>
      </c>
      <c r="N2748" s="2">
        <f t="shared" si="85"/>
        <v>10.006854009595614</v>
      </c>
    </row>
    <row r="2749" spans="1:14" x14ac:dyDescent="0.3">
      <c r="A2749" t="s">
        <v>423</v>
      </c>
      <c r="B2749" t="s">
        <v>364</v>
      </c>
      <c r="C2749">
        <v>4</v>
      </c>
      <c r="D2749">
        <v>5</v>
      </c>
      <c r="E2749">
        <v>4299</v>
      </c>
      <c r="F2749">
        <v>2149</v>
      </c>
      <c r="G2749" t="s">
        <v>3425</v>
      </c>
      <c r="H2749" t="s">
        <v>9759</v>
      </c>
      <c r="I2749" t="s">
        <v>132</v>
      </c>
      <c r="J2749" t="s">
        <v>368</v>
      </c>
      <c r="K2749" t="s">
        <v>9760</v>
      </c>
      <c r="L2749">
        <v>13446308</v>
      </c>
      <c r="M2749">
        <f t="shared" si="84"/>
        <v>10745</v>
      </c>
      <c r="N2749" s="2">
        <f t="shared" si="85"/>
        <v>50.011630611770173</v>
      </c>
    </row>
    <row r="2750" spans="1:14" x14ac:dyDescent="0.3">
      <c r="A2750" t="s">
        <v>9761</v>
      </c>
      <c r="B2750" t="s">
        <v>165</v>
      </c>
      <c r="C2750">
        <v>4.2</v>
      </c>
      <c r="D2750">
        <v>33</v>
      </c>
      <c r="E2750">
        <v>1499</v>
      </c>
      <c r="F2750">
        <v>824</v>
      </c>
      <c r="G2750" t="s">
        <v>67</v>
      </c>
      <c r="H2750" t="s">
        <v>9762</v>
      </c>
      <c r="I2750" t="s">
        <v>37</v>
      </c>
      <c r="J2750" t="s">
        <v>168</v>
      </c>
      <c r="K2750" t="s">
        <v>9763</v>
      </c>
      <c r="L2750">
        <v>12352320</v>
      </c>
      <c r="M2750">
        <f t="shared" si="84"/>
        <v>27192</v>
      </c>
      <c r="N2750" s="2">
        <f t="shared" si="85"/>
        <v>45.030020013342224</v>
      </c>
    </row>
    <row r="2751" spans="1:14" x14ac:dyDescent="0.3">
      <c r="A2751" t="s">
        <v>9764</v>
      </c>
      <c r="B2751" t="s">
        <v>159</v>
      </c>
      <c r="C2751">
        <v>4.3</v>
      </c>
      <c r="D2751">
        <v>9</v>
      </c>
      <c r="E2751">
        <v>2499</v>
      </c>
      <c r="F2751">
        <v>1024</v>
      </c>
      <c r="G2751" t="s">
        <v>29</v>
      </c>
      <c r="H2751" t="s">
        <v>9765</v>
      </c>
      <c r="I2751" t="s">
        <v>50</v>
      </c>
      <c r="J2751" t="s">
        <v>162</v>
      </c>
      <c r="K2751" t="s">
        <v>9766</v>
      </c>
      <c r="L2751">
        <v>17060726</v>
      </c>
      <c r="M2751">
        <f t="shared" si="84"/>
        <v>9216</v>
      </c>
      <c r="N2751" s="2">
        <f t="shared" si="85"/>
        <v>59.023609443777517</v>
      </c>
    </row>
    <row r="2752" spans="1:14" x14ac:dyDescent="0.3">
      <c r="A2752" t="s">
        <v>9767</v>
      </c>
      <c r="B2752" t="s">
        <v>4667</v>
      </c>
      <c r="C2752">
        <v>4.7</v>
      </c>
      <c r="D2752">
        <v>18</v>
      </c>
      <c r="E2752">
        <v>749</v>
      </c>
      <c r="F2752">
        <v>486</v>
      </c>
      <c r="G2752" t="s">
        <v>9768</v>
      </c>
      <c r="H2752" t="s">
        <v>9769</v>
      </c>
      <c r="I2752" t="s">
        <v>4430</v>
      </c>
      <c r="J2752" t="s">
        <v>4670</v>
      </c>
      <c r="K2752" t="s">
        <v>9770</v>
      </c>
      <c r="L2752">
        <v>14082134</v>
      </c>
      <c r="M2752">
        <f t="shared" si="84"/>
        <v>8748</v>
      </c>
      <c r="N2752" s="2">
        <f t="shared" si="85"/>
        <v>35.113484646194927</v>
      </c>
    </row>
    <row r="2753" spans="1:14" x14ac:dyDescent="0.3">
      <c r="A2753" t="s">
        <v>9771</v>
      </c>
      <c r="B2753" t="s">
        <v>2435</v>
      </c>
      <c r="C2753">
        <v>4.5</v>
      </c>
      <c r="D2753">
        <v>11</v>
      </c>
      <c r="E2753">
        <v>1799</v>
      </c>
      <c r="F2753">
        <v>1799</v>
      </c>
      <c r="G2753" t="s">
        <v>7772</v>
      </c>
      <c r="H2753" t="s">
        <v>9772</v>
      </c>
      <c r="I2753" t="s">
        <v>37</v>
      </c>
      <c r="J2753" t="s">
        <v>2438</v>
      </c>
      <c r="K2753" t="s">
        <v>9773</v>
      </c>
      <c r="L2753">
        <v>17133588</v>
      </c>
      <c r="M2753">
        <f t="shared" si="84"/>
        <v>19789</v>
      </c>
      <c r="N2753" s="2">
        <f t="shared" si="85"/>
        <v>0</v>
      </c>
    </row>
    <row r="2754" spans="1:14" x14ac:dyDescent="0.3">
      <c r="A2754" t="s">
        <v>9774</v>
      </c>
      <c r="B2754" t="s">
        <v>1190</v>
      </c>
      <c r="C2754">
        <v>4.3</v>
      </c>
      <c r="D2754">
        <v>25</v>
      </c>
      <c r="E2754">
        <v>3499</v>
      </c>
      <c r="F2754">
        <v>1679</v>
      </c>
      <c r="G2754" t="s">
        <v>16</v>
      </c>
      <c r="H2754" t="s">
        <v>9775</v>
      </c>
      <c r="I2754" t="s">
        <v>18</v>
      </c>
      <c r="J2754" t="s">
        <v>1193</v>
      </c>
      <c r="K2754" t="s">
        <v>9776</v>
      </c>
      <c r="L2754">
        <v>16311570</v>
      </c>
      <c r="M2754">
        <f t="shared" si="84"/>
        <v>41975</v>
      </c>
      <c r="N2754" s="2">
        <f t="shared" si="85"/>
        <v>52.014861388968278</v>
      </c>
    </row>
    <row r="2755" spans="1:14" x14ac:dyDescent="0.3">
      <c r="A2755" t="s">
        <v>9777</v>
      </c>
      <c r="B2755" t="s">
        <v>9778</v>
      </c>
      <c r="C2755">
        <v>4.5</v>
      </c>
      <c r="D2755">
        <v>43</v>
      </c>
      <c r="E2755">
        <v>1099</v>
      </c>
      <c r="F2755">
        <v>494</v>
      </c>
      <c r="G2755" t="s">
        <v>9779</v>
      </c>
      <c r="H2755" t="s">
        <v>9780</v>
      </c>
      <c r="I2755" t="s">
        <v>37</v>
      </c>
      <c r="J2755" t="s">
        <v>9781</v>
      </c>
      <c r="K2755" t="s">
        <v>9782</v>
      </c>
      <c r="L2755">
        <v>15859856</v>
      </c>
      <c r="M2755">
        <f t="shared" ref="M2755:M2818" si="86">D2755*F2755</f>
        <v>21242</v>
      </c>
      <c r="N2755" s="2">
        <f t="shared" ref="N2755:N2818" si="87">((E2755-F2755)/E2755) *100</f>
        <v>55.050045495905366</v>
      </c>
    </row>
    <row r="2756" spans="1:14" x14ac:dyDescent="0.3">
      <c r="A2756" t="s">
        <v>3277</v>
      </c>
      <c r="B2756" t="s">
        <v>2383</v>
      </c>
      <c r="C2756">
        <v>4.2</v>
      </c>
      <c r="D2756">
        <v>26</v>
      </c>
      <c r="E2756">
        <v>1199</v>
      </c>
      <c r="F2756">
        <v>779</v>
      </c>
      <c r="G2756" t="s">
        <v>29</v>
      </c>
      <c r="H2756" t="s">
        <v>9783</v>
      </c>
      <c r="I2756" t="s">
        <v>37</v>
      </c>
      <c r="J2756" t="s">
        <v>2385</v>
      </c>
      <c r="K2756" t="s">
        <v>9784</v>
      </c>
      <c r="L2756">
        <v>14347394</v>
      </c>
      <c r="M2756">
        <f t="shared" si="86"/>
        <v>20254</v>
      </c>
      <c r="N2756" s="2">
        <f t="shared" si="87"/>
        <v>35.029190992493746</v>
      </c>
    </row>
    <row r="2757" spans="1:14" x14ac:dyDescent="0.3">
      <c r="A2757" t="s">
        <v>9785</v>
      </c>
      <c r="B2757" t="s">
        <v>5108</v>
      </c>
      <c r="C2757">
        <v>3.8</v>
      </c>
      <c r="D2757">
        <v>13</v>
      </c>
      <c r="E2757">
        <v>1999</v>
      </c>
      <c r="F2757">
        <v>599</v>
      </c>
      <c r="G2757" t="s">
        <v>42</v>
      </c>
      <c r="H2757" t="s">
        <v>9786</v>
      </c>
      <c r="I2757" t="s">
        <v>50</v>
      </c>
      <c r="J2757" t="s">
        <v>5110</v>
      </c>
      <c r="K2757" t="s">
        <v>9787</v>
      </c>
      <c r="L2757">
        <v>15059036</v>
      </c>
      <c r="M2757">
        <f t="shared" si="86"/>
        <v>7787</v>
      </c>
      <c r="N2757" s="2">
        <f t="shared" si="87"/>
        <v>70.035017508754379</v>
      </c>
    </row>
    <row r="2758" spans="1:14" x14ac:dyDescent="0.3">
      <c r="A2758" t="s">
        <v>9788</v>
      </c>
      <c r="B2758" t="s">
        <v>9789</v>
      </c>
      <c r="C2758">
        <v>4.4000000000000004</v>
      </c>
      <c r="D2758">
        <v>23</v>
      </c>
      <c r="E2758">
        <v>7200</v>
      </c>
      <c r="F2758">
        <v>1800</v>
      </c>
      <c r="G2758" t="s">
        <v>16</v>
      </c>
      <c r="H2758" t="s">
        <v>9790</v>
      </c>
      <c r="I2758" t="s">
        <v>1393</v>
      </c>
      <c r="J2758" t="s">
        <v>9791</v>
      </c>
      <c r="K2758" t="s">
        <v>9792</v>
      </c>
      <c r="L2758">
        <v>15004748</v>
      </c>
      <c r="M2758">
        <f t="shared" si="86"/>
        <v>41400</v>
      </c>
      <c r="N2758" s="2">
        <f t="shared" si="87"/>
        <v>75</v>
      </c>
    </row>
    <row r="2759" spans="1:14" x14ac:dyDescent="0.3">
      <c r="A2759" t="s">
        <v>9793</v>
      </c>
      <c r="B2759" t="s">
        <v>552</v>
      </c>
      <c r="C2759">
        <v>4.4000000000000004</v>
      </c>
      <c r="D2759">
        <v>215</v>
      </c>
      <c r="E2759">
        <v>1999</v>
      </c>
      <c r="F2759">
        <v>757</v>
      </c>
      <c r="G2759" t="s">
        <v>16</v>
      </c>
      <c r="H2759" t="s">
        <v>9794</v>
      </c>
      <c r="I2759" t="s">
        <v>1558</v>
      </c>
      <c r="J2759" t="s">
        <v>554</v>
      </c>
      <c r="K2759" t="s">
        <v>9795</v>
      </c>
      <c r="L2759">
        <v>12986786</v>
      </c>
      <c r="M2759">
        <f t="shared" si="86"/>
        <v>162755</v>
      </c>
      <c r="N2759" s="2">
        <f t="shared" si="87"/>
        <v>62.131065532766385</v>
      </c>
    </row>
    <row r="2760" spans="1:14" x14ac:dyDescent="0.3">
      <c r="A2760" t="s">
        <v>9796</v>
      </c>
      <c r="B2760" t="s">
        <v>2435</v>
      </c>
      <c r="C2760">
        <v>4.2</v>
      </c>
      <c r="D2760">
        <v>12</v>
      </c>
      <c r="E2760">
        <v>1499</v>
      </c>
      <c r="F2760">
        <v>1499</v>
      </c>
      <c r="G2760" t="s">
        <v>16</v>
      </c>
      <c r="H2760" t="s">
        <v>9797</v>
      </c>
      <c r="I2760" t="s">
        <v>586</v>
      </c>
      <c r="J2760" t="s">
        <v>2438</v>
      </c>
      <c r="K2760" t="s">
        <v>9798</v>
      </c>
      <c r="L2760">
        <v>16718208</v>
      </c>
      <c r="M2760">
        <f t="shared" si="86"/>
        <v>17988</v>
      </c>
      <c r="N2760" s="2">
        <f t="shared" si="87"/>
        <v>0</v>
      </c>
    </row>
    <row r="2761" spans="1:14" x14ac:dyDescent="0.3">
      <c r="A2761" t="s">
        <v>5222</v>
      </c>
      <c r="B2761" t="s">
        <v>5053</v>
      </c>
      <c r="C2761">
        <v>4.3</v>
      </c>
      <c r="D2761">
        <v>227</v>
      </c>
      <c r="E2761">
        <v>2292</v>
      </c>
      <c r="F2761">
        <v>366</v>
      </c>
      <c r="G2761" t="s">
        <v>16</v>
      </c>
      <c r="H2761" t="s">
        <v>9799</v>
      </c>
      <c r="I2761" t="s">
        <v>1558</v>
      </c>
      <c r="J2761" t="s">
        <v>5055</v>
      </c>
      <c r="K2761" t="s">
        <v>9800</v>
      </c>
      <c r="L2761">
        <v>13328352</v>
      </c>
      <c r="M2761">
        <f t="shared" si="86"/>
        <v>83082</v>
      </c>
      <c r="N2761" s="2">
        <f t="shared" si="87"/>
        <v>84.031413612565444</v>
      </c>
    </row>
    <row r="2762" spans="1:14" x14ac:dyDescent="0.3">
      <c r="A2762" t="s">
        <v>556</v>
      </c>
      <c r="B2762" t="s">
        <v>450</v>
      </c>
      <c r="C2762">
        <v>4.8</v>
      </c>
      <c r="D2762">
        <v>9</v>
      </c>
      <c r="E2762">
        <v>1199</v>
      </c>
      <c r="F2762">
        <v>779</v>
      </c>
      <c r="G2762" t="s">
        <v>9801</v>
      </c>
      <c r="H2762" t="s">
        <v>9802</v>
      </c>
      <c r="I2762" t="s">
        <v>37</v>
      </c>
      <c r="J2762" t="s">
        <v>453</v>
      </c>
      <c r="K2762" t="s">
        <v>9803</v>
      </c>
      <c r="L2762">
        <v>16971940</v>
      </c>
      <c r="M2762">
        <f t="shared" si="86"/>
        <v>7011</v>
      </c>
      <c r="N2762" s="2">
        <f t="shared" si="87"/>
        <v>35.029190992493746</v>
      </c>
    </row>
    <row r="2763" spans="1:14" x14ac:dyDescent="0.3">
      <c r="A2763" t="s">
        <v>9804</v>
      </c>
      <c r="B2763" t="s">
        <v>9805</v>
      </c>
      <c r="C2763">
        <v>4.3</v>
      </c>
      <c r="D2763">
        <v>7</v>
      </c>
      <c r="E2763">
        <v>2399</v>
      </c>
      <c r="F2763">
        <v>1199</v>
      </c>
      <c r="G2763" t="s">
        <v>242</v>
      </c>
      <c r="H2763" t="s">
        <v>9806</v>
      </c>
      <c r="I2763" t="s">
        <v>1176</v>
      </c>
      <c r="J2763" t="s">
        <v>9807</v>
      </c>
      <c r="K2763" t="s">
        <v>9808</v>
      </c>
      <c r="L2763">
        <v>14962154</v>
      </c>
      <c r="M2763">
        <f t="shared" si="86"/>
        <v>8393</v>
      </c>
      <c r="N2763" s="2">
        <f t="shared" si="87"/>
        <v>50.020842017507292</v>
      </c>
    </row>
    <row r="2764" spans="1:14" x14ac:dyDescent="0.3">
      <c r="A2764" t="s">
        <v>9809</v>
      </c>
      <c r="B2764" t="s">
        <v>9810</v>
      </c>
      <c r="C2764">
        <v>4.4000000000000004</v>
      </c>
      <c r="D2764">
        <v>70</v>
      </c>
      <c r="E2764">
        <v>7500</v>
      </c>
      <c r="F2764">
        <v>825</v>
      </c>
      <c r="G2764" t="s">
        <v>16</v>
      </c>
      <c r="H2764" t="s">
        <v>9811</v>
      </c>
      <c r="I2764" t="s">
        <v>1875</v>
      </c>
      <c r="J2764" t="s">
        <v>9812</v>
      </c>
      <c r="K2764" t="s">
        <v>9813</v>
      </c>
      <c r="L2764">
        <v>15712418</v>
      </c>
      <c r="M2764">
        <f t="shared" si="86"/>
        <v>57750</v>
      </c>
      <c r="N2764" s="2">
        <f t="shared" si="87"/>
        <v>89</v>
      </c>
    </row>
    <row r="2765" spans="1:14" x14ac:dyDescent="0.3">
      <c r="A2765" t="s">
        <v>9814</v>
      </c>
      <c r="B2765" t="s">
        <v>1053</v>
      </c>
      <c r="C2765">
        <v>4.3</v>
      </c>
      <c r="D2765">
        <v>89</v>
      </c>
      <c r="E2765">
        <v>3499</v>
      </c>
      <c r="F2765">
        <v>1469</v>
      </c>
      <c r="G2765" t="s">
        <v>95</v>
      </c>
      <c r="H2765" t="s">
        <v>9815</v>
      </c>
      <c r="I2765" t="s">
        <v>132</v>
      </c>
      <c r="J2765" t="s">
        <v>1055</v>
      </c>
      <c r="K2765" t="s">
        <v>9816</v>
      </c>
      <c r="L2765">
        <v>14398730</v>
      </c>
      <c r="M2765">
        <f t="shared" si="86"/>
        <v>130741</v>
      </c>
      <c r="N2765" s="2">
        <f t="shared" si="87"/>
        <v>58.016576164618463</v>
      </c>
    </row>
    <row r="2766" spans="1:14" x14ac:dyDescent="0.3">
      <c r="A2766" t="s">
        <v>4073</v>
      </c>
      <c r="B2766" t="s">
        <v>9817</v>
      </c>
      <c r="C2766">
        <v>4</v>
      </c>
      <c r="D2766">
        <v>3</v>
      </c>
      <c r="E2766">
        <v>8990</v>
      </c>
      <c r="F2766">
        <v>8990</v>
      </c>
      <c r="G2766" t="s">
        <v>74</v>
      </c>
      <c r="H2766" t="s">
        <v>9818</v>
      </c>
      <c r="I2766" t="s">
        <v>373</v>
      </c>
      <c r="J2766" t="s">
        <v>9819</v>
      </c>
      <c r="K2766" t="s">
        <v>9820</v>
      </c>
      <c r="L2766">
        <v>13220668</v>
      </c>
      <c r="M2766">
        <f t="shared" si="86"/>
        <v>26970</v>
      </c>
      <c r="N2766" s="2">
        <f t="shared" si="87"/>
        <v>0</v>
      </c>
    </row>
    <row r="2767" spans="1:14" x14ac:dyDescent="0.3">
      <c r="A2767" t="s">
        <v>2668</v>
      </c>
      <c r="B2767" t="s">
        <v>9821</v>
      </c>
      <c r="C2767">
        <v>4.4000000000000004</v>
      </c>
      <c r="D2767">
        <v>14</v>
      </c>
      <c r="E2767">
        <v>3600</v>
      </c>
      <c r="F2767">
        <v>2520</v>
      </c>
      <c r="G2767" t="s">
        <v>16</v>
      </c>
      <c r="H2767" t="s">
        <v>9822</v>
      </c>
      <c r="I2767" t="s">
        <v>367</v>
      </c>
      <c r="J2767" t="s">
        <v>9823</v>
      </c>
      <c r="K2767" t="s">
        <v>9824</v>
      </c>
      <c r="L2767">
        <v>16877382</v>
      </c>
      <c r="M2767">
        <f t="shared" si="86"/>
        <v>35280</v>
      </c>
      <c r="N2767" s="2">
        <f t="shared" si="87"/>
        <v>30</v>
      </c>
    </row>
    <row r="2768" spans="1:14" x14ac:dyDescent="0.3">
      <c r="A2768" t="s">
        <v>6620</v>
      </c>
      <c r="B2768" t="s">
        <v>1677</v>
      </c>
      <c r="C2768">
        <v>4.2</v>
      </c>
      <c r="D2768">
        <v>52</v>
      </c>
      <c r="E2768">
        <v>5750</v>
      </c>
      <c r="F2768">
        <v>3162</v>
      </c>
      <c r="G2768" t="s">
        <v>16</v>
      </c>
      <c r="H2768" t="s">
        <v>9825</v>
      </c>
      <c r="I2768" t="s">
        <v>367</v>
      </c>
      <c r="J2768" t="s">
        <v>1680</v>
      </c>
      <c r="K2768" t="s">
        <v>9826</v>
      </c>
      <c r="L2768">
        <v>13994506</v>
      </c>
      <c r="M2768">
        <f t="shared" si="86"/>
        <v>164424</v>
      </c>
      <c r="N2768" s="2">
        <f t="shared" si="87"/>
        <v>45.008695652173913</v>
      </c>
    </row>
    <row r="2769" spans="1:14" x14ac:dyDescent="0.3">
      <c r="A2769" t="s">
        <v>9827</v>
      </c>
      <c r="B2769" t="s">
        <v>456</v>
      </c>
      <c r="C2769">
        <v>4.0999999999999996</v>
      </c>
      <c r="D2769">
        <v>18</v>
      </c>
      <c r="E2769">
        <v>1490</v>
      </c>
      <c r="F2769">
        <v>1341</v>
      </c>
      <c r="G2769" t="s">
        <v>466</v>
      </c>
      <c r="H2769" t="s">
        <v>9828</v>
      </c>
      <c r="I2769" t="s">
        <v>50</v>
      </c>
      <c r="J2769" t="s">
        <v>459</v>
      </c>
      <c r="K2769" t="s">
        <v>9829</v>
      </c>
      <c r="L2769">
        <v>15847112</v>
      </c>
      <c r="M2769">
        <f t="shared" si="86"/>
        <v>24138</v>
      </c>
      <c r="N2769" s="2">
        <f t="shared" si="87"/>
        <v>10</v>
      </c>
    </row>
    <row r="2770" spans="1:14" x14ac:dyDescent="0.3">
      <c r="A2770" t="s">
        <v>9830</v>
      </c>
      <c r="B2770" t="s">
        <v>1382</v>
      </c>
      <c r="C2770">
        <v>4.2</v>
      </c>
      <c r="D2770">
        <v>9</v>
      </c>
      <c r="E2770">
        <v>2899</v>
      </c>
      <c r="F2770">
        <v>1014</v>
      </c>
      <c r="G2770" t="s">
        <v>242</v>
      </c>
      <c r="H2770" t="s">
        <v>9831</v>
      </c>
      <c r="I2770" t="s">
        <v>1176</v>
      </c>
      <c r="J2770" t="s">
        <v>1384</v>
      </c>
      <c r="K2770" t="s">
        <v>9832</v>
      </c>
      <c r="L2770">
        <v>15120936</v>
      </c>
      <c r="M2770">
        <f t="shared" si="86"/>
        <v>9126</v>
      </c>
      <c r="N2770" s="2">
        <f t="shared" si="87"/>
        <v>65.02242152466367</v>
      </c>
    </row>
    <row r="2771" spans="1:14" x14ac:dyDescent="0.3">
      <c r="A2771" t="s">
        <v>1201</v>
      </c>
      <c r="B2771" t="s">
        <v>364</v>
      </c>
      <c r="C2771">
        <v>4.5999999999999996</v>
      </c>
      <c r="D2771">
        <v>77</v>
      </c>
      <c r="E2771">
        <v>5500</v>
      </c>
      <c r="F2771">
        <v>2750</v>
      </c>
      <c r="G2771" t="s">
        <v>29</v>
      </c>
      <c r="H2771" t="s">
        <v>9833</v>
      </c>
      <c r="I2771" t="s">
        <v>132</v>
      </c>
      <c r="J2771" t="s">
        <v>368</v>
      </c>
      <c r="K2771" t="s">
        <v>9834</v>
      </c>
      <c r="L2771">
        <v>13446354</v>
      </c>
      <c r="M2771">
        <f t="shared" si="86"/>
        <v>211750</v>
      </c>
      <c r="N2771" s="2">
        <f t="shared" si="87"/>
        <v>50</v>
      </c>
    </row>
    <row r="2772" spans="1:14" x14ac:dyDescent="0.3">
      <c r="A2772" t="s">
        <v>9835</v>
      </c>
      <c r="B2772" t="s">
        <v>2308</v>
      </c>
      <c r="C2772">
        <v>4.4000000000000004</v>
      </c>
      <c r="D2772">
        <v>7</v>
      </c>
      <c r="E2772">
        <v>12798</v>
      </c>
      <c r="F2772">
        <v>12798</v>
      </c>
      <c r="G2772" t="s">
        <v>690</v>
      </c>
      <c r="H2772" t="s">
        <v>9836</v>
      </c>
      <c r="I2772" t="s">
        <v>2785</v>
      </c>
      <c r="J2772" t="s">
        <v>2310</v>
      </c>
      <c r="K2772" t="s">
        <v>9837</v>
      </c>
      <c r="L2772">
        <v>13481212</v>
      </c>
      <c r="M2772">
        <f t="shared" si="86"/>
        <v>89586</v>
      </c>
      <c r="N2772" s="2">
        <f t="shared" si="87"/>
        <v>0</v>
      </c>
    </row>
    <row r="2773" spans="1:14" x14ac:dyDescent="0.3">
      <c r="A2773" t="s">
        <v>9838</v>
      </c>
      <c r="B2773" t="s">
        <v>2679</v>
      </c>
      <c r="C2773">
        <v>4.0999999999999996</v>
      </c>
      <c r="D2773">
        <v>26</v>
      </c>
      <c r="E2773">
        <v>7999</v>
      </c>
      <c r="F2773">
        <v>6399</v>
      </c>
      <c r="G2773" t="s">
        <v>1234</v>
      </c>
      <c r="H2773" t="s">
        <v>9839</v>
      </c>
      <c r="I2773" t="s">
        <v>1192</v>
      </c>
      <c r="J2773" t="s">
        <v>2681</v>
      </c>
      <c r="K2773" t="s">
        <v>9840</v>
      </c>
      <c r="L2773">
        <v>12643414</v>
      </c>
      <c r="M2773">
        <f t="shared" si="86"/>
        <v>166374</v>
      </c>
      <c r="N2773" s="2">
        <f t="shared" si="87"/>
        <v>20.002500312539066</v>
      </c>
    </row>
    <row r="2774" spans="1:14" x14ac:dyDescent="0.3">
      <c r="A2774" t="s">
        <v>5679</v>
      </c>
      <c r="B2774" t="s">
        <v>4574</v>
      </c>
      <c r="C2774">
        <v>3.2</v>
      </c>
      <c r="D2774">
        <v>14</v>
      </c>
      <c r="E2774">
        <v>3745</v>
      </c>
      <c r="F2774">
        <v>699</v>
      </c>
      <c r="G2774" t="s">
        <v>826</v>
      </c>
      <c r="H2774" t="s">
        <v>9841</v>
      </c>
      <c r="I2774" t="s">
        <v>3629</v>
      </c>
      <c r="J2774" t="s">
        <v>4576</v>
      </c>
      <c r="K2774" t="s">
        <v>9842</v>
      </c>
      <c r="L2774">
        <v>14734298</v>
      </c>
      <c r="M2774">
        <f t="shared" si="86"/>
        <v>9786</v>
      </c>
      <c r="N2774" s="2">
        <f t="shared" si="87"/>
        <v>81.3351134846462</v>
      </c>
    </row>
    <row r="2775" spans="1:14" x14ac:dyDescent="0.3">
      <c r="A2775" t="s">
        <v>3910</v>
      </c>
      <c r="B2775" t="s">
        <v>1513</v>
      </c>
      <c r="C2775">
        <v>3.9</v>
      </c>
      <c r="D2775">
        <v>34</v>
      </c>
      <c r="E2775">
        <v>1749</v>
      </c>
      <c r="F2775">
        <v>961</v>
      </c>
      <c r="G2775" t="s">
        <v>1536</v>
      </c>
      <c r="H2775" t="s">
        <v>9843</v>
      </c>
      <c r="I2775" t="s">
        <v>83</v>
      </c>
      <c r="J2775" t="s">
        <v>1515</v>
      </c>
      <c r="K2775" t="s">
        <v>9844</v>
      </c>
      <c r="L2775">
        <v>16611748</v>
      </c>
      <c r="M2775">
        <f t="shared" si="86"/>
        <v>32674</v>
      </c>
      <c r="N2775" s="2">
        <f t="shared" si="87"/>
        <v>45.054316752429962</v>
      </c>
    </row>
    <row r="2776" spans="1:14" x14ac:dyDescent="0.3">
      <c r="A2776" t="s">
        <v>9845</v>
      </c>
      <c r="B2776" t="s">
        <v>2303</v>
      </c>
      <c r="C2776">
        <v>4.0999999999999996</v>
      </c>
      <c r="D2776">
        <v>147</v>
      </c>
      <c r="E2776">
        <v>1899</v>
      </c>
      <c r="F2776">
        <v>664</v>
      </c>
      <c r="G2776" t="s">
        <v>42</v>
      </c>
      <c r="H2776" t="s">
        <v>9846</v>
      </c>
      <c r="I2776" t="s">
        <v>44</v>
      </c>
      <c r="J2776" t="s">
        <v>2305</v>
      </c>
      <c r="K2776" t="s">
        <v>9847</v>
      </c>
      <c r="L2776">
        <v>13287880</v>
      </c>
      <c r="M2776">
        <f t="shared" si="86"/>
        <v>97608</v>
      </c>
      <c r="N2776" s="2">
        <f t="shared" si="87"/>
        <v>65.034228541337541</v>
      </c>
    </row>
    <row r="2777" spans="1:14" x14ac:dyDescent="0.3">
      <c r="A2777" t="s">
        <v>9848</v>
      </c>
      <c r="B2777" t="s">
        <v>889</v>
      </c>
      <c r="C2777">
        <v>4.3</v>
      </c>
      <c r="D2777">
        <v>16</v>
      </c>
      <c r="E2777">
        <v>2999</v>
      </c>
      <c r="F2777">
        <v>1649</v>
      </c>
      <c r="G2777" t="s">
        <v>4748</v>
      </c>
      <c r="H2777" t="s">
        <v>9849</v>
      </c>
      <c r="I2777" t="s">
        <v>891</v>
      </c>
      <c r="J2777" t="s">
        <v>892</v>
      </c>
      <c r="K2777" t="s">
        <v>9850</v>
      </c>
      <c r="L2777">
        <v>12617648</v>
      </c>
      <c r="M2777">
        <f t="shared" si="86"/>
        <v>26384</v>
      </c>
      <c r="N2777" s="2">
        <f t="shared" si="87"/>
        <v>45.015005001667227</v>
      </c>
    </row>
    <row r="2778" spans="1:14" x14ac:dyDescent="0.3">
      <c r="A2778" t="s">
        <v>9851</v>
      </c>
      <c r="B2778" t="s">
        <v>1687</v>
      </c>
      <c r="C2778">
        <v>4.0999999999999996</v>
      </c>
      <c r="D2778">
        <v>87</v>
      </c>
      <c r="E2778">
        <v>1399</v>
      </c>
      <c r="F2778">
        <v>895</v>
      </c>
      <c r="G2778" t="s">
        <v>4403</v>
      </c>
      <c r="H2778" t="s">
        <v>9852</v>
      </c>
      <c r="I2778" t="s">
        <v>630</v>
      </c>
      <c r="J2778" t="s">
        <v>1690</v>
      </c>
      <c r="K2778" t="s">
        <v>9853</v>
      </c>
      <c r="L2778">
        <v>11607640</v>
      </c>
      <c r="M2778">
        <f t="shared" si="86"/>
        <v>77865</v>
      </c>
      <c r="N2778" s="2">
        <f t="shared" si="87"/>
        <v>36.025732666190137</v>
      </c>
    </row>
    <row r="2779" spans="1:14" x14ac:dyDescent="0.3">
      <c r="A2779" t="s">
        <v>1015</v>
      </c>
      <c r="B2779" t="s">
        <v>1317</v>
      </c>
      <c r="C2779">
        <v>4.3</v>
      </c>
      <c r="D2779">
        <v>306</v>
      </c>
      <c r="E2779">
        <v>1299</v>
      </c>
      <c r="F2779">
        <v>519</v>
      </c>
      <c r="G2779" t="s">
        <v>42</v>
      </c>
      <c r="H2779" t="s">
        <v>9854</v>
      </c>
      <c r="I2779" t="s">
        <v>862</v>
      </c>
      <c r="J2779" t="s">
        <v>1317</v>
      </c>
      <c r="K2779" t="s">
        <v>9855</v>
      </c>
      <c r="L2779">
        <v>1270790</v>
      </c>
      <c r="M2779">
        <f t="shared" si="86"/>
        <v>158814</v>
      </c>
      <c r="N2779" s="2">
        <f t="shared" si="87"/>
        <v>60.046189376443415</v>
      </c>
    </row>
    <row r="2780" spans="1:14" x14ac:dyDescent="0.3">
      <c r="A2780" t="s">
        <v>9856</v>
      </c>
      <c r="B2780" t="s">
        <v>2435</v>
      </c>
      <c r="C2780">
        <v>4.2</v>
      </c>
      <c r="D2780">
        <v>10</v>
      </c>
      <c r="E2780">
        <v>1499</v>
      </c>
      <c r="F2780">
        <v>1499</v>
      </c>
      <c r="G2780" t="s">
        <v>9857</v>
      </c>
      <c r="H2780" t="s">
        <v>9858</v>
      </c>
      <c r="I2780" t="s">
        <v>37</v>
      </c>
      <c r="J2780" t="s">
        <v>2438</v>
      </c>
      <c r="K2780" t="s">
        <v>9859</v>
      </c>
      <c r="L2780">
        <v>17186106</v>
      </c>
      <c r="M2780">
        <f t="shared" si="86"/>
        <v>14990</v>
      </c>
      <c r="N2780" s="2">
        <f t="shared" si="87"/>
        <v>0</v>
      </c>
    </row>
    <row r="2781" spans="1:14" x14ac:dyDescent="0.3">
      <c r="A2781" t="s">
        <v>2108</v>
      </c>
      <c r="B2781" t="s">
        <v>2435</v>
      </c>
      <c r="C2781">
        <v>4</v>
      </c>
      <c r="D2781">
        <v>7</v>
      </c>
      <c r="E2781">
        <v>999</v>
      </c>
      <c r="F2781">
        <v>999</v>
      </c>
      <c r="G2781" t="s">
        <v>7772</v>
      </c>
      <c r="H2781" t="s">
        <v>9860</v>
      </c>
      <c r="I2781" t="s">
        <v>37</v>
      </c>
      <c r="J2781" t="s">
        <v>2438</v>
      </c>
      <c r="K2781" t="s">
        <v>9861</v>
      </c>
      <c r="L2781">
        <v>18376750</v>
      </c>
      <c r="M2781">
        <f t="shared" si="86"/>
        <v>6993</v>
      </c>
      <c r="N2781" s="2">
        <f t="shared" si="87"/>
        <v>0</v>
      </c>
    </row>
    <row r="2782" spans="1:14" x14ac:dyDescent="0.3">
      <c r="A2782" t="s">
        <v>9862</v>
      </c>
      <c r="B2782" t="s">
        <v>284</v>
      </c>
      <c r="C2782">
        <v>4.2</v>
      </c>
      <c r="D2782">
        <v>63</v>
      </c>
      <c r="E2782">
        <v>1399</v>
      </c>
      <c r="F2782">
        <v>629</v>
      </c>
      <c r="G2782" t="s">
        <v>124</v>
      </c>
      <c r="H2782" t="s">
        <v>9863</v>
      </c>
      <c r="I2782" t="s">
        <v>56</v>
      </c>
      <c r="J2782" t="s">
        <v>286</v>
      </c>
      <c r="K2782" t="s">
        <v>9864</v>
      </c>
      <c r="L2782">
        <v>15940154</v>
      </c>
      <c r="M2782">
        <f t="shared" si="86"/>
        <v>39627</v>
      </c>
      <c r="N2782" s="2">
        <f t="shared" si="87"/>
        <v>55.039313795568269</v>
      </c>
    </row>
    <row r="2783" spans="1:14" x14ac:dyDescent="0.3">
      <c r="A2783" t="s">
        <v>423</v>
      </c>
      <c r="B2783" t="s">
        <v>1382</v>
      </c>
      <c r="C2783">
        <v>3.9</v>
      </c>
      <c r="D2783">
        <v>15</v>
      </c>
      <c r="E2783">
        <v>2199</v>
      </c>
      <c r="F2783">
        <v>879</v>
      </c>
      <c r="G2783" t="s">
        <v>124</v>
      </c>
      <c r="H2783" t="s">
        <v>9865</v>
      </c>
      <c r="I2783" t="s">
        <v>132</v>
      </c>
      <c r="J2783" t="s">
        <v>1384</v>
      </c>
      <c r="K2783" t="s">
        <v>9866</v>
      </c>
      <c r="L2783">
        <v>16245682</v>
      </c>
      <c r="M2783">
        <f t="shared" si="86"/>
        <v>13185</v>
      </c>
      <c r="N2783" s="2">
        <f t="shared" si="87"/>
        <v>60.027285129604365</v>
      </c>
    </row>
    <row r="2784" spans="1:14" x14ac:dyDescent="0.3">
      <c r="A2784" t="s">
        <v>9867</v>
      </c>
      <c r="B2784" t="s">
        <v>2679</v>
      </c>
      <c r="C2784">
        <v>3.9</v>
      </c>
      <c r="D2784">
        <v>40</v>
      </c>
      <c r="E2784">
        <v>4999</v>
      </c>
      <c r="F2784">
        <v>2999</v>
      </c>
      <c r="G2784" t="s">
        <v>29</v>
      </c>
      <c r="H2784" t="s">
        <v>9868</v>
      </c>
      <c r="I2784" t="s">
        <v>44</v>
      </c>
      <c r="J2784" t="s">
        <v>2681</v>
      </c>
      <c r="K2784" t="s">
        <v>9869</v>
      </c>
      <c r="L2784">
        <v>15926432</v>
      </c>
      <c r="M2784">
        <f t="shared" si="86"/>
        <v>119960</v>
      </c>
      <c r="N2784" s="2">
        <f t="shared" si="87"/>
        <v>40.008001600320064</v>
      </c>
    </row>
    <row r="2785" spans="1:14" x14ac:dyDescent="0.3">
      <c r="A2785" t="s">
        <v>9004</v>
      </c>
      <c r="B2785" t="s">
        <v>1222</v>
      </c>
      <c r="C2785">
        <v>4.3</v>
      </c>
      <c r="D2785">
        <v>525</v>
      </c>
      <c r="E2785">
        <v>2299</v>
      </c>
      <c r="F2785">
        <v>919</v>
      </c>
      <c r="G2785" t="s">
        <v>67</v>
      </c>
      <c r="H2785" t="s">
        <v>9870</v>
      </c>
      <c r="I2785" t="s">
        <v>44</v>
      </c>
      <c r="J2785" t="s">
        <v>1224</v>
      </c>
      <c r="K2785" t="s">
        <v>9871</v>
      </c>
      <c r="L2785">
        <v>10573158</v>
      </c>
      <c r="M2785">
        <f t="shared" si="86"/>
        <v>482475</v>
      </c>
      <c r="N2785" s="2">
        <f t="shared" si="87"/>
        <v>60.026098303610262</v>
      </c>
    </row>
    <row r="2786" spans="1:14" x14ac:dyDescent="0.3">
      <c r="A2786" t="s">
        <v>9872</v>
      </c>
      <c r="B2786" t="s">
        <v>4453</v>
      </c>
      <c r="C2786">
        <v>3.6</v>
      </c>
      <c r="D2786">
        <v>34</v>
      </c>
      <c r="E2786">
        <v>3999</v>
      </c>
      <c r="F2786">
        <v>1999</v>
      </c>
      <c r="G2786" t="s">
        <v>67</v>
      </c>
      <c r="H2786" t="s">
        <v>9873</v>
      </c>
      <c r="I2786" t="s">
        <v>44</v>
      </c>
      <c r="J2786" t="s">
        <v>4455</v>
      </c>
      <c r="K2786" t="s">
        <v>9874</v>
      </c>
      <c r="L2786">
        <v>15032504</v>
      </c>
      <c r="M2786">
        <f t="shared" si="86"/>
        <v>67966</v>
      </c>
      <c r="N2786" s="2">
        <f t="shared" si="87"/>
        <v>50.01250312578145</v>
      </c>
    </row>
    <row r="2787" spans="1:14" x14ac:dyDescent="0.3">
      <c r="A2787" t="s">
        <v>9875</v>
      </c>
      <c r="B2787" t="s">
        <v>7265</v>
      </c>
      <c r="C2787">
        <v>4</v>
      </c>
      <c r="D2787">
        <v>72</v>
      </c>
      <c r="E2787">
        <v>3299</v>
      </c>
      <c r="F2787">
        <v>1352</v>
      </c>
      <c r="G2787" t="s">
        <v>335</v>
      </c>
      <c r="H2787" t="s">
        <v>9876</v>
      </c>
      <c r="I2787" t="s">
        <v>44</v>
      </c>
      <c r="J2787" t="s">
        <v>7267</v>
      </c>
      <c r="K2787" t="s">
        <v>9877</v>
      </c>
      <c r="L2787">
        <v>12572968</v>
      </c>
      <c r="M2787">
        <f t="shared" si="86"/>
        <v>97344</v>
      </c>
      <c r="N2787" s="2">
        <f t="shared" si="87"/>
        <v>59.017884207335555</v>
      </c>
    </row>
    <row r="2788" spans="1:14" x14ac:dyDescent="0.3">
      <c r="A2788" t="s">
        <v>8471</v>
      </c>
      <c r="B2788" t="s">
        <v>689</v>
      </c>
      <c r="C2788">
        <v>4.5</v>
      </c>
      <c r="D2788">
        <v>171</v>
      </c>
      <c r="E2788">
        <v>1390</v>
      </c>
      <c r="F2788">
        <v>695</v>
      </c>
      <c r="G2788" t="s">
        <v>690</v>
      </c>
      <c r="H2788" t="s">
        <v>9878</v>
      </c>
      <c r="I2788" t="s">
        <v>513</v>
      </c>
      <c r="J2788" t="s">
        <v>692</v>
      </c>
      <c r="K2788" t="s">
        <v>9879</v>
      </c>
      <c r="L2788">
        <v>14974260</v>
      </c>
      <c r="M2788">
        <f t="shared" si="86"/>
        <v>118845</v>
      </c>
      <c r="N2788" s="2">
        <f t="shared" si="87"/>
        <v>50</v>
      </c>
    </row>
    <row r="2789" spans="1:14" x14ac:dyDescent="0.3">
      <c r="A2789" t="s">
        <v>5793</v>
      </c>
      <c r="B2789" t="s">
        <v>3664</v>
      </c>
      <c r="C2789">
        <v>3.5</v>
      </c>
      <c r="D2789">
        <v>6</v>
      </c>
      <c r="E2789">
        <v>3499</v>
      </c>
      <c r="F2789">
        <v>1399</v>
      </c>
      <c r="G2789" t="s">
        <v>74</v>
      </c>
      <c r="H2789" t="s">
        <v>9880</v>
      </c>
      <c r="I2789" t="s">
        <v>685</v>
      </c>
      <c r="J2789" t="s">
        <v>3666</v>
      </c>
      <c r="K2789" t="s">
        <v>9881</v>
      </c>
      <c r="L2789">
        <v>15565888</v>
      </c>
      <c r="M2789">
        <f t="shared" si="86"/>
        <v>8394</v>
      </c>
      <c r="N2789" s="2">
        <f t="shared" si="87"/>
        <v>60.017147756501856</v>
      </c>
    </row>
    <row r="2790" spans="1:14" x14ac:dyDescent="0.3">
      <c r="A2790" t="s">
        <v>9882</v>
      </c>
      <c r="B2790" t="s">
        <v>2793</v>
      </c>
      <c r="C2790">
        <v>4.9000000000000004</v>
      </c>
      <c r="D2790">
        <v>9</v>
      </c>
      <c r="E2790">
        <v>1137</v>
      </c>
      <c r="F2790">
        <v>909</v>
      </c>
      <c r="G2790" t="s">
        <v>67</v>
      </c>
      <c r="H2790" t="s">
        <v>9883</v>
      </c>
      <c r="I2790" t="s">
        <v>648</v>
      </c>
      <c r="J2790" t="s">
        <v>2795</v>
      </c>
      <c r="K2790" t="s">
        <v>9884</v>
      </c>
      <c r="L2790">
        <v>18051352</v>
      </c>
      <c r="M2790">
        <f t="shared" si="86"/>
        <v>8181</v>
      </c>
      <c r="N2790" s="2">
        <f t="shared" si="87"/>
        <v>20.052770448548813</v>
      </c>
    </row>
    <row r="2791" spans="1:14" x14ac:dyDescent="0.3">
      <c r="A2791" t="s">
        <v>9885</v>
      </c>
      <c r="B2791" t="s">
        <v>80</v>
      </c>
      <c r="C2791">
        <v>4</v>
      </c>
      <c r="D2791">
        <v>31</v>
      </c>
      <c r="E2791">
        <v>1699</v>
      </c>
      <c r="F2791">
        <v>679</v>
      </c>
      <c r="G2791" t="s">
        <v>757</v>
      </c>
      <c r="H2791" t="s">
        <v>9886</v>
      </c>
      <c r="I2791" t="s">
        <v>1165</v>
      </c>
      <c r="J2791" t="s">
        <v>84</v>
      </c>
      <c r="K2791" t="s">
        <v>9887</v>
      </c>
      <c r="L2791">
        <v>15977568</v>
      </c>
      <c r="M2791">
        <f t="shared" si="86"/>
        <v>21049</v>
      </c>
      <c r="N2791" s="2">
        <f t="shared" si="87"/>
        <v>60.035314891112421</v>
      </c>
    </row>
    <row r="2792" spans="1:14" x14ac:dyDescent="0.3">
      <c r="A2792" t="s">
        <v>9888</v>
      </c>
      <c r="B2792" t="s">
        <v>230</v>
      </c>
      <c r="C2792">
        <v>4.2</v>
      </c>
      <c r="D2792">
        <v>727</v>
      </c>
      <c r="E2792">
        <v>999</v>
      </c>
      <c r="F2792">
        <v>899</v>
      </c>
      <c r="G2792" t="s">
        <v>563</v>
      </c>
      <c r="H2792" t="s">
        <v>9889</v>
      </c>
      <c r="I2792" t="s">
        <v>297</v>
      </c>
      <c r="J2792" t="s">
        <v>232</v>
      </c>
      <c r="K2792" t="s">
        <v>9890</v>
      </c>
      <c r="L2792">
        <v>10832830</v>
      </c>
      <c r="M2792">
        <f t="shared" si="86"/>
        <v>653573</v>
      </c>
      <c r="N2792" s="2">
        <f t="shared" si="87"/>
        <v>10.01001001001001</v>
      </c>
    </row>
    <row r="2793" spans="1:14" x14ac:dyDescent="0.3">
      <c r="A2793" t="s">
        <v>6469</v>
      </c>
      <c r="B2793" t="s">
        <v>3284</v>
      </c>
      <c r="C2793">
        <v>4.2</v>
      </c>
      <c r="D2793">
        <v>17</v>
      </c>
      <c r="E2793">
        <v>2299</v>
      </c>
      <c r="F2793">
        <v>919</v>
      </c>
      <c r="G2793" t="s">
        <v>563</v>
      </c>
      <c r="H2793" t="s">
        <v>9891</v>
      </c>
      <c r="I2793" t="s">
        <v>297</v>
      </c>
      <c r="J2793" t="s">
        <v>3286</v>
      </c>
      <c r="K2793" t="s">
        <v>9892</v>
      </c>
      <c r="L2793">
        <v>15132596</v>
      </c>
      <c r="M2793">
        <f t="shared" si="86"/>
        <v>15623</v>
      </c>
      <c r="N2793" s="2">
        <f t="shared" si="87"/>
        <v>60.026098303610262</v>
      </c>
    </row>
    <row r="2794" spans="1:14" x14ac:dyDescent="0.3">
      <c r="A2794" t="s">
        <v>9893</v>
      </c>
      <c r="B2794" t="s">
        <v>1948</v>
      </c>
      <c r="C2794">
        <v>3.9</v>
      </c>
      <c r="D2794">
        <v>8</v>
      </c>
      <c r="E2794">
        <v>2799</v>
      </c>
      <c r="F2794">
        <v>2771</v>
      </c>
      <c r="G2794" t="s">
        <v>451</v>
      </c>
      <c r="H2794" t="s">
        <v>9894</v>
      </c>
      <c r="I2794" t="s">
        <v>297</v>
      </c>
      <c r="J2794" t="s">
        <v>1950</v>
      </c>
      <c r="K2794" t="s">
        <v>9895</v>
      </c>
      <c r="L2794">
        <v>16604616</v>
      </c>
      <c r="M2794">
        <f t="shared" si="86"/>
        <v>22168</v>
      </c>
      <c r="N2794" s="2">
        <f t="shared" si="87"/>
        <v>1.0003572704537336</v>
      </c>
    </row>
    <row r="2795" spans="1:14" x14ac:dyDescent="0.3">
      <c r="A2795" t="s">
        <v>9896</v>
      </c>
      <c r="B2795" t="s">
        <v>904</v>
      </c>
      <c r="C2795">
        <v>3.3</v>
      </c>
      <c r="D2795">
        <v>8</v>
      </c>
      <c r="E2795">
        <v>2299</v>
      </c>
      <c r="F2795">
        <v>781</v>
      </c>
      <c r="G2795" t="s">
        <v>4098</v>
      </c>
      <c r="H2795" t="s">
        <v>9897</v>
      </c>
      <c r="I2795" t="s">
        <v>189</v>
      </c>
      <c r="J2795" t="s">
        <v>907</v>
      </c>
      <c r="K2795" t="s">
        <v>9898</v>
      </c>
      <c r="L2795">
        <v>17490548</v>
      </c>
      <c r="M2795">
        <f t="shared" si="86"/>
        <v>6248</v>
      </c>
      <c r="N2795" s="2">
        <f t="shared" si="87"/>
        <v>66.028708133971293</v>
      </c>
    </row>
    <row r="2796" spans="1:14" x14ac:dyDescent="0.3">
      <c r="A2796" t="s">
        <v>9899</v>
      </c>
      <c r="B2796" t="s">
        <v>816</v>
      </c>
      <c r="C2796">
        <v>4.5</v>
      </c>
      <c r="D2796">
        <v>8</v>
      </c>
      <c r="E2796">
        <v>2999</v>
      </c>
      <c r="F2796">
        <v>2099</v>
      </c>
      <c r="G2796" t="s">
        <v>9900</v>
      </c>
      <c r="H2796" t="s">
        <v>9901</v>
      </c>
      <c r="I2796" t="s">
        <v>297</v>
      </c>
      <c r="J2796" t="s">
        <v>819</v>
      </c>
      <c r="K2796" t="s">
        <v>9902</v>
      </c>
      <c r="L2796">
        <v>15441942</v>
      </c>
      <c r="M2796">
        <f t="shared" si="86"/>
        <v>16792</v>
      </c>
      <c r="N2796" s="2">
        <f t="shared" si="87"/>
        <v>30.010003334444811</v>
      </c>
    </row>
    <row r="2797" spans="1:14" x14ac:dyDescent="0.3">
      <c r="A2797" t="s">
        <v>9903</v>
      </c>
      <c r="B2797" t="s">
        <v>5545</v>
      </c>
      <c r="C2797">
        <v>4.4000000000000004</v>
      </c>
      <c r="D2797">
        <v>137</v>
      </c>
      <c r="E2797">
        <v>1800</v>
      </c>
      <c r="F2797">
        <v>750</v>
      </c>
      <c r="G2797" t="s">
        <v>1868</v>
      </c>
      <c r="H2797" t="s">
        <v>9904</v>
      </c>
      <c r="I2797" t="s">
        <v>90</v>
      </c>
      <c r="J2797" t="s">
        <v>5547</v>
      </c>
      <c r="K2797" t="s">
        <v>9905</v>
      </c>
      <c r="L2797">
        <v>13097788</v>
      </c>
      <c r="M2797">
        <f t="shared" si="86"/>
        <v>102750</v>
      </c>
      <c r="N2797" s="2">
        <f t="shared" si="87"/>
        <v>58.333333333333336</v>
      </c>
    </row>
    <row r="2798" spans="1:14" x14ac:dyDescent="0.3">
      <c r="A2798" t="s">
        <v>4155</v>
      </c>
      <c r="B2798" t="s">
        <v>866</v>
      </c>
      <c r="C2798">
        <v>4.3</v>
      </c>
      <c r="D2798">
        <v>15</v>
      </c>
      <c r="E2798">
        <v>2299</v>
      </c>
      <c r="F2798">
        <v>2299</v>
      </c>
      <c r="G2798" t="s">
        <v>2167</v>
      </c>
      <c r="H2798" t="s">
        <v>9906</v>
      </c>
      <c r="I2798" t="s">
        <v>446</v>
      </c>
      <c r="J2798" t="s">
        <v>868</v>
      </c>
      <c r="K2798" t="s">
        <v>9907</v>
      </c>
      <c r="L2798">
        <v>17161876</v>
      </c>
      <c r="M2798">
        <f t="shared" si="86"/>
        <v>34485</v>
      </c>
      <c r="N2798" s="2">
        <f t="shared" si="87"/>
        <v>0</v>
      </c>
    </row>
    <row r="2799" spans="1:14" x14ac:dyDescent="0.3">
      <c r="A2799" t="s">
        <v>9908</v>
      </c>
      <c r="B2799" t="s">
        <v>230</v>
      </c>
      <c r="C2799">
        <v>4.0999999999999996</v>
      </c>
      <c r="D2799">
        <v>599</v>
      </c>
      <c r="E2799">
        <v>899</v>
      </c>
      <c r="F2799">
        <v>314</v>
      </c>
      <c r="G2799" t="s">
        <v>42</v>
      </c>
      <c r="H2799" t="s">
        <v>9909</v>
      </c>
      <c r="I2799" t="s">
        <v>37</v>
      </c>
      <c r="J2799" t="s">
        <v>232</v>
      </c>
      <c r="K2799" t="s">
        <v>9910</v>
      </c>
      <c r="L2799">
        <v>10940678</v>
      </c>
      <c r="M2799">
        <f t="shared" si="86"/>
        <v>188086</v>
      </c>
      <c r="N2799" s="2">
        <f t="shared" si="87"/>
        <v>65.072302558398221</v>
      </c>
    </row>
    <row r="2800" spans="1:14" x14ac:dyDescent="0.3">
      <c r="A2800" t="s">
        <v>8703</v>
      </c>
      <c r="B2800" t="s">
        <v>260</v>
      </c>
      <c r="C2800">
        <v>4</v>
      </c>
      <c r="D2800">
        <v>44</v>
      </c>
      <c r="E2800">
        <v>3549</v>
      </c>
      <c r="F2800">
        <v>1135</v>
      </c>
      <c r="G2800" t="s">
        <v>7409</v>
      </c>
      <c r="H2800" t="s">
        <v>9911</v>
      </c>
      <c r="I2800" t="s">
        <v>367</v>
      </c>
      <c r="J2800" t="s">
        <v>263</v>
      </c>
      <c r="K2800" t="s">
        <v>9912</v>
      </c>
      <c r="L2800">
        <v>14432236</v>
      </c>
      <c r="M2800">
        <f t="shared" si="86"/>
        <v>49940</v>
      </c>
      <c r="N2800" s="2">
        <f t="shared" si="87"/>
        <v>68.019160326852628</v>
      </c>
    </row>
    <row r="2801" spans="1:14" x14ac:dyDescent="0.3">
      <c r="A2801" t="s">
        <v>9913</v>
      </c>
      <c r="B2801" t="s">
        <v>1446</v>
      </c>
      <c r="C2801">
        <v>4.5999999999999996</v>
      </c>
      <c r="D2801">
        <v>7</v>
      </c>
      <c r="E2801">
        <v>399</v>
      </c>
      <c r="F2801">
        <v>319</v>
      </c>
      <c r="G2801" t="s">
        <v>16</v>
      </c>
      <c r="H2801" t="s">
        <v>9914</v>
      </c>
      <c r="I2801" t="s">
        <v>1393</v>
      </c>
      <c r="J2801" t="s">
        <v>1449</v>
      </c>
      <c r="K2801" t="s">
        <v>9915</v>
      </c>
      <c r="L2801">
        <v>17191454</v>
      </c>
      <c r="M2801">
        <f t="shared" si="86"/>
        <v>2233</v>
      </c>
      <c r="N2801" s="2">
        <f t="shared" si="87"/>
        <v>20.050125313283207</v>
      </c>
    </row>
    <row r="2802" spans="1:14" x14ac:dyDescent="0.3">
      <c r="A2802" t="s">
        <v>9916</v>
      </c>
      <c r="B2802" t="s">
        <v>8910</v>
      </c>
      <c r="C2802">
        <v>4.5</v>
      </c>
      <c r="D2802">
        <v>120</v>
      </c>
      <c r="E2802">
        <v>699</v>
      </c>
      <c r="F2802">
        <v>664</v>
      </c>
      <c r="G2802" t="s">
        <v>1588</v>
      </c>
      <c r="H2802" t="s">
        <v>9917</v>
      </c>
      <c r="I2802" t="s">
        <v>220</v>
      </c>
      <c r="J2802" t="s">
        <v>8912</v>
      </c>
      <c r="K2802" t="s">
        <v>9918</v>
      </c>
      <c r="L2802">
        <v>14197732</v>
      </c>
      <c r="M2802">
        <f t="shared" si="86"/>
        <v>79680</v>
      </c>
      <c r="N2802" s="2">
        <f t="shared" si="87"/>
        <v>5.0071530758226039</v>
      </c>
    </row>
    <row r="2803" spans="1:14" x14ac:dyDescent="0.3">
      <c r="A2803" t="s">
        <v>8351</v>
      </c>
      <c r="B2803" t="s">
        <v>1053</v>
      </c>
      <c r="C2803">
        <v>3.7</v>
      </c>
      <c r="D2803">
        <v>277</v>
      </c>
      <c r="E2803">
        <v>3499</v>
      </c>
      <c r="F2803">
        <v>1469</v>
      </c>
      <c r="G2803" t="s">
        <v>95</v>
      </c>
      <c r="H2803" t="s">
        <v>9919</v>
      </c>
      <c r="I2803" t="s">
        <v>132</v>
      </c>
      <c r="J2803" t="s">
        <v>1055</v>
      </c>
      <c r="K2803" t="s">
        <v>9920</v>
      </c>
      <c r="L2803">
        <v>13095370</v>
      </c>
      <c r="M2803">
        <f t="shared" si="86"/>
        <v>406913</v>
      </c>
      <c r="N2803" s="2">
        <f t="shared" si="87"/>
        <v>58.016576164618463</v>
      </c>
    </row>
    <row r="2804" spans="1:14" x14ac:dyDescent="0.3">
      <c r="A2804" t="s">
        <v>1979</v>
      </c>
      <c r="B2804" t="s">
        <v>584</v>
      </c>
      <c r="C2804">
        <v>4.3</v>
      </c>
      <c r="D2804">
        <v>170</v>
      </c>
      <c r="E2804">
        <v>2495</v>
      </c>
      <c r="F2804">
        <v>1122</v>
      </c>
      <c r="G2804" t="s">
        <v>16</v>
      </c>
      <c r="H2804" t="s">
        <v>9921</v>
      </c>
      <c r="I2804" t="s">
        <v>586</v>
      </c>
      <c r="J2804" t="s">
        <v>587</v>
      </c>
      <c r="K2804" t="s">
        <v>9922</v>
      </c>
      <c r="L2804">
        <v>11632634</v>
      </c>
      <c r="M2804">
        <f t="shared" si="86"/>
        <v>190740</v>
      </c>
      <c r="N2804" s="2">
        <f t="shared" si="87"/>
        <v>55.030060120240478</v>
      </c>
    </row>
    <row r="2805" spans="1:14" x14ac:dyDescent="0.3">
      <c r="A2805" t="s">
        <v>4155</v>
      </c>
      <c r="B2805" t="s">
        <v>2679</v>
      </c>
      <c r="C2805">
        <v>3.5</v>
      </c>
      <c r="D2805">
        <v>13</v>
      </c>
      <c r="E2805">
        <v>3299</v>
      </c>
      <c r="F2805">
        <v>2804</v>
      </c>
      <c r="G2805" t="s">
        <v>2167</v>
      </c>
      <c r="H2805" t="s">
        <v>9923</v>
      </c>
      <c r="I2805" t="s">
        <v>446</v>
      </c>
      <c r="J2805" t="s">
        <v>2681</v>
      </c>
      <c r="K2805" t="s">
        <v>9924</v>
      </c>
      <c r="L2805">
        <v>16902886</v>
      </c>
      <c r="M2805">
        <f t="shared" si="86"/>
        <v>36452</v>
      </c>
      <c r="N2805" s="2">
        <f t="shared" si="87"/>
        <v>15.004546832373448</v>
      </c>
    </row>
    <row r="2806" spans="1:14" x14ac:dyDescent="0.3">
      <c r="A2806" t="s">
        <v>9925</v>
      </c>
      <c r="B2806" t="s">
        <v>5415</v>
      </c>
      <c r="C2806">
        <v>4.7</v>
      </c>
      <c r="D2806">
        <v>7</v>
      </c>
      <c r="E2806">
        <v>1299</v>
      </c>
      <c r="F2806">
        <v>545</v>
      </c>
      <c r="G2806" t="s">
        <v>29</v>
      </c>
      <c r="H2806" t="s">
        <v>9926</v>
      </c>
      <c r="I2806" t="s">
        <v>37</v>
      </c>
      <c r="J2806" t="s">
        <v>5417</v>
      </c>
      <c r="K2806" t="s">
        <v>9927</v>
      </c>
      <c r="L2806">
        <v>17149972</v>
      </c>
      <c r="M2806">
        <f t="shared" si="86"/>
        <v>3815</v>
      </c>
      <c r="N2806" s="2">
        <f t="shared" si="87"/>
        <v>58.044649730561972</v>
      </c>
    </row>
    <row r="2807" spans="1:14" x14ac:dyDescent="0.3">
      <c r="A2807" t="s">
        <v>9928</v>
      </c>
      <c r="B2807" t="s">
        <v>895</v>
      </c>
      <c r="C2807">
        <v>2.9</v>
      </c>
      <c r="D2807">
        <v>8</v>
      </c>
      <c r="E2807">
        <v>4590</v>
      </c>
      <c r="F2807">
        <v>2754</v>
      </c>
      <c r="G2807" t="s">
        <v>194</v>
      </c>
      <c r="H2807" t="s">
        <v>9929</v>
      </c>
      <c r="I2807" t="s">
        <v>50</v>
      </c>
      <c r="J2807" t="s">
        <v>898</v>
      </c>
      <c r="K2807" t="s">
        <v>9930</v>
      </c>
      <c r="L2807">
        <v>15396762</v>
      </c>
      <c r="M2807">
        <f t="shared" si="86"/>
        <v>22032</v>
      </c>
      <c r="N2807" s="2">
        <f t="shared" si="87"/>
        <v>40</v>
      </c>
    </row>
    <row r="2808" spans="1:14" x14ac:dyDescent="0.3">
      <c r="A2808" t="s">
        <v>9931</v>
      </c>
      <c r="B2808" t="s">
        <v>54</v>
      </c>
      <c r="C2808">
        <v>4.5</v>
      </c>
      <c r="D2808">
        <v>6</v>
      </c>
      <c r="E2808">
        <v>2099</v>
      </c>
      <c r="F2808">
        <v>944</v>
      </c>
      <c r="G2808" t="s">
        <v>42</v>
      </c>
      <c r="H2808" t="s">
        <v>9932</v>
      </c>
      <c r="I2808" t="s">
        <v>50</v>
      </c>
      <c r="J2808" t="s">
        <v>57</v>
      </c>
      <c r="K2808" t="s">
        <v>9933</v>
      </c>
      <c r="L2808">
        <v>16950684</v>
      </c>
      <c r="M2808">
        <f t="shared" si="86"/>
        <v>5664</v>
      </c>
      <c r="N2808" s="2">
        <f t="shared" si="87"/>
        <v>55.026202953787518</v>
      </c>
    </row>
    <row r="2809" spans="1:14" x14ac:dyDescent="0.3">
      <c r="A2809" t="s">
        <v>9934</v>
      </c>
      <c r="B2809" t="s">
        <v>230</v>
      </c>
      <c r="C2809">
        <v>4.3</v>
      </c>
      <c r="D2809">
        <v>220</v>
      </c>
      <c r="E2809">
        <v>799</v>
      </c>
      <c r="F2809">
        <v>239</v>
      </c>
      <c r="G2809" t="s">
        <v>42</v>
      </c>
      <c r="H2809" t="s">
        <v>9935</v>
      </c>
      <c r="I2809" t="s">
        <v>37</v>
      </c>
      <c r="J2809" t="s">
        <v>232</v>
      </c>
      <c r="K2809" t="s">
        <v>9936</v>
      </c>
      <c r="L2809">
        <v>11701778</v>
      </c>
      <c r="M2809">
        <f t="shared" si="86"/>
        <v>52580</v>
      </c>
      <c r="N2809" s="2">
        <f t="shared" si="87"/>
        <v>70.087609511889866</v>
      </c>
    </row>
    <row r="2810" spans="1:14" x14ac:dyDescent="0.3">
      <c r="A2810" t="s">
        <v>8197</v>
      </c>
      <c r="B2810" t="s">
        <v>3777</v>
      </c>
      <c r="C2810">
        <v>4.2</v>
      </c>
      <c r="D2810">
        <v>15</v>
      </c>
      <c r="E2810">
        <v>2099</v>
      </c>
      <c r="F2810">
        <v>629</v>
      </c>
      <c r="G2810" t="s">
        <v>242</v>
      </c>
      <c r="H2810" t="s">
        <v>9937</v>
      </c>
      <c r="I2810" t="s">
        <v>244</v>
      </c>
      <c r="J2810" t="s">
        <v>3779</v>
      </c>
      <c r="K2810" t="s">
        <v>9938</v>
      </c>
      <c r="L2810">
        <v>14560054</v>
      </c>
      <c r="M2810">
        <f t="shared" si="86"/>
        <v>9435</v>
      </c>
      <c r="N2810" s="2">
        <f t="shared" si="87"/>
        <v>70.033349213911393</v>
      </c>
    </row>
    <row r="2811" spans="1:14" x14ac:dyDescent="0.3">
      <c r="A2811" t="s">
        <v>793</v>
      </c>
      <c r="B2811" t="s">
        <v>2812</v>
      </c>
      <c r="C2811">
        <v>4.5999999999999996</v>
      </c>
      <c r="D2811">
        <v>33</v>
      </c>
      <c r="E2811">
        <v>1599</v>
      </c>
      <c r="F2811">
        <v>815</v>
      </c>
      <c r="G2811" t="s">
        <v>95</v>
      </c>
      <c r="H2811" t="s">
        <v>9939</v>
      </c>
      <c r="I2811" t="s">
        <v>642</v>
      </c>
      <c r="J2811" t="s">
        <v>2814</v>
      </c>
      <c r="K2811" t="s">
        <v>9940</v>
      </c>
      <c r="L2811">
        <v>14250548</v>
      </c>
      <c r="M2811">
        <f t="shared" si="86"/>
        <v>26895</v>
      </c>
      <c r="N2811" s="2">
        <f t="shared" si="87"/>
        <v>49.030644152595372</v>
      </c>
    </row>
    <row r="2812" spans="1:14" x14ac:dyDescent="0.3">
      <c r="A2812" t="s">
        <v>9941</v>
      </c>
      <c r="B2812" t="s">
        <v>3381</v>
      </c>
      <c r="C2812">
        <v>4.7</v>
      </c>
      <c r="D2812">
        <v>15</v>
      </c>
      <c r="E2812">
        <v>2199</v>
      </c>
      <c r="F2812">
        <v>1099</v>
      </c>
      <c r="G2812" t="s">
        <v>148</v>
      </c>
      <c r="H2812" t="s">
        <v>9942</v>
      </c>
      <c r="I2812" t="s">
        <v>50</v>
      </c>
      <c r="J2812" t="s">
        <v>3384</v>
      </c>
      <c r="K2812" t="s">
        <v>9943</v>
      </c>
      <c r="L2812">
        <v>17012410</v>
      </c>
      <c r="M2812">
        <f t="shared" si="86"/>
        <v>16485</v>
      </c>
      <c r="N2812" s="2">
        <f t="shared" si="87"/>
        <v>50.022737608003645</v>
      </c>
    </row>
    <row r="2813" spans="1:14" x14ac:dyDescent="0.3">
      <c r="A2813" t="s">
        <v>9944</v>
      </c>
      <c r="B2813" t="s">
        <v>1382</v>
      </c>
      <c r="C2813">
        <v>4.2</v>
      </c>
      <c r="D2813">
        <v>10</v>
      </c>
      <c r="E2813">
        <v>2299</v>
      </c>
      <c r="F2813">
        <v>804</v>
      </c>
      <c r="G2813" t="s">
        <v>29</v>
      </c>
      <c r="H2813" t="s">
        <v>9945</v>
      </c>
      <c r="I2813" t="s">
        <v>5661</v>
      </c>
      <c r="J2813" t="s">
        <v>1384</v>
      </c>
      <c r="K2813" t="s">
        <v>9946</v>
      </c>
      <c r="L2813">
        <v>15578024</v>
      </c>
      <c r="M2813">
        <f t="shared" si="86"/>
        <v>8040</v>
      </c>
      <c r="N2813" s="2">
        <f t="shared" si="87"/>
        <v>65.02827316224446</v>
      </c>
    </row>
    <row r="2814" spans="1:14" x14ac:dyDescent="0.3">
      <c r="A2814" t="s">
        <v>9947</v>
      </c>
      <c r="B2814" t="s">
        <v>917</v>
      </c>
      <c r="C2814">
        <v>3.9</v>
      </c>
      <c r="D2814">
        <v>105</v>
      </c>
      <c r="E2814">
        <v>1199</v>
      </c>
      <c r="F2814">
        <v>431</v>
      </c>
      <c r="G2814" t="s">
        <v>29</v>
      </c>
      <c r="H2814" t="s">
        <v>9948</v>
      </c>
      <c r="I2814" t="s">
        <v>1209</v>
      </c>
      <c r="J2814" t="s">
        <v>919</v>
      </c>
      <c r="K2814" t="s">
        <v>9949</v>
      </c>
      <c r="L2814">
        <v>14370142</v>
      </c>
      <c r="M2814">
        <f t="shared" si="86"/>
        <v>45255</v>
      </c>
      <c r="N2814" s="2">
        <f t="shared" si="87"/>
        <v>64.053377814845703</v>
      </c>
    </row>
    <row r="2815" spans="1:14" x14ac:dyDescent="0.3">
      <c r="A2815" t="s">
        <v>2046</v>
      </c>
      <c r="B2815" t="s">
        <v>364</v>
      </c>
      <c r="C2815">
        <v>4.4000000000000004</v>
      </c>
      <c r="D2815">
        <v>119</v>
      </c>
      <c r="E2815">
        <v>2299</v>
      </c>
      <c r="F2815">
        <v>1724</v>
      </c>
      <c r="G2815" t="s">
        <v>95</v>
      </c>
      <c r="H2815" t="s">
        <v>9950</v>
      </c>
      <c r="I2815" t="s">
        <v>126</v>
      </c>
      <c r="J2815" t="s">
        <v>368</v>
      </c>
      <c r="K2815" t="s">
        <v>9951</v>
      </c>
      <c r="L2815">
        <v>13913148</v>
      </c>
      <c r="M2815">
        <f t="shared" si="86"/>
        <v>205156</v>
      </c>
      <c r="N2815" s="2">
        <f t="shared" si="87"/>
        <v>25.010874293170943</v>
      </c>
    </row>
    <row r="2816" spans="1:14" x14ac:dyDescent="0.3">
      <c r="A2816" t="s">
        <v>9952</v>
      </c>
      <c r="B2816" t="s">
        <v>2435</v>
      </c>
      <c r="C2816">
        <v>3.6</v>
      </c>
      <c r="D2816">
        <v>9</v>
      </c>
      <c r="E2816">
        <v>2299</v>
      </c>
      <c r="F2816">
        <v>2299</v>
      </c>
      <c r="G2816" t="s">
        <v>42</v>
      </c>
      <c r="H2816" t="s">
        <v>9953</v>
      </c>
      <c r="I2816" t="s">
        <v>50</v>
      </c>
      <c r="J2816" t="s">
        <v>2438</v>
      </c>
      <c r="K2816" t="s">
        <v>9954</v>
      </c>
      <c r="L2816">
        <v>17268300</v>
      </c>
      <c r="M2816">
        <f t="shared" si="86"/>
        <v>20691</v>
      </c>
      <c r="N2816" s="2">
        <f t="shared" si="87"/>
        <v>0</v>
      </c>
    </row>
    <row r="2817" spans="1:14" x14ac:dyDescent="0.3">
      <c r="A2817" t="s">
        <v>9955</v>
      </c>
      <c r="B2817" t="s">
        <v>41</v>
      </c>
      <c r="C2817">
        <v>3.9</v>
      </c>
      <c r="D2817">
        <v>65</v>
      </c>
      <c r="E2817">
        <v>849</v>
      </c>
      <c r="F2817">
        <v>297</v>
      </c>
      <c r="G2817" t="s">
        <v>67</v>
      </c>
      <c r="H2817" t="s">
        <v>9956</v>
      </c>
      <c r="I2817" t="s">
        <v>273</v>
      </c>
      <c r="J2817" t="s">
        <v>45</v>
      </c>
      <c r="K2817" t="s">
        <v>9957</v>
      </c>
      <c r="L2817">
        <v>14097506</v>
      </c>
      <c r="M2817">
        <f t="shared" si="86"/>
        <v>19305</v>
      </c>
      <c r="N2817" s="2">
        <f t="shared" si="87"/>
        <v>65.017667844522961</v>
      </c>
    </row>
    <row r="2818" spans="1:14" x14ac:dyDescent="0.3">
      <c r="A2818" t="s">
        <v>9958</v>
      </c>
      <c r="B2818" t="s">
        <v>9959</v>
      </c>
      <c r="C2818">
        <v>4.7</v>
      </c>
      <c r="D2818">
        <v>44</v>
      </c>
      <c r="E2818">
        <v>799</v>
      </c>
      <c r="F2818">
        <v>399</v>
      </c>
      <c r="G2818" t="s">
        <v>42</v>
      </c>
      <c r="H2818" t="s">
        <v>9960</v>
      </c>
      <c r="I2818" t="s">
        <v>37</v>
      </c>
      <c r="J2818" t="s">
        <v>9961</v>
      </c>
      <c r="K2818" t="s">
        <v>9962</v>
      </c>
      <c r="L2818">
        <v>17728378</v>
      </c>
      <c r="M2818">
        <f t="shared" si="86"/>
        <v>17556</v>
      </c>
      <c r="N2818" s="2">
        <f t="shared" si="87"/>
        <v>50.062578222778477</v>
      </c>
    </row>
    <row r="2819" spans="1:14" x14ac:dyDescent="0.3">
      <c r="A2819" t="s">
        <v>9963</v>
      </c>
      <c r="B2819" t="s">
        <v>2052</v>
      </c>
      <c r="C2819">
        <v>4.5</v>
      </c>
      <c r="D2819">
        <v>21</v>
      </c>
      <c r="E2819">
        <v>310</v>
      </c>
      <c r="F2819">
        <v>310</v>
      </c>
      <c r="G2819" t="s">
        <v>16</v>
      </c>
      <c r="H2819" t="s">
        <v>9964</v>
      </c>
      <c r="I2819" t="s">
        <v>548</v>
      </c>
      <c r="J2819" t="s">
        <v>2054</v>
      </c>
      <c r="K2819" t="s">
        <v>9965</v>
      </c>
      <c r="L2819">
        <v>16646128</v>
      </c>
      <c r="M2819">
        <f t="shared" ref="M2819:M2882" si="88">D2819*F2819</f>
        <v>6510</v>
      </c>
      <c r="N2819" s="2">
        <f t="shared" ref="N2819:N2882" si="89">((E2819-F2819)/E2819) *100</f>
        <v>0</v>
      </c>
    </row>
    <row r="2820" spans="1:14" x14ac:dyDescent="0.3">
      <c r="A2820" t="s">
        <v>9966</v>
      </c>
      <c r="B2820" t="s">
        <v>329</v>
      </c>
      <c r="C2820">
        <v>4.0999999999999996</v>
      </c>
      <c r="D2820">
        <v>8</v>
      </c>
      <c r="E2820">
        <v>3299</v>
      </c>
      <c r="F2820">
        <v>1814</v>
      </c>
      <c r="G2820" t="s">
        <v>29</v>
      </c>
      <c r="H2820" t="s">
        <v>9967</v>
      </c>
      <c r="I2820" t="s">
        <v>44</v>
      </c>
      <c r="J2820" t="s">
        <v>331</v>
      </c>
      <c r="K2820" t="s">
        <v>9968</v>
      </c>
      <c r="L2820">
        <v>15131018</v>
      </c>
      <c r="M2820">
        <f t="shared" si="88"/>
        <v>14512</v>
      </c>
      <c r="N2820" s="2">
        <f t="shared" si="89"/>
        <v>45.013640497120342</v>
      </c>
    </row>
    <row r="2821" spans="1:14" x14ac:dyDescent="0.3">
      <c r="A2821" t="s">
        <v>2993</v>
      </c>
      <c r="B2821" t="s">
        <v>5670</v>
      </c>
      <c r="C2821">
        <v>4.2</v>
      </c>
      <c r="D2821">
        <v>78</v>
      </c>
      <c r="E2821">
        <v>2199</v>
      </c>
      <c r="F2821">
        <v>1099</v>
      </c>
      <c r="G2821" t="s">
        <v>16</v>
      </c>
      <c r="H2821" t="s">
        <v>9969</v>
      </c>
      <c r="I2821" t="s">
        <v>18</v>
      </c>
      <c r="J2821" t="s">
        <v>5672</v>
      </c>
      <c r="K2821" t="s">
        <v>9970</v>
      </c>
      <c r="L2821">
        <v>13175278</v>
      </c>
      <c r="M2821">
        <f t="shared" si="88"/>
        <v>85722</v>
      </c>
      <c r="N2821" s="2">
        <f t="shared" si="89"/>
        <v>50.022737608003645</v>
      </c>
    </row>
    <row r="2822" spans="1:14" x14ac:dyDescent="0.3">
      <c r="A2822" t="s">
        <v>1173</v>
      </c>
      <c r="B2822" t="s">
        <v>1078</v>
      </c>
      <c r="C2822">
        <v>4.5999999999999996</v>
      </c>
      <c r="D2822">
        <v>5</v>
      </c>
      <c r="E2822">
        <v>1490</v>
      </c>
      <c r="F2822">
        <v>1490</v>
      </c>
      <c r="G2822" t="s">
        <v>242</v>
      </c>
      <c r="H2822" t="s">
        <v>9971</v>
      </c>
      <c r="I2822" t="s">
        <v>1176</v>
      </c>
      <c r="J2822" t="s">
        <v>1081</v>
      </c>
      <c r="K2822" t="s">
        <v>3759</v>
      </c>
      <c r="L2822">
        <v>14286314</v>
      </c>
      <c r="M2822">
        <f t="shared" si="88"/>
        <v>7450</v>
      </c>
      <c r="N2822" s="2">
        <f t="shared" si="89"/>
        <v>0</v>
      </c>
    </row>
    <row r="2823" spans="1:14" x14ac:dyDescent="0.3">
      <c r="A2823" t="s">
        <v>9972</v>
      </c>
      <c r="B2823" t="s">
        <v>9973</v>
      </c>
      <c r="C2823">
        <v>4.4000000000000004</v>
      </c>
      <c r="D2823">
        <v>62</v>
      </c>
      <c r="E2823">
        <v>1399</v>
      </c>
      <c r="F2823">
        <v>839</v>
      </c>
      <c r="G2823" t="s">
        <v>683</v>
      </c>
      <c r="H2823" t="s">
        <v>9974</v>
      </c>
      <c r="I2823" t="s">
        <v>76</v>
      </c>
      <c r="J2823" t="s">
        <v>9975</v>
      </c>
      <c r="K2823" t="s">
        <v>9976</v>
      </c>
      <c r="L2823">
        <v>13555868</v>
      </c>
      <c r="M2823">
        <f t="shared" si="88"/>
        <v>52018</v>
      </c>
      <c r="N2823" s="2">
        <f t="shared" si="89"/>
        <v>40.028591851322368</v>
      </c>
    </row>
    <row r="2824" spans="1:14" x14ac:dyDescent="0.3">
      <c r="A2824" t="s">
        <v>9977</v>
      </c>
      <c r="B2824" t="s">
        <v>22</v>
      </c>
      <c r="C2824">
        <v>4.3</v>
      </c>
      <c r="D2824">
        <v>354</v>
      </c>
      <c r="E2824">
        <v>1999</v>
      </c>
      <c r="F2824">
        <v>699</v>
      </c>
      <c r="G2824" t="s">
        <v>16</v>
      </c>
      <c r="H2824" t="s">
        <v>9978</v>
      </c>
      <c r="I2824" t="s">
        <v>513</v>
      </c>
      <c r="J2824" t="s">
        <v>25</v>
      </c>
      <c r="K2824" t="s">
        <v>9979</v>
      </c>
      <c r="L2824">
        <v>14370440</v>
      </c>
      <c r="M2824">
        <f t="shared" si="88"/>
        <v>247446</v>
      </c>
      <c r="N2824" s="2">
        <f t="shared" si="89"/>
        <v>65.032516258129064</v>
      </c>
    </row>
    <row r="2825" spans="1:14" x14ac:dyDescent="0.3">
      <c r="A2825" t="s">
        <v>9980</v>
      </c>
      <c r="B2825" t="s">
        <v>241</v>
      </c>
      <c r="C2825">
        <v>4.8</v>
      </c>
      <c r="D2825">
        <v>6</v>
      </c>
      <c r="E2825">
        <v>1399</v>
      </c>
      <c r="F2825">
        <v>909</v>
      </c>
      <c r="G2825" t="s">
        <v>218</v>
      </c>
      <c r="H2825" t="s">
        <v>9981</v>
      </c>
      <c r="I2825" t="s">
        <v>6390</v>
      </c>
      <c r="J2825" t="s">
        <v>245</v>
      </c>
      <c r="K2825" t="s">
        <v>9982</v>
      </c>
      <c r="L2825">
        <v>15840468</v>
      </c>
      <c r="M2825">
        <f t="shared" si="88"/>
        <v>5454</v>
      </c>
      <c r="N2825" s="2">
        <f t="shared" si="89"/>
        <v>35.025017869907074</v>
      </c>
    </row>
    <row r="2826" spans="1:14" x14ac:dyDescent="0.3">
      <c r="A2826" t="s">
        <v>9983</v>
      </c>
      <c r="B2826" t="s">
        <v>733</v>
      </c>
      <c r="C2826">
        <v>3.5</v>
      </c>
      <c r="D2826">
        <v>14</v>
      </c>
      <c r="E2826">
        <v>1599</v>
      </c>
      <c r="F2826">
        <v>623</v>
      </c>
      <c r="G2826" t="s">
        <v>838</v>
      </c>
      <c r="H2826" t="s">
        <v>9984</v>
      </c>
      <c r="I2826" t="s">
        <v>446</v>
      </c>
      <c r="J2826" t="s">
        <v>735</v>
      </c>
      <c r="K2826" t="s">
        <v>9985</v>
      </c>
      <c r="L2826">
        <v>16606924</v>
      </c>
      <c r="M2826">
        <f t="shared" si="88"/>
        <v>8722</v>
      </c>
      <c r="N2826" s="2">
        <f t="shared" si="89"/>
        <v>61.038148843026896</v>
      </c>
    </row>
    <row r="2827" spans="1:14" x14ac:dyDescent="0.3">
      <c r="A2827" t="s">
        <v>9986</v>
      </c>
      <c r="B2827" t="s">
        <v>1291</v>
      </c>
      <c r="C2827">
        <v>4.0999999999999996</v>
      </c>
      <c r="D2827">
        <v>232</v>
      </c>
      <c r="E2827">
        <v>1499</v>
      </c>
      <c r="F2827">
        <v>749</v>
      </c>
      <c r="G2827" t="s">
        <v>67</v>
      </c>
      <c r="H2827" t="s">
        <v>9987</v>
      </c>
      <c r="I2827" t="s">
        <v>50</v>
      </c>
      <c r="J2827" t="s">
        <v>1293</v>
      </c>
      <c r="K2827" t="s">
        <v>9988</v>
      </c>
      <c r="L2827">
        <v>6743809</v>
      </c>
      <c r="M2827">
        <f t="shared" si="88"/>
        <v>173768</v>
      </c>
      <c r="N2827" s="2">
        <f t="shared" si="89"/>
        <v>50.033355570380259</v>
      </c>
    </row>
    <row r="2828" spans="1:14" x14ac:dyDescent="0.3">
      <c r="A2828" t="s">
        <v>5874</v>
      </c>
      <c r="B2828" t="s">
        <v>1382</v>
      </c>
      <c r="C2828">
        <v>4.3</v>
      </c>
      <c r="D2828">
        <v>30</v>
      </c>
      <c r="E2828">
        <v>1999</v>
      </c>
      <c r="F2828">
        <v>899</v>
      </c>
      <c r="G2828" t="s">
        <v>683</v>
      </c>
      <c r="H2828" t="s">
        <v>9989</v>
      </c>
      <c r="I2828" t="s">
        <v>685</v>
      </c>
      <c r="J2828" t="s">
        <v>1384</v>
      </c>
      <c r="K2828" t="s">
        <v>9990</v>
      </c>
      <c r="L2828">
        <v>15874686</v>
      </c>
      <c r="M2828">
        <f t="shared" si="88"/>
        <v>26970</v>
      </c>
      <c r="N2828" s="2">
        <f t="shared" si="89"/>
        <v>55.027513756878442</v>
      </c>
    </row>
    <row r="2829" spans="1:14" x14ac:dyDescent="0.3">
      <c r="A2829" t="s">
        <v>6946</v>
      </c>
      <c r="B2829" t="s">
        <v>80</v>
      </c>
      <c r="C2829">
        <v>4.3</v>
      </c>
      <c r="D2829">
        <v>226</v>
      </c>
      <c r="E2829">
        <v>699</v>
      </c>
      <c r="F2829">
        <v>279</v>
      </c>
      <c r="G2829" t="s">
        <v>42</v>
      </c>
      <c r="H2829" t="s">
        <v>9991</v>
      </c>
      <c r="I2829" t="s">
        <v>37</v>
      </c>
      <c r="J2829" t="s">
        <v>84</v>
      </c>
      <c r="K2829" t="s">
        <v>9992</v>
      </c>
      <c r="L2829">
        <v>11144370</v>
      </c>
      <c r="M2829">
        <f t="shared" si="88"/>
        <v>63054</v>
      </c>
      <c r="N2829" s="2">
        <f t="shared" si="89"/>
        <v>60.085836909871247</v>
      </c>
    </row>
    <row r="2830" spans="1:14" x14ac:dyDescent="0.3">
      <c r="A2830" t="s">
        <v>9993</v>
      </c>
      <c r="B2830" t="s">
        <v>9994</v>
      </c>
      <c r="C2830">
        <v>4</v>
      </c>
      <c r="D2830">
        <v>58</v>
      </c>
      <c r="E2830">
        <v>999</v>
      </c>
      <c r="F2830">
        <v>549</v>
      </c>
      <c r="G2830" t="s">
        <v>242</v>
      </c>
      <c r="H2830" t="s">
        <v>9995</v>
      </c>
      <c r="I2830" t="s">
        <v>1176</v>
      </c>
      <c r="J2830" t="s">
        <v>9996</v>
      </c>
      <c r="K2830" t="s">
        <v>9997</v>
      </c>
      <c r="L2830">
        <v>14740958</v>
      </c>
      <c r="M2830">
        <f t="shared" si="88"/>
        <v>31842</v>
      </c>
      <c r="N2830" s="2">
        <f t="shared" si="89"/>
        <v>45.045045045045043</v>
      </c>
    </row>
    <row r="2831" spans="1:14" x14ac:dyDescent="0.3">
      <c r="A2831" t="s">
        <v>9998</v>
      </c>
      <c r="B2831" t="s">
        <v>35</v>
      </c>
      <c r="C2831">
        <v>4.2</v>
      </c>
      <c r="D2831">
        <v>122</v>
      </c>
      <c r="E2831">
        <v>1699</v>
      </c>
      <c r="F2831">
        <v>1359</v>
      </c>
      <c r="G2831" t="s">
        <v>29</v>
      </c>
      <c r="H2831" t="s">
        <v>9999</v>
      </c>
      <c r="I2831" t="s">
        <v>862</v>
      </c>
      <c r="J2831" t="s">
        <v>38</v>
      </c>
      <c r="K2831" t="s">
        <v>10000</v>
      </c>
      <c r="L2831">
        <v>8875241</v>
      </c>
      <c r="M2831">
        <f t="shared" si="88"/>
        <v>165798</v>
      </c>
      <c r="N2831" s="2">
        <f t="shared" si="89"/>
        <v>20.011771630370806</v>
      </c>
    </row>
    <row r="2832" spans="1:14" x14ac:dyDescent="0.3">
      <c r="A2832" t="s">
        <v>325</v>
      </c>
      <c r="B2832" t="s">
        <v>80</v>
      </c>
      <c r="C2832">
        <v>4.2</v>
      </c>
      <c r="D2832">
        <v>22</v>
      </c>
      <c r="E2832">
        <v>799</v>
      </c>
      <c r="F2832">
        <v>399</v>
      </c>
      <c r="G2832" t="s">
        <v>67</v>
      </c>
      <c r="H2832" t="s">
        <v>10001</v>
      </c>
      <c r="I2832" t="s">
        <v>37</v>
      </c>
      <c r="J2832" t="s">
        <v>84</v>
      </c>
      <c r="K2832" t="s">
        <v>10002</v>
      </c>
      <c r="L2832">
        <v>14847460</v>
      </c>
      <c r="M2832">
        <f t="shared" si="88"/>
        <v>8778</v>
      </c>
      <c r="N2832" s="2">
        <f t="shared" si="89"/>
        <v>50.062578222778477</v>
      </c>
    </row>
    <row r="2833" spans="1:14" x14ac:dyDescent="0.3">
      <c r="A2833" t="s">
        <v>9867</v>
      </c>
      <c r="B2833" t="s">
        <v>2679</v>
      </c>
      <c r="C2833">
        <v>4.0999999999999996</v>
      </c>
      <c r="D2833">
        <v>29</v>
      </c>
      <c r="E2833">
        <v>4999</v>
      </c>
      <c r="F2833">
        <v>2999</v>
      </c>
      <c r="G2833" t="s">
        <v>29</v>
      </c>
      <c r="H2833" t="s">
        <v>10003</v>
      </c>
      <c r="I2833" t="s">
        <v>44</v>
      </c>
      <c r="J2833" t="s">
        <v>2681</v>
      </c>
      <c r="K2833" t="s">
        <v>10004</v>
      </c>
      <c r="L2833">
        <v>15926430</v>
      </c>
      <c r="M2833">
        <f t="shared" si="88"/>
        <v>86971</v>
      </c>
      <c r="N2833" s="2">
        <f t="shared" si="89"/>
        <v>40.008001600320064</v>
      </c>
    </row>
    <row r="2834" spans="1:14" x14ac:dyDescent="0.3">
      <c r="A2834" t="s">
        <v>10005</v>
      </c>
      <c r="B2834" t="s">
        <v>1382</v>
      </c>
      <c r="C2834">
        <v>4.8</v>
      </c>
      <c r="D2834">
        <v>6</v>
      </c>
      <c r="E2834">
        <v>2699</v>
      </c>
      <c r="F2834">
        <v>944</v>
      </c>
      <c r="G2834" t="s">
        <v>242</v>
      </c>
      <c r="H2834" t="s">
        <v>10006</v>
      </c>
      <c r="I2834" t="s">
        <v>244</v>
      </c>
      <c r="J2834" t="s">
        <v>1384</v>
      </c>
      <c r="K2834" t="s">
        <v>10007</v>
      </c>
      <c r="L2834">
        <v>15276212</v>
      </c>
      <c r="M2834">
        <f t="shared" si="88"/>
        <v>5664</v>
      </c>
      <c r="N2834" s="2">
        <f t="shared" si="89"/>
        <v>65.02408299370137</v>
      </c>
    </row>
    <row r="2835" spans="1:14" x14ac:dyDescent="0.3">
      <c r="A2835" t="s">
        <v>10008</v>
      </c>
      <c r="B2835" t="s">
        <v>10009</v>
      </c>
      <c r="C2835">
        <v>4.3</v>
      </c>
      <c r="D2835">
        <v>90</v>
      </c>
      <c r="E2835">
        <v>3199</v>
      </c>
      <c r="F2835">
        <v>959</v>
      </c>
      <c r="G2835" t="s">
        <v>74</v>
      </c>
      <c r="H2835" t="s">
        <v>10010</v>
      </c>
      <c r="I2835" t="s">
        <v>1080</v>
      </c>
      <c r="J2835" t="s">
        <v>10011</v>
      </c>
      <c r="K2835" t="s">
        <v>10012</v>
      </c>
      <c r="L2835">
        <v>13734104</v>
      </c>
      <c r="M2835">
        <f t="shared" si="88"/>
        <v>86310</v>
      </c>
      <c r="N2835" s="2">
        <f t="shared" si="89"/>
        <v>70.021881838074393</v>
      </c>
    </row>
    <row r="2836" spans="1:14" x14ac:dyDescent="0.3">
      <c r="A2836" t="s">
        <v>5137</v>
      </c>
      <c r="B2836" t="s">
        <v>733</v>
      </c>
      <c r="C2836">
        <v>3.9</v>
      </c>
      <c r="D2836">
        <v>15</v>
      </c>
      <c r="E2836">
        <v>1199</v>
      </c>
      <c r="F2836">
        <v>491</v>
      </c>
      <c r="G2836" t="s">
        <v>1657</v>
      </c>
      <c r="H2836" t="s">
        <v>10013</v>
      </c>
      <c r="I2836" t="s">
        <v>297</v>
      </c>
      <c r="J2836" t="s">
        <v>735</v>
      </c>
      <c r="K2836" t="s">
        <v>10014</v>
      </c>
      <c r="L2836">
        <v>16090656</v>
      </c>
      <c r="M2836">
        <f t="shared" si="88"/>
        <v>7365</v>
      </c>
      <c r="N2836" s="2">
        <f t="shared" si="89"/>
        <v>59.049207673060891</v>
      </c>
    </row>
    <row r="2837" spans="1:14" x14ac:dyDescent="0.3">
      <c r="A2837" t="s">
        <v>1167</v>
      </c>
      <c r="B2837" t="s">
        <v>1382</v>
      </c>
      <c r="C2837">
        <v>3.8</v>
      </c>
      <c r="D2837">
        <v>20</v>
      </c>
      <c r="E2837">
        <v>1599</v>
      </c>
      <c r="F2837">
        <v>719</v>
      </c>
      <c r="G2837" t="s">
        <v>124</v>
      </c>
      <c r="H2837" t="s">
        <v>10015</v>
      </c>
      <c r="I2837" t="s">
        <v>126</v>
      </c>
      <c r="J2837" t="s">
        <v>1384</v>
      </c>
      <c r="K2837" t="s">
        <v>10016</v>
      </c>
      <c r="L2837">
        <v>16190804</v>
      </c>
      <c r="M2837">
        <f t="shared" si="88"/>
        <v>14380</v>
      </c>
      <c r="N2837" s="2">
        <f t="shared" si="89"/>
        <v>55.03439649781113</v>
      </c>
    </row>
    <row r="2838" spans="1:14" x14ac:dyDescent="0.3">
      <c r="A2838" t="s">
        <v>198</v>
      </c>
      <c r="B2838" t="s">
        <v>230</v>
      </c>
      <c r="C2838">
        <v>3.9</v>
      </c>
      <c r="D2838">
        <v>46</v>
      </c>
      <c r="E2838">
        <v>1499</v>
      </c>
      <c r="F2838">
        <v>449</v>
      </c>
      <c r="G2838" t="s">
        <v>42</v>
      </c>
      <c r="H2838" t="s">
        <v>10017</v>
      </c>
      <c r="I2838" t="s">
        <v>201</v>
      </c>
      <c r="J2838" t="s">
        <v>232</v>
      </c>
      <c r="K2838" t="s">
        <v>10018</v>
      </c>
      <c r="L2838">
        <v>15158920</v>
      </c>
      <c r="M2838">
        <f t="shared" si="88"/>
        <v>20654</v>
      </c>
      <c r="N2838" s="2">
        <f t="shared" si="89"/>
        <v>70.04669779853235</v>
      </c>
    </row>
    <row r="2839" spans="1:14" x14ac:dyDescent="0.3">
      <c r="A2839" t="s">
        <v>10019</v>
      </c>
      <c r="B2839" t="s">
        <v>10020</v>
      </c>
      <c r="C2839">
        <v>4.8</v>
      </c>
      <c r="D2839">
        <v>6</v>
      </c>
      <c r="E2839">
        <v>8495</v>
      </c>
      <c r="F2839">
        <v>5946</v>
      </c>
      <c r="G2839" t="s">
        <v>29</v>
      </c>
      <c r="H2839" t="s">
        <v>10021</v>
      </c>
      <c r="I2839" t="s">
        <v>44</v>
      </c>
      <c r="J2839" t="s">
        <v>10022</v>
      </c>
      <c r="K2839" t="s">
        <v>10023</v>
      </c>
      <c r="L2839">
        <v>16829114</v>
      </c>
      <c r="M2839">
        <f t="shared" si="88"/>
        <v>35676</v>
      </c>
      <c r="N2839" s="2">
        <f t="shared" si="89"/>
        <v>30.005885815185401</v>
      </c>
    </row>
    <row r="2840" spans="1:14" x14ac:dyDescent="0.3">
      <c r="A2840" t="s">
        <v>5785</v>
      </c>
      <c r="B2840" t="s">
        <v>10024</v>
      </c>
      <c r="C2840">
        <v>4.4000000000000004</v>
      </c>
      <c r="D2840">
        <v>1400</v>
      </c>
      <c r="E2840">
        <v>999</v>
      </c>
      <c r="F2840">
        <v>449</v>
      </c>
      <c r="G2840" t="s">
        <v>29</v>
      </c>
      <c r="H2840" t="s">
        <v>10025</v>
      </c>
      <c r="I2840" t="s">
        <v>37</v>
      </c>
      <c r="J2840" t="s">
        <v>10026</v>
      </c>
      <c r="K2840" t="s">
        <v>10027</v>
      </c>
      <c r="L2840">
        <v>11925890</v>
      </c>
      <c r="M2840">
        <f t="shared" si="88"/>
        <v>628600</v>
      </c>
      <c r="N2840" s="2">
        <f t="shared" si="89"/>
        <v>55.055055055055057</v>
      </c>
    </row>
    <row r="2841" spans="1:14" x14ac:dyDescent="0.3">
      <c r="A2841" t="s">
        <v>10028</v>
      </c>
      <c r="B2841" t="s">
        <v>3452</v>
      </c>
      <c r="C2841">
        <v>4.4000000000000004</v>
      </c>
      <c r="D2841">
        <v>31</v>
      </c>
      <c r="E2841">
        <v>1799</v>
      </c>
      <c r="F2841">
        <v>899</v>
      </c>
      <c r="G2841" t="s">
        <v>67</v>
      </c>
      <c r="H2841" t="s">
        <v>10029</v>
      </c>
      <c r="I2841" t="s">
        <v>50</v>
      </c>
      <c r="J2841" t="s">
        <v>3454</v>
      </c>
      <c r="K2841" t="s">
        <v>10030</v>
      </c>
      <c r="L2841">
        <v>17190868</v>
      </c>
      <c r="M2841">
        <f t="shared" si="88"/>
        <v>27869</v>
      </c>
      <c r="N2841" s="2">
        <f t="shared" si="89"/>
        <v>50.027793218454697</v>
      </c>
    </row>
    <row r="2842" spans="1:14" x14ac:dyDescent="0.3">
      <c r="A2842" t="s">
        <v>5120</v>
      </c>
      <c r="B2842" t="s">
        <v>353</v>
      </c>
      <c r="C2842">
        <v>3.8</v>
      </c>
      <c r="D2842">
        <v>16</v>
      </c>
      <c r="E2842">
        <v>999</v>
      </c>
      <c r="F2842">
        <v>449</v>
      </c>
      <c r="G2842" t="s">
        <v>124</v>
      </c>
      <c r="H2842" t="s">
        <v>10031</v>
      </c>
      <c r="I2842" t="s">
        <v>126</v>
      </c>
      <c r="J2842" t="s">
        <v>356</v>
      </c>
      <c r="K2842" t="s">
        <v>10032</v>
      </c>
      <c r="L2842">
        <v>16872394</v>
      </c>
      <c r="M2842">
        <f t="shared" si="88"/>
        <v>7184</v>
      </c>
      <c r="N2842" s="2">
        <f t="shared" si="89"/>
        <v>55.055055055055057</v>
      </c>
    </row>
    <row r="2843" spans="1:14" x14ac:dyDescent="0.3">
      <c r="A2843" t="s">
        <v>10033</v>
      </c>
      <c r="B2843" t="s">
        <v>1222</v>
      </c>
      <c r="C2843">
        <v>4.5999999999999996</v>
      </c>
      <c r="D2843">
        <v>7</v>
      </c>
      <c r="E2843">
        <v>799</v>
      </c>
      <c r="F2843">
        <v>359</v>
      </c>
      <c r="G2843" t="s">
        <v>42</v>
      </c>
      <c r="H2843" t="s">
        <v>10034</v>
      </c>
      <c r="I2843" t="s">
        <v>50</v>
      </c>
      <c r="J2843" t="s">
        <v>1224</v>
      </c>
      <c r="K2843" t="s">
        <v>10035</v>
      </c>
      <c r="L2843">
        <v>18207448</v>
      </c>
      <c r="M2843">
        <f t="shared" si="88"/>
        <v>2513</v>
      </c>
      <c r="N2843" s="2">
        <f t="shared" si="89"/>
        <v>55.068836045056322</v>
      </c>
    </row>
    <row r="2844" spans="1:14" x14ac:dyDescent="0.3">
      <c r="A2844" t="s">
        <v>10036</v>
      </c>
      <c r="B2844" t="s">
        <v>511</v>
      </c>
      <c r="C2844">
        <v>4.3</v>
      </c>
      <c r="D2844">
        <v>34</v>
      </c>
      <c r="E2844">
        <v>9995</v>
      </c>
      <c r="F2844">
        <v>8495</v>
      </c>
      <c r="G2844" t="s">
        <v>16</v>
      </c>
      <c r="H2844" t="s">
        <v>10037</v>
      </c>
      <c r="I2844" t="s">
        <v>586</v>
      </c>
      <c r="J2844" t="s">
        <v>514</v>
      </c>
      <c r="K2844" t="s">
        <v>10038</v>
      </c>
      <c r="L2844">
        <v>14171682</v>
      </c>
      <c r="M2844">
        <f t="shared" si="88"/>
        <v>288830</v>
      </c>
      <c r="N2844" s="2">
        <f t="shared" si="89"/>
        <v>15.007503751875939</v>
      </c>
    </row>
    <row r="2845" spans="1:14" x14ac:dyDescent="0.3">
      <c r="A2845" t="s">
        <v>10039</v>
      </c>
      <c r="B2845" t="s">
        <v>402</v>
      </c>
      <c r="C2845">
        <v>4.2</v>
      </c>
      <c r="D2845">
        <v>24</v>
      </c>
      <c r="E2845">
        <v>2199</v>
      </c>
      <c r="F2845">
        <v>1539</v>
      </c>
      <c r="G2845" t="s">
        <v>42</v>
      </c>
      <c r="H2845" t="s">
        <v>10040</v>
      </c>
      <c r="I2845" t="s">
        <v>37</v>
      </c>
      <c r="J2845" t="s">
        <v>405</v>
      </c>
      <c r="K2845" t="s">
        <v>10041</v>
      </c>
      <c r="L2845">
        <v>14860366</v>
      </c>
      <c r="M2845">
        <f t="shared" si="88"/>
        <v>36936</v>
      </c>
      <c r="N2845" s="2">
        <f t="shared" si="89"/>
        <v>30.013642564802183</v>
      </c>
    </row>
    <row r="2846" spans="1:14" x14ac:dyDescent="0.3">
      <c r="A2846" t="s">
        <v>9986</v>
      </c>
      <c r="B2846" t="s">
        <v>910</v>
      </c>
      <c r="C2846">
        <v>4.0999999999999996</v>
      </c>
      <c r="D2846">
        <v>8</v>
      </c>
      <c r="E2846">
        <v>2899</v>
      </c>
      <c r="F2846">
        <v>1362</v>
      </c>
      <c r="G2846" t="s">
        <v>124</v>
      </c>
      <c r="H2846" t="s">
        <v>10042</v>
      </c>
      <c r="I2846" t="s">
        <v>50</v>
      </c>
      <c r="J2846" t="s">
        <v>912</v>
      </c>
      <c r="K2846" t="s">
        <v>10043</v>
      </c>
      <c r="L2846">
        <v>15138504</v>
      </c>
      <c r="M2846">
        <f t="shared" si="88"/>
        <v>10896</v>
      </c>
      <c r="N2846" s="2">
        <f t="shared" si="89"/>
        <v>53.018282166264228</v>
      </c>
    </row>
    <row r="2847" spans="1:14" x14ac:dyDescent="0.3">
      <c r="A2847" t="s">
        <v>531</v>
      </c>
      <c r="B2847" t="s">
        <v>1317</v>
      </c>
      <c r="C2847">
        <v>3.5</v>
      </c>
      <c r="D2847">
        <v>4</v>
      </c>
      <c r="E2847">
        <v>599</v>
      </c>
      <c r="F2847">
        <v>389</v>
      </c>
      <c r="G2847" t="s">
        <v>42</v>
      </c>
      <c r="H2847" t="s">
        <v>10044</v>
      </c>
      <c r="I2847" t="s">
        <v>37</v>
      </c>
      <c r="J2847" t="s">
        <v>1317</v>
      </c>
      <c r="K2847" t="s">
        <v>10045</v>
      </c>
      <c r="L2847">
        <v>16586258</v>
      </c>
      <c r="M2847">
        <f t="shared" si="88"/>
        <v>1556</v>
      </c>
      <c r="N2847" s="2">
        <f t="shared" si="89"/>
        <v>35.058430717863104</v>
      </c>
    </row>
    <row r="2848" spans="1:14" x14ac:dyDescent="0.3">
      <c r="A2848" t="s">
        <v>10046</v>
      </c>
      <c r="B2848" t="s">
        <v>2435</v>
      </c>
      <c r="C2848">
        <v>4.5999999999999996</v>
      </c>
      <c r="D2848">
        <v>14</v>
      </c>
      <c r="E2848">
        <v>1499</v>
      </c>
      <c r="F2848">
        <v>1499</v>
      </c>
      <c r="G2848" t="s">
        <v>42</v>
      </c>
      <c r="H2848" t="s">
        <v>10047</v>
      </c>
      <c r="I2848" t="s">
        <v>404</v>
      </c>
      <c r="J2848" t="s">
        <v>2438</v>
      </c>
      <c r="K2848" t="s">
        <v>10048</v>
      </c>
      <c r="L2848">
        <v>16893050</v>
      </c>
      <c r="M2848">
        <f t="shared" si="88"/>
        <v>20986</v>
      </c>
      <c r="N2848" s="2">
        <f t="shared" si="89"/>
        <v>0</v>
      </c>
    </row>
    <row r="2849" spans="1:14" x14ac:dyDescent="0.3">
      <c r="A2849" t="s">
        <v>10049</v>
      </c>
      <c r="B2849" t="s">
        <v>10050</v>
      </c>
      <c r="C2849">
        <v>4.0999999999999996</v>
      </c>
      <c r="D2849">
        <v>11</v>
      </c>
      <c r="E2849">
        <v>2499</v>
      </c>
      <c r="F2849">
        <v>999</v>
      </c>
      <c r="G2849" t="s">
        <v>4748</v>
      </c>
      <c r="H2849" t="s">
        <v>10051</v>
      </c>
      <c r="I2849" t="s">
        <v>891</v>
      </c>
      <c r="J2849" t="s">
        <v>10052</v>
      </c>
      <c r="K2849" t="s">
        <v>10053</v>
      </c>
      <c r="L2849">
        <v>16946962</v>
      </c>
      <c r="M2849">
        <f t="shared" si="88"/>
        <v>10989</v>
      </c>
      <c r="N2849" s="2">
        <f t="shared" si="89"/>
        <v>60.024009603841534</v>
      </c>
    </row>
    <row r="2850" spans="1:14" x14ac:dyDescent="0.3">
      <c r="A2850" t="s">
        <v>174</v>
      </c>
      <c r="B2850" t="s">
        <v>2852</v>
      </c>
      <c r="C2850">
        <v>4.5999999999999996</v>
      </c>
      <c r="D2850">
        <v>8</v>
      </c>
      <c r="E2850">
        <v>5895</v>
      </c>
      <c r="F2850">
        <v>5895</v>
      </c>
      <c r="G2850" t="s">
        <v>16</v>
      </c>
      <c r="H2850" t="s">
        <v>10054</v>
      </c>
      <c r="I2850" t="s">
        <v>177</v>
      </c>
      <c r="J2850" t="s">
        <v>2854</v>
      </c>
      <c r="K2850" t="s">
        <v>10055</v>
      </c>
      <c r="L2850">
        <v>10052201</v>
      </c>
      <c r="M2850">
        <f t="shared" si="88"/>
        <v>47160</v>
      </c>
      <c r="N2850" s="2">
        <f t="shared" si="89"/>
        <v>0</v>
      </c>
    </row>
    <row r="2851" spans="1:14" x14ac:dyDescent="0.3">
      <c r="A2851" t="s">
        <v>10056</v>
      </c>
      <c r="B2851" t="s">
        <v>2158</v>
      </c>
      <c r="C2851">
        <v>3.9</v>
      </c>
      <c r="D2851">
        <v>179</v>
      </c>
      <c r="E2851">
        <v>699</v>
      </c>
      <c r="F2851">
        <v>399</v>
      </c>
      <c r="G2851" t="s">
        <v>10057</v>
      </c>
      <c r="H2851" t="s">
        <v>10058</v>
      </c>
      <c r="I2851" t="s">
        <v>110</v>
      </c>
      <c r="J2851" t="s">
        <v>2161</v>
      </c>
      <c r="K2851" t="s">
        <v>10059</v>
      </c>
      <c r="L2851">
        <v>9171443</v>
      </c>
      <c r="M2851">
        <f t="shared" si="88"/>
        <v>71421</v>
      </c>
      <c r="N2851" s="2">
        <f t="shared" si="89"/>
        <v>42.918454935622321</v>
      </c>
    </row>
    <row r="2852" spans="1:14" x14ac:dyDescent="0.3">
      <c r="A2852" t="s">
        <v>10060</v>
      </c>
      <c r="B2852" t="s">
        <v>1908</v>
      </c>
      <c r="C2852">
        <v>3.8</v>
      </c>
      <c r="D2852">
        <v>374</v>
      </c>
      <c r="E2852">
        <v>3599</v>
      </c>
      <c r="F2852">
        <v>971</v>
      </c>
      <c r="G2852" t="s">
        <v>67</v>
      </c>
      <c r="H2852" t="s">
        <v>10061</v>
      </c>
      <c r="I2852" t="s">
        <v>132</v>
      </c>
      <c r="J2852" t="s">
        <v>1910</v>
      </c>
      <c r="K2852" t="s">
        <v>10062</v>
      </c>
      <c r="L2852">
        <v>10356755</v>
      </c>
      <c r="M2852">
        <f t="shared" si="88"/>
        <v>363154</v>
      </c>
      <c r="N2852" s="2">
        <f t="shared" si="89"/>
        <v>73.020283412058902</v>
      </c>
    </row>
    <row r="2853" spans="1:14" x14ac:dyDescent="0.3">
      <c r="A2853" t="s">
        <v>10063</v>
      </c>
      <c r="B2853" t="s">
        <v>2280</v>
      </c>
      <c r="C2853">
        <v>4.4000000000000004</v>
      </c>
      <c r="D2853">
        <v>36</v>
      </c>
      <c r="E2853">
        <v>1999</v>
      </c>
      <c r="F2853">
        <v>879</v>
      </c>
      <c r="G2853" t="s">
        <v>5009</v>
      </c>
      <c r="H2853" t="s">
        <v>10064</v>
      </c>
      <c r="I2853" t="s">
        <v>862</v>
      </c>
      <c r="J2853" t="s">
        <v>2280</v>
      </c>
      <c r="K2853" t="s">
        <v>10065</v>
      </c>
      <c r="L2853">
        <v>13064606</v>
      </c>
      <c r="M2853">
        <f t="shared" si="88"/>
        <v>31644</v>
      </c>
      <c r="N2853" s="2">
        <f t="shared" si="89"/>
        <v>56.028014007003499</v>
      </c>
    </row>
    <row r="2854" spans="1:14" x14ac:dyDescent="0.3">
      <c r="A2854" t="s">
        <v>4034</v>
      </c>
      <c r="B2854" t="s">
        <v>3452</v>
      </c>
      <c r="C2854">
        <v>4.4000000000000004</v>
      </c>
      <c r="D2854">
        <v>61</v>
      </c>
      <c r="E2854">
        <v>1699</v>
      </c>
      <c r="F2854">
        <v>1342</v>
      </c>
      <c r="G2854" t="s">
        <v>67</v>
      </c>
      <c r="H2854" t="s">
        <v>10066</v>
      </c>
      <c r="I2854" t="s">
        <v>50</v>
      </c>
      <c r="J2854" t="s">
        <v>3454</v>
      </c>
      <c r="K2854" t="s">
        <v>10067</v>
      </c>
      <c r="L2854">
        <v>13724182</v>
      </c>
      <c r="M2854">
        <f t="shared" si="88"/>
        <v>81862</v>
      </c>
      <c r="N2854" s="2">
        <f t="shared" si="89"/>
        <v>21.012360211889348</v>
      </c>
    </row>
    <row r="2855" spans="1:14" x14ac:dyDescent="0.3">
      <c r="A2855" t="s">
        <v>3158</v>
      </c>
      <c r="B2855" t="s">
        <v>1879</v>
      </c>
      <c r="C2855">
        <v>4</v>
      </c>
      <c r="D2855">
        <v>10</v>
      </c>
      <c r="E2855">
        <v>3999</v>
      </c>
      <c r="F2855">
        <v>2799</v>
      </c>
      <c r="G2855" t="s">
        <v>16</v>
      </c>
      <c r="H2855" t="s">
        <v>10068</v>
      </c>
      <c r="I2855" t="s">
        <v>18</v>
      </c>
      <c r="J2855" t="s">
        <v>1881</v>
      </c>
      <c r="K2855" t="s">
        <v>10069</v>
      </c>
      <c r="L2855">
        <v>16575896</v>
      </c>
      <c r="M2855">
        <f t="shared" si="88"/>
        <v>27990</v>
      </c>
      <c r="N2855" s="2">
        <f t="shared" si="89"/>
        <v>30.007501875468868</v>
      </c>
    </row>
    <row r="2856" spans="1:14" x14ac:dyDescent="0.3">
      <c r="A2856" t="s">
        <v>1148</v>
      </c>
      <c r="B2856" t="s">
        <v>54</v>
      </c>
      <c r="C2856">
        <v>4.5999999999999996</v>
      </c>
      <c r="D2856">
        <v>118</v>
      </c>
      <c r="E2856">
        <v>2799</v>
      </c>
      <c r="F2856">
        <v>1539</v>
      </c>
      <c r="G2856" t="s">
        <v>16</v>
      </c>
      <c r="H2856" t="s">
        <v>10070</v>
      </c>
      <c r="I2856" t="s">
        <v>586</v>
      </c>
      <c r="J2856" t="s">
        <v>57</v>
      </c>
      <c r="K2856" t="s">
        <v>10071</v>
      </c>
      <c r="L2856">
        <v>12387940</v>
      </c>
      <c r="M2856">
        <f t="shared" si="88"/>
        <v>181602</v>
      </c>
      <c r="N2856" s="2">
        <f t="shared" si="89"/>
        <v>45.016077170418008</v>
      </c>
    </row>
    <row r="2857" spans="1:14" x14ac:dyDescent="0.3">
      <c r="A2857" t="s">
        <v>10072</v>
      </c>
      <c r="B2857" t="s">
        <v>1376</v>
      </c>
      <c r="C2857">
        <v>4.3</v>
      </c>
      <c r="D2857">
        <v>67</v>
      </c>
      <c r="E2857">
        <v>1049</v>
      </c>
      <c r="F2857">
        <v>493</v>
      </c>
      <c r="G2857" t="s">
        <v>1377</v>
      </c>
      <c r="H2857" t="s">
        <v>10073</v>
      </c>
      <c r="I2857" t="s">
        <v>1229</v>
      </c>
      <c r="J2857" t="s">
        <v>1379</v>
      </c>
      <c r="K2857" t="s">
        <v>10074</v>
      </c>
      <c r="L2857">
        <v>16623834</v>
      </c>
      <c r="M2857">
        <f t="shared" si="88"/>
        <v>33031</v>
      </c>
      <c r="N2857" s="2">
        <f t="shared" si="89"/>
        <v>53.002859866539566</v>
      </c>
    </row>
    <row r="2858" spans="1:14" x14ac:dyDescent="0.3">
      <c r="A2858" t="s">
        <v>10075</v>
      </c>
      <c r="B2858" t="s">
        <v>1245</v>
      </c>
      <c r="C2858">
        <v>4.8</v>
      </c>
      <c r="D2858">
        <v>20</v>
      </c>
      <c r="E2858">
        <v>987</v>
      </c>
      <c r="F2858">
        <v>937</v>
      </c>
      <c r="G2858" t="s">
        <v>29</v>
      </c>
      <c r="H2858" t="s">
        <v>10076</v>
      </c>
      <c r="I2858" t="s">
        <v>273</v>
      </c>
      <c r="J2858" t="s">
        <v>1247</v>
      </c>
      <c r="K2858" t="s">
        <v>10077</v>
      </c>
      <c r="L2858">
        <v>15823082</v>
      </c>
      <c r="M2858">
        <f t="shared" si="88"/>
        <v>18740</v>
      </c>
      <c r="N2858" s="2">
        <f t="shared" si="89"/>
        <v>5.0658561296859164</v>
      </c>
    </row>
    <row r="2859" spans="1:14" x14ac:dyDescent="0.3">
      <c r="A2859" t="s">
        <v>10078</v>
      </c>
      <c r="B2859" t="s">
        <v>371</v>
      </c>
      <c r="C2859">
        <v>4.5999999999999996</v>
      </c>
      <c r="D2859">
        <v>8</v>
      </c>
      <c r="E2859">
        <v>1798</v>
      </c>
      <c r="F2859">
        <v>629</v>
      </c>
      <c r="G2859" t="s">
        <v>5138</v>
      </c>
      <c r="H2859" t="s">
        <v>10079</v>
      </c>
      <c r="I2859" t="s">
        <v>297</v>
      </c>
      <c r="J2859" t="s">
        <v>374</v>
      </c>
      <c r="K2859" t="s">
        <v>10080</v>
      </c>
      <c r="L2859">
        <v>15964272</v>
      </c>
      <c r="M2859">
        <f t="shared" si="88"/>
        <v>5032</v>
      </c>
      <c r="N2859" s="2">
        <f t="shared" si="89"/>
        <v>65.016685205784214</v>
      </c>
    </row>
    <row r="2860" spans="1:14" x14ac:dyDescent="0.3">
      <c r="A2860" t="s">
        <v>10081</v>
      </c>
      <c r="B2860" t="s">
        <v>10082</v>
      </c>
      <c r="C2860">
        <v>3.8</v>
      </c>
      <c r="D2860">
        <v>151</v>
      </c>
      <c r="E2860">
        <v>1399</v>
      </c>
      <c r="F2860">
        <v>629</v>
      </c>
      <c r="G2860" t="s">
        <v>67</v>
      </c>
      <c r="H2860" t="s">
        <v>10083</v>
      </c>
      <c r="I2860" t="s">
        <v>50</v>
      </c>
      <c r="J2860" t="s">
        <v>10084</v>
      </c>
      <c r="K2860" t="s">
        <v>10085</v>
      </c>
      <c r="L2860">
        <v>2091638</v>
      </c>
      <c r="M2860">
        <f t="shared" si="88"/>
        <v>94979</v>
      </c>
      <c r="N2860" s="2">
        <f t="shared" si="89"/>
        <v>55.039313795568269</v>
      </c>
    </row>
    <row r="2861" spans="1:14" x14ac:dyDescent="0.3">
      <c r="A2861" t="s">
        <v>174</v>
      </c>
      <c r="B2861" t="s">
        <v>6500</v>
      </c>
      <c r="C2861">
        <v>4.2</v>
      </c>
      <c r="D2861">
        <v>56</v>
      </c>
      <c r="E2861">
        <v>7850</v>
      </c>
      <c r="F2861">
        <v>3235</v>
      </c>
      <c r="G2861" t="s">
        <v>16</v>
      </c>
      <c r="H2861" t="s">
        <v>10086</v>
      </c>
      <c r="I2861" t="s">
        <v>177</v>
      </c>
      <c r="J2861" t="s">
        <v>6502</v>
      </c>
      <c r="K2861" t="s">
        <v>10087</v>
      </c>
      <c r="L2861">
        <v>2256214</v>
      </c>
      <c r="M2861">
        <f t="shared" si="88"/>
        <v>181160</v>
      </c>
      <c r="N2861" s="2">
        <f t="shared" si="89"/>
        <v>58.789808917197448</v>
      </c>
    </row>
    <row r="2862" spans="1:14" x14ac:dyDescent="0.3">
      <c r="A2862" t="s">
        <v>10088</v>
      </c>
      <c r="B2862" t="s">
        <v>10089</v>
      </c>
      <c r="C2862">
        <v>4.0999999999999996</v>
      </c>
      <c r="D2862">
        <v>10</v>
      </c>
      <c r="E2862">
        <v>1199</v>
      </c>
      <c r="F2862">
        <v>491</v>
      </c>
      <c r="G2862" t="s">
        <v>95</v>
      </c>
      <c r="H2862" t="s">
        <v>10090</v>
      </c>
      <c r="I2862" t="s">
        <v>648</v>
      </c>
      <c r="J2862" t="s">
        <v>10091</v>
      </c>
      <c r="K2862" t="e">
        <f>-yogue-activewear-mennavy--white-innerwear-vests</f>
        <v>#NAME?</v>
      </c>
      <c r="L2862">
        <v>18123060</v>
      </c>
      <c r="M2862">
        <f t="shared" si="88"/>
        <v>4910</v>
      </c>
      <c r="N2862" s="2">
        <f t="shared" si="89"/>
        <v>59.049207673060891</v>
      </c>
    </row>
    <row r="2863" spans="1:14" x14ac:dyDescent="0.3">
      <c r="A2863" t="s">
        <v>5825</v>
      </c>
      <c r="B2863" t="s">
        <v>6031</v>
      </c>
      <c r="C2863">
        <v>4.5999999999999996</v>
      </c>
      <c r="D2863">
        <v>10</v>
      </c>
      <c r="E2863">
        <v>1999</v>
      </c>
      <c r="F2863">
        <v>1299</v>
      </c>
      <c r="G2863" t="s">
        <v>5938</v>
      </c>
      <c r="H2863" t="s">
        <v>10092</v>
      </c>
      <c r="I2863" t="s">
        <v>297</v>
      </c>
      <c r="J2863" t="s">
        <v>6033</v>
      </c>
      <c r="K2863" t="s">
        <v>10093</v>
      </c>
      <c r="L2863">
        <v>16898774</v>
      </c>
      <c r="M2863">
        <f t="shared" si="88"/>
        <v>12990</v>
      </c>
      <c r="N2863" s="2">
        <f t="shared" si="89"/>
        <v>35.017508754377189</v>
      </c>
    </row>
    <row r="2864" spans="1:14" x14ac:dyDescent="0.3">
      <c r="A2864" t="s">
        <v>10094</v>
      </c>
      <c r="B2864" t="s">
        <v>1903</v>
      </c>
      <c r="C2864">
        <v>4.2</v>
      </c>
      <c r="D2864">
        <v>33</v>
      </c>
      <c r="E2864">
        <v>3487</v>
      </c>
      <c r="F2864">
        <v>1673</v>
      </c>
      <c r="G2864" t="s">
        <v>4434</v>
      </c>
      <c r="H2864" t="s">
        <v>10095</v>
      </c>
      <c r="I2864" t="s">
        <v>132</v>
      </c>
      <c r="J2864" t="s">
        <v>1905</v>
      </c>
      <c r="K2864" t="s">
        <v>10096</v>
      </c>
      <c r="L2864">
        <v>15987904</v>
      </c>
      <c r="M2864">
        <f t="shared" si="88"/>
        <v>55209</v>
      </c>
      <c r="N2864" s="2">
        <f t="shared" si="89"/>
        <v>52.021795239460857</v>
      </c>
    </row>
    <row r="2865" spans="1:14" x14ac:dyDescent="0.3">
      <c r="A2865" t="s">
        <v>8571</v>
      </c>
      <c r="B2865" t="s">
        <v>1078</v>
      </c>
      <c r="C2865">
        <v>4.4000000000000004</v>
      </c>
      <c r="D2865">
        <v>66</v>
      </c>
      <c r="E2865">
        <v>1490</v>
      </c>
      <c r="F2865">
        <v>1490</v>
      </c>
      <c r="G2865" t="s">
        <v>16</v>
      </c>
      <c r="H2865" t="s">
        <v>10097</v>
      </c>
      <c r="I2865" t="s">
        <v>586</v>
      </c>
      <c r="J2865" t="s">
        <v>1081</v>
      </c>
      <c r="K2865" t="s">
        <v>10098</v>
      </c>
      <c r="L2865">
        <v>13679906</v>
      </c>
      <c r="M2865">
        <f t="shared" si="88"/>
        <v>98340</v>
      </c>
      <c r="N2865" s="2">
        <f t="shared" si="89"/>
        <v>0</v>
      </c>
    </row>
    <row r="2866" spans="1:14" x14ac:dyDescent="0.3">
      <c r="A2866" t="s">
        <v>4378</v>
      </c>
      <c r="B2866" t="s">
        <v>8549</v>
      </c>
      <c r="C2866">
        <v>4.4000000000000004</v>
      </c>
      <c r="D2866">
        <v>15</v>
      </c>
      <c r="E2866">
        <v>1899</v>
      </c>
      <c r="F2866">
        <v>1899</v>
      </c>
      <c r="G2866" t="s">
        <v>2446</v>
      </c>
      <c r="H2866" t="s">
        <v>10099</v>
      </c>
      <c r="I2866" t="s">
        <v>297</v>
      </c>
      <c r="J2866" t="s">
        <v>8551</v>
      </c>
      <c r="K2866" t="s">
        <v>10100</v>
      </c>
      <c r="L2866">
        <v>17201650</v>
      </c>
      <c r="M2866">
        <f t="shared" si="88"/>
        <v>28485</v>
      </c>
      <c r="N2866" s="2">
        <f t="shared" si="89"/>
        <v>0</v>
      </c>
    </row>
    <row r="2867" spans="1:14" x14ac:dyDescent="0.3">
      <c r="A2867" t="s">
        <v>10101</v>
      </c>
      <c r="B2867" t="s">
        <v>10102</v>
      </c>
      <c r="C2867">
        <v>4</v>
      </c>
      <c r="D2867">
        <v>27</v>
      </c>
      <c r="E2867">
        <v>2999</v>
      </c>
      <c r="F2867">
        <v>2399</v>
      </c>
      <c r="G2867" t="s">
        <v>10103</v>
      </c>
      <c r="H2867" t="s">
        <v>10104</v>
      </c>
      <c r="I2867" t="s">
        <v>110</v>
      </c>
      <c r="J2867" t="s">
        <v>10105</v>
      </c>
      <c r="K2867" t="s">
        <v>10106</v>
      </c>
      <c r="L2867">
        <v>13558938</v>
      </c>
      <c r="M2867">
        <f t="shared" si="88"/>
        <v>64773</v>
      </c>
      <c r="N2867" s="2">
        <f t="shared" si="89"/>
        <v>20.006668889629879</v>
      </c>
    </row>
    <row r="2868" spans="1:14" x14ac:dyDescent="0.3">
      <c r="A2868" t="s">
        <v>10107</v>
      </c>
      <c r="B2868" t="s">
        <v>557</v>
      </c>
      <c r="C2868">
        <v>3.5</v>
      </c>
      <c r="D2868">
        <v>20</v>
      </c>
      <c r="E2868">
        <v>1899</v>
      </c>
      <c r="F2868">
        <v>1234</v>
      </c>
      <c r="G2868" t="s">
        <v>29</v>
      </c>
      <c r="H2868" t="s">
        <v>10108</v>
      </c>
      <c r="I2868" t="s">
        <v>37</v>
      </c>
      <c r="J2868" t="s">
        <v>559</v>
      </c>
      <c r="K2868" t="s">
        <v>10109</v>
      </c>
      <c r="L2868">
        <v>15396540</v>
      </c>
      <c r="M2868">
        <f t="shared" si="88"/>
        <v>24680</v>
      </c>
      <c r="N2868" s="2">
        <f t="shared" si="89"/>
        <v>35.018430753027907</v>
      </c>
    </row>
    <row r="2869" spans="1:14" x14ac:dyDescent="0.3">
      <c r="A2869" t="s">
        <v>10110</v>
      </c>
      <c r="B2869" t="s">
        <v>80</v>
      </c>
      <c r="C2869">
        <v>4.7</v>
      </c>
      <c r="D2869">
        <v>7</v>
      </c>
      <c r="E2869">
        <v>2299</v>
      </c>
      <c r="F2869">
        <v>1264</v>
      </c>
      <c r="G2869" t="s">
        <v>4199</v>
      </c>
      <c r="H2869" t="s">
        <v>10111</v>
      </c>
      <c r="I2869" t="s">
        <v>685</v>
      </c>
      <c r="J2869" t="s">
        <v>84</v>
      </c>
      <c r="K2869" t="s">
        <v>10112</v>
      </c>
      <c r="L2869">
        <v>15280386</v>
      </c>
      <c r="M2869">
        <f t="shared" si="88"/>
        <v>8848</v>
      </c>
      <c r="N2869" s="2">
        <f t="shared" si="89"/>
        <v>45.019573727707701</v>
      </c>
    </row>
    <row r="2870" spans="1:14" x14ac:dyDescent="0.3">
      <c r="A2870" t="s">
        <v>4048</v>
      </c>
      <c r="B2870" t="s">
        <v>364</v>
      </c>
      <c r="C2870">
        <v>4.0999999999999996</v>
      </c>
      <c r="D2870">
        <v>38</v>
      </c>
      <c r="E2870">
        <v>4995</v>
      </c>
      <c r="F2870">
        <v>3996</v>
      </c>
      <c r="G2870" t="s">
        <v>42</v>
      </c>
      <c r="H2870" t="s">
        <v>10113</v>
      </c>
      <c r="I2870" t="s">
        <v>132</v>
      </c>
      <c r="J2870" t="s">
        <v>368</v>
      </c>
      <c r="K2870" t="s">
        <v>10114</v>
      </c>
      <c r="L2870">
        <v>14848486</v>
      </c>
      <c r="M2870">
        <f t="shared" si="88"/>
        <v>151848</v>
      </c>
      <c r="N2870" s="2">
        <f t="shared" si="89"/>
        <v>20</v>
      </c>
    </row>
    <row r="2871" spans="1:14" x14ac:dyDescent="0.3">
      <c r="A2871" t="s">
        <v>10115</v>
      </c>
      <c r="B2871" t="s">
        <v>1245</v>
      </c>
      <c r="C2871">
        <v>4.7</v>
      </c>
      <c r="D2871">
        <v>6</v>
      </c>
      <c r="E2871">
        <v>2599</v>
      </c>
      <c r="F2871">
        <v>2573</v>
      </c>
      <c r="G2871" t="s">
        <v>2167</v>
      </c>
      <c r="H2871" t="s">
        <v>10116</v>
      </c>
      <c r="I2871" t="s">
        <v>446</v>
      </c>
      <c r="J2871" t="s">
        <v>1247</v>
      </c>
      <c r="K2871" t="s">
        <v>10117</v>
      </c>
      <c r="L2871">
        <v>17428040</v>
      </c>
      <c r="M2871">
        <f t="shared" si="88"/>
        <v>15438</v>
      </c>
      <c r="N2871" s="2">
        <f t="shared" si="89"/>
        <v>1.0003847633705272</v>
      </c>
    </row>
    <row r="2872" spans="1:14" x14ac:dyDescent="0.3">
      <c r="A2872" t="s">
        <v>10118</v>
      </c>
      <c r="B2872" t="s">
        <v>499</v>
      </c>
      <c r="C2872">
        <v>3.3</v>
      </c>
      <c r="D2872">
        <v>7</v>
      </c>
      <c r="E2872">
        <v>1990</v>
      </c>
      <c r="F2872">
        <v>895</v>
      </c>
      <c r="G2872" t="s">
        <v>1143</v>
      </c>
      <c r="H2872" t="s">
        <v>10119</v>
      </c>
      <c r="I2872" t="s">
        <v>1145</v>
      </c>
      <c r="J2872" t="s">
        <v>502</v>
      </c>
      <c r="K2872" t="s">
        <v>10120</v>
      </c>
      <c r="L2872">
        <v>17376576</v>
      </c>
      <c r="M2872">
        <f t="shared" si="88"/>
        <v>6265</v>
      </c>
      <c r="N2872" s="2">
        <f t="shared" si="89"/>
        <v>55.0251256281407</v>
      </c>
    </row>
    <row r="2873" spans="1:14" x14ac:dyDescent="0.3">
      <c r="A2873" t="s">
        <v>10121</v>
      </c>
      <c r="B2873" t="s">
        <v>10122</v>
      </c>
      <c r="C2873">
        <v>4.3</v>
      </c>
      <c r="D2873">
        <v>168</v>
      </c>
      <c r="E2873">
        <v>999</v>
      </c>
      <c r="F2873">
        <v>599</v>
      </c>
      <c r="G2873" t="s">
        <v>444</v>
      </c>
      <c r="H2873" t="s">
        <v>10123</v>
      </c>
      <c r="I2873" t="s">
        <v>1229</v>
      </c>
      <c r="J2873" t="s">
        <v>10124</v>
      </c>
      <c r="K2873" t="s">
        <v>10125</v>
      </c>
      <c r="L2873">
        <v>13846252</v>
      </c>
      <c r="M2873">
        <f t="shared" si="88"/>
        <v>100632</v>
      </c>
      <c r="N2873" s="2">
        <f t="shared" si="89"/>
        <v>40.04004004004004</v>
      </c>
    </row>
    <row r="2874" spans="1:14" x14ac:dyDescent="0.3">
      <c r="A2874" t="s">
        <v>10126</v>
      </c>
      <c r="B2874" t="s">
        <v>1549</v>
      </c>
      <c r="C2874">
        <v>3.9</v>
      </c>
      <c r="D2874">
        <v>381</v>
      </c>
      <c r="E2874">
        <v>1899</v>
      </c>
      <c r="F2874">
        <v>778</v>
      </c>
      <c r="G2874" t="s">
        <v>67</v>
      </c>
      <c r="H2874" t="s">
        <v>10127</v>
      </c>
      <c r="I2874" t="s">
        <v>1348</v>
      </c>
      <c r="J2874" t="s">
        <v>1551</v>
      </c>
      <c r="K2874" t="s">
        <v>10128</v>
      </c>
      <c r="L2874">
        <v>12762086</v>
      </c>
      <c r="M2874">
        <f t="shared" si="88"/>
        <v>296418</v>
      </c>
      <c r="N2874" s="2">
        <f t="shared" si="89"/>
        <v>59.031068983675617</v>
      </c>
    </row>
    <row r="2875" spans="1:14" x14ac:dyDescent="0.3">
      <c r="A2875" t="s">
        <v>10129</v>
      </c>
      <c r="B2875" t="s">
        <v>6589</v>
      </c>
      <c r="C2875">
        <v>3.2</v>
      </c>
      <c r="D2875">
        <v>5</v>
      </c>
      <c r="E2875">
        <v>2990</v>
      </c>
      <c r="F2875">
        <v>956</v>
      </c>
      <c r="G2875" t="s">
        <v>690</v>
      </c>
      <c r="H2875" t="s">
        <v>10130</v>
      </c>
      <c r="I2875" t="s">
        <v>997</v>
      </c>
      <c r="J2875" t="s">
        <v>6591</v>
      </c>
      <c r="K2875" t="s">
        <v>10131</v>
      </c>
      <c r="L2875">
        <v>10831184</v>
      </c>
      <c r="M2875">
        <f t="shared" si="88"/>
        <v>4780</v>
      </c>
      <c r="N2875" s="2">
        <f t="shared" si="89"/>
        <v>68.026755852842811</v>
      </c>
    </row>
    <row r="2876" spans="1:14" x14ac:dyDescent="0.3">
      <c r="A2876" t="s">
        <v>3143</v>
      </c>
      <c r="B2876" t="s">
        <v>41</v>
      </c>
      <c r="C2876">
        <v>4.3</v>
      </c>
      <c r="D2876">
        <v>44</v>
      </c>
      <c r="E2876">
        <v>2499</v>
      </c>
      <c r="F2876">
        <v>999</v>
      </c>
      <c r="G2876" t="s">
        <v>67</v>
      </c>
      <c r="H2876" t="s">
        <v>10132</v>
      </c>
      <c r="I2876" t="s">
        <v>740</v>
      </c>
      <c r="J2876" t="s">
        <v>45</v>
      </c>
      <c r="K2876" t="s">
        <v>10133</v>
      </c>
      <c r="L2876">
        <v>14703120</v>
      </c>
      <c r="M2876">
        <f t="shared" si="88"/>
        <v>43956</v>
      </c>
      <c r="N2876" s="2">
        <f t="shared" si="89"/>
        <v>60.024009603841534</v>
      </c>
    </row>
    <row r="2877" spans="1:14" x14ac:dyDescent="0.3">
      <c r="A2877" t="s">
        <v>4924</v>
      </c>
      <c r="B2877" t="s">
        <v>80</v>
      </c>
      <c r="C2877">
        <v>4.2</v>
      </c>
      <c r="D2877">
        <v>21</v>
      </c>
      <c r="E2877">
        <v>1999</v>
      </c>
      <c r="F2877">
        <v>599</v>
      </c>
      <c r="G2877" t="s">
        <v>242</v>
      </c>
      <c r="H2877" t="s">
        <v>10134</v>
      </c>
      <c r="I2877" t="s">
        <v>244</v>
      </c>
      <c r="J2877" t="s">
        <v>84</v>
      </c>
      <c r="K2877" t="s">
        <v>10135</v>
      </c>
      <c r="L2877">
        <v>13929828</v>
      </c>
      <c r="M2877">
        <f t="shared" si="88"/>
        <v>12579</v>
      </c>
      <c r="N2877" s="2">
        <f t="shared" si="89"/>
        <v>70.035017508754379</v>
      </c>
    </row>
    <row r="2878" spans="1:14" x14ac:dyDescent="0.3">
      <c r="A2878" t="s">
        <v>10136</v>
      </c>
      <c r="B2878" t="s">
        <v>10137</v>
      </c>
      <c r="C2878">
        <v>4.3</v>
      </c>
      <c r="D2878">
        <v>131</v>
      </c>
      <c r="E2878">
        <v>1599</v>
      </c>
      <c r="F2878">
        <v>959</v>
      </c>
      <c r="G2878" t="s">
        <v>16</v>
      </c>
      <c r="H2878" t="s">
        <v>10138</v>
      </c>
      <c r="I2878" t="s">
        <v>6434</v>
      </c>
      <c r="J2878" t="s">
        <v>10139</v>
      </c>
      <c r="K2878" t="s">
        <v>10140</v>
      </c>
      <c r="L2878">
        <v>14970256</v>
      </c>
      <c r="M2878">
        <f t="shared" si="88"/>
        <v>125629</v>
      </c>
      <c r="N2878" s="2">
        <f t="shared" si="89"/>
        <v>40.025015634771734</v>
      </c>
    </row>
    <row r="2879" spans="1:14" x14ac:dyDescent="0.3">
      <c r="A2879" t="s">
        <v>10141</v>
      </c>
      <c r="B2879" t="s">
        <v>1149</v>
      </c>
      <c r="C2879">
        <v>4.3</v>
      </c>
      <c r="D2879">
        <v>45</v>
      </c>
      <c r="E2879">
        <v>3690</v>
      </c>
      <c r="F2879">
        <v>3690</v>
      </c>
      <c r="G2879" t="s">
        <v>74</v>
      </c>
      <c r="H2879" t="s">
        <v>10142</v>
      </c>
      <c r="I2879" t="s">
        <v>373</v>
      </c>
      <c r="J2879" t="s">
        <v>1151</v>
      </c>
      <c r="K2879" t="s">
        <v>10143</v>
      </c>
      <c r="L2879">
        <v>13166682</v>
      </c>
      <c r="M2879">
        <f t="shared" si="88"/>
        <v>166050</v>
      </c>
      <c r="N2879" s="2">
        <f t="shared" si="89"/>
        <v>0</v>
      </c>
    </row>
    <row r="2880" spans="1:14" x14ac:dyDescent="0.3">
      <c r="A2880" t="s">
        <v>1167</v>
      </c>
      <c r="B2880" t="s">
        <v>1382</v>
      </c>
      <c r="C2880">
        <v>3.8</v>
      </c>
      <c r="D2880">
        <v>17</v>
      </c>
      <c r="E2880">
        <v>1999</v>
      </c>
      <c r="F2880">
        <v>599</v>
      </c>
      <c r="G2880" t="s">
        <v>124</v>
      </c>
      <c r="H2880" t="s">
        <v>10144</v>
      </c>
      <c r="I2880" t="s">
        <v>126</v>
      </c>
      <c r="J2880" t="s">
        <v>1384</v>
      </c>
      <c r="K2880" t="s">
        <v>10145</v>
      </c>
      <c r="L2880">
        <v>16234886</v>
      </c>
      <c r="M2880">
        <f t="shared" si="88"/>
        <v>10183</v>
      </c>
      <c r="N2880" s="2">
        <f t="shared" si="89"/>
        <v>70.035017508754379</v>
      </c>
    </row>
    <row r="2881" spans="1:14" x14ac:dyDescent="0.3">
      <c r="A2881" t="s">
        <v>10146</v>
      </c>
      <c r="B2881" t="s">
        <v>1222</v>
      </c>
      <c r="C2881">
        <v>3.8</v>
      </c>
      <c r="D2881">
        <v>10</v>
      </c>
      <c r="E2881">
        <v>799</v>
      </c>
      <c r="F2881">
        <v>399</v>
      </c>
      <c r="G2881" t="s">
        <v>42</v>
      </c>
      <c r="H2881" t="s">
        <v>10147</v>
      </c>
      <c r="I2881" t="s">
        <v>50</v>
      </c>
      <c r="J2881" t="s">
        <v>1224</v>
      </c>
      <c r="K2881" t="s">
        <v>10148</v>
      </c>
      <c r="L2881">
        <v>18207444</v>
      </c>
      <c r="M2881">
        <f t="shared" si="88"/>
        <v>3990</v>
      </c>
      <c r="N2881" s="2">
        <f t="shared" si="89"/>
        <v>50.062578222778477</v>
      </c>
    </row>
    <row r="2882" spans="1:14" x14ac:dyDescent="0.3">
      <c r="A2882" t="s">
        <v>10149</v>
      </c>
      <c r="B2882" t="s">
        <v>584</v>
      </c>
      <c r="C2882">
        <v>4.4000000000000004</v>
      </c>
      <c r="D2882">
        <v>166</v>
      </c>
      <c r="E2882">
        <v>1995</v>
      </c>
      <c r="F2882">
        <v>798</v>
      </c>
      <c r="G2882" t="s">
        <v>16</v>
      </c>
      <c r="H2882" t="s">
        <v>10150</v>
      </c>
      <c r="I2882" t="s">
        <v>513</v>
      </c>
      <c r="J2882" t="s">
        <v>587</v>
      </c>
      <c r="K2882" t="s">
        <v>10151</v>
      </c>
      <c r="L2882">
        <v>9483485</v>
      </c>
      <c r="M2882">
        <f t="shared" si="88"/>
        <v>132468</v>
      </c>
      <c r="N2882" s="2">
        <f t="shared" si="89"/>
        <v>60</v>
      </c>
    </row>
    <row r="2883" spans="1:14" x14ac:dyDescent="0.3">
      <c r="A2883" t="s">
        <v>6271</v>
      </c>
      <c r="B2883" t="s">
        <v>6272</v>
      </c>
      <c r="C2883">
        <v>3.2</v>
      </c>
      <c r="D2883">
        <v>25</v>
      </c>
      <c r="E2883">
        <v>3999</v>
      </c>
      <c r="F2883">
        <v>679</v>
      </c>
      <c r="G2883" t="s">
        <v>683</v>
      </c>
      <c r="H2883" t="s">
        <v>10152</v>
      </c>
      <c r="I2883" t="s">
        <v>3629</v>
      </c>
      <c r="J2883" t="s">
        <v>6274</v>
      </c>
      <c r="K2883" t="s">
        <v>10153</v>
      </c>
      <c r="L2883">
        <v>11431564</v>
      </c>
      <c r="M2883">
        <f t="shared" ref="M2883:M2946" si="90">D2883*F2883</f>
        <v>16975</v>
      </c>
      <c r="N2883" s="2">
        <f t="shared" ref="N2883:N2946" si="91">((E2883-F2883)/E2883) *100</f>
        <v>83.020755188797196</v>
      </c>
    </row>
    <row r="2884" spans="1:14" x14ac:dyDescent="0.3">
      <c r="A2884" t="s">
        <v>10154</v>
      </c>
      <c r="B2884" t="s">
        <v>895</v>
      </c>
      <c r="C2884">
        <v>4.4000000000000004</v>
      </c>
      <c r="D2884">
        <v>15</v>
      </c>
      <c r="E2884">
        <v>4590</v>
      </c>
      <c r="F2884">
        <v>2754</v>
      </c>
      <c r="G2884" t="s">
        <v>42</v>
      </c>
      <c r="H2884" t="s">
        <v>10155</v>
      </c>
      <c r="I2884" t="s">
        <v>44</v>
      </c>
      <c r="J2884" t="s">
        <v>898</v>
      </c>
      <c r="K2884" t="s">
        <v>10156</v>
      </c>
      <c r="L2884">
        <v>15274284</v>
      </c>
      <c r="M2884">
        <f t="shared" si="90"/>
        <v>41310</v>
      </c>
      <c r="N2884" s="2">
        <f t="shared" si="91"/>
        <v>40</v>
      </c>
    </row>
    <row r="2885" spans="1:14" x14ac:dyDescent="0.3">
      <c r="A2885" t="s">
        <v>10157</v>
      </c>
      <c r="B2885" t="s">
        <v>87</v>
      </c>
      <c r="C2885">
        <v>4.4000000000000004</v>
      </c>
      <c r="D2885">
        <v>91</v>
      </c>
      <c r="E2885">
        <v>1299</v>
      </c>
      <c r="F2885">
        <v>519</v>
      </c>
      <c r="G2885" t="s">
        <v>16</v>
      </c>
      <c r="H2885" t="s">
        <v>10158</v>
      </c>
      <c r="I2885" t="s">
        <v>167</v>
      </c>
      <c r="J2885" t="s">
        <v>91</v>
      </c>
      <c r="K2885" t="s">
        <v>10159</v>
      </c>
      <c r="L2885">
        <v>12666438</v>
      </c>
      <c r="M2885">
        <f t="shared" si="90"/>
        <v>47229</v>
      </c>
      <c r="N2885" s="2">
        <f t="shared" si="91"/>
        <v>60.046189376443415</v>
      </c>
    </row>
    <row r="2886" spans="1:14" x14ac:dyDescent="0.3">
      <c r="A2886" t="s">
        <v>5509</v>
      </c>
      <c r="B2886" t="s">
        <v>3284</v>
      </c>
      <c r="C2886">
        <v>4.0999999999999996</v>
      </c>
      <c r="D2886">
        <v>23</v>
      </c>
      <c r="E2886">
        <v>1899</v>
      </c>
      <c r="F2886">
        <v>949</v>
      </c>
      <c r="G2886" t="s">
        <v>563</v>
      </c>
      <c r="H2886" t="s">
        <v>10160</v>
      </c>
      <c r="I2886" t="s">
        <v>297</v>
      </c>
      <c r="J2886" t="s">
        <v>3286</v>
      </c>
      <c r="K2886" t="s">
        <v>10161</v>
      </c>
      <c r="L2886">
        <v>9005421</v>
      </c>
      <c r="M2886">
        <f t="shared" si="90"/>
        <v>21827</v>
      </c>
      <c r="N2886" s="2">
        <f t="shared" si="91"/>
        <v>50.026329647182735</v>
      </c>
    </row>
    <row r="2887" spans="1:14" x14ac:dyDescent="0.3">
      <c r="A2887" t="s">
        <v>1167</v>
      </c>
      <c r="B2887" t="s">
        <v>10162</v>
      </c>
      <c r="C2887">
        <v>3.9</v>
      </c>
      <c r="D2887">
        <v>53</v>
      </c>
      <c r="E2887">
        <v>1699</v>
      </c>
      <c r="F2887">
        <v>499</v>
      </c>
      <c r="G2887" t="s">
        <v>29</v>
      </c>
      <c r="H2887" t="s">
        <v>10163</v>
      </c>
      <c r="I2887" t="s">
        <v>126</v>
      </c>
      <c r="J2887" t="s">
        <v>10164</v>
      </c>
      <c r="K2887" t="s">
        <v>10165</v>
      </c>
      <c r="L2887">
        <v>15437624</v>
      </c>
      <c r="M2887">
        <f t="shared" si="90"/>
        <v>26447</v>
      </c>
      <c r="N2887" s="2">
        <f t="shared" si="91"/>
        <v>70.629782224838138</v>
      </c>
    </row>
    <row r="2888" spans="1:14" x14ac:dyDescent="0.3">
      <c r="A2888" t="s">
        <v>10166</v>
      </c>
      <c r="B2888" t="s">
        <v>1513</v>
      </c>
      <c r="C2888">
        <v>3.4</v>
      </c>
      <c r="D2888">
        <v>51</v>
      </c>
      <c r="E2888">
        <v>1099</v>
      </c>
      <c r="F2888">
        <v>494</v>
      </c>
      <c r="G2888" t="s">
        <v>124</v>
      </c>
      <c r="H2888" t="s">
        <v>10167</v>
      </c>
      <c r="I2888" t="s">
        <v>56</v>
      </c>
      <c r="J2888" t="s">
        <v>1515</v>
      </c>
      <c r="K2888" t="s">
        <v>10168</v>
      </c>
      <c r="L2888">
        <v>16608978</v>
      </c>
      <c r="M2888">
        <f t="shared" si="90"/>
        <v>25194</v>
      </c>
      <c r="N2888" s="2">
        <f t="shared" si="91"/>
        <v>55.050045495905366</v>
      </c>
    </row>
    <row r="2889" spans="1:14" x14ac:dyDescent="0.3">
      <c r="A2889" t="s">
        <v>10169</v>
      </c>
      <c r="B2889" t="s">
        <v>48</v>
      </c>
      <c r="C2889">
        <v>3.9</v>
      </c>
      <c r="D2889">
        <v>14</v>
      </c>
      <c r="E2889">
        <v>2199</v>
      </c>
      <c r="F2889">
        <v>879</v>
      </c>
      <c r="G2889" t="s">
        <v>29</v>
      </c>
      <c r="H2889" t="s">
        <v>10170</v>
      </c>
      <c r="I2889" t="s">
        <v>50</v>
      </c>
      <c r="J2889" t="s">
        <v>51</v>
      </c>
      <c r="K2889" t="s">
        <v>10171</v>
      </c>
      <c r="L2889">
        <v>15230566</v>
      </c>
      <c r="M2889">
        <f t="shared" si="90"/>
        <v>12306</v>
      </c>
      <c r="N2889" s="2">
        <f t="shared" si="91"/>
        <v>60.027285129604365</v>
      </c>
    </row>
    <row r="2890" spans="1:14" x14ac:dyDescent="0.3">
      <c r="A2890" t="s">
        <v>10172</v>
      </c>
      <c r="B2890" t="s">
        <v>1382</v>
      </c>
      <c r="C2890">
        <v>3.8</v>
      </c>
      <c r="D2890">
        <v>12</v>
      </c>
      <c r="E2890">
        <v>1799</v>
      </c>
      <c r="F2890">
        <v>719</v>
      </c>
      <c r="G2890" t="s">
        <v>16</v>
      </c>
      <c r="H2890" t="s">
        <v>10173</v>
      </c>
      <c r="I2890" t="s">
        <v>18</v>
      </c>
      <c r="J2890" t="s">
        <v>1384</v>
      </c>
      <c r="K2890" t="s">
        <v>10174</v>
      </c>
      <c r="L2890">
        <v>16846646</v>
      </c>
      <c r="M2890">
        <f t="shared" si="90"/>
        <v>8628</v>
      </c>
      <c r="N2890" s="2">
        <f t="shared" si="91"/>
        <v>60.033351862145636</v>
      </c>
    </row>
    <row r="2891" spans="1:14" x14ac:dyDescent="0.3">
      <c r="A2891" t="s">
        <v>10175</v>
      </c>
      <c r="B2891" t="s">
        <v>7329</v>
      </c>
      <c r="C2891">
        <v>5</v>
      </c>
      <c r="D2891">
        <v>10</v>
      </c>
      <c r="E2891">
        <v>1245</v>
      </c>
      <c r="F2891">
        <v>1245</v>
      </c>
      <c r="G2891" t="s">
        <v>29</v>
      </c>
      <c r="H2891" t="s">
        <v>10176</v>
      </c>
      <c r="I2891" t="s">
        <v>37</v>
      </c>
      <c r="J2891" t="s">
        <v>7331</v>
      </c>
      <c r="K2891" t="s">
        <v>10177</v>
      </c>
      <c r="L2891">
        <v>16937840</v>
      </c>
      <c r="M2891">
        <f t="shared" si="90"/>
        <v>12450</v>
      </c>
      <c r="N2891" s="2">
        <f t="shared" si="91"/>
        <v>0</v>
      </c>
    </row>
    <row r="2892" spans="1:14" x14ac:dyDescent="0.3">
      <c r="A2892" t="s">
        <v>10178</v>
      </c>
      <c r="B2892" t="s">
        <v>1149</v>
      </c>
      <c r="C2892">
        <v>4.4000000000000004</v>
      </c>
      <c r="D2892">
        <v>11</v>
      </c>
      <c r="E2892">
        <v>2290</v>
      </c>
      <c r="F2892">
        <v>2290</v>
      </c>
      <c r="G2892" t="s">
        <v>242</v>
      </c>
      <c r="H2892" t="s">
        <v>10179</v>
      </c>
      <c r="I2892" t="s">
        <v>1176</v>
      </c>
      <c r="J2892" t="s">
        <v>1151</v>
      </c>
      <c r="K2892" t="s">
        <v>10180</v>
      </c>
      <c r="L2892">
        <v>11560814</v>
      </c>
      <c r="M2892">
        <f t="shared" si="90"/>
        <v>25190</v>
      </c>
      <c r="N2892" s="2">
        <f t="shared" si="91"/>
        <v>0</v>
      </c>
    </row>
    <row r="2893" spans="1:14" x14ac:dyDescent="0.3">
      <c r="A2893" t="s">
        <v>10181</v>
      </c>
      <c r="B2893" t="s">
        <v>10182</v>
      </c>
      <c r="C2893">
        <v>4.3</v>
      </c>
      <c r="D2893">
        <v>128</v>
      </c>
      <c r="E2893">
        <v>250</v>
      </c>
      <c r="F2893">
        <v>200</v>
      </c>
      <c r="G2893" t="s">
        <v>16</v>
      </c>
      <c r="H2893" t="s">
        <v>10183</v>
      </c>
      <c r="I2893" t="s">
        <v>519</v>
      </c>
      <c r="J2893" t="s">
        <v>10184</v>
      </c>
      <c r="K2893" t="s">
        <v>10185</v>
      </c>
      <c r="L2893">
        <v>13936658</v>
      </c>
      <c r="M2893">
        <f t="shared" si="90"/>
        <v>25600</v>
      </c>
      <c r="N2893" s="2">
        <f t="shared" si="91"/>
        <v>20</v>
      </c>
    </row>
    <row r="2894" spans="1:14" x14ac:dyDescent="0.3">
      <c r="A2894" t="s">
        <v>10186</v>
      </c>
      <c r="B2894" t="s">
        <v>3865</v>
      </c>
      <c r="C2894">
        <v>4.5</v>
      </c>
      <c r="D2894">
        <v>69</v>
      </c>
      <c r="E2894">
        <v>898</v>
      </c>
      <c r="F2894">
        <v>314</v>
      </c>
      <c r="G2894" t="s">
        <v>67</v>
      </c>
      <c r="H2894" t="s">
        <v>10187</v>
      </c>
      <c r="I2894" t="s">
        <v>37</v>
      </c>
      <c r="J2894" t="s">
        <v>3867</v>
      </c>
      <c r="K2894" t="s">
        <v>10188</v>
      </c>
      <c r="L2894">
        <v>11109630</v>
      </c>
      <c r="M2894">
        <f t="shared" si="90"/>
        <v>21666</v>
      </c>
      <c r="N2894" s="2">
        <f t="shared" si="91"/>
        <v>65.033407572383069</v>
      </c>
    </row>
    <row r="2895" spans="1:14" x14ac:dyDescent="0.3">
      <c r="A2895" t="s">
        <v>6064</v>
      </c>
      <c r="B2895" t="s">
        <v>7757</v>
      </c>
      <c r="C2895">
        <v>3.6</v>
      </c>
      <c r="D2895">
        <v>32</v>
      </c>
      <c r="E2895">
        <v>999</v>
      </c>
      <c r="F2895">
        <v>549</v>
      </c>
      <c r="G2895" t="s">
        <v>242</v>
      </c>
      <c r="H2895" t="s">
        <v>10189</v>
      </c>
      <c r="I2895" t="s">
        <v>244</v>
      </c>
      <c r="J2895" t="s">
        <v>7759</v>
      </c>
      <c r="K2895" t="s">
        <v>10190</v>
      </c>
      <c r="L2895">
        <v>16619448</v>
      </c>
      <c r="M2895">
        <f t="shared" si="90"/>
        <v>17568</v>
      </c>
      <c r="N2895" s="2">
        <f t="shared" si="91"/>
        <v>45.045045045045043</v>
      </c>
    </row>
    <row r="2896" spans="1:14" x14ac:dyDescent="0.3">
      <c r="A2896" t="s">
        <v>10191</v>
      </c>
      <c r="B2896" t="s">
        <v>154</v>
      </c>
      <c r="C2896">
        <v>4.0999999999999996</v>
      </c>
      <c r="D2896">
        <v>26</v>
      </c>
      <c r="E2896">
        <v>5999</v>
      </c>
      <c r="F2896">
        <v>5399</v>
      </c>
      <c r="G2896" t="s">
        <v>124</v>
      </c>
      <c r="H2896" t="s">
        <v>10192</v>
      </c>
      <c r="I2896" t="s">
        <v>132</v>
      </c>
      <c r="J2896" t="s">
        <v>156</v>
      </c>
      <c r="K2896" t="s">
        <v>10193</v>
      </c>
      <c r="L2896">
        <v>16179648</v>
      </c>
      <c r="M2896">
        <f t="shared" si="90"/>
        <v>140374</v>
      </c>
      <c r="N2896" s="2">
        <f t="shared" si="91"/>
        <v>10.001666944490749</v>
      </c>
    </row>
    <row r="2897" spans="1:14" x14ac:dyDescent="0.3">
      <c r="A2897" t="s">
        <v>10194</v>
      </c>
      <c r="B2897" t="s">
        <v>1421</v>
      </c>
      <c r="C2897">
        <v>4.2</v>
      </c>
      <c r="D2897">
        <v>748</v>
      </c>
      <c r="E2897">
        <v>2499</v>
      </c>
      <c r="F2897">
        <v>1049</v>
      </c>
      <c r="G2897" t="s">
        <v>29</v>
      </c>
      <c r="H2897" t="s">
        <v>10195</v>
      </c>
      <c r="I2897" t="s">
        <v>132</v>
      </c>
      <c r="J2897" t="s">
        <v>1423</v>
      </c>
      <c r="K2897" t="s">
        <v>10196</v>
      </c>
      <c r="L2897">
        <v>8566957</v>
      </c>
      <c r="M2897">
        <f t="shared" si="90"/>
        <v>784652</v>
      </c>
      <c r="N2897" s="2">
        <f t="shared" si="91"/>
        <v>58.023209283713484</v>
      </c>
    </row>
    <row r="2898" spans="1:14" x14ac:dyDescent="0.3">
      <c r="A2898" t="s">
        <v>10197</v>
      </c>
      <c r="B2898" t="s">
        <v>10198</v>
      </c>
      <c r="C2898">
        <v>4.3</v>
      </c>
      <c r="D2898">
        <v>382</v>
      </c>
      <c r="E2898">
        <v>749</v>
      </c>
      <c r="F2898">
        <v>279</v>
      </c>
      <c r="G2898" t="s">
        <v>16</v>
      </c>
      <c r="H2898" t="s">
        <v>10199</v>
      </c>
      <c r="I2898" t="s">
        <v>167</v>
      </c>
      <c r="J2898" t="s">
        <v>10200</v>
      </c>
      <c r="K2898" t="s">
        <v>10201</v>
      </c>
      <c r="L2898">
        <v>14814782</v>
      </c>
      <c r="M2898">
        <f t="shared" si="90"/>
        <v>106578</v>
      </c>
      <c r="N2898" s="2">
        <f t="shared" si="91"/>
        <v>62.750333778371157</v>
      </c>
    </row>
    <row r="2899" spans="1:14" x14ac:dyDescent="0.3">
      <c r="A2899" t="s">
        <v>10202</v>
      </c>
      <c r="B2899" t="s">
        <v>8077</v>
      </c>
      <c r="C2899">
        <v>4.0999999999999996</v>
      </c>
      <c r="D2899">
        <v>293</v>
      </c>
      <c r="E2899">
        <v>1199</v>
      </c>
      <c r="F2899">
        <v>659</v>
      </c>
      <c r="G2899" t="s">
        <v>1185</v>
      </c>
      <c r="H2899" t="s">
        <v>10203</v>
      </c>
      <c r="I2899" t="s">
        <v>297</v>
      </c>
      <c r="J2899" t="s">
        <v>8079</v>
      </c>
      <c r="K2899" t="s">
        <v>10204</v>
      </c>
      <c r="L2899">
        <v>11752884</v>
      </c>
      <c r="M2899">
        <f t="shared" si="90"/>
        <v>193087</v>
      </c>
      <c r="N2899" s="2">
        <f t="shared" si="91"/>
        <v>45.037531276063383</v>
      </c>
    </row>
    <row r="2900" spans="1:14" x14ac:dyDescent="0.3">
      <c r="A2900" t="s">
        <v>10205</v>
      </c>
      <c r="B2900" t="s">
        <v>689</v>
      </c>
      <c r="C2900">
        <v>4.5999999999999996</v>
      </c>
      <c r="D2900">
        <v>13</v>
      </c>
      <c r="E2900">
        <v>2590</v>
      </c>
      <c r="F2900">
        <v>1165</v>
      </c>
      <c r="G2900" t="s">
        <v>690</v>
      </c>
      <c r="H2900" t="s">
        <v>10206</v>
      </c>
      <c r="I2900" t="s">
        <v>586</v>
      </c>
      <c r="J2900" t="s">
        <v>692</v>
      </c>
      <c r="K2900" t="s">
        <v>10207</v>
      </c>
      <c r="L2900">
        <v>16676780</v>
      </c>
      <c r="M2900">
        <f t="shared" si="90"/>
        <v>15145</v>
      </c>
      <c r="N2900" s="2">
        <f t="shared" si="91"/>
        <v>55.019305019305023</v>
      </c>
    </row>
    <row r="2901" spans="1:14" x14ac:dyDescent="0.3">
      <c r="A2901" t="s">
        <v>10208</v>
      </c>
      <c r="B2901" t="s">
        <v>6533</v>
      </c>
      <c r="C2901">
        <v>3.9</v>
      </c>
      <c r="D2901">
        <v>98</v>
      </c>
      <c r="E2901">
        <v>5499</v>
      </c>
      <c r="F2901">
        <v>2254</v>
      </c>
      <c r="G2901" t="s">
        <v>1667</v>
      </c>
      <c r="H2901" t="s">
        <v>10209</v>
      </c>
      <c r="I2901" t="s">
        <v>5661</v>
      </c>
      <c r="J2901" t="s">
        <v>6535</v>
      </c>
      <c r="K2901" t="s">
        <v>10210</v>
      </c>
      <c r="L2901">
        <v>9872281</v>
      </c>
      <c r="M2901">
        <f t="shared" si="90"/>
        <v>220892</v>
      </c>
      <c r="N2901" s="2">
        <f t="shared" si="91"/>
        <v>59.010729223495183</v>
      </c>
    </row>
    <row r="2902" spans="1:14" x14ac:dyDescent="0.3">
      <c r="A2902" t="s">
        <v>10211</v>
      </c>
      <c r="B2902" t="s">
        <v>3370</v>
      </c>
      <c r="C2902">
        <v>4.3</v>
      </c>
      <c r="D2902">
        <v>18</v>
      </c>
      <c r="E2902">
        <v>1995</v>
      </c>
      <c r="F2902">
        <v>997</v>
      </c>
      <c r="G2902" t="s">
        <v>3457</v>
      </c>
      <c r="H2902" t="s">
        <v>10212</v>
      </c>
      <c r="I2902" t="s">
        <v>1176</v>
      </c>
      <c r="J2902" t="s">
        <v>3372</v>
      </c>
      <c r="K2902" t="s">
        <v>10213</v>
      </c>
      <c r="L2902">
        <v>15682042</v>
      </c>
      <c r="M2902">
        <f t="shared" si="90"/>
        <v>17946</v>
      </c>
      <c r="N2902" s="2">
        <f t="shared" si="91"/>
        <v>50.025062656641609</v>
      </c>
    </row>
    <row r="2903" spans="1:14" x14ac:dyDescent="0.3">
      <c r="A2903" t="s">
        <v>10214</v>
      </c>
      <c r="B2903" t="s">
        <v>5078</v>
      </c>
      <c r="C2903">
        <v>4.0999999999999996</v>
      </c>
      <c r="D2903">
        <v>23</v>
      </c>
      <c r="E2903">
        <v>1999</v>
      </c>
      <c r="F2903">
        <v>1139</v>
      </c>
      <c r="G2903" t="s">
        <v>124</v>
      </c>
      <c r="H2903" t="s">
        <v>10215</v>
      </c>
      <c r="I2903" t="s">
        <v>1209</v>
      </c>
      <c r="J2903" t="s">
        <v>5080</v>
      </c>
      <c r="K2903" t="s">
        <v>10216</v>
      </c>
      <c r="L2903">
        <v>13463970</v>
      </c>
      <c r="M2903">
        <f t="shared" si="90"/>
        <v>26197</v>
      </c>
      <c r="N2903" s="2">
        <f t="shared" si="91"/>
        <v>43.02151075537769</v>
      </c>
    </row>
    <row r="2904" spans="1:14" x14ac:dyDescent="0.3">
      <c r="A2904" t="s">
        <v>10217</v>
      </c>
      <c r="B2904" t="s">
        <v>60</v>
      </c>
      <c r="C2904">
        <v>4.2</v>
      </c>
      <c r="D2904">
        <v>23</v>
      </c>
      <c r="E2904">
        <v>999</v>
      </c>
      <c r="F2904">
        <v>499</v>
      </c>
      <c r="G2904" t="s">
        <v>16</v>
      </c>
      <c r="H2904" t="s">
        <v>10218</v>
      </c>
      <c r="I2904" t="s">
        <v>62</v>
      </c>
      <c r="J2904" t="s">
        <v>63</v>
      </c>
      <c r="K2904" t="s">
        <v>10219</v>
      </c>
      <c r="L2904">
        <v>17426654</v>
      </c>
      <c r="M2904">
        <f t="shared" si="90"/>
        <v>11477</v>
      </c>
      <c r="N2904" s="2">
        <f t="shared" si="91"/>
        <v>50.050050050050054</v>
      </c>
    </row>
    <row r="2905" spans="1:14" x14ac:dyDescent="0.3">
      <c r="A2905" t="s">
        <v>10220</v>
      </c>
      <c r="B2905" t="s">
        <v>10221</v>
      </c>
      <c r="C2905">
        <v>3.9</v>
      </c>
      <c r="D2905">
        <v>136</v>
      </c>
      <c r="E2905">
        <v>1799</v>
      </c>
      <c r="F2905">
        <v>791</v>
      </c>
      <c r="G2905" t="s">
        <v>5991</v>
      </c>
      <c r="H2905" t="s">
        <v>10222</v>
      </c>
      <c r="I2905" t="s">
        <v>1165</v>
      </c>
      <c r="J2905" t="s">
        <v>10223</v>
      </c>
      <c r="K2905" t="s">
        <v>10224</v>
      </c>
      <c r="L2905">
        <v>10167165</v>
      </c>
      <c r="M2905">
        <f t="shared" si="90"/>
        <v>107576</v>
      </c>
      <c r="N2905" s="2">
        <f t="shared" si="91"/>
        <v>56.031128404669261</v>
      </c>
    </row>
    <row r="2906" spans="1:14" x14ac:dyDescent="0.3">
      <c r="A2906" t="s">
        <v>3910</v>
      </c>
      <c r="B2906" t="s">
        <v>1300</v>
      </c>
      <c r="C2906">
        <v>4</v>
      </c>
      <c r="D2906">
        <v>9</v>
      </c>
      <c r="E2906">
        <v>2399</v>
      </c>
      <c r="F2906">
        <v>1079</v>
      </c>
      <c r="G2906" t="s">
        <v>905</v>
      </c>
      <c r="H2906" t="s">
        <v>10225</v>
      </c>
      <c r="I2906" t="s">
        <v>83</v>
      </c>
      <c r="J2906" t="s">
        <v>1302</v>
      </c>
      <c r="K2906" t="s">
        <v>10226</v>
      </c>
      <c r="L2906">
        <v>14931912</v>
      </c>
      <c r="M2906">
        <f t="shared" si="90"/>
        <v>9711</v>
      </c>
      <c r="N2906" s="2">
        <f t="shared" si="91"/>
        <v>55.022926219258025</v>
      </c>
    </row>
    <row r="2907" spans="1:14" x14ac:dyDescent="0.3">
      <c r="A2907" t="s">
        <v>3634</v>
      </c>
      <c r="B2907" t="s">
        <v>230</v>
      </c>
      <c r="C2907">
        <v>2.2999999999999998</v>
      </c>
      <c r="D2907">
        <v>3</v>
      </c>
      <c r="E2907">
        <v>999</v>
      </c>
      <c r="F2907">
        <v>349</v>
      </c>
      <c r="G2907" t="s">
        <v>42</v>
      </c>
      <c r="H2907" t="s">
        <v>10227</v>
      </c>
      <c r="I2907" t="s">
        <v>37</v>
      </c>
      <c r="J2907" t="s">
        <v>232</v>
      </c>
      <c r="K2907" t="s">
        <v>10228</v>
      </c>
      <c r="L2907">
        <v>16962302</v>
      </c>
      <c r="M2907">
        <f t="shared" si="90"/>
        <v>1047</v>
      </c>
      <c r="N2907" s="2">
        <f t="shared" si="91"/>
        <v>65.06506506506507</v>
      </c>
    </row>
    <row r="2908" spans="1:14" x14ac:dyDescent="0.3">
      <c r="A2908" t="s">
        <v>10229</v>
      </c>
      <c r="B2908" t="s">
        <v>3055</v>
      </c>
      <c r="C2908">
        <v>4.5999999999999996</v>
      </c>
      <c r="D2908">
        <v>18</v>
      </c>
      <c r="E2908">
        <v>3399</v>
      </c>
      <c r="F2908">
        <v>3399</v>
      </c>
      <c r="G2908">
        <v>44</v>
      </c>
      <c r="H2908" t="s">
        <v>10230</v>
      </c>
      <c r="I2908" t="s">
        <v>189</v>
      </c>
      <c r="J2908" t="s">
        <v>3057</v>
      </c>
      <c r="K2908" t="s">
        <v>10231</v>
      </c>
      <c r="L2908">
        <v>12071676</v>
      </c>
      <c r="M2908">
        <f t="shared" si="90"/>
        <v>61182</v>
      </c>
      <c r="N2908" s="2">
        <f t="shared" si="91"/>
        <v>0</v>
      </c>
    </row>
    <row r="2909" spans="1:14" x14ac:dyDescent="0.3">
      <c r="A2909" t="s">
        <v>10232</v>
      </c>
      <c r="B2909" t="s">
        <v>235</v>
      </c>
      <c r="C2909">
        <v>4</v>
      </c>
      <c r="D2909">
        <v>5</v>
      </c>
      <c r="E2909">
        <v>2099</v>
      </c>
      <c r="F2909">
        <v>2099</v>
      </c>
      <c r="G2909" t="s">
        <v>4067</v>
      </c>
      <c r="H2909" t="s">
        <v>10233</v>
      </c>
      <c r="I2909" t="s">
        <v>862</v>
      </c>
      <c r="J2909" t="s">
        <v>238</v>
      </c>
      <c r="K2909" t="s">
        <v>10234</v>
      </c>
      <c r="L2909">
        <v>15267456</v>
      </c>
      <c r="M2909">
        <f t="shared" si="90"/>
        <v>10495</v>
      </c>
      <c r="N2909" s="2">
        <f t="shared" si="91"/>
        <v>0</v>
      </c>
    </row>
    <row r="2910" spans="1:14" x14ac:dyDescent="0.3">
      <c r="A2910" t="s">
        <v>5137</v>
      </c>
      <c r="B2910" t="s">
        <v>733</v>
      </c>
      <c r="C2910">
        <v>3.8</v>
      </c>
      <c r="D2910">
        <v>213</v>
      </c>
      <c r="E2910">
        <v>1199</v>
      </c>
      <c r="F2910">
        <v>563</v>
      </c>
      <c r="G2910" t="s">
        <v>1657</v>
      </c>
      <c r="H2910" t="s">
        <v>10235</v>
      </c>
      <c r="I2910" t="s">
        <v>297</v>
      </c>
      <c r="J2910" t="s">
        <v>735</v>
      </c>
      <c r="K2910" t="s">
        <v>10236</v>
      </c>
      <c r="L2910">
        <v>15896542</v>
      </c>
      <c r="M2910">
        <f t="shared" si="90"/>
        <v>119919</v>
      </c>
      <c r="N2910" s="2">
        <f t="shared" si="91"/>
        <v>53.044203502919096</v>
      </c>
    </row>
    <row r="2911" spans="1:14" x14ac:dyDescent="0.3">
      <c r="A2911" t="s">
        <v>5493</v>
      </c>
      <c r="B2911" t="s">
        <v>1093</v>
      </c>
      <c r="C2911">
        <v>4.0999999999999996</v>
      </c>
      <c r="D2911">
        <v>13</v>
      </c>
      <c r="E2911">
        <v>1799</v>
      </c>
      <c r="F2911">
        <v>593</v>
      </c>
      <c r="G2911" t="s">
        <v>95</v>
      </c>
      <c r="H2911" t="s">
        <v>10237</v>
      </c>
      <c r="I2911" t="s">
        <v>495</v>
      </c>
      <c r="J2911" t="s">
        <v>1095</v>
      </c>
      <c r="K2911" t="s">
        <v>10238</v>
      </c>
      <c r="L2911">
        <v>17706158</v>
      </c>
      <c r="M2911">
        <f t="shared" si="90"/>
        <v>7709</v>
      </c>
      <c r="N2911" s="2">
        <f t="shared" si="91"/>
        <v>67.037242912729283</v>
      </c>
    </row>
    <row r="2912" spans="1:14" x14ac:dyDescent="0.3">
      <c r="A2912" t="s">
        <v>10239</v>
      </c>
      <c r="B2912" t="s">
        <v>10240</v>
      </c>
      <c r="C2912">
        <v>4.3</v>
      </c>
      <c r="D2912">
        <v>75</v>
      </c>
      <c r="E2912">
        <v>1000</v>
      </c>
      <c r="F2912">
        <v>410</v>
      </c>
      <c r="G2912" t="s">
        <v>16</v>
      </c>
      <c r="H2912" t="s">
        <v>10241</v>
      </c>
      <c r="I2912" t="s">
        <v>388</v>
      </c>
      <c r="J2912" t="s">
        <v>10242</v>
      </c>
      <c r="K2912" t="s">
        <v>10243</v>
      </c>
      <c r="L2912">
        <v>16974376</v>
      </c>
      <c r="M2912">
        <f t="shared" si="90"/>
        <v>30750</v>
      </c>
      <c r="N2912" s="2">
        <f t="shared" si="91"/>
        <v>59</v>
      </c>
    </row>
    <row r="2913" spans="1:14" x14ac:dyDescent="0.3">
      <c r="A2913" t="s">
        <v>10244</v>
      </c>
      <c r="B2913" t="s">
        <v>2435</v>
      </c>
      <c r="C2913">
        <v>4.0999999999999996</v>
      </c>
      <c r="D2913">
        <v>8</v>
      </c>
      <c r="E2913">
        <v>1299</v>
      </c>
      <c r="F2913">
        <v>1299</v>
      </c>
      <c r="G2913" t="s">
        <v>42</v>
      </c>
      <c r="H2913" t="s">
        <v>10245</v>
      </c>
      <c r="I2913" t="s">
        <v>50</v>
      </c>
      <c r="J2913" t="s">
        <v>2438</v>
      </c>
      <c r="K2913" t="s">
        <v>10246</v>
      </c>
      <c r="L2913">
        <v>16530842</v>
      </c>
      <c r="M2913">
        <f t="shared" si="90"/>
        <v>10392</v>
      </c>
      <c r="N2913" s="2">
        <f t="shared" si="91"/>
        <v>0</v>
      </c>
    </row>
    <row r="2914" spans="1:14" x14ac:dyDescent="0.3">
      <c r="A2914" t="s">
        <v>10247</v>
      </c>
      <c r="B2914" t="s">
        <v>465</v>
      </c>
      <c r="C2914">
        <v>4.4000000000000004</v>
      </c>
      <c r="D2914">
        <v>87</v>
      </c>
      <c r="E2914">
        <v>499</v>
      </c>
      <c r="F2914">
        <v>499</v>
      </c>
      <c r="G2914" t="s">
        <v>466</v>
      </c>
      <c r="H2914" t="s">
        <v>10248</v>
      </c>
      <c r="I2914" t="s">
        <v>69</v>
      </c>
      <c r="J2914" t="s">
        <v>468</v>
      </c>
      <c r="K2914" t="s">
        <v>10249</v>
      </c>
      <c r="L2914">
        <v>15039164</v>
      </c>
      <c r="M2914">
        <f t="shared" si="90"/>
        <v>43413</v>
      </c>
      <c r="N2914" s="2">
        <f t="shared" si="91"/>
        <v>0</v>
      </c>
    </row>
    <row r="2915" spans="1:14" x14ac:dyDescent="0.3">
      <c r="A2915" t="s">
        <v>10250</v>
      </c>
      <c r="B2915" t="s">
        <v>54</v>
      </c>
      <c r="C2915">
        <v>3.8</v>
      </c>
      <c r="D2915">
        <v>330</v>
      </c>
      <c r="E2915">
        <v>1599</v>
      </c>
      <c r="F2915">
        <v>719</v>
      </c>
      <c r="G2915" t="s">
        <v>690</v>
      </c>
      <c r="H2915" t="s">
        <v>10251</v>
      </c>
      <c r="I2915" t="s">
        <v>90</v>
      </c>
      <c r="J2915" t="s">
        <v>57</v>
      </c>
      <c r="K2915" t="s">
        <v>10252</v>
      </c>
      <c r="L2915">
        <v>5595600</v>
      </c>
      <c r="M2915">
        <f t="shared" si="90"/>
        <v>237270</v>
      </c>
      <c r="N2915" s="2">
        <f t="shared" si="91"/>
        <v>55.03439649781113</v>
      </c>
    </row>
    <row r="2916" spans="1:14" x14ac:dyDescent="0.3">
      <c r="A2916" t="s">
        <v>10253</v>
      </c>
      <c r="B2916" t="s">
        <v>552</v>
      </c>
      <c r="C2916">
        <v>5</v>
      </c>
      <c r="D2916">
        <v>6</v>
      </c>
      <c r="E2916">
        <v>1082</v>
      </c>
      <c r="F2916">
        <v>437</v>
      </c>
      <c r="G2916" t="s">
        <v>16</v>
      </c>
      <c r="H2916" t="s">
        <v>10254</v>
      </c>
      <c r="I2916" t="s">
        <v>62</v>
      </c>
      <c r="J2916" t="s">
        <v>554</v>
      </c>
      <c r="K2916" t="s">
        <v>10255</v>
      </c>
      <c r="L2916">
        <v>17015884</v>
      </c>
      <c r="M2916">
        <f t="shared" si="90"/>
        <v>2622</v>
      </c>
      <c r="N2916" s="2">
        <f t="shared" si="91"/>
        <v>59.611829944547132</v>
      </c>
    </row>
    <row r="2917" spans="1:14" x14ac:dyDescent="0.3">
      <c r="A2917" t="s">
        <v>1655</v>
      </c>
      <c r="B2917" t="s">
        <v>942</v>
      </c>
      <c r="C2917">
        <v>4.5999999999999996</v>
      </c>
      <c r="D2917">
        <v>20</v>
      </c>
      <c r="E2917">
        <v>2199</v>
      </c>
      <c r="F2917">
        <v>879</v>
      </c>
      <c r="G2917" t="s">
        <v>67</v>
      </c>
      <c r="H2917" t="s">
        <v>10256</v>
      </c>
      <c r="I2917" t="s">
        <v>297</v>
      </c>
      <c r="J2917" t="s">
        <v>944</v>
      </c>
      <c r="K2917" t="s">
        <v>10257</v>
      </c>
      <c r="L2917">
        <v>12513566</v>
      </c>
      <c r="M2917">
        <f t="shared" si="90"/>
        <v>17580</v>
      </c>
      <c r="N2917" s="2">
        <f t="shared" si="91"/>
        <v>60.027285129604365</v>
      </c>
    </row>
    <row r="2918" spans="1:14" x14ac:dyDescent="0.3">
      <c r="A2918" t="s">
        <v>10258</v>
      </c>
      <c r="B2918" t="s">
        <v>41</v>
      </c>
      <c r="C2918">
        <v>4</v>
      </c>
      <c r="D2918">
        <v>23</v>
      </c>
      <c r="E2918">
        <v>2999</v>
      </c>
      <c r="F2918">
        <v>1799</v>
      </c>
      <c r="G2918" t="s">
        <v>29</v>
      </c>
      <c r="H2918" t="s">
        <v>10259</v>
      </c>
      <c r="I2918" t="s">
        <v>862</v>
      </c>
      <c r="J2918" t="s">
        <v>45</v>
      </c>
      <c r="K2918" t="s">
        <v>10260</v>
      </c>
      <c r="L2918">
        <v>14646054</v>
      </c>
      <c r="M2918">
        <f t="shared" si="90"/>
        <v>41377</v>
      </c>
      <c r="N2918" s="2">
        <f t="shared" si="91"/>
        <v>40.013337779259757</v>
      </c>
    </row>
    <row r="2919" spans="1:14" x14ac:dyDescent="0.3">
      <c r="A2919" t="s">
        <v>10261</v>
      </c>
      <c r="B2919" t="s">
        <v>10262</v>
      </c>
      <c r="C2919">
        <v>4.3</v>
      </c>
      <c r="D2919">
        <v>133</v>
      </c>
      <c r="E2919">
        <v>999</v>
      </c>
      <c r="F2919">
        <v>599</v>
      </c>
      <c r="G2919" t="s">
        <v>3603</v>
      </c>
      <c r="H2919" t="s">
        <v>10263</v>
      </c>
      <c r="I2919" t="s">
        <v>244</v>
      </c>
      <c r="J2919" t="s">
        <v>10264</v>
      </c>
      <c r="K2919" t="s">
        <v>10265</v>
      </c>
      <c r="L2919">
        <v>14869308</v>
      </c>
      <c r="M2919">
        <f t="shared" si="90"/>
        <v>79667</v>
      </c>
      <c r="N2919" s="2">
        <f t="shared" si="91"/>
        <v>40.04004004004004</v>
      </c>
    </row>
    <row r="2920" spans="1:14" x14ac:dyDescent="0.3">
      <c r="A2920" t="s">
        <v>2274</v>
      </c>
      <c r="B2920" t="s">
        <v>2275</v>
      </c>
      <c r="C2920">
        <v>4.3</v>
      </c>
      <c r="D2920">
        <v>408</v>
      </c>
      <c r="E2920">
        <v>1999</v>
      </c>
      <c r="F2920">
        <v>939</v>
      </c>
      <c r="G2920" t="s">
        <v>409</v>
      </c>
      <c r="H2920" t="s">
        <v>10266</v>
      </c>
      <c r="I2920" t="s">
        <v>891</v>
      </c>
      <c r="J2920" t="s">
        <v>2277</v>
      </c>
      <c r="K2920" t="s">
        <v>10267</v>
      </c>
      <c r="L2920">
        <v>4320535</v>
      </c>
      <c r="M2920">
        <f t="shared" si="90"/>
        <v>383112</v>
      </c>
      <c r="N2920" s="2">
        <f t="shared" si="91"/>
        <v>53.026513256628313</v>
      </c>
    </row>
    <row r="2921" spans="1:14" x14ac:dyDescent="0.3">
      <c r="A2921" t="s">
        <v>1655</v>
      </c>
      <c r="B2921" t="s">
        <v>1948</v>
      </c>
      <c r="C2921">
        <v>4.5</v>
      </c>
      <c r="D2921">
        <v>8</v>
      </c>
      <c r="E2921">
        <v>2299</v>
      </c>
      <c r="F2921">
        <v>1264</v>
      </c>
      <c r="G2921" t="s">
        <v>451</v>
      </c>
      <c r="H2921" t="s">
        <v>10268</v>
      </c>
      <c r="I2921" t="s">
        <v>297</v>
      </c>
      <c r="J2921" t="s">
        <v>1950</v>
      </c>
      <c r="K2921" t="s">
        <v>10269</v>
      </c>
      <c r="L2921">
        <v>13838404</v>
      </c>
      <c r="M2921">
        <f t="shared" si="90"/>
        <v>10112</v>
      </c>
      <c r="N2921" s="2">
        <f t="shared" si="91"/>
        <v>45.019573727707701</v>
      </c>
    </row>
    <row r="2922" spans="1:14" x14ac:dyDescent="0.3">
      <c r="A2922" t="s">
        <v>10270</v>
      </c>
      <c r="B2922" t="s">
        <v>4188</v>
      </c>
      <c r="C2922">
        <v>3.1</v>
      </c>
      <c r="D2922">
        <v>16</v>
      </c>
      <c r="E2922">
        <v>1248</v>
      </c>
      <c r="F2922">
        <v>449</v>
      </c>
      <c r="G2922" t="s">
        <v>16</v>
      </c>
      <c r="H2922" t="s">
        <v>10271</v>
      </c>
      <c r="I2922" t="s">
        <v>536</v>
      </c>
      <c r="J2922" t="s">
        <v>4191</v>
      </c>
      <c r="K2922" t="s">
        <v>10272</v>
      </c>
      <c r="L2922">
        <v>16586360</v>
      </c>
      <c r="M2922">
        <f t="shared" si="90"/>
        <v>7184</v>
      </c>
      <c r="N2922" s="2">
        <f t="shared" si="91"/>
        <v>64.022435897435898</v>
      </c>
    </row>
    <row r="2923" spans="1:14" x14ac:dyDescent="0.3">
      <c r="A2923" t="s">
        <v>1416</v>
      </c>
      <c r="B2923" t="s">
        <v>1441</v>
      </c>
      <c r="C2923">
        <v>4.5</v>
      </c>
      <c r="D2923">
        <v>26</v>
      </c>
      <c r="E2923">
        <v>1898</v>
      </c>
      <c r="F2923">
        <v>899</v>
      </c>
      <c r="G2923" t="s">
        <v>1417</v>
      </c>
      <c r="H2923" t="s">
        <v>10273</v>
      </c>
      <c r="I2923" t="s">
        <v>880</v>
      </c>
      <c r="J2923" t="s">
        <v>1443</v>
      </c>
      <c r="K2923" t="s">
        <v>10274</v>
      </c>
      <c r="L2923">
        <v>12376628</v>
      </c>
      <c r="M2923">
        <f t="shared" si="90"/>
        <v>23374</v>
      </c>
      <c r="N2923" s="2">
        <f t="shared" si="91"/>
        <v>52.634351949420441</v>
      </c>
    </row>
    <row r="2924" spans="1:14" x14ac:dyDescent="0.3">
      <c r="A2924" t="s">
        <v>10275</v>
      </c>
      <c r="B2924" t="s">
        <v>1593</v>
      </c>
      <c r="C2924">
        <v>3.9</v>
      </c>
      <c r="D2924">
        <v>482</v>
      </c>
      <c r="E2924">
        <v>250</v>
      </c>
      <c r="F2924">
        <v>175</v>
      </c>
      <c r="G2924" t="s">
        <v>16</v>
      </c>
      <c r="H2924" t="s">
        <v>10276</v>
      </c>
      <c r="I2924" t="s">
        <v>802</v>
      </c>
      <c r="J2924" t="s">
        <v>1596</v>
      </c>
      <c r="K2924" t="s">
        <v>10277</v>
      </c>
      <c r="L2924">
        <v>1300569</v>
      </c>
      <c r="M2924">
        <f t="shared" si="90"/>
        <v>84350</v>
      </c>
      <c r="N2924" s="2">
        <f t="shared" si="91"/>
        <v>30</v>
      </c>
    </row>
    <row r="2925" spans="1:14" x14ac:dyDescent="0.3">
      <c r="A2925" t="s">
        <v>10278</v>
      </c>
      <c r="B2925" t="s">
        <v>6507</v>
      </c>
      <c r="C2925">
        <v>4.4000000000000004</v>
      </c>
      <c r="D2925">
        <v>677</v>
      </c>
      <c r="E2925">
        <v>745</v>
      </c>
      <c r="F2925">
        <v>745</v>
      </c>
      <c r="G2925" t="s">
        <v>472</v>
      </c>
      <c r="H2925" t="s">
        <v>10279</v>
      </c>
      <c r="I2925" t="s">
        <v>474</v>
      </c>
      <c r="J2925" t="s">
        <v>6509</v>
      </c>
      <c r="K2925" t="s">
        <v>10280</v>
      </c>
      <c r="L2925">
        <v>9441885</v>
      </c>
      <c r="M2925">
        <f t="shared" si="90"/>
        <v>504365</v>
      </c>
      <c r="N2925" s="2">
        <f t="shared" si="91"/>
        <v>0</v>
      </c>
    </row>
    <row r="2926" spans="1:14" x14ac:dyDescent="0.3">
      <c r="A2926" t="s">
        <v>5069</v>
      </c>
      <c r="B2926" t="s">
        <v>80</v>
      </c>
      <c r="C2926">
        <v>4</v>
      </c>
      <c r="D2926">
        <v>115</v>
      </c>
      <c r="E2926">
        <v>1699</v>
      </c>
      <c r="F2926">
        <v>509</v>
      </c>
      <c r="G2926" t="s">
        <v>74</v>
      </c>
      <c r="H2926" t="s">
        <v>10281</v>
      </c>
      <c r="I2926" t="s">
        <v>1080</v>
      </c>
      <c r="J2926" t="s">
        <v>84</v>
      </c>
      <c r="K2926" t="s">
        <v>10282</v>
      </c>
      <c r="L2926">
        <v>9594119</v>
      </c>
      <c r="M2926">
        <f t="shared" si="90"/>
        <v>58535</v>
      </c>
      <c r="N2926" s="2">
        <f t="shared" si="91"/>
        <v>70.041200706297829</v>
      </c>
    </row>
    <row r="2927" spans="1:14" x14ac:dyDescent="0.3">
      <c r="A2927" t="s">
        <v>1407</v>
      </c>
      <c r="B2927" t="s">
        <v>854</v>
      </c>
      <c r="C2927">
        <v>4.0999999999999996</v>
      </c>
      <c r="D2927">
        <v>296</v>
      </c>
      <c r="E2927">
        <v>1799</v>
      </c>
      <c r="F2927">
        <v>899</v>
      </c>
      <c r="G2927" t="s">
        <v>29</v>
      </c>
      <c r="H2927" t="s">
        <v>10283</v>
      </c>
      <c r="I2927" t="s">
        <v>126</v>
      </c>
      <c r="J2927" t="s">
        <v>856</v>
      </c>
      <c r="K2927" t="s">
        <v>10284</v>
      </c>
      <c r="L2927">
        <v>13434420</v>
      </c>
      <c r="M2927">
        <f t="shared" si="90"/>
        <v>266104</v>
      </c>
      <c r="N2927" s="2">
        <f t="shared" si="91"/>
        <v>50.027793218454697</v>
      </c>
    </row>
    <row r="2928" spans="1:14" x14ac:dyDescent="0.3">
      <c r="A2928" t="s">
        <v>6496</v>
      </c>
      <c r="B2928" t="s">
        <v>952</v>
      </c>
      <c r="C2928">
        <v>4.3</v>
      </c>
      <c r="D2928">
        <v>1500</v>
      </c>
      <c r="E2928">
        <v>1199</v>
      </c>
      <c r="F2928">
        <v>539</v>
      </c>
      <c r="G2928" t="s">
        <v>67</v>
      </c>
      <c r="H2928" t="s">
        <v>10285</v>
      </c>
      <c r="I2928" t="s">
        <v>56</v>
      </c>
      <c r="J2928" t="s">
        <v>954</v>
      </c>
      <c r="K2928" t="s">
        <v>10286</v>
      </c>
      <c r="L2928">
        <v>8066413</v>
      </c>
      <c r="M2928">
        <f t="shared" si="90"/>
        <v>808500</v>
      </c>
      <c r="N2928" s="2">
        <f t="shared" si="91"/>
        <v>55.045871559633028</v>
      </c>
    </row>
    <row r="2929" spans="1:14" x14ac:dyDescent="0.3">
      <c r="A2929" t="s">
        <v>10287</v>
      </c>
      <c r="B2929" t="s">
        <v>1913</v>
      </c>
      <c r="C2929">
        <v>3.5</v>
      </c>
      <c r="D2929">
        <v>50</v>
      </c>
      <c r="E2929">
        <v>2419</v>
      </c>
      <c r="F2929">
        <v>580</v>
      </c>
      <c r="G2929" t="s">
        <v>16</v>
      </c>
      <c r="H2929" t="s">
        <v>10288</v>
      </c>
      <c r="I2929" t="s">
        <v>18</v>
      </c>
      <c r="J2929" t="s">
        <v>1915</v>
      </c>
      <c r="K2929" t="s">
        <v>10289</v>
      </c>
      <c r="L2929">
        <v>16848436</v>
      </c>
      <c r="M2929">
        <f t="shared" si="90"/>
        <v>29000</v>
      </c>
      <c r="N2929" s="2">
        <f t="shared" si="91"/>
        <v>76.023150062009094</v>
      </c>
    </row>
    <row r="2930" spans="1:14" x14ac:dyDescent="0.3">
      <c r="A2930" t="s">
        <v>4719</v>
      </c>
      <c r="B2930" t="s">
        <v>230</v>
      </c>
      <c r="C2930">
        <v>4.4000000000000004</v>
      </c>
      <c r="D2930">
        <v>95</v>
      </c>
      <c r="E2930">
        <v>899</v>
      </c>
      <c r="F2930">
        <v>359</v>
      </c>
      <c r="G2930" t="s">
        <v>42</v>
      </c>
      <c r="H2930" t="s">
        <v>10290</v>
      </c>
      <c r="I2930" t="s">
        <v>37</v>
      </c>
      <c r="J2930" t="s">
        <v>232</v>
      </c>
      <c r="K2930" t="s">
        <v>10291</v>
      </c>
      <c r="L2930">
        <v>13126970</v>
      </c>
      <c r="M2930">
        <f t="shared" si="90"/>
        <v>34105</v>
      </c>
      <c r="N2930" s="2">
        <f t="shared" si="91"/>
        <v>60.066740823136819</v>
      </c>
    </row>
    <row r="2931" spans="1:14" x14ac:dyDescent="0.3">
      <c r="A2931" t="s">
        <v>6687</v>
      </c>
      <c r="B2931" t="s">
        <v>80</v>
      </c>
      <c r="C2931">
        <v>4.2</v>
      </c>
      <c r="D2931">
        <v>629</v>
      </c>
      <c r="E2931">
        <v>2899</v>
      </c>
      <c r="F2931">
        <v>1014</v>
      </c>
      <c r="G2931" t="s">
        <v>16</v>
      </c>
      <c r="H2931" t="s">
        <v>10292</v>
      </c>
      <c r="I2931" t="s">
        <v>177</v>
      </c>
      <c r="J2931" t="s">
        <v>84</v>
      </c>
      <c r="K2931" t="s">
        <v>10293</v>
      </c>
      <c r="L2931">
        <v>8353459</v>
      </c>
      <c r="M2931">
        <f t="shared" si="90"/>
        <v>637806</v>
      </c>
      <c r="N2931" s="2">
        <f t="shared" si="91"/>
        <v>65.02242152466367</v>
      </c>
    </row>
    <row r="2932" spans="1:14" x14ac:dyDescent="0.3">
      <c r="A2932" t="s">
        <v>10294</v>
      </c>
      <c r="B2932" t="s">
        <v>1643</v>
      </c>
      <c r="C2932">
        <v>4.4000000000000004</v>
      </c>
      <c r="D2932">
        <v>18</v>
      </c>
      <c r="E2932">
        <v>499</v>
      </c>
      <c r="F2932">
        <v>499</v>
      </c>
      <c r="G2932" t="s">
        <v>242</v>
      </c>
      <c r="H2932" t="s">
        <v>10295</v>
      </c>
      <c r="I2932" t="s">
        <v>1176</v>
      </c>
      <c r="J2932" t="s">
        <v>1645</v>
      </c>
      <c r="K2932" t="s">
        <v>10296</v>
      </c>
      <c r="L2932">
        <v>17174238</v>
      </c>
      <c r="M2932">
        <f t="shared" si="90"/>
        <v>8982</v>
      </c>
      <c r="N2932" s="2">
        <f t="shared" si="91"/>
        <v>0</v>
      </c>
    </row>
    <row r="2933" spans="1:14" x14ac:dyDescent="0.3">
      <c r="A2933" t="s">
        <v>10297</v>
      </c>
      <c r="B2933" t="s">
        <v>4971</v>
      </c>
      <c r="C2933">
        <v>4.4000000000000004</v>
      </c>
      <c r="D2933">
        <v>61</v>
      </c>
      <c r="E2933">
        <v>999</v>
      </c>
      <c r="F2933">
        <v>899</v>
      </c>
      <c r="G2933" t="s">
        <v>16</v>
      </c>
      <c r="H2933" t="s">
        <v>10298</v>
      </c>
      <c r="I2933" t="s">
        <v>7646</v>
      </c>
      <c r="J2933" t="s">
        <v>4973</v>
      </c>
      <c r="K2933" t="s">
        <v>10299</v>
      </c>
      <c r="L2933">
        <v>16103666</v>
      </c>
      <c r="M2933">
        <f t="shared" si="90"/>
        <v>54839</v>
      </c>
      <c r="N2933" s="2">
        <f t="shared" si="91"/>
        <v>10.01001001001001</v>
      </c>
    </row>
    <row r="2934" spans="1:14" x14ac:dyDescent="0.3">
      <c r="A2934" t="s">
        <v>7134</v>
      </c>
      <c r="B2934" t="s">
        <v>3772</v>
      </c>
      <c r="C2934">
        <v>4.3</v>
      </c>
      <c r="D2934">
        <v>66</v>
      </c>
      <c r="E2934">
        <v>5199</v>
      </c>
      <c r="F2934">
        <v>2859</v>
      </c>
      <c r="G2934" t="s">
        <v>16</v>
      </c>
      <c r="H2934" t="s">
        <v>10300</v>
      </c>
      <c r="I2934" t="s">
        <v>586</v>
      </c>
      <c r="J2934" t="s">
        <v>3774</v>
      </c>
      <c r="K2934" t="s">
        <v>10301</v>
      </c>
      <c r="L2934">
        <v>11153836</v>
      </c>
      <c r="M2934">
        <f t="shared" si="90"/>
        <v>188694</v>
      </c>
      <c r="N2934" s="2">
        <f t="shared" si="91"/>
        <v>45.008655510675126</v>
      </c>
    </row>
    <row r="2935" spans="1:14" x14ac:dyDescent="0.3">
      <c r="A2935" t="s">
        <v>10302</v>
      </c>
      <c r="B2935" t="s">
        <v>1441</v>
      </c>
      <c r="C2935">
        <v>3.2</v>
      </c>
      <c r="D2935">
        <v>6</v>
      </c>
      <c r="E2935">
        <v>3998</v>
      </c>
      <c r="F2935">
        <v>1799</v>
      </c>
      <c r="G2935" t="s">
        <v>3174</v>
      </c>
      <c r="H2935" t="s">
        <v>10303</v>
      </c>
      <c r="I2935" t="s">
        <v>3176</v>
      </c>
      <c r="J2935" t="s">
        <v>1443</v>
      </c>
      <c r="K2935" t="s">
        <v>10304</v>
      </c>
      <c r="L2935">
        <v>16574634</v>
      </c>
      <c r="M2935">
        <f t="shared" si="90"/>
        <v>10794</v>
      </c>
      <c r="N2935" s="2">
        <f t="shared" si="91"/>
        <v>55.002501250625315</v>
      </c>
    </row>
    <row r="2936" spans="1:14" x14ac:dyDescent="0.3">
      <c r="A2936" t="s">
        <v>10305</v>
      </c>
      <c r="B2936" t="s">
        <v>1624</v>
      </c>
      <c r="C2936">
        <v>4.8</v>
      </c>
      <c r="D2936">
        <v>6</v>
      </c>
      <c r="E2936">
        <v>1999</v>
      </c>
      <c r="F2936">
        <v>1999</v>
      </c>
      <c r="G2936" t="s">
        <v>1325</v>
      </c>
      <c r="H2936" t="s">
        <v>10306</v>
      </c>
      <c r="I2936" t="s">
        <v>3629</v>
      </c>
      <c r="J2936" t="s">
        <v>1626</v>
      </c>
      <c r="K2936" t="s">
        <v>10307</v>
      </c>
      <c r="L2936">
        <v>16279682</v>
      </c>
      <c r="M2936">
        <f t="shared" si="90"/>
        <v>11994</v>
      </c>
      <c r="N2936" s="2">
        <f t="shared" si="91"/>
        <v>0</v>
      </c>
    </row>
    <row r="2937" spans="1:14" x14ac:dyDescent="0.3">
      <c r="A2937" t="s">
        <v>10308</v>
      </c>
      <c r="B2937" t="s">
        <v>10309</v>
      </c>
      <c r="C2937">
        <v>4.0999999999999996</v>
      </c>
      <c r="D2937">
        <v>24</v>
      </c>
      <c r="E2937">
        <v>999</v>
      </c>
      <c r="F2937">
        <v>599</v>
      </c>
      <c r="G2937" t="s">
        <v>124</v>
      </c>
      <c r="H2937" t="s">
        <v>10310</v>
      </c>
      <c r="I2937" t="s">
        <v>56</v>
      </c>
      <c r="J2937" t="s">
        <v>10311</v>
      </c>
      <c r="K2937" t="s">
        <v>10312</v>
      </c>
      <c r="L2937">
        <v>17179820</v>
      </c>
      <c r="M2937">
        <f t="shared" si="90"/>
        <v>14376</v>
      </c>
      <c r="N2937" s="2">
        <f t="shared" si="91"/>
        <v>40.04004004004004</v>
      </c>
    </row>
    <row r="2938" spans="1:14" x14ac:dyDescent="0.3">
      <c r="A2938" t="s">
        <v>10313</v>
      </c>
      <c r="B2938" t="s">
        <v>10314</v>
      </c>
      <c r="C2938">
        <v>4.5</v>
      </c>
      <c r="D2938">
        <v>10</v>
      </c>
      <c r="E2938">
        <v>2979</v>
      </c>
      <c r="F2938">
        <v>1370</v>
      </c>
      <c r="G2938" t="s">
        <v>16</v>
      </c>
      <c r="H2938" t="s">
        <v>10315</v>
      </c>
      <c r="I2938" t="s">
        <v>586</v>
      </c>
      <c r="J2938" t="s">
        <v>10316</v>
      </c>
      <c r="K2938" t="s">
        <v>10317</v>
      </c>
      <c r="L2938">
        <v>16207656</v>
      </c>
      <c r="M2938">
        <f t="shared" si="90"/>
        <v>13700</v>
      </c>
      <c r="N2938" s="2">
        <f t="shared" si="91"/>
        <v>54.011413225914737</v>
      </c>
    </row>
    <row r="2939" spans="1:14" x14ac:dyDescent="0.3">
      <c r="A2939" t="s">
        <v>3735</v>
      </c>
      <c r="B2939" t="s">
        <v>1078</v>
      </c>
      <c r="C2939">
        <v>4.0999999999999996</v>
      </c>
      <c r="D2939">
        <v>7</v>
      </c>
      <c r="E2939">
        <v>2290</v>
      </c>
      <c r="F2939">
        <v>2290</v>
      </c>
      <c r="G2939" t="s">
        <v>242</v>
      </c>
      <c r="H2939" t="s">
        <v>10318</v>
      </c>
      <c r="I2939" t="s">
        <v>1176</v>
      </c>
      <c r="J2939" t="s">
        <v>1081</v>
      </c>
      <c r="K2939" t="s">
        <v>10319</v>
      </c>
      <c r="L2939">
        <v>9533789</v>
      </c>
      <c r="M2939">
        <f t="shared" si="90"/>
        <v>16030</v>
      </c>
      <c r="N2939" s="2">
        <f t="shared" si="91"/>
        <v>0</v>
      </c>
    </row>
    <row r="2940" spans="1:14" x14ac:dyDescent="0.3">
      <c r="A2940" t="s">
        <v>5954</v>
      </c>
      <c r="B2940" t="s">
        <v>2104</v>
      </c>
      <c r="C2940">
        <v>4.0999999999999996</v>
      </c>
      <c r="D2940">
        <v>153</v>
      </c>
      <c r="E2940">
        <v>4499</v>
      </c>
      <c r="F2940">
        <v>944</v>
      </c>
      <c r="G2940" t="s">
        <v>683</v>
      </c>
      <c r="H2940" t="s">
        <v>10320</v>
      </c>
      <c r="I2940" t="s">
        <v>685</v>
      </c>
      <c r="J2940" t="s">
        <v>2106</v>
      </c>
      <c r="K2940" t="s">
        <v>10321</v>
      </c>
      <c r="L2940">
        <v>11120994</v>
      </c>
      <c r="M2940">
        <f t="shared" si="90"/>
        <v>144432</v>
      </c>
      <c r="N2940" s="2">
        <f t="shared" si="91"/>
        <v>79.017559457657256</v>
      </c>
    </row>
    <row r="2941" spans="1:14" x14ac:dyDescent="0.3">
      <c r="A2941" t="s">
        <v>10322</v>
      </c>
      <c r="B2941" t="s">
        <v>1239</v>
      </c>
      <c r="C2941">
        <v>4.2</v>
      </c>
      <c r="D2941">
        <v>175</v>
      </c>
      <c r="E2941">
        <v>2945</v>
      </c>
      <c r="F2941">
        <v>589</v>
      </c>
      <c r="G2941" t="s">
        <v>16</v>
      </c>
      <c r="H2941" t="s">
        <v>10323</v>
      </c>
      <c r="I2941" t="s">
        <v>388</v>
      </c>
      <c r="J2941" t="s">
        <v>1242</v>
      </c>
      <c r="K2941" t="s">
        <v>10324</v>
      </c>
      <c r="L2941">
        <v>13330332</v>
      </c>
      <c r="M2941">
        <f t="shared" si="90"/>
        <v>103075</v>
      </c>
      <c r="N2941" s="2">
        <f t="shared" si="91"/>
        <v>80</v>
      </c>
    </row>
    <row r="2942" spans="1:14" x14ac:dyDescent="0.3">
      <c r="A2942" t="s">
        <v>10325</v>
      </c>
      <c r="B2942" t="s">
        <v>28</v>
      </c>
      <c r="C2942">
        <v>4.2</v>
      </c>
      <c r="D2942">
        <v>927</v>
      </c>
      <c r="E2942">
        <v>1598</v>
      </c>
      <c r="F2942">
        <v>1278</v>
      </c>
      <c r="G2942" t="s">
        <v>29</v>
      </c>
      <c r="H2942" t="s">
        <v>10326</v>
      </c>
      <c r="I2942" t="s">
        <v>31</v>
      </c>
      <c r="J2942" t="s">
        <v>32</v>
      </c>
      <c r="K2942" t="s">
        <v>10327</v>
      </c>
      <c r="L2942">
        <v>2330066</v>
      </c>
      <c r="M2942">
        <f t="shared" si="90"/>
        <v>1184706</v>
      </c>
      <c r="N2942" s="2">
        <f t="shared" si="91"/>
        <v>20.025031289111389</v>
      </c>
    </row>
    <row r="2943" spans="1:14" x14ac:dyDescent="0.3">
      <c r="A2943" t="s">
        <v>10328</v>
      </c>
      <c r="B2943" t="s">
        <v>3602</v>
      </c>
      <c r="C2943">
        <v>4.3</v>
      </c>
      <c r="D2943">
        <v>15</v>
      </c>
      <c r="E2943">
        <v>999</v>
      </c>
      <c r="F2943">
        <v>799</v>
      </c>
      <c r="G2943" t="s">
        <v>8038</v>
      </c>
      <c r="H2943" t="s">
        <v>10329</v>
      </c>
      <c r="I2943" t="s">
        <v>1176</v>
      </c>
      <c r="J2943" t="s">
        <v>3605</v>
      </c>
      <c r="K2943" t="s">
        <v>10330</v>
      </c>
      <c r="L2943">
        <v>15868218</v>
      </c>
      <c r="M2943">
        <f t="shared" si="90"/>
        <v>11985</v>
      </c>
      <c r="N2943" s="2">
        <f t="shared" si="91"/>
        <v>20.02002002002002</v>
      </c>
    </row>
    <row r="2944" spans="1:14" x14ac:dyDescent="0.3">
      <c r="A2944" t="s">
        <v>10331</v>
      </c>
      <c r="B2944" t="s">
        <v>1222</v>
      </c>
      <c r="C2944">
        <v>2.6</v>
      </c>
      <c r="D2944">
        <v>30</v>
      </c>
      <c r="E2944">
        <v>1499</v>
      </c>
      <c r="F2944">
        <v>674</v>
      </c>
      <c r="G2944" t="s">
        <v>249</v>
      </c>
      <c r="H2944" t="s">
        <v>10332</v>
      </c>
      <c r="I2944" t="s">
        <v>1229</v>
      </c>
      <c r="J2944" t="s">
        <v>1224</v>
      </c>
      <c r="K2944" t="s">
        <v>10333</v>
      </c>
      <c r="L2944">
        <v>16200770</v>
      </c>
      <c r="M2944">
        <f t="shared" si="90"/>
        <v>20220</v>
      </c>
      <c r="N2944" s="2">
        <f t="shared" si="91"/>
        <v>55.03669112741828</v>
      </c>
    </row>
    <row r="2945" spans="1:14" x14ac:dyDescent="0.3">
      <c r="A2945" t="s">
        <v>10334</v>
      </c>
      <c r="B2945" t="s">
        <v>10335</v>
      </c>
      <c r="C2945">
        <v>4.3</v>
      </c>
      <c r="D2945">
        <v>20</v>
      </c>
      <c r="E2945">
        <v>5999</v>
      </c>
      <c r="F2945">
        <v>1979</v>
      </c>
      <c r="G2945" t="s">
        <v>409</v>
      </c>
      <c r="H2945" t="s">
        <v>10336</v>
      </c>
      <c r="I2945" t="s">
        <v>411</v>
      </c>
      <c r="J2945" t="s">
        <v>10337</v>
      </c>
      <c r="K2945" t="s">
        <v>10338</v>
      </c>
      <c r="L2945">
        <v>17059178</v>
      </c>
      <c r="M2945">
        <f t="shared" si="90"/>
        <v>39580</v>
      </c>
      <c r="N2945" s="2">
        <f t="shared" si="91"/>
        <v>67.011168528088021</v>
      </c>
    </row>
    <row r="2946" spans="1:14" x14ac:dyDescent="0.3">
      <c r="A2946" t="s">
        <v>10339</v>
      </c>
      <c r="B2946" t="s">
        <v>2242</v>
      </c>
      <c r="C2946">
        <v>4.5</v>
      </c>
      <c r="D2946">
        <v>32</v>
      </c>
      <c r="E2946">
        <v>2498</v>
      </c>
      <c r="F2946">
        <v>874</v>
      </c>
      <c r="G2946" t="s">
        <v>81</v>
      </c>
      <c r="H2946" t="s">
        <v>10340</v>
      </c>
      <c r="I2946" t="s">
        <v>1165</v>
      </c>
      <c r="J2946" t="s">
        <v>2244</v>
      </c>
      <c r="K2946" t="s">
        <v>10341</v>
      </c>
      <c r="L2946">
        <v>15980896</v>
      </c>
      <c r="M2946">
        <f t="shared" si="90"/>
        <v>27968</v>
      </c>
      <c r="N2946" s="2">
        <f t="shared" si="91"/>
        <v>65.012009607686153</v>
      </c>
    </row>
    <row r="2947" spans="1:14" x14ac:dyDescent="0.3">
      <c r="A2947" t="s">
        <v>10342</v>
      </c>
      <c r="B2947" t="s">
        <v>5095</v>
      </c>
      <c r="C2947">
        <v>4.0999999999999996</v>
      </c>
      <c r="D2947">
        <v>407</v>
      </c>
      <c r="E2947">
        <v>699</v>
      </c>
      <c r="F2947">
        <v>405</v>
      </c>
      <c r="G2947" t="s">
        <v>124</v>
      </c>
      <c r="H2947" t="s">
        <v>10343</v>
      </c>
      <c r="I2947" t="s">
        <v>37</v>
      </c>
      <c r="J2947" t="s">
        <v>5097</v>
      </c>
      <c r="K2947" t="s">
        <v>10344</v>
      </c>
      <c r="L2947">
        <v>14891076</v>
      </c>
      <c r="M2947">
        <f t="shared" ref="M2947:M3010" si="92">D2947*F2947</f>
        <v>164835</v>
      </c>
      <c r="N2947" s="2">
        <f t="shared" ref="N2947:N3010" si="93">((E2947-F2947)/E2947) *100</f>
        <v>42.06008583690987</v>
      </c>
    </row>
    <row r="2948" spans="1:14" x14ac:dyDescent="0.3">
      <c r="A2948" t="s">
        <v>10345</v>
      </c>
      <c r="B2948" t="s">
        <v>1913</v>
      </c>
      <c r="C2948">
        <v>3.7</v>
      </c>
      <c r="D2948">
        <v>29</v>
      </c>
      <c r="E2948">
        <v>3999</v>
      </c>
      <c r="F2948">
        <v>999</v>
      </c>
      <c r="G2948" t="s">
        <v>29</v>
      </c>
      <c r="H2948" t="s">
        <v>10346</v>
      </c>
      <c r="I2948" t="s">
        <v>132</v>
      </c>
      <c r="J2948" t="s">
        <v>1915</v>
      </c>
      <c r="K2948" t="s">
        <v>10347</v>
      </c>
      <c r="L2948">
        <v>17171682</v>
      </c>
      <c r="M2948">
        <f t="shared" si="92"/>
        <v>28971</v>
      </c>
      <c r="N2948" s="2">
        <f t="shared" si="93"/>
        <v>75.018754688672175</v>
      </c>
    </row>
    <row r="2949" spans="1:14" x14ac:dyDescent="0.3">
      <c r="A2949" t="s">
        <v>10348</v>
      </c>
      <c r="B2949" t="s">
        <v>1587</v>
      </c>
      <c r="C2949">
        <v>4.4000000000000004</v>
      </c>
      <c r="D2949">
        <v>2600</v>
      </c>
      <c r="E2949">
        <v>1996</v>
      </c>
      <c r="F2949">
        <v>1057</v>
      </c>
      <c r="G2949" t="s">
        <v>218</v>
      </c>
      <c r="H2949" t="s">
        <v>10349</v>
      </c>
      <c r="I2949" t="s">
        <v>10350</v>
      </c>
      <c r="J2949" t="s">
        <v>1590</v>
      </c>
      <c r="K2949" t="s">
        <v>10351</v>
      </c>
      <c r="L2949">
        <v>14466084</v>
      </c>
      <c r="M2949">
        <f t="shared" si="92"/>
        <v>2748200</v>
      </c>
      <c r="N2949" s="2">
        <f t="shared" si="93"/>
        <v>47.044088176352702</v>
      </c>
    </row>
    <row r="2950" spans="1:14" x14ac:dyDescent="0.3">
      <c r="A2950" t="s">
        <v>10352</v>
      </c>
      <c r="B2950" t="s">
        <v>364</v>
      </c>
      <c r="C2950">
        <v>4.2</v>
      </c>
      <c r="D2950">
        <v>26</v>
      </c>
      <c r="E2950">
        <v>3799</v>
      </c>
      <c r="F2950">
        <v>3039</v>
      </c>
      <c r="G2950" t="s">
        <v>3425</v>
      </c>
      <c r="H2950" t="s">
        <v>10353</v>
      </c>
      <c r="I2950" t="s">
        <v>132</v>
      </c>
      <c r="J2950" t="s">
        <v>368</v>
      </c>
      <c r="K2950" t="s">
        <v>10354</v>
      </c>
      <c r="L2950">
        <v>12185588</v>
      </c>
      <c r="M2950">
        <f t="shared" si="92"/>
        <v>79014</v>
      </c>
      <c r="N2950" s="2">
        <f t="shared" si="93"/>
        <v>20.005264543300868</v>
      </c>
    </row>
    <row r="2951" spans="1:14" x14ac:dyDescent="0.3">
      <c r="A2951" t="s">
        <v>8294</v>
      </c>
      <c r="B2951" t="s">
        <v>10020</v>
      </c>
      <c r="C2951">
        <v>5</v>
      </c>
      <c r="D2951">
        <v>7</v>
      </c>
      <c r="E2951">
        <v>7995</v>
      </c>
      <c r="F2951">
        <v>5596</v>
      </c>
      <c r="G2951" t="s">
        <v>29</v>
      </c>
      <c r="H2951" t="s">
        <v>10355</v>
      </c>
      <c r="I2951" t="s">
        <v>44</v>
      </c>
      <c r="J2951" t="s">
        <v>10022</v>
      </c>
      <c r="K2951" t="s">
        <v>10356</v>
      </c>
      <c r="L2951">
        <v>16838268</v>
      </c>
      <c r="M2951">
        <f t="shared" si="92"/>
        <v>39172</v>
      </c>
      <c r="N2951" s="2">
        <f t="shared" si="93"/>
        <v>30.00625390869293</v>
      </c>
    </row>
    <row r="2952" spans="1:14" x14ac:dyDescent="0.3">
      <c r="A2952" t="s">
        <v>621</v>
      </c>
      <c r="B2952" t="s">
        <v>2124</v>
      </c>
      <c r="C2952">
        <v>4.2</v>
      </c>
      <c r="D2952">
        <v>275</v>
      </c>
      <c r="E2952">
        <v>2699</v>
      </c>
      <c r="F2952">
        <v>998</v>
      </c>
      <c r="G2952" t="s">
        <v>335</v>
      </c>
      <c r="H2952" t="s">
        <v>10357</v>
      </c>
      <c r="I2952" t="s">
        <v>126</v>
      </c>
      <c r="J2952" t="s">
        <v>2126</v>
      </c>
      <c r="K2952" t="s">
        <v>10358</v>
      </c>
      <c r="L2952">
        <v>7486542</v>
      </c>
      <c r="M2952">
        <f t="shared" si="92"/>
        <v>274450</v>
      </c>
      <c r="N2952" s="2">
        <f t="shared" si="93"/>
        <v>63.023341978510558</v>
      </c>
    </row>
    <row r="2953" spans="1:14" x14ac:dyDescent="0.3">
      <c r="A2953" t="s">
        <v>10359</v>
      </c>
      <c r="B2953" t="s">
        <v>2679</v>
      </c>
      <c r="C2953">
        <v>3.8</v>
      </c>
      <c r="D2953">
        <v>37</v>
      </c>
      <c r="E2953">
        <v>4999</v>
      </c>
      <c r="F2953">
        <v>2999</v>
      </c>
      <c r="G2953" t="s">
        <v>29</v>
      </c>
      <c r="H2953" t="s">
        <v>10360</v>
      </c>
      <c r="I2953" t="s">
        <v>44</v>
      </c>
      <c r="J2953" t="s">
        <v>2681</v>
      </c>
      <c r="K2953" t="s">
        <v>10361</v>
      </c>
      <c r="L2953">
        <v>15926416</v>
      </c>
      <c r="M2953">
        <f t="shared" si="92"/>
        <v>110963</v>
      </c>
      <c r="N2953" s="2">
        <f t="shared" si="93"/>
        <v>40.008001600320064</v>
      </c>
    </row>
    <row r="2954" spans="1:14" x14ac:dyDescent="0.3">
      <c r="A2954" t="s">
        <v>10362</v>
      </c>
      <c r="B2954" t="s">
        <v>2251</v>
      </c>
      <c r="C2954">
        <v>3.6</v>
      </c>
      <c r="D2954">
        <v>56</v>
      </c>
      <c r="E2954">
        <v>2399</v>
      </c>
      <c r="F2954">
        <v>911</v>
      </c>
      <c r="G2954" t="s">
        <v>206</v>
      </c>
      <c r="H2954" t="s">
        <v>10363</v>
      </c>
      <c r="I2954" t="s">
        <v>50</v>
      </c>
      <c r="J2954" t="s">
        <v>2253</v>
      </c>
      <c r="K2954" t="s">
        <v>10364</v>
      </c>
      <c r="L2954">
        <v>14098034</v>
      </c>
      <c r="M2954">
        <f t="shared" si="92"/>
        <v>51016</v>
      </c>
      <c r="N2954" s="2">
        <f t="shared" si="93"/>
        <v>62.025844101709048</v>
      </c>
    </row>
    <row r="2955" spans="1:14" x14ac:dyDescent="0.3">
      <c r="A2955" t="s">
        <v>10365</v>
      </c>
      <c r="B2955" t="s">
        <v>10366</v>
      </c>
      <c r="C2955">
        <v>4.5999999999999996</v>
      </c>
      <c r="D2955">
        <v>36</v>
      </c>
      <c r="E2955">
        <v>1498</v>
      </c>
      <c r="F2955">
        <v>1498</v>
      </c>
      <c r="G2955" t="s">
        <v>29</v>
      </c>
      <c r="H2955" t="s">
        <v>10367</v>
      </c>
      <c r="I2955" t="s">
        <v>495</v>
      </c>
      <c r="J2955" t="s">
        <v>10368</v>
      </c>
      <c r="K2955" t="s">
        <v>10369</v>
      </c>
      <c r="L2955">
        <v>15412498</v>
      </c>
      <c r="M2955">
        <f t="shared" si="92"/>
        <v>53928</v>
      </c>
      <c r="N2955" s="2">
        <f t="shared" si="93"/>
        <v>0</v>
      </c>
    </row>
    <row r="2956" spans="1:14" x14ac:dyDescent="0.3">
      <c r="A2956" t="s">
        <v>10370</v>
      </c>
      <c r="B2956" t="s">
        <v>5078</v>
      </c>
      <c r="C2956">
        <v>4.0999999999999996</v>
      </c>
      <c r="D2956">
        <v>41</v>
      </c>
      <c r="E2956">
        <v>1499</v>
      </c>
      <c r="F2956">
        <v>899</v>
      </c>
      <c r="G2956" t="s">
        <v>81</v>
      </c>
      <c r="H2956" t="s">
        <v>10371</v>
      </c>
      <c r="I2956" t="s">
        <v>446</v>
      </c>
      <c r="J2956" t="s">
        <v>5080</v>
      </c>
      <c r="K2956" t="s">
        <v>10372</v>
      </c>
      <c r="L2956">
        <v>11576464</v>
      </c>
      <c r="M2956">
        <f t="shared" si="92"/>
        <v>36859</v>
      </c>
      <c r="N2956" s="2">
        <f t="shared" si="93"/>
        <v>40.026684456304203</v>
      </c>
    </row>
    <row r="2957" spans="1:14" x14ac:dyDescent="0.3">
      <c r="A2957" t="s">
        <v>10373</v>
      </c>
      <c r="B2957" t="s">
        <v>917</v>
      </c>
      <c r="C2957">
        <v>4</v>
      </c>
      <c r="D2957">
        <v>25</v>
      </c>
      <c r="E2957">
        <v>1299</v>
      </c>
      <c r="F2957">
        <v>649</v>
      </c>
      <c r="G2957" t="s">
        <v>29</v>
      </c>
      <c r="H2957" t="s">
        <v>10374</v>
      </c>
      <c r="I2957" t="s">
        <v>126</v>
      </c>
      <c r="J2957" t="s">
        <v>919</v>
      </c>
      <c r="K2957" t="s">
        <v>10375</v>
      </c>
      <c r="L2957">
        <v>17284624</v>
      </c>
      <c r="M2957">
        <f t="shared" si="92"/>
        <v>16225</v>
      </c>
      <c r="N2957" s="2">
        <f t="shared" si="93"/>
        <v>50.038491147036183</v>
      </c>
    </row>
    <row r="2958" spans="1:14" x14ac:dyDescent="0.3">
      <c r="A2958" t="s">
        <v>10376</v>
      </c>
      <c r="B2958" t="s">
        <v>10377</v>
      </c>
      <c r="C2958">
        <v>4.7</v>
      </c>
      <c r="D2958">
        <v>148</v>
      </c>
      <c r="E2958">
        <v>299</v>
      </c>
      <c r="F2958">
        <v>299</v>
      </c>
      <c r="G2958" t="s">
        <v>10378</v>
      </c>
      <c r="H2958" t="s">
        <v>10379</v>
      </c>
      <c r="I2958" t="s">
        <v>2188</v>
      </c>
      <c r="J2958" t="s">
        <v>10380</v>
      </c>
      <c r="K2958" t="s">
        <v>10381</v>
      </c>
      <c r="L2958">
        <v>15764208</v>
      </c>
      <c r="M2958">
        <f t="shared" si="92"/>
        <v>44252</v>
      </c>
      <c r="N2958" s="2">
        <f t="shared" si="93"/>
        <v>0</v>
      </c>
    </row>
    <row r="2959" spans="1:14" x14ac:dyDescent="0.3">
      <c r="A2959" t="s">
        <v>10382</v>
      </c>
      <c r="B2959" t="s">
        <v>359</v>
      </c>
      <c r="C2959">
        <v>4.5999999999999996</v>
      </c>
      <c r="D2959">
        <v>57</v>
      </c>
      <c r="E2959">
        <v>3499</v>
      </c>
      <c r="F2959">
        <v>1364</v>
      </c>
      <c r="G2959" t="s">
        <v>4019</v>
      </c>
      <c r="H2959" t="s">
        <v>10383</v>
      </c>
      <c r="I2959" t="s">
        <v>126</v>
      </c>
      <c r="J2959" t="s">
        <v>361</v>
      </c>
      <c r="K2959" t="s">
        <v>10384</v>
      </c>
      <c r="L2959">
        <v>14071270</v>
      </c>
      <c r="M2959">
        <f t="shared" si="92"/>
        <v>77748</v>
      </c>
      <c r="N2959" s="2">
        <f t="shared" si="93"/>
        <v>61.017433552443556</v>
      </c>
    </row>
    <row r="2960" spans="1:14" x14ac:dyDescent="0.3">
      <c r="A2960" t="s">
        <v>10385</v>
      </c>
      <c r="B2960" t="s">
        <v>80</v>
      </c>
      <c r="C2960">
        <v>4.8</v>
      </c>
      <c r="D2960">
        <v>4</v>
      </c>
      <c r="E2960">
        <v>2499</v>
      </c>
      <c r="F2960">
        <v>1249</v>
      </c>
      <c r="G2960" t="s">
        <v>563</v>
      </c>
      <c r="H2960" t="s">
        <v>10386</v>
      </c>
      <c r="I2960" t="s">
        <v>297</v>
      </c>
      <c r="J2960" t="s">
        <v>84</v>
      </c>
      <c r="K2960" t="s">
        <v>10387</v>
      </c>
      <c r="L2960">
        <v>16284306</v>
      </c>
      <c r="M2960">
        <f t="shared" si="92"/>
        <v>4996</v>
      </c>
      <c r="N2960" s="2">
        <f t="shared" si="93"/>
        <v>50.020008003201276</v>
      </c>
    </row>
    <row r="2961" spans="1:14" x14ac:dyDescent="0.3">
      <c r="A2961" t="s">
        <v>10388</v>
      </c>
      <c r="B2961" t="s">
        <v>1233</v>
      </c>
      <c r="C2961">
        <v>2.8</v>
      </c>
      <c r="D2961">
        <v>60</v>
      </c>
      <c r="E2961">
        <v>6999</v>
      </c>
      <c r="F2961">
        <v>1889</v>
      </c>
      <c r="G2961" t="s">
        <v>1234</v>
      </c>
      <c r="H2961" t="s">
        <v>10389</v>
      </c>
      <c r="I2961" t="s">
        <v>1192</v>
      </c>
      <c r="J2961" t="s">
        <v>1236</v>
      </c>
      <c r="K2961" t="s">
        <v>10390</v>
      </c>
      <c r="L2961">
        <v>14635008</v>
      </c>
      <c r="M2961">
        <f t="shared" si="92"/>
        <v>113340</v>
      </c>
      <c r="N2961" s="2">
        <f t="shared" si="93"/>
        <v>73.010430061437347</v>
      </c>
    </row>
    <row r="2962" spans="1:14" x14ac:dyDescent="0.3">
      <c r="A2962" t="s">
        <v>10391</v>
      </c>
      <c r="B2962" t="s">
        <v>2669</v>
      </c>
      <c r="C2962">
        <v>4.5</v>
      </c>
      <c r="D2962">
        <v>611</v>
      </c>
      <c r="E2962">
        <v>3699</v>
      </c>
      <c r="F2962">
        <v>1849</v>
      </c>
      <c r="G2962" t="s">
        <v>16</v>
      </c>
      <c r="H2962" t="s">
        <v>10392</v>
      </c>
      <c r="I2962" t="s">
        <v>18</v>
      </c>
      <c r="J2962" t="s">
        <v>2671</v>
      </c>
      <c r="K2962" t="s">
        <v>10393</v>
      </c>
      <c r="L2962">
        <v>11423194</v>
      </c>
      <c r="M2962">
        <f t="shared" si="92"/>
        <v>1129739</v>
      </c>
      <c r="N2962" s="2">
        <f t="shared" si="93"/>
        <v>50.013517166801833</v>
      </c>
    </row>
    <row r="2963" spans="1:14" x14ac:dyDescent="0.3">
      <c r="A2963" t="s">
        <v>9390</v>
      </c>
      <c r="B2963" t="s">
        <v>9391</v>
      </c>
      <c r="C2963">
        <v>4.4000000000000004</v>
      </c>
      <c r="D2963">
        <v>342</v>
      </c>
      <c r="E2963">
        <v>1999</v>
      </c>
      <c r="F2963">
        <v>759</v>
      </c>
      <c r="G2963" t="s">
        <v>9392</v>
      </c>
      <c r="H2963" t="s">
        <v>10394</v>
      </c>
      <c r="I2963" t="s">
        <v>37</v>
      </c>
      <c r="J2963" t="s">
        <v>9394</v>
      </c>
      <c r="K2963" t="s">
        <v>9395</v>
      </c>
      <c r="L2963">
        <v>11114004</v>
      </c>
      <c r="M2963">
        <f t="shared" si="92"/>
        <v>259578</v>
      </c>
      <c r="N2963" s="2">
        <f t="shared" si="93"/>
        <v>62.031015507753871</v>
      </c>
    </row>
    <row r="2964" spans="1:14" x14ac:dyDescent="0.3">
      <c r="A2964" t="s">
        <v>10395</v>
      </c>
      <c r="B2964" t="s">
        <v>10396</v>
      </c>
      <c r="C2964">
        <v>5</v>
      </c>
      <c r="D2964">
        <v>6</v>
      </c>
      <c r="E2964">
        <v>2995</v>
      </c>
      <c r="F2964">
        <v>2246</v>
      </c>
      <c r="G2964" t="s">
        <v>4199</v>
      </c>
      <c r="H2964" t="s">
        <v>10397</v>
      </c>
      <c r="I2964" t="s">
        <v>373</v>
      </c>
      <c r="J2964" t="s">
        <v>10398</v>
      </c>
      <c r="K2964" t="s">
        <v>10399</v>
      </c>
      <c r="L2964">
        <v>16237844</v>
      </c>
      <c r="M2964">
        <f t="shared" si="92"/>
        <v>13476</v>
      </c>
      <c r="N2964" s="2">
        <f t="shared" si="93"/>
        <v>25.008347245409013</v>
      </c>
    </row>
    <row r="2965" spans="1:14" x14ac:dyDescent="0.3">
      <c r="A2965" t="s">
        <v>10400</v>
      </c>
      <c r="B2965" t="s">
        <v>165</v>
      </c>
      <c r="C2965">
        <v>4.2</v>
      </c>
      <c r="D2965">
        <v>17</v>
      </c>
      <c r="E2965">
        <v>5999</v>
      </c>
      <c r="F2965">
        <v>2999</v>
      </c>
      <c r="G2965" t="s">
        <v>67</v>
      </c>
      <c r="H2965" t="s">
        <v>10401</v>
      </c>
      <c r="I2965" t="s">
        <v>44</v>
      </c>
      <c r="J2965" t="s">
        <v>168</v>
      </c>
      <c r="K2965" t="s">
        <v>10402</v>
      </c>
      <c r="L2965">
        <v>13132772</v>
      </c>
      <c r="M2965">
        <f t="shared" si="92"/>
        <v>50983</v>
      </c>
      <c r="N2965" s="2">
        <f t="shared" si="93"/>
        <v>50.008334722453739</v>
      </c>
    </row>
    <row r="2966" spans="1:14" x14ac:dyDescent="0.3">
      <c r="A2966" t="s">
        <v>10403</v>
      </c>
      <c r="B2966" t="s">
        <v>10404</v>
      </c>
      <c r="C2966">
        <v>4.3</v>
      </c>
      <c r="D2966">
        <v>123</v>
      </c>
      <c r="E2966">
        <v>1999</v>
      </c>
      <c r="F2966">
        <v>799</v>
      </c>
      <c r="G2966" t="s">
        <v>95</v>
      </c>
      <c r="H2966" t="s">
        <v>10405</v>
      </c>
      <c r="I2966" t="s">
        <v>862</v>
      </c>
      <c r="J2966" t="s">
        <v>10406</v>
      </c>
      <c r="K2966" t="e">
        <f>-juneberry-women-yellow--navy-blue-camoflauge-print-joggers</f>
        <v>#NAME?</v>
      </c>
      <c r="L2966">
        <v>14912550</v>
      </c>
      <c r="M2966">
        <f t="shared" si="92"/>
        <v>98277</v>
      </c>
      <c r="N2966" s="2">
        <f t="shared" si="93"/>
        <v>60.030015007503756</v>
      </c>
    </row>
    <row r="2967" spans="1:14" x14ac:dyDescent="0.3">
      <c r="A2967" t="s">
        <v>10407</v>
      </c>
      <c r="B2967" t="s">
        <v>10408</v>
      </c>
      <c r="C2967">
        <v>4.4000000000000004</v>
      </c>
      <c r="D2967">
        <v>90</v>
      </c>
      <c r="E2967">
        <v>850</v>
      </c>
      <c r="F2967">
        <v>425</v>
      </c>
      <c r="G2967" t="s">
        <v>16</v>
      </c>
      <c r="H2967" t="s">
        <v>10409</v>
      </c>
      <c r="I2967" t="s">
        <v>2824</v>
      </c>
      <c r="J2967" t="s">
        <v>10410</v>
      </c>
      <c r="K2967" t="s">
        <v>10411</v>
      </c>
      <c r="L2967">
        <v>6534798</v>
      </c>
      <c r="M2967">
        <f t="shared" si="92"/>
        <v>38250</v>
      </c>
      <c r="N2967" s="2">
        <f t="shared" si="93"/>
        <v>50</v>
      </c>
    </row>
    <row r="2968" spans="1:14" x14ac:dyDescent="0.3">
      <c r="A2968" t="s">
        <v>10412</v>
      </c>
      <c r="B2968" t="s">
        <v>230</v>
      </c>
      <c r="C2968">
        <v>4.0999999999999996</v>
      </c>
      <c r="D2968">
        <v>55</v>
      </c>
      <c r="E2968">
        <v>999</v>
      </c>
      <c r="F2968">
        <v>499</v>
      </c>
      <c r="G2968" t="s">
        <v>42</v>
      </c>
      <c r="H2968" t="s">
        <v>10413</v>
      </c>
      <c r="I2968" t="s">
        <v>56</v>
      </c>
      <c r="J2968" t="s">
        <v>232</v>
      </c>
      <c r="K2968" t="s">
        <v>10414</v>
      </c>
      <c r="L2968">
        <v>13482650</v>
      </c>
      <c r="M2968">
        <f t="shared" si="92"/>
        <v>27445</v>
      </c>
      <c r="N2968" s="2">
        <f t="shared" si="93"/>
        <v>50.050050050050054</v>
      </c>
    </row>
    <row r="2969" spans="1:14" x14ac:dyDescent="0.3">
      <c r="A2969" t="s">
        <v>10415</v>
      </c>
      <c r="B2969" t="s">
        <v>1624</v>
      </c>
      <c r="C2969">
        <v>4.5</v>
      </c>
      <c r="D2969">
        <v>15</v>
      </c>
      <c r="E2969">
        <v>799</v>
      </c>
      <c r="F2969">
        <v>799</v>
      </c>
      <c r="G2969" t="s">
        <v>1325</v>
      </c>
      <c r="H2969" t="s">
        <v>10416</v>
      </c>
      <c r="I2969" t="s">
        <v>685</v>
      </c>
      <c r="J2969" t="s">
        <v>1626</v>
      </c>
      <c r="K2969" t="s">
        <v>10417</v>
      </c>
      <c r="L2969">
        <v>17665440</v>
      </c>
      <c r="M2969">
        <f t="shared" si="92"/>
        <v>11985</v>
      </c>
      <c r="N2969" s="2">
        <f t="shared" si="93"/>
        <v>0</v>
      </c>
    </row>
    <row r="2970" spans="1:14" x14ac:dyDescent="0.3">
      <c r="A2970" t="s">
        <v>10418</v>
      </c>
      <c r="B2970" t="s">
        <v>159</v>
      </c>
      <c r="C2970">
        <v>4.3</v>
      </c>
      <c r="D2970">
        <v>296</v>
      </c>
      <c r="E2970">
        <v>1799</v>
      </c>
      <c r="F2970">
        <v>683</v>
      </c>
      <c r="G2970" t="s">
        <v>1536</v>
      </c>
      <c r="H2970" t="s">
        <v>10419</v>
      </c>
      <c r="I2970" t="s">
        <v>630</v>
      </c>
      <c r="J2970" t="s">
        <v>162</v>
      </c>
      <c r="K2970" t="s">
        <v>10420</v>
      </c>
      <c r="L2970">
        <v>11123722</v>
      </c>
      <c r="M2970">
        <f t="shared" si="92"/>
        <v>202168</v>
      </c>
      <c r="N2970" s="2">
        <f t="shared" si="93"/>
        <v>62.034463590883824</v>
      </c>
    </row>
    <row r="2971" spans="1:14" x14ac:dyDescent="0.3">
      <c r="A2971" t="s">
        <v>10421</v>
      </c>
      <c r="B2971" t="s">
        <v>2383</v>
      </c>
      <c r="C2971">
        <v>3.8</v>
      </c>
      <c r="D2971">
        <v>64</v>
      </c>
      <c r="E2971">
        <v>3399</v>
      </c>
      <c r="F2971">
        <v>1359</v>
      </c>
      <c r="G2971" t="s">
        <v>29</v>
      </c>
      <c r="H2971" t="s">
        <v>10422</v>
      </c>
      <c r="I2971" t="s">
        <v>44</v>
      </c>
      <c r="J2971" t="s">
        <v>2385</v>
      </c>
      <c r="K2971" t="s">
        <v>10423</v>
      </c>
      <c r="L2971">
        <v>15789254</v>
      </c>
      <c r="M2971">
        <f t="shared" si="92"/>
        <v>86976</v>
      </c>
      <c r="N2971" s="2">
        <f t="shared" si="93"/>
        <v>60.017652250661953</v>
      </c>
    </row>
    <row r="2972" spans="1:14" x14ac:dyDescent="0.3">
      <c r="A2972" t="s">
        <v>10424</v>
      </c>
      <c r="B2972" t="s">
        <v>465</v>
      </c>
      <c r="C2972">
        <v>4.5</v>
      </c>
      <c r="D2972">
        <v>92</v>
      </c>
      <c r="E2972">
        <v>398</v>
      </c>
      <c r="F2972">
        <v>398</v>
      </c>
      <c r="G2972" t="s">
        <v>466</v>
      </c>
      <c r="H2972" t="s">
        <v>10425</v>
      </c>
      <c r="I2972" t="s">
        <v>273</v>
      </c>
      <c r="J2972" t="s">
        <v>468</v>
      </c>
      <c r="K2972" t="s">
        <v>10426</v>
      </c>
      <c r="L2972">
        <v>11863260</v>
      </c>
      <c r="M2972">
        <f t="shared" si="92"/>
        <v>36616</v>
      </c>
      <c r="N2972" s="2">
        <f t="shared" si="93"/>
        <v>0</v>
      </c>
    </row>
    <row r="2973" spans="1:14" x14ac:dyDescent="0.3">
      <c r="A2973" t="s">
        <v>10427</v>
      </c>
      <c r="B2973" t="s">
        <v>402</v>
      </c>
      <c r="C2973">
        <v>4.4000000000000004</v>
      </c>
      <c r="D2973">
        <v>5</v>
      </c>
      <c r="E2973">
        <v>3199</v>
      </c>
      <c r="F2973">
        <v>2879</v>
      </c>
      <c r="G2973" t="s">
        <v>42</v>
      </c>
      <c r="H2973" t="s">
        <v>10428</v>
      </c>
      <c r="I2973" t="s">
        <v>56</v>
      </c>
      <c r="J2973" t="s">
        <v>405</v>
      </c>
      <c r="K2973" t="s">
        <v>10429</v>
      </c>
      <c r="L2973">
        <v>16781576</v>
      </c>
      <c r="M2973">
        <f t="shared" si="92"/>
        <v>14395</v>
      </c>
      <c r="N2973" s="2">
        <f t="shared" si="93"/>
        <v>10.003125976867771</v>
      </c>
    </row>
    <row r="2974" spans="1:14" x14ac:dyDescent="0.3">
      <c r="A2974" t="s">
        <v>10430</v>
      </c>
      <c r="B2974" t="s">
        <v>301</v>
      </c>
      <c r="C2974">
        <v>4.0999999999999996</v>
      </c>
      <c r="D2974">
        <v>437</v>
      </c>
      <c r="E2974">
        <v>1299</v>
      </c>
      <c r="F2974">
        <v>441</v>
      </c>
      <c r="G2974" t="s">
        <v>29</v>
      </c>
      <c r="H2974" t="s">
        <v>10431</v>
      </c>
      <c r="I2974" t="s">
        <v>37</v>
      </c>
      <c r="J2974" t="s">
        <v>303</v>
      </c>
      <c r="K2974" t="s">
        <v>10432</v>
      </c>
      <c r="L2974">
        <v>7645132</v>
      </c>
      <c r="M2974">
        <f t="shared" si="92"/>
        <v>192717</v>
      </c>
      <c r="N2974" s="2">
        <f t="shared" si="93"/>
        <v>66.05080831408776</v>
      </c>
    </row>
    <row r="2975" spans="1:14" x14ac:dyDescent="0.3">
      <c r="A2975" t="s">
        <v>2266</v>
      </c>
      <c r="B2975" t="s">
        <v>2669</v>
      </c>
      <c r="C2975">
        <v>4.3</v>
      </c>
      <c r="D2975">
        <v>88</v>
      </c>
      <c r="E2975">
        <v>2199</v>
      </c>
      <c r="F2975">
        <v>967</v>
      </c>
      <c r="G2975" t="s">
        <v>124</v>
      </c>
      <c r="H2975" t="s">
        <v>10433</v>
      </c>
      <c r="I2975" t="s">
        <v>126</v>
      </c>
      <c r="J2975" t="s">
        <v>2671</v>
      </c>
      <c r="K2975" t="s">
        <v>10434</v>
      </c>
      <c r="L2975">
        <v>14267212</v>
      </c>
      <c r="M2975">
        <f t="shared" si="92"/>
        <v>85096</v>
      </c>
      <c r="N2975" s="2">
        <f t="shared" si="93"/>
        <v>56.025466120964076</v>
      </c>
    </row>
    <row r="2976" spans="1:14" x14ac:dyDescent="0.3">
      <c r="A2976" t="s">
        <v>10435</v>
      </c>
      <c r="B2976" t="s">
        <v>6825</v>
      </c>
      <c r="C2976">
        <v>4.9000000000000004</v>
      </c>
      <c r="D2976">
        <v>14</v>
      </c>
      <c r="E2976">
        <v>1499</v>
      </c>
      <c r="F2976">
        <v>698</v>
      </c>
      <c r="G2976" t="s">
        <v>29</v>
      </c>
      <c r="H2976" t="s">
        <v>10436</v>
      </c>
      <c r="I2976" t="s">
        <v>37</v>
      </c>
      <c r="J2976" t="s">
        <v>6827</v>
      </c>
      <c r="K2976" t="s">
        <v>10437</v>
      </c>
      <c r="L2976">
        <v>15248406</v>
      </c>
      <c r="M2976">
        <f t="shared" si="92"/>
        <v>9772</v>
      </c>
      <c r="N2976" s="2">
        <f t="shared" si="93"/>
        <v>53.435623749166105</v>
      </c>
    </row>
    <row r="2977" spans="1:14" x14ac:dyDescent="0.3">
      <c r="A2977" t="s">
        <v>10438</v>
      </c>
      <c r="B2977" t="s">
        <v>284</v>
      </c>
      <c r="C2977">
        <v>4.3</v>
      </c>
      <c r="D2977">
        <v>216</v>
      </c>
      <c r="E2977">
        <v>899</v>
      </c>
      <c r="F2977">
        <v>494</v>
      </c>
      <c r="G2977" t="s">
        <v>42</v>
      </c>
      <c r="H2977" t="s">
        <v>10439</v>
      </c>
      <c r="I2977" t="s">
        <v>56</v>
      </c>
      <c r="J2977" t="s">
        <v>286</v>
      </c>
      <c r="K2977" t="s">
        <v>10440</v>
      </c>
      <c r="L2977">
        <v>13843226</v>
      </c>
      <c r="M2977">
        <f t="shared" si="92"/>
        <v>106704</v>
      </c>
      <c r="N2977" s="2">
        <f t="shared" si="93"/>
        <v>45.050055617352612</v>
      </c>
    </row>
    <row r="2978" spans="1:14" x14ac:dyDescent="0.3">
      <c r="A2978" t="s">
        <v>2950</v>
      </c>
      <c r="B2978" t="s">
        <v>499</v>
      </c>
      <c r="C2978">
        <v>4.5999999999999996</v>
      </c>
      <c r="D2978">
        <v>49</v>
      </c>
      <c r="E2978">
        <v>799</v>
      </c>
      <c r="F2978">
        <v>439</v>
      </c>
      <c r="G2978" t="s">
        <v>2172</v>
      </c>
      <c r="H2978" t="s">
        <v>10441</v>
      </c>
      <c r="I2978" t="s">
        <v>76</v>
      </c>
      <c r="J2978" t="s">
        <v>502</v>
      </c>
      <c r="K2978" t="s">
        <v>10442</v>
      </c>
      <c r="L2978">
        <v>16597004</v>
      </c>
      <c r="M2978">
        <f t="shared" si="92"/>
        <v>21511</v>
      </c>
      <c r="N2978" s="2">
        <f t="shared" si="93"/>
        <v>45.056320400500624</v>
      </c>
    </row>
    <row r="2979" spans="1:14" x14ac:dyDescent="0.3">
      <c r="A2979" t="s">
        <v>113</v>
      </c>
      <c r="B2979" t="s">
        <v>87</v>
      </c>
      <c r="C2979">
        <v>4.0999999999999996</v>
      </c>
      <c r="D2979">
        <v>1000</v>
      </c>
      <c r="E2979">
        <v>1199</v>
      </c>
      <c r="F2979">
        <v>539</v>
      </c>
      <c r="G2979" t="s">
        <v>67</v>
      </c>
      <c r="H2979" t="s">
        <v>10443</v>
      </c>
      <c r="I2979" t="s">
        <v>37</v>
      </c>
      <c r="J2979" t="s">
        <v>91</v>
      </c>
      <c r="K2979" t="s">
        <v>10444</v>
      </c>
      <c r="L2979">
        <v>1428047</v>
      </c>
      <c r="M2979">
        <f t="shared" si="92"/>
        <v>539000</v>
      </c>
      <c r="N2979" s="2">
        <f t="shared" si="93"/>
        <v>55.045871559633028</v>
      </c>
    </row>
    <row r="2980" spans="1:14" x14ac:dyDescent="0.3">
      <c r="A2980" t="s">
        <v>247</v>
      </c>
      <c r="B2980" t="s">
        <v>1342</v>
      </c>
      <c r="C2980">
        <v>3.9</v>
      </c>
      <c r="D2980">
        <v>14</v>
      </c>
      <c r="E2980">
        <v>3299</v>
      </c>
      <c r="F2980">
        <v>1649</v>
      </c>
      <c r="G2980" t="s">
        <v>757</v>
      </c>
      <c r="H2980" t="s">
        <v>10445</v>
      </c>
      <c r="I2980" t="s">
        <v>83</v>
      </c>
      <c r="J2980" t="s">
        <v>1344</v>
      </c>
      <c r="K2980" t="s">
        <v>10446</v>
      </c>
      <c r="L2980">
        <v>16547634</v>
      </c>
      <c r="M2980">
        <f t="shared" si="92"/>
        <v>23086</v>
      </c>
      <c r="N2980" s="2">
        <f t="shared" si="93"/>
        <v>50.015156107911487</v>
      </c>
    </row>
    <row r="2981" spans="1:14" x14ac:dyDescent="0.3">
      <c r="A2981" t="s">
        <v>10447</v>
      </c>
      <c r="B2981" t="s">
        <v>1190</v>
      </c>
      <c r="C2981">
        <v>4</v>
      </c>
      <c r="D2981">
        <v>7</v>
      </c>
      <c r="E2981">
        <v>1299</v>
      </c>
      <c r="F2981">
        <v>649</v>
      </c>
      <c r="G2981" t="s">
        <v>124</v>
      </c>
      <c r="H2981" t="s">
        <v>10448</v>
      </c>
      <c r="I2981" t="s">
        <v>126</v>
      </c>
      <c r="J2981" t="s">
        <v>1193</v>
      </c>
      <c r="K2981" t="s">
        <v>10449</v>
      </c>
      <c r="L2981">
        <v>17894604</v>
      </c>
      <c r="M2981">
        <f t="shared" si="92"/>
        <v>4543</v>
      </c>
      <c r="N2981" s="2">
        <f t="shared" si="93"/>
        <v>50.038491147036183</v>
      </c>
    </row>
    <row r="2982" spans="1:14" x14ac:dyDescent="0.3">
      <c r="A2982" t="s">
        <v>1226</v>
      </c>
      <c r="B2982" t="s">
        <v>10450</v>
      </c>
      <c r="C2982">
        <v>2.5</v>
      </c>
      <c r="D2982">
        <v>2</v>
      </c>
      <c r="E2982">
        <v>899</v>
      </c>
      <c r="F2982">
        <v>395</v>
      </c>
      <c r="G2982" t="s">
        <v>2034</v>
      </c>
      <c r="H2982" t="s">
        <v>10451</v>
      </c>
      <c r="I2982" t="s">
        <v>1229</v>
      </c>
      <c r="J2982" t="s">
        <v>10452</v>
      </c>
      <c r="K2982" t="s">
        <v>10453</v>
      </c>
      <c r="L2982">
        <v>17654340</v>
      </c>
      <c r="M2982">
        <f t="shared" si="92"/>
        <v>790</v>
      </c>
      <c r="N2982" s="2">
        <f t="shared" si="93"/>
        <v>56.062291434927701</v>
      </c>
    </row>
    <row r="2983" spans="1:14" x14ac:dyDescent="0.3">
      <c r="A2983" t="s">
        <v>10454</v>
      </c>
      <c r="B2983" t="s">
        <v>41</v>
      </c>
      <c r="C2983">
        <v>4.0999999999999996</v>
      </c>
      <c r="D2983">
        <v>22</v>
      </c>
      <c r="E2983">
        <v>1599</v>
      </c>
      <c r="F2983">
        <v>959</v>
      </c>
      <c r="G2983" t="s">
        <v>1536</v>
      </c>
      <c r="H2983" t="s">
        <v>10455</v>
      </c>
      <c r="I2983" t="s">
        <v>1229</v>
      </c>
      <c r="J2983" t="s">
        <v>45</v>
      </c>
      <c r="K2983" t="s">
        <v>10456</v>
      </c>
      <c r="L2983">
        <v>15308874</v>
      </c>
      <c r="M2983">
        <f t="shared" si="92"/>
        <v>21098</v>
      </c>
      <c r="N2983" s="2">
        <f t="shared" si="93"/>
        <v>40.025015634771734</v>
      </c>
    </row>
    <row r="2984" spans="1:14" x14ac:dyDescent="0.3">
      <c r="A2984" t="s">
        <v>10457</v>
      </c>
      <c r="B2984" t="s">
        <v>1317</v>
      </c>
      <c r="C2984">
        <v>3.6</v>
      </c>
      <c r="D2984">
        <v>7</v>
      </c>
      <c r="E2984">
        <v>2299</v>
      </c>
      <c r="F2984">
        <v>1149</v>
      </c>
      <c r="G2984" t="s">
        <v>1536</v>
      </c>
      <c r="H2984" t="s">
        <v>10458</v>
      </c>
      <c r="I2984" t="s">
        <v>446</v>
      </c>
      <c r="J2984" t="s">
        <v>1317</v>
      </c>
      <c r="K2984" t="s">
        <v>10459</v>
      </c>
      <c r="L2984">
        <v>15439972</v>
      </c>
      <c r="M2984">
        <f t="shared" si="92"/>
        <v>8043</v>
      </c>
      <c r="N2984" s="2">
        <f t="shared" si="93"/>
        <v>50.021748586341886</v>
      </c>
    </row>
    <row r="2985" spans="1:14" x14ac:dyDescent="0.3">
      <c r="A2985" t="s">
        <v>10460</v>
      </c>
      <c r="B2985" t="s">
        <v>432</v>
      </c>
      <c r="C2985">
        <v>4.5999999999999996</v>
      </c>
      <c r="D2985">
        <v>16</v>
      </c>
      <c r="E2985">
        <v>499</v>
      </c>
      <c r="F2985">
        <v>424</v>
      </c>
      <c r="G2985" t="s">
        <v>29</v>
      </c>
      <c r="H2985" t="s">
        <v>10461</v>
      </c>
      <c r="I2985" t="s">
        <v>4430</v>
      </c>
      <c r="J2985" t="s">
        <v>435</v>
      </c>
      <c r="K2985" t="s">
        <v>10462</v>
      </c>
      <c r="L2985">
        <v>16486166</v>
      </c>
      <c r="M2985">
        <f t="shared" si="92"/>
        <v>6784</v>
      </c>
      <c r="N2985" s="2">
        <f t="shared" si="93"/>
        <v>15.030060120240481</v>
      </c>
    </row>
    <row r="2986" spans="1:14" x14ac:dyDescent="0.3">
      <c r="A2986" t="s">
        <v>10463</v>
      </c>
      <c r="B2986" t="s">
        <v>10464</v>
      </c>
      <c r="C2986">
        <v>4.0999999999999996</v>
      </c>
      <c r="D2986">
        <v>13</v>
      </c>
      <c r="E2986">
        <v>15498</v>
      </c>
      <c r="F2986">
        <v>15498</v>
      </c>
      <c r="G2986" t="s">
        <v>16</v>
      </c>
      <c r="H2986" t="s">
        <v>10465</v>
      </c>
      <c r="I2986" t="s">
        <v>10466</v>
      </c>
      <c r="J2986" t="s">
        <v>10467</v>
      </c>
      <c r="K2986" t="s">
        <v>10468</v>
      </c>
      <c r="L2986">
        <v>11915282</v>
      </c>
      <c r="M2986">
        <f t="shared" si="92"/>
        <v>201474</v>
      </c>
      <c r="N2986" s="2">
        <f t="shared" si="93"/>
        <v>0</v>
      </c>
    </row>
    <row r="2987" spans="1:14" x14ac:dyDescent="0.3">
      <c r="A2987" t="s">
        <v>10469</v>
      </c>
      <c r="B2987" t="s">
        <v>10470</v>
      </c>
      <c r="C2987">
        <v>5</v>
      </c>
      <c r="D2987">
        <v>5</v>
      </c>
      <c r="E2987">
        <v>1599</v>
      </c>
      <c r="F2987">
        <v>699</v>
      </c>
      <c r="G2987" t="s">
        <v>29</v>
      </c>
      <c r="H2987" t="s">
        <v>10471</v>
      </c>
      <c r="I2987" t="s">
        <v>126</v>
      </c>
      <c r="J2987" t="s">
        <v>10472</v>
      </c>
      <c r="K2987" t="s">
        <v>10473</v>
      </c>
      <c r="L2987">
        <v>17213814</v>
      </c>
      <c r="M2987">
        <f t="shared" si="92"/>
        <v>3495</v>
      </c>
      <c r="N2987" s="2">
        <f t="shared" si="93"/>
        <v>56.285178236397748</v>
      </c>
    </row>
    <row r="2988" spans="1:14" x14ac:dyDescent="0.3">
      <c r="A2988" t="s">
        <v>10474</v>
      </c>
      <c r="B2988" t="s">
        <v>2303</v>
      </c>
      <c r="C2988">
        <v>4.2</v>
      </c>
      <c r="D2988">
        <v>31</v>
      </c>
      <c r="E2988">
        <v>1999</v>
      </c>
      <c r="F2988">
        <v>799</v>
      </c>
      <c r="G2988" t="s">
        <v>757</v>
      </c>
      <c r="H2988" t="s">
        <v>10475</v>
      </c>
      <c r="I2988" t="s">
        <v>446</v>
      </c>
      <c r="J2988" t="s">
        <v>2305</v>
      </c>
      <c r="K2988" t="s">
        <v>10476</v>
      </c>
      <c r="L2988">
        <v>15107686</v>
      </c>
      <c r="M2988">
        <f t="shared" si="92"/>
        <v>24769</v>
      </c>
      <c r="N2988" s="2">
        <f t="shared" si="93"/>
        <v>60.030015007503756</v>
      </c>
    </row>
    <row r="2989" spans="1:14" x14ac:dyDescent="0.3">
      <c r="A2989" t="s">
        <v>10477</v>
      </c>
      <c r="B2989" t="s">
        <v>910</v>
      </c>
      <c r="C2989">
        <v>4.8</v>
      </c>
      <c r="D2989">
        <v>8</v>
      </c>
      <c r="E2989">
        <v>2699</v>
      </c>
      <c r="F2989">
        <v>1808</v>
      </c>
      <c r="G2989" t="s">
        <v>124</v>
      </c>
      <c r="H2989" t="s">
        <v>10478</v>
      </c>
      <c r="I2989" t="s">
        <v>50</v>
      </c>
      <c r="J2989" t="s">
        <v>912</v>
      </c>
      <c r="K2989" t="s">
        <v>10479</v>
      </c>
      <c r="L2989">
        <v>14948266</v>
      </c>
      <c r="M2989">
        <f t="shared" si="92"/>
        <v>14464</v>
      </c>
      <c r="N2989" s="2">
        <f t="shared" si="93"/>
        <v>33.012226750648388</v>
      </c>
    </row>
    <row r="2990" spans="1:14" x14ac:dyDescent="0.3">
      <c r="A2990" t="s">
        <v>1734</v>
      </c>
      <c r="B2990" t="s">
        <v>10480</v>
      </c>
      <c r="C2990">
        <v>3.4</v>
      </c>
      <c r="D2990">
        <v>5</v>
      </c>
      <c r="E2990">
        <v>1899</v>
      </c>
      <c r="F2990">
        <v>1139</v>
      </c>
      <c r="G2990" t="s">
        <v>67</v>
      </c>
      <c r="H2990" t="s">
        <v>10481</v>
      </c>
      <c r="I2990" t="s">
        <v>126</v>
      </c>
      <c r="J2990" t="s">
        <v>10482</v>
      </c>
      <c r="K2990" t="s">
        <v>10483</v>
      </c>
      <c r="L2990">
        <v>18163628</v>
      </c>
      <c r="M2990">
        <f t="shared" si="92"/>
        <v>5695</v>
      </c>
      <c r="N2990" s="2">
        <f t="shared" si="93"/>
        <v>40.021063717746181</v>
      </c>
    </row>
    <row r="2991" spans="1:14" x14ac:dyDescent="0.3">
      <c r="A2991" t="s">
        <v>10484</v>
      </c>
      <c r="B2991" t="s">
        <v>41</v>
      </c>
      <c r="C2991">
        <v>4.9000000000000004</v>
      </c>
      <c r="D2991">
        <v>12</v>
      </c>
      <c r="E2991">
        <v>1499</v>
      </c>
      <c r="F2991">
        <v>974</v>
      </c>
      <c r="G2991" t="s">
        <v>42</v>
      </c>
      <c r="H2991" t="s">
        <v>10485</v>
      </c>
      <c r="I2991" t="s">
        <v>56</v>
      </c>
      <c r="J2991" t="s">
        <v>45</v>
      </c>
      <c r="K2991" t="s">
        <v>10486</v>
      </c>
      <c r="L2991">
        <v>14703334</v>
      </c>
      <c r="M2991">
        <f t="shared" si="92"/>
        <v>11688</v>
      </c>
      <c r="N2991" s="2">
        <f t="shared" si="93"/>
        <v>35.023348899266175</v>
      </c>
    </row>
    <row r="2992" spans="1:14" x14ac:dyDescent="0.3">
      <c r="A2992" t="s">
        <v>449</v>
      </c>
      <c r="B2992" t="s">
        <v>2033</v>
      </c>
      <c r="C2992">
        <v>4.5</v>
      </c>
      <c r="D2992">
        <v>4</v>
      </c>
      <c r="E2992">
        <v>1899</v>
      </c>
      <c r="F2992">
        <v>1139</v>
      </c>
      <c r="G2992" t="s">
        <v>563</v>
      </c>
      <c r="H2992" t="s">
        <v>10487</v>
      </c>
      <c r="I2992" t="s">
        <v>297</v>
      </c>
      <c r="J2992" t="s">
        <v>2036</v>
      </c>
      <c r="K2992" t="s">
        <v>10488</v>
      </c>
      <c r="L2992">
        <v>14041022</v>
      </c>
      <c r="M2992">
        <f t="shared" si="92"/>
        <v>4556</v>
      </c>
      <c r="N2992" s="2">
        <f t="shared" si="93"/>
        <v>40.021063717746181</v>
      </c>
    </row>
    <row r="2993" spans="1:14" x14ac:dyDescent="0.3">
      <c r="A2993" t="s">
        <v>1655</v>
      </c>
      <c r="B2993" t="s">
        <v>10489</v>
      </c>
      <c r="C2993">
        <v>4.5</v>
      </c>
      <c r="D2993">
        <v>24</v>
      </c>
      <c r="E2993">
        <v>2499</v>
      </c>
      <c r="F2993">
        <v>999</v>
      </c>
      <c r="G2993" t="s">
        <v>451</v>
      </c>
      <c r="H2993" t="s">
        <v>10490</v>
      </c>
      <c r="I2993" t="s">
        <v>297</v>
      </c>
      <c r="J2993" t="s">
        <v>10491</v>
      </c>
      <c r="K2993" t="s">
        <v>10492</v>
      </c>
      <c r="L2993">
        <v>11778864</v>
      </c>
      <c r="M2993">
        <f t="shared" si="92"/>
        <v>23976</v>
      </c>
      <c r="N2993" s="2">
        <f t="shared" si="93"/>
        <v>60.024009603841534</v>
      </c>
    </row>
    <row r="2994" spans="1:14" x14ac:dyDescent="0.3">
      <c r="A2994" t="s">
        <v>1027</v>
      </c>
      <c r="B2994" t="s">
        <v>230</v>
      </c>
      <c r="C2994">
        <v>4.5</v>
      </c>
      <c r="D2994">
        <v>244</v>
      </c>
      <c r="E2994">
        <v>1899</v>
      </c>
      <c r="F2994">
        <v>854</v>
      </c>
      <c r="G2994" t="s">
        <v>242</v>
      </c>
      <c r="H2994" t="s">
        <v>10493</v>
      </c>
      <c r="I2994" t="s">
        <v>244</v>
      </c>
      <c r="J2994" t="s">
        <v>232</v>
      </c>
      <c r="K2994" t="s">
        <v>10494</v>
      </c>
      <c r="L2994">
        <v>11259362</v>
      </c>
      <c r="M2994">
        <f t="shared" si="92"/>
        <v>208376</v>
      </c>
      <c r="N2994" s="2">
        <f t="shared" si="93"/>
        <v>55.028962611901001</v>
      </c>
    </row>
    <row r="2995" spans="1:14" x14ac:dyDescent="0.3">
      <c r="A2995" t="s">
        <v>3456</v>
      </c>
      <c r="B2995" t="s">
        <v>1078</v>
      </c>
      <c r="C2995">
        <v>4.8</v>
      </c>
      <c r="D2995">
        <v>23</v>
      </c>
      <c r="E2995">
        <v>2990</v>
      </c>
      <c r="F2995">
        <v>2990</v>
      </c>
      <c r="G2995" t="s">
        <v>242</v>
      </c>
      <c r="H2995" t="s">
        <v>10495</v>
      </c>
      <c r="I2995" t="s">
        <v>1176</v>
      </c>
      <c r="J2995" t="s">
        <v>1081</v>
      </c>
      <c r="K2995" t="s">
        <v>10496</v>
      </c>
      <c r="L2995">
        <v>12691518</v>
      </c>
      <c r="M2995">
        <f t="shared" si="92"/>
        <v>68770</v>
      </c>
      <c r="N2995" s="2">
        <f t="shared" si="93"/>
        <v>0</v>
      </c>
    </row>
    <row r="2996" spans="1:14" x14ac:dyDescent="0.3">
      <c r="A2996" t="s">
        <v>10497</v>
      </c>
      <c r="B2996" t="s">
        <v>7370</v>
      </c>
      <c r="C2996">
        <v>4.2</v>
      </c>
      <c r="D2996">
        <v>20</v>
      </c>
      <c r="E2996">
        <v>1699</v>
      </c>
      <c r="F2996">
        <v>815</v>
      </c>
      <c r="G2996" t="s">
        <v>2167</v>
      </c>
      <c r="H2996" t="s">
        <v>10498</v>
      </c>
      <c r="I2996" t="s">
        <v>1165</v>
      </c>
      <c r="J2996" t="s">
        <v>7372</v>
      </c>
      <c r="K2996" t="s">
        <v>10499</v>
      </c>
      <c r="L2996">
        <v>16465200</v>
      </c>
      <c r="M2996">
        <f t="shared" si="92"/>
        <v>16300</v>
      </c>
      <c r="N2996" s="2">
        <f t="shared" si="93"/>
        <v>52.030606238964097</v>
      </c>
    </row>
    <row r="2997" spans="1:14" x14ac:dyDescent="0.3">
      <c r="A2997" t="s">
        <v>583</v>
      </c>
      <c r="B2997" t="s">
        <v>54</v>
      </c>
      <c r="C2997">
        <v>4.5</v>
      </c>
      <c r="D2997">
        <v>142</v>
      </c>
      <c r="E2997">
        <v>3299</v>
      </c>
      <c r="F2997">
        <v>1649</v>
      </c>
      <c r="G2997" t="s">
        <v>16</v>
      </c>
      <c r="H2997" t="s">
        <v>10500</v>
      </c>
      <c r="I2997" t="s">
        <v>586</v>
      </c>
      <c r="J2997" t="s">
        <v>57</v>
      </c>
      <c r="K2997" t="s">
        <v>10501</v>
      </c>
      <c r="L2997">
        <v>8311807</v>
      </c>
      <c r="M2997">
        <f t="shared" si="92"/>
        <v>234158</v>
      </c>
      <c r="N2997" s="2">
        <f t="shared" si="93"/>
        <v>50.015156107911487</v>
      </c>
    </row>
    <row r="2998" spans="1:14" x14ac:dyDescent="0.3">
      <c r="A2998" t="s">
        <v>10502</v>
      </c>
      <c r="B2998" t="s">
        <v>2417</v>
      </c>
      <c r="C2998">
        <v>4.8</v>
      </c>
      <c r="D2998">
        <v>43</v>
      </c>
      <c r="E2998">
        <v>3299</v>
      </c>
      <c r="F2998">
        <v>2276</v>
      </c>
      <c r="G2998" t="s">
        <v>16</v>
      </c>
      <c r="H2998" t="s">
        <v>10503</v>
      </c>
      <c r="I2998" t="s">
        <v>586</v>
      </c>
      <c r="J2998" t="s">
        <v>2419</v>
      </c>
      <c r="K2998" t="s">
        <v>10504</v>
      </c>
      <c r="L2998">
        <v>17331742</v>
      </c>
      <c r="M2998">
        <f t="shared" si="92"/>
        <v>97868</v>
      </c>
      <c r="N2998" s="2">
        <f t="shared" si="93"/>
        <v>31.009396786905125</v>
      </c>
    </row>
    <row r="2999" spans="1:14" x14ac:dyDescent="0.3">
      <c r="A2999" t="s">
        <v>3847</v>
      </c>
      <c r="B2999" t="s">
        <v>2679</v>
      </c>
      <c r="C2999">
        <v>4.0999999999999996</v>
      </c>
      <c r="D2999">
        <v>81</v>
      </c>
      <c r="E2999">
        <v>1999</v>
      </c>
      <c r="F2999">
        <v>1299</v>
      </c>
      <c r="G2999" t="s">
        <v>666</v>
      </c>
      <c r="H2999" t="s">
        <v>10505</v>
      </c>
      <c r="I2999" t="s">
        <v>189</v>
      </c>
      <c r="J2999" t="s">
        <v>2681</v>
      </c>
      <c r="K2999" t="s">
        <v>10506</v>
      </c>
      <c r="L2999">
        <v>13207144</v>
      </c>
      <c r="M2999">
        <f t="shared" si="92"/>
        <v>105219</v>
      </c>
      <c r="N2999" s="2">
        <f t="shared" si="93"/>
        <v>35.017508754377189</v>
      </c>
    </row>
    <row r="3000" spans="1:14" x14ac:dyDescent="0.3">
      <c r="A3000" t="s">
        <v>8638</v>
      </c>
      <c r="B3000" t="s">
        <v>424</v>
      </c>
      <c r="C3000">
        <v>3.6</v>
      </c>
      <c r="D3000">
        <v>8</v>
      </c>
      <c r="E3000">
        <v>6599</v>
      </c>
      <c r="F3000">
        <v>2309</v>
      </c>
      <c r="G3000" t="s">
        <v>335</v>
      </c>
      <c r="H3000" t="s">
        <v>10507</v>
      </c>
      <c r="I3000" t="s">
        <v>132</v>
      </c>
      <c r="J3000" t="s">
        <v>426</v>
      </c>
      <c r="K3000" t="s">
        <v>10508</v>
      </c>
      <c r="L3000">
        <v>16652624</v>
      </c>
      <c r="M3000">
        <f t="shared" si="92"/>
        <v>18472</v>
      </c>
      <c r="N3000" s="2">
        <f t="shared" si="93"/>
        <v>65.009849977269283</v>
      </c>
    </row>
    <row r="3001" spans="1:14" x14ac:dyDescent="0.3">
      <c r="A3001" t="s">
        <v>5137</v>
      </c>
      <c r="B3001" t="s">
        <v>2153</v>
      </c>
      <c r="C3001">
        <v>3.5</v>
      </c>
      <c r="D3001">
        <v>4</v>
      </c>
      <c r="E3001">
        <v>3499</v>
      </c>
      <c r="F3001">
        <v>1749</v>
      </c>
      <c r="G3001" t="s">
        <v>10509</v>
      </c>
      <c r="H3001" t="s">
        <v>10510</v>
      </c>
      <c r="I3001" t="s">
        <v>297</v>
      </c>
      <c r="J3001" t="s">
        <v>2155</v>
      </c>
      <c r="K3001" t="s">
        <v>10511</v>
      </c>
      <c r="L3001">
        <v>15887538</v>
      </c>
      <c r="M3001">
        <f t="shared" si="92"/>
        <v>6996</v>
      </c>
      <c r="N3001" s="2">
        <f t="shared" si="93"/>
        <v>50.014289797084878</v>
      </c>
    </row>
    <row r="3002" spans="1:14" x14ac:dyDescent="0.3">
      <c r="A3002" t="s">
        <v>10512</v>
      </c>
      <c r="B3002" t="s">
        <v>41</v>
      </c>
      <c r="C3002">
        <v>3.9</v>
      </c>
      <c r="D3002">
        <v>16</v>
      </c>
      <c r="E3002">
        <v>1699</v>
      </c>
      <c r="F3002">
        <v>1699</v>
      </c>
      <c r="G3002" t="s">
        <v>860</v>
      </c>
      <c r="H3002" t="s">
        <v>10513</v>
      </c>
      <c r="I3002" t="s">
        <v>862</v>
      </c>
      <c r="J3002" t="s">
        <v>45</v>
      </c>
      <c r="K3002" t="s">
        <v>10514</v>
      </c>
      <c r="L3002">
        <v>15337330</v>
      </c>
      <c r="M3002">
        <f t="shared" si="92"/>
        <v>27184</v>
      </c>
      <c r="N3002" s="2">
        <f t="shared" si="93"/>
        <v>0</v>
      </c>
    </row>
    <row r="3003" spans="1:14" x14ac:dyDescent="0.3">
      <c r="A3003" t="s">
        <v>10515</v>
      </c>
      <c r="B3003" t="s">
        <v>3284</v>
      </c>
      <c r="C3003">
        <v>4.4000000000000004</v>
      </c>
      <c r="D3003">
        <v>74</v>
      </c>
      <c r="E3003">
        <v>2499</v>
      </c>
      <c r="F3003">
        <v>1249</v>
      </c>
      <c r="G3003" t="s">
        <v>67</v>
      </c>
      <c r="H3003" t="s">
        <v>10516</v>
      </c>
      <c r="I3003" t="s">
        <v>50</v>
      </c>
      <c r="J3003" t="s">
        <v>3286</v>
      </c>
      <c r="K3003" t="s">
        <v>10517</v>
      </c>
      <c r="L3003">
        <v>12864648</v>
      </c>
      <c r="M3003">
        <f t="shared" si="92"/>
        <v>92426</v>
      </c>
      <c r="N3003" s="2">
        <f t="shared" si="93"/>
        <v>50.020008003201276</v>
      </c>
    </row>
    <row r="3004" spans="1:14" x14ac:dyDescent="0.3">
      <c r="A3004" t="s">
        <v>10518</v>
      </c>
      <c r="B3004" t="s">
        <v>2435</v>
      </c>
      <c r="C3004">
        <v>4.5</v>
      </c>
      <c r="D3004">
        <v>10</v>
      </c>
      <c r="E3004">
        <v>799</v>
      </c>
      <c r="F3004">
        <v>799</v>
      </c>
      <c r="G3004" t="s">
        <v>10519</v>
      </c>
      <c r="H3004" t="s">
        <v>10520</v>
      </c>
      <c r="I3004" t="s">
        <v>5734</v>
      </c>
      <c r="J3004" t="s">
        <v>2438</v>
      </c>
      <c r="K3004" t="s">
        <v>10521</v>
      </c>
      <c r="L3004">
        <v>17674480</v>
      </c>
      <c r="M3004">
        <f t="shared" si="92"/>
        <v>7990</v>
      </c>
      <c r="N3004" s="2">
        <f t="shared" si="93"/>
        <v>0</v>
      </c>
    </row>
    <row r="3005" spans="1:14" x14ac:dyDescent="0.3">
      <c r="A3005" t="s">
        <v>10522</v>
      </c>
      <c r="B3005" t="s">
        <v>175</v>
      </c>
      <c r="C3005">
        <v>3.6</v>
      </c>
      <c r="D3005">
        <v>19</v>
      </c>
      <c r="E3005">
        <v>1199</v>
      </c>
      <c r="F3005">
        <v>359</v>
      </c>
      <c r="G3005" t="s">
        <v>16</v>
      </c>
      <c r="H3005" t="s">
        <v>10523</v>
      </c>
      <c r="I3005" t="s">
        <v>177</v>
      </c>
      <c r="J3005" t="s">
        <v>178</v>
      </c>
      <c r="K3005" t="s">
        <v>10524</v>
      </c>
      <c r="L3005">
        <v>14448082</v>
      </c>
      <c r="M3005">
        <f t="shared" si="92"/>
        <v>6821</v>
      </c>
      <c r="N3005" s="2">
        <f t="shared" si="93"/>
        <v>70.058381984987491</v>
      </c>
    </row>
    <row r="3006" spans="1:14" x14ac:dyDescent="0.3">
      <c r="A3006" t="s">
        <v>10525</v>
      </c>
      <c r="B3006" t="s">
        <v>10526</v>
      </c>
      <c r="C3006">
        <v>4.3</v>
      </c>
      <c r="D3006">
        <v>342</v>
      </c>
      <c r="E3006">
        <v>999</v>
      </c>
      <c r="F3006">
        <v>399</v>
      </c>
      <c r="G3006" t="s">
        <v>16</v>
      </c>
      <c r="H3006" t="s">
        <v>10527</v>
      </c>
      <c r="I3006" t="s">
        <v>6762</v>
      </c>
      <c r="J3006" t="s">
        <v>10528</v>
      </c>
      <c r="K3006" t="s">
        <v>10529</v>
      </c>
      <c r="L3006">
        <v>13408066</v>
      </c>
      <c r="M3006">
        <f t="shared" si="92"/>
        <v>136458</v>
      </c>
      <c r="N3006" s="2">
        <f t="shared" si="93"/>
        <v>60.06006006006006</v>
      </c>
    </row>
    <row r="3007" spans="1:14" x14ac:dyDescent="0.3">
      <c r="A3007" t="s">
        <v>10530</v>
      </c>
      <c r="B3007" t="s">
        <v>41</v>
      </c>
      <c r="C3007">
        <v>4.2</v>
      </c>
      <c r="D3007">
        <v>107</v>
      </c>
      <c r="E3007">
        <v>1799</v>
      </c>
      <c r="F3007">
        <v>989</v>
      </c>
      <c r="G3007" t="s">
        <v>16</v>
      </c>
      <c r="H3007" t="s">
        <v>10531</v>
      </c>
      <c r="I3007" t="s">
        <v>167</v>
      </c>
      <c r="J3007" t="s">
        <v>45</v>
      </c>
      <c r="K3007" t="s">
        <v>10532</v>
      </c>
      <c r="L3007">
        <v>10595196</v>
      </c>
      <c r="M3007">
        <f t="shared" si="92"/>
        <v>105823</v>
      </c>
      <c r="N3007" s="2">
        <f t="shared" si="93"/>
        <v>45.025013896609231</v>
      </c>
    </row>
    <row r="3008" spans="1:14" x14ac:dyDescent="0.3">
      <c r="A3008" t="s">
        <v>10533</v>
      </c>
      <c r="B3008" t="s">
        <v>6825</v>
      </c>
      <c r="C3008">
        <v>3.8</v>
      </c>
      <c r="D3008">
        <v>17</v>
      </c>
      <c r="E3008">
        <v>899</v>
      </c>
      <c r="F3008">
        <v>599</v>
      </c>
      <c r="G3008" t="s">
        <v>124</v>
      </c>
      <c r="H3008" t="s">
        <v>10534</v>
      </c>
      <c r="I3008" t="s">
        <v>37</v>
      </c>
      <c r="J3008" t="s">
        <v>6827</v>
      </c>
      <c r="K3008" t="s">
        <v>10535</v>
      </c>
      <c r="L3008">
        <v>13160732</v>
      </c>
      <c r="M3008">
        <f t="shared" si="92"/>
        <v>10183</v>
      </c>
      <c r="N3008" s="2">
        <f t="shared" si="93"/>
        <v>33.370411568409338</v>
      </c>
    </row>
    <row r="3009" spans="1:14" x14ac:dyDescent="0.3">
      <c r="A3009" t="s">
        <v>4158</v>
      </c>
      <c r="B3009" t="s">
        <v>165</v>
      </c>
      <c r="C3009">
        <v>4.3</v>
      </c>
      <c r="D3009">
        <v>28</v>
      </c>
      <c r="E3009">
        <v>2299</v>
      </c>
      <c r="F3009">
        <v>1954</v>
      </c>
      <c r="G3009" t="s">
        <v>16</v>
      </c>
      <c r="H3009" t="s">
        <v>10536</v>
      </c>
      <c r="I3009" t="s">
        <v>997</v>
      </c>
      <c r="J3009" t="s">
        <v>168</v>
      </c>
      <c r="K3009" t="s">
        <v>10537</v>
      </c>
      <c r="L3009">
        <v>10716172</v>
      </c>
      <c r="M3009">
        <f t="shared" si="92"/>
        <v>54712</v>
      </c>
      <c r="N3009" s="2">
        <f t="shared" si="93"/>
        <v>15.006524575902565</v>
      </c>
    </row>
    <row r="3010" spans="1:14" x14ac:dyDescent="0.3">
      <c r="A3010" t="s">
        <v>1498</v>
      </c>
      <c r="B3010" t="s">
        <v>230</v>
      </c>
      <c r="C3010">
        <v>3.9</v>
      </c>
      <c r="D3010">
        <v>112</v>
      </c>
      <c r="E3010">
        <v>999</v>
      </c>
      <c r="F3010">
        <v>349</v>
      </c>
      <c r="G3010" t="s">
        <v>42</v>
      </c>
      <c r="H3010" t="s">
        <v>10538</v>
      </c>
      <c r="I3010" t="s">
        <v>37</v>
      </c>
      <c r="J3010" t="s">
        <v>232</v>
      </c>
      <c r="K3010" t="s">
        <v>10539</v>
      </c>
      <c r="L3010">
        <v>11401734</v>
      </c>
      <c r="M3010">
        <f t="shared" si="92"/>
        <v>39088</v>
      </c>
      <c r="N3010" s="2">
        <f t="shared" si="93"/>
        <v>65.06506506506507</v>
      </c>
    </row>
    <row r="3011" spans="1:14" x14ac:dyDescent="0.3">
      <c r="A3011" t="s">
        <v>247</v>
      </c>
      <c r="B3011" t="s">
        <v>248</v>
      </c>
      <c r="C3011">
        <v>4.2</v>
      </c>
      <c r="D3011">
        <v>657</v>
      </c>
      <c r="E3011">
        <v>2059</v>
      </c>
      <c r="F3011">
        <v>988</v>
      </c>
      <c r="G3011" t="s">
        <v>757</v>
      </c>
      <c r="H3011" t="s">
        <v>10540</v>
      </c>
      <c r="I3011" t="s">
        <v>83</v>
      </c>
      <c r="J3011" t="s">
        <v>251</v>
      </c>
      <c r="K3011" t="s">
        <v>8649</v>
      </c>
      <c r="L3011">
        <v>7243701</v>
      </c>
      <c r="M3011">
        <f t="shared" ref="M3011:M3074" si="94">D3011*F3011</f>
        <v>649116</v>
      </c>
      <c r="N3011" s="2">
        <f t="shared" ref="N3011:N3074" si="95">((E3011-F3011)/E3011) *100</f>
        <v>52.015541525012146</v>
      </c>
    </row>
    <row r="3012" spans="1:14" x14ac:dyDescent="0.3">
      <c r="A3012" t="s">
        <v>10541</v>
      </c>
      <c r="B3012" t="s">
        <v>689</v>
      </c>
      <c r="C3012">
        <v>4.8</v>
      </c>
      <c r="D3012">
        <v>20</v>
      </c>
      <c r="E3012">
        <v>1490</v>
      </c>
      <c r="F3012">
        <v>1043</v>
      </c>
      <c r="G3012" t="s">
        <v>690</v>
      </c>
      <c r="H3012" t="s">
        <v>10542</v>
      </c>
      <c r="I3012" t="s">
        <v>586</v>
      </c>
      <c r="J3012" t="s">
        <v>692</v>
      </c>
      <c r="K3012" t="s">
        <v>10543</v>
      </c>
      <c r="L3012">
        <v>16577748</v>
      </c>
      <c r="M3012">
        <f t="shared" si="94"/>
        <v>20860</v>
      </c>
      <c r="N3012" s="2">
        <f t="shared" si="95"/>
        <v>30</v>
      </c>
    </row>
    <row r="3013" spans="1:14" x14ac:dyDescent="0.3">
      <c r="A3013" t="s">
        <v>7414</v>
      </c>
      <c r="B3013" t="s">
        <v>353</v>
      </c>
      <c r="C3013">
        <v>4.4000000000000004</v>
      </c>
      <c r="D3013">
        <v>254</v>
      </c>
      <c r="E3013">
        <v>3399</v>
      </c>
      <c r="F3013">
        <v>1189</v>
      </c>
      <c r="G3013" t="s">
        <v>182</v>
      </c>
      <c r="H3013" t="s">
        <v>10544</v>
      </c>
      <c r="I3013" t="s">
        <v>132</v>
      </c>
      <c r="J3013" t="s">
        <v>356</v>
      </c>
      <c r="K3013" t="s">
        <v>10545</v>
      </c>
      <c r="L3013">
        <v>13321232</v>
      </c>
      <c r="M3013">
        <f t="shared" si="94"/>
        <v>302006</v>
      </c>
      <c r="N3013" s="2">
        <f t="shared" si="95"/>
        <v>65.019123271550455</v>
      </c>
    </row>
    <row r="3014" spans="1:14" x14ac:dyDescent="0.3">
      <c r="A3014" t="s">
        <v>4340</v>
      </c>
      <c r="B3014" t="s">
        <v>230</v>
      </c>
      <c r="C3014">
        <v>3.8</v>
      </c>
      <c r="D3014">
        <v>20</v>
      </c>
      <c r="E3014">
        <v>1199</v>
      </c>
      <c r="F3014">
        <v>719</v>
      </c>
      <c r="G3014" t="s">
        <v>67</v>
      </c>
      <c r="H3014" t="s">
        <v>10546</v>
      </c>
      <c r="I3014" t="s">
        <v>37</v>
      </c>
      <c r="J3014" t="s">
        <v>232</v>
      </c>
      <c r="K3014" t="s">
        <v>10547</v>
      </c>
      <c r="L3014">
        <v>13334550</v>
      </c>
      <c r="M3014">
        <f t="shared" si="94"/>
        <v>14380</v>
      </c>
      <c r="N3014" s="2">
        <f t="shared" si="95"/>
        <v>40.033361134278564</v>
      </c>
    </row>
    <row r="3015" spans="1:14" x14ac:dyDescent="0.3">
      <c r="A3015" t="s">
        <v>10548</v>
      </c>
      <c r="B3015" t="s">
        <v>655</v>
      </c>
      <c r="C3015">
        <v>4</v>
      </c>
      <c r="D3015">
        <v>79</v>
      </c>
      <c r="E3015">
        <v>1899</v>
      </c>
      <c r="F3015">
        <v>759</v>
      </c>
      <c r="G3015" t="s">
        <v>67</v>
      </c>
      <c r="H3015" t="s">
        <v>10549</v>
      </c>
      <c r="I3015" t="s">
        <v>50</v>
      </c>
      <c r="J3015" t="s">
        <v>657</v>
      </c>
      <c r="K3015" t="s">
        <v>10550</v>
      </c>
      <c r="L3015">
        <v>14495676</v>
      </c>
      <c r="M3015">
        <f t="shared" si="94"/>
        <v>59961</v>
      </c>
      <c r="N3015" s="2">
        <f t="shared" si="95"/>
        <v>60.031595576619281</v>
      </c>
    </row>
    <row r="3016" spans="1:14" x14ac:dyDescent="0.3">
      <c r="A3016" t="s">
        <v>10551</v>
      </c>
      <c r="B3016" t="s">
        <v>408</v>
      </c>
      <c r="C3016">
        <v>4.5</v>
      </c>
      <c r="D3016">
        <v>234</v>
      </c>
      <c r="E3016">
        <v>3499</v>
      </c>
      <c r="F3016">
        <v>2799</v>
      </c>
      <c r="G3016" t="s">
        <v>409</v>
      </c>
      <c r="H3016" t="s">
        <v>10552</v>
      </c>
      <c r="I3016" t="s">
        <v>411</v>
      </c>
      <c r="J3016" t="s">
        <v>412</v>
      </c>
      <c r="K3016" t="s">
        <v>10553</v>
      </c>
      <c r="L3016">
        <v>11501682</v>
      </c>
      <c r="M3016">
        <f t="shared" si="94"/>
        <v>654966</v>
      </c>
      <c r="N3016" s="2">
        <f t="shared" si="95"/>
        <v>20.005715918833953</v>
      </c>
    </row>
    <row r="3017" spans="1:14" x14ac:dyDescent="0.3">
      <c r="A3017" t="s">
        <v>10554</v>
      </c>
      <c r="B3017" t="s">
        <v>1267</v>
      </c>
      <c r="C3017">
        <v>4.3</v>
      </c>
      <c r="D3017">
        <v>9</v>
      </c>
      <c r="E3017">
        <v>3499</v>
      </c>
      <c r="F3017">
        <v>1119</v>
      </c>
      <c r="G3017" t="s">
        <v>1268</v>
      </c>
      <c r="H3017" t="s">
        <v>10555</v>
      </c>
      <c r="I3017" t="s">
        <v>411</v>
      </c>
      <c r="J3017" t="s">
        <v>1270</v>
      </c>
      <c r="K3017" t="s">
        <v>10556</v>
      </c>
      <c r="L3017">
        <v>15416764</v>
      </c>
      <c r="M3017">
        <f t="shared" si="94"/>
        <v>10071</v>
      </c>
      <c r="N3017" s="2">
        <f t="shared" si="95"/>
        <v>68.019434124035442</v>
      </c>
    </row>
    <row r="3018" spans="1:14" x14ac:dyDescent="0.3">
      <c r="A3018" t="s">
        <v>10557</v>
      </c>
      <c r="B3018" t="s">
        <v>10558</v>
      </c>
      <c r="C3018">
        <v>3.7</v>
      </c>
      <c r="D3018">
        <v>6</v>
      </c>
      <c r="E3018">
        <v>600</v>
      </c>
      <c r="F3018">
        <v>299</v>
      </c>
      <c r="G3018" t="s">
        <v>16</v>
      </c>
      <c r="H3018" t="s">
        <v>10559</v>
      </c>
      <c r="I3018" t="s">
        <v>897</v>
      </c>
      <c r="J3018" t="s">
        <v>10560</v>
      </c>
      <c r="K3018" t="s">
        <v>10561</v>
      </c>
      <c r="L3018">
        <v>17984704</v>
      </c>
      <c r="M3018">
        <f t="shared" si="94"/>
        <v>1794</v>
      </c>
      <c r="N3018" s="2">
        <f t="shared" si="95"/>
        <v>50.166666666666671</v>
      </c>
    </row>
    <row r="3019" spans="1:14" x14ac:dyDescent="0.3">
      <c r="A3019" t="s">
        <v>10562</v>
      </c>
      <c r="B3019" t="s">
        <v>5053</v>
      </c>
      <c r="C3019">
        <v>4.4000000000000004</v>
      </c>
      <c r="D3019">
        <v>764</v>
      </c>
      <c r="E3019">
        <v>2330</v>
      </c>
      <c r="F3019">
        <v>466</v>
      </c>
      <c r="G3019" t="s">
        <v>16</v>
      </c>
      <c r="H3019" t="s">
        <v>10563</v>
      </c>
      <c r="I3019" t="s">
        <v>1558</v>
      </c>
      <c r="J3019" t="s">
        <v>5055</v>
      </c>
      <c r="K3019" t="s">
        <v>10564</v>
      </c>
      <c r="L3019">
        <v>9013349</v>
      </c>
      <c r="M3019">
        <f t="shared" si="94"/>
        <v>356024</v>
      </c>
      <c r="N3019" s="2">
        <f t="shared" si="95"/>
        <v>80</v>
      </c>
    </row>
    <row r="3020" spans="1:14" x14ac:dyDescent="0.3">
      <c r="A3020" t="s">
        <v>3242</v>
      </c>
      <c r="B3020" t="s">
        <v>1382</v>
      </c>
      <c r="C3020">
        <v>2.4</v>
      </c>
      <c r="D3020">
        <v>9</v>
      </c>
      <c r="E3020">
        <v>2299</v>
      </c>
      <c r="F3020">
        <v>804</v>
      </c>
      <c r="G3020" t="s">
        <v>124</v>
      </c>
      <c r="H3020" t="s">
        <v>10565</v>
      </c>
      <c r="I3020" t="s">
        <v>132</v>
      </c>
      <c r="J3020" t="s">
        <v>1384</v>
      </c>
      <c r="K3020" t="s">
        <v>10566</v>
      </c>
      <c r="L3020">
        <v>14884750</v>
      </c>
      <c r="M3020">
        <f t="shared" si="94"/>
        <v>7236</v>
      </c>
      <c r="N3020" s="2">
        <f t="shared" si="95"/>
        <v>65.02827316224446</v>
      </c>
    </row>
    <row r="3021" spans="1:14" x14ac:dyDescent="0.3">
      <c r="A3021" t="s">
        <v>10567</v>
      </c>
      <c r="B3021" t="s">
        <v>866</v>
      </c>
      <c r="C3021">
        <v>4.5999999999999996</v>
      </c>
      <c r="D3021">
        <v>167</v>
      </c>
      <c r="E3021">
        <v>479</v>
      </c>
      <c r="F3021">
        <v>479</v>
      </c>
      <c r="G3021" t="s">
        <v>10568</v>
      </c>
      <c r="H3021" t="s">
        <v>10569</v>
      </c>
      <c r="I3021" t="s">
        <v>110</v>
      </c>
      <c r="J3021" t="s">
        <v>868</v>
      </c>
      <c r="K3021" t="s">
        <v>10570</v>
      </c>
      <c r="L3021">
        <v>12825018</v>
      </c>
      <c r="M3021">
        <f t="shared" si="94"/>
        <v>79993</v>
      </c>
      <c r="N3021" s="2">
        <f t="shared" si="95"/>
        <v>0</v>
      </c>
    </row>
    <row r="3022" spans="1:14" x14ac:dyDescent="0.3">
      <c r="A3022" t="s">
        <v>10571</v>
      </c>
      <c r="B3022" t="s">
        <v>456</v>
      </c>
      <c r="C3022">
        <v>2.5</v>
      </c>
      <c r="D3022">
        <v>15</v>
      </c>
      <c r="E3022">
        <v>1690</v>
      </c>
      <c r="F3022">
        <v>845</v>
      </c>
      <c r="G3022" t="s">
        <v>67</v>
      </c>
      <c r="H3022" t="s">
        <v>10572</v>
      </c>
      <c r="I3022" t="s">
        <v>50</v>
      </c>
      <c r="J3022" t="s">
        <v>459</v>
      </c>
      <c r="K3022" t="s">
        <v>10573</v>
      </c>
      <c r="L3022">
        <v>15846774</v>
      </c>
      <c r="M3022">
        <f t="shared" si="94"/>
        <v>12675</v>
      </c>
      <c r="N3022" s="2">
        <f t="shared" si="95"/>
        <v>50</v>
      </c>
    </row>
    <row r="3023" spans="1:14" x14ac:dyDescent="0.3">
      <c r="A3023" t="s">
        <v>5355</v>
      </c>
      <c r="B3023" t="s">
        <v>1300</v>
      </c>
      <c r="C3023">
        <v>3.8</v>
      </c>
      <c r="D3023">
        <v>4</v>
      </c>
      <c r="E3023">
        <v>1499</v>
      </c>
      <c r="F3023">
        <v>674</v>
      </c>
      <c r="G3023" t="s">
        <v>1474</v>
      </c>
      <c r="H3023" t="s">
        <v>10574</v>
      </c>
      <c r="I3023" t="s">
        <v>685</v>
      </c>
      <c r="J3023" t="s">
        <v>1302</v>
      </c>
      <c r="K3023" t="s">
        <v>10575</v>
      </c>
      <c r="L3023">
        <v>15648644</v>
      </c>
      <c r="M3023">
        <f t="shared" si="94"/>
        <v>2696</v>
      </c>
      <c r="N3023" s="2">
        <f t="shared" si="95"/>
        <v>55.03669112741828</v>
      </c>
    </row>
    <row r="3024" spans="1:14" x14ac:dyDescent="0.3">
      <c r="A3024" t="s">
        <v>9396</v>
      </c>
      <c r="B3024" t="s">
        <v>1222</v>
      </c>
      <c r="C3024">
        <v>4</v>
      </c>
      <c r="D3024">
        <v>72</v>
      </c>
      <c r="E3024">
        <v>1149</v>
      </c>
      <c r="F3024">
        <v>494</v>
      </c>
      <c r="G3024" t="s">
        <v>67</v>
      </c>
      <c r="H3024" t="s">
        <v>10576</v>
      </c>
      <c r="I3024" t="s">
        <v>862</v>
      </c>
      <c r="J3024" t="s">
        <v>1224</v>
      </c>
      <c r="K3024" t="s">
        <v>10577</v>
      </c>
      <c r="L3024">
        <v>16181552</v>
      </c>
      <c r="M3024">
        <f t="shared" si="94"/>
        <v>35568</v>
      </c>
      <c r="N3024" s="2">
        <f t="shared" si="95"/>
        <v>57.006092254134032</v>
      </c>
    </row>
    <row r="3025" spans="1:14" x14ac:dyDescent="0.3">
      <c r="A3025" t="s">
        <v>8101</v>
      </c>
      <c r="B3025" t="s">
        <v>8830</v>
      </c>
      <c r="C3025">
        <v>4.2</v>
      </c>
      <c r="D3025">
        <v>65</v>
      </c>
      <c r="E3025">
        <v>1699</v>
      </c>
      <c r="F3025">
        <v>696</v>
      </c>
      <c r="G3025" t="s">
        <v>29</v>
      </c>
      <c r="H3025" t="s">
        <v>10578</v>
      </c>
      <c r="I3025" t="s">
        <v>56</v>
      </c>
      <c r="J3025" t="s">
        <v>8832</v>
      </c>
      <c r="K3025" t="s">
        <v>10579</v>
      </c>
      <c r="L3025">
        <v>13718888</v>
      </c>
      <c r="M3025">
        <f t="shared" si="94"/>
        <v>45240</v>
      </c>
      <c r="N3025" s="2">
        <f t="shared" si="95"/>
        <v>59.034726309593879</v>
      </c>
    </row>
    <row r="3026" spans="1:14" x14ac:dyDescent="0.3">
      <c r="A3026" t="s">
        <v>6816</v>
      </c>
      <c r="B3026" t="s">
        <v>1382</v>
      </c>
      <c r="C3026">
        <v>3.8</v>
      </c>
      <c r="D3026">
        <v>4</v>
      </c>
      <c r="E3026">
        <v>1799</v>
      </c>
      <c r="F3026">
        <v>719</v>
      </c>
      <c r="G3026" t="s">
        <v>124</v>
      </c>
      <c r="H3026" t="s">
        <v>10580</v>
      </c>
      <c r="I3026" t="s">
        <v>126</v>
      </c>
      <c r="J3026" t="s">
        <v>1384</v>
      </c>
      <c r="K3026" t="s">
        <v>10581</v>
      </c>
      <c r="L3026">
        <v>17276000</v>
      </c>
      <c r="M3026">
        <f t="shared" si="94"/>
        <v>2876</v>
      </c>
      <c r="N3026" s="2">
        <f t="shared" si="95"/>
        <v>60.033351862145636</v>
      </c>
    </row>
    <row r="3027" spans="1:14" x14ac:dyDescent="0.3">
      <c r="A3027" t="s">
        <v>10582</v>
      </c>
      <c r="B3027" t="s">
        <v>1513</v>
      </c>
      <c r="C3027">
        <v>4.2</v>
      </c>
      <c r="D3027">
        <v>22</v>
      </c>
      <c r="E3027">
        <v>1599</v>
      </c>
      <c r="F3027">
        <v>719</v>
      </c>
      <c r="G3027" t="s">
        <v>124</v>
      </c>
      <c r="H3027" t="s">
        <v>10583</v>
      </c>
      <c r="I3027" t="s">
        <v>50</v>
      </c>
      <c r="J3027" t="s">
        <v>1515</v>
      </c>
      <c r="K3027" t="s">
        <v>10584</v>
      </c>
      <c r="L3027">
        <v>16595606</v>
      </c>
      <c r="M3027">
        <f t="shared" si="94"/>
        <v>15818</v>
      </c>
      <c r="N3027" s="2">
        <f t="shared" si="95"/>
        <v>55.03439649781113</v>
      </c>
    </row>
    <row r="3028" spans="1:14" x14ac:dyDescent="0.3">
      <c r="A3028" t="s">
        <v>10585</v>
      </c>
      <c r="B3028" t="s">
        <v>5771</v>
      </c>
      <c r="C3028">
        <v>3.9</v>
      </c>
      <c r="D3028">
        <v>21</v>
      </c>
      <c r="E3028">
        <v>2497</v>
      </c>
      <c r="F3028">
        <v>848</v>
      </c>
      <c r="G3028" t="s">
        <v>335</v>
      </c>
      <c r="H3028" t="s">
        <v>10586</v>
      </c>
      <c r="I3028" t="s">
        <v>1064</v>
      </c>
      <c r="J3028" t="s">
        <v>5771</v>
      </c>
      <c r="K3028" t="s">
        <v>10587</v>
      </c>
      <c r="L3028">
        <v>16616172</v>
      </c>
      <c r="M3028">
        <f t="shared" si="94"/>
        <v>17808</v>
      </c>
      <c r="N3028" s="2">
        <f t="shared" si="95"/>
        <v>66.039247096515822</v>
      </c>
    </row>
    <row r="3029" spans="1:14" x14ac:dyDescent="0.3">
      <c r="A3029" t="s">
        <v>10588</v>
      </c>
      <c r="B3029" t="s">
        <v>80</v>
      </c>
      <c r="C3029">
        <v>3.9</v>
      </c>
      <c r="D3029">
        <v>17</v>
      </c>
      <c r="E3029">
        <v>1199</v>
      </c>
      <c r="F3029">
        <v>599</v>
      </c>
      <c r="G3029" t="s">
        <v>1536</v>
      </c>
      <c r="H3029" t="s">
        <v>10589</v>
      </c>
      <c r="I3029" t="s">
        <v>1229</v>
      </c>
      <c r="J3029" t="s">
        <v>84</v>
      </c>
      <c r="K3029" t="s">
        <v>10590</v>
      </c>
      <c r="L3029">
        <v>14445530</v>
      </c>
      <c r="M3029">
        <f t="shared" si="94"/>
        <v>10183</v>
      </c>
      <c r="N3029" s="2">
        <f t="shared" si="95"/>
        <v>50.041701417848202</v>
      </c>
    </row>
    <row r="3030" spans="1:14" x14ac:dyDescent="0.3">
      <c r="A3030" t="s">
        <v>10591</v>
      </c>
      <c r="B3030" t="s">
        <v>1741</v>
      </c>
      <c r="C3030">
        <v>4.0999999999999996</v>
      </c>
      <c r="D3030">
        <v>49</v>
      </c>
      <c r="E3030">
        <v>799</v>
      </c>
      <c r="F3030">
        <v>799</v>
      </c>
      <c r="G3030" t="s">
        <v>16</v>
      </c>
      <c r="H3030" t="s">
        <v>10592</v>
      </c>
      <c r="I3030" t="s">
        <v>1744</v>
      </c>
      <c r="J3030" t="s">
        <v>1745</v>
      </c>
      <c r="K3030" t="s">
        <v>10593</v>
      </c>
      <c r="L3030">
        <v>14704396</v>
      </c>
      <c r="M3030">
        <f t="shared" si="94"/>
        <v>39151</v>
      </c>
      <c r="N3030" s="2">
        <f t="shared" si="95"/>
        <v>0</v>
      </c>
    </row>
    <row r="3031" spans="1:14" x14ac:dyDescent="0.3">
      <c r="A3031" t="s">
        <v>10594</v>
      </c>
      <c r="B3031" t="s">
        <v>6054</v>
      </c>
      <c r="C3031">
        <v>4.5999999999999996</v>
      </c>
      <c r="D3031">
        <v>11</v>
      </c>
      <c r="E3031">
        <v>1999</v>
      </c>
      <c r="F3031">
        <v>1699</v>
      </c>
      <c r="G3031" t="s">
        <v>81</v>
      </c>
      <c r="H3031" t="s">
        <v>10595</v>
      </c>
      <c r="I3031" t="s">
        <v>83</v>
      </c>
      <c r="J3031" t="s">
        <v>6056</v>
      </c>
      <c r="K3031" t="s">
        <v>10596</v>
      </c>
      <c r="L3031">
        <v>16939658</v>
      </c>
      <c r="M3031">
        <f t="shared" si="94"/>
        <v>18689</v>
      </c>
      <c r="N3031" s="2">
        <f t="shared" si="95"/>
        <v>15.007503751875939</v>
      </c>
    </row>
    <row r="3032" spans="1:14" x14ac:dyDescent="0.3">
      <c r="A3032" t="s">
        <v>510</v>
      </c>
      <c r="B3032" t="s">
        <v>3055</v>
      </c>
      <c r="C3032">
        <v>4.7</v>
      </c>
      <c r="D3032">
        <v>118</v>
      </c>
      <c r="E3032">
        <v>2599</v>
      </c>
      <c r="F3032">
        <v>1793</v>
      </c>
      <c r="G3032" t="s">
        <v>16</v>
      </c>
      <c r="H3032" t="s">
        <v>10597</v>
      </c>
      <c r="I3032" t="s">
        <v>513</v>
      </c>
      <c r="J3032" t="s">
        <v>3057</v>
      </c>
      <c r="K3032" t="s">
        <v>10598</v>
      </c>
      <c r="L3032">
        <v>12882004</v>
      </c>
      <c r="M3032">
        <f t="shared" si="94"/>
        <v>211574</v>
      </c>
      <c r="N3032" s="2">
        <f t="shared" si="95"/>
        <v>31.01192766448634</v>
      </c>
    </row>
    <row r="3033" spans="1:14" x14ac:dyDescent="0.3">
      <c r="A3033" t="s">
        <v>10599</v>
      </c>
      <c r="B3033" t="s">
        <v>10600</v>
      </c>
      <c r="C3033">
        <v>4.3</v>
      </c>
      <c r="D3033">
        <v>6</v>
      </c>
      <c r="E3033">
        <v>8200</v>
      </c>
      <c r="F3033">
        <v>8200</v>
      </c>
      <c r="G3033" t="s">
        <v>2094</v>
      </c>
      <c r="H3033" t="s">
        <v>10601</v>
      </c>
      <c r="I3033" t="s">
        <v>1145</v>
      </c>
      <c r="J3033" t="s">
        <v>10602</v>
      </c>
      <c r="K3033" t="s">
        <v>10603</v>
      </c>
      <c r="L3033">
        <v>7669497</v>
      </c>
      <c r="M3033">
        <f t="shared" si="94"/>
        <v>49200</v>
      </c>
      <c r="N3033" s="2">
        <f t="shared" si="95"/>
        <v>0</v>
      </c>
    </row>
    <row r="3034" spans="1:14" x14ac:dyDescent="0.3">
      <c r="A3034" t="s">
        <v>10604</v>
      </c>
      <c r="B3034" t="s">
        <v>3401</v>
      </c>
      <c r="C3034">
        <v>4.5</v>
      </c>
      <c r="D3034">
        <v>8</v>
      </c>
      <c r="E3034">
        <v>1999</v>
      </c>
      <c r="F3034">
        <v>1599</v>
      </c>
      <c r="G3034" t="s">
        <v>29</v>
      </c>
      <c r="H3034" t="s">
        <v>10605</v>
      </c>
      <c r="I3034" t="s">
        <v>37</v>
      </c>
      <c r="J3034" t="s">
        <v>3403</v>
      </c>
      <c r="K3034" t="s">
        <v>10606</v>
      </c>
      <c r="L3034">
        <v>11573948</v>
      </c>
      <c r="M3034">
        <f t="shared" si="94"/>
        <v>12792</v>
      </c>
      <c r="N3034" s="2">
        <f t="shared" si="95"/>
        <v>20.010005002501249</v>
      </c>
    </row>
    <row r="3035" spans="1:14" x14ac:dyDescent="0.3">
      <c r="A3035" t="s">
        <v>10607</v>
      </c>
      <c r="B3035" t="s">
        <v>9323</v>
      </c>
      <c r="C3035">
        <v>4.5999999999999996</v>
      </c>
      <c r="D3035">
        <v>625</v>
      </c>
      <c r="E3035">
        <v>699</v>
      </c>
      <c r="F3035">
        <v>629</v>
      </c>
      <c r="G3035" t="s">
        <v>1742</v>
      </c>
      <c r="H3035" t="s">
        <v>10608</v>
      </c>
      <c r="I3035" t="s">
        <v>1744</v>
      </c>
      <c r="J3035" t="s">
        <v>9325</v>
      </c>
      <c r="K3035" t="s">
        <v>10609</v>
      </c>
      <c r="L3035">
        <v>11000008</v>
      </c>
      <c r="M3035">
        <f t="shared" si="94"/>
        <v>393125</v>
      </c>
      <c r="N3035" s="2">
        <f t="shared" si="95"/>
        <v>10.014306151645208</v>
      </c>
    </row>
    <row r="3036" spans="1:14" x14ac:dyDescent="0.3">
      <c r="A3036" t="s">
        <v>8641</v>
      </c>
      <c r="B3036" t="s">
        <v>689</v>
      </c>
      <c r="C3036">
        <v>4</v>
      </c>
      <c r="D3036">
        <v>32</v>
      </c>
      <c r="E3036">
        <v>1790</v>
      </c>
      <c r="F3036">
        <v>805</v>
      </c>
      <c r="G3036" t="s">
        <v>3652</v>
      </c>
      <c r="H3036" t="s">
        <v>10610</v>
      </c>
      <c r="I3036" t="s">
        <v>586</v>
      </c>
      <c r="J3036" t="s">
        <v>692</v>
      </c>
      <c r="K3036" t="s">
        <v>10611</v>
      </c>
      <c r="L3036">
        <v>17489292</v>
      </c>
      <c r="M3036">
        <f t="shared" si="94"/>
        <v>25760</v>
      </c>
      <c r="N3036" s="2">
        <f t="shared" si="95"/>
        <v>55.027932960893857</v>
      </c>
    </row>
    <row r="3037" spans="1:14" x14ac:dyDescent="0.3">
      <c r="A3037" t="s">
        <v>455</v>
      </c>
      <c r="B3037" t="s">
        <v>1011</v>
      </c>
      <c r="C3037">
        <v>4.5</v>
      </c>
      <c r="D3037">
        <v>8</v>
      </c>
      <c r="E3037">
        <v>999</v>
      </c>
      <c r="F3037">
        <v>649</v>
      </c>
      <c r="G3037" t="s">
        <v>124</v>
      </c>
      <c r="H3037" t="s">
        <v>10612</v>
      </c>
      <c r="I3037" t="s">
        <v>37</v>
      </c>
      <c r="J3037" t="s">
        <v>1013</v>
      </c>
      <c r="K3037" t="s">
        <v>10613</v>
      </c>
      <c r="L3037">
        <v>17665264</v>
      </c>
      <c r="M3037">
        <f t="shared" si="94"/>
        <v>5192</v>
      </c>
      <c r="N3037" s="2">
        <f t="shared" si="95"/>
        <v>35.035035035035037</v>
      </c>
    </row>
    <row r="3038" spans="1:14" x14ac:dyDescent="0.3">
      <c r="A3038" t="s">
        <v>2624</v>
      </c>
      <c r="B3038" t="s">
        <v>1262</v>
      </c>
      <c r="C3038">
        <v>4.4000000000000004</v>
      </c>
      <c r="D3038">
        <v>178</v>
      </c>
      <c r="E3038">
        <v>949</v>
      </c>
      <c r="F3038">
        <v>949</v>
      </c>
      <c r="G3038" t="s">
        <v>7017</v>
      </c>
      <c r="H3038" t="s">
        <v>10614</v>
      </c>
      <c r="I3038" t="s">
        <v>110</v>
      </c>
      <c r="J3038" t="s">
        <v>1265</v>
      </c>
      <c r="K3038" t="s">
        <v>10615</v>
      </c>
      <c r="L3038">
        <v>2295490</v>
      </c>
      <c r="M3038">
        <f t="shared" si="94"/>
        <v>168922</v>
      </c>
      <c r="N3038" s="2">
        <f t="shared" si="95"/>
        <v>0</v>
      </c>
    </row>
    <row r="3039" spans="1:14" x14ac:dyDescent="0.3">
      <c r="A3039" t="s">
        <v>10616</v>
      </c>
      <c r="B3039" t="s">
        <v>4554</v>
      </c>
      <c r="C3039">
        <v>4.2</v>
      </c>
      <c r="D3039">
        <v>16</v>
      </c>
      <c r="E3039">
        <v>2999</v>
      </c>
      <c r="F3039">
        <v>1499</v>
      </c>
      <c r="G3039" t="s">
        <v>29</v>
      </c>
      <c r="H3039" t="s">
        <v>10617</v>
      </c>
      <c r="I3039" t="s">
        <v>132</v>
      </c>
      <c r="J3039" t="s">
        <v>4556</v>
      </c>
      <c r="K3039" t="s">
        <v>10618</v>
      </c>
      <c r="L3039">
        <v>17972212</v>
      </c>
      <c r="M3039">
        <f t="shared" si="94"/>
        <v>23984</v>
      </c>
      <c r="N3039" s="2">
        <f t="shared" si="95"/>
        <v>50.016672224074689</v>
      </c>
    </row>
    <row r="3040" spans="1:14" x14ac:dyDescent="0.3">
      <c r="A3040" t="s">
        <v>1655</v>
      </c>
      <c r="B3040" t="s">
        <v>3233</v>
      </c>
      <c r="C3040">
        <v>4.3</v>
      </c>
      <c r="D3040">
        <v>28</v>
      </c>
      <c r="E3040">
        <v>2049</v>
      </c>
      <c r="F3040">
        <v>1229</v>
      </c>
      <c r="G3040">
        <v>44</v>
      </c>
      <c r="H3040" t="s">
        <v>10619</v>
      </c>
      <c r="I3040" t="s">
        <v>297</v>
      </c>
      <c r="J3040" t="s">
        <v>3235</v>
      </c>
      <c r="K3040" t="s">
        <v>10620</v>
      </c>
      <c r="L3040">
        <v>12848626</v>
      </c>
      <c r="M3040">
        <f t="shared" si="94"/>
        <v>34412</v>
      </c>
      <c r="N3040" s="2">
        <f t="shared" si="95"/>
        <v>40.019521717911175</v>
      </c>
    </row>
    <row r="3041" spans="1:14" x14ac:dyDescent="0.3">
      <c r="A3041" t="s">
        <v>10621</v>
      </c>
      <c r="B3041" t="s">
        <v>2669</v>
      </c>
      <c r="C3041">
        <v>3.5</v>
      </c>
      <c r="D3041">
        <v>8</v>
      </c>
      <c r="E3041">
        <v>1999</v>
      </c>
      <c r="F3041">
        <v>859</v>
      </c>
      <c r="G3041" t="s">
        <v>16</v>
      </c>
      <c r="H3041" t="s">
        <v>10622</v>
      </c>
      <c r="I3041" t="s">
        <v>1941</v>
      </c>
      <c r="J3041" t="s">
        <v>2671</v>
      </c>
      <c r="K3041" t="s">
        <v>10623</v>
      </c>
      <c r="L3041">
        <v>17535092</v>
      </c>
      <c r="M3041">
        <f t="shared" si="94"/>
        <v>6872</v>
      </c>
      <c r="N3041" s="2">
        <f t="shared" si="95"/>
        <v>57.028514257128563</v>
      </c>
    </row>
    <row r="3042" spans="1:14" x14ac:dyDescent="0.3">
      <c r="A3042" t="s">
        <v>10624</v>
      </c>
      <c r="B3042" t="s">
        <v>6942</v>
      </c>
      <c r="C3042">
        <v>4.0999999999999996</v>
      </c>
      <c r="D3042">
        <v>19</v>
      </c>
      <c r="E3042">
        <v>1749</v>
      </c>
      <c r="F3042">
        <v>699</v>
      </c>
      <c r="G3042" t="s">
        <v>451</v>
      </c>
      <c r="H3042" t="s">
        <v>10625</v>
      </c>
      <c r="I3042" t="s">
        <v>297</v>
      </c>
      <c r="J3042" t="s">
        <v>6944</v>
      </c>
      <c r="K3042" t="s">
        <v>10626</v>
      </c>
      <c r="L3042">
        <v>12182240</v>
      </c>
      <c r="M3042">
        <f t="shared" si="94"/>
        <v>13281</v>
      </c>
      <c r="N3042" s="2">
        <f t="shared" si="95"/>
        <v>60.03430531732419</v>
      </c>
    </row>
    <row r="3043" spans="1:14" x14ac:dyDescent="0.3">
      <c r="A3043" t="s">
        <v>10627</v>
      </c>
      <c r="B3043" t="s">
        <v>655</v>
      </c>
      <c r="C3043">
        <v>3.9</v>
      </c>
      <c r="D3043">
        <v>34</v>
      </c>
      <c r="E3043">
        <v>1599</v>
      </c>
      <c r="F3043">
        <v>607</v>
      </c>
      <c r="G3043" t="s">
        <v>194</v>
      </c>
      <c r="H3043" t="s">
        <v>10628</v>
      </c>
      <c r="I3043" t="s">
        <v>56</v>
      </c>
      <c r="J3043" t="s">
        <v>657</v>
      </c>
      <c r="K3043" t="s">
        <v>10629</v>
      </c>
      <c r="L3043">
        <v>15884818</v>
      </c>
      <c r="M3043">
        <f t="shared" si="94"/>
        <v>20638</v>
      </c>
      <c r="N3043" s="2">
        <f t="shared" si="95"/>
        <v>62.038774233896191</v>
      </c>
    </row>
    <row r="3044" spans="1:14" x14ac:dyDescent="0.3">
      <c r="A3044" t="s">
        <v>34</v>
      </c>
      <c r="B3044" t="s">
        <v>557</v>
      </c>
      <c r="C3044">
        <v>4.9000000000000004</v>
      </c>
      <c r="D3044">
        <v>7</v>
      </c>
      <c r="E3044">
        <v>1099</v>
      </c>
      <c r="F3044">
        <v>989</v>
      </c>
      <c r="G3044" t="s">
        <v>29</v>
      </c>
      <c r="H3044" t="s">
        <v>10630</v>
      </c>
      <c r="I3044" t="s">
        <v>37</v>
      </c>
      <c r="J3044" t="s">
        <v>559</v>
      </c>
      <c r="K3044" t="s">
        <v>10631</v>
      </c>
      <c r="L3044">
        <v>16746312</v>
      </c>
      <c r="M3044">
        <f t="shared" si="94"/>
        <v>6923</v>
      </c>
      <c r="N3044" s="2">
        <f t="shared" si="95"/>
        <v>10.009099181073704</v>
      </c>
    </row>
    <row r="3045" spans="1:14" x14ac:dyDescent="0.3">
      <c r="A3045" t="s">
        <v>9204</v>
      </c>
      <c r="B3045" t="s">
        <v>6942</v>
      </c>
      <c r="C3045">
        <v>4.2</v>
      </c>
      <c r="D3045">
        <v>50</v>
      </c>
      <c r="E3045">
        <v>6299</v>
      </c>
      <c r="F3045">
        <v>2519</v>
      </c>
      <c r="G3045" t="s">
        <v>335</v>
      </c>
      <c r="H3045" t="s">
        <v>10632</v>
      </c>
      <c r="I3045" t="s">
        <v>44</v>
      </c>
      <c r="J3045" t="s">
        <v>6944</v>
      </c>
      <c r="K3045" t="s">
        <v>10633</v>
      </c>
      <c r="L3045">
        <v>7272191</v>
      </c>
      <c r="M3045">
        <f t="shared" si="94"/>
        <v>125950</v>
      </c>
      <c r="N3045" s="2">
        <f t="shared" si="95"/>
        <v>60.009525321479593</v>
      </c>
    </row>
    <row r="3046" spans="1:14" x14ac:dyDescent="0.3">
      <c r="A3046" t="s">
        <v>10634</v>
      </c>
      <c r="B3046" t="s">
        <v>4971</v>
      </c>
      <c r="C3046">
        <v>4.5</v>
      </c>
      <c r="D3046">
        <v>1000</v>
      </c>
      <c r="E3046">
        <v>798</v>
      </c>
      <c r="F3046">
        <v>678</v>
      </c>
      <c r="G3046" t="s">
        <v>218</v>
      </c>
      <c r="H3046" t="s">
        <v>10635</v>
      </c>
      <c r="I3046" t="s">
        <v>2497</v>
      </c>
      <c r="J3046" t="s">
        <v>4973</v>
      </c>
      <c r="K3046" t="s">
        <v>10636</v>
      </c>
      <c r="L3046">
        <v>13566986</v>
      </c>
      <c r="M3046">
        <f t="shared" si="94"/>
        <v>678000</v>
      </c>
      <c r="N3046" s="2">
        <f t="shared" si="95"/>
        <v>15.037593984962406</v>
      </c>
    </row>
    <row r="3047" spans="1:14" x14ac:dyDescent="0.3">
      <c r="A3047" t="s">
        <v>2274</v>
      </c>
      <c r="B3047" t="s">
        <v>1638</v>
      </c>
      <c r="C3047">
        <v>3.8</v>
      </c>
      <c r="D3047">
        <v>235</v>
      </c>
      <c r="E3047">
        <v>1299</v>
      </c>
      <c r="F3047">
        <v>467</v>
      </c>
      <c r="G3047" t="s">
        <v>409</v>
      </c>
      <c r="H3047" t="s">
        <v>10637</v>
      </c>
      <c r="I3047" t="s">
        <v>891</v>
      </c>
      <c r="J3047" t="s">
        <v>1640</v>
      </c>
      <c r="K3047" t="s">
        <v>10638</v>
      </c>
      <c r="L3047">
        <v>13782486</v>
      </c>
      <c r="M3047">
        <f t="shared" si="94"/>
        <v>109745</v>
      </c>
      <c r="N3047" s="2">
        <f t="shared" si="95"/>
        <v>64.049268668206309</v>
      </c>
    </row>
    <row r="3048" spans="1:14" x14ac:dyDescent="0.3">
      <c r="A3048" t="s">
        <v>7351</v>
      </c>
      <c r="B3048" t="s">
        <v>7352</v>
      </c>
      <c r="C3048">
        <v>2.5</v>
      </c>
      <c r="D3048">
        <v>2</v>
      </c>
      <c r="E3048">
        <v>1799</v>
      </c>
      <c r="F3048">
        <v>1574</v>
      </c>
      <c r="G3048" t="s">
        <v>2219</v>
      </c>
      <c r="H3048" t="s">
        <v>10639</v>
      </c>
      <c r="I3048" t="s">
        <v>3629</v>
      </c>
      <c r="J3048" t="s">
        <v>7354</v>
      </c>
      <c r="K3048" t="s">
        <v>10640</v>
      </c>
      <c r="L3048">
        <v>16807270</v>
      </c>
      <c r="M3048">
        <f t="shared" si="94"/>
        <v>3148</v>
      </c>
      <c r="N3048" s="2">
        <f t="shared" si="95"/>
        <v>12.506948304613674</v>
      </c>
    </row>
    <row r="3049" spans="1:14" x14ac:dyDescent="0.3">
      <c r="A3049" t="s">
        <v>10641</v>
      </c>
      <c r="B3049" t="s">
        <v>3055</v>
      </c>
      <c r="C3049">
        <v>4.0999999999999996</v>
      </c>
      <c r="D3049">
        <v>24</v>
      </c>
      <c r="E3049">
        <v>2899</v>
      </c>
      <c r="F3049">
        <v>1884</v>
      </c>
      <c r="G3049">
        <v>44</v>
      </c>
      <c r="H3049" t="s">
        <v>10642</v>
      </c>
      <c r="I3049" t="s">
        <v>189</v>
      </c>
      <c r="J3049" t="s">
        <v>3057</v>
      </c>
      <c r="K3049" t="s">
        <v>10643</v>
      </c>
      <c r="L3049">
        <v>9146085</v>
      </c>
      <c r="M3049">
        <f t="shared" si="94"/>
        <v>45216</v>
      </c>
      <c r="N3049" s="2">
        <f t="shared" si="95"/>
        <v>35.012073128665058</v>
      </c>
    </row>
    <row r="3050" spans="1:14" x14ac:dyDescent="0.3">
      <c r="A3050" t="s">
        <v>10644</v>
      </c>
      <c r="B3050" t="s">
        <v>2669</v>
      </c>
      <c r="C3050">
        <v>4.2</v>
      </c>
      <c r="D3050">
        <v>16</v>
      </c>
      <c r="E3050">
        <v>5899</v>
      </c>
      <c r="F3050">
        <v>2477</v>
      </c>
      <c r="G3050" t="s">
        <v>124</v>
      </c>
      <c r="H3050" t="s">
        <v>10645</v>
      </c>
      <c r="I3050" t="s">
        <v>50</v>
      </c>
      <c r="J3050" t="s">
        <v>2671</v>
      </c>
      <c r="K3050" t="s">
        <v>10646</v>
      </c>
      <c r="L3050">
        <v>15916416</v>
      </c>
      <c r="M3050">
        <f t="shared" si="94"/>
        <v>39632</v>
      </c>
      <c r="N3050" s="2">
        <f t="shared" si="95"/>
        <v>58.009832174944911</v>
      </c>
    </row>
    <row r="3051" spans="1:14" x14ac:dyDescent="0.3">
      <c r="A3051" t="s">
        <v>10647</v>
      </c>
      <c r="B3051" t="s">
        <v>41</v>
      </c>
      <c r="C3051">
        <v>4.8</v>
      </c>
      <c r="D3051">
        <v>13</v>
      </c>
      <c r="E3051">
        <v>1199</v>
      </c>
      <c r="F3051">
        <v>1199</v>
      </c>
      <c r="G3051" t="s">
        <v>860</v>
      </c>
      <c r="H3051" t="s">
        <v>10648</v>
      </c>
      <c r="I3051" t="s">
        <v>37</v>
      </c>
      <c r="J3051" t="s">
        <v>45</v>
      </c>
      <c r="K3051" t="s">
        <v>10649</v>
      </c>
      <c r="L3051">
        <v>14701892</v>
      </c>
      <c r="M3051">
        <f t="shared" si="94"/>
        <v>15587</v>
      </c>
      <c r="N3051" s="2">
        <f t="shared" si="95"/>
        <v>0</v>
      </c>
    </row>
    <row r="3052" spans="1:14" x14ac:dyDescent="0.3">
      <c r="A3052" t="s">
        <v>10650</v>
      </c>
      <c r="B3052" t="s">
        <v>123</v>
      </c>
      <c r="C3052">
        <v>3.9</v>
      </c>
      <c r="D3052">
        <v>10</v>
      </c>
      <c r="E3052">
        <v>1999</v>
      </c>
      <c r="F3052">
        <v>999</v>
      </c>
      <c r="G3052" t="s">
        <v>29</v>
      </c>
      <c r="H3052" t="s">
        <v>10651</v>
      </c>
      <c r="I3052" t="s">
        <v>50</v>
      </c>
      <c r="J3052" t="s">
        <v>127</v>
      </c>
      <c r="K3052" t="s">
        <v>10652</v>
      </c>
      <c r="L3052">
        <v>15271626</v>
      </c>
      <c r="M3052">
        <f t="shared" si="94"/>
        <v>9990</v>
      </c>
      <c r="N3052" s="2">
        <f t="shared" si="95"/>
        <v>50.025012506253134</v>
      </c>
    </row>
    <row r="3053" spans="1:14" x14ac:dyDescent="0.3">
      <c r="A3053" t="s">
        <v>10653</v>
      </c>
      <c r="B3053" t="s">
        <v>1473</v>
      </c>
      <c r="C3053">
        <v>3.8</v>
      </c>
      <c r="D3053">
        <v>26</v>
      </c>
      <c r="E3053">
        <v>999</v>
      </c>
      <c r="F3053">
        <v>849</v>
      </c>
      <c r="G3053" t="s">
        <v>242</v>
      </c>
      <c r="H3053" t="s">
        <v>10654</v>
      </c>
      <c r="I3053" t="s">
        <v>1176</v>
      </c>
      <c r="J3053" t="s">
        <v>1476</v>
      </c>
      <c r="K3053" t="s">
        <v>10655</v>
      </c>
      <c r="L3053">
        <v>14961996</v>
      </c>
      <c r="M3053">
        <f t="shared" si="94"/>
        <v>22074</v>
      </c>
      <c r="N3053" s="2">
        <f t="shared" si="95"/>
        <v>15.015015015015015</v>
      </c>
    </row>
    <row r="3054" spans="1:14" x14ac:dyDescent="0.3">
      <c r="A3054" t="s">
        <v>4048</v>
      </c>
      <c r="B3054" t="s">
        <v>10656</v>
      </c>
      <c r="C3054">
        <v>4.5999999999999996</v>
      </c>
      <c r="D3054">
        <v>9</v>
      </c>
      <c r="E3054">
        <v>2999</v>
      </c>
      <c r="F3054">
        <v>1499</v>
      </c>
      <c r="G3054" t="s">
        <v>124</v>
      </c>
      <c r="H3054" t="s">
        <v>10657</v>
      </c>
      <c r="I3054" t="s">
        <v>132</v>
      </c>
      <c r="J3054" t="s">
        <v>10658</v>
      </c>
      <c r="K3054" t="s">
        <v>10659</v>
      </c>
      <c r="L3054">
        <v>17627614</v>
      </c>
      <c r="M3054">
        <f t="shared" si="94"/>
        <v>13491</v>
      </c>
      <c r="N3054" s="2">
        <f t="shared" si="95"/>
        <v>50.016672224074689</v>
      </c>
    </row>
    <row r="3055" spans="1:14" x14ac:dyDescent="0.3">
      <c r="A3055" t="s">
        <v>10660</v>
      </c>
      <c r="B3055" t="s">
        <v>230</v>
      </c>
      <c r="C3055">
        <v>3.4</v>
      </c>
      <c r="D3055">
        <v>5</v>
      </c>
      <c r="E3055">
        <v>999</v>
      </c>
      <c r="F3055">
        <v>399</v>
      </c>
      <c r="G3055" t="s">
        <v>42</v>
      </c>
      <c r="H3055" t="s">
        <v>10661</v>
      </c>
      <c r="I3055" t="s">
        <v>56</v>
      </c>
      <c r="J3055" t="s">
        <v>232</v>
      </c>
      <c r="K3055" t="s">
        <v>10662</v>
      </c>
      <c r="L3055">
        <v>16961238</v>
      </c>
      <c r="M3055">
        <f t="shared" si="94"/>
        <v>1995</v>
      </c>
      <c r="N3055" s="2">
        <f t="shared" si="95"/>
        <v>60.06006006006006</v>
      </c>
    </row>
    <row r="3056" spans="1:14" x14ac:dyDescent="0.3">
      <c r="A3056" t="s">
        <v>10663</v>
      </c>
      <c r="B3056" t="s">
        <v>54</v>
      </c>
      <c r="C3056">
        <v>5</v>
      </c>
      <c r="D3056">
        <v>4</v>
      </c>
      <c r="E3056">
        <v>2799</v>
      </c>
      <c r="F3056">
        <v>1399</v>
      </c>
      <c r="G3056" t="s">
        <v>16</v>
      </c>
      <c r="H3056" t="s">
        <v>10664</v>
      </c>
      <c r="I3056" t="s">
        <v>586</v>
      </c>
      <c r="J3056" t="s">
        <v>57</v>
      </c>
      <c r="K3056" t="s">
        <v>10665</v>
      </c>
      <c r="L3056">
        <v>15322810</v>
      </c>
      <c r="M3056">
        <f t="shared" si="94"/>
        <v>5596</v>
      </c>
      <c r="N3056" s="2">
        <f t="shared" si="95"/>
        <v>50.017863522686682</v>
      </c>
    </row>
    <row r="3057" spans="1:14" x14ac:dyDescent="0.3">
      <c r="A3057" t="s">
        <v>10666</v>
      </c>
      <c r="B3057" t="s">
        <v>1342</v>
      </c>
      <c r="C3057">
        <v>4.8</v>
      </c>
      <c r="D3057">
        <v>6</v>
      </c>
      <c r="E3057">
        <v>699</v>
      </c>
      <c r="F3057">
        <v>454</v>
      </c>
      <c r="G3057" t="s">
        <v>7068</v>
      </c>
      <c r="H3057" t="s">
        <v>10667</v>
      </c>
      <c r="I3057" t="s">
        <v>1229</v>
      </c>
      <c r="J3057" t="s">
        <v>1344</v>
      </c>
      <c r="K3057" t="s">
        <v>10668</v>
      </c>
      <c r="L3057">
        <v>17628492</v>
      </c>
      <c r="M3057">
        <f t="shared" si="94"/>
        <v>2724</v>
      </c>
      <c r="N3057" s="2">
        <f t="shared" si="95"/>
        <v>35.050071530758224</v>
      </c>
    </row>
    <row r="3058" spans="1:14" x14ac:dyDescent="0.3">
      <c r="A3058" t="s">
        <v>10669</v>
      </c>
      <c r="B3058" t="s">
        <v>142</v>
      </c>
      <c r="C3058">
        <v>4.5</v>
      </c>
      <c r="D3058">
        <v>6</v>
      </c>
      <c r="E3058">
        <v>849</v>
      </c>
      <c r="F3058">
        <v>509</v>
      </c>
      <c r="G3058" t="s">
        <v>124</v>
      </c>
      <c r="H3058" t="s">
        <v>10670</v>
      </c>
      <c r="I3058" t="s">
        <v>56</v>
      </c>
      <c r="J3058" t="s">
        <v>144</v>
      </c>
      <c r="K3058" t="s">
        <v>10671</v>
      </c>
      <c r="L3058">
        <v>17152546</v>
      </c>
      <c r="M3058">
        <f t="shared" si="94"/>
        <v>3054</v>
      </c>
      <c r="N3058" s="2">
        <f t="shared" si="95"/>
        <v>40.047114252061249</v>
      </c>
    </row>
    <row r="3059" spans="1:14" x14ac:dyDescent="0.3">
      <c r="A3059" t="s">
        <v>10672</v>
      </c>
      <c r="B3059" t="s">
        <v>10673</v>
      </c>
      <c r="C3059">
        <v>4.5</v>
      </c>
      <c r="D3059">
        <v>11</v>
      </c>
      <c r="E3059">
        <v>1998</v>
      </c>
      <c r="F3059">
        <v>999</v>
      </c>
      <c r="G3059" t="s">
        <v>16</v>
      </c>
      <c r="H3059" t="s">
        <v>10674</v>
      </c>
      <c r="I3059" t="s">
        <v>1064</v>
      </c>
      <c r="J3059" t="s">
        <v>10675</v>
      </c>
      <c r="K3059" t="s">
        <v>10676</v>
      </c>
      <c r="L3059">
        <v>16513244</v>
      </c>
      <c r="M3059">
        <f t="shared" si="94"/>
        <v>10989</v>
      </c>
      <c r="N3059" s="2">
        <f t="shared" si="95"/>
        <v>50</v>
      </c>
    </row>
    <row r="3060" spans="1:14" x14ac:dyDescent="0.3">
      <c r="A3060" t="s">
        <v>4845</v>
      </c>
      <c r="B3060" t="s">
        <v>1149</v>
      </c>
      <c r="C3060">
        <v>4</v>
      </c>
      <c r="D3060">
        <v>23</v>
      </c>
      <c r="E3060">
        <v>2490</v>
      </c>
      <c r="F3060">
        <v>1369</v>
      </c>
      <c r="G3060" t="s">
        <v>242</v>
      </c>
      <c r="H3060" t="s">
        <v>10677</v>
      </c>
      <c r="I3060" t="s">
        <v>1176</v>
      </c>
      <c r="J3060" t="s">
        <v>1151</v>
      </c>
      <c r="K3060" t="s">
        <v>10678</v>
      </c>
      <c r="L3060">
        <v>14058398</v>
      </c>
      <c r="M3060">
        <f t="shared" si="94"/>
        <v>31487</v>
      </c>
      <c r="N3060" s="2">
        <f t="shared" si="95"/>
        <v>45.020080321285135</v>
      </c>
    </row>
    <row r="3061" spans="1:14" x14ac:dyDescent="0.3">
      <c r="A3061" t="s">
        <v>1092</v>
      </c>
      <c r="B3061" t="s">
        <v>1093</v>
      </c>
      <c r="C3061">
        <v>4</v>
      </c>
      <c r="D3061">
        <v>327</v>
      </c>
      <c r="E3061">
        <v>1499</v>
      </c>
      <c r="F3061">
        <v>479</v>
      </c>
      <c r="G3061" t="s">
        <v>905</v>
      </c>
      <c r="H3061" t="s">
        <v>10679</v>
      </c>
      <c r="I3061" t="s">
        <v>630</v>
      </c>
      <c r="J3061" t="s">
        <v>1095</v>
      </c>
      <c r="K3061" t="s">
        <v>10680</v>
      </c>
      <c r="L3061">
        <v>11942780</v>
      </c>
      <c r="M3061">
        <f t="shared" si="94"/>
        <v>156633</v>
      </c>
      <c r="N3061" s="2">
        <f t="shared" si="95"/>
        <v>68.045363575717147</v>
      </c>
    </row>
    <row r="3062" spans="1:14" x14ac:dyDescent="0.3">
      <c r="A3062" t="s">
        <v>10681</v>
      </c>
      <c r="B3062" t="s">
        <v>41</v>
      </c>
      <c r="C3062">
        <v>4.4000000000000004</v>
      </c>
      <c r="D3062">
        <v>34</v>
      </c>
      <c r="E3062">
        <v>899</v>
      </c>
      <c r="F3062">
        <v>539</v>
      </c>
      <c r="G3062" t="s">
        <v>42</v>
      </c>
      <c r="H3062" t="s">
        <v>10682</v>
      </c>
      <c r="I3062" t="s">
        <v>37</v>
      </c>
      <c r="J3062" t="s">
        <v>45</v>
      </c>
      <c r="K3062" t="s">
        <v>10683</v>
      </c>
      <c r="L3062">
        <v>14703248</v>
      </c>
      <c r="M3062">
        <f t="shared" si="94"/>
        <v>18326</v>
      </c>
      <c r="N3062" s="2">
        <f t="shared" si="95"/>
        <v>40.044493882091217</v>
      </c>
    </row>
    <row r="3063" spans="1:14" x14ac:dyDescent="0.3">
      <c r="A3063" t="s">
        <v>10684</v>
      </c>
      <c r="B3063" t="s">
        <v>4229</v>
      </c>
      <c r="C3063">
        <v>4.3</v>
      </c>
      <c r="D3063">
        <v>8</v>
      </c>
      <c r="E3063">
        <v>1798</v>
      </c>
      <c r="F3063">
        <v>467</v>
      </c>
      <c r="G3063" t="s">
        <v>67</v>
      </c>
      <c r="H3063" t="s">
        <v>10685</v>
      </c>
      <c r="I3063" t="s">
        <v>434</v>
      </c>
      <c r="J3063" t="s">
        <v>4231</v>
      </c>
      <c r="K3063" t="s">
        <v>10686</v>
      </c>
      <c r="L3063">
        <v>14076350</v>
      </c>
      <c r="M3063">
        <f t="shared" si="94"/>
        <v>3736</v>
      </c>
      <c r="N3063" s="2">
        <f t="shared" si="95"/>
        <v>74.026696329254733</v>
      </c>
    </row>
    <row r="3064" spans="1:14" x14ac:dyDescent="0.3">
      <c r="A3064" t="s">
        <v>10687</v>
      </c>
      <c r="B3064" t="s">
        <v>682</v>
      </c>
      <c r="C3064">
        <v>4.4000000000000004</v>
      </c>
      <c r="D3064">
        <v>18</v>
      </c>
      <c r="E3064">
        <v>1299</v>
      </c>
      <c r="F3064">
        <v>1119</v>
      </c>
      <c r="G3064" t="s">
        <v>683</v>
      </c>
      <c r="H3064" t="s">
        <v>10688</v>
      </c>
      <c r="I3064" t="s">
        <v>685</v>
      </c>
      <c r="J3064" t="s">
        <v>686</v>
      </c>
      <c r="K3064" t="s">
        <v>10689</v>
      </c>
      <c r="L3064">
        <v>13638194</v>
      </c>
      <c r="M3064">
        <f t="shared" si="94"/>
        <v>20142</v>
      </c>
      <c r="N3064" s="2">
        <f t="shared" si="95"/>
        <v>13.856812933025402</v>
      </c>
    </row>
    <row r="3065" spans="1:14" x14ac:dyDescent="0.3">
      <c r="A3065" t="s">
        <v>10690</v>
      </c>
      <c r="B3065" t="s">
        <v>2435</v>
      </c>
      <c r="C3065">
        <v>4.2</v>
      </c>
      <c r="D3065">
        <v>6</v>
      </c>
      <c r="E3065">
        <v>1499</v>
      </c>
      <c r="F3065">
        <v>1499</v>
      </c>
      <c r="G3065" t="s">
        <v>10691</v>
      </c>
      <c r="H3065" t="s">
        <v>10692</v>
      </c>
      <c r="I3065" t="s">
        <v>1165</v>
      </c>
      <c r="J3065" t="s">
        <v>2438</v>
      </c>
      <c r="K3065" t="s">
        <v>10693</v>
      </c>
      <c r="L3065">
        <v>17722654</v>
      </c>
      <c r="M3065">
        <f t="shared" si="94"/>
        <v>8994</v>
      </c>
      <c r="N3065" s="2">
        <f t="shared" si="95"/>
        <v>0</v>
      </c>
    </row>
    <row r="3066" spans="1:14" x14ac:dyDescent="0.3">
      <c r="A3066" t="s">
        <v>10694</v>
      </c>
      <c r="B3066" t="s">
        <v>2528</v>
      </c>
      <c r="C3066">
        <v>3.2</v>
      </c>
      <c r="D3066">
        <v>11</v>
      </c>
      <c r="E3066">
        <v>3750</v>
      </c>
      <c r="F3066">
        <v>1387</v>
      </c>
      <c r="G3066" t="s">
        <v>29</v>
      </c>
      <c r="H3066" t="s">
        <v>10695</v>
      </c>
      <c r="I3066" t="s">
        <v>1348</v>
      </c>
      <c r="J3066" t="s">
        <v>2530</v>
      </c>
      <c r="K3066" t="s">
        <v>10696</v>
      </c>
      <c r="L3066">
        <v>17101392</v>
      </c>
      <c r="M3066">
        <f t="shared" si="94"/>
        <v>15257</v>
      </c>
      <c r="N3066" s="2">
        <f t="shared" si="95"/>
        <v>63.013333333333335</v>
      </c>
    </row>
    <row r="3067" spans="1:14" x14ac:dyDescent="0.3">
      <c r="A3067" t="s">
        <v>1821</v>
      </c>
      <c r="B3067" t="s">
        <v>995</v>
      </c>
      <c r="C3067">
        <v>4.5</v>
      </c>
      <c r="D3067">
        <v>87</v>
      </c>
      <c r="E3067">
        <v>2795</v>
      </c>
      <c r="F3067">
        <v>2795</v>
      </c>
      <c r="G3067" t="s">
        <v>16</v>
      </c>
      <c r="H3067" t="s">
        <v>10697</v>
      </c>
      <c r="I3067" t="s">
        <v>177</v>
      </c>
      <c r="J3067" t="s">
        <v>998</v>
      </c>
      <c r="K3067" t="s">
        <v>10698</v>
      </c>
      <c r="L3067">
        <v>9869697</v>
      </c>
      <c r="M3067">
        <f t="shared" si="94"/>
        <v>243165</v>
      </c>
      <c r="N3067" s="2">
        <f t="shared" si="95"/>
        <v>0</v>
      </c>
    </row>
    <row r="3068" spans="1:14" x14ac:dyDescent="0.3">
      <c r="A3068" t="s">
        <v>10699</v>
      </c>
      <c r="B3068" t="s">
        <v>41</v>
      </c>
      <c r="C3068">
        <v>4.5</v>
      </c>
      <c r="D3068">
        <v>82</v>
      </c>
      <c r="E3068">
        <v>999</v>
      </c>
      <c r="F3068">
        <v>649</v>
      </c>
      <c r="G3068" t="s">
        <v>42</v>
      </c>
      <c r="H3068" t="s">
        <v>10700</v>
      </c>
      <c r="I3068" t="s">
        <v>37</v>
      </c>
      <c r="J3068" t="s">
        <v>45</v>
      </c>
      <c r="K3068" t="s">
        <v>10701</v>
      </c>
      <c r="L3068">
        <v>13101044</v>
      </c>
      <c r="M3068">
        <f t="shared" si="94"/>
        <v>53218</v>
      </c>
      <c r="N3068" s="2">
        <f t="shared" si="95"/>
        <v>35.035035035035037</v>
      </c>
    </row>
    <row r="3069" spans="1:14" x14ac:dyDescent="0.3">
      <c r="A3069" t="s">
        <v>4938</v>
      </c>
      <c r="B3069" t="s">
        <v>4510</v>
      </c>
      <c r="C3069">
        <v>4.0999999999999996</v>
      </c>
      <c r="D3069">
        <v>25</v>
      </c>
      <c r="E3069">
        <v>1999</v>
      </c>
      <c r="F3069">
        <v>639</v>
      </c>
      <c r="G3069" t="s">
        <v>29</v>
      </c>
      <c r="H3069" t="s">
        <v>10702</v>
      </c>
      <c r="I3069" t="s">
        <v>1209</v>
      </c>
      <c r="J3069" t="s">
        <v>4512</v>
      </c>
      <c r="K3069" t="s">
        <v>10703</v>
      </c>
      <c r="L3069">
        <v>15829558</v>
      </c>
      <c r="M3069">
        <f t="shared" si="94"/>
        <v>15975</v>
      </c>
      <c r="N3069" s="2">
        <f t="shared" si="95"/>
        <v>68.03401700850425</v>
      </c>
    </row>
    <row r="3070" spans="1:14" x14ac:dyDescent="0.3">
      <c r="A3070" t="s">
        <v>10704</v>
      </c>
      <c r="B3070" t="s">
        <v>10705</v>
      </c>
      <c r="C3070">
        <v>3.7</v>
      </c>
      <c r="D3070">
        <v>15</v>
      </c>
      <c r="E3070">
        <v>1730</v>
      </c>
      <c r="F3070">
        <v>692</v>
      </c>
      <c r="G3070" t="s">
        <v>67</v>
      </c>
      <c r="H3070" t="s">
        <v>10706</v>
      </c>
      <c r="I3070" t="s">
        <v>50</v>
      </c>
      <c r="J3070" t="s">
        <v>10707</v>
      </c>
      <c r="K3070" t="s">
        <v>10708</v>
      </c>
      <c r="L3070">
        <v>17312870</v>
      </c>
      <c r="M3070">
        <f t="shared" si="94"/>
        <v>10380</v>
      </c>
      <c r="N3070" s="2">
        <f t="shared" si="95"/>
        <v>60</v>
      </c>
    </row>
    <row r="3071" spans="1:14" x14ac:dyDescent="0.3">
      <c r="A3071" t="s">
        <v>10709</v>
      </c>
      <c r="B3071" t="s">
        <v>10710</v>
      </c>
      <c r="C3071">
        <v>4.2</v>
      </c>
      <c r="D3071">
        <v>71</v>
      </c>
      <c r="E3071">
        <v>1499</v>
      </c>
      <c r="F3071">
        <v>599</v>
      </c>
      <c r="G3071" t="s">
        <v>2159</v>
      </c>
      <c r="H3071" t="s">
        <v>10711</v>
      </c>
      <c r="I3071" t="s">
        <v>642</v>
      </c>
      <c r="J3071" t="s">
        <v>10712</v>
      </c>
      <c r="K3071" t="s">
        <v>10713</v>
      </c>
      <c r="L3071">
        <v>14127906</v>
      </c>
      <c r="M3071">
        <f t="shared" si="94"/>
        <v>42529</v>
      </c>
      <c r="N3071" s="2">
        <f t="shared" si="95"/>
        <v>60.040026684456308</v>
      </c>
    </row>
    <row r="3072" spans="1:14" x14ac:dyDescent="0.3">
      <c r="A3072" t="s">
        <v>10714</v>
      </c>
      <c r="B3072" t="s">
        <v>353</v>
      </c>
      <c r="C3072">
        <v>3.7</v>
      </c>
      <c r="D3072">
        <v>208</v>
      </c>
      <c r="E3072">
        <v>1499</v>
      </c>
      <c r="F3072">
        <v>524</v>
      </c>
      <c r="G3072" t="s">
        <v>182</v>
      </c>
      <c r="H3072" t="s">
        <v>10715</v>
      </c>
      <c r="I3072" t="s">
        <v>126</v>
      </c>
      <c r="J3072" t="s">
        <v>356</v>
      </c>
      <c r="K3072" t="s">
        <v>10716</v>
      </c>
      <c r="L3072">
        <v>8350233</v>
      </c>
      <c r="M3072">
        <f t="shared" si="94"/>
        <v>108992</v>
      </c>
      <c r="N3072" s="2">
        <f t="shared" si="95"/>
        <v>65.043362241494336</v>
      </c>
    </row>
    <row r="3073" spans="1:14" x14ac:dyDescent="0.3">
      <c r="A3073" t="s">
        <v>10717</v>
      </c>
      <c r="B3073" t="s">
        <v>2653</v>
      </c>
      <c r="C3073">
        <v>4.5</v>
      </c>
      <c r="D3073">
        <v>8</v>
      </c>
      <c r="E3073">
        <v>1799</v>
      </c>
      <c r="F3073">
        <v>539</v>
      </c>
      <c r="G3073" t="s">
        <v>124</v>
      </c>
      <c r="H3073" t="s">
        <v>10718</v>
      </c>
      <c r="I3073" t="s">
        <v>44</v>
      </c>
      <c r="J3073" t="s">
        <v>2655</v>
      </c>
      <c r="K3073" t="s">
        <v>10719</v>
      </c>
      <c r="L3073">
        <v>15980664</v>
      </c>
      <c r="M3073">
        <f t="shared" si="94"/>
        <v>4312</v>
      </c>
      <c r="N3073" s="2">
        <f t="shared" si="95"/>
        <v>70.038910505836569</v>
      </c>
    </row>
    <row r="3074" spans="1:14" x14ac:dyDescent="0.3">
      <c r="A3074" t="s">
        <v>10720</v>
      </c>
      <c r="B3074" t="s">
        <v>947</v>
      </c>
      <c r="C3074">
        <v>3</v>
      </c>
      <c r="D3074">
        <v>5</v>
      </c>
      <c r="E3074">
        <v>1499</v>
      </c>
      <c r="F3074">
        <v>1304</v>
      </c>
      <c r="G3074" t="s">
        <v>29</v>
      </c>
      <c r="H3074" t="s">
        <v>10721</v>
      </c>
      <c r="I3074" t="s">
        <v>37</v>
      </c>
      <c r="J3074" t="s">
        <v>949</v>
      </c>
      <c r="K3074" t="s">
        <v>10722</v>
      </c>
      <c r="L3074">
        <v>17164646</v>
      </c>
      <c r="M3074">
        <f t="shared" si="94"/>
        <v>6520</v>
      </c>
      <c r="N3074" s="2">
        <f t="shared" si="95"/>
        <v>13.008672448298867</v>
      </c>
    </row>
    <row r="3075" spans="1:14" x14ac:dyDescent="0.3">
      <c r="A3075" t="s">
        <v>2341</v>
      </c>
      <c r="B3075" t="s">
        <v>1011</v>
      </c>
      <c r="C3075">
        <v>4.3</v>
      </c>
      <c r="D3075">
        <v>29</v>
      </c>
      <c r="E3075">
        <v>1899</v>
      </c>
      <c r="F3075">
        <v>949</v>
      </c>
      <c r="G3075" t="s">
        <v>42</v>
      </c>
      <c r="H3075" t="s">
        <v>10723</v>
      </c>
      <c r="I3075" t="s">
        <v>642</v>
      </c>
      <c r="J3075" t="s">
        <v>1013</v>
      </c>
      <c r="K3075" t="s">
        <v>10724</v>
      </c>
      <c r="L3075">
        <v>15358160</v>
      </c>
      <c r="M3075">
        <f t="shared" ref="M3075:M3138" si="96">D3075*F3075</f>
        <v>27521</v>
      </c>
      <c r="N3075" s="2">
        <f t="shared" ref="N3075:N3138" si="97">((E3075-F3075)/E3075) *100</f>
        <v>50.026329647182735</v>
      </c>
    </row>
    <row r="3076" spans="1:14" x14ac:dyDescent="0.3">
      <c r="A3076" t="s">
        <v>79</v>
      </c>
      <c r="B3076" t="s">
        <v>1011</v>
      </c>
      <c r="C3076">
        <v>4.8</v>
      </c>
      <c r="D3076">
        <v>5</v>
      </c>
      <c r="E3076">
        <v>2999</v>
      </c>
      <c r="F3076">
        <v>1499</v>
      </c>
      <c r="G3076" t="s">
        <v>8859</v>
      </c>
      <c r="H3076" t="s">
        <v>10725</v>
      </c>
      <c r="I3076" t="s">
        <v>83</v>
      </c>
      <c r="J3076" t="s">
        <v>1013</v>
      </c>
      <c r="K3076" t="s">
        <v>10726</v>
      </c>
      <c r="L3076">
        <v>16517994</v>
      </c>
      <c r="M3076">
        <f t="shared" si="96"/>
        <v>7495</v>
      </c>
      <c r="N3076" s="2">
        <f t="shared" si="97"/>
        <v>50.016672224074689</v>
      </c>
    </row>
    <row r="3077" spans="1:14" x14ac:dyDescent="0.3">
      <c r="A3077" t="s">
        <v>455</v>
      </c>
      <c r="B3077" t="s">
        <v>230</v>
      </c>
      <c r="C3077">
        <v>4.4000000000000004</v>
      </c>
      <c r="D3077">
        <v>49</v>
      </c>
      <c r="E3077">
        <v>999</v>
      </c>
      <c r="F3077">
        <v>399</v>
      </c>
      <c r="G3077" t="s">
        <v>42</v>
      </c>
      <c r="H3077" t="s">
        <v>10727</v>
      </c>
      <c r="I3077" t="s">
        <v>37</v>
      </c>
      <c r="J3077" t="s">
        <v>232</v>
      </c>
      <c r="K3077" t="s">
        <v>10728</v>
      </c>
      <c r="L3077">
        <v>16961724</v>
      </c>
      <c r="M3077">
        <f t="shared" si="96"/>
        <v>19551</v>
      </c>
      <c r="N3077" s="2">
        <f t="shared" si="97"/>
        <v>60.06006006006006</v>
      </c>
    </row>
    <row r="3078" spans="1:14" x14ac:dyDescent="0.3">
      <c r="A3078" t="s">
        <v>10729</v>
      </c>
      <c r="B3078" t="s">
        <v>10730</v>
      </c>
      <c r="C3078">
        <v>4.7</v>
      </c>
      <c r="D3078">
        <v>44</v>
      </c>
      <c r="E3078">
        <v>1899</v>
      </c>
      <c r="F3078">
        <v>1519</v>
      </c>
      <c r="G3078" t="s">
        <v>16</v>
      </c>
      <c r="H3078" t="s">
        <v>10731</v>
      </c>
      <c r="I3078" t="s">
        <v>4190</v>
      </c>
      <c r="J3078" t="s">
        <v>10732</v>
      </c>
      <c r="K3078" t="s">
        <v>10733</v>
      </c>
      <c r="L3078">
        <v>14530262</v>
      </c>
      <c r="M3078">
        <f t="shared" si="96"/>
        <v>66836</v>
      </c>
      <c r="N3078" s="2">
        <f t="shared" si="97"/>
        <v>20.01053185887309</v>
      </c>
    </row>
    <row r="3079" spans="1:14" x14ac:dyDescent="0.3">
      <c r="A3079" t="s">
        <v>10734</v>
      </c>
      <c r="B3079" t="s">
        <v>1382</v>
      </c>
      <c r="C3079">
        <v>4.4000000000000004</v>
      </c>
      <c r="D3079">
        <v>7</v>
      </c>
      <c r="E3079">
        <v>1999</v>
      </c>
      <c r="F3079">
        <v>699</v>
      </c>
      <c r="G3079" t="s">
        <v>124</v>
      </c>
      <c r="H3079" t="s">
        <v>10735</v>
      </c>
      <c r="I3079" t="s">
        <v>132</v>
      </c>
      <c r="J3079" t="s">
        <v>1384</v>
      </c>
      <c r="K3079" t="s">
        <v>10736</v>
      </c>
      <c r="L3079">
        <v>17104804</v>
      </c>
      <c r="M3079">
        <f t="shared" si="96"/>
        <v>4893</v>
      </c>
      <c r="N3079" s="2">
        <f t="shared" si="97"/>
        <v>65.032516258129064</v>
      </c>
    </row>
    <row r="3080" spans="1:14" x14ac:dyDescent="0.3">
      <c r="A3080" t="s">
        <v>10737</v>
      </c>
      <c r="B3080" t="s">
        <v>926</v>
      </c>
      <c r="C3080">
        <v>4.2</v>
      </c>
      <c r="D3080">
        <v>83</v>
      </c>
      <c r="E3080">
        <v>2600</v>
      </c>
      <c r="F3080">
        <v>1300</v>
      </c>
      <c r="G3080" t="s">
        <v>42</v>
      </c>
      <c r="H3080" t="s">
        <v>10738</v>
      </c>
      <c r="I3080" t="s">
        <v>50</v>
      </c>
      <c r="J3080" t="s">
        <v>928</v>
      </c>
      <c r="K3080" t="s">
        <v>10739</v>
      </c>
      <c r="L3080">
        <v>12429954</v>
      </c>
      <c r="M3080">
        <f t="shared" si="96"/>
        <v>107900</v>
      </c>
      <c r="N3080" s="2">
        <f t="shared" si="97"/>
        <v>50</v>
      </c>
    </row>
    <row r="3081" spans="1:14" x14ac:dyDescent="0.3">
      <c r="A3081" t="s">
        <v>9215</v>
      </c>
      <c r="B3081" t="s">
        <v>557</v>
      </c>
      <c r="C3081">
        <v>3.7</v>
      </c>
      <c r="D3081">
        <v>7</v>
      </c>
      <c r="E3081">
        <v>2699</v>
      </c>
      <c r="F3081">
        <v>1754</v>
      </c>
      <c r="G3081" t="s">
        <v>2167</v>
      </c>
      <c r="H3081" t="s">
        <v>10740</v>
      </c>
      <c r="I3081" t="s">
        <v>83</v>
      </c>
      <c r="J3081" t="s">
        <v>559</v>
      </c>
      <c r="K3081" t="s">
        <v>10741</v>
      </c>
      <c r="L3081">
        <v>17098026</v>
      </c>
      <c r="M3081">
        <f t="shared" si="96"/>
        <v>12278</v>
      </c>
      <c r="N3081" s="2">
        <f t="shared" si="97"/>
        <v>35.0129677658392</v>
      </c>
    </row>
    <row r="3082" spans="1:14" x14ac:dyDescent="0.3">
      <c r="A3082" t="s">
        <v>10742</v>
      </c>
      <c r="B3082" t="s">
        <v>895</v>
      </c>
      <c r="C3082">
        <v>3.3</v>
      </c>
      <c r="D3082">
        <v>6</v>
      </c>
      <c r="E3082">
        <v>2990</v>
      </c>
      <c r="F3082">
        <v>1794</v>
      </c>
      <c r="G3082" t="s">
        <v>4811</v>
      </c>
      <c r="H3082" t="s">
        <v>10743</v>
      </c>
      <c r="I3082" t="s">
        <v>50</v>
      </c>
      <c r="J3082" t="s">
        <v>898</v>
      </c>
      <c r="K3082" t="s">
        <v>10744</v>
      </c>
      <c r="L3082">
        <v>16124664</v>
      </c>
      <c r="M3082">
        <f t="shared" si="96"/>
        <v>10764</v>
      </c>
      <c r="N3082" s="2">
        <f t="shared" si="97"/>
        <v>40</v>
      </c>
    </row>
    <row r="3083" spans="1:14" x14ac:dyDescent="0.3">
      <c r="A3083" t="s">
        <v>10745</v>
      </c>
      <c r="B3083" t="s">
        <v>1567</v>
      </c>
      <c r="C3083">
        <v>4</v>
      </c>
      <c r="D3083">
        <v>307</v>
      </c>
      <c r="E3083">
        <v>3499</v>
      </c>
      <c r="F3083">
        <v>979</v>
      </c>
      <c r="G3083" t="s">
        <v>10746</v>
      </c>
      <c r="H3083" t="s">
        <v>10747</v>
      </c>
      <c r="I3083" t="s">
        <v>50</v>
      </c>
      <c r="J3083" t="s">
        <v>1570</v>
      </c>
      <c r="K3083" t="s">
        <v>10748</v>
      </c>
      <c r="L3083">
        <v>12275372</v>
      </c>
      <c r="M3083">
        <f t="shared" si="96"/>
        <v>300553</v>
      </c>
      <c r="N3083" s="2">
        <f t="shared" si="97"/>
        <v>72.020577307802228</v>
      </c>
    </row>
    <row r="3084" spans="1:14" x14ac:dyDescent="0.3">
      <c r="A3084" t="s">
        <v>10749</v>
      </c>
      <c r="B3084" t="s">
        <v>2812</v>
      </c>
      <c r="C3084">
        <v>4.3</v>
      </c>
      <c r="D3084">
        <v>105</v>
      </c>
      <c r="E3084">
        <v>599</v>
      </c>
      <c r="F3084">
        <v>311</v>
      </c>
      <c r="G3084" t="s">
        <v>10750</v>
      </c>
      <c r="H3084" t="s">
        <v>10751</v>
      </c>
      <c r="I3084" t="s">
        <v>110</v>
      </c>
      <c r="J3084" t="s">
        <v>2814</v>
      </c>
      <c r="K3084" t="s">
        <v>10752</v>
      </c>
      <c r="L3084">
        <v>2004659</v>
      </c>
      <c r="M3084">
        <f t="shared" si="96"/>
        <v>32655</v>
      </c>
      <c r="N3084" s="2">
        <f t="shared" si="97"/>
        <v>48.080133555926544</v>
      </c>
    </row>
    <row r="3085" spans="1:14" x14ac:dyDescent="0.3">
      <c r="A3085" t="s">
        <v>10753</v>
      </c>
      <c r="B3085" t="s">
        <v>1677</v>
      </c>
      <c r="C3085">
        <v>4</v>
      </c>
      <c r="D3085">
        <v>102</v>
      </c>
      <c r="E3085">
        <v>7500</v>
      </c>
      <c r="F3085">
        <v>3750</v>
      </c>
      <c r="G3085" t="s">
        <v>16</v>
      </c>
      <c r="H3085" t="s">
        <v>10754</v>
      </c>
      <c r="I3085" t="s">
        <v>367</v>
      </c>
      <c r="J3085" t="s">
        <v>1680</v>
      </c>
      <c r="K3085" t="s">
        <v>10755</v>
      </c>
      <c r="L3085">
        <v>13369080</v>
      </c>
      <c r="M3085">
        <f t="shared" si="96"/>
        <v>382500</v>
      </c>
      <c r="N3085" s="2">
        <f t="shared" si="97"/>
        <v>50</v>
      </c>
    </row>
    <row r="3086" spans="1:14" x14ac:dyDescent="0.3">
      <c r="A3086" t="s">
        <v>10756</v>
      </c>
      <c r="B3086" t="s">
        <v>10757</v>
      </c>
      <c r="C3086">
        <v>4.2</v>
      </c>
      <c r="D3086">
        <v>47</v>
      </c>
      <c r="E3086">
        <v>1299</v>
      </c>
      <c r="F3086">
        <v>623</v>
      </c>
      <c r="G3086" t="s">
        <v>16</v>
      </c>
      <c r="H3086" t="s">
        <v>10758</v>
      </c>
      <c r="I3086" t="s">
        <v>1766</v>
      </c>
      <c r="J3086" t="s">
        <v>10759</v>
      </c>
      <c r="K3086" t="s">
        <v>10760</v>
      </c>
      <c r="L3086">
        <v>16237050</v>
      </c>
      <c r="M3086">
        <f t="shared" si="96"/>
        <v>29281</v>
      </c>
      <c r="N3086" s="2">
        <f t="shared" si="97"/>
        <v>52.040030792917626</v>
      </c>
    </row>
    <row r="3087" spans="1:14" x14ac:dyDescent="0.3">
      <c r="A3087" t="s">
        <v>10761</v>
      </c>
      <c r="B3087" t="s">
        <v>2528</v>
      </c>
      <c r="C3087">
        <v>3.9</v>
      </c>
      <c r="D3087">
        <v>197</v>
      </c>
      <c r="E3087">
        <v>4575</v>
      </c>
      <c r="F3087">
        <v>1464</v>
      </c>
      <c r="G3087" t="s">
        <v>29</v>
      </c>
      <c r="H3087" t="s">
        <v>10762</v>
      </c>
      <c r="I3087" t="s">
        <v>132</v>
      </c>
      <c r="J3087" t="s">
        <v>2530</v>
      </c>
      <c r="K3087" t="s">
        <v>10763</v>
      </c>
      <c r="L3087">
        <v>9088423</v>
      </c>
      <c r="M3087">
        <f t="shared" si="96"/>
        <v>288408</v>
      </c>
      <c r="N3087" s="2">
        <f t="shared" si="97"/>
        <v>68</v>
      </c>
    </row>
    <row r="3088" spans="1:14" x14ac:dyDescent="0.3">
      <c r="A3088" t="s">
        <v>10764</v>
      </c>
      <c r="B3088" t="s">
        <v>8328</v>
      </c>
      <c r="C3088">
        <v>4.5999999999999996</v>
      </c>
      <c r="D3088">
        <v>29</v>
      </c>
      <c r="E3088">
        <v>1499</v>
      </c>
      <c r="F3088">
        <v>749</v>
      </c>
      <c r="G3088" t="s">
        <v>67</v>
      </c>
      <c r="H3088" t="s">
        <v>10765</v>
      </c>
      <c r="I3088" t="s">
        <v>44</v>
      </c>
      <c r="J3088" t="s">
        <v>8330</v>
      </c>
      <c r="K3088" t="s">
        <v>10766</v>
      </c>
      <c r="L3088">
        <v>15863560</v>
      </c>
      <c r="M3088">
        <f t="shared" si="96"/>
        <v>21721</v>
      </c>
      <c r="N3088" s="2">
        <f t="shared" si="97"/>
        <v>50.033355570380259</v>
      </c>
    </row>
    <row r="3089" spans="1:14" x14ac:dyDescent="0.3">
      <c r="A3089" t="s">
        <v>10767</v>
      </c>
      <c r="B3089" t="s">
        <v>2472</v>
      </c>
      <c r="C3089">
        <v>4.0999999999999996</v>
      </c>
      <c r="D3089">
        <v>554</v>
      </c>
      <c r="E3089">
        <v>1999</v>
      </c>
      <c r="F3089">
        <v>599</v>
      </c>
      <c r="G3089" t="s">
        <v>2473</v>
      </c>
      <c r="H3089" t="s">
        <v>10768</v>
      </c>
      <c r="I3089" t="s">
        <v>37</v>
      </c>
      <c r="J3089" t="s">
        <v>2475</v>
      </c>
      <c r="K3089" t="s">
        <v>10769</v>
      </c>
      <c r="L3089">
        <v>15362118</v>
      </c>
      <c r="M3089">
        <f t="shared" si="96"/>
        <v>331846</v>
      </c>
      <c r="N3089" s="2">
        <f t="shared" si="97"/>
        <v>70.035017508754379</v>
      </c>
    </row>
    <row r="3090" spans="1:14" x14ac:dyDescent="0.3">
      <c r="A3090" t="s">
        <v>10770</v>
      </c>
      <c r="B3090" t="s">
        <v>10771</v>
      </c>
      <c r="C3090">
        <v>3.9</v>
      </c>
      <c r="D3090">
        <v>126</v>
      </c>
      <c r="E3090">
        <v>3999</v>
      </c>
      <c r="F3090">
        <v>1199</v>
      </c>
      <c r="G3090" t="s">
        <v>1268</v>
      </c>
      <c r="H3090" t="s">
        <v>10772</v>
      </c>
      <c r="I3090" t="s">
        <v>891</v>
      </c>
      <c r="J3090" t="s">
        <v>10773</v>
      </c>
      <c r="K3090" t="s">
        <v>10774</v>
      </c>
      <c r="L3090">
        <v>15970676</v>
      </c>
      <c r="M3090">
        <f t="shared" si="96"/>
        <v>151074</v>
      </c>
      <c r="N3090" s="2">
        <f t="shared" si="97"/>
        <v>70.017504376094024</v>
      </c>
    </row>
    <row r="3091" spans="1:14" x14ac:dyDescent="0.3">
      <c r="A3091" t="s">
        <v>10775</v>
      </c>
      <c r="B3091" t="s">
        <v>10776</v>
      </c>
      <c r="C3091">
        <v>4</v>
      </c>
      <c r="D3091">
        <v>5</v>
      </c>
      <c r="E3091">
        <v>1299</v>
      </c>
      <c r="F3091">
        <v>438</v>
      </c>
      <c r="G3091" t="s">
        <v>88</v>
      </c>
      <c r="H3091" t="s">
        <v>10777</v>
      </c>
      <c r="I3091" t="s">
        <v>10778</v>
      </c>
      <c r="J3091" t="s">
        <v>10779</v>
      </c>
      <c r="K3091" t="s">
        <v>10780</v>
      </c>
      <c r="L3091">
        <v>13383254</v>
      </c>
      <c r="M3091">
        <f t="shared" si="96"/>
        <v>2190</v>
      </c>
      <c r="N3091" s="2">
        <f t="shared" si="97"/>
        <v>66.281755196304843</v>
      </c>
    </row>
    <row r="3092" spans="1:14" x14ac:dyDescent="0.3">
      <c r="A3092" t="s">
        <v>10781</v>
      </c>
      <c r="B3092" t="s">
        <v>10782</v>
      </c>
      <c r="C3092">
        <v>3.9</v>
      </c>
      <c r="D3092">
        <v>14</v>
      </c>
      <c r="E3092">
        <v>1288</v>
      </c>
      <c r="F3092">
        <v>837</v>
      </c>
      <c r="G3092" t="s">
        <v>29</v>
      </c>
      <c r="H3092" t="s">
        <v>10783</v>
      </c>
      <c r="I3092" t="s">
        <v>31</v>
      </c>
      <c r="J3092" t="s">
        <v>10784</v>
      </c>
      <c r="K3092" t="s">
        <v>10785</v>
      </c>
      <c r="L3092">
        <v>16112274</v>
      </c>
      <c r="M3092">
        <f t="shared" si="96"/>
        <v>11718</v>
      </c>
      <c r="N3092" s="2">
        <f t="shared" si="97"/>
        <v>35.015527950310563</v>
      </c>
    </row>
    <row r="3093" spans="1:14" x14ac:dyDescent="0.3">
      <c r="A3093" t="s">
        <v>10786</v>
      </c>
      <c r="B3093" t="s">
        <v>10787</v>
      </c>
      <c r="C3093">
        <v>4.7</v>
      </c>
      <c r="D3093">
        <v>146</v>
      </c>
      <c r="E3093">
        <v>999</v>
      </c>
      <c r="F3093">
        <v>549</v>
      </c>
      <c r="G3093" t="s">
        <v>16</v>
      </c>
      <c r="H3093" t="s">
        <v>10788</v>
      </c>
      <c r="I3093" t="s">
        <v>2507</v>
      </c>
      <c r="J3093" t="s">
        <v>10789</v>
      </c>
      <c r="K3093" t="s">
        <v>10790</v>
      </c>
      <c r="L3093">
        <v>13883910</v>
      </c>
      <c r="M3093">
        <f t="shared" si="96"/>
        <v>80154</v>
      </c>
      <c r="N3093" s="2">
        <f t="shared" si="97"/>
        <v>45.045045045045043</v>
      </c>
    </row>
    <row r="3094" spans="1:14" x14ac:dyDescent="0.3">
      <c r="A3094" t="s">
        <v>10791</v>
      </c>
      <c r="B3094" t="s">
        <v>665</v>
      </c>
      <c r="C3094">
        <v>3.7</v>
      </c>
      <c r="D3094">
        <v>3</v>
      </c>
      <c r="E3094">
        <v>1799</v>
      </c>
      <c r="F3094">
        <v>1529</v>
      </c>
      <c r="G3094" t="s">
        <v>29</v>
      </c>
      <c r="H3094" t="s">
        <v>10792</v>
      </c>
      <c r="I3094" t="s">
        <v>37</v>
      </c>
      <c r="J3094" t="s">
        <v>668</v>
      </c>
      <c r="K3094" t="s">
        <v>10793</v>
      </c>
      <c r="L3094">
        <v>17442034</v>
      </c>
      <c r="M3094">
        <f t="shared" si="96"/>
        <v>4587</v>
      </c>
      <c r="N3094" s="2">
        <f t="shared" si="97"/>
        <v>15.008337965536409</v>
      </c>
    </row>
    <row r="3095" spans="1:14" x14ac:dyDescent="0.3">
      <c r="A3095" t="s">
        <v>4094</v>
      </c>
      <c r="B3095" t="s">
        <v>2417</v>
      </c>
      <c r="C3095">
        <v>2.8</v>
      </c>
      <c r="D3095">
        <v>6</v>
      </c>
      <c r="E3095">
        <v>1999</v>
      </c>
      <c r="F3095">
        <v>1579</v>
      </c>
      <c r="G3095" t="s">
        <v>5938</v>
      </c>
      <c r="H3095" t="s">
        <v>10794</v>
      </c>
      <c r="I3095" t="s">
        <v>297</v>
      </c>
      <c r="J3095" t="s">
        <v>2419</v>
      </c>
      <c r="K3095" t="s">
        <v>10795</v>
      </c>
      <c r="L3095">
        <v>17446854</v>
      </c>
      <c r="M3095">
        <f t="shared" si="96"/>
        <v>9474</v>
      </c>
      <c r="N3095" s="2">
        <f t="shared" si="97"/>
        <v>21.010505252626313</v>
      </c>
    </row>
    <row r="3096" spans="1:14" x14ac:dyDescent="0.3">
      <c r="A3096" t="s">
        <v>10796</v>
      </c>
      <c r="B3096" t="s">
        <v>1751</v>
      </c>
      <c r="C3096">
        <v>4.0999999999999996</v>
      </c>
      <c r="D3096">
        <v>29</v>
      </c>
      <c r="E3096">
        <v>1950</v>
      </c>
      <c r="F3096">
        <v>390</v>
      </c>
      <c r="G3096" t="s">
        <v>16</v>
      </c>
      <c r="H3096" t="s">
        <v>10797</v>
      </c>
      <c r="I3096" t="s">
        <v>1241</v>
      </c>
      <c r="J3096" t="s">
        <v>1753</v>
      </c>
      <c r="K3096" t="s">
        <v>10798</v>
      </c>
      <c r="L3096">
        <v>16579202</v>
      </c>
      <c r="M3096">
        <f t="shared" si="96"/>
        <v>11310</v>
      </c>
      <c r="N3096" s="2">
        <f t="shared" si="97"/>
        <v>80</v>
      </c>
    </row>
    <row r="3097" spans="1:14" x14ac:dyDescent="0.3">
      <c r="A3097" t="s">
        <v>10799</v>
      </c>
      <c r="B3097" t="s">
        <v>54</v>
      </c>
      <c r="C3097">
        <v>4.5</v>
      </c>
      <c r="D3097">
        <v>17</v>
      </c>
      <c r="E3097">
        <v>2999</v>
      </c>
      <c r="F3097">
        <v>1499</v>
      </c>
      <c r="G3097" t="s">
        <v>16</v>
      </c>
      <c r="H3097" t="s">
        <v>10800</v>
      </c>
      <c r="I3097" t="s">
        <v>586</v>
      </c>
      <c r="J3097" t="s">
        <v>57</v>
      </c>
      <c r="K3097" t="s">
        <v>10801</v>
      </c>
      <c r="L3097">
        <v>15322824</v>
      </c>
      <c r="M3097">
        <f t="shared" si="96"/>
        <v>25483</v>
      </c>
      <c r="N3097" s="2">
        <f t="shared" si="97"/>
        <v>50.016672224074689</v>
      </c>
    </row>
    <row r="3098" spans="1:14" x14ac:dyDescent="0.3">
      <c r="A3098" t="s">
        <v>10802</v>
      </c>
      <c r="B3098" t="s">
        <v>1769</v>
      </c>
      <c r="C3098">
        <v>4.2</v>
      </c>
      <c r="D3098">
        <v>171</v>
      </c>
      <c r="E3098">
        <v>1699</v>
      </c>
      <c r="F3098">
        <v>1036</v>
      </c>
      <c r="G3098" t="s">
        <v>29</v>
      </c>
      <c r="H3098" t="s">
        <v>10803</v>
      </c>
      <c r="I3098" t="s">
        <v>50</v>
      </c>
      <c r="J3098" t="s">
        <v>1771</v>
      </c>
      <c r="K3098" t="s">
        <v>10804</v>
      </c>
      <c r="L3098">
        <v>8362587</v>
      </c>
      <c r="M3098">
        <f t="shared" si="96"/>
        <v>177156</v>
      </c>
      <c r="N3098" s="2">
        <f t="shared" si="97"/>
        <v>39.022954679223069</v>
      </c>
    </row>
    <row r="3099" spans="1:14" x14ac:dyDescent="0.3">
      <c r="A3099" t="s">
        <v>10805</v>
      </c>
      <c r="B3099" t="s">
        <v>1948</v>
      </c>
      <c r="C3099">
        <v>4.2</v>
      </c>
      <c r="D3099">
        <v>5</v>
      </c>
      <c r="E3099">
        <v>2499</v>
      </c>
      <c r="F3099">
        <v>2474</v>
      </c>
      <c r="G3099" t="s">
        <v>451</v>
      </c>
      <c r="H3099" t="s">
        <v>10806</v>
      </c>
      <c r="I3099" t="s">
        <v>297</v>
      </c>
      <c r="J3099" t="s">
        <v>1950</v>
      </c>
      <c r="K3099" t="s">
        <v>10807</v>
      </c>
      <c r="L3099">
        <v>16342410</v>
      </c>
      <c r="M3099">
        <f t="shared" si="96"/>
        <v>12370</v>
      </c>
      <c r="N3099" s="2">
        <f t="shared" si="97"/>
        <v>1.0004001600640255</v>
      </c>
    </row>
    <row r="3100" spans="1:14" x14ac:dyDescent="0.3">
      <c r="A3100" t="s">
        <v>1167</v>
      </c>
      <c r="B3100" t="s">
        <v>622</v>
      </c>
      <c r="C3100">
        <v>4.5999999999999996</v>
      </c>
      <c r="D3100">
        <v>14</v>
      </c>
      <c r="E3100">
        <v>599</v>
      </c>
      <c r="F3100">
        <v>599</v>
      </c>
      <c r="G3100" t="s">
        <v>124</v>
      </c>
      <c r="H3100" t="s">
        <v>10808</v>
      </c>
      <c r="I3100" t="s">
        <v>126</v>
      </c>
      <c r="J3100" t="s">
        <v>624</v>
      </c>
      <c r="K3100" t="s">
        <v>10809</v>
      </c>
      <c r="L3100">
        <v>17657922</v>
      </c>
      <c r="M3100">
        <f t="shared" si="96"/>
        <v>8386</v>
      </c>
      <c r="N3100" s="2">
        <f t="shared" si="97"/>
        <v>0</v>
      </c>
    </row>
    <row r="3101" spans="1:14" x14ac:dyDescent="0.3">
      <c r="A3101" t="s">
        <v>10810</v>
      </c>
      <c r="B3101" t="s">
        <v>230</v>
      </c>
      <c r="C3101">
        <v>3.9</v>
      </c>
      <c r="D3101">
        <v>189</v>
      </c>
      <c r="E3101">
        <v>2299</v>
      </c>
      <c r="F3101">
        <v>1264</v>
      </c>
      <c r="G3101" t="s">
        <v>1474</v>
      </c>
      <c r="H3101" t="s">
        <v>10811</v>
      </c>
      <c r="I3101" t="s">
        <v>685</v>
      </c>
      <c r="J3101" t="s">
        <v>232</v>
      </c>
      <c r="K3101" t="s">
        <v>10812</v>
      </c>
      <c r="L3101">
        <v>10333383</v>
      </c>
      <c r="M3101">
        <f t="shared" si="96"/>
        <v>238896</v>
      </c>
      <c r="N3101" s="2">
        <f t="shared" si="97"/>
        <v>45.019573727707701</v>
      </c>
    </row>
    <row r="3102" spans="1:14" x14ac:dyDescent="0.3">
      <c r="A3102" t="s">
        <v>10813</v>
      </c>
      <c r="B3102" t="s">
        <v>505</v>
      </c>
      <c r="C3102">
        <v>4.5</v>
      </c>
      <c r="D3102">
        <v>19</v>
      </c>
      <c r="E3102">
        <v>700</v>
      </c>
      <c r="F3102">
        <v>630</v>
      </c>
      <c r="G3102" t="s">
        <v>1742</v>
      </c>
      <c r="H3102" t="s">
        <v>10814</v>
      </c>
      <c r="I3102" t="s">
        <v>1744</v>
      </c>
      <c r="J3102" t="s">
        <v>508</v>
      </c>
      <c r="K3102" t="s">
        <v>10815</v>
      </c>
      <c r="L3102">
        <v>15157550</v>
      </c>
      <c r="M3102">
        <f t="shared" si="96"/>
        <v>11970</v>
      </c>
      <c r="N3102" s="2">
        <f t="shared" si="97"/>
        <v>10</v>
      </c>
    </row>
    <row r="3103" spans="1:14" x14ac:dyDescent="0.3">
      <c r="A3103" t="s">
        <v>1077</v>
      </c>
      <c r="B3103" t="s">
        <v>2679</v>
      </c>
      <c r="C3103">
        <v>3.9</v>
      </c>
      <c r="D3103">
        <v>15</v>
      </c>
      <c r="E3103">
        <v>2999</v>
      </c>
      <c r="F3103">
        <v>1799</v>
      </c>
      <c r="G3103" t="s">
        <v>74</v>
      </c>
      <c r="H3103" t="s">
        <v>10816</v>
      </c>
      <c r="I3103" t="s">
        <v>1080</v>
      </c>
      <c r="J3103" t="s">
        <v>2681</v>
      </c>
      <c r="K3103" t="s">
        <v>10817</v>
      </c>
      <c r="L3103">
        <v>14311330</v>
      </c>
      <c r="M3103">
        <f t="shared" si="96"/>
        <v>26985</v>
      </c>
      <c r="N3103" s="2">
        <f t="shared" si="97"/>
        <v>40.013337779259757</v>
      </c>
    </row>
    <row r="3104" spans="1:14" x14ac:dyDescent="0.3">
      <c r="A3104" t="s">
        <v>10818</v>
      </c>
      <c r="B3104" t="s">
        <v>10819</v>
      </c>
      <c r="C3104">
        <v>4.2</v>
      </c>
      <c r="D3104">
        <v>114</v>
      </c>
      <c r="E3104">
        <v>499</v>
      </c>
      <c r="F3104">
        <v>349</v>
      </c>
      <c r="G3104" t="s">
        <v>10820</v>
      </c>
      <c r="H3104" t="s">
        <v>10821</v>
      </c>
      <c r="I3104" t="s">
        <v>1229</v>
      </c>
      <c r="J3104" t="s">
        <v>10822</v>
      </c>
      <c r="K3104" t="s">
        <v>10823</v>
      </c>
      <c r="L3104">
        <v>14382898</v>
      </c>
      <c r="M3104">
        <f t="shared" si="96"/>
        <v>39786</v>
      </c>
      <c r="N3104" s="2">
        <f t="shared" si="97"/>
        <v>30.060120240480963</v>
      </c>
    </row>
    <row r="3105" spans="1:14" x14ac:dyDescent="0.3">
      <c r="A3105" t="s">
        <v>10824</v>
      </c>
      <c r="B3105" t="s">
        <v>5215</v>
      </c>
      <c r="C3105">
        <v>4.5999999999999996</v>
      </c>
      <c r="D3105">
        <v>9</v>
      </c>
      <c r="E3105">
        <v>4999</v>
      </c>
      <c r="F3105">
        <v>2749</v>
      </c>
      <c r="G3105" t="s">
        <v>124</v>
      </c>
      <c r="H3105" t="s">
        <v>10825</v>
      </c>
      <c r="I3105" t="s">
        <v>37</v>
      </c>
      <c r="J3105" t="s">
        <v>5217</v>
      </c>
      <c r="K3105" t="s">
        <v>10826</v>
      </c>
      <c r="L3105">
        <v>14790310</v>
      </c>
      <c r="M3105">
        <f t="shared" si="96"/>
        <v>24741</v>
      </c>
      <c r="N3105" s="2">
        <f t="shared" si="97"/>
        <v>45.009001800360068</v>
      </c>
    </row>
    <row r="3106" spans="1:14" x14ac:dyDescent="0.3">
      <c r="A3106" t="s">
        <v>10827</v>
      </c>
      <c r="B3106" t="s">
        <v>1513</v>
      </c>
      <c r="C3106">
        <v>4.4000000000000004</v>
      </c>
      <c r="D3106">
        <v>22</v>
      </c>
      <c r="E3106">
        <v>1699</v>
      </c>
      <c r="F3106">
        <v>849</v>
      </c>
      <c r="G3106" t="s">
        <v>10828</v>
      </c>
      <c r="H3106" t="s">
        <v>10829</v>
      </c>
      <c r="I3106" t="s">
        <v>862</v>
      </c>
      <c r="J3106" t="s">
        <v>1515</v>
      </c>
      <c r="K3106" t="s">
        <v>10830</v>
      </c>
      <c r="L3106">
        <v>17111058</v>
      </c>
      <c r="M3106">
        <f t="shared" si="96"/>
        <v>18678</v>
      </c>
      <c r="N3106" s="2">
        <f t="shared" si="97"/>
        <v>50.029429075927013</v>
      </c>
    </row>
    <row r="3107" spans="1:14" x14ac:dyDescent="0.3">
      <c r="A3107" t="s">
        <v>5509</v>
      </c>
      <c r="B3107" t="s">
        <v>8549</v>
      </c>
      <c r="C3107">
        <v>4.5</v>
      </c>
      <c r="D3107">
        <v>21</v>
      </c>
      <c r="E3107">
        <v>2499</v>
      </c>
      <c r="F3107">
        <v>999</v>
      </c>
      <c r="G3107" t="s">
        <v>1657</v>
      </c>
      <c r="H3107" t="s">
        <v>10831</v>
      </c>
      <c r="I3107" t="s">
        <v>297</v>
      </c>
      <c r="J3107" t="s">
        <v>8551</v>
      </c>
      <c r="K3107" t="s">
        <v>10832</v>
      </c>
      <c r="L3107">
        <v>11376522</v>
      </c>
      <c r="M3107">
        <f t="shared" si="96"/>
        <v>20979</v>
      </c>
      <c r="N3107" s="2">
        <f t="shared" si="97"/>
        <v>60.024009603841534</v>
      </c>
    </row>
    <row r="3108" spans="1:14" x14ac:dyDescent="0.3">
      <c r="A3108" t="s">
        <v>10833</v>
      </c>
      <c r="B3108" t="s">
        <v>165</v>
      </c>
      <c r="C3108">
        <v>4</v>
      </c>
      <c r="D3108">
        <v>5</v>
      </c>
      <c r="E3108">
        <v>2999</v>
      </c>
      <c r="F3108">
        <v>1649</v>
      </c>
      <c r="G3108" t="s">
        <v>124</v>
      </c>
      <c r="H3108" t="s">
        <v>10834</v>
      </c>
      <c r="I3108" t="s">
        <v>862</v>
      </c>
      <c r="J3108" t="s">
        <v>168</v>
      </c>
      <c r="K3108" t="s">
        <v>10835</v>
      </c>
      <c r="L3108">
        <v>17174320</v>
      </c>
      <c r="M3108">
        <f t="shared" si="96"/>
        <v>8245</v>
      </c>
      <c r="N3108" s="2">
        <f t="shared" si="97"/>
        <v>45.015005001667227</v>
      </c>
    </row>
    <row r="3109" spans="1:14" x14ac:dyDescent="0.3">
      <c r="A3109" t="s">
        <v>3466</v>
      </c>
      <c r="B3109" t="s">
        <v>3507</v>
      </c>
      <c r="C3109">
        <v>4.3</v>
      </c>
      <c r="D3109">
        <v>38</v>
      </c>
      <c r="E3109">
        <v>1599</v>
      </c>
      <c r="F3109">
        <v>699</v>
      </c>
      <c r="G3109" t="s">
        <v>95</v>
      </c>
      <c r="H3109" t="s">
        <v>10836</v>
      </c>
      <c r="I3109" t="s">
        <v>1064</v>
      </c>
      <c r="J3109" t="s">
        <v>3509</v>
      </c>
      <c r="K3109" t="s">
        <v>10837</v>
      </c>
      <c r="L3109">
        <v>16440106</v>
      </c>
      <c r="M3109">
        <f t="shared" si="96"/>
        <v>26562</v>
      </c>
      <c r="N3109" s="2">
        <f t="shared" si="97"/>
        <v>56.285178236397748</v>
      </c>
    </row>
    <row r="3110" spans="1:14" x14ac:dyDescent="0.3">
      <c r="A3110" t="s">
        <v>10838</v>
      </c>
      <c r="B3110" t="s">
        <v>54</v>
      </c>
      <c r="C3110">
        <v>4.0999999999999996</v>
      </c>
      <c r="D3110">
        <v>18</v>
      </c>
      <c r="E3110">
        <v>1899</v>
      </c>
      <c r="F3110">
        <v>474</v>
      </c>
      <c r="G3110" t="s">
        <v>1620</v>
      </c>
      <c r="H3110" t="s">
        <v>10839</v>
      </c>
      <c r="I3110" t="s">
        <v>110</v>
      </c>
      <c r="J3110" t="s">
        <v>57</v>
      </c>
      <c r="K3110" t="s">
        <v>10840</v>
      </c>
      <c r="L3110">
        <v>14347014</v>
      </c>
      <c r="M3110">
        <f t="shared" si="96"/>
        <v>8532</v>
      </c>
      <c r="N3110" s="2">
        <f t="shared" si="97"/>
        <v>75.039494470774088</v>
      </c>
    </row>
    <row r="3111" spans="1:14" x14ac:dyDescent="0.3">
      <c r="A3111" t="s">
        <v>10841</v>
      </c>
      <c r="B3111" t="s">
        <v>2435</v>
      </c>
      <c r="C3111">
        <v>5</v>
      </c>
      <c r="D3111">
        <v>3</v>
      </c>
      <c r="E3111">
        <v>1299</v>
      </c>
      <c r="F3111">
        <v>1299</v>
      </c>
      <c r="G3111" t="s">
        <v>10842</v>
      </c>
      <c r="H3111" t="s">
        <v>10843</v>
      </c>
      <c r="I3111" t="s">
        <v>938</v>
      </c>
      <c r="J3111" t="s">
        <v>2438</v>
      </c>
      <c r="K3111" t="s">
        <v>10844</v>
      </c>
      <c r="L3111">
        <v>17607274</v>
      </c>
      <c r="M3111">
        <f t="shared" si="96"/>
        <v>3897</v>
      </c>
      <c r="N3111" s="2">
        <f t="shared" si="97"/>
        <v>0</v>
      </c>
    </row>
    <row r="3112" spans="1:14" x14ac:dyDescent="0.3">
      <c r="A3112" t="s">
        <v>8212</v>
      </c>
      <c r="B3112" t="s">
        <v>87</v>
      </c>
      <c r="C3112">
        <v>4.5999999999999996</v>
      </c>
      <c r="D3112">
        <v>28</v>
      </c>
      <c r="E3112">
        <v>2299</v>
      </c>
      <c r="F3112">
        <v>1264</v>
      </c>
      <c r="G3112" t="s">
        <v>2446</v>
      </c>
      <c r="H3112" t="s">
        <v>10845</v>
      </c>
      <c r="I3112" t="s">
        <v>297</v>
      </c>
      <c r="J3112" t="s">
        <v>91</v>
      </c>
      <c r="K3112" t="s">
        <v>10846</v>
      </c>
      <c r="L3112">
        <v>16106810</v>
      </c>
      <c r="M3112">
        <f t="shared" si="96"/>
        <v>35392</v>
      </c>
      <c r="N3112" s="2">
        <f t="shared" si="97"/>
        <v>45.019573727707701</v>
      </c>
    </row>
    <row r="3113" spans="1:14" x14ac:dyDescent="0.3">
      <c r="A3113" t="s">
        <v>10847</v>
      </c>
      <c r="B3113" t="s">
        <v>5053</v>
      </c>
      <c r="C3113">
        <v>4.5</v>
      </c>
      <c r="D3113">
        <v>18</v>
      </c>
      <c r="E3113">
        <v>2950</v>
      </c>
      <c r="F3113">
        <v>590</v>
      </c>
      <c r="G3113" t="s">
        <v>16</v>
      </c>
      <c r="H3113" t="s">
        <v>10848</v>
      </c>
      <c r="I3113" t="s">
        <v>1558</v>
      </c>
      <c r="J3113" t="s">
        <v>5055</v>
      </c>
      <c r="K3113" t="s">
        <v>10849</v>
      </c>
      <c r="L3113">
        <v>16946370</v>
      </c>
      <c r="M3113">
        <f t="shared" si="96"/>
        <v>10620</v>
      </c>
      <c r="N3113" s="2">
        <f t="shared" si="97"/>
        <v>80</v>
      </c>
    </row>
    <row r="3114" spans="1:14" x14ac:dyDescent="0.3">
      <c r="A3114" t="s">
        <v>675</v>
      </c>
      <c r="B3114" t="s">
        <v>4683</v>
      </c>
      <c r="C3114">
        <v>4.3</v>
      </c>
      <c r="D3114">
        <v>32</v>
      </c>
      <c r="E3114">
        <v>2199</v>
      </c>
      <c r="F3114">
        <v>989</v>
      </c>
      <c r="G3114" t="s">
        <v>242</v>
      </c>
      <c r="H3114" t="s">
        <v>10850</v>
      </c>
      <c r="I3114" t="s">
        <v>244</v>
      </c>
      <c r="J3114" t="s">
        <v>4685</v>
      </c>
      <c r="K3114" t="s">
        <v>10851</v>
      </c>
      <c r="L3114">
        <v>16954388</v>
      </c>
      <c r="M3114">
        <f t="shared" si="96"/>
        <v>31648</v>
      </c>
      <c r="N3114" s="2">
        <f t="shared" si="97"/>
        <v>55.025011368804002</v>
      </c>
    </row>
    <row r="3115" spans="1:14" x14ac:dyDescent="0.3">
      <c r="A3115" t="s">
        <v>6894</v>
      </c>
      <c r="B3115" t="s">
        <v>1190</v>
      </c>
      <c r="C3115">
        <v>4.8</v>
      </c>
      <c r="D3115">
        <v>12</v>
      </c>
      <c r="E3115">
        <v>1999</v>
      </c>
      <c r="F3115">
        <v>899</v>
      </c>
      <c r="G3115" t="s">
        <v>42</v>
      </c>
      <c r="H3115" t="s">
        <v>10852</v>
      </c>
      <c r="I3115" t="s">
        <v>50</v>
      </c>
      <c r="J3115" t="s">
        <v>1193</v>
      </c>
      <c r="K3115" t="s">
        <v>10853</v>
      </c>
      <c r="L3115">
        <v>13649836</v>
      </c>
      <c r="M3115">
        <f t="shared" si="96"/>
        <v>10788</v>
      </c>
      <c r="N3115" s="2">
        <f t="shared" si="97"/>
        <v>55.027513756878442</v>
      </c>
    </row>
    <row r="3116" spans="1:14" x14ac:dyDescent="0.3">
      <c r="A3116" t="s">
        <v>10854</v>
      </c>
      <c r="B3116" t="s">
        <v>396</v>
      </c>
      <c r="C3116">
        <v>3.9</v>
      </c>
      <c r="D3116">
        <v>241</v>
      </c>
      <c r="E3116">
        <v>3990</v>
      </c>
      <c r="F3116">
        <v>1396</v>
      </c>
      <c r="G3116" t="s">
        <v>95</v>
      </c>
      <c r="H3116" t="s">
        <v>10855</v>
      </c>
      <c r="I3116" t="s">
        <v>132</v>
      </c>
      <c r="J3116" t="s">
        <v>399</v>
      </c>
      <c r="K3116" t="s">
        <v>10856</v>
      </c>
      <c r="L3116">
        <v>10590136</v>
      </c>
      <c r="M3116">
        <f t="shared" si="96"/>
        <v>336436</v>
      </c>
      <c r="N3116" s="2">
        <f t="shared" si="97"/>
        <v>65.012531328320804</v>
      </c>
    </row>
    <row r="3117" spans="1:14" x14ac:dyDescent="0.3">
      <c r="A3117" t="s">
        <v>10857</v>
      </c>
      <c r="B3117" t="s">
        <v>756</v>
      </c>
      <c r="C3117">
        <v>4.4000000000000004</v>
      </c>
      <c r="D3117">
        <v>27</v>
      </c>
      <c r="E3117">
        <v>4099</v>
      </c>
      <c r="F3117">
        <v>1229</v>
      </c>
      <c r="G3117" t="s">
        <v>42</v>
      </c>
      <c r="H3117" t="s">
        <v>10858</v>
      </c>
      <c r="I3117" t="s">
        <v>50</v>
      </c>
      <c r="J3117" t="s">
        <v>760</v>
      </c>
      <c r="K3117" t="s">
        <v>10859</v>
      </c>
      <c r="L3117">
        <v>15864786</v>
      </c>
      <c r="M3117">
        <f t="shared" si="96"/>
        <v>33183</v>
      </c>
      <c r="N3117" s="2">
        <f t="shared" si="97"/>
        <v>70.017077335935596</v>
      </c>
    </row>
    <row r="3118" spans="1:14" x14ac:dyDescent="0.3">
      <c r="A3118" t="s">
        <v>10860</v>
      </c>
      <c r="B3118" t="s">
        <v>689</v>
      </c>
      <c r="C3118">
        <v>4.5</v>
      </c>
      <c r="D3118">
        <v>44</v>
      </c>
      <c r="E3118">
        <v>1690</v>
      </c>
      <c r="F3118">
        <v>845</v>
      </c>
      <c r="G3118" t="s">
        <v>690</v>
      </c>
      <c r="H3118" t="s">
        <v>10861</v>
      </c>
      <c r="I3118" t="s">
        <v>586</v>
      </c>
      <c r="J3118" t="s">
        <v>692</v>
      </c>
      <c r="K3118" t="s">
        <v>10862</v>
      </c>
      <c r="L3118">
        <v>16058410</v>
      </c>
      <c r="M3118">
        <f t="shared" si="96"/>
        <v>37180</v>
      </c>
      <c r="N3118" s="2">
        <f t="shared" si="97"/>
        <v>50</v>
      </c>
    </row>
    <row r="3119" spans="1:14" x14ac:dyDescent="0.3">
      <c r="A3119" t="s">
        <v>10863</v>
      </c>
      <c r="B3119" t="s">
        <v>3401</v>
      </c>
      <c r="C3119">
        <v>4.5999999999999996</v>
      </c>
      <c r="D3119">
        <v>17</v>
      </c>
      <c r="E3119">
        <v>1799</v>
      </c>
      <c r="F3119">
        <v>1169</v>
      </c>
      <c r="G3119" t="s">
        <v>42</v>
      </c>
      <c r="H3119" t="s">
        <v>10864</v>
      </c>
      <c r="I3119" t="s">
        <v>110</v>
      </c>
      <c r="J3119" t="s">
        <v>3403</v>
      </c>
      <c r="K3119" t="s">
        <v>10865</v>
      </c>
      <c r="L3119">
        <v>16761920</v>
      </c>
      <c r="M3119">
        <f t="shared" si="96"/>
        <v>19873</v>
      </c>
      <c r="N3119" s="2">
        <f t="shared" si="97"/>
        <v>35.019455252918284</v>
      </c>
    </row>
    <row r="3120" spans="1:14" x14ac:dyDescent="0.3">
      <c r="A3120" t="s">
        <v>10866</v>
      </c>
      <c r="B3120" t="s">
        <v>1491</v>
      </c>
      <c r="C3120">
        <v>4.0999999999999996</v>
      </c>
      <c r="D3120">
        <v>740</v>
      </c>
      <c r="E3120">
        <v>1099</v>
      </c>
      <c r="F3120">
        <v>439</v>
      </c>
      <c r="G3120" t="s">
        <v>124</v>
      </c>
      <c r="H3120" t="s">
        <v>10867</v>
      </c>
      <c r="I3120" t="s">
        <v>56</v>
      </c>
      <c r="J3120" t="s">
        <v>1493</v>
      </c>
      <c r="K3120" t="s">
        <v>10868</v>
      </c>
      <c r="L3120">
        <v>10728554</v>
      </c>
      <c r="M3120">
        <f t="shared" si="96"/>
        <v>324860</v>
      </c>
      <c r="N3120" s="2">
        <f t="shared" si="97"/>
        <v>60.05459508644222</v>
      </c>
    </row>
    <row r="3121" spans="1:14" x14ac:dyDescent="0.3">
      <c r="A3121" t="s">
        <v>4048</v>
      </c>
      <c r="B3121" t="s">
        <v>10869</v>
      </c>
      <c r="C3121">
        <v>5</v>
      </c>
      <c r="D3121">
        <v>9</v>
      </c>
      <c r="E3121">
        <v>4999</v>
      </c>
      <c r="F3121">
        <v>1499</v>
      </c>
      <c r="G3121" t="s">
        <v>95</v>
      </c>
      <c r="H3121" t="s">
        <v>10870</v>
      </c>
      <c r="I3121" t="s">
        <v>132</v>
      </c>
      <c r="J3121" t="s">
        <v>10871</v>
      </c>
      <c r="K3121" t="s">
        <v>10872</v>
      </c>
      <c r="L3121">
        <v>18140446</v>
      </c>
      <c r="M3121">
        <f t="shared" si="96"/>
        <v>13491</v>
      </c>
      <c r="N3121" s="2">
        <f t="shared" si="97"/>
        <v>70.014002800560121</v>
      </c>
    </row>
    <row r="3122" spans="1:14" x14ac:dyDescent="0.3">
      <c r="A3122" t="s">
        <v>2046</v>
      </c>
      <c r="B3122" t="s">
        <v>3833</v>
      </c>
      <c r="C3122">
        <v>4.5999999999999996</v>
      </c>
      <c r="D3122">
        <v>5</v>
      </c>
      <c r="E3122">
        <v>1799</v>
      </c>
      <c r="F3122">
        <v>1799</v>
      </c>
      <c r="G3122" t="s">
        <v>182</v>
      </c>
      <c r="H3122" t="s">
        <v>10873</v>
      </c>
      <c r="I3122" t="s">
        <v>126</v>
      </c>
      <c r="J3122" t="s">
        <v>3835</v>
      </c>
      <c r="K3122" t="s">
        <v>10874</v>
      </c>
      <c r="L3122">
        <v>16931146</v>
      </c>
      <c r="M3122">
        <f t="shared" si="96"/>
        <v>8995</v>
      </c>
      <c r="N3122" s="2">
        <f t="shared" si="97"/>
        <v>0</v>
      </c>
    </row>
    <row r="3123" spans="1:14" x14ac:dyDescent="0.3">
      <c r="A3123" t="s">
        <v>10875</v>
      </c>
      <c r="B3123" t="s">
        <v>728</v>
      </c>
      <c r="C3123">
        <v>4</v>
      </c>
      <c r="D3123">
        <v>5</v>
      </c>
      <c r="E3123">
        <v>2799</v>
      </c>
      <c r="F3123">
        <v>1315</v>
      </c>
      <c r="G3123" t="s">
        <v>29</v>
      </c>
      <c r="H3123" t="s">
        <v>10876</v>
      </c>
      <c r="I3123" t="s">
        <v>642</v>
      </c>
      <c r="J3123" t="s">
        <v>730</v>
      </c>
      <c r="K3123" t="s">
        <v>10877</v>
      </c>
      <c r="L3123">
        <v>16298174</v>
      </c>
      <c r="M3123">
        <f t="shared" si="96"/>
        <v>6575</v>
      </c>
      <c r="N3123" s="2">
        <f t="shared" si="97"/>
        <v>53.018935334047882</v>
      </c>
    </row>
    <row r="3124" spans="1:14" x14ac:dyDescent="0.3">
      <c r="A3124" t="s">
        <v>5811</v>
      </c>
      <c r="B3124" t="s">
        <v>5108</v>
      </c>
      <c r="C3124">
        <v>4.2</v>
      </c>
      <c r="D3124">
        <v>21</v>
      </c>
      <c r="E3124">
        <v>1999</v>
      </c>
      <c r="F3124">
        <v>699</v>
      </c>
      <c r="G3124" t="s">
        <v>42</v>
      </c>
      <c r="H3124" t="s">
        <v>10878</v>
      </c>
      <c r="I3124" t="s">
        <v>50</v>
      </c>
      <c r="J3124" t="s">
        <v>5110</v>
      </c>
      <c r="K3124" t="s">
        <v>10879</v>
      </c>
      <c r="L3124">
        <v>17011340</v>
      </c>
      <c r="M3124">
        <f t="shared" si="96"/>
        <v>14679</v>
      </c>
      <c r="N3124" s="2">
        <f t="shared" si="97"/>
        <v>65.032516258129064</v>
      </c>
    </row>
    <row r="3125" spans="1:14" x14ac:dyDescent="0.3">
      <c r="A3125" t="s">
        <v>3581</v>
      </c>
      <c r="B3125" t="s">
        <v>35</v>
      </c>
      <c r="C3125">
        <v>5</v>
      </c>
      <c r="D3125">
        <v>3</v>
      </c>
      <c r="E3125">
        <v>799</v>
      </c>
      <c r="F3125">
        <v>399</v>
      </c>
      <c r="G3125" t="s">
        <v>74</v>
      </c>
      <c r="H3125" t="s">
        <v>10880</v>
      </c>
      <c r="I3125" t="s">
        <v>76</v>
      </c>
      <c r="J3125" t="s">
        <v>38</v>
      </c>
      <c r="K3125" t="s">
        <v>10881</v>
      </c>
      <c r="L3125">
        <v>16831528</v>
      </c>
      <c r="M3125">
        <f t="shared" si="96"/>
        <v>1197</v>
      </c>
      <c r="N3125" s="2">
        <f t="shared" si="97"/>
        <v>50.062578222778477</v>
      </c>
    </row>
    <row r="3126" spans="1:14" x14ac:dyDescent="0.3">
      <c r="A3126" t="s">
        <v>10882</v>
      </c>
      <c r="B3126" t="s">
        <v>2366</v>
      </c>
      <c r="C3126">
        <v>4.5</v>
      </c>
      <c r="D3126">
        <v>39</v>
      </c>
      <c r="E3126">
        <v>1649</v>
      </c>
      <c r="F3126">
        <v>659</v>
      </c>
      <c r="G3126" t="s">
        <v>1868</v>
      </c>
      <c r="H3126" t="s">
        <v>10883</v>
      </c>
      <c r="I3126" t="s">
        <v>513</v>
      </c>
      <c r="J3126" t="s">
        <v>2368</v>
      </c>
      <c r="K3126" t="s">
        <v>10884</v>
      </c>
      <c r="L3126">
        <v>11132524</v>
      </c>
      <c r="M3126">
        <f t="shared" si="96"/>
        <v>25701</v>
      </c>
      <c r="N3126" s="2">
        <f t="shared" si="97"/>
        <v>60.036385688295937</v>
      </c>
    </row>
    <row r="3127" spans="1:14" x14ac:dyDescent="0.3">
      <c r="A3127" t="s">
        <v>4975</v>
      </c>
      <c r="B3127" t="s">
        <v>2383</v>
      </c>
      <c r="C3127">
        <v>4.3</v>
      </c>
      <c r="D3127">
        <v>21</v>
      </c>
      <c r="E3127">
        <v>999</v>
      </c>
      <c r="F3127">
        <v>599</v>
      </c>
      <c r="G3127" t="s">
        <v>29</v>
      </c>
      <c r="H3127" t="s">
        <v>10885</v>
      </c>
      <c r="I3127" t="s">
        <v>37</v>
      </c>
      <c r="J3127" t="s">
        <v>2385</v>
      </c>
      <c r="K3127" t="s">
        <v>10886</v>
      </c>
      <c r="L3127">
        <v>16115624</v>
      </c>
      <c r="M3127">
        <f t="shared" si="96"/>
        <v>12579</v>
      </c>
      <c r="N3127" s="2">
        <f t="shared" si="97"/>
        <v>40.04004004004004</v>
      </c>
    </row>
    <row r="3128" spans="1:14" x14ac:dyDescent="0.3">
      <c r="A3128" t="s">
        <v>10887</v>
      </c>
      <c r="B3128" t="s">
        <v>1222</v>
      </c>
      <c r="C3128">
        <v>3.9</v>
      </c>
      <c r="D3128">
        <v>57</v>
      </c>
      <c r="E3128">
        <v>999</v>
      </c>
      <c r="F3128">
        <v>369</v>
      </c>
      <c r="G3128" t="s">
        <v>67</v>
      </c>
      <c r="H3128" t="s">
        <v>10888</v>
      </c>
      <c r="I3128" t="s">
        <v>56</v>
      </c>
      <c r="J3128" t="s">
        <v>1224</v>
      </c>
      <c r="K3128" t="s">
        <v>10889</v>
      </c>
      <c r="L3128">
        <v>15953902</v>
      </c>
      <c r="M3128">
        <f t="shared" si="96"/>
        <v>21033</v>
      </c>
      <c r="N3128" s="2">
        <f t="shared" si="97"/>
        <v>63.063063063063062</v>
      </c>
    </row>
    <row r="3129" spans="1:14" x14ac:dyDescent="0.3">
      <c r="A3129" t="s">
        <v>10890</v>
      </c>
      <c r="B3129" t="s">
        <v>6999</v>
      </c>
      <c r="C3129">
        <v>4.7</v>
      </c>
      <c r="D3129">
        <v>21</v>
      </c>
      <c r="E3129">
        <v>629</v>
      </c>
      <c r="F3129">
        <v>471</v>
      </c>
      <c r="G3129" t="s">
        <v>335</v>
      </c>
      <c r="H3129" t="s">
        <v>10891</v>
      </c>
      <c r="I3129" t="s">
        <v>862</v>
      </c>
      <c r="J3129" t="s">
        <v>7001</v>
      </c>
      <c r="K3129" t="s">
        <v>10892</v>
      </c>
      <c r="L3129">
        <v>15186260</v>
      </c>
      <c r="M3129">
        <f t="shared" si="96"/>
        <v>9891</v>
      </c>
      <c r="N3129" s="2">
        <f t="shared" si="97"/>
        <v>25.119236883942765</v>
      </c>
    </row>
    <row r="3130" spans="1:14" x14ac:dyDescent="0.3">
      <c r="A3130" t="s">
        <v>10893</v>
      </c>
      <c r="B3130" t="s">
        <v>866</v>
      </c>
      <c r="C3130">
        <v>4.5999999999999996</v>
      </c>
      <c r="D3130">
        <v>35</v>
      </c>
      <c r="E3130">
        <v>2899</v>
      </c>
      <c r="F3130">
        <v>2319</v>
      </c>
      <c r="G3130" t="s">
        <v>16</v>
      </c>
      <c r="H3130" t="s">
        <v>10894</v>
      </c>
      <c r="I3130" t="s">
        <v>586</v>
      </c>
      <c r="J3130" t="s">
        <v>868</v>
      </c>
      <c r="K3130" t="s">
        <v>10895</v>
      </c>
      <c r="L3130">
        <v>16784528</v>
      </c>
      <c r="M3130">
        <f t="shared" si="96"/>
        <v>81165</v>
      </c>
      <c r="N3130" s="2">
        <f t="shared" si="97"/>
        <v>20.006898930665749</v>
      </c>
    </row>
    <row r="3131" spans="1:14" x14ac:dyDescent="0.3">
      <c r="A3131" t="s">
        <v>10896</v>
      </c>
      <c r="B3131" t="s">
        <v>241</v>
      </c>
      <c r="C3131">
        <v>4.4000000000000004</v>
      </c>
      <c r="D3131">
        <v>9</v>
      </c>
      <c r="E3131">
        <v>3299</v>
      </c>
      <c r="F3131">
        <v>824</v>
      </c>
      <c r="G3131" t="s">
        <v>124</v>
      </c>
      <c r="H3131" t="s">
        <v>10897</v>
      </c>
      <c r="I3131" t="s">
        <v>1348</v>
      </c>
      <c r="J3131" t="s">
        <v>245</v>
      </c>
      <c r="K3131" t="s">
        <v>10898</v>
      </c>
      <c r="L3131">
        <v>15888544</v>
      </c>
      <c r="M3131">
        <f t="shared" si="96"/>
        <v>7416</v>
      </c>
      <c r="N3131" s="2">
        <f t="shared" si="97"/>
        <v>75.022734161867234</v>
      </c>
    </row>
    <row r="3132" spans="1:14" x14ac:dyDescent="0.3">
      <c r="A3132" t="s">
        <v>10899</v>
      </c>
      <c r="B3132" t="s">
        <v>3865</v>
      </c>
      <c r="C3132">
        <v>4.5</v>
      </c>
      <c r="D3132">
        <v>20</v>
      </c>
      <c r="E3132">
        <v>1498</v>
      </c>
      <c r="F3132">
        <v>449</v>
      </c>
      <c r="G3132" t="s">
        <v>67</v>
      </c>
      <c r="H3132" t="s">
        <v>10900</v>
      </c>
      <c r="I3132" t="s">
        <v>862</v>
      </c>
      <c r="J3132" t="s">
        <v>3867</v>
      </c>
      <c r="K3132" t="s">
        <v>10901</v>
      </c>
      <c r="L3132">
        <v>14714780</v>
      </c>
      <c r="M3132">
        <f t="shared" si="96"/>
        <v>8980</v>
      </c>
      <c r="N3132" s="2">
        <f t="shared" si="97"/>
        <v>70.026702269692919</v>
      </c>
    </row>
    <row r="3133" spans="1:14" x14ac:dyDescent="0.3">
      <c r="A3133" t="s">
        <v>10902</v>
      </c>
      <c r="B3133" t="s">
        <v>1473</v>
      </c>
      <c r="C3133">
        <v>3.6</v>
      </c>
      <c r="D3133">
        <v>55</v>
      </c>
      <c r="E3133">
        <v>999</v>
      </c>
      <c r="F3133">
        <v>679</v>
      </c>
      <c r="G3133" t="s">
        <v>242</v>
      </c>
      <c r="H3133" t="s">
        <v>10903</v>
      </c>
      <c r="I3133" t="s">
        <v>1176</v>
      </c>
      <c r="J3133" t="s">
        <v>1476</v>
      </c>
      <c r="K3133" t="s">
        <v>10904</v>
      </c>
      <c r="L3133">
        <v>14479262</v>
      </c>
      <c r="M3133">
        <f t="shared" si="96"/>
        <v>37345</v>
      </c>
      <c r="N3133" s="2">
        <f t="shared" si="97"/>
        <v>32.032032032032035</v>
      </c>
    </row>
    <row r="3134" spans="1:14" x14ac:dyDescent="0.3">
      <c r="A3134" t="s">
        <v>10905</v>
      </c>
      <c r="B3134" t="s">
        <v>230</v>
      </c>
      <c r="C3134">
        <v>3.5</v>
      </c>
      <c r="D3134">
        <v>12</v>
      </c>
      <c r="E3134">
        <v>2599</v>
      </c>
      <c r="F3134">
        <v>999</v>
      </c>
      <c r="G3134" t="s">
        <v>74</v>
      </c>
      <c r="H3134" t="s">
        <v>10906</v>
      </c>
      <c r="I3134" t="s">
        <v>685</v>
      </c>
      <c r="J3134" t="s">
        <v>232</v>
      </c>
      <c r="K3134" t="s">
        <v>10907</v>
      </c>
      <c r="L3134">
        <v>14254266</v>
      </c>
      <c r="M3134">
        <f t="shared" si="96"/>
        <v>11988</v>
      </c>
      <c r="N3134" s="2">
        <f t="shared" si="97"/>
        <v>61.562139284340134</v>
      </c>
    </row>
    <row r="3135" spans="1:14" x14ac:dyDescent="0.3">
      <c r="A3135" t="s">
        <v>10908</v>
      </c>
      <c r="B3135" t="s">
        <v>165</v>
      </c>
      <c r="C3135">
        <v>3.7</v>
      </c>
      <c r="D3135">
        <v>3</v>
      </c>
      <c r="E3135">
        <v>2499</v>
      </c>
      <c r="F3135">
        <v>2249</v>
      </c>
      <c r="G3135" t="s">
        <v>1536</v>
      </c>
      <c r="H3135" t="s">
        <v>10909</v>
      </c>
      <c r="I3135" t="s">
        <v>1229</v>
      </c>
      <c r="J3135" t="s">
        <v>168</v>
      </c>
      <c r="K3135" t="s">
        <v>10910</v>
      </c>
      <c r="L3135">
        <v>16756024</v>
      </c>
      <c r="M3135">
        <f t="shared" si="96"/>
        <v>6747</v>
      </c>
      <c r="N3135" s="2">
        <f t="shared" si="97"/>
        <v>10.004001600640255</v>
      </c>
    </row>
    <row r="3136" spans="1:14" x14ac:dyDescent="0.3">
      <c r="A3136" t="s">
        <v>9445</v>
      </c>
      <c r="B3136" t="s">
        <v>205</v>
      </c>
      <c r="C3136">
        <v>4.3</v>
      </c>
      <c r="D3136">
        <v>22</v>
      </c>
      <c r="E3136">
        <v>1999</v>
      </c>
      <c r="F3136">
        <v>999</v>
      </c>
      <c r="G3136" t="s">
        <v>206</v>
      </c>
      <c r="H3136" t="s">
        <v>10911</v>
      </c>
      <c r="I3136" t="s">
        <v>37</v>
      </c>
      <c r="J3136" t="s">
        <v>208</v>
      </c>
      <c r="K3136" t="s">
        <v>10912</v>
      </c>
      <c r="L3136">
        <v>15258232</v>
      </c>
      <c r="M3136">
        <f t="shared" si="96"/>
        <v>21978</v>
      </c>
      <c r="N3136" s="2">
        <f t="shared" si="97"/>
        <v>50.025012506253134</v>
      </c>
    </row>
    <row r="3137" spans="1:14" x14ac:dyDescent="0.3">
      <c r="A3137" t="s">
        <v>10913</v>
      </c>
      <c r="B3137" t="s">
        <v>1078</v>
      </c>
      <c r="C3137">
        <v>5</v>
      </c>
      <c r="D3137">
        <v>4</v>
      </c>
      <c r="E3137">
        <v>2490</v>
      </c>
      <c r="F3137">
        <v>2490</v>
      </c>
      <c r="G3137" t="s">
        <v>3246</v>
      </c>
      <c r="H3137" t="s">
        <v>10914</v>
      </c>
      <c r="I3137" t="s">
        <v>1176</v>
      </c>
      <c r="J3137" t="s">
        <v>1081</v>
      </c>
      <c r="K3137" t="s">
        <v>10915</v>
      </c>
      <c r="L3137">
        <v>17122062</v>
      </c>
      <c r="M3137">
        <f t="shared" si="96"/>
        <v>9960</v>
      </c>
      <c r="N3137" s="2">
        <f t="shared" si="97"/>
        <v>0</v>
      </c>
    </row>
    <row r="3138" spans="1:14" x14ac:dyDescent="0.3">
      <c r="A3138" t="s">
        <v>2032</v>
      </c>
      <c r="B3138" t="s">
        <v>80</v>
      </c>
      <c r="C3138">
        <v>3.9</v>
      </c>
      <c r="D3138">
        <v>64</v>
      </c>
      <c r="E3138">
        <v>1799</v>
      </c>
      <c r="F3138">
        <v>809</v>
      </c>
      <c r="G3138" t="s">
        <v>1536</v>
      </c>
      <c r="H3138" t="s">
        <v>10916</v>
      </c>
      <c r="I3138" t="s">
        <v>83</v>
      </c>
      <c r="J3138" t="s">
        <v>84</v>
      </c>
      <c r="K3138" t="s">
        <v>10917</v>
      </c>
      <c r="L3138">
        <v>15922012</v>
      </c>
      <c r="M3138">
        <f t="shared" si="96"/>
        <v>51776</v>
      </c>
      <c r="N3138" s="2">
        <f t="shared" si="97"/>
        <v>55.03057254030017</v>
      </c>
    </row>
    <row r="3139" spans="1:14" x14ac:dyDescent="0.3">
      <c r="A3139" t="s">
        <v>556</v>
      </c>
      <c r="B3139" t="s">
        <v>957</v>
      </c>
      <c r="C3139">
        <v>4.0999999999999996</v>
      </c>
      <c r="D3139">
        <v>45</v>
      </c>
      <c r="E3139">
        <v>999</v>
      </c>
      <c r="F3139">
        <v>419</v>
      </c>
      <c r="G3139" t="s">
        <v>67</v>
      </c>
      <c r="H3139" t="s">
        <v>10918</v>
      </c>
      <c r="I3139" t="s">
        <v>37</v>
      </c>
      <c r="J3139" t="s">
        <v>959</v>
      </c>
      <c r="K3139" t="s">
        <v>10919</v>
      </c>
      <c r="L3139">
        <v>16659584</v>
      </c>
      <c r="M3139">
        <f t="shared" ref="M3139:M3202" si="98">D3139*F3139</f>
        <v>18855</v>
      </c>
      <c r="N3139" s="2">
        <f t="shared" ref="N3139:N3202" si="99">((E3139-F3139)/E3139) *100</f>
        <v>58.058058058058059</v>
      </c>
    </row>
    <row r="3140" spans="1:14" x14ac:dyDescent="0.3">
      <c r="A3140" t="s">
        <v>10920</v>
      </c>
      <c r="B3140" t="s">
        <v>1011</v>
      </c>
      <c r="C3140">
        <v>4</v>
      </c>
      <c r="D3140">
        <v>25</v>
      </c>
      <c r="E3140">
        <v>2299</v>
      </c>
      <c r="F3140">
        <v>1149</v>
      </c>
      <c r="G3140" t="s">
        <v>42</v>
      </c>
      <c r="H3140" t="s">
        <v>10921</v>
      </c>
      <c r="I3140" t="s">
        <v>404</v>
      </c>
      <c r="J3140" t="s">
        <v>1013</v>
      </c>
      <c r="K3140" t="s">
        <v>10922</v>
      </c>
      <c r="L3140">
        <v>15453616</v>
      </c>
      <c r="M3140">
        <f t="shared" si="98"/>
        <v>28725</v>
      </c>
      <c r="N3140" s="2">
        <f t="shared" si="99"/>
        <v>50.021748586341886</v>
      </c>
    </row>
    <row r="3141" spans="1:14" x14ac:dyDescent="0.3">
      <c r="A3141" t="s">
        <v>10923</v>
      </c>
      <c r="B3141" t="s">
        <v>1300</v>
      </c>
      <c r="C3141">
        <v>3.8</v>
      </c>
      <c r="D3141">
        <v>5</v>
      </c>
      <c r="E3141">
        <v>1299</v>
      </c>
      <c r="F3141">
        <v>519</v>
      </c>
      <c r="G3141" t="s">
        <v>42</v>
      </c>
      <c r="H3141" t="s">
        <v>10924</v>
      </c>
      <c r="I3141" t="s">
        <v>862</v>
      </c>
      <c r="J3141" t="s">
        <v>1302</v>
      </c>
      <c r="K3141" t="s">
        <v>10925</v>
      </c>
      <c r="L3141">
        <v>18119068</v>
      </c>
      <c r="M3141">
        <f t="shared" si="98"/>
        <v>2595</v>
      </c>
      <c r="N3141" s="2">
        <f t="shared" si="99"/>
        <v>60.046189376443415</v>
      </c>
    </row>
    <row r="3142" spans="1:14" x14ac:dyDescent="0.3">
      <c r="A3142" t="s">
        <v>10926</v>
      </c>
      <c r="B3142" t="s">
        <v>3381</v>
      </c>
      <c r="C3142">
        <v>4</v>
      </c>
      <c r="D3142">
        <v>30</v>
      </c>
      <c r="E3142">
        <v>2399</v>
      </c>
      <c r="F3142">
        <v>959</v>
      </c>
      <c r="G3142" t="s">
        <v>148</v>
      </c>
      <c r="H3142" t="s">
        <v>10927</v>
      </c>
      <c r="I3142" t="s">
        <v>44</v>
      </c>
      <c r="J3142" t="s">
        <v>3384</v>
      </c>
      <c r="K3142" t="s">
        <v>10928</v>
      </c>
      <c r="L3142">
        <v>12916582</v>
      </c>
      <c r="M3142">
        <f t="shared" si="98"/>
        <v>28770</v>
      </c>
      <c r="N3142" s="2">
        <f t="shared" si="99"/>
        <v>60.025010421008751</v>
      </c>
    </row>
    <row r="3143" spans="1:14" x14ac:dyDescent="0.3">
      <c r="A3143" t="s">
        <v>1821</v>
      </c>
      <c r="B3143" t="s">
        <v>87</v>
      </c>
      <c r="C3143">
        <v>4.7</v>
      </c>
      <c r="D3143">
        <v>13</v>
      </c>
      <c r="E3143">
        <v>2999</v>
      </c>
      <c r="F3143">
        <v>899</v>
      </c>
      <c r="G3143" t="s">
        <v>16</v>
      </c>
      <c r="H3143" t="s">
        <v>10929</v>
      </c>
      <c r="I3143" t="s">
        <v>177</v>
      </c>
      <c r="J3143" t="s">
        <v>91</v>
      </c>
      <c r="K3143" t="s">
        <v>10930</v>
      </c>
      <c r="L3143">
        <v>16109452</v>
      </c>
      <c r="M3143">
        <f t="shared" si="98"/>
        <v>11687</v>
      </c>
      <c r="N3143" s="2">
        <f t="shared" si="99"/>
        <v>70.023341113704575</v>
      </c>
    </row>
    <row r="3144" spans="1:14" x14ac:dyDescent="0.3">
      <c r="A3144" t="s">
        <v>10931</v>
      </c>
      <c r="B3144" t="s">
        <v>230</v>
      </c>
      <c r="C3144">
        <v>4.4000000000000004</v>
      </c>
      <c r="D3144">
        <v>8</v>
      </c>
      <c r="E3144">
        <v>599</v>
      </c>
      <c r="F3144">
        <v>359</v>
      </c>
      <c r="G3144" t="s">
        <v>67</v>
      </c>
      <c r="H3144" t="s">
        <v>10932</v>
      </c>
      <c r="I3144" t="s">
        <v>37</v>
      </c>
      <c r="J3144" t="s">
        <v>232</v>
      </c>
      <c r="K3144" t="s">
        <v>10933</v>
      </c>
      <c r="L3144">
        <v>16997950</v>
      </c>
      <c r="M3144">
        <f t="shared" si="98"/>
        <v>2872</v>
      </c>
      <c r="N3144" s="2">
        <f t="shared" si="99"/>
        <v>40.066777963272123</v>
      </c>
    </row>
    <row r="3145" spans="1:14" x14ac:dyDescent="0.3">
      <c r="A3145" t="s">
        <v>10934</v>
      </c>
      <c r="B3145" t="s">
        <v>10935</v>
      </c>
      <c r="C3145">
        <v>4.0999999999999996</v>
      </c>
      <c r="D3145">
        <v>431</v>
      </c>
      <c r="E3145">
        <v>4696</v>
      </c>
      <c r="F3145">
        <v>939</v>
      </c>
      <c r="G3145" t="s">
        <v>16</v>
      </c>
      <c r="H3145" t="s">
        <v>10936</v>
      </c>
      <c r="I3145" t="s">
        <v>18</v>
      </c>
      <c r="J3145" t="s">
        <v>10937</v>
      </c>
      <c r="K3145" t="s">
        <v>10938</v>
      </c>
      <c r="L3145">
        <v>11561972</v>
      </c>
      <c r="M3145">
        <f t="shared" si="98"/>
        <v>404709</v>
      </c>
      <c r="N3145" s="2">
        <f t="shared" si="99"/>
        <v>80.004258943781949</v>
      </c>
    </row>
    <row r="3146" spans="1:14" x14ac:dyDescent="0.3">
      <c r="A3146" t="s">
        <v>4682</v>
      </c>
      <c r="B3146" t="s">
        <v>4683</v>
      </c>
      <c r="C3146">
        <v>4.5</v>
      </c>
      <c r="D3146">
        <v>25</v>
      </c>
      <c r="E3146">
        <v>2199</v>
      </c>
      <c r="F3146">
        <v>2089</v>
      </c>
      <c r="G3146" t="s">
        <v>1474</v>
      </c>
      <c r="H3146" t="s">
        <v>10939</v>
      </c>
      <c r="I3146" t="s">
        <v>76</v>
      </c>
      <c r="J3146" t="s">
        <v>4685</v>
      </c>
      <c r="K3146" t="s">
        <v>10940</v>
      </c>
      <c r="L3146">
        <v>15201808</v>
      </c>
      <c r="M3146">
        <f t="shared" si="98"/>
        <v>52225</v>
      </c>
      <c r="N3146" s="2">
        <f t="shared" si="99"/>
        <v>5.0022737608003638</v>
      </c>
    </row>
    <row r="3147" spans="1:14" x14ac:dyDescent="0.3">
      <c r="A3147" t="s">
        <v>10941</v>
      </c>
      <c r="B3147" t="s">
        <v>9267</v>
      </c>
      <c r="C3147">
        <v>5</v>
      </c>
      <c r="D3147">
        <v>5</v>
      </c>
      <c r="E3147">
        <v>630</v>
      </c>
      <c r="F3147">
        <v>598</v>
      </c>
      <c r="G3147" t="s">
        <v>9268</v>
      </c>
      <c r="H3147" t="s">
        <v>10942</v>
      </c>
      <c r="I3147" t="s">
        <v>648</v>
      </c>
      <c r="J3147" t="s">
        <v>9270</v>
      </c>
      <c r="K3147" t="s">
        <v>10943</v>
      </c>
      <c r="L3147">
        <v>17886366</v>
      </c>
      <c r="M3147">
        <f t="shared" si="98"/>
        <v>2990</v>
      </c>
      <c r="N3147" s="2">
        <f t="shared" si="99"/>
        <v>5.0793650793650791</v>
      </c>
    </row>
    <row r="3148" spans="1:14" x14ac:dyDescent="0.3">
      <c r="A3148" t="s">
        <v>10944</v>
      </c>
      <c r="B3148" t="s">
        <v>41</v>
      </c>
      <c r="C3148">
        <v>4.8</v>
      </c>
      <c r="D3148">
        <v>20</v>
      </c>
      <c r="E3148">
        <v>2799</v>
      </c>
      <c r="F3148">
        <v>1119</v>
      </c>
      <c r="G3148" t="s">
        <v>690</v>
      </c>
      <c r="H3148" t="s">
        <v>10945</v>
      </c>
      <c r="I3148" t="s">
        <v>90</v>
      </c>
      <c r="J3148" t="s">
        <v>45</v>
      </c>
      <c r="K3148" t="s">
        <v>10946</v>
      </c>
      <c r="L3148">
        <v>14319836</v>
      </c>
      <c r="M3148">
        <f t="shared" si="98"/>
        <v>22380</v>
      </c>
      <c r="N3148" s="2">
        <f t="shared" si="99"/>
        <v>60.021436227224015</v>
      </c>
    </row>
    <row r="3149" spans="1:14" x14ac:dyDescent="0.3">
      <c r="A3149" t="s">
        <v>10947</v>
      </c>
      <c r="B3149" t="s">
        <v>8059</v>
      </c>
      <c r="C3149">
        <v>3.9</v>
      </c>
      <c r="D3149">
        <v>8</v>
      </c>
      <c r="E3149">
        <v>2599</v>
      </c>
      <c r="F3149">
        <v>1455</v>
      </c>
      <c r="G3149" t="s">
        <v>2219</v>
      </c>
      <c r="H3149" t="s">
        <v>10948</v>
      </c>
      <c r="I3149" t="s">
        <v>3629</v>
      </c>
      <c r="J3149" t="s">
        <v>8061</v>
      </c>
      <c r="K3149" t="s">
        <v>10949</v>
      </c>
      <c r="L3149">
        <v>15420788</v>
      </c>
      <c r="M3149">
        <f t="shared" si="98"/>
        <v>11640</v>
      </c>
      <c r="N3149" s="2">
        <f t="shared" si="99"/>
        <v>44.016929588303192</v>
      </c>
    </row>
    <row r="3150" spans="1:14" x14ac:dyDescent="0.3">
      <c r="A3150" t="s">
        <v>10950</v>
      </c>
      <c r="B3150" t="s">
        <v>3001</v>
      </c>
      <c r="C3150">
        <v>4.2</v>
      </c>
      <c r="D3150">
        <v>892</v>
      </c>
      <c r="E3150">
        <v>1099</v>
      </c>
      <c r="F3150">
        <v>494</v>
      </c>
      <c r="G3150" t="s">
        <v>10951</v>
      </c>
      <c r="H3150" t="s">
        <v>10952</v>
      </c>
      <c r="I3150" t="s">
        <v>1165</v>
      </c>
      <c r="J3150" t="s">
        <v>3003</v>
      </c>
      <c r="K3150" t="s">
        <v>10953</v>
      </c>
      <c r="L3150">
        <v>7078933</v>
      </c>
      <c r="M3150">
        <f t="shared" si="98"/>
        <v>440648</v>
      </c>
      <c r="N3150" s="2">
        <f t="shared" si="99"/>
        <v>55.050045495905366</v>
      </c>
    </row>
    <row r="3151" spans="1:14" x14ac:dyDescent="0.3">
      <c r="A3151" t="s">
        <v>592</v>
      </c>
      <c r="B3151" t="s">
        <v>1513</v>
      </c>
      <c r="C3151">
        <v>3.3</v>
      </c>
      <c r="D3151">
        <v>10</v>
      </c>
      <c r="E3151">
        <v>799</v>
      </c>
      <c r="F3151">
        <v>399</v>
      </c>
      <c r="G3151" t="s">
        <v>67</v>
      </c>
      <c r="H3151" t="s">
        <v>10954</v>
      </c>
      <c r="I3151" t="s">
        <v>37</v>
      </c>
      <c r="J3151" t="s">
        <v>1515</v>
      </c>
      <c r="K3151" t="s">
        <v>10955</v>
      </c>
      <c r="L3151">
        <v>15804640</v>
      </c>
      <c r="M3151">
        <f t="shared" si="98"/>
        <v>3990</v>
      </c>
      <c r="N3151" s="2">
        <f t="shared" si="99"/>
        <v>50.062578222778477</v>
      </c>
    </row>
    <row r="3152" spans="1:14" x14ac:dyDescent="0.3">
      <c r="A3152" t="s">
        <v>10956</v>
      </c>
      <c r="B3152" t="s">
        <v>2584</v>
      </c>
      <c r="C3152">
        <v>4.2</v>
      </c>
      <c r="D3152">
        <v>246</v>
      </c>
      <c r="E3152">
        <v>299</v>
      </c>
      <c r="F3152">
        <v>194</v>
      </c>
      <c r="G3152" t="s">
        <v>1742</v>
      </c>
      <c r="H3152" t="s">
        <v>10957</v>
      </c>
      <c r="I3152" t="s">
        <v>1744</v>
      </c>
      <c r="J3152" t="s">
        <v>2587</v>
      </c>
      <c r="K3152" t="s">
        <v>10958</v>
      </c>
      <c r="L3152">
        <v>8890341</v>
      </c>
      <c r="M3152">
        <f t="shared" si="98"/>
        <v>47724</v>
      </c>
      <c r="N3152" s="2">
        <f t="shared" si="99"/>
        <v>35.11705685618729</v>
      </c>
    </row>
    <row r="3153" spans="1:14" x14ac:dyDescent="0.3">
      <c r="A3153" t="s">
        <v>10959</v>
      </c>
      <c r="B3153" t="s">
        <v>2435</v>
      </c>
      <c r="C3153">
        <v>3.5</v>
      </c>
      <c r="D3153">
        <v>20</v>
      </c>
      <c r="E3153">
        <v>1299</v>
      </c>
      <c r="F3153">
        <v>1299</v>
      </c>
      <c r="G3153" t="s">
        <v>42</v>
      </c>
      <c r="H3153" t="s">
        <v>10960</v>
      </c>
      <c r="I3153" t="s">
        <v>56</v>
      </c>
      <c r="J3153" t="s">
        <v>2438</v>
      </c>
      <c r="K3153" t="s">
        <v>10961</v>
      </c>
      <c r="L3153">
        <v>16219068</v>
      </c>
      <c r="M3153">
        <f t="shared" si="98"/>
        <v>25980</v>
      </c>
      <c r="N3153" s="2">
        <f t="shared" si="99"/>
        <v>0</v>
      </c>
    </row>
    <row r="3154" spans="1:14" x14ac:dyDescent="0.3">
      <c r="A3154" t="s">
        <v>3414</v>
      </c>
      <c r="B3154" t="s">
        <v>1426</v>
      </c>
      <c r="C3154">
        <v>4.0999999999999996</v>
      </c>
      <c r="D3154">
        <v>30</v>
      </c>
      <c r="E3154">
        <v>1199</v>
      </c>
      <c r="F3154">
        <v>719</v>
      </c>
      <c r="G3154" t="s">
        <v>67</v>
      </c>
      <c r="H3154" t="s">
        <v>10962</v>
      </c>
      <c r="I3154" t="s">
        <v>37</v>
      </c>
      <c r="J3154" t="s">
        <v>1428</v>
      </c>
      <c r="K3154" t="s">
        <v>10963</v>
      </c>
      <c r="L3154">
        <v>16235904</v>
      </c>
      <c r="M3154">
        <f t="shared" si="98"/>
        <v>21570</v>
      </c>
      <c r="N3154" s="2">
        <f t="shared" si="99"/>
        <v>40.033361134278564</v>
      </c>
    </row>
    <row r="3155" spans="1:14" x14ac:dyDescent="0.3">
      <c r="A3155" t="s">
        <v>10964</v>
      </c>
      <c r="B3155" t="s">
        <v>465</v>
      </c>
      <c r="C3155">
        <v>4.5</v>
      </c>
      <c r="D3155">
        <v>61</v>
      </c>
      <c r="E3155">
        <v>528</v>
      </c>
      <c r="F3155">
        <v>528</v>
      </c>
      <c r="G3155" t="s">
        <v>466</v>
      </c>
      <c r="H3155" t="s">
        <v>10965</v>
      </c>
      <c r="I3155" t="s">
        <v>273</v>
      </c>
      <c r="J3155" t="s">
        <v>468</v>
      </c>
      <c r="K3155" t="s">
        <v>10966</v>
      </c>
      <c r="L3155">
        <v>14600856</v>
      </c>
      <c r="M3155">
        <f t="shared" si="98"/>
        <v>32208</v>
      </c>
      <c r="N3155" s="2">
        <f t="shared" si="99"/>
        <v>0</v>
      </c>
    </row>
    <row r="3156" spans="1:14" x14ac:dyDescent="0.3">
      <c r="A3156" t="s">
        <v>525</v>
      </c>
      <c r="B3156" t="s">
        <v>402</v>
      </c>
      <c r="C3156">
        <v>3.7</v>
      </c>
      <c r="D3156">
        <v>42</v>
      </c>
      <c r="E3156">
        <v>1699</v>
      </c>
      <c r="F3156">
        <v>1104</v>
      </c>
      <c r="G3156">
        <v>34</v>
      </c>
      <c r="H3156" t="s">
        <v>10967</v>
      </c>
      <c r="I3156" t="s">
        <v>189</v>
      </c>
      <c r="J3156" t="s">
        <v>405</v>
      </c>
      <c r="K3156" t="s">
        <v>10968</v>
      </c>
      <c r="L3156">
        <v>6787012</v>
      </c>
      <c r="M3156">
        <f t="shared" si="98"/>
        <v>46368</v>
      </c>
      <c r="N3156" s="2">
        <f t="shared" si="99"/>
        <v>35.020600353148915</v>
      </c>
    </row>
    <row r="3157" spans="1:14" x14ac:dyDescent="0.3">
      <c r="A3157" t="s">
        <v>10969</v>
      </c>
      <c r="B3157" t="s">
        <v>80</v>
      </c>
      <c r="C3157">
        <v>3.9</v>
      </c>
      <c r="D3157">
        <v>8</v>
      </c>
      <c r="E3157">
        <v>1999</v>
      </c>
      <c r="F3157">
        <v>899</v>
      </c>
      <c r="G3157" t="s">
        <v>242</v>
      </c>
      <c r="H3157" t="s">
        <v>10970</v>
      </c>
      <c r="I3157" t="s">
        <v>244</v>
      </c>
      <c r="J3157" t="s">
        <v>84</v>
      </c>
      <c r="K3157" t="s">
        <v>10971</v>
      </c>
      <c r="L3157">
        <v>14617492</v>
      </c>
      <c r="M3157">
        <f t="shared" si="98"/>
        <v>7192</v>
      </c>
      <c r="N3157" s="2">
        <f t="shared" si="99"/>
        <v>55.027513756878442</v>
      </c>
    </row>
    <row r="3158" spans="1:14" x14ac:dyDescent="0.3">
      <c r="A3158" t="s">
        <v>79</v>
      </c>
      <c r="B3158" t="s">
        <v>438</v>
      </c>
      <c r="C3158">
        <v>4</v>
      </c>
      <c r="D3158">
        <v>5</v>
      </c>
      <c r="E3158">
        <v>2499</v>
      </c>
      <c r="F3158">
        <v>1624</v>
      </c>
      <c r="G3158" t="s">
        <v>8388</v>
      </c>
      <c r="H3158" t="s">
        <v>10972</v>
      </c>
      <c r="I3158" t="s">
        <v>83</v>
      </c>
      <c r="J3158" t="s">
        <v>440</v>
      </c>
      <c r="K3158" t="s">
        <v>10973</v>
      </c>
      <c r="L3158">
        <v>16835450</v>
      </c>
      <c r="M3158">
        <f t="shared" si="98"/>
        <v>8120</v>
      </c>
      <c r="N3158" s="2">
        <f t="shared" si="99"/>
        <v>35.014005602240893</v>
      </c>
    </row>
    <row r="3159" spans="1:14" x14ac:dyDescent="0.3">
      <c r="A3159" t="s">
        <v>10974</v>
      </c>
      <c r="B3159" t="s">
        <v>8317</v>
      </c>
      <c r="C3159">
        <v>3.9</v>
      </c>
      <c r="D3159">
        <v>466</v>
      </c>
      <c r="E3159">
        <v>1599</v>
      </c>
      <c r="F3159">
        <v>639</v>
      </c>
      <c r="G3159" t="s">
        <v>124</v>
      </c>
      <c r="H3159" t="s">
        <v>10975</v>
      </c>
      <c r="I3159" t="s">
        <v>862</v>
      </c>
      <c r="J3159" t="s">
        <v>8319</v>
      </c>
      <c r="K3159" t="s">
        <v>10976</v>
      </c>
      <c r="L3159">
        <v>13000798</v>
      </c>
      <c r="M3159">
        <f t="shared" si="98"/>
        <v>297774</v>
      </c>
      <c r="N3159" s="2">
        <f t="shared" si="99"/>
        <v>60.0375234521576</v>
      </c>
    </row>
    <row r="3160" spans="1:14" x14ac:dyDescent="0.3">
      <c r="A3160" t="s">
        <v>10977</v>
      </c>
      <c r="B3160" t="s">
        <v>230</v>
      </c>
      <c r="C3160">
        <v>4</v>
      </c>
      <c r="D3160">
        <v>332</v>
      </c>
      <c r="E3160">
        <v>1499</v>
      </c>
      <c r="F3160">
        <v>749</v>
      </c>
      <c r="G3160" t="s">
        <v>42</v>
      </c>
      <c r="H3160" t="s">
        <v>10978</v>
      </c>
      <c r="I3160" t="s">
        <v>56</v>
      </c>
      <c r="J3160" t="s">
        <v>232</v>
      </c>
      <c r="K3160" t="s">
        <v>10979</v>
      </c>
      <c r="L3160">
        <v>10962300</v>
      </c>
      <c r="M3160">
        <f t="shared" si="98"/>
        <v>248668</v>
      </c>
      <c r="N3160" s="2">
        <f t="shared" si="99"/>
        <v>50.033355570380259</v>
      </c>
    </row>
    <row r="3161" spans="1:14" x14ac:dyDescent="0.3">
      <c r="A3161" t="s">
        <v>10980</v>
      </c>
      <c r="B3161" t="s">
        <v>5670</v>
      </c>
      <c r="C3161">
        <v>4.4000000000000004</v>
      </c>
      <c r="D3161">
        <v>30</v>
      </c>
      <c r="E3161">
        <v>2399</v>
      </c>
      <c r="F3161">
        <v>1319</v>
      </c>
      <c r="G3161" t="s">
        <v>16</v>
      </c>
      <c r="H3161" t="s">
        <v>10981</v>
      </c>
      <c r="I3161" t="s">
        <v>18</v>
      </c>
      <c r="J3161" t="s">
        <v>5672</v>
      </c>
      <c r="K3161" t="s">
        <v>10982</v>
      </c>
      <c r="L3161">
        <v>13419000</v>
      </c>
      <c r="M3161">
        <f t="shared" si="98"/>
        <v>39570</v>
      </c>
      <c r="N3161" s="2">
        <f t="shared" si="99"/>
        <v>45.018757815756565</v>
      </c>
    </row>
    <row r="3162" spans="1:14" x14ac:dyDescent="0.3">
      <c r="A3162" t="s">
        <v>4097</v>
      </c>
      <c r="B3162" t="s">
        <v>1723</v>
      </c>
      <c r="C3162">
        <v>3.9</v>
      </c>
      <c r="D3162">
        <v>24</v>
      </c>
      <c r="E3162">
        <v>1049</v>
      </c>
      <c r="F3162">
        <v>1049</v>
      </c>
      <c r="G3162" t="s">
        <v>10983</v>
      </c>
      <c r="H3162" t="s">
        <v>10984</v>
      </c>
      <c r="I3162" t="s">
        <v>1281</v>
      </c>
      <c r="J3162" t="s">
        <v>1725</v>
      </c>
      <c r="K3162" t="s">
        <v>10985</v>
      </c>
      <c r="L3162">
        <v>10907264</v>
      </c>
      <c r="M3162">
        <f t="shared" si="98"/>
        <v>25176</v>
      </c>
      <c r="N3162" s="2">
        <f t="shared" si="99"/>
        <v>0</v>
      </c>
    </row>
    <row r="3163" spans="1:14" x14ac:dyDescent="0.3">
      <c r="A3163" t="s">
        <v>876</v>
      </c>
      <c r="B3163" t="s">
        <v>1441</v>
      </c>
      <c r="C3163">
        <v>4.5</v>
      </c>
      <c r="D3163">
        <v>100</v>
      </c>
      <c r="E3163">
        <v>1498</v>
      </c>
      <c r="F3163">
        <v>599</v>
      </c>
      <c r="G3163" t="s">
        <v>878</v>
      </c>
      <c r="H3163" t="s">
        <v>10986</v>
      </c>
      <c r="I3163" t="s">
        <v>880</v>
      </c>
      <c r="J3163" t="s">
        <v>1443</v>
      </c>
      <c r="K3163" t="s">
        <v>10987</v>
      </c>
      <c r="L3163">
        <v>12376598</v>
      </c>
      <c r="M3163">
        <f t="shared" si="98"/>
        <v>59900</v>
      </c>
      <c r="N3163" s="2">
        <f t="shared" si="99"/>
        <v>60.013351134846459</v>
      </c>
    </row>
    <row r="3164" spans="1:14" x14ac:dyDescent="0.3">
      <c r="A3164" t="s">
        <v>3651</v>
      </c>
      <c r="B3164" t="s">
        <v>2417</v>
      </c>
      <c r="C3164">
        <v>4.5999999999999996</v>
      </c>
      <c r="D3164">
        <v>11</v>
      </c>
      <c r="E3164">
        <v>1599</v>
      </c>
      <c r="F3164">
        <v>1359</v>
      </c>
      <c r="G3164" t="s">
        <v>16</v>
      </c>
      <c r="H3164" t="s">
        <v>10988</v>
      </c>
      <c r="I3164" t="s">
        <v>586</v>
      </c>
      <c r="J3164" t="s">
        <v>2419</v>
      </c>
      <c r="K3164" t="s">
        <v>10989</v>
      </c>
      <c r="L3164">
        <v>18037522</v>
      </c>
      <c r="M3164">
        <f t="shared" si="98"/>
        <v>14949</v>
      </c>
      <c r="N3164" s="2">
        <f t="shared" si="99"/>
        <v>15.0093808630394</v>
      </c>
    </row>
    <row r="3165" spans="1:14" x14ac:dyDescent="0.3">
      <c r="A3165" t="s">
        <v>10990</v>
      </c>
      <c r="B3165" t="s">
        <v>230</v>
      </c>
      <c r="C3165">
        <v>3.8</v>
      </c>
      <c r="D3165">
        <v>94</v>
      </c>
      <c r="E3165">
        <v>3799</v>
      </c>
      <c r="F3165">
        <v>1329</v>
      </c>
      <c r="G3165" t="s">
        <v>67</v>
      </c>
      <c r="H3165" t="s">
        <v>10991</v>
      </c>
      <c r="I3165" t="s">
        <v>37</v>
      </c>
      <c r="J3165" t="s">
        <v>232</v>
      </c>
      <c r="K3165" t="s">
        <v>10992</v>
      </c>
      <c r="L3165">
        <v>7851877</v>
      </c>
      <c r="M3165">
        <f t="shared" si="98"/>
        <v>124926</v>
      </c>
      <c r="N3165" s="2">
        <f t="shared" si="99"/>
        <v>65.017109765727824</v>
      </c>
    </row>
    <row r="3166" spans="1:14" x14ac:dyDescent="0.3">
      <c r="A3166" t="s">
        <v>10993</v>
      </c>
      <c r="B3166" t="s">
        <v>10994</v>
      </c>
      <c r="C3166">
        <v>4.2</v>
      </c>
      <c r="D3166">
        <v>18</v>
      </c>
      <c r="E3166">
        <v>2499</v>
      </c>
      <c r="F3166">
        <v>1249</v>
      </c>
      <c r="G3166" t="s">
        <v>3457</v>
      </c>
      <c r="H3166" t="s">
        <v>10995</v>
      </c>
      <c r="I3166" t="s">
        <v>1176</v>
      </c>
      <c r="J3166" t="s">
        <v>10996</v>
      </c>
      <c r="K3166" t="s">
        <v>10997</v>
      </c>
      <c r="L3166">
        <v>15684460</v>
      </c>
      <c r="M3166">
        <f t="shared" si="98"/>
        <v>22482</v>
      </c>
      <c r="N3166" s="2">
        <f t="shared" si="99"/>
        <v>50.020008003201276</v>
      </c>
    </row>
    <row r="3167" spans="1:14" x14ac:dyDescent="0.3">
      <c r="A3167" t="s">
        <v>10998</v>
      </c>
      <c r="B3167" t="s">
        <v>165</v>
      </c>
      <c r="C3167">
        <v>4.0999999999999996</v>
      </c>
      <c r="D3167">
        <v>24</v>
      </c>
      <c r="E3167">
        <v>2999</v>
      </c>
      <c r="F3167">
        <v>1349</v>
      </c>
      <c r="G3167" t="s">
        <v>29</v>
      </c>
      <c r="H3167" t="s">
        <v>10999</v>
      </c>
      <c r="I3167" t="s">
        <v>44</v>
      </c>
      <c r="J3167" t="s">
        <v>168</v>
      </c>
      <c r="K3167" t="s">
        <v>11000</v>
      </c>
      <c r="L3167">
        <v>13501268</v>
      </c>
      <c r="M3167">
        <f t="shared" si="98"/>
        <v>32376</v>
      </c>
      <c r="N3167" s="2">
        <f t="shared" si="99"/>
        <v>55.018339446482159</v>
      </c>
    </row>
    <row r="3168" spans="1:14" x14ac:dyDescent="0.3">
      <c r="A3168" t="s">
        <v>4699</v>
      </c>
      <c r="B3168" t="s">
        <v>562</v>
      </c>
      <c r="C3168">
        <v>3.5</v>
      </c>
      <c r="D3168">
        <v>43</v>
      </c>
      <c r="E3168">
        <v>2399</v>
      </c>
      <c r="F3168">
        <v>1391</v>
      </c>
      <c r="G3168" t="s">
        <v>67</v>
      </c>
      <c r="H3168" t="s">
        <v>11001</v>
      </c>
      <c r="I3168" t="s">
        <v>44</v>
      </c>
      <c r="J3168" t="s">
        <v>565</v>
      </c>
      <c r="K3168" t="s">
        <v>11002</v>
      </c>
      <c r="L3168">
        <v>12974228</v>
      </c>
      <c r="M3168">
        <f t="shared" si="98"/>
        <v>59813</v>
      </c>
      <c r="N3168" s="2">
        <f t="shared" si="99"/>
        <v>42.017507294706128</v>
      </c>
    </row>
    <row r="3169" spans="1:14" x14ac:dyDescent="0.3">
      <c r="A3169" t="s">
        <v>11003</v>
      </c>
      <c r="B3169" t="s">
        <v>895</v>
      </c>
      <c r="C3169">
        <v>3.9</v>
      </c>
      <c r="D3169">
        <v>9</v>
      </c>
      <c r="E3169">
        <v>3590</v>
      </c>
      <c r="F3169">
        <v>2154</v>
      </c>
      <c r="G3169" t="s">
        <v>194</v>
      </c>
      <c r="H3169" t="s">
        <v>11004</v>
      </c>
      <c r="I3169" t="s">
        <v>50</v>
      </c>
      <c r="J3169" t="s">
        <v>898</v>
      </c>
      <c r="K3169" t="s">
        <v>11005</v>
      </c>
      <c r="L3169">
        <v>15315744</v>
      </c>
      <c r="M3169">
        <f t="shared" si="98"/>
        <v>19386</v>
      </c>
      <c r="N3169" s="2">
        <f t="shared" si="99"/>
        <v>40</v>
      </c>
    </row>
    <row r="3170" spans="1:14" x14ac:dyDescent="0.3">
      <c r="A3170" t="s">
        <v>11006</v>
      </c>
      <c r="B3170" t="s">
        <v>41</v>
      </c>
      <c r="C3170">
        <v>4.5</v>
      </c>
      <c r="D3170">
        <v>26</v>
      </c>
      <c r="E3170">
        <v>1899</v>
      </c>
      <c r="F3170">
        <v>1044</v>
      </c>
      <c r="G3170" t="s">
        <v>81</v>
      </c>
      <c r="H3170" t="s">
        <v>11007</v>
      </c>
      <c r="I3170" t="s">
        <v>1229</v>
      </c>
      <c r="J3170" t="s">
        <v>45</v>
      </c>
      <c r="K3170" t="s">
        <v>11008</v>
      </c>
      <c r="L3170">
        <v>15308852</v>
      </c>
      <c r="M3170">
        <f t="shared" si="98"/>
        <v>27144</v>
      </c>
      <c r="N3170" s="2">
        <f t="shared" si="99"/>
        <v>45.023696682464454</v>
      </c>
    </row>
    <row r="3171" spans="1:14" x14ac:dyDescent="0.3">
      <c r="A3171" t="s">
        <v>8773</v>
      </c>
      <c r="B3171" t="s">
        <v>2679</v>
      </c>
      <c r="C3171">
        <v>4.3</v>
      </c>
      <c r="D3171">
        <v>39</v>
      </c>
      <c r="E3171">
        <v>3999</v>
      </c>
      <c r="F3171">
        <v>2399</v>
      </c>
      <c r="G3171" t="s">
        <v>29</v>
      </c>
      <c r="H3171" t="s">
        <v>11009</v>
      </c>
      <c r="I3171" t="s">
        <v>44</v>
      </c>
      <c r="J3171" t="s">
        <v>2681</v>
      </c>
      <c r="K3171" t="s">
        <v>11010</v>
      </c>
      <c r="L3171">
        <v>15926414</v>
      </c>
      <c r="M3171">
        <f t="shared" si="98"/>
        <v>93561</v>
      </c>
      <c r="N3171" s="2">
        <f t="shared" si="99"/>
        <v>40.010002500625156</v>
      </c>
    </row>
    <row r="3172" spans="1:14" x14ac:dyDescent="0.3">
      <c r="A3172" t="s">
        <v>11011</v>
      </c>
      <c r="B3172" t="s">
        <v>3452</v>
      </c>
      <c r="C3172">
        <v>4.5999999999999996</v>
      </c>
      <c r="D3172">
        <v>5</v>
      </c>
      <c r="E3172">
        <v>2399</v>
      </c>
      <c r="F3172">
        <v>959</v>
      </c>
      <c r="G3172" t="s">
        <v>67</v>
      </c>
      <c r="H3172" t="s">
        <v>11012</v>
      </c>
      <c r="I3172" t="s">
        <v>50</v>
      </c>
      <c r="J3172" t="s">
        <v>3454</v>
      </c>
      <c r="K3172" t="s">
        <v>11013</v>
      </c>
      <c r="L3172">
        <v>15227528</v>
      </c>
      <c r="M3172">
        <f t="shared" si="98"/>
        <v>4795</v>
      </c>
      <c r="N3172" s="2">
        <f t="shared" si="99"/>
        <v>60.025010421008751</v>
      </c>
    </row>
    <row r="3173" spans="1:14" x14ac:dyDescent="0.3">
      <c r="A3173" t="s">
        <v>11014</v>
      </c>
      <c r="B3173" t="s">
        <v>66</v>
      </c>
      <c r="C3173">
        <v>4.4000000000000004</v>
      </c>
      <c r="D3173">
        <v>13</v>
      </c>
      <c r="E3173">
        <v>1049</v>
      </c>
      <c r="F3173">
        <v>314</v>
      </c>
      <c r="G3173" t="s">
        <v>67</v>
      </c>
      <c r="H3173" t="s">
        <v>11015</v>
      </c>
      <c r="I3173" t="s">
        <v>434</v>
      </c>
      <c r="J3173" t="s">
        <v>70</v>
      </c>
      <c r="K3173" t="s">
        <v>11016</v>
      </c>
      <c r="L3173">
        <v>14691542</v>
      </c>
      <c r="M3173">
        <f t="shared" si="98"/>
        <v>4082</v>
      </c>
      <c r="N3173" s="2">
        <f t="shared" si="99"/>
        <v>70.066730219256428</v>
      </c>
    </row>
    <row r="3174" spans="1:14" x14ac:dyDescent="0.3">
      <c r="A3174" t="s">
        <v>11017</v>
      </c>
      <c r="B3174" t="s">
        <v>41</v>
      </c>
      <c r="C3174">
        <v>4.4000000000000004</v>
      </c>
      <c r="D3174">
        <v>69</v>
      </c>
      <c r="E3174">
        <v>999</v>
      </c>
      <c r="F3174">
        <v>649</v>
      </c>
      <c r="G3174" t="s">
        <v>42</v>
      </c>
      <c r="H3174" t="s">
        <v>11018</v>
      </c>
      <c r="I3174" t="s">
        <v>37</v>
      </c>
      <c r="J3174" t="s">
        <v>45</v>
      </c>
      <c r="K3174" t="s">
        <v>11019</v>
      </c>
      <c r="L3174">
        <v>13100958</v>
      </c>
      <c r="M3174">
        <f t="shared" si="98"/>
        <v>44781</v>
      </c>
      <c r="N3174" s="2">
        <f t="shared" si="99"/>
        <v>35.035035035035037</v>
      </c>
    </row>
    <row r="3175" spans="1:14" x14ac:dyDescent="0.3">
      <c r="A3175" t="s">
        <v>11020</v>
      </c>
      <c r="B3175" t="s">
        <v>2052</v>
      </c>
      <c r="C3175">
        <v>3</v>
      </c>
      <c r="D3175">
        <v>35</v>
      </c>
      <c r="E3175">
        <v>1299</v>
      </c>
      <c r="F3175">
        <v>974</v>
      </c>
      <c r="G3175" t="s">
        <v>11021</v>
      </c>
      <c r="H3175" t="s">
        <v>11022</v>
      </c>
      <c r="I3175" t="s">
        <v>189</v>
      </c>
      <c r="J3175" t="s">
        <v>2054</v>
      </c>
      <c r="K3175" t="s">
        <v>11023</v>
      </c>
      <c r="L3175">
        <v>14881694</v>
      </c>
      <c r="M3175">
        <f t="shared" si="98"/>
        <v>34090</v>
      </c>
      <c r="N3175" s="2">
        <f t="shared" si="99"/>
        <v>25.019245573518091</v>
      </c>
    </row>
    <row r="3176" spans="1:14" x14ac:dyDescent="0.3">
      <c r="A3176" t="s">
        <v>978</v>
      </c>
      <c r="B3176" t="s">
        <v>593</v>
      </c>
      <c r="C3176">
        <v>4.2</v>
      </c>
      <c r="D3176">
        <v>15</v>
      </c>
      <c r="E3176">
        <v>849</v>
      </c>
      <c r="F3176">
        <v>382</v>
      </c>
      <c r="G3176" t="s">
        <v>67</v>
      </c>
      <c r="H3176" t="s">
        <v>11024</v>
      </c>
      <c r="I3176" t="s">
        <v>37</v>
      </c>
      <c r="J3176" t="s">
        <v>595</v>
      </c>
      <c r="K3176" t="s">
        <v>11025</v>
      </c>
      <c r="L3176">
        <v>16589842</v>
      </c>
      <c r="M3176">
        <f t="shared" si="98"/>
        <v>5730</v>
      </c>
      <c r="N3176" s="2">
        <f t="shared" si="99"/>
        <v>55.005889281507656</v>
      </c>
    </row>
    <row r="3177" spans="1:14" x14ac:dyDescent="0.3">
      <c r="A3177" t="s">
        <v>7909</v>
      </c>
      <c r="B3177" t="s">
        <v>4334</v>
      </c>
      <c r="C3177">
        <v>3.9</v>
      </c>
      <c r="D3177">
        <v>19</v>
      </c>
      <c r="E3177">
        <v>899</v>
      </c>
      <c r="F3177">
        <v>395</v>
      </c>
      <c r="G3177" t="s">
        <v>826</v>
      </c>
      <c r="H3177" t="s">
        <v>11026</v>
      </c>
      <c r="I3177" t="s">
        <v>76</v>
      </c>
      <c r="J3177" t="s">
        <v>4336</v>
      </c>
      <c r="K3177" t="s">
        <v>11027</v>
      </c>
      <c r="L3177">
        <v>13117512</v>
      </c>
      <c r="M3177">
        <f t="shared" si="98"/>
        <v>7505</v>
      </c>
      <c r="N3177" s="2">
        <f t="shared" si="99"/>
        <v>56.062291434927701</v>
      </c>
    </row>
    <row r="3178" spans="1:14" x14ac:dyDescent="0.3">
      <c r="A3178" t="s">
        <v>11028</v>
      </c>
      <c r="B3178" t="s">
        <v>5555</v>
      </c>
      <c r="C3178">
        <v>4.2</v>
      </c>
      <c r="D3178">
        <v>128</v>
      </c>
      <c r="E3178">
        <v>2330</v>
      </c>
      <c r="F3178">
        <v>498</v>
      </c>
      <c r="G3178" t="s">
        <v>7427</v>
      </c>
      <c r="H3178" t="s">
        <v>11029</v>
      </c>
      <c r="I3178" t="s">
        <v>1348</v>
      </c>
      <c r="J3178" t="s">
        <v>5557</v>
      </c>
      <c r="K3178" t="s">
        <v>11030</v>
      </c>
      <c r="L3178">
        <v>13702072</v>
      </c>
      <c r="M3178">
        <f t="shared" si="98"/>
        <v>63744</v>
      </c>
      <c r="N3178" s="2">
        <f t="shared" si="99"/>
        <v>78.626609442060087</v>
      </c>
    </row>
    <row r="3179" spans="1:14" x14ac:dyDescent="0.3">
      <c r="A3179" t="s">
        <v>1821</v>
      </c>
      <c r="B3179" t="s">
        <v>579</v>
      </c>
      <c r="C3179">
        <v>4.3</v>
      </c>
      <c r="D3179">
        <v>23</v>
      </c>
      <c r="E3179">
        <v>13495</v>
      </c>
      <c r="F3179">
        <v>10796</v>
      </c>
      <c r="G3179" t="s">
        <v>16</v>
      </c>
      <c r="H3179" t="s">
        <v>11031</v>
      </c>
      <c r="I3179" t="s">
        <v>177</v>
      </c>
      <c r="J3179" t="s">
        <v>581</v>
      </c>
      <c r="K3179" t="s">
        <v>11032</v>
      </c>
      <c r="L3179">
        <v>9036607</v>
      </c>
      <c r="M3179">
        <f t="shared" si="98"/>
        <v>248308</v>
      </c>
      <c r="N3179" s="2">
        <f t="shared" si="99"/>
        <v>20</v>
      </c>
    </row>
    <row r="3180" spans="1:14" x14ac:dyDescent="0.3">
      <c r="A3180" t="s">
        <v>4274</v>
      </c>
      <c r="B3180" t="s">
        <v>3233</v>
      </c>
      <c r="C3180">
        <v>5</v>
      </c>
      <c r="D3180">
        <v>9</v>
      </c>
      <c r="E3180">
        <v>2999</v>
      </c>
      <c r="F3180">
        <v>2549</v>
      </c>
      <c r="G3180" t="s">
        <v>1536</v>
      </c>
      <c r="H3180" t="s">
        <v>11033</v>
      </c>
      <c r="I3180" t="s">
        <v>83</v>
      </c>
      <c r="J3180" t="s">
        <v>3235</v>
      </c>
      <c r="K3180" t="s">
        <v>11034</v>
      </c>
      <c r="L3180">
        <v>16597528</v>
      </c>
      <c r="M3180">
        <f t="shared" si="98"/>
        <v>22941</v>
      </c>
      <c r="N3180" s="2">
        <f t="shared" si="99"/>
        <v>15.005001667222405</v>
      </c>
    </row>
    <row r="3181" spans="1:14" x14ac:dyDescent="0.3">
      <c r="A3181" t="s">
        <v>11035</v>
      </c>
      <c r="B3181" t="s">
        <v>3852</v>
      </c>
      <c r="C3181">
        <v>3.8</v>
      </c>
      <c r="D3181">
        <v>5</v>
      </c>
      <c r="E3181">
        <v>2895</v>
      </c>
      <c r="F3181">
        <v>2605</v>
      </c>
      <c r="G3181" t="s">
        <v>42</v>
      </c>
      <c r="H3181" t="s">
        <v>11036</v>
      </c>
      <c r="I3181" t="s">
        <v>50</v>
      </c>
      <c r="J3181" t="s">
        <v>3854</v>
      </c>
      <c r="K3181" t="s">
        <v>11037</v>
      </c>
      <c r="L3181">
        <v>17257598</v>
      </c>
      <c r="M3181">
        <f t="shared" si="98"/>
        <v>13025</v>
      </c>
      <c r="N3181" s="2">
        <f t="shared" si="99"/>
        <v>10.01727115716753</v>
      </c>
    </row>
    <row r="3182" spans="1:14" x14ac:dyDescent="0.3">
      <c r="A3182" t="s">
        <v>11038</v>
      </c>
      <c r="B3182" t="s">
        <v>5555</v>
      </c>
      <c r="C3182">
        <v>4.0999999999999996</v>
      </c>
      <c r="D3182">
        <v>90</v>
      </c>
      <c r="E3182">
        <v>2195</v>
      </c>
      <c r="F3182">
        <v>548</v>
      </c>
      <c r="G3182" t="s">
        <v>6923</v>
      </c>
      <c r="H3182" t="s">
        <v>11039</v>
      </c>
      <c r="I3182" t="s">
        <v>938</v>
      </c>
      <c r="J3182" t="s">
        <v>5557</v>
      </c>
      <c r="K3182" t="s">
        <v>11040</v>
      </c>
      <c r="L3182">
        <v>13625876</v>
      </c>
      <c r="M3182">
        <f t="shared" si="98"/>
        <v>49320</v>
      </c>
      <c r="N3182" s="2">
        <f t="shared" si="99"/>
        <v>75.034168564920279</v>
      </c>
    </row>
    <row r="3183" spans="1:14" x14ac:dyDescent="0.3">
      <c r="A3183" t="s">
        <v>11041</v>
      </c>
      <c r="B3183" t="s">
        <v>3381</v>
      </c>
      <c r="C3183">
        <v>4.3</v>
      </c>
      <c r="D3183">
        <v>27</v>
      </c>
      <c r="E3183">
        <v>1999</v>
      </c>
      <c r="F3183">
        <v>699</v>
      </c>
      <c r="G3183" t="s">
        <v>148</v>
      </c>
      <c r="H3183" t="s">
        <v>11042</v>
      </c>
      <c r="I3183" t="s">
        <v>50</v>
      </c>
      <c r="J3183" t="s">
        <v>3384</v>
      </c>
      <c r="K3183" t="s">
        <v>11043</v>
      </c>
      <c r="L3183">
        <v>16406914</v>
      </c>
      <c r="M3183">
        <f t="shared" si="98"/>
        <v>18873</v>
      </c>
      <c r="N3183" s="2">
        <f t="shared" si="99"/>
        <v>65.032516258129064</v>
      </c>
    </row>
    <row r="3184" spans="1:14" x14ac:dyDescent="0.3">
      <c r="A3184" t="s">
        <v>11044</v>
      </c>
      <c r="B3184" t="s">
        <v>80</v>
      </c>
      <c r="C3184">
        <v>5</v>
      </c>
      <c r="D3184">
        <v>8</v>
      </c>
      <c r="E3184">
        <v>2699</v>
      </c>
      <c r="F3184">
        <v>1349</v>
      </c>
      <c r="G3184" t="s">
        <v>16</v>
      </c>
      <c r="H3184" t="s">
        <v>11045</v>
      </c>
      <c r="I3184" t="s">
        <v>586</v>
      </c>
      <c r="J3184" t="s">
        <v>84</v>
      </c>
      <c r="K3184" t="s">
        <v>11046</v>
      </c>
      <c r="L3184">
        <v>15322862</v>
      </c>
      <c r="M3184">
        <f t="shared" si="98"/>
        <v>10792</v>
      </c>
      <c r="N3184" s="2">
        <f t="shared" si="99"/>
        <v>50.018525379770281</v>
      </c>
    </row>
    <row r="3185" spans="1:14" x14ac:dyDescent="0.3">
      <c r="A3185" t="s">
        <v>2716</v>
      </c>
      <c r="B3185" t="s">
        <v>80</v>
      </c>
      <c r="C3185">
        <v>3.7</v>
      </c>
      <c r="D3185">
        <v>25</v>
      </c>
      <c r="E3185">
        <v>2199</v>
      </c>
      <c r="F3185">
        <v>659</v>
      </c>
      <c r="G3185" t="s">
        <v>563</v>
      </c>
      <c r="H3185" t="s">
        <v>11047</v>
      </c>
      <c r="I3185" t="s">
        <v>297</v>
      </c>
      <c r="J3185" t="s">
        <v>84</v>
      </c>
      <c r="K3185" t="s">
        <v>11048</v>
      </c>
      <c r="L3185">
        <v>14695584</v>
      </c>
      <c r="M3185">
        <f t="shared" si="98"/>
        <v>16475</v>
      </c>
      <c r="N3185" s="2">
        <f t="shared" si="99"/>
        <v>70.031832651205093</v>
      </c>
    </row>
    <row r="3186" spans="1:14" x14ac:dyDescent="0.3">
      <c r="A3186" t="s">
        <v>11049</v>
      </c>
      <c r="B3186" t="s">
        <v>1502</v>
      </c>
      <c r="C3186">
        <v>4.0999999999999996</v>
      </c>
      <c r="D3186">
        <v>690</v>
      </c>
      <c r="E3186">
        <v>599</v>
      </c>
      <c r="F3186">
        <v>599</v>
      </c>
      <c r="G3186" t="s">
        <v>1143</v>
      </c>
      <c r="H3186" t="s">
        <v>11050</v>
      </c>
      <c r="I3186" t="s">
        <v>1145</v>
      </c>
      <c r="J3186" t="s">
        <v>1505</v>
      </c>
      <c r="K3186" t="s">
        <v>11051</v>
      </c>
      <c r="L3186">
        <v>6925135</v>
      </c>
      <c r="M3186">
        <f t="shared" si="98"/>
        <v>413310</v>
      </c>
      <c r="N3186" s="2">
        <f t="shared" si="99"/>
        <v>0</v>
      </c>
    </row>
    <row r="3187" spans="1:14" x14ac:dyDescent="0.3">
      <c r="A3187" t="s">
        <v>11052</v>
      </c>
      <c r="B3187" t="s">
        <v>1222</v>
      </c>
      <c r="C3187">
        <v>4.5999999999999996</v>
      </c>
      <c r="D3187">
        <v>20</v>
      </c>
      <c r="E3187">
        <v>1399</v>
      </c>
      <c r="F3187">
        <v>671</v>
      </c>
      <c r="G3187" t="s">
        <v>42</v>
      </c>
      <c r="H3187" t="s">
        <v>11053</v>
      </c>
      <c r="I3187" t="s">
        <v>50</v>
      </c>
      <c r="J3187" t="s">
        <v>1224</v>
      </c>
      <c r="K3187" t="s">
        <v>11054</v>
      </c>
      <c r="L3187">
        <v>16831888</v>
      </c>
      <c r="M3187">
        <f t="shared" si="98"/>
        <v>13420</v>
      </c>
      <c r="N3187" s="2">
        <f t="shared" si="99"/>
        <v>52.037169406719087</v>
      </c>
    </row>
    <row r="3188" spans="1:14" x14ac:dyDescent="0.3">
      <c r="A3188" t="s">
        <v>11055</v>
      </c>
      <c r="B3188" t="s">
        <v>2308</v>
      </c>
      <c r="C3188">
        <v>4.5999999999999996</v>
      </c>
      <c r="D3188">
        <v>14</v>
      </c>
      <c r="E3188">
        <v>5499</v>
      </c>
      <c r="F3188">
        <v>5499</v>
      </c>
      <c r="G3188" t="s">
        <v>16</v>
      </c>
      <c r="H3188" t="s">
        <v>11056</v>
      </c>
      <c r="I3188" t="s">
        <v>997</v>
      </c>
      <c r="J3188" t="s">
        <v>2310</v>
      </c>
      <c r="K3188" t="s">
        <v>11057</v>
      </c>
      <c r="L3188">
        <v>11086112</v>
      </c>
      <c r="M3188">
        <f t="shared" si="98"/>
        <v>76986</v>
      </c>
      <c r="N3188" s="2">
        <f t="shared" si="99"/>
        <v>0</v>
      </c>
    </row>
    <row r="3189" spans="1:14" x14ac:dyDescent="0.3">
      <c r="A3189" t="s">
        <v>11058</v>
      </c>
      <c r="B3189" t="s">
        <v>2679</v>
      </c>
      <c r="C3189">
        <v>4</v>
      </c>
      <c r="D3189">
        <v>10</v>
      </c>
      <c r="E3189">
        <v>10999</v>
      </c>
      <c r="F3189">
        <v>8799</v>
      </c>
      <c r="G3189" t="s">
        <v>1234</v>
      </c>
      <c r="H3189" t="s">
        <v>11059</v>
      </c>
      <c r="I3189" t="s">
        <v>6541</v>
      </c>
      <c r="J3189" t="s">
        <v>2681</v>
      </c>
      <c r="K3189" t="s">
        <v>11060</v>
      </c>
      <c r="L3189">
        <v>12072246</v>
      </c>
      <c r="M3189">
        <f t="shared" si="98"/>
        <v>87990</v>
      </c>
      <c r="N3189" s="2">
        <f t="shared" si="99"/>
        <v>20.001818347122466</v>
      </c>
    </row>
    <row r="3190" spans="1:14" x14ac:dyDescent="0.3">
      <c r="A3190" t="s">
        <v>11061</v>
      </c>
      <c r="B3190" t="s">
        <v>284</v>
      </c>
      <c r="C3190">
        <v>4.5999999999999996</v>
      </c>
      <c r="D3190">
        <v>220</v>
      </c>
      <c r="E3190">
        <v>999</v>
      </c>
      <c r="F3190">
        <v>469</v>
      </c>
      <c r="G3190" t="s">
        <v>42</v>
      </c>
      <c r="H3190" t="s">
        <v>11062</v>
      </c>
      <c r="I3190" t="s">
        <v>56</v>
      </c>
      <c r="J3190" t="s">
        <v>286</v>
      </c>
      <c r="K3190" t="s">
        <v>11063</v>
      </c>
      <c r="L3190">
        <v>13843262</v>
      </c>
      <c r="M3190">
        <f t="shared" si="98"/>
        <v>103180</v>
      </c>
      <c r="N3190" s="2">
        <f t="shared" si="99"/>
        <v>53.053053053053056</v>
      </c>
    </row>
    <row r="3191" spans="1:14" x14ac:dyDescent="0.3">
      <c r="A3191" t="s">
        <v>11064</v>
      </c>
      <c r="B3191" t="s">
        <v>80</v>
      </c>
      <c r="C3191">
        <v>4.0999999999999996</v>
      </c>
      <c r="D3191">
        <v>12</v>
      </c>
      <c r="E3191">
        <v>1899</v>
      </c>
      <c r="F3191">
        <v>759</v>
      </c>
      <c r="G3191" t="s">
        <v>42</v>
      </c>
      <c r="H3191" t="s">
        <v>11065</v>
      </c>
      <c r="I3191" t="s">
        <v>50</v>
      </c>
      <c r="J3191" t="s">
        <v>84</v>
      </c>
      <c r="K3191" t="s">
        <v>11066</v>
      </c>
      <c r="L3191">
        <v>17189028</v>
      </c>
      <c r="M3191">
        <f t="shared" si="98"/>
        <v>9108</v>
      </c>
      <c r="N3191" s="2">
        <f t="shared" si="99"/>
        <v>60.031595576619281</v>
      </c>
    </row>
    <row r="3192" spans="1:14" x14ac:dyDescent="0.3">
      <c r="A3192" t="s">
        <v>11067</v>
      </c>
      <c r="B3192" t="s">
        <v>9288</v>
      </c>
      <c r="C3192">
        <v>4.3</v>
      </c>
      <c r="D3192">
        <v>39</v>
      </c>
      <c r="E3192">
        <v>399</v>
      </c>
      <c r="F3192">
        <v>299</v>
      </c>
      <c r="G3192" t="s">
        <v>16</v>
      </c>
      <c r="H3192" t="s">
        <v>11068</v>
      </c>
      <c r="I3192" t="s">
        <v>9593</v>
      </c>
      <c r="J3192" t="s">
        <v>9290</v>
      </c>
      <c r="K3192" t="s">
        <v>11069</v>
      </c>
      <c r="L3192">
        <v>17283188</v>
      </c>
      <c r="M3192">
        <f t="shared" si="98"/>
        <v>11661</v>
      </c>
      <c r="N3192" s="2">
        <f t="shared" si="99"/>
        <v>25.062656641604008</v>
      </c>
    </row>
    <row r="3193" spans="1:14" x14ac:dyDescent="0.3">
      <c r="A3193" t="s">
        <v>11070</v>
      </c>
      <c r="B3193" t="s">
        <v>11071</v>
      </c>
      <c r="C3193">
        <v>3.8</v>
      </c>
      <c r="D3193">
        <v>12</v>
      </c>
      <c r="E3193">
        <v>5249</v>
      </c>
      <c r="F3193">
        <v>1574</v>
      </c>
      <c r="G3193" t="s">
        <v>16</v>
      </c>
      <c r="H3193" t="s">
        <v>11072</v>
      </c>
      <c r="I3193" t="s">
        <v>586</v>
      </c>
      <c r="J3193" t="s">
        <v>11073</v>
      </c>
      <c r="K3193" t="s">
        <v>11074</v>
      </c>
      <c r="L3193">
        <v>16184128</v>
      </c>
      <c r="M3193">
        <f t="shared" si="98"/>
        <v>18888</v>
      </c>
      <c r="N3193" s="2">
        <f t="shared" si="99"/>
        <v>70.013335873499713</v>
      </c>
    </row>
    <row r="3194" spans="1:14" x14ac:dyDescent="0.3">
      <c r="A3194" t="s">
        <v>8459</v>
      </c>
      <c r="B3194" t="s">
        <v>11075</v>
      </c>
      <c r="C3194">
        <v>4.5999999999999996</v>
      </c>
      <c r="D3194">
        <v>5</v>
      </c>
      <c r="E3194">
        <v>1899</v>
      </c>
      <c r="F3194">
        <v>1614</v>
      </c>
      <c r="G3194" t="s">
        <v>74</v>
      </c>
      <c r="H3194" t="s">
        <v>11076</v>
      </c>
      <c r="I3194" t="s">
        <v>685</v>
      </c>
      <c r="J3194" t="s">
        <v>11077</v>
      </c>
      <c r="K3194" t="s">
        <v>11078</v>
      </c>
      <c r="L3194">
        <v>17601836</v>
      </c>
      <c r="M3194">
        <f t="shared" si="98"/>
        <v>8070</v>
      </c>
      <c r="N3194" s="2">
        <f t="shared" si="99"/>
        <v>15.00789889415482</v>
      </c>
    </row>
    <row r="3195" spans="1:14" x14ac:dyDescent="0.3">
      <c r="A3195" t="s">
        <v>1195</v>
      </c>
      <c r="B3195" t="s">
        <v>733</v>
      </c>
      <c r="C3195">
        <v>4.0999999999999996</v>
      </c>
      <c r="D3195">
        <v>54</v>
      </c>
      <c r="E3195">
        <v>1690</v>
      </c>
      <c r="F3195">
        <v>760</v>
      </c>
      <c r="G3195" t="s">
        <v>74</v>
      </c>
      <c r="H3195" t="s">
        <v>11079</v>
      </c>
      <c r="I3195" t="s">
        <v>685</v>
      </c>
      <c r="J3195" t="s">
        <v>735</v>
      </c>
      <c r="K3195" t="s">
        <v>11080</v>
      </c>
      <c r="L3195">
        <v>14487358</v>
      </c>
      <c r="M3195">
        <f t="shared" si="98"/>
        <v>41040</v>
      </c>
      <c r="N3195" s="2">
        <f t="shared" si="99"/>
        <v>55.029585798816569</v>
      </c>
    </row>
    <row r="3196" spans="1:14" x14ac:dyDescent="0.3">
      <c r="A3196" t="s">
        <v>7399</v>
      </c>
      <c r="B3196" t="s">
        <v>456</v>
      </c>
      <c r="C3196">
        <v>4.4000000000000004</v>
      </c>
      <c r="D3196">
        <v>7</v>
      </c>
      <c r="E3196">
        <v>1390</v>
      </c>
      <c r="F3196">
        <v>1112</v>
      </c>
      <c r="G3196" t="s">
        <v>457</v>
      </c>
      <c r="H3196" t="s">
        <v>11081</v>
      </c>
      <c r="I3196" t="s">
        <v>50</v>
      </c>
      <c r="J3196" t="s">
        <v>459</v>
      </c>
      <c r="K3196" t="s">
        <v>11082</v>
      </c>
      <c r="L3196">
        <v>15628976</v>
      </c>
      <c r="M3196">
        <f t="shared" si="98"/>
        <v>7784</v>
      </c>
      <c r="N3196" s="2">
        <f t="shared" si="99"/>
        <v>20</v>
      </c>
    </row>
    <row r="3197" spans="1:14" x14ac:dyDescent="0.3">
      <c r="A3197" t="s">
        <v>8351</v>
      </c>
      <c r="B3197" t="s">
        <v>424</v>
      </c>
      <c r="C3197">
        <v>4</v>
      </c>
      <c r="D3197">
        <v>104</v>
      </c>
      <c r="E3197">
        <v>3399</v>
      </c>
      <c r="F3197">
        <v>985</v>
      </c>
      <c r="G3197" t="s">
        <v>124</v>
      </c>
      <c r="H3197" t="s">
        <v>11083</v>
      </c>
      <c r="I3197" t="s">
        <v>132</v>
      </c>
      <c r="J3197" t="s">
        <v>426</v>
      </c>
      <c r="K3197" t="s">
        <v>11084</v>
      </c>
      <c r="L3197">
        <v>13407624</v>
      </c>
      <c r="M3197">
        <f t="shared" si="98"/>
        <v>102440</v>
      </c>
      <c r="N3197" s="2">
        <f t="shared" si="99"/>
        <v>71.020888496616649</v>
      </c>
    </row>
    <row r="3198" spans="1:14" x14ac:dyDescent="0.3">
      <c r="A3198" t="s">
        <v>11085</v>
      </c>
      <c r="B3198" t="s">
        <v>1222</v>
      </c>
      <c r="C3198">
        <v>4.4000000000000004</v>
      </c>
      <c r="D3198">
        <v>27</v>
      </c>
      <c r="E3198">
        <v>4699</v>
      </c>
      <c r="F3198">
        <v>1644</v>
      </c>
      <c r="G3198" t="s">
        <v>67</v>
      </c>
      <c r="H3198" t="s">
        <v>11086</v>
      </c>
      <c r="I3198" t="s">
        <v>44</v>
      </c>
      <c r="J3198" t="s">
        <v>1224</v>
      </c>
      <c r="K3198" t="s">
        <v>11087</v>
      </c>
      <c r="L3198">
        <v>15953988</v>
      </c>
      <c r="M3198">
        <f t="shared" si="98"/>
        <v>44388</v>
      </c>
      <c r="N3198" s="2">
        <f t="shared" si="99"/>
        <v>65.013832730368165</v>
      </c>
    </row>
    <row r="3199" spans="1:14" x14ac:dyDescent="0.3">
      <c r="A3199" t="s">
        <v>1821</v>
      </c>
      <c r="B3199" t="s">
        <v>4193</v>
      </c>
      <c r="C3199">
        <v>4.2</v>
      </c>
      <c r="D3199">
        <v>186</v>
      </c>
      <c r="E3199">
        <v>2695</v>
      </c>
      <c r="F3199">
        <v>1697</v>
      </c>
      <c r="G3199" t="s">
        <v>16</v>
      </c>
      <c r="H3199" t="s">
        <v>11088</v>
      </c>
      <c r="I3199" t="s">
        <v>177</v>
      </c>
      <c r="J3199" t="s">
        <v>4195</v>
      </c>
      <c r="K3199" t="s">
        <v>11089</v>
      </c>
      <c r="L3199">
        <v>7478273</v>
      </c>
      <c r="M3199">
        <f t="shared" si="98"/>
        <v>315642</v>
      </c>
      <c r="N3199" s="2">
        <f t="shared" si="99"/>
        <v>37.031539888682744</v>
      </c>
    </row>
    <row r="3200" spans="1:14" x14ac:dyDescent="0.3">
      <c r="A3200" t="s">
        <v>11090</v>
      </c>
      <c r="B3200" t="s">
        <v>54</v>
      </c>
      <c r="C3200">
        <v>3.8</v>
      </c>
      <c r="D3200">
        <v>11</v>
      </c>
      <c r="E3200">
        <v>1999</v>
      </c>
      <c r="F3200">
        <v>1099</v>
      </c>
      <c r="G3200" t="s">
        <v>16</v>
      </c>
      <c r="H3200" t="s">
        <v>11091</v>
      </c>
      <c r="I3200" t="s">
        <v>586</v>
      </c>
      <c r="J3200" t="s">
        <v>57</v>
      </c>
      <c r="K3200" t="s">
        <v>11092</v>
      </c>
      <c r="L3200">
        <v>15322900</v>
      </c>
      <c r="M3200">
        <f t="shared" si="98"/>
        <v>12089</v>
      </c>
      <c r="N3200" s="2">
        <f t="shared" si="99"/>
        <v>45.022511255627812</v>
      </c>
    </row>
    <row r="3201" spans="1:14" x14ac:dyDescent="0.3">
      <c r="A3201" t="s">
        <v>6641</v>
      </c>
      <c r="B3201" t="s">
        <v>728</v>
      </c>
      <c r="C3201">
        <v>4.3</v>
      </c>
      <c r="D3201">
        <v>554</v>
      </c>
      <c r="E3201">
        <v>999</v>
      </c>
      <c r="F3201">
        <v>399</v>
      </c>
      <c r="G3201" t="s">
        <v>29</v>
      </c>
      <c r="H3201" t="s">
        <v>11093</v>
      </c>
      <c r="I3201" t="s">
        <v>37</v>
      </c>
      <c r="J3201" t="s">
        <v>730</v>
      </c>
      <c r="K3201" t="s">
        <v>11094</v>
      </c>
      <c r="L3201">
        <v>11616676</v>
      </c>
      <c r="M3201">
        <f t="shared" si="98"/>
        <v>221046</v>
      </c>
      <c r="N3201" s="2">
        <f t="shared" si="99"/>
        <v>60.06006006006006</v>
      </c>
    </row>
    <row r="3202" spans="1:14" x14ac:dyDescent="0.3">
      <c r="A3202" t="s">
        <v>11095</v>
      </c>
      <c r="B3202" t="s">
        <v>557</v>
      </c>
      <c r="C3202">
        <v>4.2</v>
      </c>
      <c r="D3202">
        <v>6</v>
      </c>
      <c r="E3202">
        <v>1399</v>
      </c>
      <c r="F3202">
        <v>1259</v>
      </c>
      <c r="G3202" t="s">
        <v>29</v>
      </c>
      <c r="H3202" t="s">
        <v>11096</v>
      </c>
      <c r="I3202" t="s">
        <v>37</v>
      </c>
      <c r="J3202" t="s">
        <v>559</v>
      </c>
      <c r="K3202" t="s">
        <v>11097</v>
      </c>
      <c r="L3202">
        <v>16746332</v>
      </c>
      <c r="M3202">
        <f t="shared" si="98"/>
        <v>7554</v>
      </c>
      <c r="N3202" s="2">
        <f t="shared" si="99"/>
        <v>10.007147962830592</v>
      </c>
    </row>
    <row r="3203" spans="1:14" x14ac:dyDescent="0.3">
      <c r="A3203" t="s">
        <v>3380</v>
      </c>
      <c r="B3203" t="s">
        <v>11098</v>
      </c>
      <c r="C3203">
        <v>3.9</v>
      </c>
      <c r="D3203">
        <v>32</v>
      </c>
      <c r="E3203">
        <v>999</v>
      </c>
      <c r="F3203">
        <v>499</v>
      </c>
      <c r="G3203" t="s">
        <v>42</v>
      </c>
      <c r="H3203" t="s">
        <v>11099</v>
      </c>
      <c r="I3203" t="s">
        <v>56</v>
      </c>
      <c r="J3203" t="s">
        <v>11100</v>
      </c>
      <c r="K3203" t="s">
        <v>11101</v>
      </c>
      <c r="L3203">
        <v>16822628</v>
      </c>
      <c r="M3203">
        <f t="shared" ref="M3203:M3266" si="100">D3203*F3203</f>
        <v>15968</v>
      </c>
      <c r="N3203" s="2">
        <f t="shared" ref="N3203:N3266" si="101">((E3203-F3203)/E3203) *100</f>
        <v>50.050050050050054</v>
      </c>
    </row>
    <row r="3204" spans="1:14" x14ac:dyDescent="0.3">
      <c r="A3204" t="s">
        <v>978</v>
      </c>
      <c r="B3204" t="s">
        <v>6825</v>
      </c>
      <c r="C3204">
        <v>4</v>
      </c>
      <c r="D3204">
        <v>11</v>
      </c>
      <c r="E3204">
        <v>999</v>
      </c>
      <c r="F3204">
        <v>599</v>
      </c>
      <c r="G3204" t="s">
        <v>182</v>
      </c>
      <c r="H3204" t="s">
        <v>11102</v>
      </c>
      <c r="I3204" t="s">
        <v>37</v>
      </c>
      <c r="J3204" t="s">
        <v>6827</v>
      </c>
      <c r="K3204" t="s">
        <v>11103</v>
      </c>
      <c r="L3204">
        <v>16654280</v>
      </c>
      <c r="M3204">
        <f t="shared" si="100"/>
        <v>6589</v>
      </c>
      <c r="N3204" s="2">
        <f t="shared" si="101"/>
        <v>40.04004004004004</v>
      </c>
    </row>
    <row r="3205" spans="1:14" x14ac:dyDescent="0.3">
      <c r="A3205" t="s">
        <v>11104</v>
      </c>
      <c r="B3205" t="s">
        <v>371</v>
      </c>
      <c r="C3205">
        <v>4.3</v>
      </c>
      <c r="D3205">
        <v>41</v>
      </c>
      <c r="E3205">
        <v>1898</v>
      </c>
      <c r="F3205">
        <v>759</v>
      </c>
      <c r="G3205" t="s">
        <v>5138</v>
      </c>
      <c r="H3205" t="s">
        <v>11105</v>
      </c>
      <c r="I3205" t="s">
        <v>297</v>
      </c>
      <c r="J3205" t="s">
        <v>374</v>
      </c>
      <c r="K3205" t="s">
        <v>11106</v>
      </c>
      <c r="L3205">
        <v>14740194</v>
      </c>
      <c r="M3205">
        <f t="shared" si="100"/>
        <v>31119</v>
      </c>
      <c r="N3205" s="2">
        <f t="shared" si="101"/>
        <v>60.010537407797685</v>
      </c>
    </row>
    <row r="3206" spans="1:14" x14ac:dyDescent="0.3">
      <c r="A3206" t="s">
        <v>10541</v>
      </c>
      <c r="B3206" t="s">
        <v>689</v>
      </c>
      <c r="C3206">
        <v>4.5999999999999996</v>
      </c>
      <c r="D3206">
        <v>30</v>
      </c>
      <c r="E3206">
        <v>1490</v>
      </c>
      <c r="F3206">
        <v>1117</v>
      </c>
      <c r="G3206" t="s">
        <v>88</v>
      </c>
      <c r="H3206" t="s">
        <v>11107</v>
      </c>
      <c r="I3206" t="s">
        <v>586</v>
      </c>
      <c r="J3206" t="s">
        <v>692</v>
      </c>
      <c r="K3206" t="s">
        <v>11108</v>
      </c>
      <c r="L3206">
        <v>16577770</v>
      </c>
      <c r="M3206">
        <f t="shared" si="100"/>
        <v>33510</v>
      </c>
      <c r="N3206" s="2">
        <f t="shared" si="101"/>
        <v>25.033557046979865</v>
      </c>
    </row>
    <row r="3207" spans="1:14" x14ac:dyDescent="0.3">
      <c r="A3207" t="s">
        <v>978</v>
      </c>
      <c r="B3207" t="s">
        <v>1513</v>
      </c>
      <c r="C3207">
        <v>4.5999999999999996</v>
      </c>
      <c r="D3207">
        <v>18</v>
      </c>
      <c r="E3207">
        <v>699</v>
      </c>
      <c r="F3207">
        <v>349</v>
      </c>
      <c r="G3207" t="s">
        <v>67</v>
      </c>
      <c r="H3207" t="s">
        <v>11109</v>
      </c>
      <c r="I3207" t="s">
        <v>37</v>
      </c>
      <c r="J3207" t="s">
        <v>1515</v>
      </c>
      <c r="K3207" t="s">
        <v>11110</v>
      </c>
      <c r="L3207">
        <v>17929670</v>
      </c>
      <c r="M3207">
        <f t="shared" si="100"/>
        <v>6282</v>
      </c>
      <c r="N3207" s="2">
        <f t="shared" si="101"/>
        <v>50.071530758226032</v>
      </c>
    </row>
    <row r="3208" spans="1:14" x14ac:dyDescent="0.3">
      <c r="A3208" t="s">
        <v>11111</v>
      </c>
      <c r="B3208" t="s">
        <v>3201</v>
      </c>
      <c r="C3208">
        <v>4.3</v>
      </c>
      <c r="D3208">
        <v>7</v>
      </c>
      <c r="E3208">
        <v>799</v>
      </c>
      <c r="F3208">
        <v>799</v>
      </c>
      <c r="G3208" t="s">
        <v>683</v>
      </c>
      <c r="H3208" t="s">
        <v>11112</v>
      </c>
      <c r="I3208" t="s">
        <v>76</v>
      </c>
      <c r="J3208" t="s">
        <v>3203</v>
      </c>
      <c r="K3208" t="s">
        <v>11113</v>
      </c>
      <c r="L3208">
        <v>14643922</v>
      </c>
      <c r="M3208">
        <f t="shared" si="100"/>
        <v>5593</v>
      </c>
      <c r="N3208" s="2">
        <f t="shared" si="101"/>
        <v>0</v>
      </c>
    </row>
    <row r="3209" spans="1:14" x14ac:dyDescent="0.3">
      <c r="A3209" t="s">
        <v>11114</v>
      </c>
      <c r="B3209" t="s">
        <v>5624</v>
      </c>
      <c r="C3209">
        <v>4.2</v>
      </c>
      <c r="D3209">
        <v>50</v>
      </c>
      <c r="E3209">
        <v>1499</v>
      </c>
      <c r="F3209">
        <v>599</v>
      </c>
      <c r="G3209" t="s">
        <v>29</v>
      </c>
      <c r="H3209" t="s">
        <v>11115</v>
      </c>
      <c r="I3209" t="s">
        <v>434</v>
      </c>
      <c r="J3209" t="s">
        <v>5626</v>
      </c>
      <c r="K3209" t="s">
        <v>11116</v>
      </c>
      <c r="L3209">
        <v>14631392</v>
      </c>
      <c r="M3209">
        <f t="shared" si="100"/>
        <v>29950</v>
      </c>
      <c r="N3209" s="2">
        <f t="shared" si="101"/>
        <v>60.040026684456308</v>
      </c>
    </row>
    <row r="3210" spans="1:14" x14ac:dyDescent="0.3">
      <c r="A3210" t="s">
        <v>11117</v>
      </c>
      <c r="B3210" t="s">
        <v>4535</v>
      </c>
      <c r="C3210">
        <v>4.0999999999999996</v>
      </c>
      <c r="D3210">
        <v>67</v>
      </c>
      <c r="E3210">
        <v>799</v>
      </c>
      <c r="F3210">
        <v>359</v>
      </c>
      <c r="G3210" t="s">
        <v>4183</v>
      </c>
      <c r="H3210" t="s">
        <v>11118</v>
      </c>
      <c r="I3210" t="s">
        <v>110</v>
      </c>
      <c r="J3210" t="s">
        <v>4537</v>
      </c>
      <c r="K3210" t="s">
        <v>11119</v>
      </c>
      <c r="L3210">
        <v>16952504</v>
      </c>
      <c r="M3210">
        <f t="shared" si="100"/>
        <v>24053</v>
      </c>
      <c r="N3210" s="2">
        <f t="shared" si="101"/>
        <v>55.068836045056322</v>
      </c>
    </row>
    <row r="3211" spans="1:14" x14ac:dyDescent="0.3">
      <c r="A3211" t="s">
        <v>11120</v>
      </c>
      <c r="B3211" t="s">
        <v>230</v>
      </c>
      <c r="C3211">
        <v>4.2</v>
      </c>
      <c r="D3211">
        <v>99</v>
      </c>
      <c r="E3211">
        <v>699</v>
      </c>
      <c r="F3211">
        <v>419</v>
      </c>
      <c r="G3211" t="s">
        <v>67</v>
      </c>
      <c r="H3211" t="s">
        <v>11121</v>
      </c>
      <c r="I3211" t="s">
        <v>37</v>
      </c>
      <c r="J3211" t="s">
        <v>232</v>
      </c>
      <c r="K3211" t="s">
        <v>11122</v>
      </c>
      <c r="L3211">
        <v>13621050</v>
      </c>
      <c r="M3211">
        <f t="shared" si="100"/>
        <v>41481</v>
      </c>
      <c r="N3211" s="2">
        <f t="shared" si="101"/>
        <v>40.057224606580832</v>
      </c>
    </row>
    <row r="3212" spans="1:14" x14ac:dyDescent="0.3">
      <c r="A3212" t="s">
        <v>11123</v>
      </c>
      <c r="B3212" t="s">
        <v>2653</v>
      </c>
      <c r="C3212">
        <v>2.4</v>
      </c>
      <c r="D3212">
        <v>5</v>
      </c>
      <c r="E3212">
        <v>1499</v>
      </c>
      <c r="F3212">
        <v>689</v>
      </c>
      <c r="G3212" t="s">
        <v>124</v>
      </c>
      <c r="H3212" t="s">
        <v>11124</v>
      </c>
      <c r="I3212" t="s">
        <v>56</v>
      </c>
      <c r="J3212" t="s">
        <v>2655</v>
      </c>
      <c r="K3212" t="s">
        <v>11125</v>
      </c>
      <c r="L3212">
        <v>17721888</v>
      </c>
      <c r="M3212">
        <f t="shared" si="100"/>
        <v>3445</v>
      </c>
      <c r="N3212" s="2">
        <f t="shared" si="101"/>
        <v>54.036024016010678</v>
      </c>
    </row>
    <row r="3213" spans="1:14" x14ac:dyDescent="0.3">
      <c r="A3213" t="s">
        <v>4277</v>
      </c>
      <c r="B3213" t="s">
        <v>11126</v>
      </c>
      <c r="C3213">
        <v>3.4</v>
      </c>
      <c r="D3213">
        <v>9</v>
      </c>
      <c r="E3213">
        <v>499</v>
      </c>
      <c r="F3213">
        <v>499</v>
      </c>
      <c r="G3213" t="s">
        <v>1657</v>
      </c>
      <c r="H3213" t="s">
        <v>11127</v>
      </c>
      <c r="I3213" t="s">
        <v>297</v>
      </c>
      <c r="J3213" t="s">
        <v>11128</v>
      </c>
      <c r="K3213" t="s">
        <v>11129</v>
      </c>
      <c r="L3213">
        <v>16252404</v>
      </c>
      <c r="M3213">
        <f t="shared" si="100"/>
        <v>4491</v>
      </c>
      <c r="N3213" s="2">
        <f t="shared" si="101"/>
        <v>0</v>
      </c>
    </row>
    <row r="3214" spans="1:14" x14ac:dyDescent="0.3">
      <c r="A3214" t="s">
        <v>11130</v>
      </c>
      <c r="B3214" t="s">
        <v>733</v>
      </c>
      <c r="C3214">
        <v>4.0999999999999996</v>
      </c>
      <c r="D3214">
        <v>896</v>
      </c>
      <c r="E3214">
        <v>2449</v>
      </c>
      <c r="F3214">
        <v>979</v>
      </c>
      <c r="G3214" t="s">
        <v>67</v>
      </c>
      <c r="H3214" t="s">
        <v>11131</v>
      </c>
      <c r="I3214" t="s">
        <v>44</v>
      </c>
      <c r="J3214" t="s">
        <v>735</v>
      </c>
      <c r="K3214" t="s">
        <v>11132</v>
      </c>
      <c r="L3214">
        <v>11009086</v>
      </c>
      <c r="M3214">
        <f t="shared" si="100"/>
        <v>877184</v>
      </c>
      <c r="N3214" s="2">
        <f t="shared" si="101"/>
        <v>60.024499795835041</v>
      </c>
    </row>
    <row r="3215" spans="1:14" x14ac:dyDescent="0.3">
      <c r="A3215" t="s">
        <v>11133</v>
      </c>
      <c r="B3215" t="s">
        <v>80</v>
      </c>
      <c r="C3215">
        <v>3.7</v>
      </c>
      <c r="D3215">
        <v>13</v>
      </c>
      <c r="E3215">
        <v>2199</v>
      </c>
      <c r="F3215">
        <v>1209</v>
      </c>
      <c r="G3215" t="s">
        <v>4199</v>
      </c>
      <c r="H3215" t="s">
        <v>11134</v>
      </c>
      <c r="I3215" t="s">
        <v>685</v>
      </c>
      <c r="J3215" t="s">
        <v>84</v>
      </c>
      <c r="K3215" t="s">
        <v>11135</v>
      </c>
      <c r="L3215">
        <v>15280398</v>
      </c>
      <c r="M3215">
        <f t="shared" si="100"/>
        <v>15717</v>
      </c>
      <c r="N3215" s="2">
        <f t="shared" si="101"/>
        <v>45.020463847203274</v>
      </c>
    </row>
    <row r="3216" spans="1:14" x14ac:dyDescent="0.3">
      <c r="A3216" t="s">
        <v>592</v>
      </c>
      <c r="B3216" t="s">
        <v>10024</v>
      </c>
      <c r="C3216">
        <v>5</v>
      </c>
      <c r="D3216">
        <v>3</v>
      </c>
      <c r="E3216">
        <v>1199</v>
      </c>
      <c r="F3216">
        <v>599</v>
      </c>
      <c r="G3216" t="s">
        <v>95</v>
      </c>
      <c r="H3216" t="s">
        <v>11136</v>
      </c>
      <c r="I3216" t="s">
        <v>37</v>
      </c>
      <c r="J3216" t="s">
        <v>10026</v>
      </c>
      <c r="K3216" t="s">
        <v>11137</v>
      </c>
      <c r="L3216">
        <v>18191290</v>
      </c>
      <c r="M3216">
        <f t="shared" si="100"/>
        <v>1797</v>
      </c>
      <c r="N3216" s="2">
        <f t="shared" si="101"/>
        <v>50.041701417848202</v>
      </c>
    </row>
    <row r="3217" spans="1:14" x14ac:dyDescent="0.3">
      <c r="A3217" t="s">
        <v>10395</v>
      </c>
      <c r="B3217" t="s">
        <v>11138</v>
      </c>
      <c r="C3217">
        <v>5</v>
      </c>
      <c r="D3217">
        <v>6</v>
      </c>
      <c r="E3217">
        <v>19999</v>
      </c>
      <c r="F3217">
        <v>19999</v>
      </c>
      <c r="G3217" t="s">
        <v>74</v>
      </c>
      <c r="H3217" t="s">
        <v>11139</v>
      </c>
      <c r="I3217" t="s">
        <v>373</v>
      </c>
      <c r="J3217" t="s">
        <v>11140</v>
      </c>
      <c r="K3217" t="s">
        <v>11141</v>
      </c>
      <c r="L3217">
        <v>11801932</v>
      </c>
      <c r="M3217">
        <f t="shared" si="100"/>
        <v>119994</v>
      </c>
      <c r="N3217" s="2">
        <f t="shared" si="101"/>
        <v>0</v>
      </c>
    </row>
    <row r="3218" spans="1:14" x14ac:dyDescent="0.3">
      <c r="A3218" t="s">
        <v>11142</v>
      </c>
      <c r="B3218" t="s">
        <v>1648</v>
      </c>
      <c r="C3218">
        <v>4.3</v>
      </c>
      <c r="D3218">
        <v>27</v>
      </c>
      <c r="E3218">
        <v>4099</v>
      </c>
      <c r="F3218">
        <v>1188</v>
      </c>
      <c r="G3218" t="s">
        <v>16</v>
      </c>
      <c r="H3218" t="s">
        <v>11143</v>
      </c>
      <c r="I3218" t="s">
        <v>18</v>
      </c>
      <c r="J3218" t="s">
        <v>1650</v>
      </c>
      <c r="K3218" t="s">
        <v>11144</v>
      </c>
      <c r="L3218">
        <v>16287770</v>
      </c>
      <c r="M3218">
        <f t="shared" si="100"/>
        <v>32076</v>
      </c>
      <c r="N3218" s="2">
        <f t="shared" si="101"/>
        <v>71.01732129787753</v>
      </c>
    </row>
    <row r="3219" spans="1:14" x14ac:dyDescent="0.3">
      <c r="A3219" t="s">
        <v>11145</v>
      </c>
      <c r="B3219" t="s">
        <v>80</v>
      </c>
      <c r="C3219">
        <v>4.9000000000000004</v>
      </c>
      <c r="D3219">
        <v>8</v>
      </c>
      <c r="E3219">
        <v>3999</v>
      </c>
      <c r="F3219">
        <v>1999</v>
      </c>
      <c r="G3219" t="s">
        <v>16</v>
      </c>
      <c r="H3219" t="s">
        <v>11146</v>
      </c>
      <c r="I3219" t="s">
        <v>586</v>
      </c>
      <c r="J3219" t="s">
        <v>84</v>
      </c>
      <c r="K3219" t="s">
        <v>11147</v>
      </c>
      <c r="L3219">
        <v>15322596</v>
      </c>
      <c r="M3219">
        <f t="shared" si="100"/>
        <v>15992</v>
      </c>
      <c r="N3219" s="2">
        <f t="shared" si="101"/>
        <v>50.01250312578145</v>
      </c>
    </row>
    <row r="3220" spans="1:14" x14ac:dyDescent="0.3">
      <c r="A3220" t="s">
        <v>449</v>
      </c>
      <c r="B3220" t="s">
        <v>8549</v>
      </c>
      <c r="C3220">
        <v>4.5</v>
      </c>
      <c r="D3220">
        <v>22</v>
      </c>
      <c r="E3220">
        <v>1999</v>
      </c>
      <c r="F3220">
        <v>1399</v>
      </c>
      <c r="G3220" t="s">
        <v>1657</v>
      </c>
      <c r="H3220" t="s">
        <v>11148</v>
      </c>
      <c r="I3220" t="s">
        <v>297</v>
      </c>
      <c r="J3220" t="s">
        <v>8551</v>
      </c>
      <c r="K3220" t="s">
        <v>11149</v>
      </c>
      <c r="L3220">
        <v>16742000</v>
      </c>
      <c r="M3220">
        <f t="shared" si="100"/>
        <v>30778</v>
      </c>
      <c r="N3220" s="2">
        <f t="shared" si="101"/>
        <v>30.015007503751878</v>
      </c>
    </row>
    <row r="3221" spans="1:14" x14ac:dyDescent="0.3">
      <c r="A3221" t="s">
        <v>8638</v>
      </c>
      <c r="B3221" t="s">
        <v>11150</v>
      </c>
      <c r="C3221">
        <v>4.5999999999999996</v>
      </c>
      <c r="D3221">
        <v>7</v>
      </c>
      <c r="E3221">
        <v>5148</v>
      </c>
      <c r="F3221">
        <v>1287</v>
      </c>
      <c r="G3221" t="s">
        <v>2159</v>
      </c>
      <c r="H3221" t="s">
        <v>11151</v>
      </c>
      <c r="I3221" t="s">
        <v>132</v>
      </c>
      <c r="J3221" t="s">
        <v>11152</v>
      </c>
      <c r="K3221" t="s">
        <v>11153</v>
      </c>
      <c r="L3221">
        <v>16625644</v>
      </c>
      <c r="M3221">
        <f t="shared" si="100"/>
        <v>9009</v>
      </c>
      <c r="N3221" s="2">
        <f t="shared" si="101"/>
        <v>75</v>
      </c>
    </row>
    <row r="3222" spans="1:14" x14ac:dyDescent="0.3">
      <c r="A3222" t="s">
        <v>11154</v>
      </c>
      <c r="B3222" t="s">
        <v>6675</v>
      </c>
      <c r="C3222">
        <v>3.8</v>
      </c>
      <c r="D3222">
        <v>47</v>
      </c>
      <c r="E3222">
        <v>6599</v>
      </c>
      <c r="F3222">
        <v>2309</v>
      </c>
      <c r="G3222" t="s">
        <v>74</v>
      </c>
      <c r="H3222" t="s">
        <v>11155</v>
      </c>
      <c r="I3222" t="s">
        <v>685</v>
      </c>
      <c r="J3222" t="s">
        <v>6677</v>
      </c>
      <c r="K3222" t="s">
        <v>11156</v>
      </c>
      <c r="L3222">
        <v>11241320</v>
      </c>
      <c r="M3222">
        <f t="shared" si="100"/>
        <v>108523</v>
      </c>
      <c r="N3222" s="2">
        <f t="shared" si="101"/>
        <v>65.009849977269283</v>
      </c>
    </row>
    <row r="3223" spans="1:14" x14ac:dyDescent="0.3">
      <c r="A3223" t="s">
        <v>11157</v>
      </c>
      <c r="B3223" t="s">
        <v>6272</v>
      </c>
      <c r="C3223">
        <v>3.8</v>
      </c>
      <c r="D3223">
        <v>45</v>
      </c>
      <c r="E3223">
        <v>4999</v>
      </c>
      <c r="F3223">
        <v>899</v>
      </c>
      <c r="G3223" t="s">
        <v>683</v>
      </c>
      <c r="H3223" t="s">
        <v>11158</v>
      </c>
      <c r="I3223" t="s">
        <v>1080</v>
      </c>
      <c r="J3223" t="s">
        <v>6274</v>
      </c>
      <c r="K3223" t="s">
        <v>11159</v>
      </c>
      <c r="L3223">
        <v>15000330</v>
      </c>
      <c r="M3223">
        <f t="shared" si="100"/>
        <v>40455</v>
      </c>
      <c r="N3223" s="2">
        <f t="shared" si="101"/>
        <v>82.016403280656135</v>
      </c>
    </row>
    <row r="3224" spans="1:14" x14ac:dyDescent="0.3">
      <c r="A3224" t="s">
        <v>3910</v>
      </c>
      <c r="B3224" t="s">
        <v>3664</v>
      </c>
      <c r="C3224">
        <v>3.3</v>
      </c>
      <c r="D3224">
        <v>11</v>
      </c>
      <c r="E3224">
        <v>3799</v>
      </c>
      <c r="F3224">
        <v>1709</v>
      </c>
      <c r="G3224" t="s">
        <v>905</v>
      </c>
      <c r="H3224" t="s">
        <v>11160</v>
      </c>
      <c r="I3224" t="s">
        <v>83</v>
      </c>
      <c r="J3224" t="s">
        <v>3666</v>
      </c>
      <c r="K3224" t="s">
        <v>11161</v>
      </c>
      <c r="L3224">
        <v>16300774</v>
      </c>
      <c r="M3224">
        <f t="shared" si="100"/>
        <v>18799</v>
      </c>
      <c r="N3224" s="2">
        <f t="shared" si="101"/>
        <v>55.014477494077383</v>
      </c>
    </row>
    <row r="3225" spans="1:14" x14ac:dyDescent="0.3">
      <c r="A3225" t="s">
        <v>11162</v>
      </c>
      <c r="B3225" t="s">
        <v>1774</v>
      </c>
      <c r="C3225">
        <v>4.3</v>
      </c>
      <c r="D3225">
        <v>14</v>
      </c>
      <c r="E3225">
        <v>1799</v>
      </c>
      <c r="F3225">
        <v>599</v>
      </c>
      <c r="G3225" t="s">
        <v>124</v>
      </c>
      <c r="H3225" t="s">
        <v>11163</v>
      </c>
      <c r="I3225" t="s">
        <v>56</v>
      </c>
      <c r="J3225" t="s">
        <v>1776</v>
      </c>
      <c r="K3225" t="s">
        <v>11164</v>
      </c>
      <c r="L3225">
        <v>15246688</v>
      </c>
      <c r="M3225">
        <f t="shared" si="100"/>
        <v>8386</v>
      </c>
      <c r="N3225" s="2">
        <f t="shared" si="101"/>
        <v>66.70372429127292</v>
      </c>
    </row>
    <row r="3226" spans="1:14" x14ac:dyDescent="0.3">
      <c r="A3226" t="s">
        <v>11165</v>
      </c>
      <c r="B3226" t="s">
        <v>511</v>
      </c>
      <c r="C3226">
        <v>4.5999999999999996</v>
      </c>
      <c r="D3226">
        <v>32</v>
      </c>
      <c r="E3226">
        <v>3095</v>
      </c>
      <c r="F3226">
        <v>2321</v>
      </c>
      <c r="G3226" t="s">
        <v>16</v>
      </c>
      <c r="H3226" t="s">
        <v>11166</v>
      </c>
      <c r="I3226" t="s">
        <v>513</v>
      </c>
      <c r="J3226" t="s">
        <v>514</v>
      </c>
      <c r="K3226" t="s">
        <v>11167</v>
      </c>
      <c r="L3226">
        <v>11254732</v>
      </c>
      <c r="M3226">
        <f t="shared" si="100"/>
        <v>74272</v>
      </c>
      <c r="N3226" s="2">
        <f t="shared" si="101"/>
        <v>25.008077544426495</v>
      </c>
    </row>
    <row r="3227" spans="1:14" x14ac:dyDescent="0.3">
      <c r="A3227" t="s">
        <v>11168</v>
      </c>
      <c r="B3227" t="s">
        <v>80</v>
      </c>
      <c r="C3227">
        <v>4.0999999999999996</v>
      </c>
      <c r="D3227">
        <v>29</v>
      </c>
      <c r="E3227">
        <v>1999</v>
      </c>
      <c r="F3227">
        <v>999</v>
      </c>
      <c r="G3227" t="s">
        <v>67</v>
      </c>
      <c r="H3227" t="s">
        <v>11169</v>
      </c>
      <c r="I3227" t="s">
        <v>201</v>
      </c>
      <c r="J3227" t="s">
        <v>84</v>
      </c>
      <c r="K3227" t="s">
        <v>11170</v>
      </c>
      <c r="L3227">
        <v>15635478</v>
      </c>
      <c r="M3227">
        <f t="shared" si="100"/>
        <v>28971</v>
      </c>
      <c r="N3227" s="2">
        <f t="shared" si="101"/>
        <v>50.025012506253134</v>
      </c>
    </row>
    <row r="3228" spans="1:14" x14ac:dyDescent="0.3">
      <c r="A3228" t="s">
        <v>6679</v>
      </c>
      <c r="B3228" t="s">
        <v>80</v>
      </c>
      <c r="C3228">
        <v>4.4000000000000004</v>
      </c>
      <c r="D3228">
        <v>5</v>
      </c>
      <c r="E3228">
        <v>2799</v>
      </c>
      <c r="F3228">
        <v>1119</v>
      </c>
      <c r="G3228" t="s">
        <v>242</v>
      </c>
      <c r="H3228" t="s">
        <v>11171</v>
      </c>
      <c r="I3228" t="s">
        <v>1176</v>
      </c>
      <c r="J3228" t="s">
        <v>84</v>
      </c>
      <c r="K3228" t="s">
        <v>11172</v>
      </c>
      <c r="L3228">
        <v>15123310</v>
      </c>
      <c r="M3228">
        <f t="shared" si="100"/>
        <v>5595</v>
      </c>
      <c r="N3228" s="2">
        <f t="shared" si="101"/>
        <v>60.021436227224015</v>
      </c>
    </row>
    <row r="3229" spans="1:14" x14ac:dyDescent="0.3">
      <c r="A3229" t="s">
        <v>11173</v>
      </c>
      <c r="B3229" t="s">
        <v>1741</v>
      </c>
      <c r="C3229">
        <v>4.5</v>
      </c>
      <c r="D3229">
        <v>94</v>
      </c>
      <c r="E3229">
        <v>499</v>
      </c>
      <c r="F3229">
        <v>499</v>
      </c>
      <c r="G3229" t="s">
        <v>16</v>
      </c>
      <c r="H3229" t="s">
        <v>11174</v>
      </c>
      <c r="I3229" t="s">
        <v>11175</v>
      </c>
      <c r="J3229" t="s">
        <v>1745</v>
      </c>
      <c r="K3229" t="s">
        <v>11176</v>
      </c>
      <c r="L3229">
        <v>11893212</v>
      </c>
      <c r="M3229">
        <f t="shared" si="100"/>
        <v>46906</v>
      </c>
      <c r="N3229" s="2">
        <f t="shared" si="101"/>
        <v>0</v>
      </c>
    </row>
    <row r="3230" spans="1:14" x14ac:dyDescent="0.3">
      <c r="A3230" t="s">
        <v>11177</v>
      </c>
      <c r="B3230" t="s">
        <v>11178</v>
      </c>
      <c r="C3230">
        <v>4.0999999999999996</v>
      </c>
      <c r="D3230">
        <v>18</v>
      </c>
      <c r="E3230">
        <v>1999</v>
      </c>
      <c r="F3230">
        <v>999</v>
      </c>
      <c r="G3230" t="s">
        <v>67</v>
      </c>
      <c r="H3230" t="s">
        <v>11179</v>
      </c>
      <c r="I3230" t="s">
        <v>1532</v>
      </c>
      <c r="J3230" t="s">
        <v>11180</v>
      </c>
      <c r="K3230" t="s">
        <v>11181</v>
      </c>
      <c r="L3230">
        <v>16019362</v>
      </c>
      <c r="M3230">
        <f t="shared" si="100"/>
        <v>17982</v>
      </c>
      <c r="N3230" s="2">
        <f t="shared" si="101"/>
        <v>50.025012506253134</v>
      </c>
    </row>
    <row r="3231" spans="1:14" x14ac:dyDescent="0.3">
      <c r="A3231" t="s">
        <v>11182</v>
      </c>
      <c r="B3231" t="s">
        <v>11183</v>
      </c>
      <c r="C3231">
        <v>4.5</v>
      </c>
      <c r="D3231">
        <v>15</v>
      </c>
      <c r="E3231">
        <v>999</v>
      </c>
      <c r="F3231">
        <v>649</v>
      </c>
      <c r="G3231" t="s">
        <v>16</v>
      </c>
      <c r="H3231" t="s">
        <v>11184</v>
      </c>
      <c r="I3231" t="s">
        <v>11185</v>
      </c>
      <c r="J3231" t="s">
        <v>11186</v>
      </c>
      <c r="K3231" t="s">
        <v>11187</v>
      </c>
      <c r="L3231">
        <v>17963534</v>
      </c>
      <c r="M3231">
        <f t="shared" si="100"/>
        <v>9735</v>
      </c>
      <c r="N3231" s="2">
        <f t="shared" si="101"/>
        <v>35.035035035035037</v>
      </c>
    </row>
    <row r="3232" spans="1:14" x14ac:dyDescent="0.3">
      <c r="A3232" t="s">
        <v>11188</v>
      </c>
      <c r="B3232" t="s">
        <v>7994</v>
      </c>
      <c r="C3232">
        <v>3.7</v>
      </c>
      <c r="D3232">
        <v>9</v>
      </c>
      <c r="E3232">
        <v>3599</v>
      </c>
      <c r="F3232">
        <v>1439</v>
      </c>
      <c r="G3232" t="s">
        <v>29</v>
      </c>
      <c r="H3232" t="s">
        <v>11189</v>
      </c>
      <c r="I3232" t="s">
        <v>132</v>
      </c>
      <c r="J3232" t="s">
        <v>7996</v>
      </c>
      <c r="K3232" t="s">
        <v>11190</v>
      </c>
      <c r="L3232">
        <v>17413140</v>
      </c>
      <c r="M3232">
        <f t="shared" si="100"/>
        <v>12951</v>
      </c>
      <c r="N3232" s="2">
        <f t="shared" si="101"/>
        <v>60.016671297582661</v>
      </c>
    </row>
    <row r="3233" spans="1:14" x14ac:dyDescent="0.3">
      <c r="A3233" t="s">
        <v>2147</v>
      </c>
      <c r="B3233" t="s">
        <v>6031</v>
      </c>
      <c r="C3233">
        <v>4.0999999999999996</v>
      </c>
      <c r="D3233">
        <v>13</v>
      </c>
      <c r="E3233">
        <v>1799</v>
      </c>
      <c r="F3233">
        <v>1079</v>
      </c>
      <c r="G3233" t="s">
        <v>29</v>
      </c>
      <c r="H3233" t="s">
        <v>11191</v>
      </c>
      <c r="I3233" t="s">
        <v>862</v>
      </c>
      <c r="J3233" t="s">
        <v>6033</v>
      </c>
      <c r="K3233" t="s">
        <v>11192</v>
      </c>
      <c r="L3233">
        <v>16129138</v>
      </c>
      <c r="M3233">
        <f t="shared" si="100"/>
        <v>14027</v>
      </c>
      <c r="N3233" s="2">
        <f t="shared" si="101"/>
        <v>40.022234574763758</v>
      </c>
    </row>
    <row r="3234" spans="1:14" x14ac:dyDescent="0.3">
      <c r="A3234" t="s">
        <v>47</v>
      </c>
      <c r="B3234" t="s">
        <v>1222</v>
      </c>
      <c r="C3234">
        <v>4.3</v>
      </c>
      <c r="D3234">
        <v>10</v>
      </c>
      <c r="E3234">
        <v>2649</v>
      </c>
      <c r="F3234">
        <v>1139</v>
      </c>
      <c r="G3234" t="s">
        <v>42</v>
      </c>
      <c r="H3234" t="s">
        <v>11193</v>
      </c>
      <c r="I3234" t="s">
        <v>50</v>
      </c>
      <c r="J3234" t="s">
        <v>1224</v>
      </c>
      <c r="K3234" t="s">
        <v>11194</v>
      </c>
      <c r="L3234">
        <v>16337734</v>
      </c>
      <c r="M3234">
        <f t="shared" si="100"/>
        <v>11390</v>
      </c>
      <c r="N3234" s="2">
        <f t="shared" si="101"/>
        <v>57.002642506606271</v>
      </c>
    </row>
    <row r="3235" spans="1:14" x14ac:dyDescent="0.3">
      <c r="A3235" t="s">
        <v>11195</v>
      </c>
      <c r="B3235" t="s">
        <v>2679</v>
      </c>
      <c r="C3235">
        <v>4.8</v>
      </c>
      <c r="D3235">
        <v>12</v>
      </c>
      <c r="E3235">
        <v>799</v>
      </c>
      <c r="F3235">
        <v>799</v>
      </c>
      <c r="G3235" t="s">
        <v>11196</v>
      </c>
      <c r="H3235" t="s">
        <v>11197</v>
      </c>
      <c r="I3235" t="s">
        <v>2605</v>
      </c>
      <c r="J3235" t="s">
        <v>2681</v>
      </c>
      <c r="K3235" t="s">
        <v>11198</v>
      </c>
      <c r="L3235">
        <v>17387618</v>
      </c>
      <c r="M3235">
        <f t="shared" si="100"/>
        <v>9588</v>
      </c>
      <c r="N3235" s="2">
        <f t="shared" si="101"/>
        <v>0</v>
      </c>
    </row>
    <row r="3236" spans="1:14" x14ac:dyDescent="0.3">
      <c r="A3236" t="s">
        <v>7587</v>
      </c>
      <c r="B3236" t="s">
        <v>655</v>
      </c>
      <c r="C3236">
        <v>4.2</v>
      </c>
      <c r="D3236">
        <v>92</v>
      </c>
      <c r="E3236">
        <v>1999</v>
      </c>
      <c r="F3236">
        <v>639</v>
      </c>
      <c r="G3236" t="s">
        <v>757</v>
      </c>
      <c r="H3236" t="s">
        <v>11199</v>
      </c>
      <c r="I3236" t="s">
        <v>83</v>
      </c>
      <c r="J3236" t="s">
        <v>657</v>
      </c>
      <c r="K3236" t="s">
        <v>11200</v>
      </c>
      <c r="L3236">
        <v>12682002</v>
      </c>
      <c r="M3236">
        <f t="shared" si="100"/>
        <v>58788</v>
      </c>
      <c r="N3236" s="2">
        <f t="shared" si="101"/>
        <v>68.03401700850425</v>
      </c>
    </row>
    <row r="3237" spans="1:14" x14ac:dyDescent="0.3">
      <c r="A3237" t="s">
        <v>11201</v>
      </c>
      <c r="B3237" t="s">
        <v>11202</v>
      </c>
      <c r="C3237">
        <v>4.0999999999999996</v>
      </c>
      <c r="D3237">
        <v>19</v>
      </c>
      <c r="E3237">
        <v>5699</v>
      </c>
      <c r="F3237">
        <v>1082</v>
      </c>
      <c r="G3237" t="s">
        <v>11203</v>
      </c>
      <c r="H3237" t="s">
        <v>11204</v>
      </c>
      <c r="I3237" t="s">
        <v>373</v>
      </c>
      <c r="J3237" t="s">
        <v>11205</v>
      </c>
      <c r="K3237" t="s">
        <v>11206</v>
      </c>
      <c r="L3237">
        <v>13893224</v>
      </c>
      <c r="M3237">
        <f t="shared" si="100"/>
        <v>20558</v>
      </c>
      <c r="N3237" s="2">
        <f t="shared" si="101"/>
        <v>81.014213019828034</v>
      </c>
    </row>
    <row r="3238" spans="1:14" x14ac:dyDescent="0.3">
      <c r="A3238" t="s">
        <v>11207</v>
      </c>
      <c r="B3238" t="s">
        <v>1513</v>
      </c>
      <c r="C3238">
        <v>4.5</v>
      </c>
      <c r="D3238">
        <v>14</v>
      </c>
      <c r="E3238">
        <v>5999</v>
      </c>
      <c r="F3238">
        <v>2699</v>
      </c>
      <c r="G3238" t="s">
        <v>29</v>
      </c>
      <c r="H3238" t="s">
        <v>11208</v>
      </c>
      <c r="I3238" t="s">
        <v>44</v>
      </c>
      <c r="J3238" t="s">
        <v>1515</v>
      </c>
      <c r="K3238" t="s">
        <v>11209</v>
      </c>
      <c r="L3238">
        <v>14462928</v>
      </c>
      <c r="M3238">
        <f t="shared" si="100"/>
        <v>37786</v>
      </c>
      <c r="N3238" s="2">
        <f t="shared" si="101"/>
        <v>55.009168194699122</v>
      </c>
    </row>
    <row r="3239" spans="1:14" x14ac:dyDescent="0.3">
      <c r="A3239" t="s">
        <v>8212</v>
      </c>
      <c r="B3239" t="s">
        <v>593</v>
      </c>
      <c r="C3239">
        <v>4.2</v>
      </c>
      <c r="D3239">
        <v>16</v>
      </c>
      <c r="E3239">
        <v>2199</v>
      </c>
      <c r="F3239">
        <v>1143</v>
      </c>
      <c r="G3239" t="s">
        <v>451</v>
      </c>
      <c r="H3239" t="s">
        <v>11210</v>
      </c>
      <c r="I3239" t="s">
        <v>297</v>
      </c>
      <c r="J3239" t="s">
        <v>595</v>
      </c>
      <c r="K3239" t="s">
        <v>11211</v>
      </c>
      <c r="L3239">
        <v>17134206</v>
      </c>
      <c r="M3239">
        <f t="shared" si="100"/>
        <v>18288</v>
      </c>
      <c r="N3239" s="2">
        <f t="shared" si="101"/>
        <v>48.021828103683497</v>
      </c>
    </row>
    <row r="3240" spans="1:14" x14ac:dyDescent="0.3">
      <c r="A3240" t="s">
        <v>1221</v>
      </c>
      <c r="B3240" t="s">
        <v>1222</v>
      </c>
      <c r="C3240">
        <v>3.9</v>
      </c>
      <c r="D3240">
        <v>22</v>
      </c>
      <c r="E3240">
        <v>1249</v>
      </c>
      <c r="F3240">
        <v>562</v>
      </c>
      <c r="G3240" t="s">
        <v>249</v>
      </c>
      <c r="H3240" t="s">
        <v>11212</v>
      </c>
      <c r="I3240" t="s">
        <v>1165</v>
      </c>
      <c r="J3240" t="s">
        <v>1224</v>
      </c>
      <c r="K3240" t="s">
        <v>11213</v>
      </c>
      <c r="L3240">
        <v>15026840</v>
      </c>
      <c r="M3240">
        <f t="shared" si="100"/>
        <v>12364</v>
      </c>
      <c r="N3240" s="2">
        <f t="shared" si="101"/>
        <v>55.004003202562046</v>
      </c>
    </row>
    <row r="3241" spans="1:14" x14ac:dyDescent="0.3">
      <c r="A3241" t="s">
        <v>4924</v>
      </c>
      <c r="B3241" t="s">
        <v>1985</v>
      </c>
      <c r="C3241">
        <v>4.9000000000000004</v>
      </c>
      <c r="D3241">
        <v>7</v>
      </c>
      <c r="E3241">
        <v>2099</v>
      </c>
      <c r="F3241">
        <v>629</v>
      </c>
      <c r="G3241" t="s">
        <v>242</v>
      </c>
      <c r="H3241" t="s">
        <v>11214</v>
      </c>
      <c r="I3241" t="s">
        <v>244</v>
      </c>
      <c r="J3241" t="s">
        <v>1987</v>
      </c>
      <c r="K3241" t="s">
        <v>11215</v>
      </c>
      <c r="L3241">
        <v>15483086</v>
      </c>
      <c r="M3241">
        <f t="shared" si="100"/>
        <v>4403</v>
      </c>
      <c r="N3241" s="2">
        <f t="shared" si="101"/>
        <v>70.033349213911393</v>
      </c>
    </row>
    <row r="3242" spans="1:14" x14ac:dyDescent="0.3">
      <c r="A3242" t="s">
        <v>11216</v>
      </c>
      <c r="B3242" t="s">
        <v>11217</v>
      </c>
      <c r="C3242">
        <v>3.9</v>
      </c>
      <c r="D3242">
        <v>12</v>
      </c>
      <c r="E3242">
        <v>1899</v>
      </c>
      <c r="F3242">
        <v>1899</v>
      </c>
      <c r="G3242" t="s">
        <v>124</v>
      </c>
      <c r="H3242" t="s">
        <v>11218</v>
      </c>
      <c r="I3242" t="s">
        <v>126</v>
      </c>
      <c r="J3242" t="s">
        <v>11219</v>
      </c>
      <c r="K3242" t="s">
        <v>11220</v>
      </c>
      <c r="L3242">
        <v>17592232</v>
      </c>
      <c r="M3242">
        <f t="shared" si="100"/>
        <v>22788</v>
      </c>
      <c r="N3242" s="2">
        <f t="shared" si="101"/>
        <v>0</v>
      </c>
    </row>
    <row r="3243" spans="1:14" x14ac:dyDescent="0.3">
      <c r="A3243" t="s">
        <v>141</v>
      </c>
      <c r="B3243" t="s">
        <v>1273</v>
      </c>
      <c r="C3243">
        <v>4.5999999999999996</v>
      </c>
      <c r="D3243">
        <v>148</v>
      </c>
      <c r="E3243">
        <v>1049</v>
      </c>
      <c r="F3243">
        <v>555</v>
      </c>
      <c r="G3243" t="s">
        <v>42</v>
      </c>
      <c r="H3243" t="s">
        <v>11221</v>
      </c>
      <c r="I3243" t="s">
        <v>56</v>
      </c>
      <c r="J3243" t="s">
        <v>1275</v>
      </c>
      <c r="K3243" t="s">
        <v>11222</v>
      </c>
      <c r="L3243">
        <v>13417584</v>
      </c>
      <c r="M3243">
        <f t="shared" si="100"/>
        <v>82140</v>
      </c>
      <c r="N3243" s="2">
        <f t="shared" si="101"/>
        <v>47.092469018112489</v>
      </c>
    </row>
    <row r="3244" spans="1:14" x14ac:dyDescent="0.3">
      <c r="A3244" t="s">
        <v>11223</v>
      </c>
      <c r="B3244" t="s">
        <v>2551</v>
      </c>
      <c r="C3244">
        <v>4.3</v>
      </c>
      <c r="D3244">
        <v>44</v>
      </c>
      <c r="E3244">
        <v>7789</v>
      </c>
      <c r="F3244">
        <v>2336</v>
      </c>
      <c r="G3244" t="s">
        <v>2552</v>
      </c>
      <c r="H3244" t="s">
        <v>11224</v>
      </c>
      <c r="I3244" t="s">
        <v>2554</v>
      </c>
      <c r="J3244" t="s">
        <v>2555</v>
      </c>
      <c r="K3244" t="s">
        <v>11225</v>
      </c>
      <c r="L3244">
        <v>11883902</v>
      </c>
      <c r="M3244">
        <f t="shared" si="100"/>
        <v>102784</v>
      </c>
      <c r="N3244" s="2">
        <f t="shared" si="101"/>
        <v>70.00898703299525</v>
      </c>
    </row>
    <row r="3245" spans="1:14" x14ac:dyDescent="0.3">
      <c r="A3245" t="s">
        <v>1365</v>
      </c>
      <c r="B3245" t="s">
        <v>917</v>
      </c>
      <c r="C3245">
        <v>3.8</v>
      </c>
      <c r="D3245">
        <v>442</v>
      </c>
      <c r="E3245">
        <v>4199</v>
      </c>
      <c r="F3245">
        <v>1049</v>
      </c>
      <c r="G3245" t="s">
        <v>29</v>
      </c>
      <c r="H3245" t="s">
        <v>11226</v>
      </c>
      <c r="I3245" t="s">
        <v>132</v>
      </c>
      <c r="J3245" t="s">
        <v>919</v>
      </c>
      <c r="K3245" t="s">
        <v>11227</v>
      </c>
      <c r="L3245">
        <v>11862442</v>
      </c>
      <c r="M3245">
        <f t="shared" si="100"/>
        <v>463658</v>
      </c>
      <c r="N3245" s="2">
        <f t="shared" si="101"/>
        <v>75.017861395570378</v>
      </c>
    </row>
    <row r="3246" spans="1:14" x14ac:dyDescent="0.3">
      <c r="A3246" t="s">
        <v>11228</v>
      </c>
      <c r="B3246" t="s">
        <v>230</v>
      </c>
      <c r="C3246">
        <v>3.9</v>
      </c>
      <c r="D3246">
        <v>399</v>
      </c>
      <c r="E3246">
        <v>1999</v>
      </c>
      <c r="F3246">
        <v>699</v>
      </c>
      <c r="G3246" t="s">
        <v>757</v>
      </c>
      <c r="H3246" t="s">
        <v>11229</v>
      </c>
      <c r="I3246" t="s">
        <v>1165</v>
      </c>
      <c r="J3246" t="s">
        <v>232</v>
      </c>
      <c r="K3246" t="s">
        <v>11230</v>
      </c>
      <c r="L3246">
        <v>10058323</v>
      </c>
      <c r="M3246">
        <f t="shared" si="100"/>
        <v>278901</v>
      </c>
      <c r="N3246" s="2">
        <f t="shared" si="101"/>
        <v>65.032516258129064</v>
      </c>
    </row>
    <row r="3247" spans="1:14" x14ac:dyDescent="0.3">
      <c r="A3247" t="s">
        <v>1407</v>
      </c>
      <c r="B3247" t="s">
        <v>1312</v>
      </c>
      <c r="C3247">
        <v>4.0999999999999996</v>
      </c>
      <c r="D3247">
        <v>249</v>
      </c>
      <c r="E3247">
        <v>1899</v>
      </c>
      <c r="F3247">
        <v>588</v>
      </c>
      <c r="G3247" t="s">
        <v>29</v>
      </c>
      <c r="H3247" t="s">
        <v>11231</v>
      </c>
      <c r="I3247" t="s">
        <v>126</v>
      </c>
      <c r="J3247" t="s">
        <v>1314</v>
      </c>
      <c r="K3247" t="s">
        <v>11232</v>
      </c>
      <c r="L3247">
        <v>9236601</v>
      </c>
      <c r="M3247">
        <f t="shared" si="100"/>
        <v>146412</v>
      </c>
      <c r="N3247" s="2">
        <f t="shared" si="101"/>
        <v>69.036334913112157</v>
      </c>
    </row>
    <row r="3248" spans="1:14" x14ac:dyDescent="0.3">
      <c r="A3248" t="s">
        <v>11233</v>
      </c>
      <c r="B3248" t="s">
        <v>7352</v>
      </c>
      <c r="C3248">
        <v>4.5999999999999996</v>
      </c>
      <c r="D3248">
        <v>20</v>
      </c>
      <c r="E3248">
        <v>799</v>
      </c>
      <c r="F3248">
        <v>694</v>
      </c>
      <c r="G3248" t="s">
        <v>11234</v>
      </c>
      <c r="H3248" t="s">
        <v>11235</v>
      </c>
      <c r="I3248" t="s">
        <v>3629</v>
      </c>
      <c r="J3248" t="s">
        <v>7354</v>
      </c>
      <c r="K3248" t="s">
        <v>11236</v>
      </c>
      <c r="L3248">
        <v>17366008</v>
      </c>
      <c r="M3248">
        <f t="shared" si="100"/>
        <v>13880</v>
      </c>
      <c r="N3248" s="2">
        <f t="shared" si="101"/>
        <v>13.141426783479348</v>
      </c>
    </row>
    <row r="3249" spans="1:14" x14ac:dyDescent="0.3">
      <c r="A3249" t="s">
        <v>11237</v>
      </c>
      <c r="B3249" t="s">
        <v>3865</v>
      </c>
      <c r="C3249">
        <v>4.4000000000000004</v>
      </c>
      <c r="D3249">
        <v>131</v>
      </c>
      <c r="E3249">
        <v>998</v>
      </c>
      <c r="F3249">
        <v>449</v>
      </c>
      <c r="G3249" t="s">
        <v>2167</v>
      </c>
      <c r="H3249" t="s">
        <v>11238</v>
      </c>
      <c r="I3249" t="s">
        <v>1229</v>
      </c>
      <c r="J3249" t="s">
        <v>3867</v>
      </c>
      <c r="K3249" t="s">
        <v>11239</v>
      </c>
      <c r="L3249">
        <v>13753374</v>
      </c>
      <c r="M3249">
        <f t="shared" si="100"/>
        <v>58819</v>
      </c>
      <c r="N3249" s="2">
        <f t="shared" si="101"/>
        <v>55.010020040080164</v>
      </c>
    </row>
    <row r="3250" spans="1:14" x14ac:dyDescent="0.3">
      <c r="A3250" t="s">
        <v>3663</v>
      </c>
      <c r="B3250" t="s">
        <v>248</v>
      </c>
      <c r="C3250">
        <v>3.4</v>
      </c>
      <c r="D3250">
        <v>8</v>
      </c>
      <c r="E3250">
        <v>2799</v>
      </c>
      <c r="F3250">
        <v>1035</v>
      </c>
      <c r="G3250" t="s">
        <v>67</v>
      </c>
      <c r="H3250" t="s">
        <v>11240</v>
      </c>
      <c r="I3250" t="s">
        <v>44</v>
      </c>
      <c r="J3250" t="s">
        <v>251</v>
      </c>
      <c r="K3250" t="s">
        <v>11241</v>
      </c>
      <c r="L3250">
        <v>15649596</v>
      </c>
      <c r="M3250">
        <f t="shared" si="100"/>
        <v>8280</v>
      </c>
      <c r="N3250" s="2">
        <f t="shared" si="101"/>
        <v>63.022508038585215</v>
      </c>
    </row>
    <row r="3251" spans="1:14" x14ac:dyDescent="0.3">
      <c r="A3251" t="s">
        <v>11242</v>
      </c>
      <c r="B3251" t="s">
        <v>10366</v>
      </c>
      <c r="C3251">
        <v>4.5</v>
      </c>
      <c r="D3251">
        <v>227</v>
      </c>
      <c r="E3251">
        <v>549</v>
      </c>
      <c r="F3251">
        <v>549</v>
      </c>
      <c r="G3251" t="s">
        <v>11243</v>
      </c>
      <c r="H3251" t="s">
        <v>11244</v>
      </c>
      <c r="I3251" t="s">
        <v>495</v>
      </c>
      <c r="J3251" t="s">
        <v>10368</v>
      </c>
      <c r="K3251" t="s">
        <v>11245</v>
      </c>
      <c r="L3251">
        <v>11902218</v>
      </c>
      <c r="M3251">
        <f t="shared" si="100"/>
        <v>124623</v>
      </c>
      <c r="N3251" s="2">
        <f t="shared" si="101"/>
        <v>0</v>
      </c>
    </row>
    <row r="3252" spans="1:14" x14ac:dyDescent="0.3">
      <c r="A3252" t="s">
        <v>11246</v>
      </c>
      <c r="B3252" t="s">
        <v>353</v>
      </c>
      <c r="C3252">
        <v>3.9</v>
      </c>
      <c r="D3252">
        <v>14</v>
      </c>
      <c r="E3252">
        <v>1999</v>
      </c>
      <c r="F3252">
        <v>799</v>
      </c>
      <c r="G3252" t="s">
        <v>182</v>
      </c>
      <c r="H3252" t="s">
        <v>11247</v>
      </c>
      <c r="I3252" t="s">
        <v>50</v>
      </c>
      <c r="J3252" t="s">
        <v>356</v>
      </c>
      <c r="K3252" t="s">
        <v>11248</v>
      </c>
      <c r="L3252">
        <v>14685196</v>
      </c>
      <c r="M3252">
        <f t="shared" si="100"/>
        <v>11186</v>
      </c>
      <c r="N3252" s="2">
        <f t="shared" si="101"/>
        <v>60.030015007503756</v>
      </c>
    </row>
    <row r="3253" spans="1:14" x14ac:dyDescent="0.3">
      <c r="A3253" t="s">
        <v>2032</v>
      </c>
      <c r="B3253" t="s">
        <v>316</v>
      </c>
      <c r="C3253">
        <v>4.5999999999999996</v>
      </c>
      <c r="D3253">
        <v>13</v>
      </c>
      <c r="E3253">
        <v>1299</v>
      </c>
      <c r="F3253">
        <v>714</v>
      </c>
      <c r="G3253" t="s">
        <v>1536</v>
      </c>
      <c r="H3253" t="s">
        <v>11249</v>
      </c>
      <c r="I3253" t="s">
        <v>83</v>
      </c>
      <c r="J3253" t="s">
        <v>318</v>
      </c>
      <c r="K3253" t="s">
        <v>11250</v>
      </c>
      <c r="L3253">
        <v>15912344</v>
      </c>
      <c r="M3253">
        <f t="shared" si="100"/>
        <v>9282</v>
      </c>
      <c r="N3253" s="2">
        <f t="shared" si="101"/>
        <v>45.034642032332563</v>
      </c>
    </row>
    <row r="3254" spans="1:14" x14ac:dyDescent="0.3">
      <c r="A3254" t="s">
        <v>11251</v>
      </c>
      <c r="B3254" t="s">
        <v>11252</v>
      </c>
      <c r="C3254">
        <v>3.6</v>
      </c>
      <c r="D3254">
        <v>49</v>
      </c>
      <c r="E3254">
        <v>2850</v>
      </c>
      <c r="F3254">
        <v>1899</v>
      </c>
      <c r="G3254" t="s">
        <v>182</v>
      </c>
      <c r="H3254" t="s">
        <v>11253</v>
      </c>
      <c r="I3254" t="s">
        <v>5522</v>
      </c>
      <c r="J3254" t="s">
        <v>11254</v>
      </c>
      <c r="K3254" t="s">
        <v>11255</v>
      </c>
      <c r="L3254">
        <v>12478346</v>
      </c>
      <c r="M3254">
        <f t="shared" si="100"/>
        <v>93051</v>
      </c>
      <c r="N3254" s="2">
        <f t="shared" si="101"/>
        <v>33.368421052631582</v>
      </c>
    </row>
    <row r="3255" spans="1:14" x14ac:dyDescent="0.3">
      <c r="A3255" t="s">
        <v>1218</v>
      </c>
      <c r="B3255" t="s">
        <v>1382</v>
      </c>
      <c r="C3255">
        <v>4.3</v>
      </c>
      <c r="D3255">
        <v>9</v>
      </c>
      <c r="E3255">
        <v>2999</v>
      </c>
      <c r="F3255">
        <v>1349</v>
      </c>
      <c r="G3255" t="s">
        <v>124</v>
      </c>
      <c r="H3255" t="s">
        <v>11256</v>
      </c>
      <c r="I3255" t="s">
        <v>132</v>
      </c>
      <c r="J3255" t="s">
        <v>1384</v>
      </c>
      <c r="K3255" t="s">
        <v>11257</v>
      </c>
      <c r="L3255">
        <v>16271682</v>
      </c>
      <c r="M3255">
        <f t="shared" si="100"/>
        <v>12141</v>
      </c>
      <c r="N3255" s="2">
        <f t="shared" si="101"/>
        <v>55.018339446482159</v>
      </c>
    </row>
    <row r="3256" spans="1:14" x14ac:dyDescent="0.3">
      <c r="A3256" t="s">
        <v>11258</v>
      </c>
      <c r="B3256" t="s">
        <v>1491</v>
      </c>
      <c r="C3256">
        <v>4.0999999999999996</v>
      </c>
      <c r="D3256">
        <v>413</v>
      </c>
      <c r="E3256">
        <v>1599</v>
      </c>
      <c r="F3256">
        <v>639</v>
      </c>
      <c r="G3256" t="s">
        <v>124</v>
      </c>
      <c r="H3256" t="s">
        <v>11259</v>
      </c>
      <c r="I3256" t="s">
        <v>56</v>
      </c>
      <c r="J3256" t="s">
        <v>1493</v>
      </c>
      <c r="K3256" t="s">
        <v>11260</v>
      </c>
      <c r="L3256">
        <v>11942258</v>
      </c>
      <c r="M3256">
        <f t="shared" si="100"/>
        <v>263907</v>
      </c>
      <c r="N3256" s="2">
        <f t="shared" si="101"/>
        <v>60.0375234521576</v>
      </c>
    </row>
    <row r="3257" spans="1:14" x14ac:dyDescent="0.3">
      <c r="A3257" t="s">
        <v>11261</v>
      </c>
      <c r="B3257" t="s">
        <v>1836</v>
      </c>
      <c r="C3257">
        <v>4.0999999999999996</v>
      </c>
      <c r="D3257">
        <v>71</v>
      </c>
      <c r="E3257">
        <v>699</v>
      </c>
      <c r="F3257">
        <v>699</v>
      </c>
      <c r="G3257" t="s">
        <v>16</v>
      </c>
      <c r="H3257" t="s">
        <v>11262</v>
      </c>
      <c r="I3257" t="s">
        <v>2507</v>
      </c>
      <c r="J3257" t="s">
        <v>1838</v>
      </c>
      <c r="K3257" t="s">
        <v>11263</v>
      </c>
      <c r="L3257">
        <v>14467930</v>
      </c>
      <c r="M3257">
        <f t="shared" si="100"/>
        <v>49629</v>
      </c>
      <c r="N3257" s="2">
        <f t="shared" si="101"/>
        <v>0</v>
      </c>
    </row>
    <row r="3258" spans="1:14" x14ac:dyDescent="0.3">
      <c r="A3258" t="s">
        <v>11264</v>
      </c>
      <c r="B3258" t="s">
        <v>371</v>
      </c>
      <c r="C3258">
        <v>4.3</v>
      </c>
      <c r="D3258">
        <v>7</v>
      </c>
      <c r="E3258">
        <v>1398</v>
      </c>
      <c r="F3258">
        <v>559</v>
      </c>
      <c r="G3258" t="s">
        <v>5138</v>
      </c>
      <c r="H3258" t="s">
        <v>11265</v>
      </c>
      <c r="I3258" t="s">
        <v>297</v>
      </c>
      <c r="J3258" t="s">
        <v>374</v>
      </c>
      <c r="K3258" t="s">
        <v>11266</v>
      </c>
      <c r="L3258">
        <v>16954402</v>
      </c>
      <c r="M3258">
        <f t="shared" si="100"/>
        <v>3913</v>
      </c>
      <c r="N3258" s="2">
        <f t="shared" si="101"/>
        <v>60.014306151645201</v>
      </c>
    </row>
    <row r="3259" spans="1:14" x14ac:dyDescent="0.3">
      <c r="A3259" t="s">
        <v>5785</v>
      </c>
      <c r="B3259" t="s">
        <v>1513</v>
      </c>
      <c r="C3259">
        <v>2.9</v>
      </c>
      <c r="D3259">
        <v>36</v>
      </c>
      <c r="E3259">
        <v>799</v>
      </c>
      <c r="F3259">
        <v>399</v>
      </c>
      <c r="G3259" t="s">
        <v>67</v>
      </c>
      <c r="H3259" t="s">
        <v>11267</v>
      </c>
      <c r="I3259" t="s">
        <v>37</v>
      </c>
      <c r="J3259" t="s">
        <v>1515</v>
      </c>
      <c r="K3259" t="s">
        <v>11268</v>
      </c>
      <c r="L3259">
        <v>17106992</v>
      </c>
      <c r="M3259">
        <f t="shared" si="100"/>
        <v>14364</v>
      </c>
      <c r="N3259" s="2">
        <f t="shared" si="101"/>
        <v>50.062578222778477</v>
      </c>
    </row>
    <row r="3260" spans="1:14" x14ac:dyDescent="0.3">
      <c r="A3260" t="s">
        <v>8299</v>
      </c>
      <c r="B3260" t="s">
        <v>492</v>
      </c>
      <c r="C3260">
        <v>4.7</v>
      </c>
      <c r="D3260">
        <v>7</v>
      </c>
      <c r="E3260">
        <v>399</v>
      </c>
      <c r="F3260">
        <v>399</v>
      </c>
      <c r="G3260" t="s">
        <v>493</v>
      </c>
      <c r="H3260" t="s">
        <v>11269</v>
      </c>
      <c r="I3260" t="s">
        <v>37</v>
      </c>
      <c r="J3260" t="s">
        <v>496</v>
      </c>
      <c r="K3260" t="s">
        <v>11270</v>
      </c>
      <c r="L3260">
        <v>18024480</v>
      </c>
      <c r="M3260">
        <f t="shared" si="100"/>
        <v>2793</v>
      </c>
      <c r="N3260" s="2">
        <f t="shared" si="101"/>
        <v>0</v>
      </c>
    </row>
    <row r="3261" spans="1:14" x14ac:dyDescent="0.3">
      <c r="A3261" t="s">
        <v>9299</v>
      </c>
      <c r="B3261" t="s">
        <v>119</v>
      </c>
      <c r="C3261">
        <v>4.5</v>
      </c>
      <c r="D3261">
        <v>16</v>
      </c>
      <c r="E3261">
        <v>699</v>
      </c>
      <c r="F3261">
        <v>629</v>
      </c>
      <c r="G3261" t="s">
        <v>124</v>
      </c>
      <c r="H3261" t="s">
        <v>11271</v>
      </c>
      <c r="I3261" t="s">
        <v>56</v>
      </c>
      <c r="J3261" t="s">
        <v>119</v>
      </c>
      <c r="K3261" t="s">
        <v>11272</v>
      </c>
      <c r="L3261">
        <v>16161626</v>
      </c>
      <c r="M3261">
        <f t="shared" si="100"/>
        <v>10064</v>
      </c>
      <c r="N3261" s="2">
        <f t="shared" si="101"/>
        <v>10.014306151645208</v>
      </c>
    </row>
    <row r="3262" spans="1:14" x14ac:dyDescent="0.3">
      <c r="A3262" t="s">
        <v>449</v>
      </c>
      <c r="B3262" t="s">
        <v>2972</v>
      </c>
      <c r="C3262">
        <v>4.5</v>
      </c>
      <c r="D3262">
        <v>11</v>
      </c>
      <c r="E3262">
        <v>1799</v>
      </c>
      <c r="F3262">
        <v>1349</v>
      </c>
      <c r="G3262" t="s">
        <v>1975</v>
      </c>
      <c r="H3262" t="s">
        <v>11273</v>
      </c>
      <c r="I3262" t="s">
        <v>297</v>
      </c>
      <c r="J3262" t="s">
        <v>2974</v>
      </c>
      <c r="K3262" t="s">
        <v>11274</v>
      </c>
      <c r="L3262">
        <v>17151614</v>
      </c>
      <c r="M3262">
        <f t="shared" si="100"/>
        <v>14839</v>
      </c>
      <c r="N3262" s="2">
        <f t="shared" si="101"/>
        <v>25.013896609227348</v>
      </c>
    </row>
    <row r="3263" spans="1:14" x14ac:dyDescent="0.3">
      <c r="A3263" t="s">
        <v>11275</v>
      </c>
      <c r="B3263" t="s">
        <v>1491</v>
      </c>
      <c r="C3263">
        <v>4.3</v>
      </c>
      <c r="D3263">
        <v>14</v>
      </c>
      <c r="E3263">
        <v>2499</v>
      </c>
      <c r="F3263">
        <v>999</v>
      </c>
      <c r="G3263" t="s">
        <v>67</v>
      </c>
      <c r="H3263" t="s">
        <v>11276</v>
      </c>
      <c r="I3263" t="s">
        <v>50</v>
      </c>
      <c r="J3263" t="s">
        <v>1493</v>
      </c>
      <c r="K3263" t="s">
        <v>11277</v>
      </c>
      <c r="L3263">
        <v>16007192</v>
      </c>
      <c r="M3263">
        <f t="shared" si="100"/>
        <v>13986</v>
      </c>
      <c r="N3263" s="2">
        <f t="shared" si="101"/>
        <v>60.024009603841534</v>
      </c>
    </row>
    <row r="3264" spans="1:14" x14ac:dyDescent="0.3">
      <c r="A3264" t="s">
        <v>2032</v>
      </c>
      <c r="B3264" t="s">
        <v>80</v>
      </c>
      <c r="C3264">
        <v>3.7</v>
      </c>
      <c r="D3264">
        <v>20</v>
      </c>
      <c r="E3264">
        <v>1799</v>
      </c>
      <c r="F3264">
        <v>629</v>
      </c>
      <c r="G3264" t="s">
        <v>1536</v>
      </c>
      <c r="H3264" t="s">
        <v>11278</v>
      </c>
      <c r="I3264" t="s">
        <v>83</v>
      </c>
      <c r="J3264" t="s">
        <v>84</v>
      </c>
      <c r="K3264" t="s">
        <v>11279</v>
      </c>
      <c r="L3264">
        <v>15719436</v>
      </c>
      <c r="M3264">
        <f t="shared" si="100"/>
        <v>12580</v>
      </c>
      <c r="N3264" s="2">
        <f t="shared" si="101"/>
        <v>65.036131183991102</v>
      </c>
    </row>
    <row r="3265" spans="1:14" x14ac:dyDescent="0.3">
      <c r="A3265" t="s">
        <v>11280</v>
      </c>
      <c r="B3265" t="s">
        <v>230</v>
      </c>
      <c r="C3265">
        <v>3.9</v>
      </c>
      <c r="D3265">
        <v>39</v>
      </c>
      <c r="E3265">
        <v>1130</v>
      </c>
      <c r="F3265">
        <v>339</v>
      </c>
      <c r="G3265" t="s">
        <v>16</v>
      </c>
      <c r="H3265" t="s">
        <v>11281</v>
      </c>
      <c r="I3265" t="s">
        <v>1393</v>
      </c>
      <c r="J3265" t="s">
        <v>232</v>
      </c>
      <c r="K3265" t="s">
        <v>11282</v>
      </c>
      <c r="L3265">
        <v>15785490</v>
      </c>
      <c r="M3265">
        <f t="shared" si="100"/>
        <v>13221</v>
      </c>
      <c r="N3265" s="2">
        <f t="shared" si="101"/>
        <v>70</v>
      </c>
    </row>
    <row r="3266" spans="1:14" x14ac:dyDescent="0.3">
      <c r="A3266" t="s">
        <v>11283</v>
      </c>
      <c r="B3266" t="s">
        <v>1239</v>
      </c>
      <c r="C3266">
        <v>4.3</v>
      </c>
      <c r="D3266">
        <v>3</v>
      </c>
      <c r="E3266">
        <v>2195</v>
      </c>
      <c r="F3266">
        <v>395</v>
      </c>
      <c r="G3266" t="s">
        <v>16</v>
      </c>
      <c r="H3266" t="s">
        <v>11284</v>
      </c>
      <c r="I3266" t="s">
        <v>1241</v>
      </c>
      <c r="J3266" t="s">
        <v>1242</v>
      </c>
      <c r="K3266" t="s">
        <v>11285</v>
      </c>
      <c r="L3266">
        <v>17609006</v>
      </c>
      <c r="M3266">
        <f t="shared" si="100"/>
        <v>1185</v>
      </c>
      <c r="N3266" s="2">
        <f t="shared" si="101"/>
        <v>82.004555808656036</v>
      </c>
    </row>
    <row r="3267" spans="1:14" x14ac:dyDescent="0.3">
      <c r="A3267" t="s">
        <v>11286</v>
      </c>
      <c r="B3267" t="s">
        <v>1426</v>
      </c>
      <c r="C3267">
        <v>4.2</v>
      </c>
      <c r="D3267">
        <v>94</v>
      </c>
      <c r="E3267">
        <v>1600</v>
      </c>
      <c r="F3267">
        <v>1472</v>
      </c>
      <c r="G3267" t="s">
        <v>11287</v>
      </c>
      <c r="H3267" t="s">
        <v>11288</v>
      </c>
      <c r="I3267" t="s">
        <v>1145</v>
      </c>
      <c r="J3267" t="s">
        <v>1428</v>
      </c>
      <c r="K3267" t="s">
        <v>11289</v>
      </c>
      <c r="L3267">
        <v>10492684</v>
      </c>
      <c r="M3267">
        <f t="shared" ref="M3267:M3330" si="102">D3267*F3267</f>
        <v>138368</v>
      </c>
      <c r="N3267" s="2">
        <f t="shared" ref="N3267:N3330" si="103">((E3267-F3267)/E3267) *100</f>
        <v>8</v>
      </c>
    </row>
    <row r="3268" spans="1:14" x14ac:dyDescent="0.3">
      <c r="A3268" t="s">
        <v>11290</v>
      </c>
      <c r="B3268" t="s">
        <v>11291</v>
      </c>
      <c r="C3268">
        <v>4.7</v>
      </c>
      <c r="D3268">
        <v>36</v>
      </c>
      <c r="E3268">
        <v>1599</v>
      </c>
      <c r="F3268">
        <v>1599</v>
      </c>
      <c r="G3268" t="s">
        <v>1742</v>
      </c>
      <c r="H3268" t="s">
        <v>11292</v>
      </c>
      <c r="I3268" t="s">
        <v>1145</v>
      </c>
      <c r="J3268" t="s">
        <v>11293</v>
      </c>
      <c r="K3268" t="s">
        <v>11294</v>
      </c>
      <c r="L3268">
        <v>14378352</v>
      </c>
      <c r="M3268">
        <f t="shared" si="102"/>
        <v>57564</v>
      </c>
      <c r="N3268" s="2">
        <f t="shared" si="103"/>
        <v>0</v>
      </c>
    </row>
    <row r="3269" spans="1:14" x14ac:dyDescent="0.3">
      <c r="A3269" t="s">
        <v>79</v>
      </c>
      <c r="B3269" t="s">
        <v>438</v>
      </c>
      <c r="C3269">
        <v>4.4000000000000004</v>
      </c>
      <c r="D3269">
        <v>5</v>
      </c>
      <c r="E3269">
        <v>2499</v>
      </c>
      <c r="F3269">
        <v>1624</v>
      </c>
      <c r="G3269" t="s">
        <v>81</v>
      </c>
      <c r="H3269" t="s">
        <v>11295</v>
      </c>
      <c r="I3269" t="s">
        <v>83</v>
      </c>
      <c r="J3269" t="s">
        <v>440</v>
      </c>
      <c r="K3269" t="s">
        <v>11296</v>
      </c>
      <c r="L3269">
        <v>15774990</v>
      </c>
      <c r="M3269">
        <f t="shared" si="102"/>
        <v>8120</v>
      </c>
      <c r="N3269" s="2">
        <f t="shared" si="103"/>
        <v>35.014005602240893</v>
      </c>
    </row>
    <row r="3270" spans="1:14" x14ac:dyDescent="0.3">
      <c r="A3270" t="s">
        <v>4264</v>
      </c>
      <c r="B3270" t="s">
        <v>4657</v>
      </c>
      <c r="C3270">
        <v>4.5999999999999996</v>
      </c>
      <c r="D3270">
        <v>5</v>
      </c>
      <c r="E3270">
        <v>1199</v>
      </c>
      <c r="F3270">
        <v>359</v>
      </c>
      <c r="G3270" t="s">
        <v>67</v>
      </c>
      <c r="H3270" t="s">
        <v>11297</v>
      </c>
      <c r="I3270" t="s">
        <v>37</v>
      </c>
      <c r="J3270" t="s">
        <v>4657</v>
      </c>
      <c r="K3270" t="s">
        <v>11298</v>
      </c>
      <c r="L3270">
        <v>16060024</v>
      </c>
      <c r="M3270">
        <f t="shared" si="102"/>
        <v>1795</v>
      </c>
      <c r="N3270" s="2">
        <f t="shared" si="103"/>
        <v>70.058381984987491</v>
      </c>
    </row>
    <row r="3271" spans="1:14" x14ac:dyDescent="0.3">
      <c r="A3271" t="s">
        <v>11299</v>
      </c>
      <c r="B3271" t="s">
        <v>1879</v>
      </c>
      <c r="C3271">
        <v>4.4000000000000004</v>
      </c>
      <c r="D3271">
        <v>20</v>
      </c>
      <c r="E3271">
        <v>3499</v>
      </c>
      <c r="F3271">
        <v>1924</v>
      </c>
      <c r="G3271" t="s">
        <v>29</v>
      </c>
      <c r="H3271" t="s">
        <v>11300</v>
      </c>
      <c r="I3271" t="s">
        <v>132</v>
      </c>
      <c r="J3271" t="s">
        <v>1881</v>
      </c>
      <c r="K3271" t="s">
        <v>11301</v>
      </c>
      <c r="L3271">
        <v>13172286</v>
      </c>
      <c r="M3271">
        <f t="shared" si="102"/>
        <v>38480</v>
      </c>
      <c r="N3271" s="2">
        <f t="shared" si="103"/>
        <v>45.012860817376392</v>
      </c>
    </row>
    <row r="3272" spans="1:14" x14ac:dyDescent="0.3">
      <c r="A3272" t="s">
        <v>3313</v>
      </c>
      <c r="B3272" t="s">
        <v>4726</v>
      </c>
      <c r="C3272">
        <v>4.0999999999999996</v>
      </c>
      <c r="D3272">
        <v>24</v>
      </c>
      <c r="E3272">
        <v>1399</v>
      </c>
      <c r="F3272">
        <v>489</v>
      </c>
      <c r="G3272" t="s">
        <v>29</v>
      </c>
      <c r="H3272" t="s">
        <v>11302</v>
      </c>
      <c r="I3272" t="s">
        <v>201</v>
      </c>
      <c r="J3272" t="s">
        <v>4728</v>
      </c>
      <c r="K3272" t="s">
        <v>11303</v>
      </c>
      <c r="L3272">
        <v>14571304</v>
      </c>
      <c r="M3272">
        <f t="shared" si="102"/>
        <v>11736</v>
      </c>
      <c r="N3272" s="2">
        <f t="shared" si="103"/>
        <v>65.046461758398848</v>
      </c>
    </row>
    <row r="3273" spans="1:14" x14ac:dyDescent="0.3">
      <c r="A3273" t="s">
        <v>2468</v>
      </c>
      <c r="B3273" t="s">
        <v>995</v>
      </c>
      <c r="C3273">
        <v>4.7</v>
      </c>
      <c r="D3273">
        <v>14</v>
      </c>
      <c r="E3273">
        <v>2290</v>
      </c>
      <c r="F3273">
        <v>1145</v>
      </c>
      <c r="G3273" t="s">
        <v>16</v>
      </c>
      <c r="H3273" t="s">
        <v>11304</v>
      </c>
      <c r="I3273" t="s">
        <v>586</v>
      </c>
      <c r="J3273" t="s">
        <v>998</v>
      </c>
      <c r="K3273" t="s">
        <v>11305</v>
      </c>
      <c r="L3273">
        <v>16205118</v>
      </c>
      <c r="M3273">
        <f t="shared" si="102"/>
        <v>16030</v>
      </c>
      <c r="N3273" s="2">
        <f t="shared" si="103"/>
        <v>50</v>
      </c>
    </row>
    <row r="3274" spans="1:14" x14ac:dyDescent="0.3">
      <c r="A3274" t="s">
        <v>11306</v>
      </c>
      <c r="B3274" t="s">
        <v>895</v>
      </c>
      <c r="C3274">
        <v>4.3</v>
      </c>
      <c r="D3274">
        <v>8</v>
      </c>
      <c r="E3274">
        <v>4990</v>
      </c>
      <c r="F3274">
        <v>4241</v>
      </c>
      <c r="G3274" t="s">
        <v>16</v>
      </c>
      <c r="H3274" t="s">
        <v>11307</v>
      </c>
      <c r="I3274" t="s">
        <v>586</v>
      </c>
      <c r="J3274" t="s">
        <v>898</v>
      </c>
      <c r="K3274" t="s">
        <v>11308</v>
      </c>
      <c r="L3274">
        <v>16892444</v>
      </c>
      <c r="M3274">
        <f t="shared" si="102"/>
        <v>33928</v>
      </c>
      <c r="N3274" s="2">
        <f t="shared" si="103"/>
        <v>15.01002004008016</v>
      </c>
    </row>
    <row r="3275" spans="1:14" x14ac:dyDescent="0.3">
      <c r="A3275" t="s">
        <v>11309</v>
      </c>
      <c r="B3275" t="s">
        <v>3936</v>
      </c>
      <c r="C3275">
        <v>4.4000000000000004</v>
      </c>
      <c r="D3275">
        <v>86</v>
      </c>
      <c r="E3275">
        <v>3599</v>
      </c>
      <c r="F3275">
        <v>1619</v>
      </c>
      <c r="G3275" t="s">
        <v>95</v>
      </c>
      <c r="H3275" t="s">
        <v>11310</v>
      </c>
      <c r="I3275" t="s">
        <v>132</v>
      </c>
      <c r="J3275" t="s">
        <v>3936</v>
      </c>
      <c r="K3275" t="s">
        <v>11311</v>
      </c>
      <c r="L3275">
        <v>13932892</v>
      </c>
      <c r="M3275">
        <f t="shared" si="102"/>
        <v>139234</v>
      </c>
      <c r="N3275" s="2">
        <f t="shared" si="103"/>
        <v>55.015282022784106</v>
      </c>
    </row>
    <row r="3276" spans="1:14" x14ac:dyDescent="0.3">
      <c r="A3276" t="s">
        <v>325</v>
      </c>
      <c r="B3276" t="s">
        <v>35</v>
      </c>
      <c r="C3276">
        <v>4.8</v>
      </c>
      <c r="D3276">
        <v>5</v>
      </c>
      <c r="E3276">
        <v>1999</v>
      </c>
      <c r="F3276">
        <v>1399</v>
      </c>
      <c r="G3276" t="s">
        <v>29</v>
      </c>
      <c r="H3276" t="s">
        <v>11312</v>
      </c>
      <c r="I3276" t="s">
        <v>37</v>
      </c>
      <c r="J3276" t="s">
        <v>38</v>
      </c>
      <c r="K3276" t="s">
        <v>11313</v>
      </c>
      <c r="L3276">
        <v>17533852</v>
      </c>
      <c r="M3276">
        <f t="shared" si="102"/>
        <v>6995</v>
      </c>
      <c r="N3276" s="2">
        <f t="shared" si="103"/>
        <v>30.015007503751878</v>
      </c>
    </row>
    <row r="3277" spans="1:14" x14ac:dyDescent="0.3">
      <c r="A3277" t="s">
        <v>11314</v>
      </c>
      <c r="B3277" t="s">
        <v>1426</v>
      </c>
      <c r="C3277">
        <v>3.8</v>
      </c>
      <c r="D3277">
        <v>5</v>
      </c>
      <c r="E3277">
        <v>2299</v>
      </c>
      <c r="F3277">
        <v>1494</v>
      </c>
      <c r="G3277" t="s">
        <v>182</v>
      </c>
      <c r="H3277" t="s">
        <v>11315</v>
      </c>
      <c r="I3277" t="s">
        <v>862</v>
      </c>
      <c r="J3277" t="s">
        <v>1428</v>
      </c>
      <c r="K3277" t="s">
        <v>11316</v>
      </c>
      <c r="L3277">
        <v>15337122</v>
      </c>
      <c r="M3277">
        <f t="shared" si="102"/>
        <v>7470</v>
      </c>
      <c r="N3277" s="2">
        <f t="shared" si="103"/>
        <v>35.015224010439319</v>
      </c>
    </row>
    <row r="3278" spans="1:14" x14ac:dyDescent="0.3">
      <c r="A3278" t="s">
        <v>11317</v>
      </c>
      <c r="B3278" t="s">
        <v>4474</v>
      </c>
      <c r="C3278">
        <v>4.3</v>
      </c>
      <c r="D3278">
        <v>498</v>
      </c>
      <c r="E3278">
        <v>985</v>
      </c>
      <c r="F3278">
        <v>797</v>
      </c>
      <c r="G3278" t="s">
        <v>67</v>
      </c>
      <c r="H3278" t="s">
        <v>11318</v>
      </c>
      <c r="I3278" t="s">
        <v>37</v>
      </c>
      <c r="J3278" t="s">
        <v>4476</v>
      </c>
      <c r="K3278" t="s">
        <v>11319</v>
      </c>
      <c r="L3278">
        <v>1308791</v>
      </c>
      <c r="M3278">
        <f t="shared" si="102"/>
        <v>396906</v>
      </c>
      <c r="N3278" s="2">
        <f t="shared" si="103"/>
        <v>19.086294416243653</v>
      </c>
    </row>
    <row r="3279" spans="1:14" x14ac:dyDescent="0.3">
      <c r="A3279" t="s">
        <v>1888</v>
      </c>
      <c r="B3279" t="s">
        <v>4737</v>
      </c>
      <c r="C3279">
        <v>4.7</v>
      </c>
      <c r="D3279">
        <v>3</v>
      </c>
      <c r="E3279">
        <v>1899</v>
      </c>
      <c r="F3279">
        <v>1899</v>
      </c>
      <c r="G3279" t="s">
        <v>42</v>
      </c>
      <c r="H3279" t="s">
        <v>11320</v>
      </c>
      <c r="I3279" t="s">
        <v>50</v>
      </c>
      <c r="J3279" t="s">
        <v>4739</v>
      </c>
      <c r="K3279" t="s">
        <v>11321</v>
      </c>
      <c r="L3279">
        <v>16183384</v>
      </c>
      <c r="M3279">
        <f t="shared" si="102"/>
        <v>5697</v>
      </c>
      <c r="N3279" s="2">
        <f t="shared" si="103"/>
        <v>0</v>
      </c>
    </row>
    <row r="3280" spans="1:14" x14ac:dyDescent="0.3">
      <c r="A3280" t="s">
        <v>11322</v>
      </c>
      <c r="B3280" t="s">
        <v>3238</v>
      </c>
      <c r="C3280">
        <v>3.8</v>
      </c>
      <c r="D3280">
        <v>42</v>
      </c>
      <c r="E3280">
        <v>1699</v>
      </c>
      <c r="F3280">
        <v>594</v>
      </c>
      <c r="G3280" t="s">
        <v>11323</v>
      </c>
      <c r="H3280" t="s">
        <v>11324</v>
      </c>
      <c r="I3280" t="s">
        <v>50</v>
      </c>
      <c r="J3280" t="s">
        <v>3238</v>
      </c>
      <c r="K3280" t="s">
        <v>11325</v>
      </c>
      <c r="L3280">
        <v>16626732</v>
      </c>
      <c r="M3280">
        <f t="shared" si="102"/>
        <v>24948</v>
      </c>
      <c r="N3280" s="2">
        <f t="shared" si="103"/>
        <v>65.038257798705118</v>
      </c>
    </row>
    <row r="3281" spans="1:14" x14ac:dyDescent="0.3">
      <c r="A3281" t="s">
        <v>5450</v>
      </c>
      <c r="B3281" t="s">
        <v>2773</v>
      </c>
      <c r="C3281">
        <v>4</v>
      </c>
      <c r="D3281">
        <v>23</v>
      </c>
      <c r="E3281">
        <v>1999</v>
      </c>
      <c r="F3281">
        <v>1999</v>
      </c>
      <c r="G3281" t="s">
        <v>74</v>
      </c>
      <c r="H3281" t="s">
        <v>11326</v>
      </c>
      <c r="I3281" t="s">
        <v>373</v>
      </c>
      <c r="J3281" t="s">
        <v>2776</v>
      </c>
      <c r="K3281" t="s">
        <v>11327</v>
      </c>
      <c r="L3281">
        <v>14810100</v>
      </c>
      <c r="M3281">
        <f t="shared" si="102"/>
        <v>45977</v>
      </c>
      <c r="N3281" s="2">
        <f t="shared" si="103"/>
        <v>0</v>
      </c>
    </row>
    <row r="3282" spans="1:14" x14ac:dyDescent="0.3">
      <c r="A3282" t="s">
        <v>11328</v>
      </c>
      <c r="B3282" t="s">
        <v>2793</v>
      </c>
      <c r="C3282">
        <v>4</v>
      </c>
      <c r="D3282">
        <v>93</v>
      </c>
      <c r="E3282">
        <v>249</v>
      </c>
      <c r="F3282">
        <v>249</v>
      </c>
      <c r="G3282" t="s">
        <v>67</v>
      </c>
      <c r="H3282" t="s">
        <v>11329</v>
      </c>
      <c r="I3282" t="s">
        <v>273</v>
      </c>
      <c r="J3282" t="s">
        <v>2795</v>
      </c>
      <c r="K3282" t="s">
        <v>11330</v>
      </c>
      <c r="L3282">
        <v>13889998</v>
      </c>
      <c r="M3282">
        <f t="shared" si="102"/>
        <v>23157</v>
      </c>
      <c r="N3282" s="2">
        <f t="shared" si="103"/>
        <v>0</v>
      </c>
    </row>
    <row r="3283" spans="1:14" x14ac:dyDescent="0.3">
      <c r="A3283" t="s">
        <v>2917</v>
      </c>
      <c r="B3283" t="s">
        <v>689</v>
      </c>
      <c r="C3283">
        <v>4.5</v>
      </c>
      <c r="D3283">
        <v>11</v>
      </c>
      <c r="E3283">
        <v>1590</v>
      </c>
      <c r="F3283">
        <v>954</v>
      </c>
      <c r="G3283" t="s">
        <v>1868</v>
      </c>
      <c r="H3283" t="s">
        <v>11331</v>
      </c>
      <c r="I3283" t="s">
        <v>586</v>
      </c>
      <c r="J3283" t="s">
        <v>692</v>
      </c>
      <c r="K3283" t="s">
        <v>11332</v>
      </c>
      <c r="L3283">
        <v>17542624</v>
      </c>
      <c r="M3283">
        <f t="shared" si="102"/>
        <v>10494</v>
      </c>
      <c r="N3283" s="2">
        <f t="shared" si="103"/>
        <v>40</v>
      </c>
    </row>
    <row r="3284" spans="1:14" x14ac:dyDescent="0.3">
      <c r="A3284" t="s">
        <v>11333</v>
      </c>
      <c r="B3284" t="s">
        <v>235</v>
      </c>
      <c r="C3284">
        <v>4.4000000000000004</v>
      </c>
      <c r="D3284">
        <v>19</v>
      </c>
      <c r="E3284">
        <v>699</v>
      </c>
      <c r="F3284">
        <v>699</v>
      </c>
      <c r="G3284" t="s">
        <v>11334</v>
      </c>
      <c r="H3284" t="s">
        <v>11335</v>
      </c>
      <c r="I3284" t="s">
        <v>76</v>
      </c>
      <c r="J3284" t="s">
        <v>238</v>
      </c>
      <c r="K3284" t="s">
        <v>11336</v>
      </c>
      <c r="L3284">
        <v>14651192</v>
      </c>
      <c r="M3284">
        <f t="shared" si="102"/>
        <v>13281</v>
      </c>
      <c r="N3284" s="2">
        <f t="shared" si="103"/>
        <v>0</v>
      </c>
    </row>
    <row r="3285" spans="1:14" x14ac:dyDescent="0.3">
      <c r="A3285" t="s">
        <v>4264</v>
      </c>
      <c r="B3285" t="s">
        <v>8549</v>
      </c>
      <c r="C3285">
        <v>4.3</v>
      </c>
      <c r="D3285">
        <v>19</v>
      </c>
      <c r="E3285">
        <v>1699</v>
      </c>
      <c r="F3285">
        <v>934</v>
      </c>
      <c r="G3285" t="s">
        <v>29</v>
      </c>
      <c r="H3285" t="s">
        <v>11337</v>
      </c>
      <c r="I3285" t="s">
        <v>37</v>
      </c>
      <c r="J3285" t="s">
        <v>8551</v>
      </c>
      <c r="K3285" t="s">
        <v>11338</v>
      </c>
      <c r="L3285">
        <v>16094868</v>
      </c>
      <c r="M3285">
        <f t="shared" si="102"/>
        <v>17746</v>
      </c>
      <c r="N3285" s="2">
        <f t="shared" si="103"/>
        <v>45.026486168334316</v>
      </c>
    </row>
    <row r="3286" spans="1:14" x14ac:dyDescent="0.3">
      <c r="A3286" t="s">
        <v>8279</v>
      </c>
      <c r="B3286" t="s">
        <v>11339</v>
      </c>
      <c r="C3286">
        <v>4.5</v>
      </c>
      <c r="D3286">
        <v>2</v>
      </c>
      <c r="E3286">
        <v>1295</v>
      </c>
      <c r="F3286">
        <v>1165</v>
      </c>
      <c r="G3286" t="s">
        <v>249</v>
      </c>
      <c r="H3286" t="s">
        <v>11340</v>
      </c>
      <c r="I3286" t="s">
        <v>1229</v>
      </c>
      <c r="J3286" t="s">
        <v>11341</v>
      </c>
      <c r="K3286" t="s">
        <v>11342</v>
      </c>
      <c r="L3286">
        <v>17936430</v>
      </c>
      <c r="M3286">
        <f t="shared" si="102"/>
        <v>2330</v>
      </c>
      <c r="N3286" s="2">
        <f t="shared" si="103"/>
        <v>10.038610038610038</v>
      </c>
    </row>
    <row r="3287" spans="1:14" x14ac:dyDescent="0.3">
      <c r="A3287" t="s">
        <v>11343</v>
      </c>
      <c r="B3287" t="s">
        <v>241</v>
      </c>
      <c r="C3287">
        <v>4.2</v>
      </c>
      <c r="D3287">
        <v>9</v>
      </c>
      <c r="E3287">
        <v>1799</v>
      </c>
      <c r="F3287">
        <v>629</v>
      </c>
      <c r="G3287" t="s">
        <v>242</v>
      </c>
      <c r="H3287" t="s">
        <v>11344</v>
      </c>
      <c r="I3287" t="s">
        <v>244</v>
      </c>
      <c r="J3287" t="s">
        <v>245</v>
      </c>
      <c r="K3287" t="s">
        <v>11345</v>
      </c>
      <c r="L3287">
        <v>16040828</v>
      </c>
      <c r="M3287">
        <f t="shared" si="102"/>
        <v>5661</v>
      </c>
      <c r="N3287" s="2">
        <f t="shared" si="103"/>
        <v>65.036131183991102</v>
      </c>
    </row>
    <row r="3288" spans="1:14" x14ac:dyDescent="0.3">
      <c r="A3288" t="s">
        <v>5496</v>
      </c>
      <c r="B3288" t="s">
        <v>1222</v>
      </c>
      <c r="C3288">
        <v>4.4000000000000004</v>
      </c>
      <c r="D3288">
        <v>12</v>
      </c>
      <c r="E3288">
        <v>1749</v>
      </c>
      <c r="F3288">
        <v>839</v>
      </c>
      <c r="G3288" t="s">
        <v>42</v>
      </c>
      <c r="H3288" t="s">
        <v>11346</v>
      </c>
      <c r="I3288" t="s">
        <v>50</v>
      </c>
      <c r="J3288" t="s">
        <v>1224</v>
      </c>
      <c r="K3288" t="s">
        <v>11347</v>
      </c>
      <c r="L3288">
        <v>17923970</v>
      </c>
      <c r="M3288">
        <f t="shared" si="102"/>
        <v>10068</v>
      </c>
      <c r="N3288" s="2">
        <f t="shared" si="103"/>
        <v>52.029731275014292</v>
      </c>
    </row>
    <row r="3289" spans="1:14" x14ac:dyDescent="0.3">
      <c r="A3289" t="s">
        <v>5943</v>
      </c>
      <c r="B3289" t="s">
        <v>5040</v>
      </c>
      <c r="C3289">
        <v>3.9</v>
      </c>
      <c r="D3289">
        <v>278</v>
      </c>
      <c r="E3289">
        <v>1199</v>
      </c>
      <c r="F3289">
        <v>479</v>
      </c>
      <c r="G3289" t="s">
        <v>563</v>
      </c>
      <c r="H3289" t="s">
        <v>11348</v>
      </c>
      <c r="I3289" t="s">
        <v>297</v>
      </c>
      <c r="J3289" t="s">
        <v>5042</v>
      </c>
      <c r="K3289" t="s">
        <v>11349</v>
      </c>
      <c r="L3289">
        <v>12414826</v>
      </c>
      <c r="M3289">
        <f t="shared" si="102"/>
        <v>133162</v>
      </c>
      <c r="N3289" s="2">
        <f t="shared" si="103"/>
        <v>60.050041701417847</v>
      </c>
    </row>
    <row r="3290" spans="1:14" x14ac:dyDescent="0.3">
      <c r="A3290" t="s">
        <v>11350</v>
      </c>
      <c r="B3290" t="s">
        <v>11351</v>
      </c>
      <c r="C3290">
        <v>5</v>
      </c>
      <c r="D3290">
        <v>7</v>
      </c>
      <c r="E3290">
        <v>398</v>
      </c>
      <c r="F3290">
        <v>298</v>
      </c>
      <c r="G3290" t="s">
        <v>16</v>
      </c>
      <c r="H3290" t="s">
        <v>11352</v>
      </c>
      <c r="I3290" t="s">
        <v>4717</v>
      </c>
      <c r="J3290" t="s">
        <v>11353</v>
      </c>
      <c r="K3290" t="s">
        <v>11354</v>
      </c>
      <c r="L3290">
        <v>16276416</v>
      </c>
      <c r="M3290">
        <f t="shared" si="102"/>
        <v>2086</v>
      </c>
      <c r="N3290" s="2">
        <f t="shared" si="103"/>
        <v>25.125628140703515</v>
      </c>
    </row>
    <row r="3291" spans="1:14" x14ac:dyDescent="0.3">
      <c r="A3291" t="s">
        <v>11355</v>
      </c>
      <c r="B3291" t="s">
        <v>1382</v>
      </c>
      <c r="C3291">
        <v>4.5</v>
      </c>
      <c r="D3291">
        <v>13</v>
      </c>
      <c r="E3291">
        <v>2799</v>
      </c>
      <c r="F3291">
        <v>979</v>
      </c>
      <c r="G3291" t="s">
        <v>124</v>
      </c>
      <c r="H3291" t="s">
        <v>11356</v>
      </c>
      <c r="I3291" t="s">
        <v>132</v>
      </c>
      <c r="J3291" t="s">
        <v>1384</v>
      </c>
      <c r="K3291" t="s">
        <v>11357</v>
      </c>
      <c r="L3291">
        <v>16235354</v>
      </c>
      <c r="M3291">
        <f t="shared" si="102"/>
        <v>12727</v>
      </c>
      <c r="N3291" s="2">
        <f t="shared" si="103"/>
        <v>65.023222579492682</v>
      </c>
    </row>
    <row r="3292" spans="1:14" x14ac:dyDescent="0.3">
      <c r="A3292" t="s">
        <v>7867</v>
      </c>
      <c r="B3292" t="s">
        <v>854</v>
      </c>
      <c r="C3292">
        <v>4.2</v>
      </c>
      <c r="D3292">
        <v>291</v>
      </c>
      <c r="E3292">
        <v>999</v>
      </c>
      <c r="F3292">
        <v>599</v>
      </c>
      <c r="G3292" t="s">
        <v>29</v>
      </c>
      <c r="H3292" t="s">
        <v>11358</v>
      </c>
      <c r="I3292" t="s">
        <v>126</v>
      </c>
      <c r="J3292" t="s">
        <v>856</v>
      </c>
      <c r="K3292" t="s">
        <v>11359</v>
      </c>
      <c r="L3292">
        <v>8840365</v>
      </c>
      <c r="M3292">
        <f t="shared" si="102"/>
        <v>174309</v>
      </c>
      <c r="N3292" s="2">
        <f t="shared" si="103"/>
        <v>40.04004004004004</v>
      </c>
    </row>
    <row r="3293" spans="1:14" x14ac:dyDescent="0.3">
      <c r="A3293" t="s">
        <v>11360</v>
      </c>
      <c r="B3293" t="s">
        <v>54</v>
      </c>
      <c r="C3293">
        <v>4.4000000000000004</v>
      </c>
      <c r="D3293">
        <v>114</v>
      </c>
      <c r="E3293">
        <v>1499</v>
      </c>
      <c r="F3293">
        <v>449</v>
      </c>
      <c r="G3293" t="s">
        <v>29</v>
      </c>
      <c r="H3293" t="s">
        <v>11361</v>
      </c>
      <c r="I3293" t="s">
        <v>1064</v>
      </c>
      <c r="J3293" t="s">
        <v>57</v>
      </c>
      <c r="K3293" t="s">
        <v>11362</v>
      </c>
      <c r="L3293">
        <v>12187060</v>
      </c>
      <c r="M3293">
        <f t="shared" si="102"/>
        <v>51186</v>
      </c>
      <c r="N3293" s="2">
        <f t="shared" si="103"/>
        <v>70.04669779853235</v>
      </c>
    </row>
    <row r="3294" spans="1:14" x14ac:dyDescent="0.3">
      <c r="A3294" t="s">
        <v>11363</v>
      </c>
      <c r="B3294" t="s">
        <v>1549</v>
      </c>
      <c r="C3294">
        <v>3.9</v>
      </c>
      <c r="D3294">
        <v>430</v>
      </c>
      <c r="E3294">
        <v>1499</v>
      </c>
      <c r="F3294">
        <v>614</v>
      </c>
      <c r="G3294" t="s">
        <v>67</v>
      </c>
      <c r="H3294" t="s">
        <v>11364</v>
      </c>
      <c r="I3294" t="s">
        <v>50</v>
      </c>
      <c r="J3294" t="s">
        <v>1551</v>
      </c>
      <c r="K3294" t="s">
        <v>11365</v>
      </c>
      <c r="L3294">
        <v>1715418</v>
      </c>
      <c r="M3294">
        <f t="shared" si="102"/>
        <v>264020</v>
      </c>
      <c r="N3294" s="2">
        <f t="shared" si="103"/>
        <v>59.039359573048699</v>
      </c>
    </row>
    <row r="3295" spans="1:14" x14ac:dyDescent="0.3">
      <c r="A3295" t="s">
        <v>7351</v>
      </c>
      <c r="B3295" t="s">
        <v>73</v>
      </c>
      <c r="C3295">
        <v>4.3</v>
      </c>
      <c r="D3295">
        <v>14</v>
      </c>
      <c r="E3295">
        <v>1699</v>
      </c>
      <c r="F3295">
        <v>1444</v>
      </c>
      <c r="G3295" t="s">
        <v>1474</v>
      </c>
      <c r="H3295" t="s">
        <v>11366</v>
      </c>
      <c r="I3295" t="s">
        <v>3629</v>
      </c>
      <c r="J3295" t="s">
        <v>77</v>
      </c>
      <c r="K3295" t="s">
        <v>11367</v>
      </c>
      <c r="L3295">
        <v>12872264</v>
      </c>
      <c r="M3295">
        <f t="shared" si="102"/>
        <v>20216</v>
      </c>
      <c r="N3295" s="2">
        <f t="shared" si="103"/>
        <v>15.008828722778105</v>
      </c>
    </row>
    <row r="3296" spans="1:14" x14ac:dyDescent="0.3">
      <c r="A3296" t="s">
        <v>8650</v>
      </c>
      <c r="B3296" t="s">
        <v>2366</v>
      </c>
      <c r="C3296">
        <v>4.7</v>
      </c>
      <c r="D3296">
        <v>3</v>
      </c>
      <c r="E3296">
        <v>2999</v>
      </c>
      <c r="F3296">
        <v>1649</v>
      </c>
      <c r="G3296" t="s">
        <v>690</v>
      </c>
      <c r="H3296" t="s">
        <v>11368</v>
      </c>
      <c r="I3296" t="s">
        <v>1946</v>
      </c>
      <c r="J3296" t="s">
        <v>2368</v>
      </c>
      <c r="K3296" t="s">
        <v>11369</v>
      </c>
      <c r="L3296">
        <v>17503278</v>
      </c>
      <c r="M3296">
        <f t="shared" si="102"/>
        <v>4947</v>
      </c>
      <c r="N3296" s="2">
        <f t="shared" si="103"/>
        <v>45.015005001667227</v>
      </c>
    </row>
    <row r="3297" spans="1:14" x14ac:dyDescent="0.3">
      <c r="A3297" t="s">
        <v>1015</v>
      </c>
      <c r="B3297" t="s">
        <v>230</v>
      </c>
      <c r="C3297">
        <v>4.4000000000000004</v>
      </c>
      <c r="D3297">
        <v>63</v>
      </c>
      <c r="E3297">
        <v>1899</v>
      </c>
      <c r="F3297">
        <v>759</v>
      </c>
      <c r="G3297" t="s">
        <v>757</v>
      </c>
      <c r="H3297" t="s">
        <v>11370</v>
      </c>
      <c r="I3297" t="s">
        <v>446</v>
      </c>
      <c r="J3297" t="s">
        <v>232</v>
      </c>
      <c r="K3297" t="s">
        <v>11371</v>
      </c>
      <c r="L3297">
        <v>15089162</v>
      </c>
      <c r="M3297">
        <f t="shared" si="102"/>
        <v>47817</v>
      </c>
      <c r="N3297" s="2">
        <f t="shared" si="103"/>
        <v>60.031595576619281</v>
      </c>
    </row>
    <row r="3298" spans="1:14" x14ac:dyDescent="0.3">
      <c r="A3298" t="s">
        <v>3722</v>
      </c>
      <c r="B3298" t="s">
        <v>2015</v>
      </c>
      <c r="C3298">
        <v>4.3</v>
      </c>
      <c r="D3298">
        <v>230</v>
      </c>
      <c r="E3298">
        <v>2599</v>
      </c>
      <c r="F3298">
        <v>831</v>
      </c>
      <c r="G3298" t="s">
        <v>67</v>
      </c>
      <c r="H3298" t="s">
        <v>11372</v>
      </c>
      <c r="I3298" t="s">
        <v>50</v>
      </c>
      <c r="J3298" t="s">
        <v>2017</v>
      </c>
      <c r="K3298" t="s">
        <v>11373</v>
      </c>
      <c r="L3298">
        <v>2337103</v>
      </c>
      <c r="M3298">
        <f t="shared" si="102"/>
        <v>191130</v>
      </c>
      <c r="N3298" s="2">
        <f t="shared" si="103"/>
        <v>68.026163909195844</v>
      </c>
    </row>
    <row r="3299" spans="1:14" x14ac:dyDescent="0.3">
      <c r="A3299" t="s">
        <v>3451</v>
      </c>
      <c r="B3299" t="s">
        <v>2653</v>
      </c>
      <c r="C3299">
        <v>3.2</v>
      </c>
      <c r="D3299">
        <v>33</v>
      </c>
      <c r="E3299">
        <v>2499</v>
      </c>
      <c r="F3299">
        <v>924</v>
      </c>
      <c r="G3299" t="s">
        <v>124</v>
      </c>
      <c r="H3299" t="s">
        <v>11374</v>
      </c>
      <c r="I3299" t="s">
        <v>50</v>
      </c>
      <c r="J3299" t="s">
        <v>2655</v>
      </c>
      <c r="K3299" t="s">
        <v>11375</v>
      </c>
      <c r="L3299">
        <v>11919446</v>
      </c>
      <c r="M3299">
        <f t="shared" si="102"/>
        <v>30492</v>
      </c>
      <c r="N3299" s="2">
        <f t="shared" si="103"/>
        <v>63.02521008403361</v>
      </c>
    </row>
    <row r="3300" spans="1:14" x14ac:dyDescent="0.3">
      <c r="A3300" t="s">
        <v>3414</v>
      </c>
      <c r="B3300" t="s">
        <v>80</v>
      </c>
      <c r="C3300">
        <v>4.5999999999999996</v>
      </c>
      <c r="D3300">
        <v>8</v>
      </c>
      <c r="E3300">
        <v>899</v>
      </c>
      <c r="F3300">
        <v>494</v>
      </c>
      <c r="G3300" t="s">
        <v>67</v>
      </c>
      <c r="H3300" t="s">
        <v>11376</v>
      </c>
      <c r="I3300" t="s">
        <v>37</v>
      </c>
      <c r="J3300" t="s">
        <v>84</v>
      </c>
      <c r="K3300" t="s">
        <v>11377</v>
      </c>
      <c r="L3300">
        <v>17572616</v>
      </c>
      <c r="M3300">
        <f t="shared" si="102"/>
        <v>3952</v>
      </c>
      <c r="N3300" s="2">
        <f t="shared" si="103"/>
        <v>45.050055617352612</v>
      </c>
    </row>
    <row r="3301" spans="1:14" x14ac:dyDescent="0.3">
      <c r="A3301" t="s">
        <v>1425</v>
      </c>
      <c r="B3301" t="s">
        <v>511</v>
      </c>
      <c r="C3301">
        <v>4.5999999999999996</v>
      </c>
      <c r="D3301">
        <v>133</v>
      </c>
      <c r="E3301">
        <v>2795</v>
      </c>
      <c r="F3301">
        <v>2236</v>
      </c>
      <c r="G3301" t="s">
        <v>16</v>
      </c>
      <c r="H3301" t="s">
        <v>11378</v>
      </c>
      <c r="I3301" t="s">
        <v>513</v>
      </c>
      <c r="J3301" t="s">
        <v>514</v>
      </c>
      <c r="K3301" t="s">
        <v>11379</v>
      </c>
      <c r="L3301">
        <v>12070648</v>
      </c>
      <c r="M3301">
        <f t="shared" si="102"/>
        <v>297388</v>
      </c>
      <c r="N3301" s="2">
        <f t="shared" si="103"/>
        <v>20</v>
      </c>
    </row>
    <row r="3302" spans="1:14" x14ac:dyDescent="0.3">
      <c r="A3302" t="s">
        <v>2993</v>
      </c>
      <c r="B3302" t="s">
        <v>3534</v>
      </c>
      <c r="C3302">
        <v>4.2</v>
      </c>
      <c r="D3302">
        <v>114</v>
      </c>
      <c r="E3302">
        <v>3219</v>
      </c>
      <c r="F3302">
        <v>740</v>
      </c>
      <c r="G3302" t="s">
        <v>16</v>
      </c>
      <c r="H3302" t="s">
        <v>11380</v>
      </c>
      <c r="I3302" t="s">
        <v>18</v>
      </c>
      <c r="J3302" t="s">
        <v>3536</v>
      </c>
      <c r="K3302" t="s">
        <v>11381</v>
      </c>
      <c r="L3302">
        <v>2495895</v>
      </c>
      <c r="M3302">
        <f t="shared" si="102"/>
        <v>84360</v>
      </c>
      <c r="N3302" s="2">
        <f t="shared" si="103"/>
        <v>77.011494252873561</v>
      </c>
    </row>
    <row r="3303" spans="1:14" x14ac:dyDescent="0.3">
      <c r="A3303" t="s">
        <v>2108</v>
      </c>
      <c r="B3303" t="s">
        <v>1426</v>
      </c>
      <c r="C3303">
        <v>4.3</v>
      </c>
      <c r="D3303">
        <v>7</v>
      </c>
      <c r="E3303">
        <v>699</v>
      </c>
      <c r="F3303">
        <v>524</v>
      </c>
      <c r="G3303" t="s">
        <v>11382</v>
      </c>
      <c r="H3303" t="s">
        <v>11383</v>
      </c>
      <c r="I3303" t="s">
        <v>37</v>
      </c>
      <c r="J3303" t="s">
        <v>1428</v>
      </c>
      <c r="K3303" t="s">
        <v>11384</v>
      </c>
      <c r="L3303">
        <v>17651994</v>
      </c>
      <c r="M3303">
        <f t="shared" si="102"/>
        <v>3668</v>
      </c>
      <c r="N3303" s="2">
        <f t="shared" si="103"/>
        <v>25.035765379113016</v>
      </c>
    </row>
    <row r="3304" spans="1:14" x14ac:dyDescent="0.3">
      <c r="A3304" t="s">
        <v>3252</v>
      </c>
      <c r="B3304" t="s">
        <v>1985</v>
      </c>
      <c r="C3304">
        <v>4</v>
      </c>
      <c r="D3304">
        <v>9</v>
      </c>
      <c r="E3304">
        <v>2999</v>
      </c>
      <c r="F3304">
        <v>1199</v>
      </c>
      <c r="G3304" t="s">
        <v>242</v>
      </c>
      <c r="H3304" t="s">
        <v>11385</v>
      </c>
      <c r="I3304" t="s">
        <v>1176</v>
      </c>
      <c r="J3304" t="s">
        <v>1987</v>
      </c>
      <c r="K3304" t="s">
        <v>11386</v>
      </c>
      <c r="L3304">
        <v>15144012</v>
      </c>
      <c r="M3304">
        <f t="shared" si="102"/>
        <v>10791</v>
      </c>
      <c r="N3304" s="2">
        <f t="shared" si="103"/>
        <v>60.020006668889621</v>
      </c>
    </row>
    <row r="3305" spans="1:14" x14ac:dyDescent="0.3">
      <c r="A3305" t="s">
        <v>11387</v>
      </c>
      <c r="B3305" t="s">
        <v>1382</v>
      </c>
      <c r="C3305">
        <v>4.4000000000000004</v>
      </c>
      <c r="D3305">
        <v>8</v>
      </c>
      <c r="E3305">
        <v>1899</v>
      </c>
      <c r="F3305">
        <v>854</v>
      </c>
      <c r="G3305" t="s">
        <v>74</v>
      </c>
      <c r="H3305" t="s">
        <v>11388</v>
      </c>
      <c r="I3305" t="s">
        <v>1080</v>
      </c>
      <c r="J3305" t="s">
        <v>1384</v>
      </c>
      <c r="K3305" t="s">
        <v>11389</v>
      </c>
      <c r="L3305">
        <v>15910860</v>
      </c>
      <c r="M3305">
        <f t="shared" si="102"/>
        <v>6832</v>
      </c>
      <c r="N3305" s="2">
        <f t="shared" si="103"/>
        <v>55.028962611901001</v>
      </c>
    </row>
    <row r="3306" spans="1:14" x14ac:dyDescent="0.3">
      <c r="A3306" t="s">
        <v>11390</v>
      </c>
      <c r="B3306" t="s">
        <v>443</v>
      </c>
      <c r="C3306">
        <v>4.5</v>
      </c>
      <c r="D3306">
        <v>12</v>
      </c>
      <c r="E3306">
        <v>1499</v>
      </c>
      <c r="F3306">
        <v>794</v>
      </c>
      <c r="G3306" t="s">
        <v>2515</v>
      </c>
      <c r="H3306" t="s">
        <v>11391</v>
      </c>
      <c r="I3306" t="s">
        <v>630</v>
      </c>
      <c r="J3306" t="s">
        <v>447</v>
      </c>
      <c r="K3306" t="s">
        <v>11392</v>
      </c>
      <c r="L3306">
        <v>17066492</v>
      </c>
      <c r="M3306">
        <f t="shared" si="102"/>
        <v>9528</v>
      </c>
      <c r="N3306" s="2">
        <f t="shared" si="103"/>
        <v>47.031354236157441</v>
      </c>
    </row>
    <row r="3307" spans="1:14" x14ac:dyDescent="0.3">
      <c r="A3307" t="s">
        <v>11393</v>
      </c>
      <c r="B3307" t="s">
        <v>11339</v>
      </c>
      <c r="C3307">
        <v>5</v>
      </c>
      <c r="D3307">
        <v>2</v>
      </c>
      <c r="E3307">
        <v>1595</v>
      </c>
      <c r="F3307">
        <v>797</v>
      </c>
      <c r="G3307" t="s">
        <v>249</v>
      </c>
      <c r="H3307" t="s">
        <v>11394</v>
      </c>
      <c r="I3307" t="s">
        <v>446</v>
      </c>
      <c r="J3307" t="s">
        <v>11341</v>
      </c>
      <c r="K3307" t="s">
        <v>11395</v>
      </c>
      <c r="L3307">
        <v>15073350</v>
      </c>
      <c r="M3307">
        <f t="shared" si="102"/>
        <v>1594</v>
      </c>
      <c r="N3307" s="2">
        <f t="shared" si="103"/>
        <v>50.031347962382441</v>
      </c>
    </row>
    <row r="3308" spans="1:14" x14ac:dyDescent="0.3">
      <c r="A3308" t="s">
        <v>6064</v>
      </c>
      <c r="B3308" t="s">
        <v>5917</v>
      </c>
      <c r="C3308">
        <v>4.0999999999999996</v>
      </c>
      <c r="D3308">
        <v>38</v>
      </c>
      <c r="E3308">
        <v>852</v>
      </c>
      <c r="F3308">
        <v>852</v>
      </c>
      <c r="G3308" t="s">
        <v>242</v>
      </c>
      <c r="H3308" t="s">
        <v>11396</v>
      </c>
      <c r="I3308" t="s">
        <v>244</v>
      </c>
      <c r="J3308" t="s">
        <v>5919</v>
      </c>
      <c r="K3308" t="s">
        <v>11397</v>
      </c>
      <c r="L3308">
        <v>12687046</v>
      </c>
      <c r="M3308">
        <f t="shared" si="102"/>
        <v>32376</v>
      </c>
      <c r="N3308" s="2">
        <f t="shared" si="103"/>
        <v>0</v>
      </c>
    </row>
    <row r="3309" spans="1:14" x14ac:dyDescent="0.3">
      <c r="A3309" t="s">
        <v>11398</v>
      </c>
      <c r="B3309" t="s">
        <v>904</v>
      </c>
      <c r="C3309">
        <v>4</v>
      </c>
      <c r="D3309">
        <v>14</v>
      </c>
      <c r="E3309">
        <v>1999</v>
      </c>
      <c r="F3309">
        <v>419</v>
      </c>
      <c r="G3309" t="s">
        <v>905</v>
      </c>
      <c r="H3309" t="s">
        <v>11399</v>
      </c>
      <c r="I3309" t="s">
        <v>189</v>
      </c>
      <c r="J3309" t="s">
        <v>907</v>
      </c>
      <c r="K3309" t="s">
        <v>11400</v>
      </c>
      <c r="L3309">
        <v>16502688</v>
      </c>
      <c r="M3309">
        <f t="shared" si="102"/>
        <v>5866</v>
      </c>
      <c r="N3309" s="2">
        <f t="shared" si="103"/>
        <v>79.039519759879937</v>
      </c>
    </row>
    <row r="3310" spans="1:14" x14ac:dyDescent="0.3">
      <c r="A3310" t="s">
        <v>79</v>
      </c>
      <c r="B3310" t="s">
        <v>557</v>
      </c>
      <c r="C3310">
        <v>4.2</v>
      </c>
      <c r="D3310">
        <v>87</v>
      </c>
      <c r="E3310">
        <v>1899</v>
      </c>
      <c r="F3310">
        <v>1234</v>
      </c>
      <c r="G3310" t="s">
        <v>249</v>
      </c>
      <c r="H3310" t="s">
        <v>11401</v>
      </c>
      <c r="I3310" t="s">
        <v>83</v>
      </c>
      <c r="J3310" t="s">
        <v>559</v>
      </c>
      <c r="K3310" t="s">
        <v>11402</v>
      </c>
      <c r="L3310">
        <v>14030704</v>
      </c>
      <c r="M3310">
        <f t="shared" si="102"/>
        <v>107358</v>
      </c>
      <c r="N3310" s="2">
        <f t="shared" si="103"/>
        <v>35.018430753027907</v>
      </c>
    </row>
    <row r="3311" spans="1:14" x14ac:dyDescent="0.3">
      <c r="A3311" t="s">
        <v>11403</v>
      </c>
      <c r="B3311" t="s">
        <v>241</v>
      </c>
      <c r="C3311">
        <v>4.4000000000000004</v>
      </c>
      <c r="D3311">
        <v>666</v>
      </c>
      <c r="E3311">
        <v>249</v>
      </c>
      <c r="F3311">
        <v>161</v>
      </c>
      <c r="G3311" t="s">
        <v>2094</v>
      </c>
      <c r="H3311" t="s">
        <v>11404</v>
      </c>
      <c r="I3311" t="s">
        <v>220</v>
      </c>
      <c r="J3311" t="s">
        <v>245</v>
      </c>
      <c r="K3311" t="s">
        <v>11405</v>
      </c>
      <c r="L3311">
        <v>14834710</v>
      </c>
      <c r="M3311">
        <f t="shared" si="102"/>
        <v>107226</v>
      </c>
      <c r="N3311" s="2">
        <f t="shared" si="103"/>
        <v>35.341365461847388</v>
      </c>
    </row>
    <row r="3312" spans="1:14" x14ac:dyDescent="0.3">
      <c r="A3312" t="s">
        <v>11406</v>
      </c>
      <c r="B3312" t="s">
        <v>505</v>
      </c>
      <c r="C3312">
        <v>4.5999999999999996</v>
      </c>
      <c r="D3312">
        <v>18400</v>
      </c>
      <c r="E3312">
        <v>960</v>
      </c>
      <c r="F3312">
        <v>844</v>
      </c>
      <c r="G3312" t="s">
        <v>218</v>
      </c>
      <c r="H3312" t="s">
        <v>11407</v>
      </c>
      <c r="I3312" t="s">
        <v>507</v>
      </c>
      <c r="J3312" t="s">
        <v>508</v>
      </c>
      <c r="K3312" t="s">
        <v>11408</v>
      </c>
      <c r="L3312">
        <v>16917760</v>
      </c>
      <c r="M3312">
        <f t="shared" si="102"/>
        <v>15529600</v>
      </c>
      <c r="N3312" s="2">
        <f t="shared" si="103"/>
        <v>12.083333333333334</v>
      </c>
    </row>
    <row r="3313" spans="1:14" x14ac:dyDescent="0.3">
      <c r="A3313" t="s">
        <v>11409</v>
      </c>
      <c r="B3313" t="s">
        <v>66</v>
      </c>
      <c r="C3313">
        <v>4.5</v>
      </c>
      <c r="D3313">
        <v>42</v>
      </c>
      <c r="E3313">
        <v>1899</v>
      </c>
      <c r="F3313">
        <v>474</v>
      </c>
      <c r="G3313" t="s">
        <v>67</v>
      </c>
      <c r="H3313" t="s">
        <v>11410</v>
      </c>
      <c r="I3313" t="s">
        <v>642</v>
      </c>
      <c r="J3313" t="s">
        <v>70</v>
      </c>
      <c r="K3313" t="s">
        <v>11411</v>
      </c>
      <c r="L3313">
        <v>14691536</v>
      </c>
      <c r="M3313">
        <f t="shared" si="102"/>
        <v>19908</v>
      </c>
      <c r="N3313" s="2">
        <f t="shared" si="103"/>
        <v>75.039494470774088</v>
      </c>
    </row>
    <row r="3314" spans="1:14" x14ac:dyDescent="0.3">
      <c r="A3314" t="s">
        <v>6245</v>
      </c>
      <c r="B3314" t="s">
        <v>11412</v>
      </c>
      <c r="C3314">
        <v>4.0999999999999996</v>
      </c>
      <c r="D3314">
        <v>34</v>
      </c>
      <c r="E3314">
        <v>3899</v>
      </c>
      <c r="F3314">
        <v>779</v>
      </c>
      <c r="G3314" t="s">
        <v>335</v>
      </c>
      <c r="H3314" t="s">
        <v>11413</v>
      </c>
      <c r="I3314" t="s">
        <v>132</v>
      </c>
      <c r="J3314" t="s">
        <v>11414</v>
      </c>
      <c r="K3314" t="s">
        <v>11415</v>
      </c>
      <c r="L3314">
        <v>16181136</v>
      </c>
      <c r="M3314">
        <f t="shared" si="102"/>
        <v>26486</v>
      </c>
      <c r="N3314" s="2">
        <f t="shared" si="103"/>
        <v>80.020518081559374</v>
      </c>
    </row>
    <row r="3315" spans="1:14" x14ac:dyDescent="0.3">
      <c r="A3315" t="s">
        <v>11416</v>
      </c>
      <c r="B3315" t="s">
        <v>3381</v>
      </c>
      <c r="C3315">
        <v>4.2</v>
      </c>
      <c r="D3315">
        <v>11</v>
      </c>
      <c r="E3315">
        <v>2999</v>
      </c>
      <c r="F3315">
        <v>899</v>
      </c>
      <c r="G3315" t="s">
        <v>148</v>
      </c>
      <c r="H3315" t="s">
        <v>11417</v>
      </c>
      <c r="I3315" t="s">
        <v>50</v>
      </c>
      <c r="J3315" t="s">
        <v>3384</v>
      </c>
      <c r="K3315" t="s">
        <v>11418</v>
      </c>
      <c r="L3315">
        <v>16587820</v>
      </c>
      <c r="M3315">
        <f t="shared" si="102"/>
        <v>9889</v>
      </c>
      <c r="N3315" s="2">
        <f t="shared" si="103"/>
        <v>70.023341113704575</v>
      </c>
    </row>
    <row r="3316" spans="1:14" x14ac:dyDescent="0.3">
      <c r="A3316" t="s">
        <v>876</v>
      </c>
      <c r="B3316" t="s">
        <v>877</v>
      </c>
      <c r="C3316">
        <v>4.4000000000000004</v>
      </c>
      <c r="D3316">
        <v>379</v>
      </c>
      <c r="E3316">
        <v>799</v>
      </c>
      <c r="F3316">
        <v>479</v>
      </c>
      <c r="G3316" t="s">
        <v>878</v>
      </c>
      <c r="H3316" t="s">
        <v>11419</v>
      </c>
      <c r="I3316" t="s">
        <v>880</v>
      </c>
      <c r="J3316" t="s">
        <v>881</v>
      </c>
      <c r="K3316" t="s">
        <v>11420</v>
      </c>
      <c r="L3316">
        <v>11570842</v>
      </c>
      <c r="M3316">
        <f t="shared" si="102"/>
        <v>181541</v>
      </c>
      <c r="N3316" s="2">
        <f t="shared" si="103"/>
        <v>40.050062578222779</v>
      </c>
    </row>
    <row r="3317" spans="1:14" x14ac:dyDescent="0.3">
      <c r="A3317" t="s">
        <v>1218</v>
      </c>
      <c r="B3317" t="s">
        <v>6162</v>
      </c>
      <c r="C3317">
        <v>4</v>
      </c>
      <c r="D3317">
        <v>16</v>
      </c>
      <c r="E3317">
        <v>2299</v>
      </c>
      <c r="F3317">
        <v>919</v>
      </c>
      <c r="G3317" t="s">
        <v>124</v>
      </c>
      <c r="H3317" t="s">
        <v>11421</v>
      </c>
      <c r="I3317" t="s">
        <v>132</v>
      </c>
      <c r="J3317" t="s">
        <v>6164</v>
      </c>
      <c r="K3317" t="s">
        <v>11422</v>
      </c>
      <c r="L3317">
        <v>15627558</v>
      </c>
      <c r="M3317">
        <f t="shared" si="102"/>
        <v>14704</v>
      </c>
      <c r="N3317" s="2">
        <f t="shared" si="103"/>
        <v>60.026098303610262</v>
      </c>
    </row>
    <row r="3318" spans="1:14" x14ac:dyDescent="0.3">
      <c r="A3318" t="s">
        <v>11423</v>
      </c>
      <c r="B3318" t="s">
        <v>1262</v>
      </c>
      <c r="C3318">
        <v>4.3</v>
      </c>
      <c r="D3318">
        <v>23</v>
      </c>
      <c r="E3318">
        <v>899</v>
      </c>
      <c r="F3318">
        <v>719</v>
      </c>
      <c r="G3318" t="s">
        <v>335</v>
      </c>
      <c r="H3318" t="s">
        <v>11424</v>
      </c>
      <c r="I3318" t="s">
        <v>69</v>
      </c>
      <c r="J3318" t="s">
        <v>1265</v>
      </c>
      <c r="K3318" t="s">
        <v>11425</v>
      </c>
      <c r="L3318">
        <v>15127176</v>
      </c>
      <c r="M3318">
        <f t="shared" si="102"/>
        <v>16537</v>
      </c>
      <c r="N3318" s="2">
        <f t="shared" si="103"/>
        <v>20.022246941045609</v>
      </c>
    </row>
    <row r="3319" spans="1:14" x14ac:dyDescent="0.3">
      <c r="A3319" t="s">
        <v>1979</v>
      </c>
      <c r="B3319" t="s">
        <v>11426</v>
      </c>
      <c r="C3319">
        <v>4.5</v>
      </c>
      <c r="D3319">
        <v>167</v>
      </c>
      <c r="E3319">
        <v>2499</v>
      </c>
      <c r="F3319">
        <v>999</v>
      </c>
      <c r="G3319" t="s">
        <v>16</v>
      </c>
      <c r="H3319" t="s">
        <v>11427</v>
      </c>
      <c r="I3319" t="s">
        <v>586</v>
      </c>
      <c r="J3319" t="s">
        <v>11428</v>
      </c>
      <c r="K3319" t="s">
        <v>11429</v>
      </c>
      <c r="L3319">
        <v>11732078</v>
      </c>
      <c r="M3319">
        <f t="shared" si="102"/>
        <v>166833</v>
      </c>
      <c r="N3319" s="2">
        <f t="shared" si="103"/>
        <v>60.024009603841534</v>
      </c>
    </row>
    <row r="3320" spans="1:14" x14ac:dyDescent="0.3">
      <c r="A3320" t="s">
        <v>4034</v>
      </c>
      <c r="B3320" t="s">
        <v>917</v>
      </c>
      <c r="C3320">
        <v>4.3</v>
      </c>
      <c r="D3320">
        <v>161</v>
      </c>
      <c r="E3320">
        <v>1599</v>
      </c>
      <c r="F3320">
        <v>639</v>
      </c>
      <c r="G3320" t="s">
        <v>29</v>
      </c>
      <c r="H3320" t="s">
        <v>11430</v>
      </c>
      <c r="I3320" t="s">
        <v>50</v>
      </c>
      <c r="J3320" t="s">
        <v>919</v>
      </c>
      <c r="K3320" t="s">
        <v>11431</v>
      </c>
      <c r="L3320">
        <v>12822660</v>
      </c>
      <c r="M3320">
        <f t="shared" si="102"/>
        <v>102879</v>
      </c>
      <c r="N3320" s="2">
        <f t="shared" si="103"/>
        <v>60.0375234521576</v>
      </c>
    </row>
    <row r="3321" spans="1:14" x14ac:dyDescent="0.3">
      <c r="A3321" t="s">
        <v>11157</v>
      </c>
      <c r="B3321" t="s">
        <v>11432</v>
      </c>
      <c r="C3321">
        <v>4.0999999999999996</v>
      </c>
      <c r="D3321">
        <v>13</v>
      </c>
      <c r="E3321">
        <v>999</v>
      </c>
      <c r="F3321">
        <v>499</v>
      </c>
      <c r="G3321" t="s">
        <v>683</v>
      </c>
      <c r="H3321" t="s">
        <v>11433</v>
      </c>
      <c r="I3321" t="s">
        <v>1080</v>
      </c>
      <c r="J3321" t="s">
        <v>11434</v>
      </c>
      <c r="K3321" t="s">
        <v>11435</v>
      </c>
      <c r="L3321">
        <v>15665904</v>
      </c>
      <c r="M3321">
        <f t="shared" si="102"/>
        <v>6487</v>
      </c>
      <c r="N3321" s="2">
        <f t="shared" si="103"/>
        <v>50.050050050050054</v>
      </c>
    </row>
    <row r="3322" spans="1:14" x14ac:dyDescent="0.3">
      <c r="A3322" t="s">
        <v>5785</v>
      </c>
      <c r="B3322" t="s">
        <v>3614</v>
      </c>
      <c r="C3322">
        <v>3.8</v>
      </c>
      <c r="D3322">
        <v>4</v>
      </c>
      <c r="E3322">
        <v>2195</v>
      </c>
      <c r="F3322">
        <v>2195</v>
      </c>
      <c r="G3322" t="s">
        <v>29</v>
      </c>
      <c r="H3322" t="s">
        <v>11436</v>
      </c>
      <c r="I3322" t="s">
        <v>37</v>
      </c>
      <c r="J3322" t="s">
        <v>3616</v>
      </c>
      <c r="K3322" t="s">
        <v>11437</v>
      </c>
      <c r="L3322">
        <v>17111670</v>
      </c>
      <c r="M3322">
        <f t="shared" si="102"/>
        <v>8780</v>
      </c>
      <c r="N3322" s="2">
        <f t="shared" si="103"/>
        <v>0</v>
      </c>
    </row>
    <row r="3323" spans="1:14" x14ac:dyDescent="0.3">
      <c r="A3323" t="s">
        <v>9524</v>
      </c>
      <c r="B3323" t="s">
        <v>54</v>
      </c>
      <c r="C3323">
        <v>4.4000000000000004</v>
      </c>
      <c r="D3323">
        <v>216</v>
      </c>
      <c r="E3323">
        <v>1049</v>
      </c>
      <c r="F3323">
        <v>367</v>
      </c>
      <c r="G3323" t="s">
        <v>67</v>
      </c>
      <c r="H3323" t="s">
        <v>11438</v>
      </c>
      <c r="I3323" t="s">
        <v>273</v>
      </c>
      <c r="J3323" t="s">
        <v>57</v>
      </c>
      <c r="K3323" t="s">
        <v>11439</v>
      </c>
      <c r="L3323">
        <v>14917798</v>
      </c>
      <c r="M3323">
        <f t="shared" si="102"/>
        <v>79272</v>
      </c>
      <c r="N3323" s="2">
        <f t="shared" si="103"/>
        <v>65.014299332697817</v>
      </c>
    </row>
    <row r="3324" spans="1:14" x14ac:dyDescent="0.3">
      <c r="A3324" t="s">
        <v>10157</v>
      </c>
      <c r="B3324" t="s">
        <v>230</v>
      </c>
      <c r="C3324">
        <v>4.5</v>
      </c>
      <c r="D3324">
        <v>126</v>
      </c>
      <c r="E3324">
        <v>1199</v>
      </c>
      <c r="F3324">
        <v>419</v>
      </c>
      <c r="G3324" t="s">
        <v>16</v>
      </c>
      <c r="H3324" t="s">
        <v>11440</v>
      </c>
      <c r="I3324" t="s">
        <v>167</v>
      </c>
      <c r="J3324" t="s">
        <v>232</v>
      </c>
      <c r="K3324" t="s">
        <v>11441</v>
      </c>
      <c r="L3324">
        <v>12561168</v>
      </c>
      <c r="M3324">
        <f t="shared" si="102"/>
        <v>52794</v>
      </c>
      <c r="N3324" s="2">
        <f t="shared" si="103"/>
        <v>65.054211843202665</v>
      </c>
    </row>
    <row r="3325" spans="1:14" x14ac:dyDescent="0.3">
      <c r="A3325" t="s">
        <v>141</v>
      </c>
      <c r="B3325" t="s">
        <v>6785</v>
      </c>
      <c r="C3325">
        <v>4.0999999999999996</v>
      </c>
      <c r="D3325">
        <v>27</v>
      </c>
      <c r="E3325">
        <v>2499</v>
      </c>
      <c r="F3325">
        <v>1874</v>
      </c>
      <c r="G3325" t="s">
        <v>206</v>
      </c>
      <c r="H3325" t="s">
        <v>11442</v>
      </c>
      <c r="I3325" t="s">
        <v>56</v>
      </c>
      <c r="J3325" t="s">
        <v>6788</v>
      </c>
      <c r="K3325" t="s">
        <v>11443</v>
      </c>
      <c r="L3325">
        <v>13115056</v>
      </c>
      <c r="M3325">
        <f t="shared" si="102"/>
        <v>50598</v>
      </c>
      <c r="N3325" s="2">
        <f t="shared" si="103"/>
        <v>25.010004001600638</v>
      </c>
    </row>
    <row r="3326" spans="1:14" x14ac:dyDescent="0.3">
      <c r="A3326" t="s">
        <v>11444</v>
      </c>
      <c r="B3326" t="s">
        <v>1342</v>
      </c>
      <c r="C3326">
        <v>3.5</v>
      </c>
      <c r="D3326">
        <v>22</v>
      </c>
      <c r="E3326">
        <v>2499</v>
      </c>
      <c r="F3326">
        <v>1124</v>
      </c>
      <c r="G3326" t="s">
        <v>42</v>
      </c>
      <c r="H3326" t="s">
        <v>11445</v>
      </c>
      <c r="I3326" t="s">
        <v>56</v>
      </c>
      <c r="J3326" t="s">
        <v>1344</v>
      </c>
      <c r="K3326" t="s">
        <v>11446</v>
      </c>
      <c r="L3326">
        <v>14081650</v>
      </c>
      <c r="M3326">
        <f t="shared" si="102"/>
        <v>24728</v>
      </c>
      <c r="N3326" s="2">
        <f t="shared" si="103"/>
        <v>55.022008803521402</v>
      </c>
    </row>
    <row r="3327" spans="1:14" x14ac:dyDescent="0.3">
      <c r="A3327" t="s">
        <v>11447</v>
      </c>
      <c r="B3327" t="s">
        <v>1011</v>
      </c>
      <c r="C3327">
        <v>4.5</v>
      </c>
      <c r="D3327">
        <v>13</v>
      </c>
      <c r="E3327">
        <v>1999</v>
      </c>
      <c r="F3327">
        <v>799</v>
      </c>
      <c r="G3327" t="s">
        <v>67</v>
      </c>
      <c r="H3327" t="s">
        <v>11448</v>
      </c>
      <c r="I3327" t="s">
        <v>56</v>
      </c>
      <c r="J3327" t="s">
        <v>1013</v>
      </c>
      <c r="K3327" t="s">
        <v>11449</v>
      </c>
      <c r="L3327">
        <v>15927130</v>
      </c>
      <c r="M3327">
        <f t="shared" si="102"/>
        <v>10387</v>
      </c>
      <c r="N3327" s="2">
        <f t="shared" si="103"/>
        <v>60.030015007503756</v>
      </c>
    </row>
    <row r="3328" spans="1:14" x14ac:dyDescent="0.3">
      <c r="A3328" t="s">
        <v>11450</v>
      </c>
      <c r="B3328" t="s">
        <v>11451</v>
      </c>
      <c r="C3328">
        <v>4.2</v>
      </c>
      <c r="D3328">
        <v>59</v>
      </c>
      <c r="E3328">
        <v>2099</v>
      </c>
      <c r="F3328">
        <v>734</v>
      </c>
      <c r="G3328" t="s">
        <v>5138</v>
      </c>
      <c r="H3328" t="s">
        <v>11452</v>
      </c>
      <c r="I3328" t="s">
        <v>297</v>
      </c>
      <c r="J3328" t="s">
        <v>11453</v>
      </c>
      <c r="K3328" t="s">
        <v>11454</v>
      </c>
      <c r="L3328">
        <v>15050732</v>
      </c>
      <c r="M3328">
        <f t="shared" si="102"/>
        <v>43306</v>
      </c>
      <c r="N3328" s="2">
        <f t="shared" si="103"/>
        <v>65.030967127203425</v>
      </c>
    </row>
    <row r="3329" spans="1:14" x14ac:dyDescent="0.3">
      <c r="A3329" t="s">
        <v>11455</v>
      </c>
      <c r="B3329" t="s">
        <v>1262</v>
      </c>
      <c r="C3329">
        <v>4.4000000000000004</v>
      </c>
      <c r="D3329">
        <v>198</v>
      </c>
      <c r="E3329">
        <v>579</v>
      </c>
      <c r="F3329">
        <v>579</v>
      </c>
      <c r="G3329" t="s">
        <v>42</v>
      </c>
      <c r="H3329" t="s">
        <v>11456</v>
      </c>
      <c r="I3329" t="s">
        <v>110</v>
      </c>
      <c r="J3329" t="s">
        <v>1265</v>
      </c>
      <c r="K3329" t="s">
        <v>11457</v>
      </c>
      <c r="L3329">
        <v>13370856</v>
      </c>
      <c r="M3329">
        <f t="shared" si="102"/>
        <v>114642</v>
      </c>
      <c r="N3329" s="2">
        <f t="shared" si="103"/>
        <v>0</v>
      </c>
    </row>
    <row r="3330" spans="1:14" x14ac:dyDescent="0.3">
      <c r="A3330" t="s">
        <v>11458</v>
      </c>
      <c r="B3330" t="s">
        <v>119</v>
      </c>
      <c r="C3330">
        <v>4.5</v>
      </c>
      <c r="D3330">
        <v>6</v>
      </c>
      <c r="E3330">
        <v>299</v>
      </c>
      <c r="F3330">
        <v>299</v>
      </c>
      <c r="G3330" t="s">
        <v>4247</v>
      </c>
      <c r="H3330" t="s">
        <v>11459</v>
      </c>
      <c r="I3330" t="s">
        <v>37</v>
      </c>
      <c r="J3330" t="s">
        <v>119</v>
      </c>
      <c r="K3330" t="s">
        <v>11460</v>
      </c>
      <c r="L3330">
        <v>18128458</v>
      </c>
      <c r="M3330">
        <f t="shared" si="102"/>
        <v>1794</v>
      </c>
      <c r="N3330" s="2">
        <f t="shared" si="103"/>
        <v>0</v>
      </c>
    </row>
    <row r="3331" spans="1:14" x14ac:dyDescent="0.3">
      <c r="A3331" t="s">
        <v>11461</v>
      </c>
      <c r="B3331" t="s">
        <v>816</v>
      </c>
      <c r="C3331">
        <v>4.5</v>
      </c>
      <c r="D3331">
        <v>11</v>
      </c>
      <c r="E3331">
        <v>1299</v>
      </c>
      <c r="F3331">
        <v>1104</v>
      </c>
      <c r="G3331" t="s">
        <v>182</v>
      </c>
      <c r="H3331" t="s">
        <v>11462</v>
      </c>
      <c r="I3331" t="s">
        <v>11463</v>
      </c>
      <c r="J3331" t="s">
        <v>819</v>
      </c>
      <c r="K3331" t="s">
        <v>11464</v>
      </c>
      <c r="L3331">
        <v>16216238</v>
      </c>
      <c r="M3331">
        <f t="shared" ref="M3331:M3394" si="104">D3331*F3331</f>
        <v>12144</v>
      </c>
      <c r="N3331" s="2">
        <f t="shared" ref="N3331:N3394" si="105">((E3331-F3331)/E3331) *100</f>
        <v>15.011547344110854</v>
      </c>
    </row>
    <row r="3332" spans="1:14" x14ac:dyDescent="0.3">
      <c r="A3332" t="s">
        <v>4277</v>
      </c>
      <c r="B3332" t="s">
        <v>1693</v>
      </c>
      <c r="C3332">
        <v>4.5</v>
      </c>
      <c r="D3332">
        <v>14</v>
      </c>
      <c r="E3332">
        <v>1499</v>
      </c>
      <c r="F3332">
        <v>824</v>
      </c>
      <c r="G3332" t="s">
        <v>563</v>
      </c>
      <c r="H3332" t="s">
        <v>11465</v>
      </c>
      <c r="I3332" t="s">
        <v>297</v>
      </c>
      <c r="J3332" t="s">
        <v>1695</v>
      </c>
      <c r="K3332" t="s">
        <v>11466</v>
      </c>
      <c r="L3332">
        <v>16205696</v>
      </c>
      <c r="M3332">
        <f t="shared" si="104"/>
        <v>11536</v>
      </c>
      <c r="N3332" s="2">
        <f t="shared" si="105"/>
        <v>45.030020013342224</v>
      </c>
    </row>
    <row r="3333" spans="1:14" x14ac:dyDescent="0.3">
      <c r="A3333" t="s">
        <v>11467</v>
      </c>
      <c r="B3333" t="s">
        <v>4683</v>
      </c>
      <c r="C3333">
        <v>4.3</v>
      </c>
      <c r="D3333">
        <v>696</v>
      </c>
      <c r="E3333">
        <v>1299</v>
      </c>
      <c r="F3333">
        <v>584</v>
      </c>
      <c r="G3333" t="s">
        <v>1474</v>
      </c>
      <c r="H3333" t="s">
        <v>11468</v>
      </c>
      <c r="I3333" t="s">
        <v>76</v>
      </c>
      <c r="J3333" t="s">
        <v>4685</v>
      </c>
      <c r="K3333" t="s">
        <v>11469</v>
      </c>
      <c r="L3333">
        <v>12761068</v>
      </c>
      <c r="M3333">
        <f t="shared" si="104"/>
        <v>406464</v>
      </c>
      <c r="N3333" s="2">
        <f t="shared" si="105"/>
        <v>55.042340261739795</v>
      </c>
    </row>
    <row r="3334" spans="1:14" x14ac:dyDescent="0.3">
      <c r="A3334" t="s">
        <v>5634</v>
      </c>
      <c r="B3334" t="s">
        <v>6394</v>
      </c>
      <c r="C3334">
        <v>4.0999999999999996</v>
      </c>
      <c r="D3334">
        <v>93</v>
      </c>
      <c r="E3334">
        <v>2999</v>
      </c>
      <c r="F3334">
        <v>1049</v>
      </c>
      <c r="G3334" t="s">
        <v>1268</v>
      </c>
      <c r="H3334" t="s">
        <v>11470</v>
      </c>
      <c r="I3334" t="s">
        <v>891</v>
      </c>
      <c r="J3334" t="s">
        <v>6396</v>
      </c>
      <c r="K3334" t="s">
        <v>11471</v>
      </c>
      <c r="L3334">
        <v>11103738</v>
      </c>
      <c r="M3334">
        <f t="shared" si="104"/>
        <v>97557</v>
      </c>
      <c r="N3334" s="2">
        <f t="shared" si="105"/>
        <v>65.021673891297098</v>
      </c>
    </row>
    <row r="3335" spans="1:14" x14ac:dyDescent="0.3">
      <c r="A3335" t="s">
        <v>11472</v>
      </c>
      <c r="B3335" t="s">
        <v>9116</v>
      </c>
      <c r="C3335">
        <v>4.4000000000000004</v>
      </c>
      <c r="D3335">
        <v>7</v>
      </c>
      <c r="E3335">
        <v>2299</v>
      </c>
      <c r="F3335">
        <v>1264</v>
      </c>
      <c r="G3335" t="s">
        <v>1536</v>
      </c>
      <c r="H3335" t="s">
        <v>11473</v>
      </c>
      <c r="I3335" t="s">
        <v>446</v>
      </c>
      <c r="J3335" t="s">
        <v>9118</v>
      </c>
      <c r="K3335" t="s">
        <v>11474</v>
      </c>
      <c r="L3335">
        <v>16266044</v>
      </c>
      <c r="M3335">
        <f t="shared" si="104"/>
        <v>8848</v>
      </c>
      <c r="N3335" s="2">
        <f t="shared" si="105"/>
        <v>45.019573727707701</v>
      </c>
    </row>
    <row r="3336" spans="1:14" x14ac:dyDescent="0.3">
      <c r="A3336" t="s">
        <v>11475</v>
      </c>
      <c r="B3336" t="s">
        <v>1222</v>
      </c>
      <c r="C3336">
        <v>4.4000000000000004</v>
      </c>
      <c r="D3336">
        <v>44</v>
      </c>
      <c r="E3336">
        <v>2199</v>
      </c>
      <c r="F3336">
        <v>945</v>
      </c>
      <c r="G3336" t="s">
        <v>67</v>
      </c>
      <c r="H3336" t="s">
        <v>11476</v>
      </c>
      <c r="I3336" t="s">
        <v>50</v>
      </c>
      <c r="J3336" t="s">
        <v>1224</v>
      </c>
      <c r="K3336" t="s">
        <v>11477</v>
      </c>
      <c r="L3336">
        <v>10513776</v>
      </c>
      <c r="M3336">
        <f t="shared" si="104"/>
        <v>41580</v>
      </c>
      <c r="N3336" s="2">
        <f t="shared" si="105"/>
        <v>57.02592087312415</v>
      </c>
    </row>
    <row r="3337" spans="1:14" x14ac:dyDescent="0.3">
      <c r="A3337" t="s">
        <v>6690</v>
      </c>
      <c r="B3337" t="s">
        <v>87</v>
      </c>
      <c r="C3337">
        <v>4.7</v>
      </c>
      <c r="D3337">
        <v>14</v>
      </c>
      <c r="E3337">
        <v>2999</v>
      </c>
      <c r="F3337">
        <v>899</v>
      </c>
      <c r="G3337" t="s">
        <v>16</v>
      </c>
      <c r="H3337" t="s">
        <v>11478</v>
      </c>
      <c r="I3337" t="s">
        <v>177</v>
      </c>
      <c r="J3337" t="s">
        <v>91</v>
      </c>
      <c r="K3337" t="s">
        <v>11479</v>
      </c>
      <c r="L3337">
        <v>16109464</v>
      </c>
      <c r="M3337">
        <f t="shared" si="104"/>
        <v>12586</v>
      </c>
      <c r="N3337" s="2">
        <f t="shared" si="105"/>
        <v>70.023341113704575</v>
      </c>
    </row>
    <row r="3338" spans="1:14" x14ac:dyDescent="0.3">
      <c r="A3338" t="s">
        <v>11480</v>
      </c>
      <c r="B3338" t="s">
        <v>3852</v>
      </c>
      <c r="C3338">
        <v>4.2</v>
      </c>
      <c r="D3338">
        <v>6</v>
      </c>
      <c r="E3338">
        <v>1895</v>
      </c>
      <c r="F3338">
        <v>1326</v>
      </c>
      <c r="G3338" t="s">
        <v>42</v>
      </c>
      <c r="H3338" t="s">
        <v>11481</v>
      </c>
      <c r="I3338" t="s">
        <v>56</v>
      </c>
      <c r="J3338" t="s">
        <v>3854</v>
      </c>
      <c r="K3338" t="s">
        <v>11482</v>
      </c>
      <c r="L3338">
        <v>15132606</v>
      </c>
      <c r="M3338">
        <f t="shared" si="104"/>
        <v>7956</v>
      </c>
      <c r="N3338" s="2">
        <f t="shared" si="105"/>
        <v>30.026385224274403</v>
      </c>
    </row>
    <row r="3339" spans="1:14" x14ac:dyDescent="0.3">
      <c r="A3339" t="s">
        <v>11483</v>
      </c>
      <c r="B3339" t="s">
        <v>816</v>
      </c>
      <c r="C3339">
        <v>4.4000000000000004</v>
      </c>
      <c r="D3339">
        <v>118</v>
      </c>
      <c r="E3339">
        <v>2299</v>
      </c>
      <c r="F3339">
        <v>1839</v>
      </c>
      <c r="G3339" t="s">
        <v>11484</v>
      </c>
      <c r="H3339" t="s">
        <v>11485</v>
      </c>
      <c r="I3339" t="s">
        <v>110</v>
      </c>
      <c r="J3339" t="s">
        <v>819</v>
      </c>
      <c r="K3339" t="s">
        <v>11486</v>
      </c>
      <c r="L3339">
        <v>10418706</v>
      </c>
      <c r="M3339">
        <f t="shared" si="104"/>
        <v>217002</v>
      </c>
      <c r="N3339" s="2">
        <f t="shared" si="105"/>
        <v>20.008699434536755</v>
      </c>
    </row>
    <row r="3340" spans="1:14" x14ac:dyDescent="0.3">
      <c r="A3340" t="s">
        <v>2440</v>
      </c>
      <c r="B3340" t="s">
        <v>114</v>
      </c>
      <c r="C3340">
        <v>4.4000000000000004</v>
      </c>
      <c r="D3340">
        <v>17</v>
      </c>
      <c r="E3340">
        <v>3099</v>
      </c>
      <c r="F3340">
        <v>1049</v>
      </c>
      <c r="G3340" t="s">
        <v>29</v>
      </c>
      <c r="H3340" t="s">
        <v>11487</v>
      </c>
      <c r="I3340" t="s">
        <v>37</v>
      </c>
      <c r="J3340" t="s">
        <v>116</v>
      </c>
      <c r="K3340" t="s">
        <v>11488</v>
      </c>
      <c r="L3340">
        <v>17193662</v>
      </c>
      <c r="M3340">
        <f t="shared" si="104"/>
        <v>17833</v>
      </c>
      <c r="N3340" s="2">
        <f t="shared" si="105"/>
        <v>66.150371087447567</v>
      </c>
    </row>
    <row r="3341" spans="1:14" x14ac:dyDescent="0.3">
      <c r="A3341" t="s">
        <v>11489</v>
      </c>
      <c r="B3341" t="s">
        <v>80</v>
      </c>
      <c r="C3341">
        <v>3.5</v>
      </c>
      <c r="D3341">
        <v>6</v>
      </c>
      <c r="E3341">
        <v>2199</v>
      </c>
      <c r="F3341">
        <v>1143</v>
      </c>
      <c r="G3341" t="s">
        <v>563</v>
      </c>
      <c r="H3341" t="s">
        <v>11490</v>
      </c>
      <c r="I3341" t="s">
        <v>297</v>
      </c>
      <c r="J3341" t="s">
        <v>84</v>
      </c>
      <c r="K3341" t="s">
        <v>11491</v>
      </c>
      <c r="L3341">
        <v>17353066</v>
      </c>
      <c r="M3341">
        <f t="shared" si="104"/>
        <v>6858</v>
      </c>
      <c r="N3341" s="2">
        <f t="shared" si="105"/>
        <v>48.021828103683497</v>
      </c>
    </row>
    <row r="3342" spans="1:14" x14ac:dyDescent="0.3">
      <c r="A3342" t="s">
        <v>11492</v>
      </c>
      <c r="B3342" t="s">
        <v>241</v>
      </c>
      <c r="C3342">
        <v>3.1</v>
      </c>
      <c r="D3342">
        <v>7</v>
      </c>
      <c r="E3342">
        <v>2599</v>
      </c>
      <c r="F3342">
        <v>1039</v>
      </c>
      <c r="G3342" t="s">
        <v>451</v>
      </c>
      <c r="H3342" t="s">
        <v>11493</v>
      </c>
      <c r="I3342" t="s">
        <v>297</v>
      </c>
      <c r="J3342" t="s">
        <v>245</v>
      </c>
      <c r="K3342" t="s">
        <v>11494</v>
      </c>
      <c r="L3342">
        <v>16908058</v>
      </c>
      <c r="M3342">
        <f t="shared" si="104"/>
        <v>7273</v>
      </c>
      <c r="N3342" s="2">
        <f t="shared" si="105"/>
        <v>60.023085802231627</v>
      </c>
    </row>
    <row r="3343" spans="1:14" x14ac:dyDescent="0.3">
      <c r="A3343" t="s">
        <v>11495</v>
      </c>
      <c r="B3343" t="s">
        <v>80</v>
      </c>
      <c r="C3343">
        <v>3.5</v>
      </c>
      <c r="D3343">
        <v>12</v>
      </c>
      <c r="E3343">
        <v>1499</v>
      </c>
      <c r="F3343">
        <v>599</v>
      </c>
      <c r="G3343" t="s">
        <v>1474</v>
      </c>
      <c r="H3343" t="s">
        <v>11496</v>
      </c>
      <c r="I3343" t="s">
        <v>76</v>
      </c>
      <c r="J3343" t="s">
        <v>84</v>
      </c>
      <c r="K3343" t="s">
        <v>11497</v>
      </c>
      <c r="L3343">
        <v>15688490</v>
      </c>
      <c r="M3343">
        <f t="shared" si="104"/>
        <v>7188</v>
      </c>
      <c r="N3343" s="2">
        <f t="shared" si="105"/>
        <v>60.040026684456308</v>
      </c>
    </row>
    <row r="3344" spans="1:14" x14ac:dyDescent="0.3">
      <c r="A3344" t="s">
        <v>4432</v>
      </c>
      <c r="B3344" t="s">
        <v>895</v>
      </c>
      <c r="C3344">
        <v>4.0999999999999996</v>
      </c>
      <c r="D3344">
        <v>11</v>
      </c>
      <c r="E3344">
        <v>2990</v>
      </c>
      <c r="F3344">
        <v>1644</v>
      </c>
      <c r="G3344" t="s">
        <v>42</v>
      </c>
      <c r="H3344" t="s">
        <v>11498</v>
      </c>
      <c r="I3344" t="s">
        <v>50</v>
      </c>
      <c r="J3344" t="s">
        <v>898</v>
      </c>
      <c r="K3344" t="s">
        <v>11499</v>
      </c>
      <c r="L3344">
        <v>14779030</v>
      </c>
      <c r="M3344">
        <f t="shared" si="104"/>
        <v>18084</v>
      </c>
      <c r="N3344" s="2">
        <f t="shared" si="105"/>
        <v>45.016722408026752</v>
      </c>
    </row>
    <row r="3345" spans="1:14" x14ac:dyDescent="0.3">
      <c r="A3345" t="s">
        <v>11500</v>
      </c>
      <c r="B3345" t="s">
        <v>10082</v>
      </c>
      <c r="C3345">
        <v>4.2</v>
      </c>
      <c r="D3345">
        <v>589</v>
      </c>
      <c r="E3345">
        <v>899</v>
      </c>
      <c r="F3345">
        <v>467</v>
      </c>
      <c r="G3345" t="s">
        <v>67</v>
      </c>
      <c r="H3345" t="s">
        <v>11501</v>
      </c>
      <c r="I3345" t="s">
        <v>862</v>
      </c>
      <c r="J3345" t="s">
        <v>10084</v>
      </c>
      <c r="K3345" t="s">
        <v>11502</v>
      </c>
      <c r="L3345">
        <v>12767052</v>
      </c>
      <c r="M3345">
        <f t="shared" si="104"/>
        <v>275063</v>
      </c>
      <c r="N3345" s="2">
        <f t="shared" si="105"/>
        <v>48.053392658509452</v>
      </c>
    </row>
    <row r="3346" spans="1:14" x14ac:dyDescent="0.3">
      <c r="A3346" t="s">
        <v>7909</v>
      </c>
      <c r="B3346" t="s">
        <v>1245</v>
      </c>
      <c r="C3346">
        <v>4.5</v>
      </c>
      <c r="D3346">
        <v>11</v>
      </c>
      <c r="E3346">
        <v>1799</v>
      </c>
      <c r="F3346">
        <v>1799</v>
      </c>
      <c r="G3346" t="s">
        <v>74</v>
      </c>
      <c r="H3346" t="s">
        <v>11503</v>
      </c>
      <c r="I3346" t="s">
        <v>76</v>
      </c>
      <c r="J3346" t="s">
        <v>1247</v>
      </c>
      <c r="K3346" t="s">
        <v>11504</v>
      </c>
      <c r="L3346">
        <v>17713158</v>
      </c>
      <c r="M3346">
        <f t="shared" si="104"/>
        <v>19789</v>
      </c>
      <c r="N3346" s="2">
        <f t="shared" si="105"/>
        <v>0</v>
      </c>
    </row>
    <row r="3347" spans="1:14" x14ac:dyDescent="0.3">
      <c r="A3347" t="s">
        <v>11505</v>
      </c>
      <c r="B3347" t="s">
        <v>230</v>
      </c>
      <c r="C3347">
        <v>4.2</v>
      </c>
      <c r="D3347">
        <v>6</v>
      </c>
      <c r="E3347">
        <v>899</v>
      </c>
      <c r="F3347">
        <v>359</v>
      </c>
      <c r="G3347" t="s">
        <v>42</v>
      </c>
      <c r="H3347" t="s">
        <v>11506</v>
      </c>
      <c r="I3347" t="s">
        <v>37</v>
      </c>
      <c r="J3347" t="s">
        <v>232</v>
      </c>
      <c r="K3347" t="s">
        <v>11507</v>
      </c>
      <c r="L3347">
        <v>16961814</v>
      </c>
      <c r="M3347">
        <f t="shared" si="104"/>
        <v>2154</v>
      </c>
      <c r="N3347" s="2">
        <f t="shared" si="105"/>
        <v>60.066740823136819</v>
      </c>
    </row>
    <row r="3348" spans="1:14" x14ac:dyDescent="0.3">
      <c r="A3348" t="s">
        <v>11508</v>
      </c>
      <c r="B3348" t="s">
        <v>895</v>
      </c>
      <c r="C3348">
        <v>3.7</v>
      </c>
      <c r="D3348">
        <v>9</v>
      </c>
      <c r="E3348">
        <v>1790</v>
      </c>
      <c r="F3348">
        <v>1253</v>
      </c>
      <c r="G3348" t="s">
        <v>11509</v>
      </c>
      <c r="H3348" t="s">
        <v>11510</v>
      </c>
      <c r="I3348" t="s">
        <v>37</v>
      </c>
      <c r="J3348" t="s">
        <v>898</v>
      </c>
      <c r="K3348" t="s">
        <v>11511</v>
      </c>
      <c r="L3348">
        <v>14779118</v>
      </c>
      <c r="M3348">
        <f t="shared" si="104"/>
        <v>11277</v>
      </c>
      <c r="N3348" s="2">
        <f t="shared" si="105"/>
        <v>30</v>
      </c>
    </row>
    <row r="3349" spans="1:14" x14ac:dyDescent="0.3">
      <c r="A3349" t="s">
        <v>7523</v>
      </c>
      <c r="B3349" t="s">
        <v>1441</v>
      </c>
      <c r="C3349">
        <v>3.5</v>
      </c>
      <c r="D3349">
        <v>28</v>
      </c>
      <c r="E3349">
        <v>3798</v>
      </c>
      <c r="F3349">
        <v>1999</v>
      </c>
      <c r="G3349" t="s">
        <v>3174</v>
      </c>
      <c r="H3349" t="s">
        <v>11512</v>
      </c>
      <c r="I3349" t="s">
        <v>3176</v>
      </c>
      <c r="J3349" t="s">
        <v>1443</v>
      </c>
      <c r="K3349" t="s">
        <v>11513</v>
      </c>
      <c r="L3349">
        <v>15108920</v>
      </c>
      <c r="M3349">
        <f t="shared" si="104"/>
        <v>55972</v>
      </c>
      <c r="N3349" s="2">
        <f t="shared" si="105"/>
        <v>47.367035281727226</v>
      </c>
    </row>
    <row r="3350" spans="1:14" x14ac:dyDescent="0.3">
      <c r="A3350" t="s">
        <v>2279</v>
      </c>
      <c r="B3350" t="s">
        <v>3940</v>
      </c>
      <c r="C3350">
        <v>4.0999999999999996</v>
      </c>
      <c r="D3350">
        <v>116</v>
      </c>
      <c r="E3350">
        <v>999</v>
      </c>
      <c r="F3350">
        <v>549</v>
      </c>
      <c r="G3350" t="s">
        <v>29</v>
      </c>
      <c r="H3350" t="s">
        <v>11514</v>
      </c>
      <c r="I3350" t="s">
        <v>37</v>
      </c>
      <c r="J3350" t="s">
        <v>3942</v>
      </c>
      <c r="K3350" t="s">
        <v>11515</v>
      </c>
      <c r="L3350">
        <v>13837284</v>
      </c>
      <c r="M3350">
        <f t="shared" si="104"/>
        <v>63684</v>
      </c>
      <c r="N3350" s="2">
        <f t="shared" si="105"/>
        <v>45.045045045045043</v>
      </c>
    </row>
    <row r="3351" spans="1:14" x14ac:dyDescent="0.3">
      <c r="A3351" t="s">
        <v>1218</v>
      </c>
      <c r="B3351" t="s">
        <v>1382</v>
      </c>
      <c r="C3351">
        <v>4</v>
      </c>
      <c r="D3351">
        <v>7</v>
      </c>
      <c r="E3351">
        <v>2699</v>
      </c>
      <c r="F3351">
        <v>944</v>
      </c>
      <c r="G3351" t="s">
        <v>124</v>
      </c>
      <c r="H3351" t="s">
        <v>11516</v>
      </c>
      <c r="I3351" t="s">
        <v>132</v>
      </c>
      <c r="J3351" t="s">
        <v>1384</v>
      </c>
      <c r="K3351" t="s">
        <v>11517</v>
      </c>
      <c r="L3351">
        <v>16235344</v>
      </c>
      <c r="M3351">
        <f t="shared" si="104"/>
        <v>6608</v>
      </c>
      <c r="N3351" s="2">
        <f t="shared" si="105"/>
        <v>65.02408299370137</v>
      </c>
    </row>
    <row r="3352" spans="1:14" x14ac:dyDescent="0.3">
      <c r="A3352" t="s">
        <v>9471</v>
      </c>
      <c r="B3352" t="s">
        <v>9472</v>
      </c>
      <c r="C3352">
        <v>4.9000000000000004</v>
      </c>
      <c r="D3352">
        <v>7</v>
      </c>
      <c r="E3352">
        <v>2149</v>
      </c>
      <c r="F3352">
        <v>967</v>
      </c>
      <c r="G3352" t="s">
        <v>249</v>
      </c>
      <c r="H3352" t="s">
        <v>11518</v>
      </c>
      <c r="I3352" t="s">
        <v>83</v>
      </c>
      <c r="J3352" t="s">
        <v>9474</v>
      </c>
      <c r="K3352" t="s">
        <v>11519</v>
      </c>
      <c r="L3352">
        <v>15182752</v>
      </c>
      <c r="M3352">
        <f t="shared" si="104"/>
        <v>6769</v>
      </c>
      <c r="N3352" s="2">
        <f t="shared" si="105"/>
        <v>55.002326663564446</v>
      </c>
    </row>
    <row r="3353" spans="1:14" x14ac:dyDescent="0.3">
      <c r="A3353" t="s">
        <v>34</v>
      </c>
      <c r="B3353" t="s">
        <v>957</v>
      </c>
      <c r="C3353">
        <v>3.7</v>
      </c>
      <c r="D3353">
        <v>30</v>
      </c>
      <c r="E3353">
        <v>799</v>
      </c>
      <c r="F3353">
        <v>335</v>
      </c>
      <c r="G3353" t="s">
        <v>67</v>
      </c>
      <c r="H3353" t="s">
        <v>11520</v>
      </c>
      <c r="I3353" t="s">
        <v>37</v>
      </c>
      <c r="J3353" t="s">
        <v>959</v>
      </c>
      <c r="K3353" t="s">
        <v>11521</v>
      </c>
      <c r="L3353">
        <v>15753082</v>
      </c>
      <c r="M3353">
        <f t="shared" si="104"/>
        <v>10050</v>
      </c>
      <c r="N3353" s="2">
        <f t="shared" si="105"/>
        <v>58.072590738423024</v>
      </c>
    </row>
    <row r="3354" spans="1:14" x14ac:dyDescent="0.3">
      <c r="A3354" t="s">
        <v>9708</v>
      </c>
      <c r="B3354" t="s">
        <v>1382</v>
      </c>
      <c r="C3354">
        <v>3.4</v>
      </c>
      <c r="D3354">
        <v>10</v>
      </c>
      <c r="E3354">
        <v>1999</v>
      </c>
      <c r="F3354">
        <v>699</v>
      </c>
      <c r="G3354" t="s">
        <v>124</v>
      </c>
      <c r="H3354" t="s">
        <v>11522</v>
      </c>
      <c r="I3354" t="s">
        <v>50</v>
      </c>
      <c r="J3354" t="s">
        <v>1384</v>
      </c>
      <c r="K3354" t="s">
        <v>11523</v>
      </c>
      <c r="L3354">
        <v>16190634</v>
      </c>
      <c r="M3354">
        <f t="shared" si="104"/>
        <v>6990</v>
      </c>
      <c r="N3354" s="2">
        <f t="shared" si="105"/>
        <v>65.032516258129064</v>
      </c>
    </row>
    <row r="3355" spans="1:14" x14ac:dyDescent="0.3">
      <c r="A3355" t="s">
        <v>10923</v>
      </c>
      <c r="B3355" t="s">
        <v>3865</v>
      </c>
      <c r="C3355">
        <v>2</v>
      </c>
      <c r="D3355">
        <v>6</v>
      </c>
      <c r="E3355">
        <v>1198</v>
      </c>
      <c r="F3355">
        <v>419</v>
      </c>
      <c r="G3355" t="s">
        <v>67</v>
      </c>
      <c r="H3355" t="s">
        <v>11524</v>
      </c>
      <c r="I3355" t="s">
        <v>862</v>
      </c>
      <c r="J3355" t="s">
        <v>3867</v>
      </c>
      <c r="K3355" t="s">
        <v>11525</v>
      </c>
      <c r="L3355">
        <v>15363008</v>
      </c>
      <c r="M3355">
        <f t="shared" si="104"/>
        <v>2514</v>
      </c>
      <c r="N3355" s="2">
        <f t="shared" si="105"/>
        <v>65.025041736227038</v>
      </c>
    </row>
    <row r="3356" spans="1:14" x14ac:dyDescent="0.3">
      <c r="A3356" t="s">
        <v>11526</v>
      </c>
      <c r="B3356" t="s">
        <v>1741</v>
      </c>
      <c r="C3356">
        <v>4.7</v>
      </c>
      <c r="D3356">
        <v>574</v>
      </c>
      <c r="E3356">
        <v>149</v>
      </c>
      <c r="F3356">
        <v>149</v>
      </c>
      <c r="G3356" t="s">
        <v>16</v>
      </c>
      <c r="H3356" t="s">
        <v>11527</v>
      </c>
      <c r="I3356" t="s">
        <v>3961</v>
      </c>
      <c r="J3356" t="s">
        <v>1745</v>
      </c>
      <c r="K3356" t="s">
        <v>11528</v>
      </c>
      <c r="L3356">
        <v>11933452</v>
      </c>
      <c r="M3356">
        <f t="shared" si="104"/>
        <v>85526</v>
      </c>
      <c r="N3356" s="2">
        <f t="shared" si="105"/>
        <v>0</v>
      </c>
    </row>
    <row r="3357" spans="1:14" x14ac:dyDescent="0.3">
      <c r="A3357" t="s">
        <v>5707</v>
      </c>
      <c r="B3357" t="s">
        <v>1382</v>
      </c>
      <c r="C3357">
        <v>3.5</v>
      </c>
      <c r="D3357">
        <v>21</v>
      </c>
      <c r="E3357">
        <v>1299</v>
      </c>
      <c r="F3357">
        <v>324</v>
      </c>
      <c r="G3357" t="s">
        <v>16</v>
      </c>
      <c r="H3357" t="s">
        <v>11529</v>
      </c>
      <c r="I3357" t="s">
        <v>18</v>
      </c>
      <c r="J3357" t="s">
        <v>1384</v>
      </c>
      <c r="K3357" t="s">
        <v>11530</v>
      </c>
      <c r="L3357">
        <v>14444606</v>
      </c>
      <c r="M3357">
        <f t="shared" si="104"/>
        <v>6804</v>
      </c>
      <c r="N3357" s="2">
        <f t="shared" si="105"/>
        <v>75.057736720554274</v>
      </c>
    </row>
    <row r="3358" spans="1:14" x14ac:dyDescent="0.3">
      <c r="A3358" t="s">
        <v>423</v>
      </c>
      <c r="B3358" t="s">
        <v>11531</v>
      </c>
      <c r="C3358">
        <v>4.2</v>
      </c>
      <c r="D3358">
        <v>27</v>
      </c>
      <c r="E3358">
        <v>2499</v>
      </c>
      <c r="F3358">
        <v>1999</v>
      </c>
      <c r="G3358" t="s">
        <v>29</v>
      </c>
      <c r="H3358" t="s">
        <v>11532</v>
      </c>
      <c r="I3358" t="s">
        <v>132</v>
      </c>
      <c r="J3358" t="s">
        <v>11533</v>
      </c>
      <c r="K3358" t="s">
        <v>11534</v>
      </c>
      <c r="L3358">
        <v>17654624</v>
      </c>
      <c r="M3358">
        <f t="shared" si="104"/>
        <v>53973</v>
      </c>
      <c r="N3358" s="2">
        <f t="shared" si="105"/>
        <v>20.008003201280509</v>
      </c>
    </row>
    <row r="3359" spans="1:14" x14ac:dyDescent="0.3">
      <c r="A3359" t="s">
        <v>4478</v>
      </c>
      <c r="B3359" t="s">
        <v>114</v>
      </c>
      <c r="C3359">
        <v>4.2</v>
      </c>
      <c r="D3359">
        <v>27</v>
      </c>
      <c r="E3359">
        <v>2399</v>
      </c>
      <c r="F3359">
        <v>839</v>
      </c>
      <c r="G3359" t="s">
        <v>29</v>
      </c>
      <c r="H3359" t="s">
        <v>11535</v>
      </c>
      <c r="I3359" t="s">
        <v>37</v>
      </c>
      <c r="J3359" t="s">
        <v>116</v>
      </c>
      <c r="K3359" t="s">
        <v>11536</v>
      </c>
      <c r="L3359">
        <v>17193632</v>
      </c>
      <c r="M3359">
        <f t="shared" si="104"/>
        <v>22653</v>
      </c>
      <c r="N3359" s="2">
        <f t="shared" si="105"/>
        <v>65.027094622759478</v>
      </c>
    </row>
    <row r="3360" spans="1:14" x14ac:dyDescent="0.3">
      <c r="A3360" t="s">
        <v>174</v>
      </c>
      <c r="B3360" t="s">
        <v>11537</v>
      </c>
      <c r="C3360">
        <v>4.5</v>
      </c>
      <c r="D3360">
        <v>11</v>
      </c>
      <c r="E3360">
        <v>7990</v>
      </c>
      <c r="F3360">
        <v>3196</v>
      </c>
      <c r="G3360" t="s">
        <v>16</v>
      </c>
      <c r="H3360" t="s">
        <v>11538</v>
      </c>
      <c r="I3360" t="s">
        <v>177</v>
      </c>
      <c r="J3360" t="s">
        <v>11539</v>
      </c>
      <c r="K3360" t="s">
        <v>11540</v>
      </c>
      <c r="L3360">
        <v>11860126</v>
      </c>
      <c r="M3360">
        <f t="shared" si="104"/>
        <v>35156</v>
      </c>
      <c r="N3360" s="2">
        <f t="shared" si="105"/>
        <v>60</v>
      </c>
    </row>
    <row r="3361" spans="1:14" x14ac:dyDescent="0.3">
      <c r="A3361" t="s">
        <v>11541</v>
      </c>
      <c r="B3361" t="s">
        <v>48</v>
      </c>
      <c r="C3361">
        <v>4.4000000000000004</v>
      </c>
      <c r="D3361">
        <v>93</v>
      </c>
      <c r="E3361">
        <v>1499</v>
      </c>
      <c r="F3361">
        <v>749</v>
      </c>
      <c r="G3361" t="s">
        <v>11542</v>
      </c>
      <c r="H3361" t="s">
        <v>11543</v>
      </c>
      <c r="I3361" t="s">
        <v>1209</v>
      </c>
      <c r="J3361" t="s">
        <v>51</v>
      </c>
      <c r="K3361" t="s">
        <v>11544</v>
      </c>
      <c r="L3361">
        <v>14867634</v>
      </c>
      <c r="M3361">
        <f t="shared" si="104"/>
        <v>69657</v>
      </c>
      <c r="N3361" s="2">
        <f t="shared" si="105"/>
        <v>50.033355570380259</v>
      </c>
    </row>
    <row r="3362" spans="1:14" x14ac:dyDescent="0.3">
      <c r="A3362" t="s">
        <v>11545</v>
      </c>
      <c r="B3362" t="s">
        <v>11546</v>
      </c>
      <c r="C3362">
        <v>3.6</v>
      </c>
      <c r="D3362">
        <v>9</v>
      </c>
      <c r="E3362">
        <v>399</v>
      </c>
      <c r="F3362">
        <v>399</v>
      </c>
      <c r="G3362" t="s">
        <v>218</v>
      </c>
      <c r="H3362" t="s">
        <v>11547</v>
      </c>
      <c r="I3362" t="s">
        <v>11548</v>
      </c>
      <c r="J3362" t="s">
        <v>11549</v>
      </c>
      <c r="K3362" t="s">
        <v>11550</v>
      </c>
      <c r="L3362">
        <v>18052326</v>
      </c>
      <c r="M3362">
        <f t="shared" si="104"/>
        <v>3591</v>
      </c>
      <c r="N3362" s="2">
        <f t="shared" si="105"/>
        <v>0</v>
      </c>
    </row>
    <row r="3363" spans="1:14" x14ac:dyDescent="0.3">
      <c r="A3363" t="s">
        <v>11551</v>
      </c>
      <c r="B3363" t="s">
        <v>11552</v>
      </c>
      <c r="C3363">
        <v>4</v>
      </c>
      <c r="D3363">
        <v>99</v>
      </c>
      <c r="E3363">
        <v>1799</v>
      </c>
      <c r="F3363">
        <v>989</v>
      </c>
      <c r="G3363" t="s">
        <v>249</v>
      </c>
      <c r="H3363" t="s">
        <v>11553</v>
      </c>
      <c r="I3363" t="s">
        <v>83</v>
      </c>
      <c r="J3363" t="s">
        <v>11554</v>
      </c>
      <c r="K3363" t="s">
        <v>11555</v>
      </c>
      <c r="L3363">
        <v>14172608</v>
      </c>
      <c r="M3363">
        <f t="shared" si="104"/>
        <v>97911</v>
      </c>
      <c r="N3363" s="2">
        <f t="shared" si="105"/>
        <v>45.025013896609231</v>
      </c>
    </row>
    <row r="3364" spans="1:14" x14ac:dyDescent="0.3">
      <c r="A3364" t="s">
        <v>4432</v>
      </c>
      <c r="B3364" t="s">
        <v>230</v>
      </c>
      <c r="C3364">
        <v>4.3</v>
      </c>
      <c r="D3364">
        <v>309</v>
      </c>
      <c r="E3364">
        <v>1499</v>
      </c>
      <c r="F3364">
        <v>749</v>
      </c>
      <c r="G3364" t="s">
        <v>124</v>
      </c>
      <c r="H3364" t="s">
        <v>11556</v>
      </c>
      <c r="I3364" t="s">
        <v>50</v>
      </c>
      <c r="J3364" t="s">
        <v>232</v>
      </c>
      <c r="K3364" t="s">
        <v>11557</v>
      </c>
      <c r="L3364">
        <v>13298868</v>
      </c>
      <c r="M3364">
        <f t="shared" si="104"/>
        <v>231441</v>
      </c>
      <c r="N3364" s="2">
        <f t="shared" si="105"/>
        <v>50.033355570380259</v>
      </c>
    </row>
    <row r="3365" spans="1:14" x14ac:dyDescent="0.3">
      <c r="A3365" t="s">
        <v>11558</v>
      </c>
      <c r="B3365" t="s">
        <v>309</v>
      </c>
      <c r="C3365">
        <v>3.8</v>
      </c>
      <c r="D3365">
        <v>25</v>
      </c>
      <c r="E3365">
        <v>999</v>
      </c>
      <c r="F3365">
        <v>499</v>
      </c>
      <c r="G3365" t="s">
        <v>95</v>
      </c>
      <c r="H3365" t="s">
        <v>11559</v>
      </c>
      <c r="I3365" t="s">
        <v>4528</v>
      </c>
      <c r="J3365" t="s">
        <v>313</v>
      </c>
      <c r="K3365" t="s">
        <v>11560</v>
      </c>
      <c r="L3365">
        <v>16581350</v>
      </c>
      <c r="M3365">
        <f t="shared" si="104"/>
        <v>12475</v>
      </c>
      <c r="N3365" s="2">
        <f t="shared" si="105"/>
        <v>50.050050050050054</v>
      </c>
    </row>
    <row r="3366" spans="1:14" x14ac:dyDescent="0.3">
      <c r="A3366" t="s">
        <v>11561</v>
      </c>
      <c r="B3366" t="s">
        <v>465</v>
      </c>
      <c r="C3366">
        <v>4.3</v>
      </c>
      <c r="D3366">
        <v>91</v>
      </c>
      <c r="E3366">
        <v>269</v>
      </c>
      <c r="F3366">
        <v>269</v>
      </c>
      <c r="G3366" t="s">
        <v>67</v>
      </c>
      <c r="H3366" t="s">
        <v>11562</v>
      </c>
      <c r="I3366" t="s">
        <v>273</v>
      </c>
      <c r="J3366" t="s">
        <v>468</v>
      </c>
      <c r="K3366" t="s">
        <v>11563</v>
      </c>
      <c r="L3366">
        <v>1254801</v>
      </c>
      <c r="M3366">
        <f t="shared" si="104"/>
        <v>24479</v>
      </c>
      <c r="N3366" s="2">
        <f t="shared" si="105"/>
        <v>0</v>
      </c>
    </row>
    <row r="3367" spans="1:14" x14ac:dyDescent="0.3">
      <c r="A3367" t="s">
        <v>11564</v>
      </c>
      <c r="B3367" t="s">
        <v>3055</v>
      </c>
      <c r="C3367">
        <v>3</v>
      </c>
      <c r="D3367">
        <v>4</v>
      </c>
      <c r="E3367">
        <v>1599</v>
      </c>
      <c r="F3367">
        <v>1439</v>
      </c>
      <c r="G3367" t="s">
        <v>42</v>
      </c>
      <c r="H3367" t="s">
        <v>11565</v>
      </c>
      <c r="I3367" t="s">
        <v>37</v>
      </c>
      <c r="J3367" t="s">
        <v>3057</v>
      </c>
      <c r="K3367" t="s">
        <v>11566</v>
      </c>
      <c r="L3367">
        <v>17332780</v>
      </c>
      <c r="M3367">
        <f t="shared" si="104"/>
        <v>5756</v>
      </c>
      <c r="N3367" s="2">
        <f t="shared" si="105"/>
        <v>10.006253908692933</v>
      </c>
    </row>
    <row r="3368" spans="1:14" x14ac:dyDescent="0.3">
      <c r="A3368" t="s">
        <v>11567</v>
      </c>
      <c r="B3368" t="s">
        <v>9434</v>
      </c>
      <c r="C3368">
        <v>4.0999999999999996</v>
      </c>
      <c r="D3368">
        <v>157</v>
      </c>
      <c r="E3368">
        <v>3099</v>
      </c>
      <c r="F3368">
        <v>2099</v>
      </c>
      <c r="G3368" t="s">
        <v>4434</v>
      </c>
      <c r="H3368" t="s">
        <v>11568</v>
      </c>
      <c r="I3368" t="s">
        <v>50</v>
      </c>
      <c r="J3368" t="s">
        <v>9436</v>
      </c>
      <c r="K3368" t="s">
        <v>11569</v>
      </c>
      <c r="L3368">
        <v>11401276</v>
      </c>
      <c r="M3368">
        <f t="shared" si="104"/>
        <v>329543</v>
      </c>
      <c r="N3368" s="2">
        <f t="shared" si="105"/>
        <v>32.268473701193933</v>
      </c>
    </row>
    <row r="3369" spans="1:14" x14ac:dyDescent="0.3">
      <c r="A3369" t="s">
        <v>1027</v>
      </c>
      <c r="B3369" t="s">
        <v>1028</v>
      </c>
      <c r="C3369">
        <v>4.7</v>
      </c>
      <c r="D3369">
        <v>6</v>
      </c>
      <c r="E3369">
        <v>1799</v>
      </c>
      <c r="F3369">
        <v>1169</v>
      </c>
      <c r="G3369" t="s">
        <v>242</v>
      </c>
      <c r="H3369" t="s">
        <v>11570</v>
      </c>
      <c r="I3369" t="s">
        <v>244</v>
      </c>
      <c r="J3369" t="s">
        <v>1030</v>
      </c>
      <c r="K3369" t="s">
        <v>11571</v>
      </c>
      <c r="L3369">
        <v>15465526</v>
      </c>
      <c r="M3369">
        <f t="shared" si="104"/>
        <v>7014</v>
      </c>
      <c r="N3369" s="2">
        <f t="shared" si="105"/>
        <v>35.019455252918284</v>
      </c>
    </row>
    <row r="3370" spans="1:14" x14ac:dyDescent="0.3">
      <c r="A3370" t="s">
        <v>11572</v>
      </c>
      <c r="B3370" t="s">
        <v>1473</v>
      </c>
      <c r="C3370">
        <v>4.0999999999999996</v>
      </c>
      <c r="D3370">
        <v>16</v>
      </c>
      <c r="E3370">
        <v>999</v>
      </c>
      <c r="F3370">
        <v>649</v>
      </c>
      <c r="G3370" t="s">
        <v>242</v>
      </c>
      <c r="H3370" t="s">
        <v>11573</v>
      </c>
      <c r="I3370" t="s">
        <v>1176</v>
      </c>
      <c r="J3370" t="s">
        <v>1476</v>
      </c>
      <c r="K3370" t="s">
        <v>11574</v>
      </c>
      <c r="L3370">
        <v>16358426</v>
      </c>
      <c r="M3370">
        <f t="shared" si="104"/>
        <v>10384</v>
      </c>
      <c r="N3370" s="2">
        <f t="shared" si="105"/>
        <v>35.035035035035037</v>
      </c>
    </row>
    <row r="3371" spans="1:14" x14ac:dyDescent="0.3">
      <c r="A3371" t="s">
        <v>1201</v>
      </c>
      <c r="B3371" t="s">
        <v>1053</v>
      </c>
      <c r="C3371">
        <v>4</v>
      </c>
      <c r="D3371">
        <v>54</v>
      </c>
      <c r="E3371">
        <v>3999</v>
      </c>
      <c r="F3371">
        <v>1479</v>
      </c>
      <c r="G3371" t="s">
        <v>95</v>
      </c>
      <c r="H3371" t="s">
        <v>11575</v>
      </c>
      <c r="I3371" t="s">
        <v>132</v>
      </c>
      <c r="J3371" t="s">
        <v>1055</v>
      </c>
      <c r="K3371" t="s">
        <v>11576</v>
      </c>
      <c r="L3371">
        <v>14855528</v>
      </c>
      <c r="M3371">
        <f t="shared" si="104"/>
        <v>79866</v>
      </c>
      <c r="N3371" s="2">
        <f t="shared" si="105"/>
        <v>63.015753938484622</v>
      </c>
    </row>
    <row r="3372" spans="1:14" x14ac:dyDescent="0.3">
      <c r="A3372" t="s">
        <v>11577</v>
      </c>
      <c r="B3372" t="s">
        <v>35</v>
      </c>
      <c r="C3372">
        <v>5</v>
      </c>
      <c r="D3372">
        <v>5</v>
      </c>
      <c r="E3372">
        <v>1999</v>
      </c>
      <c r="F3372">
        <v>1399</v>
      </c>
      <c r="G3372" t="s">
        <v>29</v>
      </c>
      <c r="H3372" t="s">
        <v>11578</v>
      </c>
      <c r="I3372" t="s">
        <v>37</v>
      </c>
      <c r="J3372" t="s">
        <v>38</v>
      </c>
      <c r="K3372" t="s">
        <v>11579</v>
      </c>
      <c r="L3372">
        <v>17014530</v>
      </c>
      <c r="M3372">
        <f t="shared" si="104"/>
        <v>6995</v>
      </c>
      <c r="N3372" s="2">
        <f t="shared" si="105"/>
        <v>30.015007503751878</v>
      </c>
    </row>
    <row r="3373" spans="1:14" x14ac:dyDescent="0.3">
      <c r="A3373" t="s">
        <v>11580</v>
      </c>
      <c r="B3373" t="s">
        <v>1687</v>
      </c>
      <c r="C3373">
        <v>4.3</v>
      </c>
      <c r="D3373">
        <v>67</v>
      </c>
      <c r="E3373">
        <v>1249</v>
      </c>
      <c r="F3373">
        <v>899</v>
      </c>
      <c r="G3373" t="s">
        <v>2167</v>
      </c>
      <c r="H3373" t="s">
        <v>11581</v>
      </c>
      <c r="I3373" t="s">
        <v>630</v>
      </c>
      <c r="J3373" t="s">
        <v>1690</v>
      </c>
      <c r="K3373" t="s">
        <v>11582</v>
      </c>
      <c r="L3373">
        <v>10428810</v>
      </c>
      <c r="M3373">
        <f t="shared" si="104"/>
        <v>60233</v>
      </c>
      <c r="N3373" s="2">
        <f t="shared" si="105"/>
        <v>28.022417934347477</v>
      </c>
    </row>
    <row r="3374" spans="1:14" x14ac:dyDescent="0.3">
      <c r="A3374" t="s">
        <v>11583</v>
      </c>
      <c r="B3374" t="s">
        <v>1011</v>
      </c>
      <c r="C3374">
        <v>4</v>
      </c>
      <c r="D3374">
        <v>13</v>
      </c>
      <c r="E3374">
        <v>1799</v>
      </c>
      <c r="F3374">
        <v>899</v>
      </c>
      <c r="G3374" t="s">
        <v>42</v>
      </c>
      <c r="H3374" t="s">
        <v>11584</v>
      </c>
      <c r="I3374" t="s">
        <v>56</v>
      </c>
      <c r="J3374" t="s">
        <v>1013</v>
      </c>
      <c r="K3374" t="s">
        <v>11585</v>
      </c>
      <c r="L3374">
        <v>16429516</v>
      </c>
      <c r="M3374">
        <f t="shared" si="104"/>
        <v>11687</v>
      </c>
      <c r="N3374" s="2">
        <f t="shared" si="105"/>
        <v>50.027793218454697</v>
      </c>
    </row>
    <row r="3375" spans="1:14" x14ac:dyDescent="0.3">
      <c r="A3375" t="s">
        <v>11586</v>
      </c>
      <c r="B3375" t="s">
        <v>284</v>
      </c>
      <c r="C3375">
        <v>4.5</v>
      </c>
      <c r="D3375">
        <v>12</v>
      </c>
      <c r="E3375">
        <v>1999</v>
      </c>
      <c r="F3375">
        <v>699</v>
      </c>
      <c r="G3375" t="s">
        <v>124</v>
      </c>
      <c r="H3375" t="s">
        <v>11587</v>
      </c>
      <c r="I3375" t="s">
        <v>44</v>
      </c>
      <c r="J3375" t="s">
        <v>286</v>
      </c>
      <c r="K3375" t="s">
        <v>11588</v>
      </c>
      <c r="L3375">
        <v>15301266</v>
      </c>
      <c r="M3375">
        <f t="shared" si="104"/>
        <v>8388</v>
      </c>
      <c r="N3375" s="2">
        <f t="shared" si="105"/>
        <v>65.032516258129064</v>
      </c>
    </row>
    <row r="3376" spans="1:14" x14ac:dyDescent="0.3">
      <c r="A3376" t="s">
        <v>11589</v>
      </c>
      <c r="B3376" t="s">
        <v>41</v>
      </c>
      <c r="C3376">
        <v>4.3</v>
      </c>
      <c r="D3376">
        <v>319</v>
      </c>
      <c r="E3376">
        <v>2399</v>
      </c>
      <c r="F3376">
        <v>1439</v>
      </c>
      <c r="G3376" t="s">
        <v>42</v>
      </c>
      <c r="H3376" t="s">
        <v>11590</v>
      </c>
      <c r="I3376" t="s">
        <v>44</v>
      </c>
      <c r="J3376" t="s">
        <v>45</v>
      </c>
      <c r="K3376" t="s">
        <v>11591</v>
      </c>
      <c r="L3376">
        <v>9965747</v>
      </c>
      <c r="M3376">
        <f t="shared" si="104"/>
        <v>459041</v>
      </c>
      <c r="N3376" s="2">
        <f t="shared" si="105"/>
        <v>40.016673614005839</v>
      </c>
    </row>
    <row r="3377" spans="1:14" x14ac:dyDescent="0.3">
      <c r="A3377" t="s">
        <v>11592</v>
      </c>
      <c r="B3377" t="s">
        <v>2435</v>
      </c>
      <c r="C3377">
        <v>4.5999999999999996</v>
      </c>
      <c r="D3377">
        <v>11</v>
      </c>
      <c r="E3377">
        <v>1499</v>
      </c>
      <c r="F3377">
        <v>1499</v>
      </c>
      <c r="G3377" t="s">
        <v>42</v>
      </c>
      <c r="H3377" t="s">
        <v>11593</v>
      </c>
      <c r="I3377" t="s">
        <v>404</v>
      </c>
      <c r="J3377" t="s">
        <v>2438</v>
      </c>
      <c r="K3377" t="s">
        <v>11594</v>
      </c>
      <c r="L3377">
        <v>17124544</v>
      </c>
      <c r="M3377">
        <f t="shared" si="104"/>
        <v>16489</v>
      </c>
      <c r="N3377" s="2">
        <f t="shared" si="105"/>
        <v>0</v>
      </c>
    </row>
    <row r="3378" spans="1:14" x14ac:dyDescent="0.3">
      <c r="A3378" t="s">
        <v>11595</v>
      </c>
      <c r="B3378" t="s">
        <v>41</v>
      </c>
      <c r="C3378">
        <v>4.5</v>
      </c>
      <c r="D3378">
        <v>90</v>
      </c>
      <c r="E3378">
        <v>899</v>
      </c>
      <c r="F3378">
        <v>584</v>
      </c>
      <c r="G3378" t="s">
        <v>42</v>
      </c>
      <c r="H3378" t="s">
        <v>11596</v>
      </c>
      <c r="I3378" t="s">
        <v>37</v>
      </c>
      <c r="J3378" t="s">
        <v>45</v>
      </c>
      <c r="K3378" t="s">
        <v>11597</v>
      </c>
      <c r="L3378">
        <v>13697878</v>
      </c>
      <c r="M3378">
        <f t="shared" si="104"/>
        <v>52560</v>
      </c>
      <c r="N3378" s="2">
        <f t="shared" si="105"/>
        <v>35.038932146829808</v>
      </c>
    </row>
    <row r="3379" spans="1:14" x14ac:dyDescent="0.3">
      <c r="A3379" t="s">
        <v>1015</v>
      </c>
      <c r="B3379" t="s">
        <v>8317</v>
      </c>
      <c r="C3379">
        <v>4.0999999999999996</v>
      </c>
      <c r="D3379">
        <v>1200</v>
      </c>
      <c r="E3379">
        <v>1599</v>
      </c>
      <c r="F3379">
        <v>639</v>
      </c>
      <c r="G3379" t="s">
        <v>124</v>
      </c>
      <c r="H3379" t="s">
        <v>11598</v>
      </c>
      <c r="I3379" t="s">
        <v>862</v>
      </c>
      <c r="J3379" t="s">
        <v>8319</v>
      </c>
      <c r="K3379" t="s">
        <v>11599</v>
      </c>
      <c r="L3379">
        <v>13000782</v>
      </c>
      <c r="M3379">
        <f t="shared" si="104"/>
        <v>766800</v>
      </c>
      <c r="N3379" s="2">
        <f t="shared" si="105"/>
        <v>60.0375234521576</v>
      </c>
    </row>
    <row r="3380" spans="1:14" x14ac:dyDescent="0.3">
      <c r="A3380" t="s">
        <v>11600</v>
      </c>
      <c r="B3380" t="s">
        <v>353</v>
      </c>
      <c r="C3380">
        <v>3.4</v>
      </c>
      <c r="D3380">
        <v>14</v>
      </c>
      <c r="E3380">
        <v>1699</v>
      </c>
      <c r="F3380">
        <v>1699</v>
      </c>
      <c r="G3380" t="s">
        <v>1123</v>
      </c>
      <c r="H3380" t="s">
        <v>11601</v>
      </c>
      <c r="I3380" t="s">
        <v>244</v>
      </c>
      <c r="J3380" t="s">
        <v>356</v>
      </c>
      <c r="K3380" t="s">
        <v>11602</v>
      </c>
      <c r="L3380">
        <v>15143816</v>
      </c>
      <c r="M3380">
        <f t="shared" si="104"/>
        <v>23786</v>
      </c>
      <c r="N3380" s="2">
        <f t="shared" si="105"/>
        <v>0</v>
      </c>
    </row>
    <row r="3381" spans="1:14" x14ac:dyDescent="0.3">
      <c r="A3381" t="s">
        <v>11603</v>
      </c>
      <c r="B3381" t="s">
        <v>3959</v>
      </c>
      <c r="C3381">
        <v>4.4000000000000004</v>
      </c>
      <c r="D3381">
        <v>555</v>
      </c>
      <c r="E3381">
        <v>549</v>
      </c>
      <c r="F3381">
        <v>477</v>
      </c>
      <c r="G3381" t="s">
        <v>16</v>
      </c>
      <c r="H3381" t="s">
        <v>11604</v>
      </c>
      <c r="I3381" t="s">
        <v>1744</v>
      </c>
      <c r="J3381" t="s">
        <v>3962</v>
      </c>
      <c r="K3381" t="s">
        <v>11605</v>
      </c>
      <c r="L3381">
        <v>10583250</v>
      </c>
      <c r="M3381">
        <f t="shared" si="104"/>
        <v>264735</v>
      </c>
      <c r="N3381" s="2">
        <f t="shared" si="105"/>
        <v>13.114754098360656</v>
      </c>
    </row>
    <row r="3382" spans="1:14" x14ac:dyDescent="0.3">
      <c r="A3382" t="s">
        <v>2046</v>
      </c>
      <c r="B3382" t="s">
        <v>48</v>
      </c>
      <c r="C3382">
        <v>4.3</v>
      </c>
      <c r="D3382">
        <v>18</v>
      </c>
      <c r="E3382">
        <v>1299</v>
      </c>
      <c r="F3382">
        <v>636</v>
      </c>
      <c r="G3382" t="s">
        <v>29</v>
      </c>
      <c r="H3382" t="s">
        <v>11606</v>
      </c>
      <c r="I3382" t="s">
        <v>126</v>
      </c>
      <c r="J3382" t="s">
        <v>51</v>
      </c>
      <c r="K3382" t="s">
        <v>11607</v>
      </c>
      <c r="L3382">
        <v>16877612</v>
      </c>
      <c r="M3382">
        <f t="shared" si="104"/>
        <v>11448</v>
      </c>
      <c r="N3382" s="2">
        <f t="shared" si="105"/>
        <v>51.039260969976908</v>
      </c>
    </row>
    <row r="3383" spans="1:14" x14ac:dyDescent="0.3">
      <c r="A3383" t="s">
        <v>1613</v>
      </c>
      <c r="B3383" t="s">
        <v>371</v>
      </c>
      <c r="C3383">
        <v>4.2</v>
      </c>
      <c r="D3383">
        <v>24</v>
      </c>
      <c r="E3383">
        <v>1898</v>
      </c>
      <c r="F3383">
        <v>664</v>
      </c>
      <c r="G3383" t="s">
        <v>5138</v>
      </c>
      <c r="H3383" t="s">
        <v>11608</v>
      </c>
      <c r="I3383" t="s">
        <v>297</v>
      </c>
      <c r="J3383" t="s">
        <v>374</v>
      </c>
      <c r="K3383" t="s">
        <v>11609</v>
      </c>
      <c r="L3383">
        <v>14740162</v>
      </c>
      <c r="M3383">
        <f t="shared" si="104"/>
        <v>15936</v>
      </c>
      <c r="N3383" s="2">
        <f t="shared" si="105"/>
        <v>65.015806111696534</v>
      </c>
    </row>
    <row r="3384" spans="1:14" x14ac:dyDescent="0.3">
      <c r="A3384" t="s">
        <v>11610</v>
      </c>
      <c r="B3384" t="s">
        <v>481</v>
      </c>
      <c r="C3384">
        <v>3.9</v>
      </c>
      <c r="D3384">
        <v>30</v>
      </c>
      <c r="E3384">
        <v>7250</v>
      </c>
      <c r="F3384">
        <v>2030</v>
      </c>
      <c r="G3384" t="s">
        <v>16</v>
      </c>
      <c r="H3384" t="s">
        <v>11611</v>
      </c>
      <c r="I3384" t="s">
        <v>1558</v>
      </c>
      <c r="J3384" t="s">
        <v>483</v>
      </c>
      <c r="K3384" t="s">
        <v>11612</v>
      </c>
      <c r="L3384">
        <v>15440192</v>
      </c>
      <c r="M3384">
        <f t="shared" si="104"/>
        <v>60900</v>
      </c>
      <c r="N3384" s="2">
        <f t="shared" si="105"/>
        <v>72</v>
      </c>
    </row>
    <row r="3385" spans="1:14" x14ac:dyDescent="0.3">
      <c r="A3385" t="s">
        <v>11613</v>
      </c>
      <c r="B3385" t="s">
        <v>11614</v>
      </c>
      <c r="C3385">
        <v>5</v>
      </c>
      <c r="D3385">
        <v>8</v>
      </c>
      <c r="E3385">
        <v>7299</v>
      </c>
      <c r="F3385">
        <v>4379</v>
      </c>
      <c r="G3385" t="s">
        <v>242</v>
      </c>
      <c r="H3385" t="s">
        <v>11615</v>
      </c>
      <c r="I3385" t="s">
        <v>1353</v>
      </c>
      <c r="J3385" t="s">
        <v>11616</v>
      </c>
      <c r="K3385" t="s">
        <v>11617</v>
      </c>
      <c r="L3385">
        <v>15774132</v>
      </c>
      <c r="M3385">
        <f t="shared" si="104"/>
        <v>35032</v>
      </c>
      <c r="N3385" s="2">
        <f t="shared" si="105"/>
        <v>40.005480202767501</v>
      </c>
    </row>
    <row r="3386" spans="1:14" x14ac:dyDescent="0.3">
      <c r="A3386" t="s">
        <v>11618</v>
      </c>
      <c r="B3386" t="s">
        <v>6999</v>
      </c>
      <c r="C3386">
        <v>4</v>
      </c>
      <c r="D3386">
        <v>33</v>
      </c>
      <c r="E3386">
        <v>729</v>
      </c>
      <c r="F3386">
        <v>546</v>
      </c>
      <c r="G3386" t="s">
        <v>335</v>
      </c>
      <c r="H3386" t="s">
        <v>11619</v>
      </c>
      <c r="I3386" t="s">
        <v>862</v>
      </c>
      <c r="J3386" t="s">
        <v>7001</v>
      </c>
      <c r="K3386" t="s">
        <v>11620</v>
      </c>
      <c r="L3386">
        <v>15186272</v>
      </c>
      <c r="M3386">
        <f t="shared" si="104"/>
        <v>18018</v>
      </c>
      <c r="N3386" s="2">
        <f t="shared" si="105"/>
        <v>25.102880658436217</v>
      </c>
    </row>
    <row r="3387" spans="1:14" x14ac:dyDescent="0.3">
      <c r="A3387" t="s">
        <v>583</v>
      </c>
      <c r="B3387" t="s">
        <v>2904</v>
      </c>
      <c r="C3387">
        <v>5</v>
      </c>
      <c r="D3387">
        <v>4</v>
      </c>
      <c r="E3387">
        <v>4995</v>
      </c>
      <c r="F3387">
        <v>2597</v>
      </c>
      <c r="G3387" t="s">
        <v>16</v>
      </c>
      <c r="H3387" t="s">
        <v>11621</v>
      </c>
      <c r="I3387" t="s">
        <v>586</v>
      </c>
      <c r="J3387" t="s">
        <v>2906</v>
      </c>
      <c r="K3387" t="s">
        <v>11622</v>
      </c>
      <c r="L3387">
        <v>9058213</v>
      </c>
      <c r="M3387">
        <f t="shared" si="104"/>
        <v>10388</v>
      </c>
      <c r="N3387" s="2">
        <f t="shared" si="105"/>
        <v>48.008008008008005</v>
      </c>
    </row>
    <row r="3388" spans="1:14" x14ac:dyDescent="0.3">
      <c r="A3388" t="s">
        <v>2372</v>
      </c>
      <c r="B3388" t="s">
        <v>720</v>
      </c>
      <c r="C3388">
        <v>4.3</v>
      </c>
      <c r="D3388">
        <v>47</v>
      </c>
      <c r="E3388">
        <v>4299</v>
      </c>
      <c r="F3388">
        <v>1499</v>
      </c>
      <c r="G3388" t="s">
        <v>182</v>
      </c>
      <c r="H3388" t="s">
        <v>11623</v>
      </c>
      <c r="I3388" t="s">
        <v>50</v>
      </c>
      <c r="J3388" t="s">
        <v>722</v>
      </c>
      <c r="K3388" t="s">
        <v>11624</v>
      </c>
      <c r="L3388">
        <v>15568568</v>
      </c>
      <c r="M3388">
        <f t="shared" si="104"/>
        <v>70453</v>
      </c>
      <c r="N3388" s="2">
        <f t="shared" si="105"/>
        <v>65.131425913003028</v>
      </c>
    </row>
    <row r="3389" spans="1:14" x14ac:dyDescent="0.3">
      <c r="A3389" t="s">
        <v>11625</v>
      </c>
      <c r="B3389" t="s">
        <v>11626</v>
      </c>
      <c r="C3389">
        <v>4.3</v>
      </c>
      <c r="D3389">
        <v>814</v>
      </c>
      <c r="E3389">
        <v>590</v>
      </c>
      <c r="F3389">
        <v>590</v>
      </c>
      <c r="G3389" t="s">
        <v>11627</v>
      </c>
      <c r="H3389" t="s">
        <v>11628</v>
      </c>
      <c r="I3389" t="s">
        <v>3622</v>
      </c>
      <c r="J3389" t="s">
        <v>11629</v>
      </c>
      <c r="K3389" t="s">
        <v>11630</v>
      </c>
      <c r="L3389">
        <v>1661382</v>
      </c>
      <c r="M3389">
        <f t="shared" si="104"/>
        <v>480260</v>
      </c>
      <c r="N3389" s="2">
        <f t="shared" si="105"/>
        <v>0</v>
      </c>
    </row>
    <row r="3390" spans="1:14" x14ac:dyDescent="0.3">
      <c r="A3390" t="s">
        <v>11631</v>
      </c>
      <c r="B3390" t="s">
        <v>11632</v>
      </c>
      <c r="C3390">
        <v>4.5999999999999996</v>
      </c>
      <c r="D3390">
        <v>121</v>
      </c>
      <c r="E3390">
        <v>1700</v>
      </c>
      <c r="F3390">
        <v>1700</v>
      </c>
      <c r="G3390" t="s">
        <v>11633</v>
      </c>
      <c r="H3390" t="s">
        <v>11634</v>
      </c>
      <c r="I3390" t="s">
        <v>5435</v>
      </c>
      <c r="J3390" t="s">
        <v>11635</v>
      </c>
      <c r="K3390" t="s">
        <v>11636</v>
      </c>
      <c r="L3390">
        <v>11611908</v>
      </c>
      <c r="M3390">
        <f t="shared" si="104"/>
        <v>205700</v>
      </c>
      <c r="N3390" s="2">
        <f t="shared" si="105"/>
        <v>0</v>
      </c>
    </row>
    <row r="3391" spans="1:14" x14ac:dyDescent="0.3">
      <c r="A3391" t="s">
        <v>592</v>
      </c>
      <c r="B3391" t="s">
        <v>3055</v>
      </c>
      <c r="C3391">
        <v>5</v>
      </c>
      <c r="D3391">
        <v>9</v>
      </c>
      <c r="E3391">
        <v>1999</v>
      </c>
      <c r="F3391">
        <v>1999</v>
      </c>
      <c r="G3391" t="s">
        <v>124</v>
      </c>
      <c r="H3391" t="s">
        <v>11637</v>
      </c>
      <c r="I3391" t="s">
        <v>37</v>
      </c>
      <c r="J3391" t="s">
        <v>3057</v>
      </c>
      <c r="K3391" t="s">
        <v>11638</v>
      </c>
      <c r="L3391">
        <v>16364486</v>
      </c>
      <c r="M3391">
        <f t="shared" si="104"/>
        <v>17991</v>
      </c>
      <c r="N3391" s="2">
        <f t="shared" si="105"/>
        <v>0</v>
      </c>
    </row>
    <row r="3392" spans="1:14" x14ac:dyDescent="0.3">
      <c r="A3392" t="s">
        <v>11639</v>
      </c>
      <c r="B3392" t="s">
        <v>655</v>
      </c>
      <c r="C3392">
        <v>4.5</v>
      </c>
      <c r="D3392">
        <v>88</v>
      </c>
      <c r="E3392">
        <v>1899</v>
      </c>
      <c r="F3392">
        <v>721</v>
      </c>
      <c r="G3392" t="s">
        <v>42</v>
      </c>
      <c r="H3392" t="s">
        <v>11640</v>
      </c>
      <c r="I3392" t="s">
        <v>50</v>
      </c>
      <c r="J3392" t="s">
        <v>657</v>
      </c>
      <c r="K3392" t="s">
        <v>11641</v>
      </c>
      <c r="L3392">
        <v>13041490</v>
      </c>
      <c r="M3392">
        <f t="shared" si="104"/>
        <v>63448</v>
      </c>
      <c r="N3392" s="2">
        <f t="shared" si="105"/>
        <v>62.032648762506582</v>
      </c>
    </row>
    <row r="3393" spans="1:14" x14ac:dyDescent="0.3">
      <c r="A3393" t="s">
        <v>11642</v>
      </c>
      <c r="B3393" t="s">
        <v>1245</v>
      </c>
      <c r="C3393">
        <v>4.7</v>
      </c>
      <c r="D3393">
        <v>59</v>
      </c>
      <c r="E3393">
        <v>599</v>
      </c>
      <c r="F3393">
        <v>569</v>
      </c>
      <c r="G3393" t="s">
        <v>466</v>
      </c>
      <c r="H3393" t="s">
        <v>11643</v>
      </c>
      <c r="I3393" t="s">
        <v>3438</v>
      </c>
      <c r="J3393" t="s">
        <v>1247</v>
      </c>
      <c r="K3393" t="s">
        <v>11644</v>
      </c>
      <c r="L3393">
        <v>15246404</v>
      </c>
      <c r="M3393">
        <f t="shared" si="104"/>
        <v>33571</v>
      </c>
      <c r="N3393" s="2">
        <f t="shared" si="105"/>
        <v>5.0083472454090154</v>
      </c>
    </row>
    <row r="3394" spans="1:14" x14ac:dyDescent="0.3">
      <c r="A3394" t="s">
        <v>2830</v>
      </c>
      <c r="B3394" t="s">
        <v>1895</v>
      </c>
      <c r="C3394">
        <v>4.3</v>
      </c>
      <c r="D3394">
        <v>23</v>
      </c>
      <c r="E3394">
        <v>5499</v>
      </c>
      <c r="F3394">
        <v>2749</v>
      </c>
      <c r="G3394" t="s">
        <v>1169</v>
      </c>
      <c r="H3394" t="s">
        <v>11645</v>
      </c>
      <c r="I3394" t="s">
        <v>132</v>
      </c>
      <c r="J3394" t="s">
        <v>1897</v>
      </c>
      <c r="K3394" t="s">
        <v>11646</v>
      </c>
      <c r="L3394">
        <v>14157550</v>
      </c>
      <c r="M3394">
        <f t="shared" si="104"/>
        <v>63227</v>
      </c>
      <c r="N3394" s="2">
        <f t="shared" si="105"/>
        <v>50.009092562284053</v>
      </c>
    </row>
    <row r="3395" spans="1:14" x14ac:dyDescent="0.3">
      <c r="A3395" t="s">
        <v>11647</v>
      </c>
      <c r="B3395" t="s">
        <v>1879</v>
      </c>
      <c r="C3395">
        <v>3.7</v>
      </c>
      <c r="D3395">
        <v>6</v>
      </c>
      <c r="E3395">
        <v>2999</v>
      </c>
      <c r="F3395">
        <v>1499</v>
      </c>
      <c r="G3395" t="s">
        <v>124</v>
      </c>
      <c r="H3395" t="s">
        <v>11648</v>
      </c>
      <c r="I3395" t="s">
        <v>126</v>
      </c>
      <c r="J3395" t="s">
        <v>1881</v>
      </c>
      <c r="K3395" t="s">
        <v>11649</v>
      </c>
      <c r="L3395">
        <v>14769434</v>
      </c>
      <c r="M3395">
        <f t="shared" ref="M3395:M3458" si="106">D3395*F3395</f>
        <v>8994</v>
      </c>
      <c r="N3395" s="2">
        <f t="shared" ref="N3395:N3458" si="107">((E3395-F3395)/E3395) *100</f>
        <v>50.016672224074689</v>
      </c>
    </row>
    <row r="3396" spans="1:14" x14ac:dyDescent="0.3">
      <c r="A3396" t="s">
        <v>11650</v>
      </c>
      <c r="B3396" t="s">
        <v>2308</v>
      </c>
      <c r="C3396">
        <v>4.5</v>
      </c>
      <c r="D3396">
        <v>15</v>
      </c>
      <c r="E3396">
        <v>3149</v>
      </c>
      <c r="F3396">
        <v>3149</v>
      </c>
      <c r="G3396" t="s">
        <v>16</v>
      </c>
      <c r="H3396" t="s">
        <v>11651</v>
      </c>
      <c r="I3396" t="s">
        <v>1306</v>
      </c>
      <c r="J3396" t="s">
        <v>2310</v>
      </c>
      <c r="K3396" t="s">
        <v>11652</v>
      </c>
      <c r="L3396">
        <v>11086096</v>
      </c>
      <c r="M3396">
        <f t="shared" si="106"/>
        <v>47235</v>
      </c>
      <c r="N3396" s="2">
        <f t="shared" si="107"/>
        <v>0</v>
      </c>
    </row>
    <row r="3397" spans="1:14" x14ac:dyDescent="0.3">
      <c r="A3397" t="s">
        <v>11653</v>
      </c>
      <c r="B3397" t="s">
        <v>910</v>
      </c>
      <c r="C3397">
        <v>4.5</v>
      </c>
      <c r="D3397">
        <v>8</v>
      </c>
      <c r="E3397">
        <v>2899</v>
      </c>
      <c r="F3397">
        <v>1942</v>
      </c>
      <c r="G3397" t="s">
        <v>42</v>
      </c>
      <c r="H3397" t="s">
        <v>11654</v>
      </c>
      <c r="I3397" t="s">
        <v>50</v>
      </c>
      <c r="J3397" t="s">
        <v>912</v>
      </c>
      <c r="K3397" t="s">
        <v>11655</v>
      </c>
      <c r="L3397">
        <v>15138622</v>
      </c>
      <c r="M3397">
        <f t="shared" si="106"/>
        <v>15536</v>
      </c>
      <c r="N3397" s="2">
        <f t="shared" si="107"/>
        <v>33.011383235598487</v>
      </c>
    </row>
    <row r="3398" spans="1:14" x14ac:dyDescent="0.3">
      <c r="A3398" t="s">
        <v>11656</v>
      </c>
      <c r="B3398" t="s">
        <v>1441</v>
      </c>
      <c r="C3398">
        <v>3.6</v>
      </c>
      <c r="D3398">
        <v>30</v>
      </c>
      <c r="E3398">
        <v>4498</v>
      </c>
      <c r="F3398">
        <v>1799</v>
      </c>
      <c r="G3398" t="s">
        <v>16</v>
      </c>
      <c r="H3398" t="s">
        <v>11657</v>
      </c>
      <c r="I3398" t="s">
        <v>8013</v>
      </c>
      <c r="J3398" t="s">
        <v>1443</v>
      </c>
      <c r="K3398" t="s">
        <v>11658</v>
      </c>
      <c r="L3398">
        <v>12927282</v>
      </c>
      <c r="M3398">
        <f t="shared" si="106"/>
        <v>53970</v>
      </c>
      <c r="N3398" s="2">
        <f t="shared" si="107"/>
        <v>60.004446420631396</v>
      </c>
    </row>
    <row r="3399" spans="1:14" x14ac:dyDescent="0.3">
      <c r="A3399" t="s">
        <v>11659</v>
      </c>
      <c r="B3399" t="s">
        <v>11660</v>
      </c>
      <c r="C3399">
        <v>3.7</v>
      </c>
      <c r="D3399">
        <v>3</v>
      </c>
      <c r="E3399">
        <v>2499</v>
      </c>
      <c r="F3399">
        <v>1249</v>
      </c>
      <c r="G3399" t="s">
        <v>3457</v>
      </c>
      <c r="H3399" t="s">
        <v>11661</v>
      </c>
      <c r="I3399" t="s">
        <v>1176</v>
      </c>
      <c r="J3399" t="s">
        <v>11662</v>
      </c>
      <c r="K3399" t="s">
        <v>11663</v>
      </c>
      <c r="L3399">
        <v>16676606</v>
      </c>
      <c r="M3399">
        <f t="shared" si="106"/>
        <v>3747</v>
      </c>
      <c r="N3399" s="2">
        <f t="shared" si="107"/>
        <v>50.020008003201276</v>
      </c>
    </row>
    <row r="3400" spans="1:14" x14ac:dyDescent="0.3">
      <c r="A3400" t="s">
        <v>11664</v>
      </c>
      <c r="B3400" t="s">
        <v>1256</v>
      </c>
      <c r="C3400">
        <v>4.3</v>
      </c>
      <c r="D3400">
        <v>108</v>
      </c>
      <c r="E3400">
        <v>3329</v>
      </c>
      <c r="F3400">
        <v>898</v>
      </c>
      <c r="G3400" t="s">
        <v>409</v>
      </c>
      <c r="H3400" t="s">
        <v>11665</v>
      </c>
      <c r="I3400" t="s">
        <v>891</v>
      </c>
      <c r="J3400" t="s">
        <v>1259</v>
      </c>
      <c r="K3400" t="s">
        <v>11666</v>
      </c>
      <c r="L3400">
        <v>13300548</v>
      </c>
      <c r="M3400">
        <f t="shared" si="106"/>
        <v>96984</v>
      </c>
      <c r="N3400" s="2">
        <f t="shared" si="107"/>
        <v>73.024932412135783</v>
      </c>
    </row>
    <row r="3401" spans="1:14" x14ac:dyDescent="0.3">
      <c r="A3401" t="s">
        <v>3910</v>
      </c>
      <c r="B3401" t="s">
        <v>11667</v>
      </c>
      <c r="C3401">
        <v>3.9</v>
      </c>
      <c r="D3401">
        <v>752</v>
      </c>
      <c r="E3401">
        <v>1899</v>
      </c>
      <c r="F3401">
        <v>1139</v>
      </c>
      <c r="G3401" t="s">
        <v>1536</v>
      </c>
      <c r="H3401" t="s">
        <v>11668</v>
      </c>
      <c r="I3401" t="s">
        <v>83</v>
      </c>
      <c r="J3401" t="s">
        <v>11669</v>
      </c>
      <c r="K3401" t="s">
        <v>11670</v>
      </c>
      <c r="L3401">
        <v>4451372</v>
      </c>
      <c r="M3401">
        <f t="shared" si="106"/>
        <v>856528</v>
      </c>
      <c r="N3401" s="2">
        <f t="shared" si="107"/>
        <v>40.021063717746181</v>
      </c>
    </row>
    <row r="3402" spans="1:14" x14ac:dyDescent="0.3">
      <c r="A3402" t="s">
        <v>6030</v>
      </c>
      <c r="B3402" t="s">
        <v>2383</v>
      </c>
      <c r="C3402">
        <v>2.6</v>
      </c>
      <c r="D3402">
        <v>5</v>
      </c>
      <c r="E3402">
        <v>1599</v>
      </c>
      <c r="F3402">
        <v>959</v>
      </c>
      <c r="G3402" t="s">
        <v>29</v>
      </c>
      <c r="H3402" t="s">
        <v>11671</v>
      </c>
      <c r="I3402" t="s">
        <v>862</v>
      </c>
      <c r="J3402" t="s">
        <v>2385</v>
      </c>
      <c r="K3402" t="s">
        <v>11672</v>
      </c>
      <c r="L3402">
        <v>15800228</v>
      </c>
      <c r="M3402">
        <f t="shared" si="106"/>
        <v>4795</v>
      </c>
      <c r="N3402" s="2">
        <f t="shared" si="107"/>
        <v>40.025015634771734</v>
      </c>
    </row>
    <row r="3403" spans="1:14" x14ac:dyDescent="0.3">
      <c r="A3403" t="s">
        <v>4048</v>
      </c>
      <c r="B3403" t="s">
        <v>1421</v>
      </c>
      <c r="C3403">
        <v>4.2</v>
      </c>
      <c r="D3403">
        <v>6</v>
      </c>
      <c r="E3403">
        <v>3999</v>
      </c>
      <c r="F3403">
        <v>1599</v>
      </c>
      <c r="G3403" t="s">
        <v>29</v>
      </c>
      <c r="H3403" t="s">
        <v>11673</v>
      </c>
      <c r="I3403" t="s">
        <v>132</v>
      </c>
      <c r="J3403" t="s">
        <v>1423</v>
      </c>
      <c r="K3403" t="s">
        <v>11674</v>
      </c>
      <c r="L3403">
        <v>16543842</v>
      </c>
      <c r="M3403">
        <f t="shared" si="106"/>
        <v>9594</v>
      </c>
      <c r="N3403" s="2">
        <f t="shared" si="107"/>
        <v>60.015003750937737</v>
      </c>
    </row>
    <row r="3404" spans="1:14" x14ac:dyDescent="0.3">
      <c r="A3404" t="s">
        <v>11675</v>
      </c>
      <c r="B3404" t="s">
        <v>1342</v>
      </c>
      <c r="C3404">
        <v>4.8</v>
      </c>
      <c r="D3404">
        <v>5</v>
      </c>
      <c r="E3404">
        <v>4499</v>
      </c>
      <c r="F3404">
        <v>2249</v>
      </c>
      <c r="G3404" t="s">
        <v>42</v>
      </c>
      <c r="H3404" t="s">
        <v>11676</v>
      </c>
      <c r="I3404" t="s">
        <v>1348</v>
      </c>
      <c r="J3404" t="s">
        <v>1344</v>
      </c>
      <c r="K3404" t="s">
        <v>11677</v>
      </c>
      <c r="L3404">
        <v>16372442</v>
      </c>
      <c r="M3404">
        <f t="shared" si="106"/>
        <v>11245</v>
      </c>
      <c r="N3404" s="2">
        <f t="shared" si="107"/>
        <v>50.01111358079573</v>
      </c>
    </row>
    <row r="3405" spans="1:14" x14ac:dyDescent="0.3">
      <c r="A3405" t="s">
        <v>4094</v>
      </c>
      <c r="B3405" t="s">
        <v>1974</v>
      </c>
      <c r="C3405">
        <v>4.0999999999999996</v>
      </c>
      <c r="D3405">
        <v>10</v>
      </c>
      <c r="E3405">
        <v>2699</v>
      </c>
      <c r="F3405">
        <v>1889</v>
      </c>
      <c r="G3405" t="s">
        <v>1975</v>
      </c>
      <c r="H3405" t="s">
        <v>11678</v>
      </c>
      <c r="I3405" t="s">
        <v>297</v>
      </c>
      <c r="J3405" t="s">
        <v>1977</v>
      </c>
      <c r="K3405" t="s">
        <v>11679</v>
      </c>
      <c r="L3405">
        <v>17439222</v>
      </c>
      <c r="M3405">
        <f t="shared" si="106"/>
        <v>18890</v>
      </c>
      <c r="N3405" s="2">
        <f t="shared" si="107"/>
        <v>30.011115227862174</v>
      </c>
    </row>
    <row r="3406" spans="1:14" x14ac:dyDescent="0.3">
      <c r="A3406" t="s">
        <v>11680</v>
      </c>
      <c r="B3406" t="s">
        <v>80</v>
      </c>
      <c r="C3406">
        <v>3.4</v>
      </c>
      <c r="D3406">
        <v>11</v>
      </c>
      <c r="E3406">
        <v>1999</v>
      </c>
      <c r="F3406">
        <v>699</v>
      </c>
      <c r="G3406" t="s">
        <v>81</v>
      </c>
      <c r="H3406" t="s">
        <v>11681</v>
      </c>
      <c r="I3406" t="s">
        <v>446</v>
      </c>
      <c r="J3406" t="s">
        <v>84</v>
      </c>
      <c r="K3406" t="s">
        <v>11682</v>
      </c>
      <c r="L3406">
        <v>16233410</v>
      </c>
      <c r="M3406">
        <f t="shared" si="106"/>
        <v>7689</v>
      </c>
      <c r="N3406" s="2">
        <f t="shared" si="107"/>
        <v>65.032516258129064</v>
      </c>
    </row>
    <row r="3407" spans="1:14" x14ac:dyDescent="0.3">
      <c r="A3407" t="s">
        <v>11683</v>
      </c>
      <c r="B3407" t="s">
        <v>54</v>
      </c>
      <c r="C3407">
        <v>4.7</v>
      </c>
      <c r="D3407">
        <v>53</v>
      </c>
      <c r="E3407">
        <v>1199</v>
      </c>
      <c r="F3407">
        <v>419</v>
      </c>
      <c r="G3407" t="s">
        <v>42</v>
      </c>
      <c r="H3407" t="s">
        <v>11684</v>
      </c>
      <c r="I3407" t="s">
        <v>1064</v>
      </c>
      <c r="J3407" t="s">
        <v>57</v>
      </c>
      <c r="K3407" t="s">
        <v>11685</v>
      </c>
      <c r="L3407">
        <v>13179608</v>
      </c>
      <c r="M3407">
        <f t="shared" si="106"/>
        <v>22207</v>
      </c>
      <c r="N3407" s="2">
        <f t="shared" si="107"/>
        <v>65.054211843202665</v>
      </c>
    </row>
    <row r="3408" spans="1:14" x14ac:dyDescent="0.3">
      <c r="A3408" t="s">
        <v>247</v>
      </c>
      <c r="B3408" t="s">
        <v>248</v>
      </c>
      <c r="C3408">
        <v>4.0999999999999996</v>
      </c>
      <c r="D3408">
        <v>55</v>
      </c>
      <c r="E3408">
        <v>1699</v>
      </c>
      <c r="F3408">
        <v>781</v>
      </c>
      <c r="G3408" t="s">
        <v>249</v>
      </c>
      <c r="H3408" t="s">
        <v>11686</v>
      </c>
      <c r="I3408" t="s">
        <v>83</v>
      </c>
      <c r="J3408" t="s">
        <v>251</v>
      </c>
      <c r="K3408" t="s">
        <v>252</v>
      </c>
      <c r="L3408">
        <v>11110226</v>
      </c>
      <c r="M3408">
        <f t="shared" si="106"/>
        <v>42955</v>
      </c>
      <c r="N3408" s="2">
        <f t="shared" si="107"/>
        <v>54.031783402001174</v>
      </c>
    </row>
    <row r="3409" spans="1:14" x14ac:dyDescent="0.3">
      <c r="A3409" t="s">
        <v>11687</v>
      </c>
      <c r="B3409" t="s">
        <v>80</v>
      </c>
      <c r="C3409">
        <v>4</v>
      </c>
      <c r="D3409">
        <v>149</v>
      </c>
      <c r="E3409">
        <v>1899</v>
      </c>
      <c r="F3409">
        <v>949</v>
      </c>
      <c r="G3409" t="s">
        <v>74</v>
      </c>
      <c r="H3409" t="s">
        <v>11688</v>
      </c>
      <c r="I3409" t="s">
        <v>1080</v>
      </c>
      <c r="J3409" t="s">
        <v>84</v>
      </c>
      <c r="K3409" t="s">
        <v>11689</v>
      </c>
      <c r="L3409">
        <v>10178711</v>
      </c>
      <c r="M3409">
        <f t="shared" si="106"/>
        <v>141401</v>
      </c>
      <c r="N3409" s="2">
        <f t="shared" si="107"/>
        <v>50.026329647182735</v>
      </c>
    </row>
    <row r="3410" spans="1:14" x14ac:dyDescent="0.3">
      <c r="A3410" t="s">
        <v>11690</v>
      </c>
      <c r="B3410" t="s">
        <v>11691</v>
      </c>
      <c r="C3410">
        <v>3.4</v>
      </c>
      <c r="D3410">
        <v>7</v>
      </c>
      <c r="E3410">
        <v>1499</v>
      </c>
      <c r="F3410">
        <v>494</v>
      </c>
      <c r="G3410" t="s">
        <v>1657</v>
      </c>
      <c r="H3410" t="s">
        <v>11692</v>
      </c>
      <c r="I3410" t="s">
        <v>297</v>
      </c>
      <c r="J3410" t="s">
        <v>11693</v>
      </c>
      <c r="K3410" t="s">
        <v>11694</v>
      </c>
      <c r="L3410">
        <v>17310776</v>
      </c>
      <c r="M3410">
        <f t="shared" si="106"/>
        <v>3458</v>
      </c>
      <c r="N3410" s="2">
        <f t="shared" si="107"/>
        <v>67.044696464309538</v>
      </c>
    </row>
    <row r="3411" spans="1:14" x14ac:dyDescent="0.3">
      <c r="A3411" t="s">
        <v>271</v>
      </c>
      <c r="B3411" t="s">
        <v>816</v>
      </c>
      <c r="C3411">
        <v>4.5999999999999996</v>
      </c>
      <c r="D3411">
        <v>18</v>
      </c>
      <c r="E3411">
        <v>999</v>
      </c>
      <c r="F3411">
        <v>799</v>
      </c>
      <c r="G3411" t="s">
        <v>4434</v>
      </c>
      <c r="H3411" t="s">
        <v>11695</v>
      </c>
      <c r="I3411" t="s">
        <v>273</v>
      </c>
      <c r="J3411" t="s">
        <v>819</v>
      </c>
      <c r="K3411" t="s">
        <v>11696</v>
      </c>
      <c r="L3411">
        <v>16824348</v>
      </c>
      <c r="M3411">
        <f t="shared" si="106"/>
        <v>14382</v>
      </c>
      <c r="N3411" s="2">
        <f t="shared" si="107"/>
        <v>20.02002002002002</v>
      </c>
    </row>
    <row r="3412" spans="1:14" x14ac:dyDescent="0.3">
      <c r="A3412" t="s">
        <v>11697</v>
      </c>
      <c r="B3412" t="s">
        <v>364</v>
      </c>
      <c r="C3412">
        <v>3.8</v>
      </c>
      <c r="D3412">
        <v>77</v>
      </c>
      <c r="E3412">
        <v>2599</v>
      </c>
      <c r="F3412">
        <v>1299</v>
      </c>
      <c r="G3412" t="s">
        <v>3048</v>
      </c>
      <c r="H3412" t="s">
        <v>11698</v>
      </c>
      <c r="I3412" t="s">
        <v>126</v>
      </c>
      <c r="J3412" t="s">
        <v>368</v>
      </c>
      <c r="K3412" t="s">
        <v>11699</v>
      </c>
      <c r="L3412">
        <v>12413348</v>
      </c>
      <c r="M3412">
        <f t="shared" si="106"/>
        <v>100023</v>
      </c>
      <c r="N3412" s="2">
        <f t="shared" si="107"/>
        <v>50.019238168526357</v>
      </c>
    </row>
    <row r="3413" spans="1:14" x14ac:dyDescent="0.3">
      <c r="A3413" t="s">
        <v>583</v>
      </c>
      <c r="B3413" t="s">
        <v>80</v>
      </c>
      <c r="C3413">
        <v>4.5</v>
      </c>
      <c r="D3413">
        <v>90</v>
      </c>
      <c r="E3413">
        <v>3499</v>
      </c>
      <c r="F3413">
        <v>1924</v>
      </c>
      <c r="G3413" t="s">
        <v>16</v>
      </c>
      <c r="H3413" t="s">
        <v>11700</v>
      </c>
      <c r="I3413" t="s">
        <v>586</v>
      </c>
      <c r="J3413" t="s">
        <v>84</v>
      </c>
      <c r="K3413" t="s">
        <v>11701</v>
      </c>
      <c r="L3413">
        <v>8311809</v>
      </c>
      <c r="M3413">
        <f t="shared" si="106"/>
        <v>173160</v>
      </c>
      <c r="N3413" s="2">
        <f t="shared" si="107"/>
        <v>45.012860817376392</v>
      </c>
    </row>
    <row r="3414" spans="1:14" x14ac:dyDescent="0.3">
      <c r="A3414" t="s">
        <v>11702</v>
      </c>
      <c r="B3414" t="s">
        <v>11703</v>
      </c>
      <c r="C3414">
        <v>4.5</v>
      </c>
      <c r="D3414">
        <v>13</v>
      </c>
      <c r="E3414">
        <v>1349</v>
      </c>
      <c r="F3414">
        <v>687</v>
      </c>
      <c r="G3414" t="s">
        <v>124</v>
      </c>
      <c r="H3414" t="s">
        <v>11704</v>
      </c>
      <c r="I3414" t="s">
        <v>337</v>
      </c>
      <c r="J3414" t="s">
        <v>11705</v>
      </c>
      <c r="K3414" t="s">
        <v>11706</v>
      </c>
      <c r="L3414">
        <v>17156626</v>
      </c>
      <c r="M3414">
        <f t="shared" si="106"/>
        <v>8931</v>
      </c>
      <c r="N3414" s="2">
        <f t="shared" si="107"/>
        <v>49.073387694588583</v>
      </c>
    </row>
    <row r="3415" spans="1:14" x14ac:dyDescent="0.3">
      <c r="A3415" t="s">
        <v>8533</v>
      </c>
      <c r="B3415" t="s">
        <v>230</v>
      </c>
      <c r="C3415">
        <v>3.9</v>
      </c>
      <c r="D3415">
        <v>30</v>
      </c>
      <c r="E3415">
        <v>1899</v>
      </c>
      <c r="F3415">
        <v>664</v>
      </c>
      <c r="G3415" t="s">
        <v>1536</v>
      </c>
      <c r="H3415" t="s">
        <v>11707</v>
      </c>
      <c r="I3415" t="s">
        <v>83</v>
      </c>
      <c r="J3415" t="s">
        <v>232</v>
      </c>
      <c r="K3415" t="s">
        <v>11708</v>
      </c>
      <c r="L3415">
        <v>14637874</v>
      </c>
      <c r="M3415">
        <f t="shared" si="106"/>
        <v>19920</v>
      </c>
      <c r="N3415" s="2">
        <f t="shared" si="107"/>
        <v>65.034228541337541</v>
      </c>
    </row>
    <row r="3416" spans="1:14" x14ac:dyDescent="0.3">
      <c r="A3416" t="s">
        <v>11709</v>
      </c>
      <c r="B3416" t="s">
        <v>4090</v>
      </c>
      <c r="C3416">
        <v>4.5999999999999996</v>
      </c>
      <c r="D3416">
        <v>46</v>
      </c>
      <c r="E3416">
        <v>4400</v>
      </c>
      <c r="F3416">
        <v>4400</v>
      </c>
      <c r="G3416" t="s">
        <v>11710</v>
      </c>
      <c r="H3416" t="s">
        <v>11711</v>
      </c>
      <c r="I3416" t="s">
        <v>1145</v>
      </c>
      <c r="J3416" t="s">
        <v>4092</v>
      </c>
      <c r="K3416" t="s">
        <v>11712</v>
      </c>
      <c r="L3416">
        <v>7120183</v>
      </c>
      <c r="M3416">
        <f t="shared" si="106"/>
        <v>202400</v>
      </c>
      <c r="N3416" s="2">
        <f t="shared" si="107"/>
        <v>0</v>
      </c>
    </row>
    <row r="3417" spans="1:14" x14ac:dyDescent="0.3">
      <c r="A3417" t="s">
        <v>11713</v>
      </c>
      <c r="B3417" t="s">
        <v>2280</v>
      </c>
      <c r="C3417">
        <v>4.2</v>
      </c>
      <c r="D3417">
        <v>146</v>
      </c>
      <c r="E3417">
        <v>1899</v>
      </c>
      <c r="F3417">
        <v>721</v>
      </c>
      <c r="G3417" t="s">
        <v>206</v>
      </c>
      <c r="H3417" t="s">
        <v>11714</v>
      </c>
      <c r="I3417" t="s">
        <v>37</v>
      </c>
      <c r="J3417" t="s">
        <v>2280</v>
      </c>
      <c r="K3417" t="s">
        <v>11715</v>
      </c>
      <c r="L3417">
        <v>7768846</v>
      </c>
      <c r="M3417">
        <f t="shared" si="106"/>
        <v>105266</v>
      </c>
      <c r="N3417" s="2">
        <f t="shared" si="107"/>
        <v>62.032648762506582</v>
      </c>
    </row>
    <row r="3418" spans="1:14" x14ac:dyDescent="0.3">
      <c r="A3418" t="s">
        <v>10373</v>
      </c>
      <c r="B3418" t="s">
        <v>1382</v>
      </c>
      <c r="C3418">
        <v>4.5999999999999996</v>
      </c>
      <c r="D3418">
        <v>14</v>
      </c>
      <c r="E3418">
        <v>1899</v>
      </c>
      <c r="F3418">
        <v>664</v>
      </c>
      <c r="G3418" t="s">
        <v>124</v>
      </c>
      <c r="H3418" t="s">
        <v>11716</v>
      </c>
      <c r="I3418" t="s">
        <v>126</v>
      </c>
      <c r="J3418" t="s">
        <v>1384</v>
      </c>
      <c r="K3418" t="s">
        <v>11717</v>
      </c>
      <c r="L3418">
        <v>17090600</v>
      </c>
      <c r="M3418">
        <f t="shared" si="106"/>
        <v>9296</v>
      </c>
      <c r="N3418" s="2">
        <f t="shared" si="107"/>
        <v>65.034228541337541</v>
      </c>
    </row>
    <row r="3419" spans="1:14" x14ac:dyDescent="0.3">
      <c r="A3419" t="s">
        <v>6150</v>
      </c>
      <c r="B3419" t="s">
        <v>689</v>
      </c>
      <c r="C3419">
        <v>4.5</v>
      </c>
      <c r="D3419">
        <v>14</v>
      </c>
      <c r="E3419">
        <v>1490</v>
      </c>
      <c r="F3419">
        <v>894</v>
      </c>
      <c r="G3419" t="s">
        <v>1868</v>
      </c>
      <c r="H3419" t="s">
        <v>11718</v>
      </c>
      <c r="I3419" t="s">
        <v>586</v>
      </c>
      <c r="J3419" t="s">
        <v>692</v>
      </c>
      <c r="K3419" t="s">
        <v>11719</v>
      </c>
      <c r="L3419">
        <v>17267684</v>
      </c>
      <c r="M3419">
        <f t="shared" si="106"/>
        <v>12516</v>
      </c>
      <c r="N3419" s="2">
        <f t="shared" si="107"/>
        <v>40</v>
      </c>
    </row>
    <row r="3420" spans="1:14" x14ac:dyDescent="0.3">
      <c r="A3420" t="s">
        <v>11720</v>
      </c>
      <c r="B3420" t="s">
        <v>511</v>
      </c>
      <c r="C3420">
        <v>4.3</v>
      </c>
      <c r="D3420">
        <v>8</v>
      </c>
      <c r="E3420">
        <v>4895</v>
      </c>
      <c r="F3420">
        <v>4160</v>
      </c>
      <c r="G3420" t="s">
        <v>16</v>
      </c>
      <c r="H3420" t="s">
        <v>11721</v>
      </c>
      <c r="I3420" t="s">
        <v>586</v>
      </c>
      <c r="J3420" t="s">
        <v>514</v>
      </c>
      <c r="K3420" t="s">
        <v>11722</v>
      </c>
      <c r="L3420">
        <v>17774656</v>
      </c>
      <c r="M3420">
        <f t="shared" si="106"/>
        <v>33280</v>
      </c>
      <c r="N3420" s="2">
        <f t="shared" si="107"/>
        <v>15.015321756894789</v>
      </c>
    </row>
    <row r="3421" spans="1:14" x14ac:dyDescent="0.3">
      <c r="A3421" t="s">
        <v>510</v>
      </c>
      <c r="B3421" t="s">
        <v>402</v>
      </c>
      <c r="C3421">
        <v>4.3</v>
      </c>
      <c r="D3421">
        <v>152</v>
      </c>
      <c r="E3421">
        <v>1699</v>
      </c>
      <c r="F3421">
        <v>934</v>
      </c>
      <c r="G3421" t="s">
        <v>16</v>
      </c>
      <c r="H3421" t="s">
        <v>11723</v>
      </c>
      <c r="I3421" t="s">
        <v>513</v>
      </c>
      <c r="J3421" t="s">
        <v>405</v>
      </c>
      <c r="K3421" t="s">
        <v>11724</v>
      </c>
      <c r="L3421">
        <v>11902024</v>
      </c>
      <c r="M3421">
        <f t="shared" si="106"/>
        <v>141968</v>
      </c>
      <c r="N3421" s="2">
        <f t="shared" si="107"/>
        <v>45.026486168334316</v>
      </c>
    </row>
    <row r="3422" spans="1:14" x14ac:dyDescent="0.3">
      <c r="A3422" t="s">
        <v>11725</v>
      </c>
      <c r="B3422" t="s">
        <v>3295</v>
      </c>
      <c r="C3422">
        <v>3.5</v>
      </c>
      <c r="D3422">
        <v>6</v>
      </c>
      <c r="E3422">
        <v>2499</v>
      </c>
      <c r="F3422">
        <v>849</v>
      </c>
      <c r="G3422" t="s">
        <v>42</v>
      </c>
      <c r="H3422" t="s">
        <v>11726</v>
      </c>
      <c r="I3422" t="s">
        <v>862</v>
      </c>
      <c r="J3422" t="s">
        <v>3297</v>
      </c>
      <c r="K3422" t="s">
        <v>11727</v>
      </c>
      <c r="L3422">
        <v>16787064</v>
      </c>
      <c r="M3422">
        <f t="shared" si="106"/>
        <v>5094</v>
      </c>
      <c r="N3422" s="2">
        <f t="shared" si="107"/>
        <v>66.026410564225685</v>
      </c>
    </row>
    <row r="3423" spans="1:14" x14ac:dyDescent="0.3">
      <c r="A3423" t="s">
        <v>11104</v>
      </c>
      <c r="B3423" t="s">
        <v>87</v>
      </c>
      <c r="C3423">
        <v>4</v>
      </c>
      <c r="D3423">
        <v>7</v>
      </c>
      <c r="E3423">
        <v>2299</v>
      </c>
      <c r="F3423">
        <v>1310</v>
      </c>
      <c r="G3423" t="s">
        <v>2446</v>
      </c>
      <c r="H3423" t="s">
        <v>11728</v>
      </c>
      <c r="I3423" t="s">
        <v>297</v>
      </c>
      <c r="J3423" t="s">
        <v>91</v>
      </c>
      <c r="K3423" t="s">
        <v>11729</v>
      </c>
      <c r="L3423">
        <v>16217518</v>
      </c>
      <c r="M3423">
        <f t="shared" si="106"/>
        <v>9170</v>
      </c>
      <c r="N3423" s="2">
        <f t="shared" si="107"/>
        <v>43.018703784254022</v>
      </c>
    </row>
    <row r="3424" spans="1:14" x14ac:dyDescent="0.3">
      <c r="A3424" t="s">
        <v>449</v>
      </c>
      <c r="B3424" t="s">
        <v>2295</v>
      </c>
      <c r="C3424">
        <v>3.4</v>
      </c>
      <c r="D3424">
        <v>9</v>
      </c>
      <c r="E3424">
        <v>2199</v>
      </c>
      <c r="F3424">
        <v>1099</v>
      </c>
      <c r="G3424" t="s">
        <v>451</v>
      </c>
      <c r="H3424" t="s">
        <v>11730</v>
      </c>
      <c r="I3424" t="s">
        <v>297</v>
      </c>
      <c r="J3424" t="s">
        <v>2297</v>
      </c>
      <c r="K3424" t="s">
        <v>11731</v>
      </c>
      <c r="L3424">
        <v>17139846</v>
      </c>
      <c r="M3424">
        <f t="shared" si="106"/>
        <v>9891</v>
      </c>
      <c r="N3424" s="2">
        <f t="shared" si="107"/>
        <v>50.022737608003645</v>
      </c>
    </row>
    <row r="3425" spans="1:14" x14ac:dyDescent="0.3">
      <c r="A3425" t="s">
        <v>11732</v>
      </c>
      <c r="B3425" t="s">
        <v>230</v>
      </c>
      <c r="C3425">
        <v>4.0999999999999996</v>
      </c>
      <c r="D3425">
        <v>37</v>
      </c>
      <c r="E3425">
        <v>899</v>
      </c>
      <c r="F3425">
        <v>539</v>
      </c>
      <c r="G3425" t="s">
        <v>67</v>
      </c>
      <c r="H3425" t="s">
        <v>11733</v>
      </c>
      <c r="I3425" t="s">
        <v>37</v>
      </c>
      <c r="J3425" t="s">
        <v>232</v>
      </c>
      <c r="K3425" t="s">
        <v>11734</v>
      </c>
      <c r="L3425">
        <v>16998598</v>
      </c>
      <c r="M3425">
        <f t="shared" si="106"/>
        <v>19943</v>
      </c>
      <c r="N3425" s="2">
        <f t="shared" si="107"/>
        <v>40.044493882091217</v>
      </c>
    </row>
    <row r="3426" spans="1:14" x14ac:dyDescent="0.3">
      <c r="A3426" t="s">
        <v>11735</v>
      </c>
      <c r="B3426" t="s">
        <v>4052</v>
      </c>
      <c r="C3426">
        <v>4</v>
      </c>
      <c r="D3426">
        <v>59</v>
      </c>
      <c r="E3426">
        <v>4998</v>
      </c>
      <c r="F3426">
        <v>1499</v>
      </c>
      <c r="G3426" t="s">
        <v>16</v>
      </c>
      <c r="H3426" t="s">
        <v>11736</v>
      </c>
      <c r="I3426" t="s">
        <v>367</v>
      </c>
      <c r="J3426" t="s">
        <v>4054</v>
      </c>
      <c r="K3426" t="s">
        <v>11737</v>
      </c>
      <c r="L3426">
        <v>15330444</v>
      </c>
      <c r="M3426">
        <f t="shared" si="106"/>
        <v>88441</v>
      </c>
      <c r="N3426" s="2">
        <f t="shared" si="107"/>
        <v>70.008003201280516</v>
      </c>
    </row>
    <row r="3427" spans="1:14" x14ac:dyDescent="0.3">
      <c r="A3427" t="s">
        <v>11738</v>
      </c>
      <c r="B3427" t="s">
        <v>4913</v>
      </c>
      <c r="C3427">
        <v>4.2</v>
      </c>
      <c r="D3427">
        <v>5</v>
      </c>
      <c r="E3427">
        <v>3499</v>
      </c>
      <c r="F3427">
        <v>1574</v>
      </c>
      <c r="G3427" t="s">
        <v>1474</v>
      </c>
      <c r="H3427" t="s">
        <v>11739</v>
      </c>
      <c r="I3427" t="s">
        <v>685</v>
      </c>
      <c r="J3427" t="s">
        <v>4915</v>
      </c>
      <c r="K3427" t="s">
        <v>11740</v>
      </c>
      <c r="L3427">
        <v>17186448</v>
      </c>
      <c r="M3427">
        <f t="shared" si="106"/>
        <v>7870</v>
      </c>
      <c r="N3427" s="2">
        <f t="shared" si="107"/>
        <v>55.015718776793364</v>
      </c>
    </row>
    <row r="3428" spans="1:14" x14ac:dyDescent="0.3">
      <c r="A3428" t="s">
        <v>11741</v>
      </c>
      <c r="B3428" t="s">
        <v>1841</v>
      </c>
      <c r="C3428">
        <v>3.9</v>
      </c>
      <c r="D3428">
        <v>67</v>
      </c>
      <c r="E3428">
        <v>1195</v>
      </c>
      <c r="F3428">
        <v>478</v>
      </c>
      <c r="G3428" t="s">
        <v>67</v>
      </c>
      <c r="H3428" t="s">
        <v>11742</v>
      </c>
      <c r="I3428" t="s">
        <v>56</v>
      </c>
      <c r="J3428" t="s">
        <v>1843</v>
      </c>
      <c r="K3428" t="s">
        <v>11743</v>
      </c>
      <c r="L3428">
        <v>13244594</v>
      </c>
      <c r="M3428">
        <f t="shared" si="106"/>
        <v>32026</v>
      </c>
      <c r="N3428" s="2">
        <f t="shared" si="107"/>
        <v>60</v>
      </c>
    </row>
    <row r="3429" spans="1:14" x14ac:dyDescent="0.3">
      <c r="A3429" t="s">
        <v>11744</v>
      </c>
      <c r="B3429" t="s">
        <v>1751</v>
      </c>
      <c r="C3429">
        <v>4.4000000000000004</v>
      </c>
      <c r="D3429">
        <v>166</v>
      </c>
      <c r="E3429">
        <v>1950</v>
      </c>
      <c r="F3429">
        <v>351</v>
      </c>
      <c r="G3429" t="s">
        <v>16</v>
      </c>
      <c r="H3429" t="s">
        <v>11745</v>
      </c>
      <c r="I3429" t="s">
        <v>388</v>
      </c>
      <c r="J3429" t="s">
        <v>1753</v>
      </c>
      <c r="K3429" t="s">
        <v>11746</v>
      </c>
      <c r="L3429">
        <v>14574632</v>
      </c>
      <c r="M3429">
        <f t="shared" si="106"/>
        <v>58266</v>
      </c>
      <c r="N3429" s="2">
        <f t="shared" si="107"/>
        <v>82</v>
      </c>
    </row>
    <row r="3430" spans="1:14" x14ac:dyDescent="0.3">
      <c r="A3430" t="s">
        <v>7008</v>
      </c>
      <c r="B3430" t="s">
        <v>1382</v>
      </c>
      <c r="C3430">
        <v>4</v>
      </c>
      <c r="D3430">
        <v>10</v>
      </c>
      <c r="E3430">
        <v>1999</v>
      </c>
      <c r="F3430">
        <v>599</v>
      </c>
      <c r="G3430" t="s">
        <v>124</v>
      </c>
      <c r="H3430" t="s">
        <v>11747</v>
      </c>
      <c r="I3430" t="s">
        <v>126</v>
      </c>
      <c r="J3430" t="s">
        <v>1384</v>
      </c>
      <c r="K3430" t="s">
        <v>11748</v>
      </c>
      <c r="L3430">
        <v>15578010</v>
      </c>
      <c r="M3430">
        <f t="shared" si="106"/>
        <v>5990</v>
      </c>
      <c r="N3430" s="2">
        <f t="shared" si="107"/>
        <v>70.035017508754379</v>
      </c>
    </row>
    <row r="3431" spans="1:14" x14ac:dyDescent="0.3">
      <c r="A3431" t="s">
        <v>11749</v>
      </c>
      <c r="B3431" t="s">
        <v>2584</v>
      </c>
      <c r="C3431">
        <v>4.2</v>
      </c>
      <c r="D3431">
        <v>522</v>
      </c>
      <c r="E3431">
        <v>119</v>
      </c>
      <c r="F3431">
        <v>89</v>
      </c>
      <c r="G3431" t="s">
        <v>16</v>
      </c>
      <c r="H3431" t="s">
        <v>11750</v>
      </c>
      <c r="I3431" t="s">
        <v>604</v>
      </c>
      <c r="J3431" t="s">
        <v>2587</v>
      </c>
      <c r="K3431" t="s">
        <v>11751</v>
      </c>
      <c r="L3431">
        <v>7670920</v>
      </c>
      <c r="M3431">
        <f t="shared" si="106"/>
        <v>46458</v>
      </c>
      <c r="N3431" s="2">
        <f t="shared" si="107"/>
        <v>25.210084033613445</v>
      </c>
    </row>
    <row r="3432" spans="1:14" x14ac:dyDescent="0.3">
      <c r="A3432" t="s">
        <v>11752</v>
      </c>
      <c r="B3432" t="s">
        <v>54</v>
      </c>
      <c r="C3432">
        <v>4.4000000000000004</v>
      </c>
      <c r="D3432">
        <v>90</v>
      </c>
      <c r="E3432">
        <v>2599</v>
      </c>
      <c r="F3432">
        <v>1299</v>
      </c>
      <c r="G3432" t="s">
        <v>16</v>
      </c>
      <c r="H3432" t="s">
        <v>11753</v>
      </c>
      <c r="I3432" t="s">
        <v>586</v>
      </c>
      <c r="J3432" t="s">
        <v>57</v>
      </c>
      <c r="K3432" t="s">
        <v>11754</v>
      </c>
      <c r="L3432">
        <v>2237283</v>
      </c>
      <c r="M3432">
        <f t="shared" si="106"/>
        <v>116910</v>
      </c>
      <c r="N3432" s="2">
        <f t="shared" si="107"/>
        <v>50.019238168526357</v>
      </c>
    </row>
    <row r="3433" spans="1:14" x14ac:dyDescent="0.3">
      <c r="A3433" t="s">
        <v>592</v>
      </c>
      <c r="B3433" t="s">
        <v>1513</v>
      </c>
      <c r="C3433">
        <v>4</v>
      </c>
      <c r="D3433">
        <v>17</v>
      </c>
      <c r="E3433">
        <v>899</v>
      </c>
      <c r="F3433">
        <v>314</v>
      </c>
      <c r="G3433" t="s">
        <v>67</v>
      </c>
      <c r="H3433" t="s">
        <v>11755</v>
      </c>
      <c r="I3433" t="s">
        <v>37</v>
      </c>
      <c r="J3433" t="s">
        <v>1515</v>
      </c>
      <c r="K3433" t="s">
        <v>11756</v>
      </c>
      <c r="L3433">
        <v>16610952</v>
      </c>
      <c r="M3433">
        <f t="shared" si="106"/>
        <v>5338</v>
      </c>
      <c r="N3433" s="2">
        <f t="shared" si="107"/>
        <v>65.072302558398221</v>
      </c>
    </row>
    <row r="3434" spans="1:14" x14ac:dyDescent="0.3">
      <c r="A3434" t="s">
        <v>11757</v>
      </c>
      <c r="B3434" t="s">
        <v>5373</v>
      </c>
      <c r="C3434">
        <v>4</v>
      </c>
      <c r="D3434">
        <v>311</v>
      </c>
      <c r="E3434">
        <v>1299</v>
      </c>
      <c r="F3434">
        <v>727</v>
      </c>
      <c r="G3434" t="s">
        <v>29</v>
      </c>
      <c r="H3434" t="s">
        <v>11758</v>
      </c>
      <c r="I3434" t="s">
        <v>56</v>
      </c>
      <c r="J3434" t="s">
        <v>5376</v>
      </c>
      <c r="K3434" t="s">
        <v>11759</v>
      </c>
      <c r="L3434">
        <v>13962172</v>
      </c>
      <c r="M3434">
        <f t="shared" si="106"/>
        <v>226097</v>
      </c>
      <c r="N3434" s="2">
        <f t="shared" si="107"/>
        <v>44.033872209391838</v>
      </c>
    </row>
    <row r="3435" spans="1:14" x14ac:dyDescent="0.3">
      <c r="A3435" t="s">
        <v>11760</v>
      </c>
      <c r="B3435" t="s">
        <v>235</v>
      </c>
      <c r="C3435">
        <v>4.2</v>
      </c>
      <c r="D3435">
        <v>76</v>
      </c>
      <c r="E3435">
        <v>1699</v>
      </c>
      <c r="F3435">
        <v>1699</v>
      </c>
      <c r="G3435" t="s">
        <v>236</v>
      </c>
      <c r="H3435" t="s">
        <v>11761</v>
      </c>
      <c r="I3435" t="s">
        <v>938</v>
      </c>
      <c r="J3435" t="s">
        <v>238</v>
      </c>
      <c r="K3435" t="s">
        <v>11762</v>
      </c>
      <c r="L3435">
        <v>13654912</v>
      </c>
      <c r="M3435">
        <f t="shared" si="106"/>
        <v>129124</v>
      </c>
      <c r="N3435" s="2">
        <f t="shared" si="107"/>
        <v>0</v>
      </c>
    </row>
    <row r="3436" spans="1:14" x14ac:dyDescent="0.3">
      <c r="A3436" t="s">
        <v>3983</v>
      </c>
      <c r="B3436" t="s">
        <v>1078</v>
      </c>
      <c r="C3436">
        <v>4.5999999999999996</v>
      </c>
      <c r="D3436">
        <v>44</v>
      </c>
      <c r="E3436">
        <v>2290</v>
      </c>
      <c r="F3436">
        <v>2290</v>
      </c>
      <c r="G3436" t="s">
        <v>242</v>
      </c>
      <c r="H3436" t="s">
        <v>11763</v>
      </c>
      <c r="I3436" t="s">
        <v>244</v>
      </c>
      <c r="J3436" t="s">
        <v>1081</v>
      </c>
      <c r="K3436" t="s">
        <v>11764</v>
      </c>
      <c r="L3436">
        <v>13816026</v>
      </c>
      <c r="M3436">
        <f t="shared" si="106"/>
        <v>100760</v>
      </c>
      <c r="N3436" s="2">
        <f t="shared" si="107"/>
        <v>0</v>
      </c>
    </row>
    <row r="3437" spans="1:14" x14ac:dyDescent="0.3">
      <c r="A3437" t="s">
        <v>11765</v>
      </c>
      <c r="B3437" t="s">
        <v>1879</v>
      </c>
      <c r="C3437">
        <v>4.5999999999999996</v>
      </c>
      <c r="D3437">
        <v>16</v>
      </c>
      <c r="E3437">
        <v>1499</v>
      </c>
      <c r="F3437">
        <v>1499</v>
      </c>
      <c r="G3437" t="s">
        <v>11766</v>
      </c>
      <c r="H3437" t="s">
        <v>11767</v>
      </c>
      <c r="I3437" t="s">
        <v>132</v>
      </c>
      <c r="J3437" t="s">
        <v>1881</v>
      </c>
      <c r="K3437" t="s">
        <v>11768</v>
      </c>
      <c r="L3437">
        <v>14699516</v>
      </c>
      <c r="M3437">
        <f t="shared" si="106"/>
        <v>23984</v>
      </c>
      <c r="N3437" s="2">
        <f t="shared" si="107"/>
        <v>0</v>
      </c>
    </row>
    <row r="3438" spans="1:14" x14ac:dyDescent="0.3">
      <c r="A3438" t="s">
        <v>11769</v>
      </c>
      <c r="B3438" t="s">
        <v>1895</v>
      </c>
      <c r="C3438">
        <v>4.5</v>
      </c>
      <c r="D3438">
        <v>13</v>
      </c>
      <c r="E3438">
        <v>2599</v>
      </c>
      <c r="F3438">
        <v>1299</v>
      </c>
      <c r="G3438" t="s">
        <v>1169</v>
      </c>
      <c r="H3438" t="s">
        <v>11770</v>
      </c>
      <c r="I3438" t="s">
        <v>126</v>
      </c>
      <c r="J3438" t="s">
        <v>1897</v>
      </c>
      <c r="K3438" t="s">
        <v>11771</v>
      </c>
      <c r="L3438">
        <v>15021310</v>
      </c>
      <c r="M3438">
        <f t="shared" si="106"/>
        <v>16887</v>
      </c>
      <c r="N3438" s="2">
        <f t="shared" si="107"/>
        <v>50.019238168526357</v>
      </c>
    </row>
    <row r="3439" spans="1:14" x14ac:dyDescent="0.3">
      <c r="A3439" t="s">
        <v>11772</v>
      </c>
      <c r="B3439" t="s">
        <v>309</v>
      </c>
      <c r="C3439">
        <v>3.6</v>
      </c>
      <c r="D3439">
        <v>105</v>
      </c>
      <c r="E3439">
        <v>1999</v>
      </c>
      <c r="F3439">
        <v>999</v>
      </c>
      <c r="G3439" t="s">
        <v>67</v>
      </c>
      <c r="H3439" t="s">
        <v>11773</v>
      </c>
      <c r="I3439" t="s">
        <v>11774</v>
      </c>
      <c r="J3439" t="s">
        <v>313</v>
      </c>
      <c r="K3439" t="s">
        <v>11775</v>
      </c>
      <c r="L3439">
        <v>14643434</v>
      </c>
      <c r="M3439">
        <f t="shared" si="106"/>
        <v>104895</v>
      </c>
      <c r="N3439" s="2">
        <f t="shared" si="107"/>
        <v>50.025012506253134</v>
      </c>
    </row>
    <row r="3440" spans="1:14" x14ac:dyDescent="0.3">
      <c r="A3440" t="s">
        <v>11776</v>
      </c>
      <c r="B3440" t="s">
        <v>2078</v>
      </c>
      <c r="C3440">
        <v>4.2</v>
      </c>
      <c r="D3440">
        <v>80</v>
      </c>
      <c r="E3440">
        <v>899</v>
      </c>
      <c r="F3440">
        <v>620</v>
      </c>
      <c r="G3440" t="s">
        <v>11777</v>
      </c>
      <c r="H3440" t="s">
        <v>11778</v>
      </c>
      <c r="I3440" t="s">
        <v>110</v>
      </c>
      <c r="J3440" t="s">
        <v>2081</v>
      </c>
      <c r="K3440" t="s">
        <v>11779</v>
      </c>
      <c r="L3440">
        <v>11209226</v>
      </c>
      <c r="M3440">
        <f t="shared" si="106"/>
        <v>49600</v>
      </c>
      <c r="N3440" s="2">
        <f t="shared" si="107"/>
        <v>31.03448275862069</v>
      </c>
    </row>
    <row r="3441" spans="1:14" x14ac:dyDescent="0.3">
      <c r="A3441" t="s">
        <v>11780</v>
      </c>
      <c r="B3441" t="s">
        <v>733</v>
      </c>
      <c r="C3441">
        <v>4.3</v>
      </c>
      <c r="D3441">
        <v>32</v>
      </c>
      <c r="E3441">
        <v>1349</v>
      </c>
      <c r="F3441">
        <v>512</v>
      </c>
      <c r="G3441" t="s">
        <v>838</v>
      </c>
      <c r="H3441" t="s">
        <v>11781</v>
      </c>
      <c r="I3441" t="s">
        <v>1229</v>
      </c>
      <c r="J3441" t="s">
        <v>735</v>
      </c>
      <c r="K3441" t="s">
        <v>11782</v>
      </c>
      <c r="L3441">
        <v>14441208</v>
      </c>
      <c r="M3441">
        <f t="shared" si="106"/>
        <v>16384</v>
      </c>
      <c r="N3441" s="2">
        <f t="shared" si="107"/>
        <v>62.045959970348406</v>
      </c>
    </row>
    <row r="3442" spans="1:14" x14ac:dyDescent="0.3">
      <c r="A3442" t="s">
        <v>11783</v>
      </c>
      <c r="B3442" t="s">
        <v>2417</v>
      </c>
      <c r="C3442">
        <v>4.4000000000000004</v>
      </c>
      <c r="D3442">
        <v>16</v>
      </c>
      <c r="E3442">
        <v>2599</v>
      </c>
      <c r="F3442">
        <v>2209</v>
      </c>
      <c r="G3442" t="s">
        <v>16</v>
      </c>
      <c r="H3442" t="s">
        <v>11784</v>
      </c>
      <c r="I3442" t="s">
        <v>586</v>
      </c>
      <c r="J3442" t="s">
        <v>2419</v>
      </c>
      <c r="K3442" t="s">
        <v>11785</v>
      </c>
      <c r="L3442">
        <v>17985780</v>
      </c>
      <c r="M3442">
        <f t="shared" si="106"/>
        <v>35344</v>
      </c>
      <c r="N3442" s="2">
        <f t="shared" si="107"/>
        <v>15.005771450557907</v>
      </c>
    </row>
    <row r="3443" spans="1:14" x14ac:dyDescent="0.3">
      <c r="A3443" t="s">
        <v>11786</v>
      </c>
      <c r="B3443" t="s">
        <v>917</v>
      </c>
      <c r="C3443">
        <v>3.6</v>
      </c>
      <c r="D3443">
        <v>29</v>
      </c>
      <c r="E3443">
        <v>2799</v>
      </c>
      <c r="F3443">
        <v>1259</v>
      </c>
      <c r="G3443" t="s">
        <v>29</v>
      </c>
      <c r="H3443" t="s">
        <v>11787</v>
      </c>
      <c r="I3443" t="s">
        <v>132</v>
      </c>
      <c r="J3443" t="s">
        <v>919</v>
      </c>
      <c r="K3443" t="s">
        <v>11788</v>
      </c>
      <c r="L3443">
        <v>17656860</v>
      </c>
      <c r="M3443">
        <f t="shared" si="106"/>
        <v>36511</v>
      </c>
      <c r="N3443" s="2">
        <f t="shared" si="107"/>
        <v>55.019649874955348</v>
      </c>
    </row>
    <row r="3444" spans="1:14" x14ac:dyDescent="0.3">
      <c r="A3444" t="s">
        <v>11789</v>
      </c>
      <c r="B3444" t="s">
        <v>353</v>
      </c>
      <c r="C3444">
        <v>3.9</v>
      </c>
      <c r="D3444">
        <v>9</v>
      </c>
      <c r="E3444">
        <v>3799</v>
      </c>
      <c r="F3444">
        <v>1329</v>
      </c>
      <c r="G3444" t="s">
        <v>124</v>
      </c>
      <c r="H3444" t="s">
        <v>11790</v>
      </c>
      <c r="I3444" t="s">
        <v>132</v>
      </c>
      <c r="J3444" t="s">
        <v>356</v>
      </c>
      <c r="K3444" t="s">
        <v>11791</v>
      </c>
      <c r="L3444">
        <v>15172560</v>
      </c>
      <c r="M3444">
        <f t="shared" si="106"/>
        <v>11961</v>
      </c>
      <c r="N3444" s="2">
        <f t="shared" si="107"/>
        <v>65.017109765727824</v>
      </c>
    </row>
    <row r="3445" spans="1:14" x14ac:dyDescent="0.3">
      <c r="A3445" t="s">
        <v>11792</v>
      </c>
      <c r="B3445" t="s">
        <v>2383</v>
      </c>
      <c r="C3445">
        <v>4.2</v>
      </c>
      <c r="D3445">
        <v>17</v>
      </c>
      <c r="E3445">
        <v>1699</v>
      </c>
      <c r="F3445">
        <v>1019</v>
      </c>
      <c r="G3445" t="s">
        <v>42</v>
      </c>
      <c r="H3445" t="s">
        <v>11793</v>
      </c>
      <c r="I3445" t="s">
        <v>862</v>
      </c>
      <c r="J3445" t="s">
        <v>2385</v>
      </c>
      <c r="K3445" t="s">
        <v>11794</v>
      </c>
      <c r="L3445">
        <v>15800598</v>
      </c>
      <c r="M3445">
        <f t="shared" si="106"/>
        <v>17323</v>
      </c>
      <c r="N3445" s="2">
        <f t="shared" si="107"/>
        <v>40.023543260741612</v>
      </c>
    </row>
    <row r="3446" spans="1:14" x14ac:dyDescent="0.3">
      <c r="A3446" t="s">
        <v>11795</v>
      </c>
      <c r="B3446" t="s">
        <v>2712</v>
      </c>
      <c r="C3446">
        <v>4.3</v>
      </c>
      <c r="D3446">
        <v>36</v>
      </c>
      <c r="E3446">
        <v>3999</v>
      </c>
      <c r="F3446">
        <v>1999</v>
      </c>
      <c r="G3446" t="s">
        <v>124</v>
      </c>
      <c r="H3446" t="s">
        <v>11796</v>
      </c>
      <c r="I3446" t="s">
        <v>862</v>
      </c>
      <c r="J3446" t="s">
        <v>2714</v>
      </c>
      <c r="K3446" t="s">
        <v>11797</v>
      </c>
      <c r="L3446">
        <v>15118676</v>
      </c>
      <c r="M3446">
        <f t="shared" si="106"/>
        <v>71964</v>
      </c>
      <c r="N3446" s="2">
        <f t="shared" si="107"/>
        <v>50.01250312578145</v>
      </c>
    </row>
    <row r="3447" spans="1:14" x14ac:dyDescent="0.3">
      <c r="A3447" t="s">
        <v>11798</v>
      </c>
      <c r="B3447" t="s">
        <v>284</v>
      </c>
      <c r="C3447">
        <v>4.9000000000000004</v>
      </c>
      <c r="D3447">
        <v>15</v>
      </c>
      <c r="E3447">
        <v>999</v>
      </c>
      <c r="F3447">
        <v>449</v>
      </c>
      <c r="G3447" t="s">
        <v>42</v>
      </c>
      <c r="H3447" t="s">
        <v>11799</v>
      </c>
      <c r="I3447" t="s">
        <v>37</v>
      </c>
      <c r="J3447" t="s">
        <v>286</v>
      </c>
      <c r="K3447" t="s">
        <v>11800</v>
      </c>
      <c r="L3447">
        <v>17511554</v>
      </c>
      <c r="M3447">
        <f t="shared" si="106"/>
        <v>6735</v>
      </c>
      <c r="N3447" s="2">
        <f t="shared" si="107"/>
        <v>55.055055055055057</v>
      </c>
    </row>
    <row r="3448" spans="1:14" x14ac:dyDescent="0.3">
      <c r="A3448" t="s">
        <v>11801</v>
      </c>
      <c r="B3448" t="s">
        <v>2435</v>
      </c>
      <c r="C3448">
        <v>4.8</v>
      </c>
      <c r="D3448">
        <v>12</v>
      </c>
      <c r="E3448">
        <v>1299</v>
      </c>
      <c r="F3448">
        <v>1299</v>
      </c>
      <c r="G3448" t="s">
        <v>1939</v>
      </c>
      <c r="H3448" t="s">
        <v>11802</v>
      </c>
      <c r="I3448" t="s">
        <v>56</v>
      </c>
      <c r="J3448" t="s">
        <v>2438</v>
      </c>
      <c r="K3448" t="s">
        <v>11803</v>
      </c>
      <c r="L3448">
        <v>16929936</v>
      </c>
      <c r="M3448">
        <f t="shared" si="106"/>
        <v>15588</v>
      </c>
      <c r="N3448" s="2">
        <f t="shared" si="107"/>
        <v>0</v>
      </c>
    </row>
    <row r="3449" spans="1:14" x14ac:dyDescent="0.3">
      <c r="A3449" t="s">
        <v>11804</v>
      </c>
      <c r="B3449" t="s">
        <v>316</v>
      </c>
      <c r="C3449">
        <v>4.3</v>
      </c>
      <c r="D3449">
        <v>13</v>
      </c>
      <c r="E3449">
        <v>1099</v>
      </c>
      <c r="F3449">
        <v>769</v>
      </c>
      <c r="G3449" t="s">
        <v>757</v>
      </c>
      <c r="H3449" t="s">
        <v>11805</v>
      </c>
      <c r="I3449" t="s">
        <v>1229</v>
      </c>
      <c r="J3449" t="s">
        <v>318</v>
      </c>
      <c r="K3449" t="s">
        <v>11806</v>
      </c>
      <c r="L3449">
        <v>15912198</v>
      </c>
      <c r="M3449">
        <f t="shared" si="106"/>
        <v>9997</v>
      </c>
      <c r="N3449" s="2">
        <f t="shared" si="107"/>
        <v>30.02729754322111</v>
      </c>
    </row>
    <row r="3450" spans="1:14" x14ac:dyDescent="0.3">
      <c r="A3450" t="s">
        <v>11807</v>
      </c>
      <c r="B3450" t="s">
        <v>1011</v>
      </c>
      <c r="C3450">
        <v>3.8</v>
      </c>
      <c r="D3450">
        <v>16</v>
      </c>
      <c r="E3450">
        <v>2299</v>
      </c>
      <c r="F3450">
        <v>1839</v>
      </c>
      <c r="G3450" t="s">
        <v>42</v>
      </c>
      <c r="H3450" t="s">
        <v>11808</v>
      </c>
      <c r="I3450" t="s">
        <v>56</v>
      </c>
      <c r="J3450" t="s">
        <v>1013</v>
      </c>
      <c r="K3450" t="s">
        <v>11809</v>
      </c>
      <c r="L3450">
        <v>17437600</v>
      </c>
      <c r="M3450">
        <f t="shared" si="106"/>
        <v>29424</v>
      </c>
      <c r="N3450" s="2">
        <f t="shared" si="107"/>
        <v>20.008699434536755</v>
      </c>
    </row>
    <row r="3451" spans="1:14" x14ac:dyDescent="0.3">
      <c r="A3451" t="s">
        <v>670</v>
      </c>
      <c r="B3451" t="s">
        <v>5582</v>
      </c>
      <c r="C3451">
        <v>4</v>
      </c>
      <c r="D3451">
        <v>7</v>
      </c>
      <c r="E3451">
        <v>13500</v>
      </c>
      <c r="F3451">
        <v>8775</v>
      </c>
      <c r="G3451" t="s">
        <v>16</v>
      </c>
      <c r="H3451" t="s">
        <v>11810</v>
      </c>
      <c r="I3451" t="s">
        <v>177</v>
      </c>
      <c r="J3451" t="s">
        <v>5584</v>
      </c>
      <c r="K3451" t="s">
        <v>11811</v>
      </c>
      <c r="L3451">
        <v>14806634</v>
      </c>
      <c r="M3451">
        <f t="shared" si="106"/>
        <v>61425</v>
      </c>
      <c r="N3451" s="2">
        <f t="shared" si="107"/>
        <v>35</v>
      </c>
    </row>
    <row r="3452" spans="1:14" x14ac:dyDescent="0.3">
      <c r="A3452" t="s">
        <v>11812</v>
      </c>
      <c r="B3452" t="s">
        <v>2242</v>
      </c>
      <c r="C3452">
        <v>4.4000000000000004</v>
      </c>
      <c r="D3452">
        <v>192</v>
      </c>
      <c r="E3452">
        <v>999</v>
      </c>
      <c r="F3452">
        <v>509</v>
      </c>
      <c r="G3452" t="s">
        <v>124</v>
      </c>
      <c r="H3452" t="s">
        <v>11813</v>
      </c>
      <c r="I3452" t="s">
        <v>56</v>
      </c>
      <c r="J3452" t="s">
        <v>2244</v>
      </c>
      <c r="K3452" t="s">
        <v>11814</v>
      </c>
      <c r="L3452">
        <v>13845844</v>
      </c>
      <c r="M3452">
        <f t="shared" si="106"/>
        <v>97728</v>
      </c>
      <c r="N3452" s="2">
        <f t="shared" si="107"/>
        <v>49.049049049049046</v>
      </c>
    </row>
    <row r="3453" spans="1:14" x14ac:dyDescent="0.3">
      <c r="A3453" t="s">
        <v>11815</v>
      </c>
      <c r="B3453" t="s">
        <v>80</v>
      </c>
      <c r="C3453">
        <v>4.4000000000000004</v>
      </c>
      <c r="D3453">
        <v>18</v>
      </c>
      <c r="E3453">
        <v>799</v>
      </c>
      <c r="F3453">
        <v>319</v>
      </c>
      <c r="G3453" t="s">
        <v>42</v>
      </c>
      <c r="H3453" t="s">
        <v>11816</v>
      </c>
      <c r="I3453" t="s">
        <v>37</v>
      </c>
      <c r="J3453" t="s">
        <v>84</v>
      </c>
      <c r="K3453" t="s">
        <v>11817</v>
      </c>
      <c r="L3453">
        <v>15288012</v>
      </c>
      <c r="M3453">
        <f t="shared" si="106"/>
        <v>5742</v>
      </c>
      <c r="N3453" s="2">
        <f t="shared" si="107"/>
        <v>60.075093867334175</v>
      </c>
    </row>
    <row r="3454" spans="1:14" x14ac:dyDescent="0.3">
      <c r="A3454" t="s">
        <v>8958</v>
      </c>
      <c r="B3454" t="s">
        <v>230</v>
      </c>
      <c r="C3454">
        <v>3.3</v>
      </c>
      <c r="D3454">
        <v>114</v>
      </c>
      <c r="E3454">
        <v>2659</v>
      </c>
      <c r="F3454">
        <v>797</v>
      </c>
      <c r="G3454" t="s">
        <v>74</v>
      </c>
      <c r="H3454" t="s">
        <v>11818</v>
      </c>
      <c r="I3454" t="s">
        <v>1080</v>
      </c>
      <c r="J3454" t="s">
        <v>232</v>
      </c>
      <c r="K3454" t="s">
        <v>11819</v>
      </c>
      <c r="L3454">
        <v>13242232</v>
      </c>
      <c r="M3454">
        <f t="shared" si="106"/>
        <v>90858</v>
      </c>
      <c r="N3454" s="2">
        <f t="shared" si="107"/>
        <v>70.026325686348258</v>
      </c>
    </row>
    <row r="3455" spans="1:14" x14ac:dyDescent="0.3">
      <c r="A3455" t="s">
        <v>11820</v>
      </c>
      <c r="B3455" t="s">
        <v>2124</v>
      </c>
      <c r="C3455">
        <v>2.9</v>
      </c>
      <c r="D3455">
        <v>21</v>
      </c>
      <c r="E3455">
        <v>2199</v>
      </c>
      <c r="F3455">
        <v>725</v>
      </c>
      <c r="G3455" t="s">
        <v>2167</v>
      </c>
      <c r="H3455" t="s">
        <v>11821</v>
      </c>
      <c r="I3455" t="s">
        <v>446</v>
      </c>
      <c r="J3455" t="s">
        <v>2126</v>
      </c>
      <c r="K3455" t="s">
        <v>11822</v>
      </c>
      <c r="L3455">
        <v>13799188</v>
      </c>
      <c r="M3455">
        <f t="shared" si="106"/>
        <v>15225</v>
      </c>
      <c r="N3455" s="2">
        <f t="shared" si="107"/>
        <v>67.030468394724878</v>
      </c>
    </row>
    <row r="3456" spans="1:14" x14ac:dyDescent="0.3">
      <c r="A3456" t="s">
        <v>3054</v>
      </c>
      <c r="B3456" t="s">
        <v>3055</v>
      </c>
      <c r="C3456">
        <v>4.7</v>
      </c>
      <c r="D3456">
        <v>185</v>
      </c>
      <c r="E3456">
        <v>3399</v>
      </c>
      <c r="F3456">
        <v>3399</v>
      </c>
      <c r="G3456" t="s">
        <v>16</v>
      </c>
      <c r="H3456" t="s">
        <v>11823</v>
      </c>
      <c r="I3456" t="s">
        <v>513</v>
      </c>
      <c r="J3456" t="s">
        <v>3057</v>
      </c>
      <c r="K3456" t="s">
        <v>11824</v>
      </c>
      <c r="L3456">
        <v>2241276</v>
      </c>
      <c r="M3456">
        <f t="shared" si="106"/>
        <v>628815</v>
      </c>
      <c r="N3456" s="2">
        <f t="shared" si="107"/>
        <v>0</v>
      </c>
    </row>
    <row r="3457" spans="1:14" x14ac:dyDescent="0.3">
      <c r="A3457" t="s">
        <v>11825</v>
      </c>
      <c r="B3457" t="s">
        <v>289</v>
      </c>
      <c r="C3457">
        <v>4.0999999999999996</v>
      </c>
      <c r="D3457">
        <v>76</v>
      </c>
      <c r="E3457">
        <v>3695</v>
      </c>
      <c r="F3457">
        <v>3325</v>
      </c>
      <c r="G3457" t="s">
        <v>16</v>
      </c>
      <c r="H3457" t="s">
        <v>11826</v>
      </c>
      <c r="I3457" t="s">
        <v>177</v>
      </c>
      <c r="J3457" t="s">
        <v>291</v>
      </c>
      <c r="K3457" t="s">
        <v>11827</v>
      </c>
      <c r="L3457">
        <v>10527614</v>
      </c>
      <c r="M3457">
        <f t="shared" si="106"/>
        <v>252700</v>
      </c>
      <c r="N3457" s="2">
        <f t="shared" si="107"/>
        <v>10.013531799729364</v>
      </c>
    </row>
    <row r="3458" spans="1:14" x14ac:dyDescent="0.3">
      <c r="A3458" t="s">
        <v>174</v>
      </c>
      <c r="B3458" t="s">
        <v>54</v>
      </c>
      <c r="C3458">
        <v>4.0999999999999996</v>
      </c>
      <c r="D3458">
        <v>19</v>
      </c>
      <c r="E3458">
        <v>3499</v>
      </c>
      <c r="F3458">
        <v>874</v>
      </c>
      <c r="G3458" t="s">
        <v>16</v>
      </c>
      <c r="H3458" t="s">
        <v>11828</v>
      </c>
      <c r="I3458" t="s">
        <v>177</v>
      </c>
      <c r="J3458" t="s">
        <v>57</v>
      </c>
      <c r="K3458" t="s">
        <v>11829</v>
      </c>
      <c r="L3458">
        <v>11249378</v>
      </c>
      <c r="M3458">
        <f t="shared" si="106"/>
        <v>16606</v>
      </c>
      <c r="N3458" s="2">
        <f t="shared" si="107"/>
        <v>75.02143469562732</v>
      </c>
    </row>
    <row r="3459" spans="1:14" x14ac:dyDescent="0.3">
      <c r="A3459" t="s">
        <v>3242</v>
      </c>
      <c r="B3459" t="s">
        <v>917</v>
      </c>
      <c r="C3459">
        <v>4.5</v>
      </c>
      <c r="D3459">
        <v>64</v>
      </c>
      <c r="E3459">
        <v>2099</v>
      </c>
      <c r="F3459">
        <v>734</v>
      </c>
      <c r="G3459" t="s">
        <v>29</v>
      </c>
      <c r="H3459" t="s">
        <v>11830</v>
      </c>
      <c r="I3459" t="s">
        <v>132</v>
      </c>
      <c r="J3459" t="s">
        <v>919</v>
      </c>
      <c r="K3459" t="s">
        <v>11831</v>
      </c>
      <c r="L3459">
        <v>15637700</v>
      </c>
      <c r="M3459">
        <f t="shared" ref="M3459:M3522" si="108">D3459*F3459</f>
        <v>46976</v>
      </c>
      <c r="N3459" s="2">
        <f t="shared" ref="N3459:N3522" si="109">((E3459-F3459)/E3459) *100</f>
        <v>65.030967127203425</v>
      </c>
    </row>
    <row r="3460" spans="1:14" x14ac:dyDescent="0.3">
      <c r="A3460" t="s">
        <v>9344</v>
      </c>
      <c r="B3460" t="s">
        <v>1093</v>
      </c>
      <c r="C3460">
        <v>4</v>
      </c>
      <c r="D3460">
        <v>191</v>
      </c>
      <c r="E3460">
        <v>1499</v>
      </c>
      <c r="F3460">
        <v>479</v>
      </c>
      <c r="G3460" t="s">
        <v>905</v>
      </c>
      <c r="H3460" t="s">
        <v>11832</v>
      </c>
      <c r="I3460" t="s">
        <v>630</v>
      </c>
      <c r="J3460" t="s">
        <v>1095</v>
      </c>
      <c r="K3460" t="s">
        <v>11833</v>
      </c>
      <c r="L3460">
        <v>10297875</v>
      </c>
      <c r="M3460">
        <f t="shared" si="108"/>
        <v>91489</v>
      </c>
      <c r="N3460" s="2">
        <f t="shared" si="109"/>
        <v>68.045363575717147</v>
      </c>
    </row>
    <row r="3461" spans="1:14" x14ac:dyDescent="0.3">
      <c r="A3461" t="s">
        <v>11834</v>
      </c>
      <c r="B3461" t="s">
        <v>54</v>
      </c>
      <c r="C3461">
        <v>4.2</v>
      </c>
      <c r="D3461">
        <v>17</v>
      </c>
      <c r="E3461">
        <v>1199</v>
      </c>
      <c r="F3461">
        <v>419</v>
      </c>
      <c r="G3461" t="s">
        <v>42</v>
      </c>
      <c r="H3461" t="s">
        <v>11835</v>
      </c>
      <c r="I3461" t="s">
        <v>56</v>
      </c>
      <c r="J3461" t="s">
        <v>57</v>
      </c>
      <c r="K3461" t="s">
        <v>11836</v>
      </c>
      <c r="L3461">
        <v>14219986</v>
      </c>
      <c r="M3461">
        <f t="shared" si="108"/>
        <v>7123</v>
      </c>
      <c r="N3461" s="2">
        <f t="shared" si="109"/>
        <v>65.054211843202665</v>
      </c>
    </row>
    <row r="3462" spans="1:14" x14ac:dyDescent="0.3">
      <c r="A3462" t="s">
        <v>11837</v>
      </c>
      <c r="B3462" t="s">
        <v>3113</v>
      </c>
      <c r="C3462">
        <v>2.7</v>
      </c>
      <c r="D3462">
        <v>13</v>
      </c>
      <c r="E3462">
        <v>1499</v>
      </c>
      <c r="F3462">
        <v>449</v>
      </c>
      <c r="G3462" t="s">
        <v>451</v>
      </c>
      <c r="H3462" t="s">
        <v>11838</v>
      </c>
      <c r="I3462" t="s">
        <v>297</v>
      </c>
      <c r="J3462" t="s">
        <v>3115</v>
      </c>
      <c r="K3462" t="s">
        <v>11839</v>
      </c>
      <c r="L3462">
        <v>16355020</v>
      </c>
      <c r="M3462">
        <f t="shared" si="108"/>
        <v>5837</v>
      </c>
      <c r="N3462" s="2">
        <f t="shared" si="109"/>
        <v>70.04669779853235</v>
      </c>
    </row>
    <row r="3463" spans="1:14" x14ac:dyDescent="0.3">
      <c r="A3463" t="s">
        <v>5137</v>
      </c>
      <c r="B3463" t="s">
        <v>733</v>
      </c>
      <c r="C3463">
        <v>4.0999999999999996</v>
      </c>
      <c r="D3463">
        <v>28</v>
      </c>
      <c r="E3463">
        <v>1299</v>
      </c>
      <c r="F3463">
        <v>506</v>
      </c>
      <c r="G3463" t="s">
        <v>1657</v>
      </c>
      <c r="H3463" t="s">
        <v>11840</v>
      </c>
      <c r="I3463" t="s">
        <v>297</v>
      </c>
      <c r="J3463" t="s">
        <v>735</v>
      </c>
      <c r="K3463" t="s">
        <v>11841</v>
      </c>
      <c r="L3463">
        <v>16196668</v>
      </c>
      <c r="M3463">
        <f t="shared" si="108"/>
        <v>14168</v>
      </c>
      <c r="N3463" s="2">
        <f t="shared" si="109"/>
        <v>61.046959199384141</v>
      </c>
    </row>
    <row r="3464" spans="1:14" x14ac:dyDescent="0.3">
      <c r="A3464" t="s">
        <v>1167</v>
      </c>
      <c r="B3464" t="s">
        <v>3833</v>
      </c>
      <c r="C3464">
        <v>3.2</v>
      </c>
      <c r="D3464">
        <v>28</v>
      </c>
      <c r="E3464">
        <v>1799</v>
      </c>
      <c r="F3464">
        <v>1349</v>
      </c>
      <c r="G3464" t="s">
        <v>4664</v>
      </c>
      <c r="H3464" t="s">
        <v>11842</v>
      </c>
      <c r="I3464" t="s">
        <v>126</v>
      </c>
      <c r="J3464" t="s">
        <v>3835</v>
      </c>
      <c r="K3464" t="s">
        <v>11843</v>
      </c>
      <c r="L3464">
        <v>15388226</v>
      </c>
      <c r="M3464">
        <f t="shared" si="108"/>
        <v>37772</v>
      </c>
      <c r="N3464" s="2">
        <f t="shared" si="109"/>
        <v>25.013896609227348</v>
      </c>
    </row>
    <row r="3465" spans="1:14" x14ac:dyDescent="0.3">
      <c r="A3465" t="s">
        <v>11844</v>
      </c>
      <c r="B3465" t="s">
        <v>1222</v>
      </c>
      <c r="C3465">
        <v>3.7</v>
      </c>
      <c r="D3465">
        <v>14</v>
      </c>
      <c r="E3465">
        <v>2349</v>
      </c>
      <c r="F3465">
        <v>939</v>
      </c>
      <c r="G3465" t="s">
        <v>67</v>
      </c>
      <c r="H3465" t="s">
        <v>11845</v>
      </c>
      <c r="I3465" t="s">
        <v>50</v>
      </c>
      <c r="J3465" t="s">
        <v>1224</v>
      </c>
      <c r="K3465" t="s">
        <v>11846</v>
      </c>
      <c r="L3465">
        <v>16483808</v>
      </c>
      <c r="M3465">
        <f t="shared" si="108"/>
        <v>13146</v>
      </c>
      <c r="N3465" s="2">
        <f t="shared" si="109"/>
        <v>60.025542784163477</v>
      </c>
    </row>
    <row r="3466" spans="1:14" x14ac:dyDescent="0.3">
      <c r="A3466" t="s">
        <v>11847</v>
      </c>
      <c r="B3466" t="s">
        <v>1638</v>
      </c>
      <c r="C3466">
        <v>4.2</v>
      </c>
      <c r="D3466">
        <v>5</v>
      </c>
      <c r="E3466">
        <v>699</v>
      </c>
      <c r="F3466">
        <v>377</v>
      </c>
      <c r="G3466" t="s">
        <v>1214</v>
      </c>
      <c r="H3466" t="s">
        <v>11848</v>
      </c>
      <c r="I3466" t="s">
        <v>891</v>
      </c>
      <c r="J3466" t="s">
        <v>1640</v>
      </c>
      <c r="K3466" t="s">
        <v>11849</v>
      </c>
      <c r="L3466">
        <v>18292456</v>
      </c>
      <c r="M3466">
        <f t="shared" si="108"/>
        <v>1885</v>
      </c>
      <c r="N3466" s="2">
        <f t="shared" si="109"/>
        <v>46.065808297567955</v>
      </c>
    </row>
    <row r="3467" spans="1:14" x14ac:dyDescent="0.3">
      <c r="A3467" t="s">
        <v>510</v>
      </c>
      <c r="B3467" t="s">
        <v>10020</v>
      </c>
      <c r="C3467">
        <v>3.7</v>
      </c>
      <c r="D3467">
        <v>11</v>
      </c>
      <c r="E3467">
        <v>1395</v>
      </c>
      <c r="F3467">
        <v>1185</v>
      </c>
      <c r="G3467" t="s">
        <v>16</v>
      </c>
      <c r="H3467" t="s">
        <v>11850</v>
      </c>
      <c r="I3467" t="s">
        <v>513</v>
      </c>
      <c r="J3467" t="s">
        <v>10022</v>
      </c>
      <c r="K3467" t="s">
        <v>11851</v>
      </c>
      <c r="L3467">
        <v>17781140</v>
      </c>
      <c r="M3467">
        <f t="shared" si="108"/>
        <v>13035</v>
      </c>
      <c r="N3467" s="2">
        <f t="shared" si="109"/>
        <v>15.053763440860216</v>
      </c>
    </row>
    <row r="3468" spans="1:14" x14ac:dyDescent="0.3">
      <c r="A3468" t="s">
        <v>11852</v>
      </c>
      <c r="B3468" t="s">
        <v>235</v>
      </c>
      <c r="C3468">
        <v>3.7</v>
      </c>
      <c r="D3468">
        <v>69</v>
      </c>
      <c r="E3468">
        <v>1299</v>
      </c>
      <c r="F3468">
        <v>1299</v>
      </c>
      <c r="G3468" t="s">
        <v>11853</v>
      </c>
      <c r="H3468" t="s">
        <v>11854</v>
      </c>
      <c r="I3468" t="s">
        <v>244</v>
      </c>
      <c r="J3468" t="s">
        <v>238</v>
      </c>
      <c r="K3468" t="s">
        <v>11855</v>
      </c>
      <c r="L3468">
        <v>12789448</v>
      </c>
      <c r="M3468">
        <f t="shared" si="108"/>
        <v>89631</v>
      </c>
      <c r="N3468" s="2">
        <f t="shared" si="109"/>
        <v>0</v>
      </c>
    </row>
    <row r="3469" spans="1:14" x14ac:dyDescent="0.3">
      <c r="A3469" t="s">
        <v>3283</v>
      </c>
      <c r="B3469" t="s">
        <v>2355</v>
      </c>
      <c r="C3469">
        <v>4.5</v>
      </c>
      <c r="D3469">
        <v>6</v>
      </c>
      <c r="E3469">
        <v>1899</v>
      </c>
      <c r="F3469">
        <v>607</v>
      </c>
      <c r="G3469" t="s">
        <v>1185</v>
      </c>
      <c r="H3469" t="s">
        <v>11856</v>
      </c>
      <c r="I3469" t="s">
        <v>297</v>
      </c>
      <c r="J3469" t="s">
        <v>2357</v>
      </c>
      <c r="K3469" t="s">
        <v>11857</v>
      </c>
      <c r="L3469">
        <v>16588502</v>
      </c>
      <c r="M3469">
        <f t="shared" si="108"/>
        <v>3642</v>
      </c>
      <c r="N3469" s="2">
        <f t="shared" si="109"/>
        <v>68.035808320168513</v>
      </c>
    </row>
    <row r="3470" spans="1:14" x14ac:dyDescent="0.3">
      <c r="A3470" t="s">
        <v>11858</v>
      </c>
      <c r="B3470" t="s">
        <v>165</v>
      </c>
      <c r="C3470">
        <v>4.2</v>
      </c>
      <c r="D3470">
        <v>9</v>
      </c>
      <c r="E3470">
        <v>1999</v>
      </c>
      <c r="F3470">
        <v>1799</v>
      </c>
      <c r="G3470" t="s">
        <v>42</v>
      </c>
      <c r="H3470" t="s">
        <v>11859</v>
      </c>
      <c r="I3470" t="s">
        <v>56</v>
      </c>
      <c r="J3470" t="s">
        <v>168</v>
      </c>
      <c r="K3470" t="s">
        <v>11860</v>
      </c>
      <c r="L3470">
        <v>16756874</v>
      </c>
      <c r="M3470">
        <f t="shared" si="108"/>
        <v>16191</v>
      </c>
      <c r="N3470" s="2">
        <f t="shared" si="109"/>
        <v>10.005002501250624</v>
      </c>
    </row>
    <row r="3471" spans="1:14" x14ac:dyDescent="0.3">
      <c r="A3471" t="s">
        <v>4340</v>
      </c>
      <c r="B3471" t="s">
        <v>1513</v>
      </c>
      <c r="C3471">
        <v>4.2</v>
      </c>
      <c r="D3471">
        <v>13</v>
      </c>
      <c r="E3471">
        <v>1599</v>
      </c>
      <c r="F3471">
        <v>799</v>
      </c>
      <c r="G3471" t="s">
        <v>67</v>
      </c>
      <c r="H3471" t="s">
        <v>11861</v>
      </c>
      <c r="I3471" t="s">
        <v>37</v>
      </c>
      <c r="J3471" t="s">
        <v>1515</v>
      </c>
      <c r="K3471" t="s">
        <v>11862</v>
      </c>
      <c r="L3471">
        <v>16260772</v>
      </c>
      <c r="M3471">
        <f t="shared" si="108"/>
        <v>10387</v>
      </c>
      <c r="N3471" s="2">
        <f t="shared" si="109"/>
        <v>50.03126954346466</v>
      </c>
    </row>
    <row r="3472" spans="1:14" x14ac:dyDescent="0.3">
      <c r="A3472" t="s">
        <v>11863</v>
      </c>
      <c r="B3472" t="s">
        <v>1458</v>
      </c>
      <c r="C3472">
        <v>4.5999999999999996</v>
      </c>
      <c r="D3472">
        <v>267</v>
      </c>
      <c r="E3472">
        <v>1395</v>
      </c>
      <c r="F3472">
        <v>1046</v>
      </c>
      <c r="G3472" t="s">
        <v>42</v>
      </c>
      <c r="H3472" t="s">
        <v>11864</v>
      </c>
      <c r="I3472" t="s">
        <v>56</v>
      </c>
      <c r="J3472" t="s">
        <v>1460</v>
      </c>
      <c r="K3472" t="s">
        <v>11865</v>
      </c>
      <c r="L3472">
        <v>12290182</v>
      </c>
      <c r="M3472">
        <f t="shared" si="108"/>
        <v>279282</v>
      </c>
      <c r="N3472" s="2">
        <f t="shared" si="109"/>
        <v>25.017921146953405</v>
      </c>
    </row>
    <row r="3473" spans="1:14" x14ac:dyDescent="0.3">
      <c r="A3473" t="s">
        <v>11866</v>
      </c>
      <c r="B3473" t="s">
        <v>4956</v>
      </c>
      <c r="C3473">
        <v>4.2</v>
      </c>
      <c r="D3473">
        <v>35</v>
      </c>
      <c r="E3473">
        <v>3875</v>
      </c>
      <c r="F3473">
        <v>1046</v>
      </c>
      <c r="G3473" t="s">
        <v>29</v>
      </c>
      <c r="H3473" t="s">
        <v>11867</v>
      </c>
      <c r="I3473" t="s">
        <v>642</v>
      </c>
      <c r="J3473" t="s">
        <v>4958</v>
      </c>
      <c r="K3473" t="s">
        <v>11868</v>
      </c>
      <c r="L3473">
        <v>16339856</v>
      </c>
      <c r="M3473">
        <f t="shared" si="108"/>
        <v>36610</v>
      </c>
      <c r="N3473" s="2">
        <f t="shared" si="109"/>
        <v>73.00645161290322</v>
      </c>
    </row>
    <row r="3474" spans="1:14" x14ac:dyDescent="0.3">
      <c r="A3474" t="s">
        <v>1613</v>
      </c>
      <c r="B3474" t="s">
        <v>2509</v>
      </c>
      <c r="C3474">
        <v>3.5</v>
      </c>
      <c r="D3474">
        <v>2</v>
      </c>
      <c r="E3474">
        <v>2199</v>
      </c>
      <c r="F3474">
        <v>1517</v>
      </c>
      <c r="G3474" t="s">
        <v>451</v>
      </c>
      <c r="H3474" t="s">
        <v>11869</v>
      </c>
      <c r="I3474" t="s">
        <v>297</v>
      </c>
      <c r="J3474" t="s">
        <v>2511</v>
      </c>
      <c r="K3474" t="s">
        <v>11870</v>
      </c>
      <c r="L3474">
        <v>16457574</v>
      </c>
      <c r="M3474">
        <f t="shared" si="108"/>
        <v>3034</v>
      </c>
      <c r="N3474" s="2">
        <f t="shared" si="109"/>
        <v>31.014097316962257</v>
      </c>
    </row>
    <row r="3475" spans="1:14" x14ac:dyDescent="0.3">
      <c r="A3475" t="s">
        <v>11871</v>
      </c>
      <c r="B3475" t="s">
        <v>386</v>
      </c>
      <c r="C3475">
        <v>4.4000000000000004</v>
      </c>
      <c r="D3475">
        <v>183</v>
      </c>
      <c r="E3475">
        <v>1712</v>
      </c>
      <c r="F3475">
        <v>496</v>
      </c>
      <c r="G3475" t="s">
        <v>16</v>
      </c>
      <c r="H3475" t="s">
        <v>11872</v>
      </c>
      <c r="I3475" t="s">
        <v>388</v>
      </c>
      <c r="J3475" t="s">
        <v>389</v>
      </c>
      <c r="K3475" t="s">
        <v>11873</v>
      </c>
      <c r="L3475">
        <v>13241584</v>
      </c>
      <c r="M3475">
        <f t="shared" si="108"/>
        <v>90768</v>
      </c>
      <c r="N3475" s="2">
        <f t="shared" si="109"/>
        <v>71.028037383177562</v>
      </c>
    </row>
    <row r="3476" spans="1:14" x14ac:dyDescent="0.3">
      <c r="A3476" t="s">
        <v>11874</v>
      </c>
      <c r="B3476" t="s">
        <v>5513</v>
      </c>
      <c r="C3476">
        <v>3.8</v>
      </c>
      <c r="D3476">
        <v>57</v>
      </c>
      <c r="E3476">
        <v>3499</v>
      </c>
      <c r="F3476">
        <v>1189</v>
      </c>
      <c r="G3476" t="s">
        <v>838</v>
      </c>
      <c r="H3476" t="s">
        <v>11875</v>
      </c>
      <c r="I3476" t="s">
        <v>446</v>
      </c>
      <c r="J3476" t="s">
        <v>5515</v>
      </c>
      <c r="K3476" t="s">
        <v>11876</v>
      </c>
      <c r="L3476">
        <v>13453218</v>
      </c>
      <c r="M3476">
        <f t="shared" si="108"/>
        <v>67773</v>
      </c>
      <c r="N3476" s="2">
        <f t="shared" si="109"/>
        <v>66.018862532152042</v>
      </c>
    </row>
    <row r="3477" spans="1:14" x14ac:dyDescent="0.3">
      <c r="A3477" t="s">
        <v>11877</v>
      </c>
      <c r="B3477" t="s">
        <v>123</v>
      </c>
      <c r="C3477">
        <v>3.8</v>
      </c>
      <c r="D3477">
        <v>14</v>
      </c>
      <c r="E3477">
        <v>1799</v>
      </c>
      <c r="F3477">
        <v>899</v>
      </c>
      <c r="G3477" t="s">
        <v>29</v>
      </c>
      <c r="H3477" t="s">
        <v>11878</v>
      </c>
      <c r="I3477" t="s">
        <v>50</v>
      </c>
      <c r="J3477" t="s">
        <v>127</v>
      </c>
      <c r="K3477" t="s">
        <v>11879</v>
      </c>
      <c r="L3477">
        <v>11329598</v>
      </c>
      <c r="M3477">
        <f t="shared" si="108"/>
        <v>12586</v>
      </c>
      <c r="N3477" s="2">
        <f t="shared" si="109"/>
        <v>50.027793218454697</v>
      </c>
    </row>
    <row r="3478" spans="1:14" x14ac:dyDescent="0.3">
      <c r="A3478" t="s">
        <v>11880</v>
      </c>
      <c r="B3478" t="s">
        <v>8549</v>
      </c>
      <c r="C3478">
        <v>4.5</v>
      </c>
      <c r="D3478">
        <v>2</v>
      </c>
      <c r="E3478">
        <v>2399</v>
      </c>
      <c r="F3478">
        <v>1679</v>
      </c>
      <c r="G3478" t="s">
        <v>2167</v>
      </c>
      <c r="H3478" t="s">
        <v>11881</v>
      </c>
      <c r="I3478" t="s">
        <v>446</v>
      </c>
      <c r="J3478" t="s">
        <v>8551</v>
      </c>
      <c r="K3478" t="s">
        <v>11882</v>
      </c>
      <c r="L3478">
        <v>17769372</v>
      </c>
      <c r="M3478">
        <f t="shared" si="108"/>
        <v>3358</v>
      </c>
      <c r="N3478" s="2">
        <f t="shared" si="109"/>
        <v>30.012505210504376</v>
      </c>
    </row>
    <row r="3479" spans="1:14" x14ac:dyDescent="0.3">
      <c r="A3479" t="s">
        <v>11883</v>
      </c>
      <c r="B3479" t="s">
        <v>2800</v>
      </c>
      <c r="C3479">
        <v>5</v>
      </c>
      <c r="D3479">
        <v>7</v>
      </c>
      <c r="E3479">
        <v>1499</v>
      </c>
      <c r="F3479">
        <v>1049</v>
      </c>
      <c r="G3479" t="s">
        <v>81</v>
      </c>
      <c r="H3479" t="s">
        <v>11884</v>
      </c>
      <c r="I3479" t="s">
        <v>446</v>
      </c>
      <c r="J3479" t="s">
        <v>2802</v>
      </c>
      <c r="K3479" t="s">
        <v>11885</v>
      </c>
      <c r="L3479">
        <v>17859042</v>
      </c>
      <c r="M3479">
        <f t="shared" si="108"/>
        <v>7343</v>
      </c>
      <c r="N3479" s="2">
        <f t="shared" si="109"/>
        <v>30.020013342228154</v>
      </c>
    </row>
    <row r="3480" spans="1:14" x14ac:dyDescent="0.3">
      <c r="A3480" t="s">
        <v>449</v>
      </c>
      <c r="B3480" t="s">
        <v>87</v>
      </c>
      <c r="C3480">
        <v>4.5</v>
      </c>
      <c r="D3480">
        <v>49</v>
      </c>
      <c r="E3480">
        <v>2299</v>
      </c>
      <c r="F3480">
        <v>1356</v>
      </c>
      <c r="G3480">
        <v>38</v>
      </c>
      <c r="H3480" t="s">
        <v>11886</v>
      </c>
      <c r="I3480" t="s">
        <v>297</v>
      </c>
      <c r="J3480" t="s">
        <v>91</v>
      </c>
      <c r="K3480" t="s">
        <v>11887</v>
      </c>
      <c r="L3480">
        <v>14455338</v>
      </c>
      <c r="M3480">
        <f t="shared" si="108"/>
        <v>66444</v>
      </c>
      <c r="N3480" s="2">
        <f t="shared" si="109"/>
        <v>41.01783384080035</v>
      </c>
    </row>
    <row r="3481" spans="1:14" x14ac:dyDescent="0.3">
      <c r="A3481" t="s">
        <v>11888</v>
      </c>
      <c r="B3481" t="s">
        <v>11889</v>
      </c>
      <c r="C3481">
        <v>3.9</v>
      </c>
      <c r="D3481">
        <v>9</v>
      </c>
      <c r="E3481">
        <v>949</v>
      </c>
      <c r="F3481">
        <v>474</v>
      </c>
      <c r="G3481" t="s">
        <v>42</v>
      </c>
      <c r="H3481" t="s">
        <v>11890</v>
      </c>
      <c r="I3481" t="s">
        <v>50</v>
      </c>
      <c r="J3481" t="s">
        <v>11891</v>
      </c>
      <c r="K3481" t="s">
        <v>11892</v>
      </c>
      <c r="L3481">
        <v>18304010</v>
      </c>
      <c r="M3481">
        <f t="shared" si="108"/>
        <v>4266</v>
      </c>
      <c r="N3481" s="2">
        <f t="shared" si="109"/>
        <v>50.05268703898841</v>
      </c>
    </row>
    <row r="3482" spans="1:14" x14ac:dyDescent="0.3">
      <c r="A3482" t="s">
        <v>5509</v>
      </c>
      <c r="B3482" t="s">
        <v>2679</v>
      </c>
      <c r="C3482">
        <v>4</v>
      </c>
      <c r="D3482">
        <v>3</v>
      </c>
      <c r="E3482">
        <v>2599</v>
      </c>
      <c r="F3482">
        <v>2599</v>
      </c>
      <c r="G3482" t="s">
        <v>1975</v>
      </c>
      <c r="H3482" t="s">
        <v>11893</v>
      </c>
      <c r="I3482" t="s">
        <v>297</v>
      </c>
      <c r="J3482" t="s">
        <v>2681</v>
      </c>
      <c r="K3482" t="s">
        <v>11894</v>
      </c>
      <c r="L3482">
        <v>18218302</v>
      </c>
      <c r="M3482">
        <f t="shared" si="108"/>
        <v>7797</v>
      </c>
      <c r="N3482" s="2">
        <f t="shared" si="109"/>
        <v>0</v>
      </c>
    </row>
    <row r="3483" spans="1:14" x14ac:dyDescent="0.3">
      <c r="A3483" t="s">
        <v>11895</v>
      </c>
      <c r="B3483" t="s">
        <v>165</v>
      </c>
      <c r="C3483">
        <v>4</v>
      </c>
      <c r="D3483">
        <v>71</v>
      </c>
      <c r="E3483">
        <v>899</v>
      </c>
      <c r="F3483">
        <v>404</v>
      </c>
      <c r="G3483" t="s">
        <v>16</v>
      </c>
      <c r="H3483" t="s">
        <v>11896</v>
      </c>
      <c r="I3483" t="s">
        <v>167</v>
      </c>
      <c r="J3483" t="s">
        <v>168</v>
      </c>
      <c r="K3483" t="s">
        <v>11897</v>
      </c>
      <c r="L3483">
        <v>15905654</v>
      </c>
      <c r="M3483">
        <f t="shared" si="108"/>
        <v>28684</v>
      </c>
      <c r="N3483" s="2">
        <f t="shared" si="109"/>
        <v>55.061179087875423</v>
      </c>
    </row>
    <row r="3484" spans="1:14" x14ac:dyDescent="0.3">
      <c r="A3484" t="s">
        <v>5754</v>
      </c>
      <c r="B3484" t="s">
        <v>54</v>
      </c>
      <c r="C3484">
        <v>4.2</v>
      </c>
      <c r="D3484">
        <v>61</v>
      </c>
      <c r="E3484">
        <v>649</v>
      </c>
      <c r="F3484">
        <v>292</v>
      </c>
      <c r="G3484" t="s">
        <v>67</v>
      </c>
      <c r="H3484" t="s">
        <v>11898</v>
      </c>
      <c r="I3484" t="s">
        <v>37</v>
      </c>
      <c r="J3484" t="s">
        <v>57</v>
      </c>
      <c r="K3484" t="s">
        <v>11899</v>
      </c>
      <c r="L3484">
        <v>15424856</v>
      </c>
      <c r="M3484">
        <f t="shared" si="108"/>
        <v>17812</v>
      </c>
      <c r="N3484" s="2">
        <f t="shared" si="109"/>
        <v>55.007704160246526</v>
      </c>
    </row>
    <row r="3485" spans="1:14" x14ac:dyDescent="0.3">
      <c r="A3485" t="s">
        <v>11900</v>
      </c>
      <c r="B3485" t="s">
        <v>5382</v>
      </c>
      <c r="C3485">
        <v>4.0999999999999996</v>
      </c>
      <c r="D3485">
        <v>1800</v>
      </c>
      <c r="E3485">
        <v>1399</v>
      </c>
      <c r="F3485">
        <v>573</v>
      </c>
      <c r="G3485" t="s">
        <v>29</v>
      </c>
      <c r="H3485" t="s">
        <v>11901</v>
      </c>
      <c r="I3485" t="s">
        <v>56</v>
      </c>
      <c r="J3485" t="s">
        <v>5384</v>
      </c>
      <c r="K3485" t="s">
        <v>11902</v>
      </c>
      <c r="L3485">
        <v>5294230</v>
      </c>
      <c r="M3485">
        <f t="shared" si="108"/>
        <v>1031400</v>
      </c>
      <c r="N3485" s="2">
        <f t="shared" si="109"/>
        <v>59.042172980700499</v>
      </c>
    </row>
    <row r="3486" spans="1:14" x14ac:dyDescent="0.3">
      <c r="A3486" t="s">
        <v>11903</v>
      </c>
      <c r="B3486" t="s">
        <v>35</v>
      </c>
      <c r="C3486">
        <v>4</v>
      </c>
      <c r="D3486">
        <v>12</v>
      </c>
      <c r="E3486">
        <v>799</v>
      </c>
      <c r="F3486">
        <v>399</v>
      </c>
      <c r="G3486" t="s">
        <v>11904</v>
      </c>
      <c r="H3486" t="s">
        <v>11905</v>
      </c>
      <c r="I3486" t="s">
        <v>37</v>
      </c>
      <c r="J3486" t="s">
        <v>38</v>
      </c>
      <c r="K3486" t="s">
        <v>11906</v>
      </c>
      <c r="L3486">
        <v>13546248</v>
      </c>
      <c r="M3486">
        <f t="shared" si="108"/>
        <v>4788</v>
      </c>
      <c r="N3486" s="2">
        <f t="shared" si="109"/>
        <v>50.062578222778477</v>
      </c>
    </row>
    <row r="3487" spans="1:14" x14ac:dyDescent="0.3">
      <c r="A3487" t="s">
        <v>11907</v>
      </c>
      <c r="B3487" t="s">
        <v>11908</v>
      </c>
      <c r="C3487">
        <v>4</v>
      </c>
      <c r="D3487">
        <v>15</v>
      </c>
      <c r="E3487">
        <v>599</v>
      </c>
      <c r="F3487">
        <v>239</v>
      </c>
      <c r="G3487" t="s">
        <v>2079</v>
      </c>
      <c r="H3487" t="s">
        <v>11909</v>
      </c>
      <c r="I3487" t="s">
        <v>110</v>
      </c>
      <c r="J3487" t="s">
        <v>11910</v>
      </c>
      <c r="K3487" t="s">
        <v>11911</v>
      </c>
      <c r="L3487">
        <v>17852270</v>
      </c>
      <c r="M3487">
        <f t="shared" si="108"/>
        <v>3585</v>
      </c>
      <c r="N3487" s="2">
        <f t="shared" si="109"/>
        <v>60.100166944908182</v>
      </c>
    </row>
    <row r="3488" spans="1:14" x14ac:dyDescent="0.3">
      <c r="A3488" t="s">
        <v>2108</v>
      </c>
      <c r="B3488" t="s">
        <v>11912</v>
      </c>
      <c r="C3488">
        <v>4.0999999999999996</v>
      </c>
      <c r="D3488">
        <v>10</v>
      </c>
      <c r="E3488">
        <v>899</v>
      </c>
      <c r="F3488">
        <v>899</v>
      </c>
      <c r="G3488" t="s">
        <v>860</v>
      </c>
      <c r="H3488" t="s">
        <v>11913</v>
      </c>
      <c r="I3488" t="s">
        <v>37</v>
      </c>
      <c r="J3488" t="s">
        <v>11914</v>
      </c>
      <c r="K3488" t="s">
        <v>11915</v>
      </c>
      <c r="L3488">
        <v>15592648</v>
      </c>
      <c r="M3488">
        <f t="shared" si="108"/>
        <v>8990</v>
      </c>
      <c r="N3488" s="2">
        <f t="shared" si="109"/>
        <v>0</v>
      </c>
    </row>
    <row r="3489" spans="1:14" x14ac:dyDescent="0.3">
      <c r="A3489" t="s">
        <v>2372</v>
      </c>
      <c r="B3489" t="s">
        <v>1222</v>
      </c>
      <c r="C3489">
        <v>4.4000000000000004</v>
      </c>
      <c r="D3489">
        <v>14</v>
      </c>
      <c r="E3489">
        <v>1999</v>
      </c>
      <c r="F3489">
        <v>879</v>
      </c>
      <c r="G3489" t="s">
        <v>67</v>
      </c>
      <c r="H3489" t="s">
        <v>11916</v>
      </c>
      <c r="I3489" t="s">
        <v>50</v>
      </c>
      <c r="J3489" t="s">
        <v>1224</v>
      </c>
      <c r="K3489" t="s">
        <v>11917</v>
      </c>
      <c r="L3489">
        <v>16569530</v>
      </c>
      <c r="M3489">
        <f t="shared" si="108"/>
        <v>12306</v>
      </c>
      <c r="N3489" s="2">
        <f t="shared" si="109"/>
        <v>56.028014007003499</v>
      </c>
    </row>
    <row r="3490" spans="1:14" x14ac:dyDescent="0.3">
      <c r="A3490" t="s">
        <v>3340</v>
      </c>
      <c r="B3490" t="s">
        <v>4242</v>
      </c>
      <c r="C3490">
        <v>4.3</v>
      </c>
      <c r="D3490">
        <v>7</v>
      </c>
      <c r="E3490">
        <v>699</v>
      </c>
      <c r="F3490">
        <v>699</v>
      </c>
      <c r="G3490" t="s">
        <v>249</v>
      </c>
      <c r="H3490" t="s">
        <v>11918</v>
      </c>
      <c r="I3490" t="s">
        <v>446</v>
      </c>
      <c r="J3490" t="s">
        <v>4244</v>
      </c>
      <c r="K3490" t="s">
        <v>11919</v>
      </c>
      <c r="L3490">
        <v>17354228</v>
      </c>
      <c r="M3490">
        <f t="shared" si="108"/>
        <v>4893</v>
      </c>
      <c r="N3490" s="2">
        <f t="shared" si="109"/>
        <v>0</v>
      </c>
    </row>
    <row r="3491" spans="1:14" x14ac:dyDescent="0.3">
      <c r="A3491" t="s">
        <v>3566</v>
      </c>
      <c r="B3491" t="s">
        <v>11920</v>
      </c>
      <c r="C3491">
        <v>4.5</v>
      </c>
      <c r="D3491">
        <v>32</v>
      </c>
      <c r="E3491">
        <v>499</v>
      </c>
      <c r="F3491">
        <v>374</v>
      </c>
      <c r="G3491" t="s">
        <v>16</v>
      </c>
      <c r="H3491" t="s">
        <v>11921</v>
      </c>
      <c r="I3491" t="s">
        <v>393</v>
      </c>
      <c r="J3491" t="s">
        <v>11922</v>
      </c>
      <c r="K3491" t="s">
        <v>11923</v>
      </c>
      <c r="L3491">
        <v>17239618</v>
      </c>
      <c r="M3491">
        <f t="shared" si="108"/>
        <v>11968</v>
      </c>
      <c r="N3491" s="2">
        <f t="shared" si="109"/>
        <v>25.050100200400799</v>
      </c>
    </row>
    <row r="3492" spans="1:14" x14ac:dyDescent="0.3">
      <c r="A3492" t="s">
        <v>11924</v>
      </c>
      <c r="B3492" t="s">
        <v>1233</v>
      </c>
      <c r="C3492">
        <v>3.3</v>
      </c>
      <c r="D3492">
        <v>32</v>
      </c>
      <c r="E3492">
        <v>5999</v>
      </c>
      <c r="F3492">
        <v>1919</v>
      </c>
      <c r="G3492" t="s">
        <v>1234</v>
      </c>
      <c r="H3492" t="s">
        <v>11925</v>
      </c>
      <c r="I3492" t="s">
        <v>1192</v>
      </c>
      <c r="J3492" t="s">
        <v>1236</v>
      </c>
      <c r="K3492" t="s">
        <v>11926</v>
      </c>
      <c r="L3492">
        <v>13828032</v>
      </c>
      <c r="M3492">
        <f t="shared" si="108"/>
        <v>61408</v>
      </c>
      <c r="N3492" s="2">
        <f t="shared" si="109"/>
        <v>68.011335222537099</v>
      </c>
    </row>
    <row r="3493" spans="1:14" x14ac:dyDescent="0.3">
      <c r="A3493" t="s">
        <v>11927</v>
      </c>
      <c r="B3493" t="s">
        <v>889</v>
      </c>
      <c r="C3493">
        <v>4.5999999999999996</v>
      </c>
      <c r="D3493">
        <v>18</v>
      </c>
      <c r="E3493">
        <v>3999</v>
      </c>
      <c r="F3493">
        <v>1999</v>
      </c>
      <c r="G3493" t="s">
        <v>409</v>
      </c>
      <c r="H3493" t="s">
        <v>11928</v>
      </c>
      <c r="I3493" t="s">
        <v>891</v>
      </c>
      <c r="J3493" t="s">
        <v>892</v>
      </c>
      <c r="K3493" t="s">
        <v>11929</v>
      </c>
      <c r="L3493">
        <v>14375814</v>
      </c>
      <c r="M3493">
        <f t="shared" si="108"/>
        <v>35982</v>
      </c>
      <c r="N3493" s="2">
        <f t="shared" si="109"/>
        <v>50.01250312578145</v>
      </c>
    </row>
    <row r="3494" spans="1:14" x14ac:dyDescent="0.3">
      <c r="A3494" t="s">
        <v>8025</v>
      </c>
      <c r="B3494" t="s">
        <v>1513</v>
      </c>
      <c r="C3494">
        <v>4.4000000000000004</v>
      </c>
      <c r="D3494">
        <v>7</v>
      </c>
      <c r="E3494">
        <v>1999</v>
      </c>
      <c r="F3494">
        <v>999</v>
      </c>
      <c r="G3494" t="s">
        <v>451</v>
      </c>
      <c r="H3494" t="s">
        <v>11930</v>
      </c>
      <c r="I3494" t="s">
        <v>297</v>
      </c>
      <c r="J3494" t="s">
        <v>1515</v>
      </c>
      <c r="K3494" t="s">
        <v>11931</v>
      </c>
      <c r="L3494">
        <v>16877204</v>
      </c>
      <c r="M3494">
        <f t="shared" si="108"/>
        <v>6993</v>
      </c>
      <c r="N3494" s="2">
        <f t="shared" si="109"/>
        <v>50.025012506253134</v>
      </c>
    </row>
    <row r="3495" spans="1:14" x14ac:dyDescent="0.3">
      <c r="A3495" t="s">
        <v>4402</v>
      </c>
      <c r="B3495" t="s">
        <v>4535</v>
      </c>
      <c r="C3495">
        <v>3.8</v>
      </c>
      <c r="D3495">
        <v>17</v>
      </c>
      <c r="E3495">
        <v>799</v>
      </c>
      <c r="F3495">
        <v>359</v>
      </c>
      <c r="G3495" t="s">
        <v>4183</v>
      </c>
      <c r="H3495" t="s">
        <v>11932</v>
      </c>
      <c r="I3495" t="s">
        <v>110</v>
      </c>
      <c r="J3495" t="s">
        <v>4537</v>
      </c>
      <c r="K3495" t="s">
        <v>11933</v>
      </c>
      <c r="L3495">
        <v>17391968</v>
      </c>
      <c r="M3495">
        <f t="shared" si="108"/>
        <v>6103</v>
      </c>
      <c r="N3495" s="2">
        <f t="shared" si="109"/>
        <v>55.068836045056322</v>
      </c>
    </row>
    <row r="3496" spans="1:14" x14ac:dyDescent="0.3">
      <c r="A3496" t="s">
        <v>11934</v>
      </c>
      <c r="B3496" t="s">
        <v>7352</v>
      </c>
      <c r="C3496">
        <v>4</v>
      </c>
      <c r="D3496">
        <v>11</v>
      </c>
      <c r="E3496">
        <v>699</v>
      </c>
      <c r="F3496">
        <v>664</v>
      </c>
      <c r="G3496" t="s">
        <v>683</v>
      </c>
      <c r="H3496" t="s">
        <v>11935</v>
      </c>
      <c r="I3496" t="s">
        <v>2844</v>
      </c>
      <c r="J3496" t="s">
        <v>7354</v>
      </c>
      <c r="K3496" t="s">
        <v>11936</v>
      </c>
      <c r="L3496">
        <v>14074948</v>
      </c>
      <c r="M3496">
        <f t="shared" si="108"/>
        <v>7304</v>
      </c>
      <c r="N3496" s="2">
        <f t="shared" si="109"/>
        <v>5.0071530758226039</v>
      </c>
    </row>
    <row r="3497" spans="1:14" x14ac:dyDescent="0.3">
      <c r="A3497" t="s">
        <v>11937</v>
      </c>
      <c r="B3497" t="s">
        <v>4667</v>
      </c>
      <c r="C3497">
        <v>4.5</v>
      </c>
      <c r="D3497">
        <v>15</v>
      </c>
      <c r="E3497">
        <v>1299</v>
      </c>
      <c r="F3497">
        <v>1299</v>
      </c>
      <c r="G3497" t="s">
        <v>5029</v>
      </c>
      <c r="H3497" t="s">
        <v>11938</v>
      </c>
      <c r="I3497" t="s">
        <v>297</v>
      </c>
      <c r="J3497" t="s">
        <v>4670</v>
      </c>
      <c r="K3497" t="s">
        <v>11939</v>
      </c>
      <c r="L3497">
        <v>16686436</v>
      </c>
      <c r="M3497">
        <f t="shared" si="108"/>
        <v>19485</v>
      </c>
      <c r="N3497" s="2">
        <f t="shared" si="109"/>
        <v>0</v>
      </c>
    </row>
    <row r="3498" spans="1:14" x14ac:dyDescent="0.3">
      <c r="A3498" t="s">
        <v>11940</v>
      </c>
      <c r="B3498" t="s">
        <v>4707</v>
      </c>
      <c r="C3498">
        <v>4.3</v>
      </c>
      <c r="D3498">
        <v>66</v>
      </c>
      <c r="E3498">
        <v>1999</v>
      </c>
      <c r="F3498">
        <v>879</v>
      </c>
      <c r="G3498" t="s">
        <v>16</v>
      </c>
      <c r="H3498" t="s">
        <v>11941</v>
      </c>
      <c r="I3498" t="s">
        <v>513</v>
      </c>
      <c r="J3498" t="s">
        <v>4709</v>
      </c>
      <c r="K3498" t="s">
        <v>11942</v>
      </c>
      <c r="L3498">
        <v>7723929</v>
      </c>
      <c r="M3498">
        <f t="shared" si="108"/>
        <v>58014</v>
      </c>
      <c r="N3498" s="2">
        <f t="shared" si="109"/>
        <v>56.028014007003499</v>
      </c>
    </row>
    <row r="3499" spans="1:14" x14ac:dyDescent="0.3">
      <c r="A3499" t="s">
        <v>10554</v>
      </c>
      <c r="B3499" t="s">
        <v>1267</v>
      </c>
      <c r="C3499">
        <v>4.5</v>
      </c>
      <c r="D3499">
        <v>4</v>
      </c>
      <c r="E3499">
        <v>3499</v>
      </c>
      <c r="F3499">
        <v>1119</v>
      </c>
      <c r="G3499" t="s">
        <v>1268</v>
      </c>
      <c r="H3499" t="s">
        <v>11943</v>
      </c>
      <c r="I3499" t="s">
        <v>411</v>
      </c>
      <c r="J3499" t="s">
        <v>1270</v>
      </c>
      <c r="K3499" t="s">
        <v>11944</v>
      </c>
      <c r="L3499">
        <v>15416748</v>
      </c>
      <c r="M3499">
        <f t="shared" si="108"/>
        <v>4476</v>
      </c>
      <c r="N3499" s="2">
        <f t="shared" si="109"/>
        <v>68.019434124035442</v>
      </c>
    </row>
    <row r="3500" spans="1:14" x14ac:dyDescent="0.3">
      <c r="A3500" t="s">
        <v>4432</v>
      </c>
      <c r="B3500" t="s">
        <v>1549</v>
      </c>
      <c r="C3500">
        <v>4.0999999999999996</v>
      </c>
      <c r="D3500">
        <v>43</v>
      </c>
      <c r="E3500">
        <v>1899</v>
      </c>
      <c r="F3500">
        <v>702</v>
      </c>
      <c r="G3500" t="s">
        <v>29</v>
      </c>
      <c r="H3500" t="s">
        <v>11945</v>
      </c>
      <c r="I3500" t="s">
        <v>50</v>
      </c>
      <c r="J3500" t="s">
        <v>1551</v>
      </c>
      <c r="K3500" t="s">
        <v>11946</v>
      </c>
      <c r="L3500">
        <v>13839786</v>
      </c>
      <c r="M3500">
        <f t="shared" si="108"/>
        <v>30186</v>
      </c>
      <c r="N3500" s="2">
        <f t="shared" si="109"/>
        <v>63.033175355450233</v>
      </c>
    </row>
    <row r="3501" spans="1:14" x14ac:dyDescent="0.3">
      <c r="A3501" t="s">
        <v>4917</v>
      </c>
      <c r="B3501" t="s">
        <v>1097</v>
      </c>
      <c r="C3501">
        <v>4.0999999999999996</v>
      </c>
      <c r="D3501">
        <v>224</v>
      </c>
      <c r="E3501">
        <v>999</v>
      </c>
      <c r="F3501">
        <v>479</v>
      </c>
      <c r="G3501" t="s">
        <v>563</v>
      </c>
      <c r="H3501" t="s">
        <v>11947</v>
      </c>
      <c r="I3501" t="s">
        <v>297</v>
      </c>
      <c r="J3501" t="s">
        <v>1099</v>
      </c>
      <c r="K3501" t="s">
        <v>11948</v>
      </c>
      <c r="L3501">
        <v>11304612</v>
      </c>
      <c r="M3501">
        <f t="shared" si="108"/>
        <v>107296</v>
      </c>
      <c r="N3501" s="2">
        <f t="shared" si="109"/>
        <v>52.052052052052055</v>
      </c>
    </row>
    <row r="3502" spans="1:14" x14ac:dyDescent="0.3">
      <c r="A3502" t="s">
        <v>1024</v>
      </c>
      <c r="B3502" t="s">
        <v>159</v>
      </c>
      <c r="C3502">
        <v>4.5999999999999996</v>
      </c>
      <c r="D3502">
        <v>7</v>
      </c>
      <c r="E3502">
        <v>3899</v>
      </c>
      <c r="F3502">
        <v>1559</v>
      </c>
      <c r="G3502" t="s">
        <v>67</v>
      </c>
      <c r="H3502" t="s">
        <v>11949</v>
      </c>
      <c r="I3502" t="s">
        <v>50</v>
      </c>
      <c r="J3502" t="s">
        <v>162</v>
      </c>
      <c r="K3502" t="s">
        <v>11950</v>
      </c>
      <c r="L3502">
        <v>16287548</v>
      </c>
      <c r="M3502">
        <f t="shared" si="108"/>
        <v>10913</v>
      </c>
      <c r="N3502" s="2">
        <f t="shared" si="109"/>
        <v>60.015388561169537</v>
      </c>
    </row>
    <row r="3503" spans="1:14" x14ac:dyDescent="0.3">
      <c r="A3503" t="s">
        <v>11951</v>
      </c>
      <c r="B3503" t="s">
        <v>579</v>
      </c>
      <c r="C3503">
        <v>3</v>
      </c>
      <c r="D3503">
        <v>85</v>
      </c>
      <c r="E3503">
        <v>13495</v>
      </c>
      <c r="F3503">
        <v>13495</v>
      </c>
      <c r="G3503" t="s">
        <v>16</v>
      </c>
      <c r="H3503" t="s">
        <v>11952</v>
      </c>
      <c r="I3503" t="s">
        <v>177</v>
      </c>
      <c r="J3503" t="s">
        <v>581</v>
      </c>
      <c r="K3503" t="s">
        <v>11953</v>
      </c>
      <c r="L3503">
        <v>9037395</v>
      </c>
      <c r="M3503">
        <f t="shared" si="108"/>
        <v>1147075</v>
      </c>
      <c r="N3503" s="2">
        <f t="shared" si="109"/>
        <v>0</v>
      </c>
    </row>
    <row r="3504" spans="1:14" x14ac:dyDescent="0.3">
      <c r="A3504" t="s">
        <v>2395</v>
      </c>
      <c r="B3504" t="s">
        <v>1342</v>
      </c>
      <c r="C3504">
        <v>4.0999999999999996</v>
      </c>
      <c r="D3504">
        <v>11</v>
      </c>
      <c r="E3504">
        <v>2699</v>
      </c>
      <c r="F3504">
        <v>1349</v>
      </c>
      <c r="G3504" t="s">
        <v>42</v>
      </c>
      <c r="H3504" t="s">
        <v>11954</v>
      </c>
      <c r="I3504" t="s">
        <v>201</v>
      </c>
      <c r="J3504" t="s">
        <v>1344</v>
      </c>
      <c r="K3504" t="s">
        <v>11955</v>
      </c>
      <c r="L3504">
        <v>16010930</v>
      </c>
      <c r="M3504">
        <f t="shared" si="108"/>
        <v>14839</v>
      </c>
      <c r="N3504" s="2">
        <f t="shared" si="109"/>
        <v>50.018525379770281</v>
      </c>
    </row>
    <row r="3505" spans="1:14" x14ac:dyDescent="0.3">
      <c r="A3505" t="s">
        <v>994</v>
      </c>
      <c r="B3505" t="s">
        <v>54</v>
      </c>
      <c r="C3505">
        <v>4.4000000000000004</v>
      </c>
      <c r="D3505">
        <v>34</v>
      </c>
      <c r="E3505">
        <v>2799</v>
      </c>
      <c r="F3505">
        <v>2099</v>
      </c>
      <c r="G3505" t="s">
        <v>16</v>
      </c>
      <c r="H3505" t="s">
        <v>11956</v>
      </c>
      <c r="I3505" t="s">
        <v>997</v>
      </c>
      <c r="J3505" t="s">
        <v>57</v>
      </c>
      <c r="K3505" t="s">
        <v>11957</v>
      </c>
      <c r="L3505">
        <v>13350230</v>
      </c>
      <c r="M3505">
        <f t="shared" si="108"/>
        <v>71366</v>
      </c>
      <c r="N3505" s="2">
        <f t="shared" si="109"/>
        <v>25.008931761343341</v>
      </c>
    </row>
    <row r="3506" spans="1:14" x14ac:dyDescent="0.3">
      <c r="A3506" t="s">
        <v>11958</v>
      </c>
      <c r="B3506" t="s">
        <v>655</v>
      </c>
      <c r="C3506">
        <v>4.5</v>
      </c>
      <c r="D3506">
        <v>259</v>
      </c>
      <c r="E3506">
        <v>2399</v>
      </c>
      <c r="F3506">
        <v>911</v>
      </c>
      <c r="G3506" t="s">
        <v>757</v>
      </c>
      <c r="H3506" t="s">
        <v>11959</v>
      </c>
      <c r="I3506" t="s">
        <v>446</v>
      </c>
      <c r="J3506" t="s">
        <v>657</v>
      </c>
      <c r="K3506" t="s">
        <v>11960</v>
      </c>
      <c r="L3506">
        <v>13038852</v>
      </c>
      <c r="M3506">
        <f t="shared" si="108"/>
        <v>235949</v>
      </c>
      <c r="N3506" s="2">
        <f t="shared" si="109"/>
        <v>62.025844101709048</v>
      </c>
    </row>
    <row r="3507" spans="1:14" x14ac:dyDescent="0.3">
      <c r="A3507" t="s">
        <v>11792</v>
      </c>
      <c r="B3507" t="s">
        <v>2383</v>
      </c>
      <c r="C3507">
        <v>4.2</v>
      </c>
      <c r="D3507">
        <v>15</v>
      </c>
      <c r="E3507">
        <v>1699</v>
      </c>
      <c r="F3507">
        <v>1104</v>
      </c>
      <c r="G3507" t="s">
        <v>42</v>
      </c>
      <c r="H3507" t="s">
        <v>11961</v>
      </c>
      <c r="I3507" t="s">
        <v>862</v>
      </c>
      <c r="J3507" t="s">
        <v>2385</v>
      </c>
      <c r="K3507" t="s">
        <v>11962</v>
      </c>
      <c r="L3507">
        <v>15800428</v>
      </c>
      <c r="M3507">
        <f t="shared" si="108"/>
        <v>16560</v>
      </c>
      <c r="N3507" s="2">
        <f t="shared" si="109"/>
        <v>35.020600353148915</v>
      </c>
    </row>
    <row r="3508" spans="1:14" x14ac:dyDescent="0.3">
      <c r="A3508" t="s">
        <v>3839</v>
      </c>
      <c r="B3508" t="s">
        <v>1473</v>
      </c>
      <c r="C3508">
        <v>4.0999999999999996</v>
      </c>
      <c r="D3508">
        <v>95</v>
      </c>
      <c r="E3508">
        <v>999</v>
      </c>
      <c r="F3508">
        <v>629</v>
      </c>
      <c r="G3508" t="s">
        <v>1474</v>
      </c>
      <c r="H3508" t="s">
        <v>11963</v>
      </c>
      <c r="I3508" t="s">
        <v>685</v>
      </c>
      <c r="J3508" t="s">
        <v>1476</v>
      </c>
      <c r="K3508" t="s">
        <v>11964</v>
      </c>
      <c r="L3508">
        <v>14487356</v>
      </c>
      <c r="M3508">
        <f t="shared" si="108"/>
        <v>59755</v>
      </c>
      <c r="N3508" s="2">
        <f t="shared" si="109"/>
        <v>37.037037037037038</v>
      </c>
    </row>
    <row r="3509" spans="1:14" x14ac:dyDescent="0.3">
      <c r="A3509" t="s">
        <v>4378</v>
      </c>
      <c r="B3509" t="s">
        <v>11965</v>
      </c>
      <c r="C3509">
        <v>4.4000000000000004</v>
      </c>
      <c r="D3509">
        <v>15</v>
      </c>
      <c r="E3509">
        <v>2199</v>
      </c>
      <c r="F3509">
        <v>2199</v>
      </c>
      <c r="G3509" t="s">
        <v>2446</v>
      </c>
      <c r="H3509" t="s">
        <v>11966</v>
      </c>
      <c r="I3509" t="s">
        <v>297</v>
      </c>
      <c r="J3509" t="s">
        <v>11967</v>
      </c>
      <c r="K3509" t="s">
        <v>11968</v>
      </c>
      <c r="L3509">
        <v>16070544</v>
      </c>
      <c r="M3509">
        <f t="shared" si="108"/>
        <v>32985</v>
      </c>
      <c r="N3509" s="2">
        <f t="shared" si="109"/>
        <v>0</v>
      </c>
    </row>
    <row r="3510" spans="1:14" x14ac:dyDescent="0.3">
      <c r="A3510" t="s">
        <v>11969</v>
      </c>
      <c r="B3510" t="s">
        <v>11970</v>
      </c>
      <c r="C3510">
        <v>3.8</v>
      </c>
      <c r="D3510">
        <v>16</v>
      </c>
      <c r="E3510">
        <v>1399</v>
      </c>
      <c r="F3510">
        <v>979</v>
      </c>
      <c r="G3510" t="s">
        <v>683</v>
      </c>
      <c r="H3510" t="s">
        <v>11971</v>
      </c>
      <c r="I3510" t="s">
        <v>685</v>
      </c>
      <c r="J3510" t="s">
        <v>11972</v>
      </c>
      <c r="K3510" t="s">
        <v>11973</v>
      </c>
      <c r="L3510">
        <v>14138122</v>
      </c>
      <c r="M3510">
        <f t="shared" si="108"/>
        <v>15664</v>
      </c>
      <c r="N3510" s="2">
        <f t="shared" si="109"/>
        <v>30.021443888491778</v>
      </c>
    </row>
    <row r="3511" spans="1:14" x14ac:dyDescent="0.3">
      <c r="A3511" t="s">
        <v>793</v>
      </c>
      <c r="B3511" t="s">
        <v>10404</v>
      </c>
      <c r="C3511">
        <v>4.4000000000000004</v>
      </c>
      <c r="D3511">
        <v>340</v>
      </c>
      <c r="E3511">
        <v>1999</v>
      </c>
      <c r="F3511">
        <v>899</v>
      </c>
      <c r="G3511" t="s">
        <v>29</v>
      </c>
      <c r="H3511" t="s">
        <v>11974</v>
      </c>
      <c r="I3511" t="s">
        <v>642</v>
      </c>
      <c r="J3511" t="s">
        <v>10406</v>
      </c>
      <c r="K3511" t="s">
        <v>11975</v>
      </c>
      <c r="L3511">
        <v>13503020</v>
      </c>
      <c r="M3511">
        <f t="shared" si="108"/>
        <v>305660</v>
      </c>
      <c r="N3511" s="2">
        <f t="shared" si="109"/>
        <v>55.027513756878442</v>
      </c>
    </row>
    <row r="3512" spans="1:14" x14ac:dyDescent="0.3">
      <c r="A3512" t="s">
        <v>11976</v>
      </c>
      <c r="B3512" t="s">
        <v>1382</v>
      </c>
      <c r="C3512">
        <v>4.3</v>
      </c>
      <c r="D3512">
        <v>17</v>
      </c>
      <c r="E3512">
        <v>2099</v>
      </c>
      <c r="F3512">
        <v>734</v>
      </c>
      <c r="G3512" t="s">
        <v>124</v>
      </c>
      <c r="H3512" t="s">
        <v>11977</v>
      </c>
      <c r="I3512" t="s">
        <v>126</v>
      </c>
      <c r="J3512" t="s">
        <v>1384</v>
      </c>
      <c r="K3512" t="s">
        <v>11978</v>
      </c>
      <c r="L3512">
        <v>17090522</v>
      </c>
      <c r="M3512">
        <f t="shared" si="108"/>
        <v>12478</v>
      </c>
      <c r="N3512" s="2">
        <f t="shared" si="109"/>
        <v>65.030967127203425</v>
      </c>
    </row>
    <row r="3513" spans="1:14" x14ac:dyDescent="0.3">
      <c r="A3513" t="s">
        <v>11979</v>
      </c>
      <c r="B3513" t="s">
        <v>165</v>
      </c>
      <c r="C3513">
        <v>4.0999999999999996</v>
      </c>
      <c r="D3513">
        <v>24</v>
      </c>
      <c r="E3513">
        <v>2299</v>
      </c>
      <c r="F3513">
        <v>1149</v>
      </c>
      <c r="G3513" t="s">
        <v>42</v>
      </c>
      <c r="H3513" t="s">
        <v>11980</v>
      </c>
      <c r="I3513" t="s">
        <v>37</v>
      </c>
      <c r="J3513" t="s">
        <v>168</v>
      </c>
      <c r="K3513" t="s">
        <v>11981</v>
      </c>
      <c r="L3513">
        <v>15029950</v>
      </c>
      <c r="M3513">
        <f t="shared" si="108"/>
        <v>27576</v>
      </c>
      <c r="N3513" s="2">
        <f t="shared" si="109"/>
        <v>50.021748586341886</v>
      </c>
    </row>
    <row r="3514" spans="1:14" x14ac:dyDescent="0.3">
      <c r="A3514" t="s">
        <v>11982</v>
      </c>
      <c r="B3514" t="s">
        <v>5053</v>
      </c>
      <c r="C3514">
        <v>3.7</v>
      </c>
      <c r="D3514">
        <v>152</v>
      </c>
      <c r="E3514">
        <v>2995</v>
      </c>
      <c r="F3514">
        <v>569</v>
      </c>
      <c r="G3514" t="s">
        <v>16</v>
      </c>
      <c r="H3514" t="s">
        <v>11983</v>
      </c>
      <c r="I3514" t="s">
        <v>1558</v>
      </c>
      <c r="J3514" t="s">
        <v>5055</v>
      </c>
      <c r="K3514" t="s">
        <v>11984</v>
      </c>
      <c r="L3514">
        <v>15550126</v>
      </c>
      <c r="M3514">
        <f t="shared" si="108"/>
        <v>86488</v>
      </c>
      <c r="N3514" s="2">
        <f t="shared" si="109"/>
        <v>81.001669449081803</v>
      </c>
    </row>
    <row r="3515" spans="1:14" x14ac:dyDescent="0.3">
      <c r="A3515" t="s">
        <v>11985</v>
      </c>
      <c r="B3515" t="s">
        <v>4474</v>
      </c>
      <c r="C3515">
        <v>4</v>
      </c>
      <c r="D3515">
        <v>105</v>
      </c>
      <c r="E3515">
        <v>1199</v>
      </c>
      <c r="F3515">
        <v>899</v>
      </c>
      <c r="G3515" t="s">
        <v>2167</v>
      </c>
      <c r="H3515" t="s">
        <v>11986</v>
      </c>
      <c r="I3515" t="s">
        <v>1229</v>
      </c>
      <c r="J3515" t="s">
        <v>4476</v>
      </c>
      <c r="K3515" t="s">
        <v>11987</v>
      </c>
      <c r="L3515">
        <v>13492224</v>
      </c>
      <c r="M3515">
        <f t="shared" si="108"/>
        <v>94395</v>
      </c>
      <c r="N3515" s="2">
        <f t="shared" si="109"/>
        <v>25.020850708924101</v>
      </c>
    </row>
    <row r="3516" spans="1:14" x14ac:dyDescent="0.3">
      <c r="A3516" t="s">
        <v>3910</v>
      </c>
      <c r="B3516" t="s">
        <v>230</v>
      </c>
      <c r="C3516">
        <v>3.8</v>
      </c>
      <c r="D3516">
        <v>365</v>
      </c>
      <c r="E3516">
        <v>1999</v>
      </c>
      <c r="F3516">
        <v>699</v>
      </c>
      <c r="G3516" t="s">
        <v>1536</v>
      </c>
      <c r="H3516" t="s">
        <v>11988</v>
      </c>
      <c r="I3516" t="s">
        <v>83</v>
      </c>
      <c r="J3516" t="s">
        <v>232</v>
      </c>
      <c r="K3516" t="s">
        <v>11989</v>
      </c>
      <c r="L3516">
        <v>11274664</v>
      </c>
      <c r="M3516">
        <f t="shared" si="108"/>
        <v>255135</v>
      </c>
      <c r="N3516" s="2">
        <f t="shared" si="109"/>
        <v>65.032516258129064</v>
      </c>
    </row>
    <row r="3517" spans="1:14" x14ac:dyDescent="0.3">
      <c r="A3517" t="s">
        <v>11990</v>
      </c>
      <c r="B3517" t="s">
        <v>7644</v>
      </c>
      <c r="C3517">
        <v>4.0999999999999996</v>
      </c>
      <c r="D3517">
        <v>423</v>
      </c>
      <c r="E3517">
        <v>599</v>
      </c>
      <c r="F3517">
        <v>599</v>
      </c>
      <c r="G3517" t="s">
        <v>1588</v>
      </c>
      <c r="H3517" t="s">
        <v>11991</v>
      </c>
      <c r="I3517" t="s">
        <v>1145</v>
      </c>
      <c r="J3517" t="s">
        <v>7647</v>
      </c>
      <c r="K3517" t="s">
        <v>11992</v>
      </c>
      <c r="L3517">
        <v>11556668</v>
      </c>
      <c r="M3517">
        <f t="shared" si="108"/>
        <v>253377</v>
      </c>
      <c r="N3517" s="2">
        <f t="shared" si="109"/>
        <v>0</v>
      </c>
    </row>
    <row r="3518" spans="1:14" x14ac:dyDescent="0.3">
      <c r="A3518" t="s">
        <v>11993</v>
      </c>
      <c r="B3518" t="s">
        <v>1317</v>
      </c>
      <c r="C3518">
        <v>4.2</v>
      </c>
      <c r="D3518">
        <v>28</v>
      </c>
      <c r="E3518">
        <v>599</v>
      </c>
      <c r="F3518">
        <v>239</v>
      </c>
      <c r="G3518" t="s">
        <v>42</v>
      </c>
      <c r="H3518" t="s">
        <v>11994</v>
      </c>
      <c r="I3518" t="s">
        <v>69</v>
      </c>
      <c r="J3518" t="s">
        <v>1317</v>
      </c>
      <c r="K3518" t="s">
        <v>11995</v>
      </c>
      <c r="L3518">
        <v>16121194</v>
      </c>
      <c r="M3518">
        <f t="shared" si="108"/>
        <v>6692</v>
      </c>
      <c r="N3518" s="2">
        <f t="shared" si="109"/>
        <v>60.100166944908182</v>
      </c>
    </row>
    <row r="3519" spans="1:14" x14ac:dyDescent="0.3">
      <c r="A3519" t="s">
        <v>11996</v>
      </c>
      <c r="B3519" t="s">
        <v>689</v>
      </c>
      <c r="C3519">
        <v>4.0999999999999996</v>
      </c>
      <c r="D3519">
        <v>55</v>
      </c>
      <c r="E3519">
        <v>1990</v>
      </c>
      <c r="F3519">
        <v>895</v>
      </c>
      <c r="G3519" t="s">
        <v>3652</v>
      </c>
      <c r="H3519" t="s">
        <v>11997</v>
      </c>
      <c r="I3519" t="s">
        <v>997</v>
      </c>
      <c r="J3519" t="s">
        <v>692</v>
      </c>
      <c r="K3519" t="s">
        <v>11998</v>
      </c>
      <c r="L3519">
        <v>16058396</v>
      </c>
      <c r="M3519">
        <f t="shared" si="108"/>
        <v>49225</v>
      </c>
      <c r="N3519" s="2">
        <f t="shared" si="109"/>
        <v>55.0251256281407</v>
      </c>
    </row>
    <row r="3520" spans="1:14" x14ac:dyDescent="0.3">
      <c r="A3520" t="s">
        <v>11999</v>
      </c>
      <c r="B3520" t="s">
        <v>294</v>
      </c>
      <c r="C3520">
        <v>4.2</v>
      </c>
      <c r="D3520">
        <v>66</v>
      </c>
      <c r="E3520">
        <v>2500</v>
      </c>
      <c r="F3520">
        <v>1725</v>
      </c>
      <c r="G3520" t="s">
        <v>295</v>
      </c>
      <c r="H3520" t="s">
        <v>12000</v>
      </c>
      <c r="I3520" t="s">
        <v>56</v>
      </c>
      <c r="J3520" t="s">
        <v>298</v>
      </c>
      <c r="K3520" t="s">
        <v>12001</v>
      </c>
      <c r="L3520">
        <v>12975542</v>
      </c>
      <c r="M3520">
        <f t="shared" si="108"/>
        <v>113850</v>
      </c>
      <c r="N3520" s="2">
        <f t="shared" si="109"/>
        <v>31</v>
      </c>
    </row>
    <row r="3521" spans="1:14" x14ac:dyDescent="0.3">
      <c r="A3521" t="s">
        <v>3910</v>
      </c>
      <c r="B3521" t="s">
        <v>3233</v>
      </c>
      <c r="C3521">
        <v>4.8</v>
      </c>
      <c r="D3521">
        <v>11</v>
      </c>
      <c r="E3521">
        <v>3599</v>
      </c>
      <c r="F3521">
        <v>2699</v>
      </c>
      <c r="G3521" t="s">
        <v>1536</v>
      </c>
      <c r="H3521" t="s">
        <v>12002</v>
      </c>
      <c r="I3521" t="s">
        <v>83</v>
      </c>
      <c r="J3521" t="s">
        <v>3235</v>
      </c>
      <c r="K3521" t="s">
        <v>12003</v>
      </c>
      <c r="L3521">
        <v>15996050</v>
      </c>
      <c r="M3521">
        <f t="shared" si="108"/>
        <v>29689</v>
      </c>
      <c r="N3521" s="2">
        <f t="shared" si="109"/>
        <v>25.006946373992779</v>
      </c>
    </row>
    <row r="3522" spans="1:14" x14ac:dyDescent="0.3">
      <c r="A3522" t="s">
        <v>12004</v>
      </c>
      <c r="B3522" t="s">
        <v>2435</v>
      </c>
      <c r="C3522">
        <v>5</v>
      </c>
      <c r="D3522">
        <v>5</v>
      </c>
      <c r="E3522">
        <v>2299</v>
      </c>
      <c r="F3522">
        <v>2299</v>
      </c>
      <c r="G3522" t="s">
        <v>4628</v>
      </c>
      <c r="H3522" t="s">
        <v>12005</v>
      </c>
      <c r="I3522" t="s">
        <v>1229</v>
      </c>
      <c r="J3522" t="s">
        <v>2438</v>
      </c>
      <c r="K3522" t="s">
        <v>12006</v>
      </c>
      <c r="L3522">
        <v>17810264</v>
      </c>
      <c r="M3522">
        <f t="shared" si="108"/>
        <v>11495</v>
      </c>
      <c r="N3522" s="2">
        <f t="shared" si="109"/>
        <v>0</v>
      </c>
    </row>
    <row r="3523" spans="1:14" x14ac:dyDescent="0.3">
      <c r="A3523" t="s">
        <v>1010</v>
      </c>
      <c r="B3523" t="s">
        <v>3852</v>
      </c>
      <c r="C3523">
        <v>3.3</v>
      </c>
      <c r="D3523">
        <v>16</v>
      </c>
      <c r="E3523">
        <v>2995</v>
      </c>
      <c r="F3523">
        <v>2096</v>
      </c>
      <c r="G3523" t="s">
        <v>42</v>
      </c>
      <c r="H3523" t="s">
        <v>12007</v>
      </c>
      <c r="I3523" t="s">
        <v>50</v>
      </c>
      <c r="J3523" t="s">
        <v>3854</v>
      </c>
      <c r="K3523" t="s">
        <v>12008</v>
      </c>
      <c r="L3523">
        <v>11631634</v>
      </c>
      <c r="M3523">
        <f t="shared" ref="M3523:M3586" si="110">D3523*F3523</f>
        <v>33536</v>
      </c>
      <c r="N3523" s="2">
        <f t="shared" ref="N3523:N3586" si="111">((E3523-F3523)/E3523) *100</f>
        <v>30.016694490818029</v>
      </c>
    </row>
    <row r="3524" spans="1:14" x14ac:dyDescent="0.3">
      <c r="A3524" t="s">
        <v>12009</v>
      </c>
      <c r="B3524" t="s">
        <v>10656</v>
      </c>
      <c r="C3524">
        <v>4.0999999999999996</v>
      </c>
      <c r="D3524">
        <v>63</v>
      </c>
      <c r="E3524">
        <v>2999</v>
      </c>
      <c r="F3524">
        <v>1079</v>
      </c>
      <c r="G3524" t="s">
        <v>124</v>
      </c>
      <c r="H3524" t="s">
        <v>12010</v>
      </c>
      <c r="I3524" t="s">
        <v>132</v>
      </c>
      <c r="J3524" t="s">
        <v>10658</v>
      </c>
      <c r="K3524" t="s">
        <v>12011</v>
      </c>
      <c r="L3524">
        <v>13764872</v>
      </c>
      <c r="M3524">
        <f t="shared" si="110"/>
        <v>67977</v>
      </c>
      <c r="N3524" s="2">
        <f t="shared" si="111"/>
        <v>64.0213404468156</v>
      </c>
    </row>
    <row r="3525" spans="1:14" x14ac:dyDescent="0.3">
      <c r="A3525" t="s">
        <v>449</v>
      </c>
      <c r="B3525" t="s">
        <v>957</v>
      </c>
      <c r="C3525">
        <v>4</v>
      </c>
      <c r="D3525">
        <v>54</v>
      </c>
      <c r="E3525">
        <v>1349</v>
      </c>
      <c r="F3525">
        <v>445</v>
      </c>
      <c r="G3525" t="s">
        <v>1657</v>
      </c>
      <c r="H3525" t="s">
        <v>12012</v>
      </c>
      <c r="I3525" t="s">
        <v>297</v>
      </c>
      <c r="J3525" t="s">
        <v>959</v>
      </c>
      <c r="K3525" t="s">
        <v>12013</v>
      </c>
      <c r="L3525">
        <v>13780144</v>
      </c>
      <c r="M3525">
        <f t="shared" si="110"/>
        <v>24030</v>
      </c>
      <c r="N3525" s="2">
        <f t="shared" si="111"/>
        <v>67.0126019273536</v>
      </c>
    </row>
    <row r="3526" spans="1:14" x14ac:dyDescent="0.3">
      <c r="A3526" t="s">
        <v>12014</v>
      </c>
      <c r="B3526" t="s">
        <v>1300</v>
      </c>
      <c r="C3526">
        <v>4.5</v>
      </c>
      <c r="D3526">
        <v>8</v>
      </c>
      <c r="E3526">
        <v>1499</v>
      </c>
      <c r="F3526">
        <v>449</v>
      </c>
      <c r="G3526" t="s">
        <v>242</v>
      </c>
      <c r="H3526" t="s">
        <v>12015</v>
      </c>
      <c r="I3526" t="s">
        <v>244</v>
      </c>
      <c r="J3526" t="s">
        <v>1302</v>
      </c>
      <c r="K3526" t="s">
        <v>12016</v>
      </c>
      <c r="L3526">
        <v>15972218</v>
      </c>
      <c r="M3526">
        <f t="shared" si="110"/>
        <v>3592</v>
      </c>
      <c r="N3526" s="2">
        <f t="shared" si="111"/>
        <v>70.04669779853235</v>
      </c>
    </row>
    <row r="3527" spans="1:14" x14ac:dyDescent="0.3">
      <c r="A3527" t="s">
        <v>12017</v>
      </c>
      <c r="B3527" t="s">
        <v>1741</v>
      </c>
      <c r="C3527">
        <v>4.3</v>
      </c>
      <c r="D3527">
        <v>40</v>
      </c>
      <c r="E3527">
        <v>999</v>
      </c>
      <c r="F3527">
        <v>999</v>
      </c>
      <c r="G3527" t="s">
        <v>16</v>
      </c>
      <c r="H3527" t="s">
        <v>12018</v>
      </c>
      <c r="I3527" t="s">
        <v>2180</v>
      </c>
      <c r="J3527" t="s">
        <v>1745</v>
      </c>
      <c r="K3527" t="s">
        <v>12019</v>
      </c>
      <c r="L3527">
        <v>11209952</v>
      </c>
      <c r="M3527">
        <f t="shared" si="110"/>
        <v>39960</v>
      </c>
      <c r="N3527" s="2">
        <f t="shared" si="111"/>
        <v>0</v>
      </c>
    </row>
    <row r="3528" spans="1:14" x14ac:dyDescent="0.3">
      <c r="A3528" t="s">
        <v>1156</v>
      </c>
      <c r="B3528" t="s">
        <v>10730</v>
      </c>
      <c r="C3528">
        <v>4.5</v>
      </c>
      <c r="D3528">
        <v>370</v>
      </c>
      <c r="E3528">
        <v>799</v>
      </c>
      <c r="F3528">
        <v>399</v>
      </c>
      <c r="G3528" t="s">
        <v>1158</v>
      </c>
      <c r="H3528" t="s">
        <v>12020</v>
      </c>
      <c r="I3528" t="s">
        <v>1160</v>
      </c>
      <c r="J3528" t="s">
        <v>10732</v>
      </c>
      <c r="K3528" t="s">
        <v>12021</v>
      </c>
      <c r="L3528">
        <v>14498952</v>
      </c>
      <c r="M3528">
        <f t="shared" si="110"/>
        <v>147630</v>
      </c>
      <c r="N3528" s="2">
        <f t="shared" si="111"/>
        <v>50.062578222778477</v>
      </c>
    </row>
    <row r="3529" spans="1:14" x14ac:dyDescent="0.3">
      <c r="A3529" t="s">
        <v>5332</v>
      </c>
      <c r="B3529" t="s">
        <v>3452</v>
      </c>
      <c r="C3529">
        <v>4.8</v>
      </c>
      <c r="D3529">
        <v>5</v>
      </c>
      <c r="E3529">
        <v>1899</v>
      </c>
      <c r="F3529">
        <v>493</v>
      </c>
      <c r="G3529" t="s">
        <v>67</v>
      </c>
      <c r="H3529" t="s">
        <v>12022</v>
      </c>
      <c r="I3529" t="s">
        <v>50</v>
      </c>
      <c r="J3529" t="s">
        <v>3454</v>
      </c>
      <c r="K3529" t="s">
        <v>12023</v>
      </c>
      <c r="L3529">
        <v>15235060</v>
      </c>
      <c r="M3529">
        <f t="shared" si="110"/>
        <v>2465</v>
      </c>
      <c r="N3529" s="2">
        <f t="shared" si="111"/>
        <v>74.038967877830444</v>
      </c>
    </row>
    <row r="3530" spans="1:14" x14ac:dyDescent="0.3">
      <c r="A3530" t="s">
        <v>12024</v>
      </c>
      <c r="B3530" t="s">
        <v>465</v>
      </c>
      <c r="C3530">
        <v>4.4000000000000004</v>
      </c>
      <c r="D3530">
        <v>167</v>
      </c>
      <c r="E3530">
        <v>305</v>
      </c>
      <c r="F3530">
        <v>305</v>
      </c>
      <c r="G3530" t="s">
        <v>3652</v>
      </c>
      <c r="H3530" t="s">
        <v>12025</v>
      </c>
      <c r="I3530" t="s">
        <v>11463</v>
      </c>
      <c r="J3530" t="s">
        <v>468</v>
      </c>
      <c r="K3530" t="s">
        <v>12026</v>
      </c>
      <c r="L3530">
        <v>9902009</v>
      </c>
      <c r="M3530">
        <f t="shared" si="110"/>
        <v>50935</v>
      </c>
      <c r="N3530" s="2">
        <f t="shared" si="111"/>
        <v>0</v>
      </c>
    </row>
    <row r="3531" spans="1:14" x14ac:dyDescent="0.3">
      <c r="A3531" t="s">
        <v>4094</v>
      </c>
      <c r="B3531" t="s">
        <v>3865</v>
      </c>
      <c r="C3531">
        <v>4.2</v>
      </c>
      <c r="D3531">
        <v>422</v>
      </c>
      <c r="E3531">
        <v>1899</v>
      </c>
      <c r="F3531">
        <v>854</v>
      </c>
      <c r="G3531" t="s">
        <v>563</v>
      </c>
      <c r="H3531" t="s">
        <v>12027</v>
      </c>
      <c r="I3531" t="s">
        <v>297</v>
      </c>
      <c r="J3531" t="s">
        <v>3867</v>
      </c>
      <c r="K3531" t="s">
        <v>12028</v>
      </c>
      <c r="L3531">
        <v>2358033</v>
      </c>
      <c r="M3531">
        <f t="shared" si="110"/>
        <v>360388</v>
      </c>
      <c r="N3531" s="2">
        <f t="shared" si="111"/>
        <v>55.028962611901001</v>
      </c>
    </row>
    <row r="3532" spans="1:14" x14ac:dyDescent="0.3">
      <c r="A3532" t="s">
        <v>12029</v>
      </c>
      <c r="B3532" t="s">
        <v>10082</v>
      </c>
      <c r="C3532">
        <v>3.9</v>
      </c>
      <c r="D3532">
        <v>45</v>
      </c>
      <c r="E3532">
        <v>1599</v>
      </c>
      <c r="F3532">
        <v>815</v>
      </c>
      <c r="G3532" t="s">
        <v>67</v>
      </c>
      <c r="H3532" t="s">
        <v>12030</v>
      </c>
      <c r="I3532" t="s">
        <v>862</v>
      </c>
      <c r="J3532" t="s">
        <v>10084</v>
      </c>
      <c r="K3532" t="s">
        <v>12031</v>
      </c>
      <c r="L3532">
        <v>12953176</v>
      </c>
      <c r="M3532">
        <f t="shared" si="110"/>
        <v>36675</v>
      </c>
      <c r="N3532" s="2">
        <f t="shared" si="111"/>
        <v>49.030644152595372</v>
      </c>
    </row>
    <row r="3533" spans="1:14" x14ac:dyDescent="0.3">
      <c r="A3533" t="s">
        <v>12032</v>
      </c>
      <c r="B3533" t="s">
        <v>66</v>
      </c>
      <c r="C3533">
        <v>4.5</v>
      </c>
      <c r="D3533">
        <v>24</v>
      </c>
      <c r="E3533">
        <v>1349</v>
      </c>
      <c r="F3533">
        <v>539</v>
      </c>
      <c r="G3533" t="s">
        <v>67</v>
      </c>
      <c r="H3533" t="s">
        <v>12033</v>
      </c>
      <c r="I3533" t="s">
        <v>1064</v>
      </c>
      <c r="J3533" t="s">
        <v>70</v>
      </c>
      <c r="K3533" t="s">
        <v>12034</v>
      </c>
      <c r="L3533">
        <v>15674540</v>
      </c>
      <c r="M3533">
        <f t="shared" si="110"/>
        <v>12936</v>
      </c>
      <c r="N3533" s="2">
        <f t="shared" si="111"/>
        <v>60.044477390659743</v>
      </c>
    </row>
    <row r="3534" spans="1:14" x14ac:dyDescent="0.3">
      <c r="A3534" t="s">
        <v>4706</v>
      </c>
      <c r="B3534" t="s">
        <v>4707</v>
      </c>
      <c r="C3534">
        <v>4.4000000000000004</v>
      </c>
      <c r="D3534">
        <v>30</v>
      </c>
      <c r="E3534">
        <v>2499</v>
      </c>
      <c r="F3534">
        <v>1149</v>
      </c>
      <c r="G3534" t="s">
        <v>16</v>
      </c>
      <c r="H3534" t="s">
        <v>12035</v>
      </c>
      <c r="I3534" t="s">
        <v>586</v>
      </c>
      <c r="J3534" t="s">
        <v>4709</v>
      </c>
      <c r="K3534" t="s">
        <v>12036</v>
      </c>
      <c r="L3534">
        <v>12472992</v>
      </c>
      <c r="M3534">
        <f t="shared" si="110"/>
        <v>34470</v>
      </c>
      <c r="N3534" s="2">
        <f t="shared" si="111"/>
        <v>54.021608643457384</v>
      </c>
    </row>
    <row r="3535" spans="1:14" x14ac:dyDescent="0.3">
      <c r="A3535" t="s">
        <v>12037</v>
      </c>
      <c r="B3535" t="s">
        <v>364</v>
      </c>
      <c r="C3535">
        <v>4.7</v>
      </c>
      <c r="D3535">
        <v>14</v>
      </c>
      <c r="E3535">
        <v>1499</v>
      </c>
      <c r="F3535">
        <v>749</v>
      </c>
      <c r="G3535" t="s">
        <v>1279</v>
      </c>
      <c r="H3535" t="s">
        <v>12038</v>
      </c>
      <c r="I3535" t="s">
        <v>132</v>
      </c>
      <c r="J3535" t="s">
        <v>368</v>
      </c>
      <c r="K3535" t="s">
        <v>12039</v>
      </c>
      <c r="L3535">
        <v>15126760</v>
      </c>
      <c r="M3535">
        <f t="shared" si="110"/>
        <v>10486</v>
      </c>
      <c r="N3535" s="2">
        <f t="shared" si="111"/>
        <v>50.033355570380259</v>
      </c>
    </row>
    <row r="3536" spans="1:14" x14ac:dyDescent="0.3">
      <c r="A3536" t="s">
        <v>12040</v>
      </c>
      <c r="B3536" t="s">
        <v>1382</v>
      </c>
      <c r="C3536">
        <v>3.9</v>
      </c>
      <c r="D3536">
        <v>202</v>
      </c>
      <c r="E3536">
        <v>2499</v>
      </c>
      <c r="F3536">
        <v>1124</v>
      </c>
      <c r="G3536" t="s">
        <v>124</v>
      </c>
      <c r="H3536" t="s">
        <v>12041</v>
      </c>
      <c r="I3536" t="s">
        <v>132</v>
      </c>
      <c r="J3536" t="s">
        <v>1384</v>
      </c>
      <c r="K3536" t="s">
        <v>12042</v>
      </c>
      <c r="L3536">
        <v>13237858</v>
      </c>
      <c r="M3536">
        <f t="shared" si="110"/>
        <v>227048</v>
      </c>
      <c r="N3536" s="2">
        <f t="shared" si="111"/>
        <v>55.022008803521402</v>
      </c>
    </row>
    <row r="3537" spans="1:14" x14ac:dyDescent="0.3">
      <c r="A3537" t="s">
        <v>12043</v>
      </c>
      <c r="B3537" t="s">
        <v>6465</v>
      </c>
      <c r="C3537">
        <v>3.3</v>
      </c>
      <c r="D3537">
        <v>3</v>
      </c>
      <c r="E3537">
        <v>1499</v>
      </c>
      <c r="F3537">
        <v>644</v>
      </c>
      <c r="G3537" t="s">
        <v>29</v>
      </c>
      <c r="H3537" t="s">
        <v>12044</v>
      </c>
      <c r="I3537" t="s">
        <v>126</v>
      </c>
      <c r="J3537" t="s">
        <v>6467</v>
      </c>
      <c r="K3537" t="s">
        <v>12045</v>
      </c>
      <c r="L3537">
        <v>17206902</v>
      </c>
      <c r="M3537">
        <f t="shared" si="110"/>
        <v>1932</v>
      </c>
      <c r="N3537" s="2">
        <f t="shared" si="111"/>
        <v>57.03802535023349</v>
      </c>
    </row>
    <row r="3538" spans="1:14" x14ac:dyDescent="0.3">
      <c r="A3538" t="s">
        <v>12046</v>
      </c>
      <c r="B3538" t="s">
        <v>35</v>
      </c>
      <c r="C3538">
        <v>4</v>
      </c>
      <c r="D3538">
        <v>4</v>
      </c>
      <c r="E3538">
        <v>999</v>
      </c>
      <c r="F3538">
        <v>649</v>
      </c>
      <c r="G3538" t="s">
        <v>29</v>
      </c>
      <c r="H3538" t="s">
        <v>12047</v>
      </c>
      <c r="I3538" t="s">
        <v>37</v>
      </c>
      <c r="J3538" t="s">
        <v>38</v>
      </c>
      <c r="K3538" t="s">
        <v>12048</v>
      </c>
      <c r="L3538">
        <v>15803982</v>
      </c>
      <c r="M3538">
        <f t="shared" si="110"/>
        <v>2596</v>
      </c>
      <c r="N3538" s="2">
        <f t="shared" si="111"/>
        <v>35.035035035035037</v>
      </c>
    </row>
    <row r="3539" spans="1:14" x14ac:dyDescent="0.3">
      <c r="A3539" t="s">
        <v>12049</v>
      </c>
      <c r="B3539" t="s">
        <v>5775</v>
      </c>
      <c r="C3539">
        <v>3.5</v>
      </c>
      <c r="D3539">
        <v>10</v>
      </c>
      <c r="E3539">
        <v>2699</v>
      </c>
      <c r="F3539">
        <v>1214</v>
      </c>
      <c r="G3539" t="s">
        <v>67</v>
      </c>
      <c r="H3539" t="s">
        <v>12050</v>
      </c>
      <c r="I3539" t="s">
        <v>642</v>
      </c>
      <c r="J3539" t="s">
        <v>5777</v>
      </c>
      <c r="K3539" t="s">
        <v>12051</v>
      </c>
      <c r="L3539">
        <v>16854890</v>
      </c>
      <c r="M3539">
        <f t="shared" si="110"/>
        <v>12140</v>
      </c>
      <c r="N3539" s="2">
        <f t="shared" si="111"/>
        <v>55.020377917747311</v>
      </c>
    </row>
    <row r="3540" spans="1:14" x14ac:dyDescent="0.3">
      <c r="A3540" t="s">
        <v>12052</v>
      </c>
      <c r="B3540" t="s">
        <v>8694</v>
      </c>
      <c r="C3540">
        <v>4.3</v>
      </c>
      <c r="D3540">
        <v>6</v>
      </c>
      <c r="E3540">
        <v>1147</v>
      </c>
      <c r="F3540">
        <v>1147</v>
      </c>
      <c r="G3540" t="s">
        <v>218</v>
      </c>
      <c r="H3540" t="s">
        <v>12053</v>
      </c>
      <c r="I3540" t="s">
        <v>10350</v>
      </c>
      <c r="J3540" t="s">
        <v>8696</v>
      </c>
      <c r="K3540" t="s">
        <v>12054</v>
      </c>
      <c r="L3540">
        <v>18204066</v>
      </c>
      <c r="M3540">
        <f t="shared" si="110"/>
        <v>6882</v>
      </c>
      <c r="N3540" s="2">
        <f t="shared" si="111"/>
        <v>0</v>
      </c>
    </row>
    <row r="3541" spans="1:14" x14ac:dyDescent="0.3">
      <c r="A3541" t="s">
        <v>12055</v>
      </c>
      <c r="B3541" t="s">
        <v>2232</v>
      </c>
      <c r="C3541">
        <v>4.3</v>
      </c>
      <c r="D3541">
        <v>45</v>
      </c>
      <c r="E3541">
        <v>6499</v>
      </c>
      <c r="F3541">
        <v>1364</v>
      </c>
      <c r="G3541" t="s">
        <v>16</v>
      </c>
      <c r="H3541" t="s">
        <v>12056</v>
      </c>
      <c r="I3541" t="s">
        <v>18</v>
      </c>
      <c r="J3541" t="s">
        <v>2234</v>
      </c>
      <c r="K3541" t="s">
        <v>12057</v>
      </c>
      <c r="L3541">
        <v>16244130</v>
      </c>
      <c r="M3541">
        <f t="shared" si="110"/>
        <v>61380</v>
      </c>
      <c r="N3541" s="2">
        <f t="shared" si="111"/>
        <v>79.012155716264047</v>
      </c>
    </row>
    <row r="3542" spans="1:14" x14ac:dyDescent="0.3">
      <c r="A3542" t="s">
        <v>11309</v>
      </c>
      <c r="B3542" t="s">
        <v>3936</v>
      </c>
      <c r="C3542">
        <v>4.0999999999999996</v>
      </c>
      <c r="D3542">
        <v>66</v>
      </c>
      <c r="E3542">
        <v>3599</v>
      </c>
      <c r="F3542">
        <v>1619</v>
      </c>
      <c r="G3542" t="s">
        <v>95</v>
      </c>
      <c r="H3542" t="s">
        <v>12058</v>
      </c>
      <c r="I3542" t="s">
        <v>132</v>
      </c>
      <c r="J3542" t="s">
        <v>3936</v>
      </c>
      <c r="K3542" t="s">
        <v>12059</v>
      </c>
      <c r="L3542">
        <v>13932918</v>
      </c>
      <c r="M3542">
        <f t="shared" si="110"/>
        <v>106854</v>
      </c>
      <c r="N3542" s="2">
        <f t="shared" si="111"/>
        <v>55.015282022784106</v>
      </c>
    </row>
    <row r="3543" spans="1:14" x14ac:dyDescent="0.3">
      <c r="A3543" t="s">
        <v>12060</v>
      </c>
      <c r="B3543" t="s">
        <v>1011</v>
      </c>
      <c r="C3543">
        <v>3.1</v>
      </c>
      <c r="D3543">
        <v>21</v>
      </c>
      <c r="E3543">
        <v>3999</v>
      </c>
      <c r="F3543">
        <v>1999</v>
      </c>
      <c r="G3543" t="s">
        <v>42</v>
      </c>
      <c r="H3543" t="s">
        <v>12061</v>
      </c>
      <c r="I3543" t="s">
        <v>44</v>
      </c>
      <c r="J3543" t="s">
        <v>1013</v>
      </c>
      <c r="K3543" t="s">
        <v>12062</v>
      </c>
      <c r="L3543">
        <v>16102438</v>
      </c>
      <c r="M3543">
        <f t="shared" si="110"/>
        <v>41979</v>
      </c>
      <c r="N3543" s="2">
        <f t="shared" si="111"/>
        <v>50.01250312578145</v>
      </c>
    </row>
    <row r="3544" spans="1:14" x14ac:dyDescent="0.3">
      <c r="A3544" t="s">
        <v>12063</v>
      </c>
      <c r="B3544" t="s">
        <v>3772</v>
      </c>
      <c r="C3544">
        <v>4.7</v>
      </c>
      <c r="D3544">
        <v>3</v>
      </c>
      <c r="E3544">
        <v>3799</v>
      </c>
      <c r="F3544">
        <v>2469</v>
      </c>
      <c r="G3544" t="s">
        <v>16</v>
      </c>
      <c r="H3544" t="s">
        <v>12064</v>
      </c>
      <c r="I3544" t="s">
        <v>513</v>
      </c>
      <c r="J3544" t="s">
        <v>3774</v>
      </c>
      <c r="K3544" t="s">
        <v>12065</v>
      </c>
      <c r="L3544">
        <v>18036034</v>
      </c>
      <c r="M3544">
        <f t="shared" si="110"/>
        <v>7407</v>
      </c>
      <c r="N3544" s="2">
        <f t="shared" si="111"/>
        <v>35.009212950776522</v>
      </c>
    </row>
    <row r="3545" spans="1:14" x14ac:dyDescent="0.3">
      <c r="A3545" t="s">
        <v>12066</v>
      </c>
      <c r="B3545" t="s">
        <v>12067</v>
      </c>
      <c r="C3545">
        <v>4.9000000000000004</v>
      </c>
      <c r="D3545">
        <v>14</v>
      </c>
      <c r="E3545">
        <v>1299</v>
      </c>
      <c r="F3545">
        <v>428</v>
      </c>
      <c r="G3545" t="s">
        <v>12068</v>
      </c>
      <c r="H3545" t="s">
        <v>12069</v>
      </c>
      <c r="I3545" t="s">
        <v>685</v>
      </c>
      <c r="J3545" t="s">
        <v>12070</v>
      </c>
      <c r="K3545" t="s">
        <v>12071</v>
      </c>
      <c r="L3545">
        <v>18044838</v>
      </c>
      <c r="M3545">
        <f t="shared" si="110"/>
        <v>5992</v>
      </c>
      <c r="N3545" s="2">
        <f t="shared" si="111"/>
        <v>67.051578137028471</v>
      </c>
    </row>
    <row r="3546" spans="1:14" x14ac:dyDescent="0.3">
      <c r="A3546" t="s">
        <v>12072</v>
      </c>
      <c r="B3546" t="s">
        <v>119</v>
      </c>
      <c r="C3546">
        <v>4.8</v>
      </c>
      <c r="D3546">
        <v>4</v>
      </c>
      <c r="E3546">
        <v>249</v>
      </c>
      <c r="F3546">
        <v>249</v>
      </c>
      <c r="G3546" t="s">
        <v>1321</v>
      </c>
      <c r="H3546" t="s">
        <v>12073</v>
      </c>
      <c r="I3546" t="s">
        <v>37</v>
      </c>
      <c r="J3546" t="s">
        <v>119</v>
      </c>
      <c r="K3546" t="s">
        <v>12074</v>
      </c>
      <c r="L3546">
        <v>18314826</v>
      </c>
      <c r="M3546">
        <f t="shared" si="110"/>
        <v>996</v>
      </c>
      <c r="N3546" s="2">
        <f t="shared" si="111"/>
        <v>0</v>
      </c>
    </row>
    <row r="3547" spans="1:14" x14ac:dyDescent="0.3">
      <c r="A3547" t="s">
        <v>12075</v>
      </c>
      <c r="B3547" t="s">
        <v>1222</v>
      </c>
      <c r="C3547">
        <v>4.0999999999999996</v>
      </c>
      <c r="D3547">
        <v>215</v>
      </c>
      <c r="E3547">
        <v>1049</v>
      </c>
      <c r="F3547">
        <v>398</v>
      </c>
      <c r="G3547" t="s">
        <v>67</v>
      </c>
      <c r="H3547" t="s">
        <v>12076</v>
      </c>
      <c r="I3547" t="s">
        <v>56</v>
      </c>
      <c r="J3547" t="s">
        <v>1224</v>
      </c>
      <c r="K3547" t="s">
        <v>12077</v>
      </c>
      <c r="L3547">
        <v>11685392</v>
      </c>
      <c r="M3547">
        <f t="shared" si="110"/>
        <v>85570</v>
      </c>
      <c r="N3547" s="2">
        <f t="shared" si="111"/>
        <v>62.059103908484268</v>
      </c>
    </row>
    <row r="3548" spans="1:14" x14ac:dyDescent="0.3">
      <c r="A3548" t="s">
        <v>1613</v>
      </c>
      <c r="B3548" t="s">
        <v>1317</v>
      </c>
      <c r="C3548">
        <v>4.4000000000000004</v>
      </c>
      <c r="D3548">
        <v>10</v>
      </c>
      <c r="E3548">
        <v>1499</v>
      </c>
      <c r="F3548">
        <v>749</v>
      </c>
      <c r="G3548" t="s">
        <v>563</v>
      </c>
      <c r="H3548" t="s">
        <v>12078</v>
      </c>
      <c r="I3548" t="s">
        <v>297</v>
      </c>
      <c r="J3548" t="s">
        <v>1317</v>
      </c>
      <c r="K3548" t="s">
        <v>12079</v>
      </c>
      <c r="L3548">
        <v>15787458</v>
      </c>
      <c r="M3548">
        <f t="shared" si="110"/>
        <v>7490</v>
      </c>
      <c r="N3548" s="2">
        <f t="shared" si="111"/>
        <v>50.033355570380259</v>
      </c>
    </row>
    <row r="3549" spans="1:14" x14ac:dyDescent="0.3">
      <c r="A3549" t="s">
        <v>12080</v>
      </c>
      <c r="B3549" t="s">
        <v>2472</v>
      </c>
      <c r="C3549">
        <v>4.0999999999999996</v>
      </c>
      <c r="D3549">
        <v>58</v>
      </c>
      <c r="E3549">
        <v>2997</v>
      </c>
      <c r="F3549">
        <v>749</v>
      </c>
      <c r="G3549" t="s">
        <v>2473</v>
      </c>
      <c r="H3549" t="s">
        <v>12081</v>
      </c>
      <c r="I3549" t="s">
        <v>37</v>
      </c>
      <c r="J3549" t="s">
        <v>2475</v>
      </c>
      <c r="K3549" t="s">
        <v>12082</v>
      </c>
      <c r="L3549">
        <v>17132458</v>
      </c>
      <c r="M3549">
        <f t="shared" si="110"/>
        <v>43442</v>
      </c>
      <c r="N3549" s="2">
        <f t="shared" si="111"/>
        <v>75.008341675008339</v>
      </c>
    </row>
    <row r="3550" spans="1:14" x14ac:dyDescent="0.3">
      <c r="A3550" t="s">
        <v>12083</v>
      </c>
      <c r="B3550" t="s">
        <v>2033</v>
      </c>
      <c r="C3550">
        <v>4.3</v>
      </c>
      <c r="D3550">
        <v>9</v>
      </c>
      <c r="E3550">
        <v>1999</v>
      </c>
      <c r="F3550">
        <v>1199</v>
      </c>
      <c r="G3550" t="s">
        <v>563</v>
      </c>
      <c r="H3550" t="s">
        <v>12084</v>
      </c>
      <c r="I3550" t="s">
        <v>297</v>
      </c>
      <c r="J3550" t="s">
        <v>2036</v>
      </c>
      <c r="K3550" t="s">
        <v>12085</v>
      </c>
      <c r="L3550">
        <v>15010092</v>
      </c>
      <c r="M3550">
        <f t="shared" si="110"/>
        <v>10791</v>
      </c>
      <c r="N3550" s="2">
        <f t="shared" si="111"/>
        <v>40.020010005002497</v>
      </c>
    </row>
    <row r="3551" spans="1:14" x14ac:dyDescent="0.3">
      <c r="A3551" t="s">
        <v>12086</v>
      </c>
      <c r="B3551" t="s">
        <v>1426</v>
      </c>
      <c r="C3551">
        <v>4.7</v>
      </c>
      <c r="D3551">
        <v>20</v>
      </c>
      <c r="E3551">
        <v>5499</v>
      </c>
      <c r="F3551">
        <v>4674</v>
      </c>
      <c r="G3551" t="s">
        <v>16</v>
      </c>
      <c r="H3551" t="s">
        <v>12087</v>
      </c>
      <c r="I3551" t="s">
        <v>586</v>
      </c>
      <c r="J3551" t="s">
        <v>1428</v>
      </c>
      <c r="K3551" t="s">
        <v>12088</v>
      </c>
      <c r="L3551">
        <v>14312986</v>
      </c>
      <c r="M3551">
        <f t="shared" si="110"/>
        <v>93480</v>
      </c>
      <c r="N3551" s="2">
        <f t="shared" si="111"/>
        <v>15.002727768685215</v>
      </c>
    </row>
    <row r="3552" spans="1:14" x14ac:dyDescent="0.3">
      <c r="A3552" t="s">
        <v>4048</v>
      </c>
      <c r="B3552" t="s">
        <v>123</v>
      </c>
      <c r="C3552">
        <v>4</v>
      </c>
      <c r="D3552">
        <v>5</v>
      </c>
      <c r="E3552">
        <v>3499</v>
      </c>
      <c r="F3552">
        <v>1749</v>
      </c>
      <c r="G3552" t="s">
        <v>29</v>
      </c>
      <c r="H3552" t="s">
        <v>12089</v>
      </c>
      <c r="I3552" t="s">
        <v>132</v>
      </c>
      <c r="J3552" t="s">
        <v>127</v>
      </c>
      <c r="K3552" t="s">
        <v>12090</v>
      </c>
      <c r="L3552">
        <v>14977322</v>
      </c>
      <c r="M3552">
        <f t="shared" si="110"/>
        <v>8745</v>
      </c>
      <c r="N3552" s="2">
        <f t="shared" si="111"/>
        <v>50.014289797084878</v>
      </c>
    </row>
    <row r="3553" spans="1:14" x14ac:dyDescent="0.3">
      <c r="A3553" t="s">
        <v>4236</v>
      </c>
      <c r="B3553" t="s">
        <v>1539</v>
      </c>
      <c r="C3553">
        <v>4.4000000000000004</v>
      </c>
      <c r="D3553">
        <v>27</v>
      </c>
      <c r="E3553">
        <v>2285</v>
      </c>
      <c r="F3553">
        <v>799</v>
      </c>
      <c r="G3553" t="s">
        <v>67</v>
      </c>
      <c r="H3553" t="s">
        <v>12091</v>
      </c>
      <c r="I3553" t="s">
        <v>126</v>
      </c>
      <c r="J3553" t="s">
        <v>1541</v>
      </c>
      <c r="K3553" t="s">
        <v>12092</v>
      </c>
      <c r="L3553">
        <v>15990910</v>
      </c>
      <c r="M3553">
        <f t="shared" si="110"/>
        <v>21573</v>
      </c>
      <c r="N3553" s="2">
        <f t="shared" si="111"/>
        <v>65.032822757111603</v>
      </c>
    </row>
    <row r="3554" spans="1:14" x14ac:dyDescent="0.3">
      <c r="A3554" t="s">
        <v>4197</v>
      </c>
      <c r="B3554" t="s">
        <v>4198</v>
      </c>
      <c r="C3554">
        <v>4</v>
      </c>
      <c r="D3554">
        <v>15</v>
      </c>
      <c r="E3554">
        <v>999</v>
      </c>
      <c r="F3554">
        <v>899</v>
      </c>
      <c r="G3554" t="s">
        <v>4199</v>
      </c>
      <c r="H3554" t="s">
        <v>12093</v>
      </c>
      <c r="I3554" t="s">
        <v>76</v>
      </c>
      <c r="J3554" t="s">
        <v>4201</v>
      </c>
      <c r="K3554" t="s">
        <v>12094</v>
      </c>
      <c r="L3554">
        <v>15142308</v>
      </c>
      <c r="M3554">
        <f t="shared" si="110"/>
        <v>13485</v>
      </c>
      <c r="N3554" s="2">
        <f t="shared" si="111"/>
        <v>10.01001001001001</v>
      </c>
    </row>
    <row r="3555" spans="1:14" x14ac:dyDescent="0.3">
      <c r="A3555" t="s">
        <v>3910</v>
      </c>
      <c r="B3555" t="s">
        <v>248</v>
      </c>
      <c r="C3555">
        <v>4.3</v>
      </c>
      <c r="D3555">
        <v>148</v>
      </c>
      <c r="E3555">
        <v>1249</v>
      </c>
      <c r="F3555">
        <v>824</v>
      </c>
      <c r="G3555" t="s">
        <v>1234</v>
      </c>
      <c r="H3555" t="s">
        <v>12095</v>
      </c>
      <c r="I3555" t="s">
        <v>83</v>
      </c>
      <c r="J3555" t="s">
        <v>251</v>
      </c>
      <c r="K3555" t="s">
        <v>12096</v>
      </c>
      <c r="L3555">
        <v>12336336</v>
      </c>
      <c r="M3555">
        <f t="shared" si="110"/>
        <v>121952</v>
      </c>
      <c r="N3555" s="2">
        <f t="shared" si="111"/>
        <v>34.027221777421943</v>
      </c>
    </row>
    <row r="3556" spans="1:14" x14ac:dyDescent="0.3">
      <c r="A3556" t="s">
        <v>12097</v>
      </c>
      <c r="B3556" t="s">
        <v>12098</v>
      </c>
      <c r="C3556">
        <v>5</v>
      </c>
      <c r="D3556">
        <v>1</v>
      </c>
      <c r="E3556">
        <v>999</v>
      </c>
      <c r="F3556">
        <v>399</v>
      </c>
      <c r="G3556" t="s">
        <v>16</v>
      </c>
      <c r="H3556" t="s">
        <v>12099</v>
      </c>
      <c r="I3556" t="s">
        <v>1064</v>
      </c>
      <c r="J3556" t="s">
        <v>12100</v>
      </c>
      <c r="K3556" t="s">
        <v>12101</v>
      </c>
      <c r="L3556">
        <v>17957362</v>
      </c>
      <c r="M3556">
        <f t="shared" si="110"/>
        <v>399</v>
      </c>
      <c r="N3556" s="2">
        <f t="shared" si="111"/>
        <v>60.06006006006006</v>
      </c>
    </row>
    <row r="3557" spans="1:14" x14ac:dyDescent="0.3">
      <c r="A3557" t="s">
        <v>12102</v>
      </c>
      <c r="B3557" t="s">
        <v>35</v>
      </c>
      <c r="C3557">
        <v>3.7</v>
      </c>
      <c r="D3557">
        <v>6</v>
      </c>
      <c r="E3557">
        <v>1299</v>
      </c>
      <c r="F3557">
        <v>974</v>
      </c>
      <c r="G3557" t="s">
        <v>29</v>
      </c>
      <c r="H3557" t="s">
        <v>12103</v>
      </c>
      <c r="I3557" t="s">
        <v>37</v>
      </c>
      <c r="J3557" t="s">
        <v>38</v>
      </c>
      <c r="K3557" t="s">
        <v>12104</v>
      </c>
      <c r="L3557">
        <v>16698072</v>
      </c>
      <c r="M3557">
        <f t="shared" si="110"/>
        <v>5844</v>
      </c>
      <c r="N3557" s="2">
        <f t="shared" si="111"/>
        <v>25.019245573518091</v>
      </c>
    </row>
    <row r="3558" spans="1:14" x14ac:dyDescent="0.3">
      <c r="A3558" t="s">
        <v>9072</v>
      </c>
      <c r="B3558" t="s">
        <v>11552</v>
      </c>
      <c r="C3558">
        <v>4.3</v>
      </c>
      <c r="D3558">
        <v>277</v>
      </c>
      <c r="E3558">
        <v>1799</v>
      </c>
      <c r="F3558">
        <v>989</v>
      </c>
      <c r="G3558" t="s">
        <v>249</v>
      </c>
      <c r="H3558" t="s">
        <v>12105</v>
      </c>
      <c r="I3558" t="s">
        <v>83</v>
      </c>
      <c r="J3558" t="s">
        <v>11554</v>
      </c>
      <c r="K3558" t="s">
        <v>12106</v>
      </c>
      <c r="L3558">
        <v>11609870</v>
      </c>
      <c r="M3558">
        <f t="shared" si="110"/>
        <v>273953</v>
      </c>
      <c r="N3558" s="2">
        <f t="shared" si="111"/>
        <v>45.025013896609231</v>
      </c>
    </row>
    <row r="3559" spans="1:14" x14ac:dyDescent="0.3">
      <c r="A3559" t="s">
        <v>12107</v>
      </c>
      <c r="B3559" t="s">
        <v>12108</v>
      </c>
      <c r="C3559">
        <v>4.3</v>
      </c>
      <c r="D3559">
        <v>192</v>
      </c>
      <c r="E3559">
        <v>2499</v>
      </c>
      <c r="F3559">
        <v>749</v>
      </c>
      <c r="G3559" t="s">
        <v>74</v>
      </c>
      <c r="H3559" t="s">
        <v>12109</v>
      </c>
      <c r="I3559" t="s">
        <v>1080</v>
      </c>
      <c r="J3559" t="s">
        <v>12110</v>
      </c>
      <c r="K3559" t="s">
        <v>12111</v>
      </c>
      <c r="L3559">
        <v>1735316</v>
      </c>
      <c r="M3559">
        <f t="shared" si="110"/>
        <v>143808</v>
      </c>
      <c r="N3559" s="2">
        <f t="shared" si="111"/>
        <v>70.028011204481786</v>
      </c>
    </row>
    <row r="3560" spans="1:14" x14ac:dyDescent="0.3">
      <c r="A3560" t="s">
        <v>12112</v>
      </c>
      <c r="B3560" t="s">
        <v>3055</v>
      </c>
      <c r="C3560">
        <v>4.4000000000000004</v>
      </c>
      <c r="D3560">
        <v>587</v>
      </c>
      <c r="E3560">
        <v>3300</v>
      </c>
      <c r="F3560">
        <v>2475</v>
      </c>
      <c r="G3560" t="s">
        <v>11287</v>
      </c>
      <c r="H3560" t="s">
        <v>12113</v>
      </c>
      <c r="I3560" t="s">
        <v>1145</v>
      </c>
      <c r="J3560" t="s">
        <v>3057</v>
      </c>
      <c r="K3560" t="s">
        <v>12114</v>
      </c>
      <c r="L3560">
        <v>10893318</v>
      </c>
      <c r="M3560">
        <f t="shared" si="110"/>
        <v>1452825</v>
      </c>
      <c r="N3560" s="2">
        <f t="shared" si="111"/>
        <v>25</v>
      </c>
    </row>
    <row r="3561" spans="1:14" x14ac:dyDescent="0.3">
      <c r="A3561" t="s">
        <v>12115</v>
      </c>
      <c r="B3561" t="s">
        <v>593</v>
      </c>
      <c r="C3561">
        <v>4.2</v>
      </c>
      <c r="D3561">
        <v>673</v>
      </c>
      <c r="E3561">
        <v>949</v>
      </c>
      <c r="F3561">
        <v>455</v>
      </c>
      <c r="G3561" t="s">
        <v>67</v>
      </c>
      <c r="H3561" t="s">
        <v>12116</v>
      </c>
      <c r="I3561" t="s">
        <v>37</v>
      </c>
      <c r="J3561" t="s">
        <v>595</v>
      </c>
      <c r="K3561" t="s">
        <v>12117</v>
      </c>
      <c r="L3561">
        <v>10287471</v>
      </c>
      <c r="M3561">
        <f t="shared" si="110"/>
        <v>306215</v>
      </c>
      <c r="N3561" s="2">
        <f t="shared" si="111"/>
        <v>52.054794520547944</v>
      </c>
    </row>
    <row r="3562" spans="1:14" x14ac:dyDescent="0.3">
      <c r="A3562" t="s">
        <v>9171</v>
      </c>
      <c r="B3562" t="s">
        <v>2435</v>
      </c>
      <c r="C3562">
        <v>4.9000000000000004</v>
      </c>
      <c r="D3562">
        <v>16</v>
      </c>
      <c r="E3562">
        <v>499</v>
      </c>
      <c r="F3562">
        <v>499</v>
      </c>
      <c r="G3562" t="s">
        <v>12118</v>
      </c>
      <c r="H3562" t="s">
        <v>12119</v>
      </c>
      <c r="I3562" t="s">
        <v>495</v>
      </c>
      <c r="J3562" t="s">
        <v>2438</v>
      </c>
      <c r="K3562" t="s">
        <v>12120</v>
      </c>
      <c r="L3562">
        <v>17123800</v>
      </c>
      <c r="M3562">
        <f t="shared" si="110"/>
        <v>7984</v>
      </c>
      <c r="N3562" s="2">
        <f t="shared" si="111"/>
        <v>0</v>
      </c>
    </row>
    <row r="3563" spans="1:14" x14ac:dyDescent="0.3">
      <c r="A3563" t="s">
        <v>12121</v>
      </c>
      <c r="B3563" t="s">
        <v>1106</v>
      </c>
      <c r="C3563">
        <v>4.5</v>
      </c>
      <c r="D3563">
        <v>15700</v>
      </c>
      <c r="E3563">
        <v>698</v>
      </c>
      <c r="F3563">
        <v>593</v>
      </c>
      <c r="G3563" t="s">
        <v>218</v>
      </c>
      <c r="H3563" t="s">
        <v>12122</v>
      </c>
      <c r="I3563" t="s">
        <v>833</v>
      </c>
      <c r="J3563" t="s">
        <v>1109</v>
      </c>
      <c r="K3563" t="s">
        <v>12123</v>
      </c>
      <c r="L3563">
        <v>11069926</v>
      </c>
      <c r="M3563">
        <f t="shared" si="110"/>
        <v>9310100</v>
      </c>
      <c r="N3563" s="2">
        <f t="shared" si="111"/>
        <v>15.04297994269341</v>
      </c>
    </row>
    <row r="3564" spans="1:14" x14ac:dyDescent="0.3">
      <c r="A3564" t="s">
        <v>12124</v>
      </c>
      <c r="B3564" t="s">
        <v>1974</v>
      </c>
      <c r="C3564">
        <v>4.4000000000000004</v>
      </c>
      <c r="D3564">
        <v>63</v>
      </c>
      <c r="E3564">
        <v>2399</v>
      </c>
      <c r="F3564">
        <v>1439</v>
      </c>
      <c r="G3564" t="s">
        <v>2167</v>
      </c>
      <c r="H3564" t="s">
        <v>12125</v>
      </c>
      <c r="I3564" t="s">
        <v>446</v>
      </c>
      <c r="J3564" t="s">
        <v>1977</v>
      </c>
      <c r="K3564" t="s">
        <v>12126</v>
      </c>
      <c r="L3564">
        <v>14571952</v>
      </c>
      <c r="M3564">
        <f t="shared" si="110"/>
        <v>90657</v>
      </c>
      <c r="N3564" s="2">
        <f t="shared" si="111"/>
        <v>40.016673614005839</v>
      </c>
    </row>
    <row r="3565" spans="1:14" x14ac:dyDescent="0.3">
      <c r="A3565" t="s">
        <v>12127</v>
      </c>
      <c r="B3565" t="s">
        <v>3284</v>
      </c>
      <c r="C3565">
        <v>3.7</v>
      </c>
      <c r="D3565">
        <v>17</v>
      </c>
      <c r="E3565">
        <v>2499</v>
      </c>
      <c r="F3565">
        <v>999</v>
      </c>
      <c r="G3565" t="s">
        <v>563</v>
      </c>
      <c r="H3565" t="s">
        <v>12128</v>
      </c>
      <c r="I3565" t="s">
        <v>297</v>
      </c>
      <c r="J3565" t="s">
        <v>3286</v>
      </c>
      <c r="K3565" t="s">
        <v>12129</v>
      </c>
      <c r="L3565">
        <v>15132598</v>
      </c>
      <c r="M3565">
        <f t="shared" si="110"/>
        <v>16983</v>
      </c>
      <c r="N3565" s="2">
        <f t="shared" si="111"/>
        <v>60.024009603841534</v>
      </c>
    </row>
    <row r="3566" spans="1:14" x14ac:dyDescent="0.3">
      <c r="A3566" t="s">
        <v>12130</v>
      </c>
      <c r="B3566" t="s">
        <v>12131</v>
      </c>
      <c r="C3566">
        <v>4.5</v>
      </c>
      <c r="D3566">
        <v>208</v>
      </c>
      <c r="E3566">
        <v>675</v>
      </c>
      <c r="F3566">
        <v>573</v>
      </c>
      <c r="G3566" t="s">
        <v>1933</v>
      </c>
      <c r="H3566" t="s">
        <v>12132</v>
      </c>
      <c r="I3566" t="s">
        <v>474</v>
      </c>
      <c r="J3566" t="s">
        <v>12133</v>
      </c>
      <c r="K3566" t="s">
        <v>12134</v>
      </c>
      <c r="L3566">
        <v>1954369</v>
      </c>
      <c r="M3566">
        <f t="shared" si="110"/>
        <v>119184</v>
      </c>
      <c r="N3566" s="2">
        <f t="shared" si="111"/>
        <v>15.111111111111111</v>
      </c>
    </row>
    <row r="3567" spans="1:14" x14ac:dyDescent="0.3">
      <c r="A3567" t="s">
        <v>6475</v>
      </c>
      <c r="B3567" t="s">
        <v>376</v>
      </c>
      <c r="C3567">
        <v>4</v>
      </c>
      <c r="D3567">
        <v>12</v>
      </c>
      <c r="E3567">
        <v>5308</v>
      </c>
      <c r="F3567">
        <v>3450</v>
      </c>
      <c r="G3567" t="s">
        <v>16</v>
      </c>
      <c r="H3567" t="s">
        <v>12135</v>
      </c>
      <c r="I3567" t="s">
        <v>18</v>
      </c>
      <c r="J3567" t="s">
        <v>378</v>
      </c>
      <c r="K3567" t="s">
        <v>12136</v>
      </c>
      <c r="L3567">
        <v>16053836</v>
      </c>
      <c r="M3567">
        <f t="shared" si="110"/>
        <v>41400</v>
      </c>
      <c r="N3567" s="2">
        <f t="shared" si="111"/>
        <v>35.003767897513185</v>
      </c>
    </row>
    <row r="3568" spans="1:14" x14ac:dyDescent="0.3">
      <c r="A3568" t="s">
        <v>4719</v>
      </c>
      <c r="B3568" t="s">
        <v>87</v>
      </c>
      <c r="C3568">
        <v>4.5</v>
      </c>
      <c r="D3568">
        <v>8</v>
      </c>
      <c r="E3568">
        <v>1199</v>
      </c>
      <c r="F3568">
        <v>743</v>
      </c>
      <c r="G3568" t="s">
        <v>29</v>
      </c>
      <c r="H3568" t="s">
        <v>12137</v>
      </c>
      <c r="I3568" t="s">
        <v>37</v>
      </c>
      <c r="J3568" t="s">
        <v>91</v>
      </c>
      <c r="K3568" t="s">
        <v>12138</v>
      </c>
      <c r="L3568">
        <v>17253386</v>
      </c>
      <c r="M3568">
        <f t="shared" si="110"/>
        <v>5944</v>
      </c>
      <c r="N3568" s="2">
        <f t="shared" si="111"/>
        <v>38.03169307756464</v>
      </c>
    </row>
    <row r="3569" spans="1:14" x14ac:dyDescent="0.3">
      <c r="A3569" t="s">
        <v>12139</v>
      </c>
      <c r="B3569" t="s">
        <v>10558</v>
      </c>
      <c r="C3569">
        <v>3.1</v>
      </c>
      <c r="D3569">
        <v>7</v>
      </c>
      <c r="E3569">
        <v>800</v>
      </c>
      <c r="F3569">
        <v>379</v>
      </c>
      <c r="G3569" t="s">
        <v>16</v>
      </c>
      <c r="H3569" t="s">
        <v>12140</v>
      </c>
      <c r="I3569" t="s">
        <v>2507</v>
      </c>
      <c r="J3569" t="s">
        <v>10560</v>
      </c>
      <c r="K3569" t="e">
        <f>-nfi-essentials-women-blue--white-printed-lunch-bag</f>
        <v>#NAME?</v>
      </c>
      <c r="L3569">
        <v>17984762</v>
      </c>
      <c r="M3569">
        <f t="shared" si="110"/>
        <v>2653</v>
      </c>
      <c r="N3569" s="2">
        <f t="shared" si="111"/>
        <v>52.625</v>
      </c>
    </row>
    <row r="3570" spans="1:14" x14ac:dyDescent="0.3">
      <c r="A3570" t="s">
        <v>12141</v>
      </c>
      <c r="B3570" t="s">
        <v>816</v>
      </c>
      <c r="C3570">
        <v>4.7</v>
      </c>
      <c r="D3570">
        <v>6</v>
      </c>
      <c r="E3570">
        <v>2999</v>
      </c>
      <c r="F3570">
        <v>2099</v>
      </c>
      <c r="G3570" t="s">
        <v>1939</v>
      </c>
      <c r="H3570" t="s">
        <v>12142</v>
      </c>
      <c r="I3570" t="s">
        <v>56</v>
      </c>
      <c r="J3570" t="s">
        <v>819</v>
      </c>
      <c r="K3570" t="s">
        <v>12143</v>
      </c>
      <c r="L3570">
        <v>17036156</v>
      </c>
      <c r="M3570">
        <f t="shared" si="110"/>
        <v>12594</v>
      </c>
      <c r="N3570" s="2">
        <f t="shared" si="111"/>
        <v>30.010003334444811</v>
      </c>
    </row>
    <row r="3571" spans="1:14" x14ac:dyDescent="0.3">
      <c r="A3571" t="s">
        <v>12144</v>
      </c>
      <c r="B3571" t="s">
        <v>54</v>
      </c>
      <c r="C3571">
        <v>4.8</v>
      </c>
      <c r="D3571">
        <v>19</v>
      </c>
      <c r="E3571">
        <v>899</v>
      </c>
      <c r="F3571">
        <v>494</v>
      </c>
      <c r="G3571" t="s">
        <v>42</v>
      </c>
      <c r="H3571" t="s">
        <v>12145</v>
      </c>
      <c r="I3571" t="s">
        <v>56</v>
      </c>
      <c r="J3571" t="s">
        <v>57</v>
      </c>
      <c r="K3571" t="s">
        <v>12146</v>
      </c>
      <c r="L3571">
        <v>16184020</v>
      </c>
      <c r="M3571">
        <f t="shared" si="110"/>
        <v>9386</v>
      </c>
      <c r="N3571" s="2">
        <f t="shared" si="111"/>
        <v>45.050055617352612</v>
      </c>
    </row>
    <row r="3572" spans="1:14" x14ac:dyDescent="0.3">
      <c r="A3572" t="s">
        <v>11458</v>
      </c>
      <c r="B3572" t="s">
        <v>119</v>
      </c>
      <c r="C3572">
        <v>4.5999999999999996</v>
      </c>
      <c r="D3572">
        <v>35</v>
      </c>
      <c r="E3572">
        <v>849</v>
      </c>
      <c r="F3572">
        <v>764</v>
      </c>
      <c r="G3572" t="s">
        <v>171</v>
      </c>
      <c r="H3572" t="s">
        <v>12147</v>
      </c>
      <c r="I3572" t="s">
        <v>37</v>
      </c>
      <c r="J3572" t="s">
        <v>119</v>
      </c>
      <c r="K3572" t="s">
        <v>12148</v>
      </c>
      <c r="L3572">
        <v>15545060</v>
      </c>
      <c r="M3572">
        <f t="shared" si="110"/>
        <v>26740</v>
      </c>
      <c r="N3572" s="2">
        <f t="shared" si="111"/>
        <v>10.011778563015312</v>
      </c>
    </row>
    <row r="3573" spans="1:14" x14ac:dyDescent="0.3">
      <c r="A3573" t="s">
        <v>12149</v>
      </c>
      <c r="B3573" t="s">
        <v>119</v>
      </c>
      <c r="C3573">
        <v>4.4000000000000004</v>
      </c>
      <c r="D3573">
        <v>7</v>
      </c>
      <c r="E3573">
        <v>799</v>
      </c>
      <c r="F3573">
        <v>799</v>
      </c>
      <c r="G3573" t="s">
        <v>29</v>
      </c>
      <c r="H3573" t="s">
        <v>12150</v>
      </c>
      <c r="I3573" t="s">
        <v>1209</v>
      </c>
      <c r="J3573" t="s">
        <v>119</v>
      </c>
      <c r="K3573" t="s">
        <v>12151</v>
      </c>
      <c r="L3573">
        <v>17624802</v>
      </c>
      <c r="M3573">
        <f t="shared" si="110"/>
        <v>5593</v>
      </c>
      <c r="N3573" s="2">
        <f t="shared" si="111"/>
        <v>0</v>
      </c>
    </row>
    <row r="3574" spans="1:14" x14ac:dyDescent="0.3">
      <c r="A3574" t="s">
        <v>5607</v>
      </c>
      <c r="B3574" t="s">
        <v>12152</v>
      </c>
      <c r="C3574">
        <v>4.4000000000000004</v>
      </c>
      <c r="D3574">
        <v>241</v>
      </c>
      <c r="E3574">
        <v>2450</v>
      </c>
      <c r="F3574">
        <v>637</v>
      </c>
      <c r="G3574" t="s">
        <v>16</v>
      </c>
      <c r="H3574" t="s">
        <v>12153</v>
      </c>
      <c r="I3574" t="s">
        <v>388</v>
      </c>
      <c r="J3574" t="s">
        <v>12154</v>
      </c>
      <c r="K3574" t="s">
        <v>12155</v>
      </c>
      <c r="L3574">
        <v>12939126</v>
      </c>
      <c r="M3574">
        <f t="shared" si="110"/>
        <v>153517</v>
      </c>
      <c r="N3574" s="2">
        <f t="shared" si="111"/>
        <v>74</v>
      </c>
    </row>
    <row r="3575" spans="1:14" x14ac:dyDescent="0.3">
      <c r="A3575" t="s">
        <v>12156</v>
      </c>
      <c r="B3575" t="s">
        <v>3833</v>
      </c>
      <c r="C3575">
        <v>4.3</v>
      </c>
      <c r="D3575">
        <v>18</v>
      </c>
      <c r="E3575">
        <v>1599</v>
      </c>
      <c r="F3575">
        <v>639</v>
      </c>
      <c r="G3575" t="s">
        <v>12157</v>
      </c>
      <c r="H3575" t="s">
        <v>12158</v>
      </c>
      <c r="I3575" t="s">
        <v>126</v>
      </c>
      <c r="J3575" t="s">
        <v>3835</v>
      </c>
      <c r="K3575" t="s">
        <v>12159</v>
      </c>
      <c r="L3575">
        <v>13078316</v>
      </c>
      <c r="M3575">
        <f t="shared" si="110"/>
        <v>11502</v>
      </c>
      <c r="N3575" s="2">
        <f t="shared" si="111"/>
        <v>60.0375234521576</v>
      </c>
    </row>
    <row r="3576" spans="1:14" x14ac:dyDescent="0.3">
      <c r="A3576" t="s">
        <v>8131</v>
      </c>
      <c r="B3576" t="s">
        <v>3452</v>
      </c>
      <c r="C3576">
        <v>4.5</v>
      </c>
      <c r="D3576">
        <v>11</v>
      </c>
      <c r="E3576">
        <v>1799</v>
      </c>
      <c r="F3576">
        <v>881</v>
      </c>
      <c r="G3576" t="s">
        <v>466</v>
      </c>
      <c r="H3576" t="s">
        <v>12160</v>
      </c>
      <c r="I3576" t="s">
        <v>1348</v>
      </c>
      <c r="J3576" t="s">
        <v>3454</v>
      </c>
      <c r="K3576" t="s">
        <v>12161</v>
      </c>
      <c r="L3576">
        <v>13846604</v>
      </c>
      <c r="M3576">
        <f t="shared" si="110"/>
        <v>9691</v>
      </c>
      <c r="N3576" s="2">
        <f t="shared" si="111"/>
        <v>51.028349082823787</v>
      </c>
    </row>
    <row r="3577" spans="1:14" x14ac:dyDescent="0.3">
      <c r="A3577" t="s">
        <v>12162</v>
      </c>
      <c r="B3577" t="s">
        <v>639</v>
      </c>
      <c r="C3577">
        <v>4.4000000000000004</v>
      </c>
      <c r="D3577">
        <v>17</v>
      </c>
      <c r="E3577">
        <v>1899</v>
      </c>
      <c r="F3577">
        <v>949</v>
      </c>
      <c r="G3577" t="s">
        <v>8286</v>
      </c>
      <c r="H3577" t="s">
        <v>12163</v>
      </c>
      <c r="I3577" t="s">
        <v>56</v>
      </c>
      <c r="J3577" t="s">
        <v>643</v>
      </c>
      <c r="K3577" t="s">
        <v>12164</v>
      </c>
      <c r="L3577">
        <v>17606304</v>
      </c>
      <c r="M3577">
        <f t="shared" si="110"/>
        <v>16133</v>
      </c>
      <c r="N3577" s="2">
        <f t="shared" si="111"/>
        <v>50.026329647182735</v>
      </c>
    </row>
    <row r="3578" spans="1:14" x14ac:dyDescent="0.3">
      <c r="A3578" t="s">
        <v>4155</v>
      </c>
      <c r="B3578" t="s">
        <v>866</v>
      </c>
      <c r="C3578">
        <v>3.9</v>
      </c>
      <c r="D3578">
        <v>16</v>
      </c>
      <c r="E3578">
        <v>1999</v>
      </c>
      <c r="F3578">
        <v>1299</v>
      </c>
      <c r="G3578" t="s">
        <v>2167</v>
      </c>
      <c r="H3578" t="s">
        <v>12165</v>
      </c>
      <c r="I3578" t="s">
        <v>446</v>
      </c>
      <c r="J3578" t="s">
        <v>868</v>
      </c>
      <c r="K3578" t="s">
        <v>12166</v>
      </c>
      <c r="L3578">
        <v>16744940</v>
      </c>
      <c r="M3578">
        <f t="shared" si="110"/>
        <v>20784</v>
      </c>
      <c r="N3578" s="2">
        <f t="shared" si="111"/>
        <v>35.017508754377189</v>
      </c>
    </row>
    <row r="3579" spans="1:14" x14ac:dyDescent="0.3">
      <c r="A3579" t="s">
        <v>11735</v>
      </c>
      <c r="B3579" t="s">
        <v>1382</v>
      </c>
      <c r="C3579">
        <v>3.8</v>
      </c>
      <c r="D3579">
        <v>12</v>
      </c>
      <c r="E3579">
        <v>5899</v>
      </c>
      <c r="F3579">
        <v>1769</v>
      </c>
      <c r="G3579" t="s">
        <v>124</v>
      </c>
      <c r="H3579" t="s">
        <v>12167</v>
      </c>
      <c r="I3579" t="s">
        <v>367</v>
      </c>
      <c r="J3579" t="s">
        <v>1384</v>
      </c>
      <c r="K3579" t="s">
        <v>12168</v>
      </c>
      <c r="L3579">
        <v>14225098</v>
      </c>
      <c r="M3579">
        <f t="shared" si="110"/>
        <v>21228</v>
      </c>
      <c r="N3579" s="2">
        <f t="shared" si="111"/>
        <v>70.011866418036945</v>
      </c>
    </row>
    <row r="3580" spans="1:14" x14ac:dyDescent="0.3">
      <c r="A3580" t="s">
        <v>12169</v>
      </c>
      <c r="B3580" t="s">
        <v>371</v>
      </c>
      <c r="C3580">
        <v>3.7</v>
      </c>
      <c r="D3580">
        <v>15</v>
      </c>
      <c r="E3580">
        <v>1798</v>
      </c>
      <c r="F3580">
        <v>629</v>
      </c>
      <c r="G3580" t="s">
        <v>5138</v>
      </c>
      <c r="H3580" t="s">
        <v>12170</v>
      </c>
      <c r="I3580" t="s">
        <v>297</v>
      </c>
      <c r="J3580" t="s">
        <v>374</v>
      </c>
      <c r="K3580" t="s">
        <v>12171</v>
      </c>
      <c r="L3580">
        <v>15964354</v>
      </c>
      <c r="M3580">
        <f t="shared" si="110"/>
        <v>9435</v>
      </c>
      <c r="N3580" s="2">
        <f t="shared" si="111"/>
        <v>65.016685205784214</v>
      </c>
    </row>
    <row r="3581" spans="1:14" x14ac:dyDescent="0.3">
      <c r="A3581" t="s">
        <v>12172</v>
      </c>
      <c r="B3581" t="s">
        <v>2435</v>
      </c>
      <c r="C3581">
        <v>4.5999999999999996</v>
      </c>
      <c r="D3581">
        <v>28</v>
      </c>
      <c r="E3581">
        <v>2699</v>
      </c>
      <c r="F3581">
        <v>2699</v>
      </c>
      <c r="G3581" t="s">
        <v>42</v>
      </c>
      <c r="H3581" t="s">
        <v>12173</v>
      </c>
      <c r="I3581" t="s">
        <v>201</v>
      </c>
      <c r="J3581" t="s">
        <v>2438</v>
      </c>
      <c r="K3581" t="s">
        <v>12174</v>
      </c>
      <c r="L3581">
        <v>16652164</v>
      </c>
      <c r="M3581">
        <f t="shared" si="110"/>
        <v>75572</v>
      </c>
      <c r="N3581" s="2">
        <f t="shared" si="111"/>
        <v>0</v>
      </c>
    </row>
    <row r="3582" spans="1:14" x14ac:dyDescent="0.3">
      <c r="A3582" t="s">
        <v>12175</v>
      </c>
      <c r="B3582" t="s">
        <v>1382</v>
      </c>
      <c r="C3582">
        <v>4</v>
      </c>
      <c r="D3582">
        <v>95</v>
      </c>
      <c r="E3582">
        <v>1999</v>
      </c>
      <c r="F3582">
        <v>699</v>
      </c>
      <c r="G3582" t="s">
        <v>29</v>
      </c>
      <c r="H3582" t="s">
        <v>12176</v>
      </c>
      <c r="I3582" t="s">
        <v>126</v>
      </c>
      <c r="J3582" t="s">
        <v>1384</v>
      </c>
      <c r="K3582" t="s">
        <v>12177</v>
      </c>
      <c r="L3582">
        <v>14122444</v>
      </c>
      <c r="M3582">
        <f t="shared" si="110"/>
        <v>66405</v>
      </c>
      <c r="N3582" s="2">
        <f t="shared" si="111"/>
        <v>65.032516258129064</v>
      </c>
    </row>
    <row r="3583" spans="1:14" x14ac:dyDescent="0.3">
      <c r="A3583" t="s">
        <v>12178</v>
      </c>
      <c r="B3583" t="s">
        <v>5917</v>
      </c>
      <c r="C3583">
        <v>4.4000000000000004</v>
      </c>
      <c r="D3583">
        <v>18</v>
      </c>
      <c r="E3583">
        <v>532</v>
      </c>
      <c r="F3583">
        <v>532</v>
      </c>
      <c r="G3583" t="s">
        <v>12179</v>
      </c>
      <c r="H3583" t="s">
        <v>12180</v>
      </c>
      <c r="I3583" t="s">
        <v>685</v>
      </c>
      <c r="J3583" t="s">
        <v>5919</v>
      </c>
      <c r="K3583" t="s">
        <v>12181</v>
      </c>
      <c r="L3583">
        <v>12794956</v>
      </c>
      <c r="M3583">
        <f t="shared" si="110"/>
        <v>9576</v>
      </c>
      <c r="N3583" s="2">
        <f t="shared" si="111"/>
        <v>0</v>
      </c>
    </row>
    <row r="3584" spans="1:14" x14ac:dyDescent="0.3">
      <c r="A3584" t="s">
        <v>4274</v>
      </c>
      <c r="B3584" t="s">
        <v>2509</v>
      </c>
      <c r="C3584">
        <v>2.6</v>
      </c>
      <c r="D3584">
        <v>5</v>
      </c>
      <c r="E3584">
        <v>2999</v>
      </c>
      <c r="F3584">
        <v>2099</v>
      </c>
      <c r="G3584" t="s">
        <v>905</v>
      </c>
      <c r="H3584" t="s">
        <v>12182</v>
      </c>
      <c r="I3584" t="s">
        <v>83</v>
      </c>
      <c r="J3584" t="s">
        <v>2511</v>
      </c>
      <c r="K3584" t="s">
        <v>12183</v>
      </c>
      <c r="L3584">
        <v>15163352</v>
      </c>
      <c r="M3584">
        <f t="shared" si="110"/>
        <v>10495</v>
      </c>
      <c r="N3584" s="2">
        <f t="shared" si="111"/>
        <v>30.010003334444811</v>
      </c>
    </row>
    <row r="3585" spans="1:14" x14ac:dyDescent="0.3">
      <c r="A3585" t="s">
        <v>12184</v>
      </c>
      <c r="B3585" t="s">
        <v>5670</v>
      </c>
      <c r="C3585">
        <v>5</v>
      </c>
      <c r="D3585">
        <v>2</v>
      </c>
      <c r="E3585">
        <v>8999</v>
      </c>
      <c r="F3585">
        <v>4949</v>
      </c>
      <c r="G3585" t="s">
        <v>124</v>
      </c>
      <c r="H3585" t="s">
        <v>12185</v>
      </c>
      <c r="I3585" t="s">
        <v>132</v>
      </c>
      <c r="J3585" t="s">
        <v>5672</v>
      </c>
      <c r="K3585" t="s">
        <v>12186</v>
      </c>
      <c r="L3585">
        <v>16575932</v>
      </c>
      <c r="M3585">
        <f t="shared" si="110"/>
        <v>9898</v>
      </c>
      <c r="N3585" s="2">
        <f t="shared" si="111"/>
        <v>45.005000555617293</v>
      </c>
    </row>
    <row r="3586" spans="1:14" x14ac:dyDescent="0.3">
      <c r="A3586" t="s">
        <v>12187</v>
      </c>
      <c r="B3586" t="s">
        <v>1446</v>
      </c>
      <c r="C3586">
        <v>4.2</v>
      </c>
      <c r="D3586">
        <v>9</v>
      </c>
      <c r="E3586">
        <v>899</v>
      </c>
      <c r="F3586">
        <v>764</v>
      </c>
      <c r="G3586" t="s">
        <v>42</v>
      </c>
      <c r="H3586" t="s">
        <v>12188</v>
      </c>
      <c r="I3586" t="s">
        <v>56</v>
      </c>
      <c r="J3586" t="s">
        <v>1449</v>
      </c>
      <c r="K3586" t="s">
        <v>12189</v>
      </c>
      <c r="L3586">
        <v>16935784</v>
      </c>
      <c r="M3586">
        <f t="shared" si="110"/>
        <v>6876</v>
      </c>
      <c r="N3586" s="2">
        <f t="shared" si="111"/>
        <v>15.016685205784205</v>
      </c>
    </row>
    <row r="3587" spans="1:14" x14ac:dyDescent="0.3">
      <c r="A3587" t="s">
        <v>592</v>
      </c>
      <c r="B3587" t="s">
        <v>1513</v>
      </c>
      <c r="C3587">
        <v>3.8</v>
      </c>
      <c r="D3587">
        <v>11</v>
      </c>
      <c r="E3587">
        <v>699</v>
      </c>
      <c r="F3587">
        <v>349</v>
      </c>
      <c r="G3587" t="s">
        <v>67</v>
      </c>
      <c r="H3587" t="s">
        <v>12190</v>
      </c>
      <c r="I3587" t="s">
        <v>37</v>
      </c>
      <c r="J3587" t="s">
        <v>1515</v>
      </c>
      <c r="K3587" t="s">
        <v>12191</v>
      </c>
      <c r="L3587">
        <v>17107078</v>
      </c>
      <c r="M3587">
        <f t="shared" ref="M3587:M3650" si="112">D3587*F3587</f>
        <v>3839</v>
      </c>
      <c r="N3587" s="2">
        <f t="shared" ref="N3587:N3650" si="113">((E3587-F3587)/E3587) *100</f>
        <v>50.071530758226032</v>
      </c>
    </row>
    <row r="3588" spans="1:14" x14ac:dyDescent="0.3">
      <c r="A3588" t="s">
        <v>12192</v>
      </c>
      <c r="B3588" t="s">
        <v>4667</v>
      </c>
      <c r="C3588">
        <v>4.8</v>
      </c>
      <c r="D3588">
        <v>18</v>
      </c>
      <c r="E3588">
        <v>999</v>
      </c>
      <c r="F3588">
        <v>749</v>
      </c>
      <c r="G3588" t="s">
        <v>12193</v>
      </c>
      <c r="H3588" t="s">
        <v>12194</v>
      </c>
      <c r="I3588" t="s">
        <v>37</v>
      </c>
      <c r="J3588" t="s">
        <v>4670</v>
      </c>
      <c r="K3588" t="s">
        <v>12195</v>
      </c>
      <c r="L3588">
        <v>13948958</v>
      </c>
      <c r="M3588">
        <f t="shared" si="112"/>
        <v>13482</v>
      </c>
      <c r="N3588" s="2">
        <f t="shared" si="113"/>
        <v>25.025025025025027</v>
      </c>
    </row>
    <row r="3589" spans="1:14" x14ac:dyDescent="0.3">
      <c r="A3589" t="s">
        <v>12196</v>
      </c>
      <c r="B3589" t="s">
        <v>12197</v>
      </c>
      <c r="C3589">
        <v>4.4000000000000004</v>
      </c>
      <c r="D3589">
        <v>27</v>
      </c>
      <c r="E3589">
        <v>6000</v>
      </c>
      <c r="F3589">
        <v>1620</v>
      </c>
      <c r="G3589" t="s">
        <v>16</v>
      </c>
      <c r="H3589" t="s">
        <v>12198</v>
      </c>
      <c r="I3589" t="s">
        <v>1558</v>
      </c>
      <c r="J3589" t="s">
        <v>12199</v>
      </c>
      <c r="K3589" t="s">
        <v>12200</v>
      </c>
      <c r="L3589">
        <v>15477920</v>
      </c>
      <c r="M3589">
        <f t="shared" si="112"/>
        <v>43740</v>
      </c>
      <c r="N3589" s="2">
        <f t="shared" si="113"/>
        <v>73</v>
      </c>
    </row>
    <row r="3590" spans="1:14" x14ac:dyDescent="0.3">
      <c r="A3590" t="s">
        <v>12201</v>
      </c>
      <c r="B3590" t="s">
        <v>800</v>
      </c>
      <c r="C3590">
        <v>4.4000000000000004</v>
      </c>
      <c r="D3590">
        <v>7800</v>
      </c>
      <c r="E3590">
        <v>384</v>
      </c>
      <c r="F3590">
        <v>326</v>
      </c>
      <c r="G3590" t="s">
        <v>218</v>
      </c>
      <c r="H3590" t="s">
        <v>12202</v>
      </c>
      <c r="I3590" t="s">
        <v>802</v>
      </c>
      <c r="J3590" t="s">
        <v>803</v>
      </c>
      <c r="K3590" t="s">
        <v>12203</v>
      </c>
      <c r="L3590">
        <v>13538842</v>
      </c>
      <c r="M3590">
        <f t="shared" si="112"/>
        <v>2542800</v>
      </c>
      <c r="N3590" s="2">
        <f t="shared" si="113"/>
        <v>15.104166666666666</v>
      </c>
    </row>
    <row r="3591" spans="1:14" x14ac:dyDescent="0.3">
      <c r="A3591" t="s">
        <v>5754</v>
      </c>
      <c r="B3591" t="s">
        <v>230</v>
      </c>
      <c r="C3591">
        <v>3.6</v>
      </c>
      <c r="D3591">
        <v>11</v>
      </c>
      <c r="E3591">
        <v>1199</v>
      </c>
      <c r="F3591">
        <v>479</v>
      </c>
      <c r="G3591" t="s">
        <v>42</v>
      </c>
      <c r="H3591" t="s">
        <v>12204</v>
      </c>
      <c r="I3591" t="s">
        <v>37</v>
      </c>
      <c r="J3591" t="s">
        <v>232</v>
      </c>
      <c r="K3591" t="s">
        <v>12205</v>
      </c>
      <c r="L3591">
        <v>14936752</v>
      </c>
      <c r="M3591">
        <f t="shared" si="112"/>
        <v>5269</v>
      </c>
      <c r="N3591" s="2">
        <f t="shared" si="113"/>
        <v>60.050041701417847</v>
      </c>
    </row>
    <row r="3592" spans="1:14" x14ac:dyDescent="0.3">
      <c r="A3592" t="s">
        <v>1821</v>
      </c>
      <c r="B3592" t="s">
        <v>12206</v>
      </c>
      <c r="C3592">
        <v>4.3</v>
      </c>
      <c r="D3592">
        <v>8</v>
      </c>
      <c r="E3592">
        <v>3999</v>
      </c>
      <c r="F3592">
        <v>1999</v>
      </c>
      <c r="G3592" t="s">
        <v>16</v>
      </c>
      <c r="H3592" t="s">
        <v>12207</v>
      </c>
      <c r="I3592" t="s">
        <v>177</v>
      </c>
      <c r="J3592" t="s">
        <v>12208</v>
      </c>
      <c r="K3592" t="s">
        <v>12209</v>
      </c>
      <c r="L3592">
        <v>13666902</v>
      </c>
      <c r="M3592">
        <f t="shared" si="112"/>
        <v>15992</v>
      </c>
      <c r="N3592" s="2">
        <f t="shared" si="113"/>
        <v>50.01250312578145</v>
      </c>
    </row>
    <row r="3593" spans="1:14" x14ac:dyDescent="0.3">
      <c r="A3593" t="s">
        <v>12210</v>
      </c>
      <c r="B3593" t="s">
        <v>80</v>
      </c>
      <c r="C3593">
        <v>4.3</v>
      </c>
      <c r="D3593">
        <v>99</v>
      </c>
      <c r="E3593">
        <v>1699</v>
      </c>
      <c r="F3593">
        <v>509</v>
      </c>
      <c r="G3593" t="s">
        <v>42</v>
      </c>
      <c r="H3593" t="s">
        <v>12211</v>
      </c>
      <c r="I3593" t="s">
        <v>862</v>
      </c>
      <c r="J3593" t="s">
        <v>84</v>
      </c>
      <c r="K3593" t="s">
        <v>12212</v>
      </c>
      <c r="L3593">
        <v>13392032</v>
      </c>
      <c r="M3593">
        <f t="shared" si="112"/>
        <v>50391</v>
      </c>
      <c r="N3593" s="2">
        <f t="shared" si="113"/>
        <v>70.041200706297829</v>
      </c>
    </row>
    <row r="3594" spans="1:14" x14ac:dyDescent="0.3">
      <c r="A3594" t="s">
        <v>12213</v>
      </c>
      <c r="B3594" t="s">
        <v>3784</v>
      </c>
      <c r="C3594">
        <v>3.1</v>
      </c>
      <c r="D3594">
        <v>94</v>
      </c>
      <c r="E3594">
        <v>5495</v>
      </c>
      <c r="F3594">
        <v>1119</v>
      </c>
      <c r="G3594" t="s">
        <v>74</v>
      </c>
      <c r="H3594" t="s">
        <v>12214</v>
      </c>
      <c r="I3594" t="s">
        <v>373</v>
      </c>
      <c r="J3594" t="s">
        <v>3786</v>
      </c>
      <c r="K3594" t="s">
        <v>12215</v>
      </c>
      <c r="L3594">
        <v>13418088</v>
      </c>
      <c r="M3594">
        <f t="shared" si="112"/>
        <v>105186</v>
      </c>
      <c r="N3594" s="2">
        <f t="shared" si="113"/>
        <v>79.636032757051865</v>
      </c>
    </row>
    <row r="3595" spans="1:14" x14ac:dyDescent="0.3">
      <c r="A3595" t="s">
        <v>6019</v>
      </c>
      <c r="B3595" t="s">
        <v>15</v>
      </c>
      <c r="C3595">
        <v>4.3</v>
      </c>
      <c r="D3595">
        <v>308</v>
      </c>
      <c r="E3595">
        <v>6099</v>
      </c>
      <c r="F3595">
        <v>853</v>
      </c>
      <c r="G3595" t="s">
        <v>16</v>
      </c>
      <c r="H3595" t="s">
        <v>12216</v>
      </c>
      <c r="I3595" t="s">
        <v>18</v>
      </c>
      <c r="J3595" t="s">
        <v>19</v>
      </c>
      <c r="K3595" t="s">
        <v>12217</v>
      </c>
      <c r="L3595">
        <v>12679528</v>
      </c>
      <c r="M3595">
        <f t="shared" si="112"/>
        <v>262724</v>
      </c>
      <c r="N3595" s="2">
        <f t="shared" si="113"/>
        <v>86.014100672241355</v>
      </c>
    </row>
    <row r="3596" spans="1:14" x14ac:dyDescent="0.3">
      <c r="A3596" t="s">
        <v>12218</v>
      </c>
      <c r="B3596" t="s">
        <v>205</v>
      </c>
      <c r="C3596">
        <v>4.0999999999999996</v>
      </c>
      <c r="D3596">
        <v>14</v>
      </c>
      <c r="E3596">
        <v>1599</v>
      </c>
      <c r="F3596">
        <v>719</v>
      </c>
      <c r="G3596" t="s">
        <v>206</v>
      </c>
      <c r="H3596" t="s">
        <v>12219</v>
      </c>
      <c r="I3596" t="s">
        <v>37</v>
      </c>
      <c r="J3596" t="s">
        <v>208</v>
      </c>
      <c r="K3596" t="s">
        <v>12220</v>
      </c>
      <c r="L3596">
        <v>14545834</v>
      </c>
      <c r="M3596">
        <f t="shared" si="112"/>
        <v>10066</v>
      </c>
      <c r="N3596" s="2">
        <f t="shared" si="113"/>
        <v>55.03439649781113</v>
      </c>
    </row>
    <row r="3597" spans="1:14" x14ac:dyDescent="0.3">
      <c r="A3597" t="s">
        <v>12221</v>
      </c>
      <c r="B3597" t="s">
        <v>1927</v>
      </c>
      <c r="C3597">
        <v>5</v>
      </c>
      <c r="D3597">
        <v>5</v>
      </c>
      <c r="E3597">
        <v>1299</v>
      </c>
      <c r="F3597">
        <v>844</v>
      </c>
      <c r="G3597" t="s">
        <v>12222</v>
      </c>
      <c r="H3597" t="s">
        <v>12223</v>
      </c>
      <c r="I3597" t="s">
        <v>5734</v>
      </c>
      <c r="J3597" t="s">
        <v>1927</v>
      </c>
      <c r="K3597" t="s">
        <v>12224</v>
      </c>
      <c r="L3597">
        <v>17328364</v>
      </c>
      <c r="M3597">
        <f t="shared" si="112"/>
        <v>4220</v>
      </c>
      <c r="N3597" s="2">
        <f t="shared" si="113"/>
        <v>35.026943802925324</v>
      </c>
    </row>
    <row r="3598" spans="1:14" x14ac:dyDescent="0.3">
      <c r="A3598" t="s">
        <v>12225</v>
      </c>
      <c r="B3598" t="s">
        <v>11889</v>
      </c>
      <c r="C3598">
        <v>4.4000000000000004</v>
      </c>
      <c r="D3598">
        <v>7</v>
      </c>
      <c r="E3598">
        <v>999</v>
      </c>
      <c r="F3598">
        <v>499</v>
      </c>
      <c r="G3598" t="s">
        <v>42</v>
      </c>
      <c r="H3598" t="s">
        <v>12226</v>
      </c>
      <c r="I3598" t="s">
        <v>56</v>
      </c>
      <c r="J3598" t="s">
        <v>11891</v>
      </c>
      <c r="K3598" t="s">
        <v>12227</v>
      </c>
      <c r="L3598">
        <v>18360898</v>
      </c>
      <c r="M3598">
        <f t="shared" si="112"/>
        <v>3493</v>
      </c>
      <c r="N3598" s="2">
        <f t="shared" si="113"/>
        <v>50.050050050050054</v>
      </c>
    </row>
    <row r="3599" spans="1:14" x14ac:dyDescent="0.3">
      <c r="A3599" t="s">
        <v>12228</v>
      </c>
      <c r="B3599" t="s">
        <v>364</v>
      </c>
      <c r="C3599">
        <v>4.0999999999999996</v>
      </c>
      <c r="D3599">
        <v>7</v>
      </c>
      <c r="E3599">
        <v>1999</v>
      </c>
      <c r="F3599">
        <v>1599</v>
      </c>
      <c r="G3599" t="s">
        <v>12229</v>
      </c>
      <c r="H3599" t="s">
        <v>12230</v>
      </c>
      <c r="I3599" t="s">
        <v>337</v>
      </c>
      <c r="J3599" t="s">
        <v>368</v>
      </c>
      <c r="K3599" t="s">
        <v>12231</v>
      </c>
      <c r="L3599">
        <v>17030220</v>
      </c>
      <c r="M3599">
        <f t="shared" si="112"/>
        <v>11193</v>
      </c>
      <c r="N3599" s="2">
        <f t="shared" si="113"/>
        <v>20.010005002501249</v>
      </c>
    </row>
    <row r="3600" spans="1:14" x14ac:dyDescent="0.3">
      <c r="A3600" t="s">
        <v>34</v>
      </c>
      <c r="B3600" t="s">
        <v>957</v>
      </c>
      <c r="C3600">
        <v>3.9</v>
      </c>
      <c r="D3600">
        <v>33</v>
      </c>
      <c r="E3600">
        <v>849</v>
      </c>
      <c r="F3600">
        <v>280</v>
      </c>
      <c r="G3600" t="s">
        <v>67</v>
      </c>
      <c r="H3600" t="s">
        <v>12232</v>
      </c>
      <c r="I3600" t="s">
        <v>37</v>
      </c>
      <c r="J3600" t="s">
        <v>959</v>
      </c>
      <c r="K3600" t="s">
        <v>12233</v>
      </c>
      <c r="L3600">
        <v>15745720</v>
      </c>
      <c r="M3600">
        <f t="shared" si="112"/>
        <v>9240</v>
      </c>
      <c r="N3600" s="2">
        <f t="shared" si="113"/>
        <v>67.020023557126024</v>
      </c>
    </row>
    <row r="3601" spans="1:14" x14ac:dyDescent="0.3">
      <c r="A3601" t="s">
        <v>681</v>
      </c>
      <c r="B3601" t="s">
        <v>11970</v>
      </c>
      <c r="C3601">
        <v>4.4000000000000004</v>
      </c>
      <c r="D3601">
        <v>31</v>
      </c>
      <c r="E3601">
        <v>1399</v>
      </c>
      <c r="F3601">
        <v>979</v>
      </c>
      <c r="G3601" t="s">
        <v>683</v>
      </c>
      <c r="H3601" t="s">
        <v>12234</v>
      </c>
      <c r="I3601" t="s">
        <v>685</v>
      </c>
      <c r="J3601" t="s">
        <v>11972</v>
      </c>
      <c r="K3601" t="s">
        <v>12235</v>
      </c>
      <c r="L3601">
        <v>14138046</v>
      </c>
      <c r="M3601">
        <f t="shared" si="112"/>
        <v>30349</v>
      </c>
      <c r="N3601" s="2">
        <f t="shared" si="113"/>
        <v>30.021443888491778</v>
      </c>
    </row>
    <row r="3602" spans="1:14" x14ac:dyDescent="0.3">
      <c r="A3602" t="s">
        <v>12236</v>
      </c>
      <c r="B3602" t="s">
        <v>396</v>
      </c>
      <c r="C3602">
        <v>4.3</v>
      </c>
      <c r="D3602">
        <v>51</v>
      </c>
      <c r="E3602">
        <v>3590</v>
      </c>
      <c r="F3602">
        <v>1436</v>
      </c>
      <c r="G3602" t="s">
        <v>95</v>
      </c>
      <c r="H3602" t="s">
        <v>12237</v>
      </c>
      <c r="I3602" t="s">
        <v>5661</v>
      </c>
      <c r="J3602" t="s">
        <v>399</v>
      </c>
      <c r="K3602" t="s">
        <v>12238</v>
      </c>
      <c r="L3602">
        <v>11817102</v>
      </c>
      <c r="M3602">
        <f t="shared" si="112"/>
        <v>73236</v>
      </c>
      <c r="N3602" s="2">
        <f t="shared" si="113"/>
        <v>60</v>
      </c>
    </row>
    <row r="3603" spans="1:14" x14ac:dyDescent="0.3">
      <c r="A3603" t="s">
        <v>12239</v>
      </c>
      <c r="B3603" t="s">
        <v>481</v>
      </c>
      <c r="C3603">
        <v>4</v>
      </c>
      <c r="D3603">
        <v>4</v>
      </c>
      <c r="E3603">
        <v>1800</v>
      </c>
      <c r="F3603">
        <v>540</v>
      </c>
      <c r="G3603" t="s">
        <v>16</v>
      </c>
      <c r="H3603" t="s">
        <v>12240</v>
      </c>
      <c r="I3603" t="s">
        <v>388</v>
      </c>
      <c r="J3603" t="s">
        <v>483</v>
      </c>
      <c r="K3603" t="s">
        <v>12241</v>
      </c>
      <c r="L3603">
        <v>17491062</v>
      </c>
      <c r="M3603">
        <f t="shared" si="112"/>
        <v>2160</v>
      </c>
      <c r="N3603" s="2">
        <f t="shared" si="113"/>
        <v>70</v>
      </c>
    </row>
    <row r="3604" spans="1:14" x14ac:dyDescent="0.3">
      <c r="A3604" t="s">
        <v>2856</v>
      </c>
      <c r="B3604" t="s">
        <v>1879</v>
      </c>
      <c r="C3604">
        <v>4.2</v>
      </c>
      <c r="D3604">
        <v>22</v>
      </c>
      <c r="E3604">
        <v>2199</v>
      </c>
      <c r="F3604">
        <v>769</v>
      </c>
      <c r="G3604" t="s">
        <v>29</v>
      </c>
      <c r="H3604" t="s">
        <v>12242</v>
      </c>
      <c r="I3604" t="s">
        <v>126</v>
      </c>
      <c r="J3604" t="s">
        <v>1881</v>
      </c>
      <c r="K3604" t="s">
        <v>12243</v>
      </c>
      <c r="L3604">
        <v>14595620</v>
      </c>
      <c r="M3604">
        <f t="shared" si="112"/>
        <v>16918</v>
      </c>
      <c r="N3604" s="2">
        <f t="shared" si="113"/>
        <v>65.029558890404729</v>
      </c>
    </row>
    <row r="3605" spans="1:14" x14ac:dyDescent="0.3">
      <c r="A3605" t="s">
        <v>12244</v>
      </c>
      <c r="B3605" t="s">
        <v>1028</v>
      </c>
      <c r="C3605">
        <v>3.7</v>
      </c>
      <c r="D3605">
        <v>11</v>
      </c>
      <c r="E3605">
        <v>1199</v>
      </c>
      <c r="F3605">
        <v>839</v>
      </c>
      <c r="G3605" t="s">
        <v>12245</v>
      </c>
      <c r="H3605" t="s">
        <v>12246</v>
      </c>
      <c r="I3605" t="s">
        <v>685</v>
      </c>
      <c r="J3605" t="s">
        <v>1030</v>
      </c>
      <c r="K3605" t="s">
        <v>12247</v>
      </c>
      <c r="L3605">
        <v>11641306</v>
      </c>
      <c r="M3605">
        <f t="shared" si="112"/>
        <v>9229</v>
      </c>
      <c r="N3605" s="2">
        <f t="shared" si="113"/>
        <v>30.025020850708923</v>
      </c>
    </row>
    <row r="3606" spans="1:14" x14ac:dyDescent="0.3">
      <c r="A3606" t="s">
        <v>12248</v>
      </c>
      <c r="B3606" t="s">
        <v>6918</v>
      </c>
      <c r="C3606">
        <v>3.9</v>
      </c>
      <c r="D3606">
        <v>7</v>
      </c>
      <c r="E3606">
        <v>2999</v>
      </c>
      <c r="F3606">
        <v>749</v>
      </c>
      <c r="G3606" t="s">
        <v>67</v>
      </c>
      <c r="H3606" t="s">
        <v>12249</v>
      </c>
      <c r="I3606" t="s">
        <v>642</v>
      </c>
      <c r="J3606" t="s">
        <v>6920</v>
      </c>
      <c r="K3606" t="s">
        <v>12250</v>
      </c>
      <c r="L3606">
        <v>14776816</v>
      </c>
      <c r="M3606">
        <f t="shared" si="112"/>
        <v>5243</v>
      </c>
      <c r="N3606" s="2">
        <f t="shared" si="113"/>
        <v>75.025008336112037</v>
      </c>
    </row>
    <row r="3607" spans="1:14" x14ac:dyDescent="0.3">
      <c r="A3607" t="s">
        <v>12251</v>
      </c>
      <c r="B3607" t="s">
        <v>284</v>
      </c>
      <c r="C3607">
        <v>4.3</v>
      </c>
      <c r="D3607">
        <v>13</v>
      </c>
      <c r="E3607">
        <v>2099</v>
      </c>
      <c r="F3607">
        <v>734</v>
      </c>
      <c r="G3607" t="s">
        <v>124</v>
      </c>
      <c r="H3607" t="s">
        <v>12252</v>
      </c>
      <c r="I3607" t="s">
        <v>50</v>
      </c>
      <c r="J3607" t="s">
        <v>286</v>
      </c>
      <c r="K3607" t="s">
        <v>12253</v>
      </c>
      <c r="L3607">
        <v>14994822</v>
      </c>
      <c r="M3607">
        <f t="shared" si="112"/>
        <v>9542</v>
      </c>
      <c r="N3607" s="2">
        <f t="shared" si="113"/>
        <v>65.030967127203425</v>
      </c>
    </row>
    <row r="3608" spans="1:14" x14ac:dyDescent="0.3">
      <c r="A3608" t="s">
        <v>3242</v>
      </c>
      <c r="B3608" t="s">
        <v>1908</v>
      </c>
      <c r="C3608">
        <v>3.7</v>
      </c>
      <c r="D3608">
        <v>51</v>
      </c>
      <c r="E3608">
        <v>3599</v>
      </c>
      <c r="F3608">
        <v>827</v>
      </c>
      <c r="G3608" t="s">
        <v>67</v>
      </c>
      <c r="H3608" t="s">
        <v>12254</v>
      </c>
      <c r="I3608" t="s">
        <v>132</v>
      </c>
      <c r="J3608" t="s">
        <v>1910</v>
      </c>
      <c r="K3608" t="s">
        <v>12255</v>
      </c>
      <c r="L3608">
        <v>11419250</v>
      </c>
      <c r="M3608">
        <f t="shared" si="112"/>
        <v>42177</v>
      </c>
      <c r="N3608" s="2">
        <f t="shared" si="113"/>
        <v>77.021394831897751</v>
      </c>
    </row>
    <row r="3609" spans="1:14" x14ac:dyDescent="0.3">
      <c r="A3609" t="s">
        <v>12256</v>
      </c>
      <c r="B3609" t="s">
        <v>12257</v>
      </c>
      <c r="C3609">
        <v>4.0999999999999996</v>
      </c>
      <c r="D3609">
        <v>14</v>
      </c>
      <c r="E3609">
        <v>2300</v>
      </c>
      <c r="F3609">
        <v>851</v>
      </c>
      <c r="G3609" t="s">
        <v>29</v>
      </c>
      <c r="H3609" t="s">
        <v>12258</v>
      </c>
      <c r="I3609" t="s">
        <v>126</v>
      </c>
      <c r="J3609" t="s">
        <v>12259</v>
      </c>
      <c r="K3609" t="s">
        <v>12260</v>
      </c>
      <c r="L3609">
        <v>14159346</v>
      </c>
      <c r="M3609">
        <f t="shared" si="112"/>
        <v>11914</v>
      </c>
      <c r="N3609" s="2">
        <f t="shared" si="113"/>
        <v>63</v>
      </c>
    </row>
    <row r="3610" spans="1:14" x14ac:dyDescent="0.3">
      <c r="A3610" t="s">
        <v>1498</v>
      </c>
      <c r="B3610" t="s">
        <v>230</v>
      </c>
      <c r="C3610">
        <v>3.9</v>
      </c>
      <c r="D3610">
        <v>215</v>
      </c>
      <c r="E3610">
        <v>1099</v>
      </c>
      <c r="F3610">
        <v>384</v>
      </c>
      <c r="G3610" t="s">
        <v>42</v>
      </c>
      <c r="H3610" t="s">
        <v>12261</v>
      </c>
      <c r="I3610" t="s">
        <v>37</v>
      </c>
      <c r="J3610" t="s">
        <v>232</v>
      </c>
      <c r="K3610" t="s">
        <v>12262</v>
      </c>
      <c r="L3610">
        <v>11701732</v>
      </c>
      <c r="M3610">
        <f t="shared" si="112"/>
        <v>82560</v>
      </c>
      <c r="N3610" s="2">
        <f t="shared" si="113"/>
        <v>65.059144676979074</v>
      </c>
    </row>
    <row r="3611" spans="1:14" x14ac:dyDescent="0.3">
      <c r="A3611" t="s">
        <v>12263</v>
      </c>
      <c r="B3611" t="s">
        <v>957</v>
      </c>
      <c r="C3611">
        <v>4</v>
      </c>
      <c r="D3611">
        <v>422</v>
      </c>
      <c r="E3611">
        <v>3999</v>
      </c>
      <c r="F3611">
        <v>1599</v>
      </c>
      <c r="G3611" t="s">
        <v>67</v>
      </c>
      <c r="H3611" t="s">
        <v>12264</v>
      </c>
      <c r="I3611" t="s">
        <v>44</v>
      </c>
      <c r="J3611" t="s">
        <v>959</v>
      </c>
      <c r="K3611" t="s">
        <v>12265</v>
      </c>
      <c r="L3611">
        <v>10843048</v>
      </c>
      <c r="M3611">
        <f t="shared" si="112"/>
        <v>674778</v>
      </c>
      <c r="N3611" s="2">
        <f t="shared" si="113"/>
        <v>60.015003750937737</v>
      </c>
    </row>
    <row r="3612" spans="1:14" x14ac:dyDescent="0.3">
      <c r="A3612" t="s">
        <v>4378</v>
      </c>
      <c r="B3612" t="s">
        <v>3284</v>
      </c>
      <c r="C3612">
        <v>3.5</v>
      </c>
      <c r="D3612">
        <v>6</v>
      </c>
      <c r="E3612">
        <v>1999</v>
      </c>
      <c r="F3612">
        <v>799</v>
      </c>
      <c r="G3612" t="s">
        <v>563</v>
      </c>
      <c r="H3612" t="s">
        <v>12266</v>
      </c>
      <c r="I3612" t="s">
        <v>297</v>
      </c>
      <c r="J3612" t="s">
        <v>3286</v>
      </c>
      <c r="K3612" t="s">
        <v>12267</v>
      </c>
      <c r="L3612">
        <v>15635830</v>
      </c>
      <c r="M3612">
        <f t="shared" si="112"/>
        <v>4794</v>
      </c>
      <c r="N3612" s="2">
        <f t="shared" si="113"/>
        <v>60.030015007503756</v>
      </c>
    </row>
    <row r="3613" spans="1:14" x14ac:dyDescent="0.3">
      <c r="A3613" t="s">
        <v>12268</v>
      </c>
      <c r="B3613" t="s">
        <v>2124</v>
      </c>
      <c r="C3613">
        <v>4</v>
      </c>
      <c r="D3613">
        <v>32</v>
      </c>
      <c r="E3613">
        <v>1499</v>
      </c>
      <c r="F3613">
        <v>644</v>
      </c>
      <c r="G3613" t="s">
        <v>1185</v>
      </c>
      <c r="H3613" t="s">
        <v>12269</v>
      </c>
      <c r="I3613" t="s">
        <v>297</v>
      </c>
      <c r="J3613" t="s">
        <v>2126</v>
      </c>
      <c r="K3613" t="s">
        <v>12270</v>
      </c>
      <c r="L3613">
        <v>11397834</v>
      </c>
      <c r="M3613">
        <f t="shared" si="112"/>
        <v>20608</v>
      </c>
      <c r="N3613" s="2">
        <f t="shared" si="113"/>
        <v>57.03802535023349</v>
      </c>
    </row>
    <row r="3614" spans="1:14" x14ac:dyDescent="0.3">
      <c r="A3614" t="s">
        <v>12271</v>
      </c>
      <c r="B3614" t="s">
        <v>3944</v>
      </c>
      <c r="C3614">
        <v>3.7</v>
      </c>
      <c r="D3614">
        <v>15</v>
      </c>
      <c r="E3614">
        <v>3995</v>
      </c>
      <c r="F3614">
        <v>799</v>
      </c>
      <c r="G3614" t="s">
        <v>12272</v>
      </c>
      <c r="H3614" t="s">
        <v>12273</v>
      </c>
      <c r="I3614" t="s">
        <v>1080</v>
      </c>
      <c r="J3614" t="s">
        <v>3946</v>
      </c>
      <c r="K3614" t="s">
        <v>12274</v>
      </c>
      <c r="L3614">
        <v>15658112</v>
      </c>
      <c r="M3614">
        <f t="shared" si="112"/>
        <v>11985</v>
      </c>
      <c r="N3614" s="2">
        <f t="shared" si="113"/>
        <v>80</v>
      </c>
    </row>
    <row r="3615" spans="1:14" x14ac:dyDescent="0.3">
      <c r="A3615" t="s">
        <v>12275</v>
      </c>
      <c r="B3615" t="s">
        <v>3890</v>
      </c>
      <c r="C3615">
        <v>3.9</v>
      </c>
      <c r="D3615">
        <v>61</v>
      </c>
      <c r="E3615">
        <v>319</v>
      </c>
      <c r="F3615">
        <v>175</v>
      </c>
      <c r="G3615" t="s">
        <v>2412</v>
      </c>
      <c r="H3615" t="s">
        <v>12276</v>
      </c>
      <c r="I3615" t="s">
        <v>12277</v>
      </c>
      <c r="J3615" t="s">
        <v>3893</v>
      </c>
      <c r="K3615" t="s">
        <v>12278</v>
      </c>
      <c r="L3615">
        <v>14329210</v>
      </c>
      <c r="M3615">
        <f t="shared" si="112"/>
        <v>10675</v>
      </c>
      <c r="N3615" s="2">
        <f t="shared" si="113"/>
        <v>45.141065830721004</v>
      </c>
    </row>
    <row r="3616" spans="1:14" x14ac:dyDescent="0.3">
      <c r="A3616" t="s">
        <v>12279</v>
      </c>
      <c r="B3616" t="s">
        <v>3812</v>
      </c>
      <c r="C3616">
        <v>4.2</v>
      </c>
      <c r="D3616">
        <v>89</v>
      </c>
      <c r="E3616">
        <v>4999</v>
      </c>
      <c r="F3616">
        <v>1799</v>
      </c>
      <c r="G3616" t="s">
        <v>29</v>
      </c>
      <c r="H3616" t="s">
        <v>12280</v>
      </c>
      <c r="I3616" t="s">
        <v>132</v>
      </c>
      <c r="J3616" t="s">
        <v>3814</v>
      </c>
      <c r="K3616" t="s">
        <v>12281</v>
      </c>
      <c r="L3616">
        <v>13747566</v>
      </c>
      <c r="M3616">
        <f t="shared" si="112"/>
        <v>160111</v>
      </c>
      <c r="N3616" s="2">
        <f t="shared" si="113"/>
        <v>64.0128025605121</v>
      </c>
    </row>
    <row r="3617" spans="1:14" x14ac:dyDescent="0.3">
      <c r="A3617" t="s">
        <v>12282</v>
      </c>
      <c r="B3617" t="s">
        <v>926</v>
      </c>
      <c r="C3617">
        <v>4.7</v>
      </c>
      <c r="D3617">
        <v>6</v>
      </c>
      <c r="E3617">
        <v>2200</v>
      </c>
      <c r="F3617">
        <v>1100</v>
      </c>
      <c r="G3617" t="s">
        <v>42</v>
      </c>
      <c r="H3617" t="s">
        <v>12283</v>
      </c>
      <c r="I3617" t="s">
        <v>1348</v>
      </c>
      <c r="J3617" t="s">
        <v>928</v>
      </c>
      <c r="K3617" t="s">
        <v>12284</v>
      </c>
      <c r="L3617">
        <v>13836160</v>
      </c>
      <c r="M3617">
        <f t="shared" si="112"/>
        <v>6600</v>
      </c>
      <c r="N3617" s="2">
        <f t="shared" si="113"/>
        <v>50</v>
      </c>
    </row>
    <row r="3618" spans="1:14" x14ac:dyDescent="0.3">
      <c r="A3618" t="s">
        <v>8425</v>
      </c>
      <c r="B3618" t="s">
        <v>443</v>
      </c>
      <c r="C3618">
        <v>5</v>
      </c>
      <c r="D3618">
        <v>5</v>
      </c>
      <c r="E3618">
        <v>3350</v>
      </c>
      <c r="F3618">
        <v>1407</v>
      </c>
      <c r="G3618" t="s">
        <v>7624</v>
      </c>
      <c r="H3618" t="s">
        <v>12285</v>
      </c>
      <c r="I3618" t="s">
        <v>126</v>
      </c>
      <c r="J3618" t="s">
        <v>447</v>
      </c>
      <c r="K3618" t="s">
        <v>12286</v>
      </c>
      <c r="L3618">
        <v>15033310</v>
      </c>
      <c r="M3618">
        <f t="shared" si="112"/>
        <v>7035</v>
      </c>
      <c r="N3618" s="2">
        <f t="shared" si="113"/>
        <v>57.999999999999993</v>
      </c>
    </row>
    <row r="3619" spans="1:14" x14ac:dyDescent="0.3">
      <c r="A3619" t="s">
        <v>12287</v>
      </c>
      <c r="B3619" t="s">
        <v>3693</v>
      </c>
      <c r="C3619">
        <v>4.3</v>
      </c>
      <c r="D3619">
        <v>31</v>
      </c>
      <c r="E3619">
        <v>2499</v>
      </c>
      <c r="F3619">
        <v>999</v>
      </c>
      <c r="G3619" t="s">
        <v>29</v>
      </c>
      <c r="H3619" t="s">
        <v>12288</v>
      </c>
      <c r="I3619" t="s">
        <v>201</v>
      </c>
      <c r="J3619" t="s">
        <v>3695</v>
      </c>
      <c r="K3619" t="s">
        <v>12289</v>
      </c>
      <c r="L3619">
        <v>11102260</v>
      </c>
      <c r="M3619">
        <f t="shared" si="112"/>
        <v>30969</v>
      </c>
      <c r="N3619" s="2">
        <f t="shared" si="113"/>
        <v>60.024009603841534</v>
      </c>
    </row>
    <row r="3620" spans="1:14" x14ac:dyDescent="0.3">
      <c r="A3620" t="s">
        <v>12290</v>
      </c>
      <c r="B3620" t="s">
        <v>107</v>
      </c>
      <c r="C3620">
        <v>4.3</v>
      </c>
      <c r="D3620">
        <v>408</v>
      </c>
      <c r="E3620">
        <v>678</v>
      </c>
      <c r="F3620">
        <v>644</v>
      </c>
      <c r="G3620" t="s">
        <v>12291</v>
      </c>
      <c r="H3620" t="s">
        <v>12292</v>
      </c>
      <c r="I3620" t="s">
        <v>110</v>
      </c>
      <c r="J3620" t="s">
        <v>111</v>
      </c>
      <c r="K3620" t="s">
        <v>12293</v>
      </c>
      <c r="L3620">
        <v>7485687</v>
      </c>
      <c r="M3620">
        <f t="shared" si="112"/>
        <v>262752</v>
      </c>
      <c r="N3620" s="2">
        <f t="shared" si="113"/>
        <v>5.0147492625368733</v>
      </c>
    </row>
    <row r="3621" spans="1:14" x14ac:dyDescent="0.3">
      <c r="A3621" t="s">
        <v>1498</v>
      </c>
      <c r="B3621" t="s">
        <v>301</v>
      </c>
      <c r="C3621">
        <v>4.0999999999999996</v>
      </c>
      <c r="D3621">
        <v>186</v>
      </c>
      <c r="E3621">
        <v>1499</v>
      </c>
      <c r="F3621">
        <v>554</v>
      </c>
      <c r="G3621" t="s">
        <v>29</v>
      </c>
      <c r="H3621" t="s">
        <v>12294</v>
      </c>
      <c r="I3621" t="s">
        <v>37</v>
      </c>
      <c r="J3621" t="s">
        <v>303</v>
      </c>
      <c r="K3621" t="s">
        <v>12295</v>
      </c>
      <c r="L3621">
        <v>7783111</v>
      </c>
      <c r="M3621">
        <f t="shared" si="112"/>
        <v>103044</v>
      </c>
      <c r="N3621" s="2">
        <f t="shared" si="113"/>
        <v>63.042028018679119</v>
      </c>
    </row>
    <row r="3622" spans="1:14" x14ac:dyDescent="0.3">
      <c r="A3622" t="s">
        <v>6725</v>
      </c>
      <c r="B3622" t="s">
        <v>2078</v>
      </c>
      <c r="C3622">
        <v>3.8</v>
      </c>
      <c r="D3622">
        <v>322</v>
      </c>
      <c r="E3622">
        <v>799</v>
      </c>
      <c r="F3622">
        <v>463</v>
      </c>
      <c r="G3622" t="s">
        <v>6726</v>
      </c>
      <c r="H3622" t="s">
        <v>12296</v>
      </c>
      <c r="I3622" t="s">
        <v>110</v>
      </c>
      <c r="J3622" t="s">
        <v>2081</v>
      </c>
      <c r="K3622" t="s">
        <v>12297</v>
      </c>
      <c r="L3622">
        <v>6912889</v>
      </c>
      <c r="M3622">
        <f t="shared" si="112"/>
        <v>149086</v>
      </c>
      <c r="N3622" s="2">
        <f t="shared" si="113"/>
        <v>42.052565707133915</v>
      </c>
    </row>
    <row r="3623" spans="1:14" x14ac:dyDescent="0.3">
      <c r="A3623" t="s">
        <v>778</v>
      </c>
      <c r="B3623" t="s">
        <v>230</v>
      </c>
      <c r="C3623">
        <v>3.8</v>
      </c>
      <c r="D3623">
        <v>729</v>
      </c>
      <c r="E3623">
        <v>1699</v>
      </c>
      <c r="F3623">
        <v>934</v>
      </c>
      <c r="G3623" t="s">
        <v>67</v>
      </c>
      <c r="H3623" t="s">
        <v>12298</v>
      </c>
      <c r="I3623" t="s">
        <v>404</v>
      </c>
      <c r="J3623" t="s">
        <v>232</v>
      </c>
      <c r="K3623" t="s">
        <v>12299</v>
      </c>
      <c r="L3623">
        <v>1900948</v>
      </c>
      <c r="M3623">
        <f t="shared" si="112"/>
        <v>680886</v>
      </c>
      <c r="N3623" s="2">
        <f t="shared" si="113"/>
        <v>45.026486168334316</v>
      </c>
    </row>
    <row r="3624" spans="1:14" x14ac:dyDescent="0.3">
      <c r="A3624" t="s">
        <v>12300</v>
      </c>
      <c r="B3624" t="s">
        <v>4535</v>
      </c>
      <c r="C3624">
        <v>4.8</v>
      </c>
      <c r="D3624">
        <v>8</v>
      </c>
      <c r="E3624">
        <v>599</v>
      </c>
      <c r="F3624">
        <v>299</v>
      </c>
      <c r="G3624" t="s">
        <v>12301</v>
      </c>
      <c r="H3624" t="s">
        <v>12302</v>
      </c>
      <c r="I3624" t="s">
        <v>110</v>
      </c>
      <c r="J3624" t="s">
        <v>4537</v>
      </c>
      <c r="K3624" t="s">
        <v>12303</v>
      </c>
      <c r="L3624">
        <v>17317176</v>
      </c>
      <c r="M3624">
        <f t="shared" si="112"/>
        <v>2392</v>
      </c>
      <c r="N3624" s="2">
        <f t="shared" si="113"/>
        <v>50.083472454090149</v>
      </c>
    </row>
    <row r="3625" spans="1:14" x14ac:dyDescent="0.3">
      <c r="A3625" t="s">
        <v>8533</v>
      </c>
      <c r="B3625" t="s">
        <v>3865</v>
      </c>
      <c r="C3625">
        <v>3.2</v>
      </c>
      <c r="D3625">
        <v>9</v>
      </c>
      <c r="E3625">
        <v>1998</v>
      </c>
      <c r="F3625">
        <v>899</v>
      </c>
      <c r="G3625" t="s">
        <v>1536</v>
      </c>
      <c r="H3625" t="s">
        <v>12304</v>
      </c>
      <c r="I3625" t="s">
        <v>83</v>
      </c>
      <c r="J3625" t="s">
        <v>3867</v>
      </c>
      <c r="K3625" t="s">
        <v>12305</v>
      </c>
      <c r="L3625">
        <v>15045724</v>
      </c>
      <c r="M3625">
        <f t="shared" si="112"/>
        <v>8091</v>
      </c>
      <c r="N3625" s="2">
        <f t="shared" si="113"/>
        <v>55.005005005005003</v>
      </c>
    </row>
    <row r="3626" spans="1:14" x14ac:dyDescent="0.3">
      <c r="A3626" t="s">
        <v>7362</v>
      </c>
      <c r="B3626" t="s">
        <v>7363</v>
      </c>
      <c r="C3626">
        <v>4.9000000000000004</v>
      </c>
      <c r="D3626">
        <v>8</v>
      </c>
      <c r="E3626">
        <v>8999</v>
      </c>
      <c r="F3626">
        <v>2069</v>
      </c>
      <c r="G3626" t="s">
        <v>16</v>
      </c>
      <c r="H3626" t="s">
        <v>12306</v>
      </c>
      <c r="I3626" t="s">
        <v>1558</v>
      </c>
      <c r="J3626" t="s">
        <v>7363</v>
      </c>
      <c r="K3626" t="s">
        <v>12307</v>
      </c>
      <c r="L3626">
        <v>13916576</v>
      </c>
      <c r="M3626">
        <f t="shared" si="112"/>
        <v>16552</v>
      </c>
      <c r="N3626" s="2">
        <f t="shared" si="113"/>
        <v>77.008556506278481</v>
      </c>
    </row>
    <row r="3627" spans="1:14" x14ac:dyDescent="0.3">
      <c r="A3627" t="s">
        <v>12308</v>
      </c>
      <c r="B3627" t="s">
        <v>4599</v>
      </c>
      <c r="C3627">
        <v>3.9</v>
      </c>
      <c r="D3627">
        <v>37</v>
      </c>
      <c r="E3627">
        <v>2499</v>
      </c>
      <c r="F3627">
        <v>1349</v>
      </c>
      <c r="G3627" t="s">
        <v>16</v>
      </c>
      <c r="H3627" t="s">
        <v>12309</v>
      </c>
      <c r="I3627" t="s">
        <v>586</v>
      </c>
      <c r="J3627" t="s">
        <v>4601</v>
      </c>
      <c r="K3627" t="s">
        <v>12310</v>
      </c>
      <c r="L3627">
        <v>10465770</v>
      </c>
      <c r="M3627">
        <f t="shared" si="112"/>
        <v>49913</v>
      </c>
      <c r="N3627" s="2">
        <f t="shared" si="113"/>
        <v>46.018407362945183</v>
      </c>
    </row>
    <row r="3628" spans="1:14" x14ac:dyDescent="0.3">
      <c r="A3628" t="s">
        <v>12311</v>
      </c>
      <c r="B3628" t="s">
        <v>3772</v>
      </c>
      <c r="C3628">
        <v>4.5999999999999996</v>
      </c>
      <c r="D3628">
        <v>75</v>
      </c>
      <c r="E3628">
        <v>2899</v>
      </c>
      <c r="F3628">
        <v>1739</v>
      </c>
      <c r="G3628" t="s">
        <v>16</v>
      </c>
      <c r="H3628" t="s">
        <v>12312</v>
      </c>
      <c r="I3628" t="s">
        <v>513</v>
      </c>
      <c r="J3628" t="s">
        <v>3774</v>
      </c>
      <c r="K3628" t="s">
        <v>12313</v>
      </c>
      <c r="L3628">
        <v>14036004</v>
      </c>
      <c r="M3628">
        <f t="shared" si="112"/>
        <v>130425</v>
      </c>
      <c r="N3628" s="2">
        <f t="shared" si="113"/>
        <v>40.013797861331497</v>
      </c>
    </row>
    <row r="3629" spans="1:14" x14ac:dyDescent="0.3">
      <c r="A3629" t="s">
        <v>12314</v>
      </c>
      <c r="B3629" t="s">
        <v>12315</v>
      </c>
      <c r="C3629">
        <v>4.4000000000000004</v>
      </c>
      <c r="D3629">
        <v>19</v>
      </c>
      <c r="E3629">
        <v>1350</v>
      </c>
      <c r="F3629">
        <v>1350</v>
      </c>
      <c r="G3629" t="s">
        <v>7580</v>
      </c>
      <c r="H3629" t="s">
        <v>12316</v>
      </c>
      <c r="I3629" t="s">
        <v>1145</v>
      </c>
      <c r="J3629" t="s">
        <v>12317</v>
      </c>
      <c r="K3629" t="s">
        <v>12318</v>
      </c>
      <c r="L3629">
        <v>2424990</v>
      </c>
      <c r="M3629">
        <f t="shared" si="112"/>
        <v>25650</v>
      </c>
      <c r="N3629" s="2">
        <f t="shared" si="113"/>
        <v>0</v>
      </c>
    </row>
    <row r="3630" spans="1:14" x14ac:dyDescent="0.3">
      <c r="A3630" t="s">
        <v>12319</v>
      </c>
      <c r="B3630" t="s">
        <v>6465</v>
      </c>
      <c r="C3630">
        <v>4.7</v>
      </c>
      <c r="D3630">
        <v>15</v>
      </c>
      <c r="E3630">
        <v>2498</v>
      </c>
      <c r="F3630">
        <v>999</v>
      </c>
      <c r="G3630" t="s">
        <v>29</v>
      </c>
      <c r="H3630" t="s">
        <v>12320</v>
      </c>
      <c r="I3630" t="s">
        <v>434</v>
      </c>
      <c r="J3630" t="s">
        <v>6467</v>
      </c>
      <c r="K3630" t="s">
        <v>12321</v>
      </c>
      <c r="L3630">
        <v>15939326</v>
      </c>
      <c r="M3630">
        <f t="shared" si="112"/>
        <v>14985</v>
      </c>
      <c r="N3630" s="2">
        <f t="shared" si="113"/>
        <v>60.008006405124107</v>
      </c>
    </row>
    <row r="3631" spans="1:14" x14ac:dyDescent="0.3">
      <c r="A3631" t="s">
        <v>12322</v>
      </c>
      <c r="B3631" t="s">
        <v>2366</v>
      </c>
      <c r="C3631">
        <v>3.8</v>
      </c>
      <c r="D3631">
        <v>5</v>
      </c>
      <c r="E3631">
        <v>2599</v>
      </c>
      <c r="F3631">
        <v>1429</v>
      </c>
      <c r="G3631" t="s">
        <v>1868</v>
      </c>
      <c r="H3631" t="s">
        <v>12323</v>
      </c>
      <c r="I3631" t="s">
        <v>1946</v>
      </c>
      <c r="J3631" t="s">
        <v>2368</v>
      </c>
      <c r="K3631" t="s">
        <v>12324</v>
      </c>
      <c r="L3631">
        <v>15843370</v>
      </c>
      <c r="M3631">
        <f t="shared" si="112"/>
        <v>7145</v>
      </c>
      <c r="N3631" s="2">
        <f t="shared" si="113"/>
        <v>45.017314351673718</v>
      </c>
    </row>
    <row r="3632" spans="1:14" x14ac:dyDescent="0.3">
      <c r="A3632" t="s">
        <v>12325</v>
      </c>
      <c r="B3632" t="s">
        <v>1441</v>
      </c>
      <c r="C3632">
        <v>4.0999999999999996</v>
      </c>
      <c r="D3632">
        <v>11</v>
      </c>
      <c r="E3632">
        <v>3498</v>
      </c>
      <c r="F3632">
        <v>1049</v>
      </c>
      <c r="G3632" t="s">
        <v>16</v>
      </c>
      <c r="H3632" t="s">
        <v>12326</v>
      </c>
      <c r="I3632" t="s">
        <v>8013</v>
      </c>
      <c r="J3632" t="s">
        <v>1443</v>
      </c>
      <c r="K3632" t="s">
        <v>12327</v>
      </c>
      <c r="L3632">
        <v>14133052</v>
      </c>
      <c r="M3632">
        <f t="shared" si="112"/>
        <v>11539</v>
      </c>
      <c r="N3632" s="2">
        <f t="shared" si="113"/>
        <v>70.011435105774737</v>
      </c>
    </row>
    <row r="3633" spans="1:14" x14ac:dyDescent="0.3">
      <c r="A3633" t="s">
        <v>12328</v>
      </c>
      <c r="B3633" t="s">
        <v>5356</v>
      </c>
      <c r="C3633">
        <v>4</v>
      </c>
      <c r="D3633">
        <v>5</v>
      </c>
      <c r="E3633">
        <v>1999</v>
      </c>
      <c r="F3633">
        <v>859</v>
      </c>
      <c r="G3633" t="s">
        <v>12329</v>
      </c>
      <c r="H3633" t="s">
        <v>12330</v>
      </c>
      <c r="I3633" t="s">
        <v>1080</v>
      </c>
      <c r="J3633" t="s">
        <v>5358</v>
      </c>
      <c r="K3633" t="s">
        <v>12331</v>
      </c>
      <c r="L3633">
        <v>10705208</v>
      </c>
      <c r="M3633">
        <f t="shared" si="112"/>
        <v>4295</v>
      </c>
      <c r="N3633" s="2">
        <f t="shared" si="113"/>
        <v>57.028514257128563</v>
      </c>
    </row>
    <row r="3634" spans="1:14" x14ac:dyDescent="0.3">
      <c r="A3634" t="s">
        <v>12332</v>
      </c>
      <c r="B3634" t="s">
        <v>6363</v>
      </c>
      <c r="C3634">
        <v>4.2</v>
      </c>
      <c r="D3634">
        <v>32</v>
      </c>
      <c r="E3634">
        <v>560</v>
      </c>
      <c r="F3634">
        <v>560</v>
      </c>
      <c r="G3634" t="s">
        <v>12333</v>
      </c>
      <c r="H3634" t="s">
        <v>12334</v>
      </c>
      <c r="I3634" t="s">
        <v>2605</v>
      </c>
      <c r="J3634" t="s">
        <v>6365</v>
      </c>
      <c r="K3634" t="s">
        <v>12335</v>
      </c>
      <c r="L3634">
        <v>12869708</v>
      </c>
      <c r="M3634">
        <f t="shared" si="112"/>
        <v>17920</v>
      </c>
      <c r="N3634" s="2">
        <f t="shared" si="113"/>
        <v>0</v>
      </c>
    </row>
    <row r="3635" spans="1:14" x14ac:dyDescent="0.3">
      <c r="A3635" t="s">
        <v>11642</v>
      </c>
      <c r="B3635" t="s">
        <v>5624</v>
      </c>
      <c r="C3635">
        <v>4.5999999999999996</v>
      </c>
      <c r="D3635">
        <v>10</v>
      </c>
      <c r="E3635">
        <v>999</v>
      </c>
      <c r="F3635">
        <v>299</v>
      </c>
      <c r="G3635" t="s">
        <v>29</v>
      </c>
      <c r="H3635" t="s">
        <v>12336</v>
      </c>
      <c r="I3635" t="s">
        <v>3438</v>
      </c>
      <c r="J3635" t="s">
        <v>5626</v>
      </c>
      <c r="K3635" t="s">
        <v>12337</v>
      </c>
      <c r="L3635">
        <v>14631416</v>
      </c>
      <c r="M3635">
        <f t="shared" si="112"/>
        <v>2990</v>
      </c>
      <c r="N3635" s="2">
        <f t="shared" si="113"/>
        <v>70.070070070070074</v>
      </c>
    </row>
    <row r="3636" spans="1:14" x14ac:dyDescent="0.3">
      <c r="A3636" t="s">
        <v>12338</v>
      </c>
      <c r="B3636" t="s">
        <v>12197</v>
      </c>
      <c r="C3636">
        <v>4.5999999999999996</v>
      </c>
      <c r="D3636">
        <v>32</v>
      </c>
      <c r="E3636">
        <v>875</v>
      </c>
      <c r="F3636">
        <v>393</v>
      </c>
      <c r="G3636" t="s">
        <v>16</v>
      </c>
      <c r="H3636" t="s">
        <v>12339</v>
      </c>
      <c r="I3636" t="s">
        <v>1813</v>
      </c>
      <c r="J3636" t="s">
        <v>12199</v>
      </c>
      <c r="K3636" t="s">
        <v>12340</v>
      </c>
      <c r="L3636">
        <v>14135776</v>
      </c>
      <c r="M3636">
        <f t="shared" si="112"/>
        <v>12576</v>
      </c>
      <c r="N3636" s="2">
        <f t="shared" si="113"/>
        <v>55.085714285714282</v>
      </c>
    </row>
    <row r="3637" spans="1:14" x14ac:dyDescent="0.3">
      <c r="A3637" t="s">
        <v>12341</v>
      </c>
      <c r="B3637" t="s">
        <v>230</v>
      </c>
      <c r="C3637">
        <v>4.5999999999999996</v>
      </c>
      <c r="D3637">
        <v>7</v>
      </c>
      <c r="E3637">
        <v>2299</v>
      </c>
      <c r="F3637">
        <v>804</v>
      </c>
      <c r="G3637" t="s">
        <v>42</v>
      </c>
      <c r="H3637" t="s">
        <v>12342</v>
      </c>
      <c r="I3637" t="s">
        <v>1348</v>
      </c>
      <c r="J3637" t="s">
        <v>232</v>
      </c>
      <c r="K3637" t="s">
        <v>12343</v>
      </c>
      <c r="L3637">
        <v>14935156</v>
      </c>
      <c r="M3637">
        <f t="shared" si="112"/>
        <v>5628</v>
      </c>
      <c r="N3637" s="2">
        <f t="shared" si="113"/>
        <v>65.02827316224446</v>
      </c>
    </row>
    <row r="3638" spans="1:14" x14ac:dyDescent="0.3">
      <c r="A3638" t="s">
        <v>431</v>
      </c>
      <c r="B3638" t="s">
        <v>66</v>
      </c>
      <c r="C3638">
        <v>3.9</v>
      </c>
      <c r="D3638">
        <v>59</v>
      </c>
      <c r="E3638">
        <v>899</v>
      </c>
      <c r="F3638">
        <v>359</v>
      </c>
      <c r="G3638" t="s">
        <v>67</v>
      </c>
      <c r="H3638" t="s">
        <v>12344</v>
      </c>
      <c r="I3638" t="s">
        <v>434</v>
      </c>
      <c r="J3638" t="s">
        <v>70</v>
      </c>
      <c r="K3638" t="s">
        <v>12345</v>
      </c>
      <c r="L3638">
        <v>13428010</v>
      </c>
      <c r="M3638">
        <f t="shared" si="112"/>
        <v>21181</v>
      </c>
      <c r="N3638" s="2">
        <f t="shared" si="113"/>
        <v>60.066740823136819</v>
      </c>
    </row>
    <row r="3639" spans="1:14" x14ac:dyDescent="0.3">
      <c r="A3639" t="s">
        <v>1734</v>
      </c>
      <c r="B3639" t="s">
        <v>10656</v>
      </c>
      <c r="C3639">
        <v>3.9</v>
      </c>
      <c r="D3639">
        <v>16</v>
      </c>
      <c r="E3639">
        <v>1399</v>
      </c>
      <c r="F3639">
        <v>587</v>
      </c>
      <c r="G3639" t="s">
        <v>124</v>
      </c>
      <c r="H3639" t="s">
        <v>12346</v>
      </c>
      <c r="I3639" t="s">
        <v>126</v>
      </c>
      <c r="J3639" t="s">
        <v>10658</v>
      </c>
      <c r="K3639" t="s">
        <v>12347</v>
      </c>
      <c r="L3639">
        <v>14550094</v>
      </c>
      <c r="M3639">
        <f t="shared" si="112"/>
        <v>9392</v>
      </c>
      <c r="N3639" s="2">
        <f t="shared" si="113"/>
        <v>58.041458184417436</v>
      </c>
    </row>
    <row r="3640" spans="1:14" x14ac:dyDescent="0.3">
      <c r="A3640" t="s">
        <v>12348</v>
      </c>
      <c r="B3640" t="s">
        <v>2218</v>
      </c>
      <c r="C3640">
        <v>4</v>
      </c>
      <c r="D3640">
        <v>63</v>
      </c>
      <c r="E3640">
        <v>429</v>
      </c>
      <c r="F3640">
        <v>321</v>
      </c>
      <c r="G3640" t="s">
        <v>2219</v>
      </c>
      <c r="H3640" t="s">
        <v>12349</v>
      </c>
      <c r="I3640" t="s">
        <v>76</v>
      </c>
      <c r="J3640" t="s">
        <v>2221</v>
      </c>
      <c r="K3640" t="s">
        <v>12350</v>
      </c>
      <c r="L3640">
        <v>15108450</v>
      </c>
      <c r="M3640">
        <f t="shared" si="112"/>
        <v>20223</v>
      </c>
      <c r="N3640" s="2">
        <f t="shared" si="113"/>
        <v>25.174825174825177</v>
      </c>
    </row>
    <row r="3641" spans="1:14" x14ac:dyDescent="0.3">
      <c r="A3641" t="s">
        <v>2217</v>
      </c>
      <c r="B3641" t="s">
        <v>1300</v>
      </c>
      <c r="C3641">
        <v>3.3</v>
      </c>
      <c r="D3641">
        <v>3</v>
      </c>
      <c r="E3641">
        <v>899</v>
      </c>
      <c r="F3641">
        <v>269</v>
      </c>
      <c r="G3641" t="s">
        <v>1474</v>
      </c>
      <c r="H3641" t="s">
        <v>12351</v>
      </c>
      <c r="I3641" t="s">
        <v>76</v>
      </c>
      <c r="J3641" t="s">
        <v>1302</v>
      </c>
      <c r="K3641" t="s">
        <v>12352</v>
      </c>
      <c r="L3641">
        <v>14991358</v>
      </c>
      <c r="M3641">
        <f t="shared" si="112"/>
        <v>807</v>
      </c>
      <c r="N3641" s="2">
        <f t="shared" si="113"/>
        <v>70.077864293659616</v>
      </c>
    </row>
    <row r="3642" spans="1:14" x14ac:dyDescent="0.3">
      <c r="A3642" t="s">
        <v>12353</v>
      </c>
      <c r="B3642" t="s">
        <v>1687</v>
      </c>
      <c r="C3642">
        <v>4.4000000000000004</v>
      </c>
      <c r="D3642">
        <v>31</v>
      </c>
      <c r="E3642">
        <v>1399</v>
      </c>
      <c r="F3642">
        <v>895</v>
      </c>
      <c r="G3642" t="s">
        <v>2167</v>
      </c>
      <c r="H3642" t="s">
        <v>12354</v>
      </c>
      <c r="I3642" t="s">
        <v>630</v>
      </c>
      <c r="J3642" t="s">
        <v>1690</v>
      </c>
      <c r="K3642" t="s">
        <v>12355</v>
      </c>
      <c r="L3642">
        <v>15200380</v>
      </c>
      <c r="M3642">
        <f t="shared" si="112"/>
        <v>27745</v>
      </c>
      <c r="N3642" s="2">
        <f t="shared" si="113"/>
        <v>36.025732666190137</v>
      </c>
    </row>
    <row r="3643" spans="1:14" x14ac:dyDescent="0.3">
      <c r="A3643" t="s">
        <v>12356</v>
      </c>
      <c r="B3643" t="s">
        <v>12357</v>
      </c>
      <c r="C3643">
        <v>4.5</v>
      </c>
      <c r="D3643">
        <v>31</v>
      </c>
      <c r="E3643">
        <v>7499</v>
      </c>
      <c r="F3643">
        <v>1724</v>
      </c>
      <c r="G3643" t="s">
        <v>16</v>
      </c>
      <c r="H3643" t="s">
        <v>12358</v>
      </c>
      <c r="I3643" t="s">
        <v>1679</v>
      </c>
      <c r="J3643" t="s">
        <v>12359</v>
      </c>
      <c r="K3643" t="s">
        <v>12360</v>
      </c>
      <c r="L3643">
        <v>15996266</v>
      </c>
      <c r="M3643">
        <f t="shared" si="112"/>
        <v>53444</v>
      </c>
      <c r="N3643" s="2">
        <f t="shared" si="113"/>
        <v>77.010268035738093</v>
      </c>
    </row>
    <row r="3644" spans="1:14" x14ac:dyDescent="0.3">
      <c r="A3644" t="s">
        <v>9141</v>
      </c>
      <c r="B3644" t="s">
        <v>2679</v>
      </c>
      <c r="C3644">
        <v>4.4000000000000004</v>
      </c>
      <c r="D3644">
        <v>8</v>
      </c>
      <c r="E3644">
        <v>2549</v>
      </c>
      <c r="F3644">
        <v>2166</v>
      </c>
      <c r="G3644" t="s">
        <v>12361</v>
      </c>
      <c r="H3644" t="s">
        <v>12362</v>
      </c>
      <c r="I3644" t="s">
        <v>446</v>
      </c>
      <c r="J3644" t="s">
        <v>2681</v>
      </c>
      <c r="K3644" t="s">
        <v>12363</v>
      </c>
      <c r="L3644">
        <v>10809362</v>
      </c>
      <c r="M3644">
        <f t="shared" si="112"/>
        <v>17328</v>
      </c>
      <c r="N3644" s="2">
        <f t="shared" si="113"/>
        <v>15.025500196155356</v>
      </c>
    </row>
    <row r="3645" spans="1:14" x14ac:dyDescent="0.3">
      <c r="A3645" t="s">
        <v>12364</v>
      </c>
      <c r="B3645" t="s">
        <v>12365</v>
      </c>
      <c r="C3645">
        <v>4.7</v>
      </c>
      <c r="D3645">
        <v>6</v>
      </c>
      <c r="E3645">
        <v>449</v>
      </c>
      <c r="F3645">
        <v>314</v>
      </c>
      <c r="G3645" t="s">
        <v>1536</v>
      </c>
      <c r="H3645" t="s">
        <v>12366</v>
      </c>
      <c r="I3645" t="s">
        <v>630</v>
      </c>
      <c r="J3645" t="s">
        <v>12367</v>
      </c>
      <c r="K3645" t="s">
        <v>12368</v>
      </c>
      <c r="L3645">
        <v>16829690</v>
      </c>
      <c r="M3645">
        <f t="shared" si="112"/>
        <v>1884</v>
      </c>
      <c r="N3645" s="2">
        <f t="shared" si="113"/>
        <v>30.066815144766146</v>
      </c>
    </row>
    <row r="3646" spans="1:14" x14ac:dyDescent="0.3">
      <c r="A3646" t="s">
        <v>10056</v>
      </c>
      <c r="B3646" t="s">
        <v>2158</v>
      </c>
      <c r="C3646">
        <v>4.2</v>
      </c>
      <c r="D3646">
        <v>60</v>
      </c>
      <c r="E3646">
        <v>699</v>
      </c>
      <c r="F3646">
        <v>399</v>
      </c>
      <c r="G3646" t="s">
        <v>10057</v>
      </c>
      <c r="H3646" t="s">
        <v>12369</v>
      </c>
      <c r="I3646" t="s">
        <v>110</v>
      </c>
      <c r="J3646" t="s">
        <v>2161</v>
      </c>
      <c r="K3646" t="s">
        <v>12370</v>
      </c>
      <c r="L3646">
        <v>9171445</v>
      </c>
      <c r="M3646">
        <f t="shared" si="112"/>
        <v>23940</v>
      </c>
      <c r="N3646" s="2">
        <f t="shared" si="113"/>
        <v>42.918454935622321</v>
      </c>
    </row>
    <row r="3647" spans="1:14" x14ac:dyDescent="0.3">
      <c r="A3647" t="s">
        <v>12371</v>
      </c>
      <c r="B3647" t="s">
        <v>7347</v>
      </c>
      <c r="C3647">
        <v>4</v>
      </c>
      <c r="D3647">
        <v>5</v>
      </c>
      <c r="E3647">
        <v>2295</v>
      </c>
      <c r="F3647">
        <v>1308</v>
      </c>
      <c r="G3647" t="s">
        <v>242</v>
      </c>
      <c r="H3647" t="s">
        <v>12372</v>
      </c>
      <c r="I3647" t="s">
        <v>244</v>
      </c>
      <c r="J3647" t="s">
        <v>7349</v>
      </c>
      <c r="K3647" t="s">
        <v>12373</v>
      </c>
      <c r="L3647">
        <v>15059538</v>
      </c>
      <c r="M3647">
        <f t="shared" si="112"/>
        <v>6540</v>
      </c>
      <c r="N3647" s="2">
        <f t="shared" si="113"/>
        <v>43.006535947712422</v>
      </c>
    </row>
    <row r="3648" spans="1:14" x14ac:dyDescent="0.3">
      <c r="A3648" t="s">
        <v>1027</v>
      </c>
      <c r="B3648" t="s">
        <v>1149</v>
      </c>
      <c r="C3648">
        <v>3.9</v>
      </c>
      <c r="D3648">
        <v>19</v>
      </c>
      <c r="E3648">
        <v>1690</v>
      </c>
      <c r="F3648">
        <v>1014</v>
      </c>
      <c r="G3648" t="s">
        <v>242</v>
      </c>
      <c r="H3648" t="s">
        <v>12374</v>
      </c>
      <c r="I3648" t="s">
        <v>244</v>
      </c>
      <c r="J3648" t="s">
        <v>1151</v>
      </c>
      <c r="K3648" t="s">
        <v>12375</v>
      </c>
      <c r="L3648">
        <v>13158448</v>
      </c>
      <c r="M3648">
        <f t="shared" si="112"/>
        <v>19266</v>
      </c>
      <c r="N3648" s="2">
        <f t="shared" si="113"/>
        <v>40</v>
      </c>
    </row>
    <row r="3649" spans="1:14" x14ac:dyDescent="0.3">
      <c r="A3649" t="s">
        <v>12376</v>
      </c>
      <c r="B3649" t="s">
        <v>1587</v>
      </c>
      <c r="C3649">
        <v>4.5</v>
      </c>
      <c r="D3649">
        <v>172</v>
      </c>
      <c r="E3649">
        <v>399</v>
      </c>
      <c r="F3649">
        <v>335</v>
      </c>
      <c r="G3649" t="s">
        <v>12377</v>
      </c>
      <c r="H3649" t="s">
        <v>12378</v>
      </c>
      <c r="I3649" t="s">
        <v>1584</v>
      </c>
      <c r="J3649" t="s">
        <v>1590</v>
      </c>
      <c r="K3649" t="s">
        <v>12379</v>
      </c>
      <c r="L3649">
        <v>12688212</v>
      </c>
      <c r="M3649">
        <f t="shared" si="112"/>
        <v>57620</v>
      </c>
      <c r="N3649" s="2">
        <f t="shared" si="113"/>
        <v>16.040100250626566</v>
      </c>
    </row>
    <row r="3650" spans="1:14" x14ac:dyDescent="0.3">
      <c r="A3650" t="s">
        <v>12380</v>
      </c>
      <c r="B3650" t="s">
        <v>309</v>
      </c>
      <c r="C3650">
        <v>4</v>
      </c>
      <c r="D3650">
        <v>21</v>
      </c>
      <c r="E3650">
        <v>9999</v>
      </c>
      <c r="F3650">
        <v>4999</v>
      </c>
      <c r="G3650" t="s">
        <v>95</v>
      </c>
      <c r="H3650" t="s">
        <v>12381</v>
      </c>
      <c r="I3650" t="s">
        <v>398</v>
      </c>
      <c r="J3650" t="s">
        <v>313</v>
      </c>
      <c r="K3650" t="s">
        <v>12382</v>
      </c>
      <c r="L3650">
        <v>10996092</v>
      </c>
      <c r="M3650">
        <f t="shared" si="112"/>
        <v>104979</v>
      </c>
      <c r="N3650" s="2">
        <f t="shared" si="113"/>
        <v>50.005000500050002</v>
      </c>
    </row>
    <row r="3651" spans="1:14" x14ac:dyDescent="0.3">
      <c r="A3651" t="s">
        <v>3766</v>
      </c>
      <c r="B3651" t="s">
        <v>154</v>
      </c>
      <c r="C3651">
        <v>4.2</v>
      </c>
      <c r="D3651">
        <v>5</v>
      </c>
      <c r="E3651">
        <v>2999</v>
      </c>
      <c r="F3651">
        <v>2699</v>
      </c>
      <c r="G3651" t="s">
        <v>124</v>
      </c>
      <c r="H3651" t="s">
        <v>12383</v>
      </c>
      <c r="I3651" t="s">
        <v>132</v>
      </c>
      <c r="J3651" t="s">
        <v>156</v>
      </c>
      <c r="K3651" t="s">
        <v>12384</v>
      </c>
      <c r="L3651">
        <v>14255294</v>
      </c>
      <c r="M3651">
        <f t="shared" ref="M3651:M3714" si="114">D3651*F3651</f>
        <v>13495</v>
      </c>
      <c r="N3651" s="2">
        <f t="shared" ref="N3651:N3714" si="115">((E3651-F3651)/E3651) *100</f>
        <v>10.003334444814939</v>
      </c>
    </row>
    <row r="3652" spans="1:14" x14ac:dyDescent="0.3">
      <c r="A3652" t="s">
        <v>12385</v>
      </c>
      <c r="B3652" t="s">
        <v>12386</v>
      </c>
      <c r="C3652">
        <v>4.7</v>
      </c>
      <c r="D3652">
        <v>21</v>
      </c>
      <c r="E3652">
        <v>1398</v>
      </c>
      <c r="F3652">
        <v>796</v>
      </c>
      <c r="G3652" t="s">
        <v>95</v>
      </c>
      <c r="H3652" t="s">
        <v>12387</v>
      </c>
      <c r="I3652" t="s">
        <v>1532</v>
      </c>
      <c r="J3652" t="s">
        <v>12388</v>
      </c>
      <c r="K3652" t="s">
        <v>12389</v>
      </c>
      <c r="L3652">
        <v>4629171</v>
      </c>
      <c r="M3652">
        <f t="shared" si="114"/>
        <v>16716</v>
      </c>
      <c r="N3652" s="2">
        <f t="shared" si="115"/>
        <v>43.061516452074393</v>
      </c>
    </row>
    <row r="3653" spans="1:14" x14ac:dyDescent="0.3">
      <c r="A3653" t="s">
        <v>5386</v>
      </c>
      <c r="B3653" t="s">
        <v>1360</v>
      </c>
      <c r="C3653">
        <v>4</v>
      </c>
      <c r="D3653">
        <v>5</v>
      </c>
      <c r="E3653">
        <v>1849</v>
      </c>
      <c r="F3653">
        <v>647</v>
      </c>
      <c r="G3653" t="s">
        <v>335</v>
      </c>
      <c r="H3653" t="s">
        <v>12390</v>
      </c>
      <c r="I3653" t="s">
        <v>1064</v>
      </c>
      <c r="J3653" t="s">
        <v>1363</v>
      </c>
      <c r="K3653" t="s">
        <v>12391</v>
      </c>
      <c r="L3653">
        <v>16695488</v>
      </c>
      <c r="M3653">
        <f t="shared" si="114"/>
        <v>3235</v>
      </c>
      <c r="N3653" s="2">
        <f t="shared" si="115"/>
        <v>65.008112493239594</v>
      </c>
    </row>
    <row r="3654" spans="1:14" x14ac:dyDescent="0.3">
      <c r="A3654" t="s">
        <v>12392</v>
      </c>
      <c r="B3654" t="s">
        <v>1530</v>
      </c>
      <c r="C3654">
        <v>4.3</v>
      </c>
      <c r="D3654">
        <v>7</v>
      </c>
      <c r="E3654">
        <v>999</v>
      </c>
      <c r="F3654">
        <v>749</v>
      </c>
      <c r="G3654" t="s">
        <v>16</v>
      </c>
      <c r="H3654" t="s">
        <v>12393</v>
      </c>
      <c r="I3654" t="s">
        <v>1532</v>
      </c>
      <c r="J3654" t="s">
        <v>1533</v>
      </c>
      <c r="K3654" t="s">
        <v>12394</v>
      </c>
      <c r="L3654">
        <v>13586680</v>
      </c>
      <c r="M3654">
        <f t="shared" si="114"/>
        <v>5243</v>
      </c>
      <c r="N3654" s="2">
        <f t="shared" si="115"/>
        <v>25.025025025025027</v>
      </c>
    </row>
    <row r="3655" spans="1:14" x14ac:dyDescent="0.3">
      <c r="A3655" t="s">
        <v>12395</v>
      </c>
      <c r="B3655" t="s">
        <v>465</v>
      </c>
      <c r="C3655">
        <v>3.8</v>
      </c>
      <c r="D3655">
        <v>22</v>
      </c>
      <c r="E3655">
        <v>239</v>
      </c>
      <c r="F3655">
        <v>239</v>
      </c>
      <c r="G3655" t="s">
        <v>67</v>
      </c>
      <c r="H3655" t="s">
        <v>12396</v>
      </c>
      <c r="I3655" t="s">
        <v>273</v>
      </c>
      <c r="J3655" t="s">
        <v>468</v>
      </c>
      <c r="K3655" t="s">
        <v>12397</v>
      </c>
      <c r="L3655">
        <v>17435370</v>
      </c>
      <c r="M3655">
        <f t="shared" si="114"/>
        <v>5258</v>
      </c>
      <c r="N3655" s="2">
        <f t="shared" si="115"/>
        <v>0</v>
      </c>
    </row>
    <row r="3656" spans="1:14" x14ac:dyDescent="0.3">
      <c r="A3656" t="s">
        <v>11776</v>
      </c>
      <c r="B3656" t="s">
        <v>4229</v>
      </c>
      <c r="C3656">
        <v>4.5999999999999996</v>
      </c>
      <c r="D3656">
        <v>50</v>
      </c>
      <c r="E3656">
        <v>1999</v>
      </c>
      <c r="F3656">
        <v>499</v>
      </c>
      <c r="G3656" t="s">
        <v>3931</v>
      </c>
      <c r="H3656" t="s">
        <v>12398</v>
      </c>
      <c r="I3656" t="s">
        <v>110</v>
      </c>
      <c r="J3656" t="s">
        <v>4231</v>
      </c>
      <c r="K3656" t="s">
        <v>12399</v>
      </c>
      <c r="L3656">
        <v>13498720</v>
      </c>
      <c r="M3656">
        <f t="shared" si="114"/>
        <v>24950</v>
      </c>
      <c r="N3656" s="2">
        <f t="shared" si="115"/>
        <v>75.03751875937968</v>
      </c>
    </row>
    <row r="3657" spans="1:14" x14ac:dyDescent="0.3">
      <c r="A3657" t="s">
        <v>12400</v>
      </c>
      <c r="B3657" t="s">
        <v>284</v>
      </c>
      <c r="C3657">
        <v>4.4000000000000004</v>
      </c>
      <c r="D3657">
        <v>26</v>
      </c>
      <c r="E3657">
        <v>1999</v>
      </c>
      <c r="F3657">
        <v>699</v>
      </c>
      <c r="G3657" t="s">
        <v>124</v>
      </c>
      <c r="H3657" t="s">
        <v>12401</v>
      </c>
      <c r="I3657" t="s">
        <v>50</v>
      </c>
      <c r="J3657" t="s">
        <v>286</v>
      </c>
      <c r="K3657" t="s">
        <v>12402</v>
      </c>
      <c r="L3657">
        <v>16044094</v>
      </c>
      <c r="M3657">
        <f t="shared" si="114"/>
        <v>18174</v>
      </c>
      <c r="N3657" s="2">
        <f t="shared" si="115"/>
        <v>65.032516258129064</v>
      </c>
    </row>
    <row r="3658" spans="1:14" x14ac:dyDescent="0.3">
      <c r="A3658" t="s">
        <v>12403</v>
      </c>
      <c r="B3658" t="s">
        <v>9267</v>
      </c>
      <c r="C3658">
        <v>5</v>
      </c>
      <c r="D3658">
        <v>11</v>
      </c>
      <c r="E3658">
        <v>480</v>
      </c>
      <c r="F3658">
        <v>446</v>
      </c>
      <c r="G3658" t="s">
        <v>12404</v>
      </c>
      <c r="H3658" t="s">
        <v>12405</v>
      </c>
      <c r="I3658" t="s">
        <v>273</v>
      </c>
      <c r="J3658" t="s">
        <v>9270</v>
      </c>
      <c r="K3658" t="s">
        <v>12406</v>
      </c>
      <c r="L3658">
        <v>15127064</v>
      </c>
      <c r="M3658">
        <f t="shared" si="114"/>
        <v>4906</v>
      </c>
      <c r="N3658" s="2">
        <f t="shared" si="115"/>
        <v>7.083333333333333</v>
      </c>
    </row>
    <row r="3659" spans="1:14" x14ac:dyDescent="0.3">
      <c r="A3659" t="s">
        <v>122</v>
      </c>
      <c r="B3659" t="s">
        <v>1039</v>
      </c>
      <c r="C3659">
        <v>3.8</v>
      </c>
      <c r="D3659">
        <v>33</v>
      </c>
      <c r="E3659">
        <v>1499</v>
      </c>
      <c r="F3659">
        <v>674</v>
      </c>
      <c r="G3659" t="s">
        <v>182</v>
      </c>
      <c r="H3659" t="s">
        <v>12407</v>
      </c>
      <c r="I3659" t="s">
        <v>126</v>
      </c>
      <c r="J3659" t="s">
        <v>1041</v>
      </c>
      <c r="K3659" t="s">
        <v>12408</v>
      </c>
      <c r="L3659">
        <v>11909008</v>
      </c>
      <c r="M3659">
        <f t="shared" si="114"/>
        <v>22242</v>
      </c>
      <c r="N3659" s="2">
        <f t="shared" si="115"/>
        <v>55.03669112741828</v>
      </c>
    </row>
    <row r="3660" spans="1:14" x14ac:dyDescent="0.3">
      <c r="A3660" t="s">
        <v>1613</v>
      </c>
      <c r="B3660" t="s">
        <v>6942</v>
      </c>
      <c r="C3660">
        <v>4</v>
      </c>
      <c r="D3660">
        <v>9</v>
      </c>
      <c r="E3660">
        <v>1749</v>
      </c>
      <c r="F3660">
        <v>612</v>
      </c>
      <c r="G3660" t="s">
        <v>451</v>
      </c>
      <c r="H3660" t="s">
        <v>12409</v>
      </c>
      <c r="I3660" t="s">
        <v>297</v>
      </c>
      <c r="J3660" t="s">
        <v>6944</v>
      </c>
      <c r="K3660" t="s">
        <v>12410</v>
      </c>
      <c r="L3660">
        <v>14519402</v>
      </c>
      <c r="M3660">
        <f t="shared" si="114"/>
        <v>5508</v>
      </c>
      <c r="N3660" s="2">
        <f t="shared" si="115"/>
        <v>65.008576329331049</v>
      </c>
    </row>
    <row r="3661" spans="1:14" x14ac:dyDescent="0.3">
      <c r="A3661" t="s">
        <v>5559</v>
      </c>
      <c r="B3661" t="s">
        <v>230</v>
      </c>
      <c r="C3661">
        <v>4.0999999999999996</v>
      </c>
      <c r="D3661">
        <v>12</v>
      </c>
      <c r="E3661">
        <v>999</v>
      </c>
      <c r="F3661">
        <v>349</v>
      </c>
      <c r="G3661" t="s">
        <v>67</v>
      </c>
      <c r="H3661" t="s">
        <v>12411</v>
      </c>
      <c r="I3661" t="s">
        <v>37</v>
      </c>
      <c r="J3661" t="s">
        <v>232</v>
      </c>
      <c r="K3661" t="s">
        <v>12412</v>
      </c>
      <c r="L3661">
        <v>14804056</v>
      </c>
      <c r="M3661">
        <f t="shared" si="114"/>
        <v>4188</v>
      </c>
      <c r="N3661" s="2">
        <f t="shared" si="115"/>
        <v>65.06506506506507</v>
      </c>
    </row>
    <row r="3662" spans="1:14" x14ac:dyDescent="0.3">
      <c r="A3662" t="s">
        <v>1498</v>
      </c>
      <c r="B3662" t="s">
        <v>80</v>
      </c>
      <c r="C3662">
        <v>4.2</v>
      </c>
      <c r="D3662">
        <v>139</v>
      </c>
      <c r="E3662">
        <v>699</v>
      </c>
      <c r="F3662">
        <v>279</v>
      </c>
      <c r="G3662" t="s">
        <v>42</v>
      </c>
      <c r="H3662" t="s">
        <v>12413</v>
      </c>
      <c r="I3662" t="s">
        <v>37</v>
      </c>
      <c r="J3662" t="s">
        <v>84</v>
      </c>
      <c r="K3662" t="s">
        <v>12414</v>
      </c>
      <c r="L3662">
        <v>13321082</v>
      </c>
      <c r="M3662">
        <f t="shared" si="114"/>
        <v>38781</v>
      </c>
      <c r="N3662" s="2">
        <f t="shared" si="115"/>
        <v>60.085836909871247</v>
      </c>
    </row>
    <row r="3663" spans="1:14" x14ac:dyDescent="0.3">
      <c r="A3663" t="s">
        <v>6064</v>
      </c>
      <c r="B3663" t="s">
        <v>12415</v>
      </c>
      <c r="C3663">
        <v>4.0999999999999996</v>
      </c>
      <c r="D3663">
        <v>15</v>
      </c>
      <c r="E3663">
        <v>899</v>
      </c>
      <c r="F3663">
        <v>539</v>
      </c>
      <c r="G3663" t="s">
        <v>242</v>
      </c>
      <c r="H3663" t="s">
        <v>12416</v>
      </c>
      <c r="I3663" t="s">
        <v>244</v>
      </c>
      <c r="J3663" t="s">
        <v>12417</v>
      </c>
      <c r="K3663" t="s">
        <v>12418</v>
      </c>
      <c r="L3663">
        <v>15642744</v>
      </c>
      <c r="M3663">
        <f t="shared" si="114"/>
        <v>8085</v>
      </c>
      <c r="N3663" s="2">
        <f t="shared" si="115"/>
        <v>40.044493882091217</v>
      </c>
    </row>
    <row r="3664" spans="1:14" x14ac:dyDescent="0.3">
      <c r="A3664" t="s">
        <v>7273</v>
      </c>
      <c r="B3664" t="s">
        <v>12419</v>
      </c>
      <c r="C3664">
        <v>3.9</v>
      </c>
      <c r="D3664">
        <v>12</v>
      </c>
      <c r="E3664">
        <v>999</v>
      </c>
      <c r="F3664">
        <v>999</v>
      </c>
      <c r="G3664" t="s">
        <v>74</v>
      </c>
      <c r="H3664" t="s">
        <v>12420</v>
      </c>
      <c r="I3664" t="s">
        <v>685</v>
      </c>
      <c r="J3664" t="s">
        <v>12421</v>
      </c>
      <c r="K3664" t="s">
        <v>12422</v>
      </c>
      <c r="L3664">
        <v>16023940</v>
      </c>
      <c r="M3664">
        <f t="shared" si="114"/>
        <v>11988</v>
      </c>
      <c r="N3664" s="2">
        <f t="shared" si="115"/>
        <v>0</v>
      </c>
    </row>
    <row r="3665" spans="1:14" x14ac:dyDescent="0.3">
      <c r="A3665" t="s">
        <v>12423</v>
      </c>
      <c r="B3665" t="s">
        <v>895</v>
      </c>
      <c r="C3665">
        <v>4.9000000000000004</v>
      </c>
      <c r="D3665">
        <v>10</v>
      </c>
      <c r="E3665">
        <v>1790</v>
      </c>
      <c r="F3665">
        <v>1253</v>
      </c>
      <c r="G3665" t="s">
        <v>16</v>
      </c>
      <c r="H3665" t="s">
        <v>12424</v>
      </c>
      <c r="I3665" t="s">
        <v>2507</v>
      </c>
      <c r="J3665" t="s">
        <v>898</v>
      </c>
      <c r="K3665" t="s">
        <v>12425</v>
      </c>
      <c r="L3665">
        <v>15315182</v>
      </c>
      <c r="M3665">
        <f t="shared" si="114"/>
        <v>12530</v>
      </c>
      <c r="N3665" s="2">
        <f t="shared" si="115"/>
        <v>30</v>
      </c>
    </row>
    <row r="3666" spans="1:14" x14ac:dyDescent="0.3">
      <c r="A3666" t="s">
        <v>4152</v>
      </c>
      <c r="B3666" t="s">
        <v>2308</v>
      </c>
      <c r="C3666">
        <v>4.4000000000000004</v>
      </c>
      <c r="D3666">
        <v>187</v>
      </c>
      <c r="E3666">
        <v>1949</v>
      </c>
      <c r="F3666">
        <v>1849</v>
      </c>
      <c r="G3666" t="s">
        <v>16</v>
      </c>
      <c r="H3666" t="s">
        <v>12426</v>
      </c>
      <c r="I3666" t="s">
        <v>997</v>
      </c>
      <c r="J3666" t="s">
        <v>2310</v>
      </c>
      <c r="K3666" t="s">
        <v>12427</v>
      </c>
      <c r="L3666">
        <v>11552198</v>
      </c>
      <c r="M3666">
        <f t="shared" si="114"/>
        <v>345763</v>
      </c>
      <c r="N3666" s="2">
        <f t="shared" si="115"/>
        <v>5.1308363263211909</v>
      </c>
    </row>
    <row r="3667" spans="1:14" x14ac:dyDescent="0.3">
      <c r="A3667" t="s">
        <v>12428</v>
      </c>
      <c r="B3667" t="s">
        <v>12429</v>
      </c>
      <c r="C3667">
        <v>4.2</v>
      </c>
      <c r="D3667">
        <v>25</v>
      </c>
      <c r="E3667">
        <v>2599</v>
      </c>
      <c r="F3667">
        <v>779</v>
      </c>
      <c r="G3667" t="s">
        <v>16</v>
      </c>
      <c r="H3667" t="s">
        <v>12430</v>
      </c>
      <c r="I3667" t="s">
        <v>12431</v>
      </c>
      <c r="J3667" t="s">
        <v>12432</v>
      </c>
      <c r="K3667" t="s">
        <v>12433</v>
      </c>
      <c r="L3667">
        <v>13933740</v>
      </c>
      <c r="M3667">
        <f t="shared" si="114"/>
        <v>19475</v>
      </c>
      <c r="N3667" s="2">
        <f t="shared" si="115"/>
        <v>70.026933435936897</v>
      </c>
    </row>
    <row r="3668" spans="1:14" x14ac:dyDescent="0.3">
      <c r="A3668" t="s">
        <v>12434</v>
      </c>
      <c r="B3668" t="s">
        <v>889</v>
      </c>
      <c r="C3668">
        <v>4.2</v>
      </c>
      <c r="D3668">
        <v>31</v>
      </c>
      <c r="E3668">
        <v>2499</v>
      </c>
      <c r="F3668">
        <v>1199</v>
      </c>
      <c r="G3668" t="s">
        <v>1214</v>
      </c>
      <c r="H3668" t="s">
        <v>12435</v>
      </c>
      <c r="I3668" t="s">
        <v>411</v>
      </c>
      <c r="J3668" t="s">
        <v>892</v>
      </c>
      <c r="K3668" t="s">
        <v>12436</v>
      </c>
      <c r="L3668">
        <v>14403450</v>
      </c>
      <c r="M3668">
        <f t="shared" si="114"/>
        <v>37169</v>
      </c>
      <c r="N3668" s="2">
        <f t="shared" si="115"/>
        <v>52.020808323329334</v>
      </c>
    </row>
    <row r="3669" spans="1:14" x14ac:dyDescent="0.3">
      <c r="A3669" t="s">
        <v>5798</v>
      </c>
      <c r="B3669" t="s">
        <v>12437</v>
      </c>
      <c r="C3669">
        <v>4.8</v>
      </c>
      <c r="D3669">
        <v>5</v>
      </c>
      <c r="E3669">
        <v>2899</v>
      </c>
      <c r="F3669">
        <v>1494</v>
      </c>
      <c r="G3669" t="s">
        <v>838</v>
      </c>
      <c r="H3669" t="s">
        <v>12438</v>
      </c>
      <c r="I3669" t="s">
        <v>446</v>
      </c>
      <c r="J3669" t="s">
        <v>12439</v>
      </c>
      <c r="K3669" t="s">
        <v>12440</v>
      </c>
      <c r="L3669">
        <v>16454358</v>
      </c>
      <c r="M3669">
        <f t="shared" si="114"/>
        <v>7470</v>
      </c>
      <c r="N3669" s="2">
        <f t="shared" si="115"/>
        <v>48.464987926871331</v>
      </c>
    </row>
    <row r="3670" spans="1:14" x14ac:dyDescent="0.3">
      <c r="A3670" t="s">
        <v>375</v>
      </c>
      <c r="B3670" t="s">
        <v>5670</v>
      </c>
      <c r="C3670">
        <v>4.2</v>
      </c>
      <c r="D3670">
        <v>22</v>
      </c>
      <c r="E3670">
        <v>2199</v>
      </c>
      <c r="F3670">
        <v>1209</v>
      </c>
      <c r="G3670" t="s">
        <v>16</v>
      </c>
      <c r="H3670" t="s">
        <v>12441</v>
      </c>
      <c r="I3670" t="s">
        <v>18</v>
      </c>
      <c r="J3670" t="s">
        <v>5672</v>
      </c>
      <c r="K3670" t="s">
        <v>12442</v>
      </c>
      <c r="L3670">
        <v>13419130</v>
      </c>
      <c r="M3670">
        <f t="shared" si="114"/>
        <v>26598</v>
      </c>
      <c r="N3670" s="2">
        <f t="shared" si="115"/>
        <v>45.020463847203274</v>
      </c>
    </row>
    <row r="3671" spans="1:14" x14ac:dyDescent="0.3">
      <c r="A3671" t="s">
        <v>12443</v>
      </c>
      <c r="B3671" t="s">
        <v>456</v>
      </c>
      <c r="C3671">
        <v>3.7</v>
      </c>
      <c r="D3671">
        <v>6</v>
      </c>
      <c r="E3671">
        <v>1390</v>
      </c>
      <c r="F3671">
        <v>695</v>
      </c>
      <c r="G3671" t="s">
        <v>67</v>
      </c>
      <c r="H3671" t="s">
        <v>12444</v>
      </c>
      <c r="I3671" t="s">
        <v>56</v>
      </c>
      <c r="J3671" t="s">
        <v>459</v>
      </c>
      <c r="K3671" t="s">
        <v>12445</v>
      </c>
      <c r="L3671">
        <v>15630706</v>
      </c>
      <c r="M3671">
        <f t="shared" si="114"/>
        <v>4170</v>
      </c>
      <c r="N3671" s="2">
        <f t="shared" si="115"/>
        <v>50</v>
      </c>
    </row>
    <row r="3672" spans="1:14" x14ac:dyDescent="0.3">
      <c r="A3672" t="s">
        <v>1407</v>
      </c>
      <c r="B3672" t="s">
        <v>1168</v>
      </c>
      <c r="C3672">
        <v>4.4000000000000004</v>
      </c>
      <c r="D3672">
        <v>15</v>
      </c>
      <c r="E3672">
        <v>2799</v>
      </c>
      <c r="F3672">
        <v>1399</v>
      </c>
      <c r="G3672" t="s">
        <v>12446</v>
      </c>
      <c r="H3672" t="s">
        <v>12447</v>
      </c>
      <c r="I3672" t="s">
        <v>126</v>
      </c>
      <c r="J3672" t="s">
        <v>1171</v>
      </c>
      <c r="K3672" t="s">
        <v>12448</v>
      </c>
      <c r="L3672">
        <v>13824688</v>
      </c>
      <c r="M3672">
        <f t="shared" si="114"/>
        <v>20985</v>
      </c>
      <c r="N3672" s="2">
        <f t="shared" si="115"/>
        <v>50.017863522686682</v>
      </c>
    </row>
    <row r="3673" spans="1:14" x14ac:dyDescent="0.3">
      <c r="A3673" t="s">
        <v>12449</v>
      </c>
      <c r="B3673" t="s">
        <v>80</v>
      </c>
      <c r="C3673">
        <v>4.4000000000000004</v>
      </c>
      <c r="D3673">
        <v>9</v>
      </c>
      <c r="E3673">
        <v>999</v>
      </c>
      <c r="F3673">
        <v>349</v>
      </c>
      <c r="G3673" t="s">
        <v>42</v>
      </c>
      <c r="H3673" t="s">
        <v>12450</v>
      </c>
      <c r="I3673" t="s">
        <v>56</v>
      </c>
      <c r="J3673" t="s">
        <v>84</v>
      </c>
      <c r="K3673" t="s">
        <v>12451</v>
      </c>
      <c r="L3673">
        <v>16234062</v>
      </c>
      <c r="M3673">
        <f t="shared" si="114"/>
        <v>3141</v>
      </c>
      <c r="N3673" s="2">
        <f t="shared" si="115"/>
        <v>65.06506506506507</v>
      </c>
    </row>
    <row r="3674" spans="1:14" x14ac:dyDescent="0.3">
      <c r="A3674" t="s">
        <v>12452</v>
      </c>
      <c r="B3674" t="s">
        <v>230</v>
      </c>
      <c r="C3674">
        <v>4.3</v>
      </c>
      <c r="D3674">
        <v>33</v>
      </c>
      <c r="E3674">
        <v>1499</v>
      </c>
      <c r="F3674">
        <v>374</v>
      </c>
      <c r="G3674" t="s">
        <v>81</v>
      </c>
      <c r="H3674" t="s">
        <v>12453</v>
      </c>
      <c r="I3674" t="s">
        <v>1229</v>
      </c>
      <c r="J3674" t="s">
        <v>232</v>
      </c>
      <c r="K3674" t="s">
        <v>12454</v>
      </c>
      <c r="L3674">
        <v>13722948</v>
      </c>
      <c r="M3674">
        <f t="shared" si="114"/>
        <v>12342</v>
      </c>
      <c r="N3674" s="2">
        <f t="shared" si="115"/>
        <v>75.050033355570378</v>
      </c>
    </row>
    <row r="3675" spans="1:14" x14ac:dyDescent="0.3">
      <c r="A3675" t="s">
        <v>12455</v>
      </c>
      <c r="B3675" t="s">
        <v>12456</v>
      </c>
      <c r="C3675">
        <v>3</v>
      </c>
      <c r="D3675">
        <v>3</v>
      </c>
      <c r="E3675">
        <v>599</v>
      </c>
      <c r="F3675">
        <v>359</v>
      </c>
      <c r="G3675" t="s">
        <v>29</v>
      </c>
      <c r="H3675" t="s">
        <v>12457</v>
      </c>
      <c r="I3675" t="s">
        <v>4430</v>
      </c>
      <c r="J3675" t="s">
        <v>12458</v>
      </c>
      <c r="K3675" t="s">
        <v>12459</v>
      </c>
      <c r="L3675">
        <v>15744578</v>
      </c>
      <c r="M3675">
        <f t="shared" si="114"/>
        <v>1077</v>
      </c>
      <c r="N3675" s="2">
        <f t="shared" si="115"/>
        <v>40.066777963272123</v>
      </c>
    </row>
    <row r="3676" spans="1:14" x14ac:dyDescent="0.3">
      <c r="A3676" t="s">
        <v>12460</v>
      </c>
      <c r="B3676" t="s">
        <v>35</v>
      </c>
      <c r="C3676">
        <v>3.8</v>
      </c>
      <c r="D3676">
        <v>4</v>
      </c>
      <c r="E3676">
        <v>2799</v>
      </c>
      <c r="F3676">
        <v>1819</v>
      </c>
      <c r="G3676" t="s">
        <v>29</v>
      </c>
      <c r="H3676" t="s">
        <v>12461</v>
      </c>
      <c r="I3676" t="s">
        <v>862</v>
      </c>
      <c r="J3676" t="s">
        <v>38</v>
      </c>
      <c r="K3676" t="s">
        <v>12462</v>
      </c>
      <c r="L3676">
        <v>17176872</v>
      </c>
      <c r="M3676">
        <f t="shared" si="114"/>
        <v>7276</v>
      </c>
      <c r="N3676" s="2">
        <f t="shared" si="115"/>
        <v>35.012504465880674</v>
      </c>
    </row>
    <row r="3677" spans="1:14" x14ac:dyDescent="0.3">
      <c r="A3677" t="s">
        <v>2274</v>
      </c>
      <c r="B3677" t="s">
        <v>2275</v>
      </c>
      <c r="C3677">
        <v>4.4000000000000004</v>
      </c>
      <c r="D3677">
        <v>54</v>
      </c>
      <c r="E3677">
        <v>2499</v>
      </c>
      <c r="F3677">
        <v>1149</v>
      </c>
      <c r="G3677" t="s">
        <v>409</v>
      </c>
      <c r="H3677" t="s">
        <v>12463</v>
      </c>
      <c r="I3677" t="s">
        <v>891</v>
      </c>
      <c r="J3677" t="s">
        <v>2277</v>
      </c>
      <c r="K3677" t="s">
        <v>12464</v>
      </c>
      <c r="L3677">
        <v>12034654</v>
      </c>
      <c r="M3677">
        <f t="shared" si="114"/>
        <v>62046</v>
      </c>
      <c r="N3677" s="2">
        <f t="shared" si="115"/>
        <v>54.021608643457384</v>
      </c>
    </row>
    <row r="3678" spans="1:14" x14ac:dyDescent="0.3">
      <c r="A3678" t="s">
        <v>3463</v>
      </c>
      <c r="B3678" t="s">
        <v>947</v>
      </c>
      <c r="C3678">
        <v>4.5</v>
      </c>
      <c r="D3678">
        <v>128</v>
      </c>
      <c r="E3678">
        <v>1050</v>
      </c>
      <c r="F3678">
        <v>1050</v>
      </c>
      <c r="G3678" t="s">
        <v>29</v>
      </c>
      <c r="H3678" t="s">
        <v>12465</v>
      </c>
      <c r="I3678" t="s">
        <v>273</v>
      </c>
      <c r="J3678" t="s">
        <v>949</v>
      </c>
      <c r="K3678" t="s">
        <v>12466</v>
      </c>
      <c r="L3678">
        <v>9599107</v>
      </c>
      <c r="M3678">
        <f t="shared" si="114"/>
        <v>134400</v>
      </c>
      <c r="N3678" s="2">
        <f t="shared" si="115"/>
        <v>0</v>
      </c>
    </row>
    <row r="3679" spans="1:14" x14ac:dyDescent="0.3">
      <c r="A3679" t="s">
        <v>12467</v>
      </c>
      <c r="B3679" t="s">
        <v>2158</v>
      </c>
      <c r="C3679">
        <v>4.3</v>
      </c>
      <c r="D3679">
        <v>39</v>
      </c>
      <c r="E3679">
        <v>1299</v>
      </c>
      <c r="F3679">
        <v>999</v>
      </c>
      <c r="G3679" t="s">
        <v>2159</v>
      </c>
      <c r="H3679" t="s">
        <v>12468</v>
      </c>
      <c r="I3679" t="s">
        <v>97</v>
      </c>
      <c r="J3679" t="s">
        <v>2161</v>
      </c>
      <c r="K3679" t="s">
        <v>12469</v>
      </c>
      <c r="L3679">
        <v>11386728</v>
      </c>
      <c r="M3679">
        <f t="shared" si="114"/>
        <v>38961</v>
      </c>
      <c r="N3679" s="2">
        <f t="shared" si="115"/>
        <v>23.094688221709006</v>
      </c>
    </row>
    <row r="3680" spans="1:14" x14ac:dyDescent="0.3">
      <c r="A3680" t="s">
        <v>12470</v>
      </c>
      <c r="B3680" t="s">
        <v>2640</v>
      </c>
      <c r="C3680">
        <v>3.3</v>
      </c>
      <c r="D3680">
        <v>10</v>
      </c>
      <c r="E3680">
        <v>4999</v>
      </c>
      <c r="F3680">
        <v>1349</v>
      </c>
      <c r="G3680" t="s">
        <v>148</v>
      </c>
      <c r="H3680" t="s">
        <v>12471</v>
      </c>
      <c r="I3680" t="s">
        <v>126</v>
      </c>
      <c r="J3680" t="s">
        <v>2642</v>
      </c>
      <c r="K3680" t="s">
        <v>12472</v>
      </c>
      <c r="L3680">
        <v>13247340</v>
      </c>
      <c r="M3680">
        <f t="shared" si="114"/>
        <v>13490</v>
      </c>
      <c r="N3680" s="2">
        <f t="shared" si="115"/>
        <v>73.01460292058411</v>
      </c>
    </row>
    <row r="3681" spans="1:14" x14ac:dyDescent="0.3">
      <c r="A3681" t="s">
        <v>5509</v>
      </c>
      <c r="B3681" t="s">
        <v>12473</v>
      </c>
      <c r="C3681">
        <v>4</v>
      </c>
      <c r="D3681">
        <v>41</v>
      </c>
      <c r="E3681">
        <v>1999</v>
      </c>
      <c r="F3681">
        <v>799</v>
      </c>
      <c r="G3681" t="s">
        <v>1234</v>
      </c>
      <c r="H3681" t="s">
        <v>12474</v>
      </c>
      <c r="I3681" t="s">
        <v>297</v>
      </c>
      <c r="J3681" t="s">
        <v>12475</v>
      </c>
      <c r="K3681" t="s">
        <v>12476</v>
      </c>
      <c r="L3681">
        <v>2494353</v>
      </c>
      <c r="M3681">
        <f t="shared" si="114"/>
        <v>32759</v>
      </c>
      <c r="N3681" s="2">
        <f t="shared" si="115"/>
        <v>60.030015007503756</v>
      </c>
    </row>
    <row r="3682" spans="1:14" x14ac:dyDescent="0.3">
      <c r="A3682" t="s">
        <v>675</v>
      </c>
      <c r="B3682" t="s">
        <v>9994</v>
      </c>
      <c r="C3682">
        <v>3.9</v>
      </c>
      <c r="D3682">
        <v>47</v>
      </c>
      <c r="E3682">
        <v>999</v>
      </c>
      <c r="F3682">
        <v>549</v>
      </c>
      <c r="G3682" t="s">
        <v>242</v>
      </c>
      <c r="H3682" t="s">
        <v>12477</v>
      </c>
      <c r="I3682" t="s">
        <v>244</v>
      </c>
      <c r="J3682" t="s">
        <v>9996</v>
      </c>
      <c r="K3682" t="s">
        <v>12478</v>
      </c>
      <c r="L3682">
        <v>15052178</v>
      </c>
      <c r="M3682">
        <f t="shared" si="114"/>
        <v>25803</v>
      </c>
      <c r="N3682" s="2">
        <f t="shared" si="115"/>
        <v>45.045045045045043</v>
      </c>
    </row>
    <row r="3683" spans="1:14" x14ac:dyDescent="0.3">
      <c r="A3683" t="s">
        <v>12479</v>
      </c>
      <c r="B3683" t="s">
        <v>12480</v>
      </c>
      <c r="C3683">
        <v>4.3</v>
      </c>
      <c r="D3683">
        <v>7</v>
      </c>
      <c r="E3683">
        <v>1680</v>
      </c>
      <c r="F3683">
        <v>1680</v>
      </c>
      <c r="G3683" t="s">
        <v>12481</v>
      </c>
      <c r="H3683" t="s">
        <v>12482</v>
      </c>
      <c r="I3683" t="s">
        <v>3622</v>
      </c>
      <c r="J3683" t="s">
        <v>12483</v>
      </c>
      <c r="K3683" t="s">
        <v>12484</v>
      </c>
      <c r="L3683">
        <v>17269718</v>
      </c>
      <c r="M3683">
        <f t="shared" si="114"/>
        <v>11760</v>
      </c>
      <c r="N3683" s="2">
        <f t="shared" si="115"/>
        <v>0</v>
      </c>
    </row>
    <row r="3684" spans="1:14" x14ac:dyDescent="0.3">
      <c r="A3684" t="s">
        <v>12485</v>
      </c>
      <c r="B3684" t="s">
        <v>481</v>
      </c>
      <c r="C3684">
        <v>4.4000000000000004</v>
      </c>
      <c r="D3684">
        <v>250</v>
      </c>
      <c r="E3684">
        <v>3450</v>
      </c>
      <c r="F3684">
        <v>1138</v>
      </c>
      <c r="G3684" t="s">
        <v>16</v>
      </c>
      <c r="H3684" t="s">
        <v>12486</v>
      </c>
      <c r="I3684" t="s">
        <v>1393</v>
      </c>
      <c r="J3684" t="s">
        <v>483</v>
      </c>
      <c r="K3684" t="s">
        <v>12487</v>
      </c>
      <c r="L3684">
        <v>6935160</v>
      </c>
      <c r="M3684">
        <f t="shared" si="114"/>
        <v>284500</v>
      </c>
      <c r="N3684" s="2">
        <f t="shared" si="115"/>
        <v>67.014492753623188</v>
      </c>
    </row>
    <row r="3685" spans="1:14" x14ac:dyDescent="0.3">
      <c r="A3685" t="s">
        <v>12488</v>
      </c>
      <c r="B3685" t="s">
        <v>3420</v>
      </c>
      <c r="C3685">
        <v>4.3</v>
      </c>
      <c r="D3685">
        <v>7</v>
      </c>
      <c r="E3685">
        <v>2799</v>
      </c>
      <c r="F3685">
        <v>1199</v>
      </c>
      <c r="G3685" t="s">
        <v>16</v>
      </c>
      <c r="H3685" t="s">
        <v>12489</v>
      </c>
      <c r="I3685" t="s">
        <v>636</v>
      </c>
      <c r="J3685" t="s">
        <v>3422</v>
      </c>
      <c r="K3685" t="s">
        <v>12490</v>
      </c>
      <c r="L3685">
        <v>17574990</v>
      </c>
      <c r="M3685">
        <f t="shared" si="114"/>
        <v>8393</v>
      </c>
      <c r="N3685" s="2">
        <f t="shared" si="115"/>
        <v>57.163272597356197</v>
      </c>
    </row>
    <row r="3686" spans="1:14" x14ac:dyDescent="0.3">
      <c r="A3686" t="s">
        <v>2668</v>
      </c>
      <c r="B3686" t="s">
        <v>353</v>
      </c>
      <c r="C3686">
        <v>4.2</v>
      </c>
      <c r="D3686">
        <v>5</v>
      </c>
      <c r="E3686">
        <v>6899</v>
      </c>
      <c r="F3686">
        <v>2897</v>
      </c>
      <c r="G3686" t="s">
        <v>16</v>
      </c>
      <c r="H3686" t="s">
        <v>12491</v>
      </c>
      <c r="I3686" t="s">
        <v>367</v>
      </c>
      <c r="J3686" t="s">
        <v>356</v>
      </c>
      <c r="K3686" t="s">
        <v>12492</v>
      </c>
      <c r="L3686">
        <v>16316686</v>
      </c>
      <c r="M3686">
        <f t="shared" si="114"/>
        <v>14485</v>
      </c>
      <c r="N3686" s="2">
        <f t="shared" si="115"/>
        <v>58.008407015509491</v>
      </c>
    </row>
    <row r="3687" spans="1:14" x14ac:dyDescent="0.3">
      <c r="A3687" t="s">
        <v>12493</v>
      </c>
      <c r="B3687" t="s">
        <v>2047</v>
      </c>
      <c r="C3687">
        <v>4.2</v>
      </c>
      <c r="D3687">
        <v>10</v>
      </c>
      <c r="E3687">
        <v>1499</v>
      </c>
      <c r="F3687">
        <v>674</v>
      </c>
      <c r="G3687" t="s">
        <v>42</v>
      </c>
      <c r="H3687" t="s">
        <v>12494</v>
      </c>
      <c r="I3687" t="s">
        <v>126</v>
      </c>
      <c r="J3687" t="s">
        <v>2049</v>
      </c>
      <c r="K3687" t="s">
        <v>12495</v>
      </c>
      <c r="L3687">
        <v>15434726</v>
      </c>
      <c r="M3687">
        <f t="shared" si="114"/>
        <v>6740</v>
      </c>
      <c r="N3687" s="2">
        <f t="shared" si="115"/>
        <v>55.03669112741828</v>
      </c>
    </row>
    <row r="3688" spans="1:14" x14ac:dyDescent="0.3">
      <c r="A3688" t="s">
        <v>12496</v>
      </c>
      <c r="B3688" t="s">
        <v>1441</v>
      </c>
      <c r="C3688">
        <v>2.2000000000000002</v>
      </c>
      <c r="D3688">
        <v>11</v>
      </c>
      <c r="E3688">
        <v>1398</v>
      </c>
      <c r="F3688">
        <v>699</v>
      </c>
      <c r="G3688" t="s">
        <v>1868</v>
      </c>
      <c r="H3688" t="s">
        <v>12497</v>
      </c>
      <c r="I3688" t="s">
        <v>2507</v>
      </c>
      <c r="J3688" t="s">
        <v>1443</v>
      </c>
      <c r="K3688" t="s">
        <v>12498</v>
      </c>
      <c r="L3688">
        <v>15526118</v>
      </c>
      <c r="M3688">
        <f t="shared" si="114"/>
        <v>7689</v>
      </c>
      <c r="N3688" s="2">
        <f t="shared" si="115"/>
        <v>50</v>
      </c>
    </row>
    <row r="3689" spans="1:14" x14ac:dyDescent="0.3">
      <c r="A3689" t="s">
        <v>12499</v>
      </c>
      <c r="B3689" t="s">
        <v>2935</v>
      </c>
      <c r="C3689">
        <v>3.7</v>
      </c>
      <c r="D3689">
        <v>3</v>
      </c>
      <c r="E3689">
        <v>2165</v>
      </c>
      <c r="F3689">
        <v>389</v>
      </c>
      <c r="G3689" t="s">
        <v>95</v>
      </c>
      <c r="H3689" t="s">
        <v>12500</v>
      </c>
      <c r="I3689" t="s">
        <v>740</v>
      </c>
      <c r="J3689" t="s">
        <v>2937</v>
      </c>
      <c r="K3689" t="s">
        <v>12501</v>
      </c>
      <c r="L3689">
        <v>16810026</v>
      </c>
      <c r="M3689">
        <f t="shared" si="114"/>
        <v>1167</v>
      </c>
      <c r="N3689" s="2">
        <f t="shared" si="115"/>
        <v>82.032332563510394</v>
      </c>
    </row>
    <row r="3690" spans="1:14" x14ac:dyDescent="0.3">
      <c r="A3690" t="s">
        <v>12502</v>
      </c>
      <c r="B3690" t="s">
        <v>7352</v>
      </c>
      <c r="C3690">
        <v>4.3</v>
      </c>
      <c r="D3690">
        <v>29</v>
      </c>
      <c r="E3690">
        <v>1049</v>
      </c>
      <c r="F3690">
        <v>894</v>
      </c>
      <c r="G3690" t="s">
        <v>12503</v>
      </c>
      <c r="H3690" t="s">
        <v>12504</v>
      </c>
      <c r="I3690" t="s">
        <v>3629</v>
      </c>
      <c r="J3690" t="s">
        <v>7354</v>
      </c>
      <c r="K3690" t="s">
        <v>12505</v>
      </c>
      <c r="L3690">
        <v>15335644</v>
      </c>
      <c r="M3690">
        <f t="shared" si="114"/>
        <v>25926</v>
      </c>
      <c r="N3690" s="2">
        <f t="shared" si="115"/>
        <v>14.775977121067681</v>
      </c>
    </row>
    <row r="3691" spans="1:14" x14ac:dyDescent="0.3">
      <c r="A3691" t="s">
        <v>12506</v>
      </c>
      <c r="B3691" t="s">
        <v>7970</v>
      </c>
      <c r="C3691">
        <v>4.7</v>
      </c>
      <c r="D3691">
        <v>22</v>
      </c>
      <c r="E3691">
        <v>1599</v>
      </c>
      <c r="F3691">
        <v>799</v>
      </c>
      <c r="G3691" t="s">
        <v>16</v>
      </c>
      <c r="H3691" t="s">
        <v>12507</v>
      </c>
      <c r="I3691" t="s">
        <v>1766</v>
      </c>
      <c r="J3691" t="s">
        <v>7972</v>
      </c>
      <c r="K3691" t="s">
        <v>12508</v>
      </c>
      <c r="L3691">
        <v>9275761</v>
      </c>
      <c r="M3691">
        <f t="shared" si="114"/>
        <v>17578</v>
      </c>
      <c r="N3691" s="2">
        <f t="shared" si="115"/>
        <v>50.03126954346466</v>
      </c>
    </row>
    <row r="3692" spans="1:14" x14ac:dyDescent="0.3">
      <c r="A3692" t="s">
        <v>941</v>
      </c>
      <c r="B3692" t="s">
        <v>957</v>
      </c>
      <c r="C3692">
        <v>4.2</v>
      </c>
      <c r="D3692">
        <v>83</v>
      </c>
      <c r="E3692">
        <v>749</v>
      </c>
      <c r="F3692">
        <v>337</v>
      </c>
      <c r="G3692" t="s">
        <v>67</v>
      </c>
      <c r="H3692" t="s">
        <v>12509</v>
      </c>
      <c r="I3692" t="s">
        <v>37</v>
      </c>
      <c r="J3692" t="s">
        <v>959</v>
      </c>
      <c r="K3692" t="s">
        <v>12510</v>
      </c>
      <c r="L3692">
        <v>14227666</v>
      </c>
      <c r="M3692">
        <f t="shared" si="114"/>
        <v>27971</v>
      </c>
      <c r="N3692" s="2">
        <f t="shared" si="115"/>
        <v>55.006675567423237</v>
      </c>
    </row>
    <row r="3693" spans="1:14" x14ac:dyDescent="0.3">
      <c r="A3693" t="s">
        <v>12511</v>
      </c>
      <c r="B3693" t="s">
        <v>230</v>
      </c>
      <c r="C3693">
        <v>3.9</v>
      </c>
      <c r="D3693">
        <v>47</v>
      </c>
      <c r="E3693">
        <v>1499</v>
      </c>
      <c r="F3693">
        <v>524</v>
      </c>
      <c r="G3693" t="s">
        <v>42</v>
      </c>
      <c r="H3693" t="s">
        <v>12512</v>
      </c>
      <c r="I3693" t="s">
        <v>404</v>
      </c>
      <c r="J3693" t="s">
        <v>232</v>
      </c>
      <c r="K3693" t="s">
        <v>12513</v>
      </c>
      <c r="L3693">
        <v>14331252</v>
      </c>
      <c r="M3693">
        <f t="shared" si="114"/>
        <v>24628</v>
      </c>
      <c r="N3693" s="2">
        <f t="shared" si="115"/>
        <v>65.043362241494336</v>
      </c>
    </row>
    <row r="3694" spans="1:14" x14ac:dyDescent="0.3">
      <c r="A3694" t="s">
        <v>6064</v>
      </c>
      <c r="B3694" t="s">
        <v>1078</v>
      </c>
      <c r="C3694">
        <v>4.0999999999999996</v>
      </c>
      <c r="D3694">
        <v>29</v>
      </c>
      <c r="E3694">
        <v>1690</v>
      </c>
      <c r="F3694">
        <v>1014</v>
      </c>
      <c r="G3694" t="s">
        <v>500</v>
      </c>
      <c r="H3694" t="s">
        <v>12514</v>
      </c>
      <c r="I3694" t="s">
        <v>244</v>
      </c>
      <c r="J3694" t="s">
        <v>1081</v>
      </c>
      <c r="K3694" t="s">
        <v>12515</v>
      </c>
      <c r="L3694">
        <v>11205066</v>
      </c>
      <c r="M3694">
        <f t="shared" si="114"/>
        <v>29406</v>
      </c>
      <c r="N3694" s="2">
        <f t="shared" si="115"/>
        <v>40</v>
      </c>
    </row>
    <row r="3695" spans="1:14" x14ac:dyDescent="0.3">
      <c r="A3695" t="s">
        <v>12516</v>
      </c>
      <c r="B3695" t="s">
        <v>7644</v>
      </c>
      <c r="C3695">
        <v>4.4000000000000004</v>
      </c>
      <c r="D3695">
        <v>41</v>
      </c>
      <c r="E3695">
        <v>498</v>
      </c>
      <c r="F3695">
        <v>498</v>
      </c>
      <c r="G3695" t="s">
        <v>16</v>
      </c>
      <c r="H3695" t="s">
        <v>12517</v>
      </c>
      <c r="I3695" t="s">
        <v>802</v>
      </c>
      <c r="J3695" t="s">
        <v>7647</v>
      </c>
      <c r="K3695" t="s">
        <v>12518</v>
      </c>
      <c r="L3695">
        <v>17199532</v>
      </c>
      <c r="M3695">
        <f t="shared" si="114"/>
        <v>20418</v>
      </c>
      <c r="N3695" s="2">
        <f t="shared" si="115"/>
        <v>0</v>
      </c>
    </row>
    <row r="3696" spans="1:14" x14ac:dyDescent="0.3">
      <c r="A3696" t="s">
        <v>12519</v>
      </c>
      <c r="B3696" t="s">
        <v>11291</v>
      </c>
      <c r="C3696">
        <v>3.7</v>
      </c>
      <c r="D3696">
        <v>6</v>
      </c>
      <c r="E3696">
        <v>8500</v>
      </c>
      <c r="F3696">
        <v>8500</v>
      </c>
      <c r="G3696" t="s">
        <v>2094</v>
      </c>
      <c r="H3696" t="s">
        <v>12520</v>
      </c>
      <c r="I3696" t="s">
        <v>1145</v>
      </c>
      <c r="J3696" t="s">
        <v>11293</v>
      </c>
      <c r="K3696" t="s">
        <v>12521</v>
      </c>
      <c r="L3696">
        <v>7322585</v>
      </c>
      <c r="M3696">
        <f t="shared" si="114"/>
        <v>51000</v>
      </c>
      <c r="N3696" s="2">
        <f t="shared" si="115"/>
        <v>0</v>
      </c>
    </row>
    <row r="3697" spans="1:14" x14ac:dyDescent="0.3">
      <c r="A3697" t="s">
        <v>12522</v>
      </c>
      <c r="B3697" t="s">
        <v>511</v>
      </c>
      <c r="C3697">
        <v>4.5999999999999996</v>
      </c>
      <c r="D3697">
        <v>72</v>
      </c>
      <c r="E3697">
        <v>3695</v>
      </c>
      <c r="F3697">
        <v>2771</v>
      </c>
      <c r="G3697" t="s">
        <v>16</v>
      </c>
      <c r="H3697" t="s">
        <v>12523</v>
      </c>
      <c r="I3697" t="s">
        <v>513</v>
      </c>
      <c r="J3697" t="s">
        <v>514</v>
      </c>
      <c r="K3697" t="s">
        <v>12524</v>
      </c>
      <c r="L3697">
        <v>14171472</v>
      </c>
      <c r="M3697">
        <f t="shared" si="114"/>
        <v>199512</v>
      </c>
      <c r="N3697" s="2">
        <f t="shared" si="115"/>
        <v>25.006765899864682</v>
      </c>
    </row>
    <row r="3698" spans="1:14" x14ac:dyDescent="0.3">
      <c r="A3698" t="s">
        <v>12525</v>
      </c>
      <c r="B3698" t="s">
        <v>418</v>
      </c>
      <c r="C3698">
        <v>4.2</v>
      </c>
      <c r="D3698">
        <v>45</v>
      </c>
      <c r="E3698">
        <v>599</v>
      </c>
      <c r="F3698">
        <v>299</v>
      </c>
      <c r="G3698" t="s">
        <v>67</v>
      </c>
      <c r="H3698" t="s">
        <v>12526</v>
      </c>
      <c r="I3698" t="s">
        <v>273</v>
      </c>
      <c r="J3698" t="s">
        <v>421</v>
      </c>
      <c r="K3698" t="s">
        <v>12527</v>
      </c>
      <c r="L3698">
        <v>14653338</v>
      </c>
      <c r="M3698">
        <f t="shared" si="114"/>
        <v>13455</v>
      </c>
      <c r="N3698" s="2">
        <f t="shared" si="115"/>
        <v>50.083472454090149</v>
      </c>
    </row>
    <row r="3699" spans="1:14" x14ac:dyDescent="0.3">
      <c r="A3699" t="s">
        <v>12528</v>
      </c>
      <c r="B3699" t="s">
        <v>1593</v>
      </c>
      <c r="C3699">
        <v>3.5</v>
      </c>
      <c r="D3699">
        <v>15</v>
      </c>
      <c r="E3699">
        <v>1299</v>
      </c>
      <c r="F3699">
        <v>909</v>
      </c>
      <c r="G3699" t="s">
        <v>1143</v>
      </c>
      <c r="H3699" t="s">
        <v>12529</v>
      </c>
      <c r="I3699" t="s">
        <v>1145</v>
      </c>
      <c r="J3699" t="s">
        <v>1596</v>
      </c>
      <c r="K3699" t="s">
        <v>12530</v>
      </c>
      <c r="L3699">
        <v>1300588</v>
      </c>
      <c r="M3699">
        <f t="shared" si="114"/>
        <v>13635</v>
      </c>
      <c r="N3699" s="2">
        <f t="shared" si="115"/>
        <v>30.023094688221708</v>
      </c>
    </row>
    <row r="3700" spans="1:14" x14ac:dyDescent="0.3">
      <c r="A3700" t="s">
        <v>6472</v>
      </c>
      <c r="B3700" t="s">
        <v>904</v>
      </c>
      <c r="C3700">
        <v>4.0999999999999996</v>
      </c>
      <c r="D3700">
        <v>70</v>
      </c>
      <c r="E3700">
        <v>1599</v>
      </c>
      <c r="F3700">
        <v>383</v>
      </c>
      <c r="G3700" t="s">
        <v>4098</v>
      </c>
      <c r="H3700" t="s">
        <v>12531</v>
      </c>
      <c r="I3700" t="s">
        <v>189</v>
      </c>
      <c r="J3700" t="s">
        <v>907</v>
      </c>
      <c r="K3700" t="s">
        <v>12532</v>
      </c>
      <c r="L3700">
        <v>16162094</v>
      </c>
      <c r="M3700">
        <f t="shared" si="114"/>
        <v>26810</v>
      </c>
      <c r="N3700" s="2">
        <f t="shared" si="115"/>
        <v>76.0475297060663</v>
      </c>
    </row>
    <row r="3701" spans="1:14" x14ac:dyDescent="0.3">
      <c r="A3701" t="s">
        <v>12533</v>
      </c>
      <c r="B3701" t="s">
        <v>5078</v>
      </c>
      <c r="C3701">
        <v>3.9</v>
      </c>
      <c r="D3701">
        <v>12</v>
      </c>
      <c r="E3701">
        <v>1499</v>
      </c>
      <c r="F3701">
        <v>749</v>
      </c>
      <c r="G3701" t="s">
        <v>194</v>
      </c>
      <c r="H3701" t="s">
        <v>12534</v>
      </c>
      <c r="I3701" t="s">
        <v>56</v>
      </c>
      <c r="J3701" t="s">
        <v>5080</v>
      </c>
      <c r="K3701" t="s">
        <v>12535</v>
      </c>
      <c r="L3701">
        <v>13466452</v>
      </c>
      <c r="M3701">
        <f t="shared" si="114"/>
        <v>8988</v>
      </c>
      <c r="N3701" s="2">
        <f t="shared" si="115"/>
        <v>50.033355570380259</v>
      </c>
    </row>
    <row r="3702" spans="1:14" x14ac:dyDescent="0.3">
      <c r="A3702" t="s">
        <v>12536</v>
      </c>
      <c r="B3702" t="s">
        <v>12537</v>
      </c>
      <c r="C3702">
        <v>4</v>
      </c>
      <c r="D3702">
        <v>2</v>
      </c>
      <c r="E3702">
        <v>1799</v>
      </c>
      <c r="F3702">
        <v>593</v>
      </c>
      <c r="G3702" t="s">
        <v>194</v>
      </c>
      <c r="H3702" t="s">
        <v>12538</v>
      </c>
      <c r="I3702" t="s">
        <v>337</v>
      </c>
      <c r="J3702" t="s">
        <v>12539</v>
      </c>
      <c r="K3702" t="s">
        <v>12540</v>
      </c>
      <c r="L3702">
        <v>18436014</v>
      </c>
      <c r="M3702">
        <f t="shared" si="114"/>
        <v>1186</v>
      </c>
      <c r="N3702" s="2">
        <f t="shared" si="115"/>
        <v>67.037242912729283</v>
      </c>
    </row>
    <row r="3703" spans="1:14" x14ac:dyDescent="0.3">
      <c r="A3703" t="s">
        <v>12541</v>
      </c>
      <c r="B3703" t="s">
        <v>1463</v>
      </c>
      <c r="C3703">
        <v>3.8</v>
      </c>
      <c r="D3703">
        <v>33</v>
      </c>
      <c r="E3703">
        <v>1399</v>
      </c>
      <c r="F3703">
        <v>629</v>
      </c>
      <c r="G3703" t="s">
        <v>67</v>
      </c>
      <c r="H3703" t="s">
        <v>12542</v>
      </c>
      <c r="I3703" t="s">
        <v>297</v>
      </c>
      <c r="J3703" t="s">
        <v>1465</v>
      </c>
      <c r="K3703" t="s">
        <v>12543</v>
      </c>
      <c r="L3703">
        <v>13515102</v>
      </c>
      <c r="M3703">
        <f t="shared" si="114"/>
        <v>20757</v>
      </c>
      <c r="N3703" s="2">
        <f t="shared" si="115"/>
        <v>55.039313795568269</v>
      </c>
    </row>
    <row r="3704" spans="1:14" x14ac:dyDescent="0.3">
      <c r="A3704" t="s">
        <v>12544</v>
      </c>
      <c r="B3704" t="s">
        <v>465</v>
      </c>
      <c r="C3704">
        <v>4</v>
      </c>
      <c r="D3704">
        <v>4</v>
      </c>
      <c r="E3704">
        <v>819</v>
      </c>
      <c r="F3704">
        <v>819</v>
      </c>
      <c r="G3704">
        <v>38</v>
      </c>
      <c r="H3704" t="s">
        <v>12545</v>
      </c>
      <c r="I3704" t="s">
        <v>2214</v>
      </c>
      <c r="J3704" t="s">
        <v>468</v>
      </c>
      <c r="K3704" t="s">
        <v>12546</v>
      </c>
      <c r="L3704">
        <v>17065774</v>
      </c>
      <c r="M3704">
        <f t="shared" si="114"/>
        <v>3276</v>
      </c>
      <c r="N3704" s="2">
        <f t="shared" si="115"/>
        <v>0</v>
      </c>
    </row>
    <row r="3705" spans="1:14" x14ac:dyDescent="0.3">
      <c r="A3705" t="s">
        <v>12547</v>
      </c>
      <c r="B3705" t="s">
        <v>6465</v>
      </c>
      <c r="C3705">
        <v>2.2999999999999998</v>
      </c>
      <c r="D3705">
        <v>3</v>
      </c>
      <c r="E3705">
        <v>3498</v>
      </c>
      <c r="F3705">
        <v>979</v>
      </c>
      <c r="G3705" t="s">
        <v>1536</v>
      </c>
      <c r="H3705" t="s">
        <v>12548</v>
      </c>
      <c r="I3705" t="s">
        <v>446</v>
      </c>
      <c r="J3705" t="s">
        <v>6467</v>
      </c>
      <c r="K3705" t="s">
        <v>12549</v>
      </c>
      <c r="L3705">
        <v>16369726</v>
      </c>
      <c r="M3705">
        <f t="shared" si="114"/>
        <v>2937</v>
      </c>
      <c r="N3705" s="2">
        <f t="shared" si="115"/>
        <v>72.012578616352201</v>
      </c>
    </row>
    <row r="3706" spans="1:14" x14ac:dyDescent="0.3">
      <c r="A3706" t="s">
        <v>8580</v>
      </c>
      <c r="B3706" t="s">
        <v>2256</v>
      </c>
      <c r="C3706">
        <v>4.2</v>
      </c>
      <c r="D3706">
        <v>22</v>
      </c>
      <c r="E3706">
        <v>2499</v>
      </c>
      <c r="F3706">
        <v>824</v>
      </c>
      <c r="G3706" t="s">
        <v>95</v>
      </c>
      <c r="H3706" t="s">
        <v>12550</v>
      </c>
      <c r="I3706" t="s">
        <v>126</v>
      </c>
      <c r="J3706" t="s">
        <v>2258</v>
      </c>
      <c r="K3706" t="s">
        <v>12551</v>
      </c>
      <c r="L3706">
        <v>11978366</v>
      </c>
      <c r="M3706">
        <f t="shared" si="114"/>
        <v>18128</v>
      </c>
      <c r="N3706" s="2">
        <f t="shared" si="115"/>
        <v>67.026810724289717</v>
      </c>
    </row>
    <row r="3707" spans="1:14" x14ac:dyDescent="0.3">
      <c r="A3707" t="s">
        <v>12552</v>
      </c>
      <c r="B3707" t="s">
        <v>1329</v>
      </c>
      <c r="C3707">
        <v>4.9000000000000004</v>
      </c>
      <c r="D3707">
        <v>9</v>
      </c>
      <c r="E3707">
        <v>3000</v>
      </c>
      <c r="F3707">
        <v>1710</v>
      </c>
      <c r="G3707" t="s">
        <v>12553</v>
      </c>
      <c r="H3707" t="s">
        <v>12554</v>
      </c>
      <c r="I3707" t="s">
        <v>50</v>
      </c>
      <c r="J3707" t="s">
        <v>1332</v>
      </c>
      <c r="K3707" t="s">
        <v>12555</v>
      </c>
      <c r="L3707">
        <v>15348622</v>
      </c>
      <c r="M3707">
        <f t="shared" si="114"/>
        <v>15390</v>
      </c>
      <c r="N3707" s="2">
        <f t="shared" si="115"/>
        <v>43</v>
      </c>
    </row>
    <row r="3708" spans="1:14" x14ac:dyDescent="0.3">
      <c r="A3708" t="s">
        <v>11642</v>
      </c>
      <c r="B3708" t="s">
        <v>35</v>
      </c>
      <c r="C3708">
        <v>4.9000000000000004</v>
      </c>
      <c r="D3708">
        <v>7</v>
      </c>
      <c r="E3708">
        <v>749</v>
      </c>
      <c r="F3708">
        <v>599</v>
      </c>
      <c r="G3708" t="s">
        <v>29</v>
      </c>
      <c r="H3708" t="s">
        <v>12556</v>
      </c>
      <c r="I3708" t="s">
        <v>3438</v>
      </c>
      <c r="J3708" t="s">
        <v>38</v>
      </c>
      <c r="K3708" t="s">
        <v>12557</v>
      </c>
      <c r="L3708">
        <v>16883692</v>
      </c>
      <c r="M3708">
        <f t="shared" si="114"/>
        <v>4193</v>
      </c>
      <c r="N3708" s="2">
        <f t="shared" si="115"/>
        <v>20.026702269692922</v>
      </c>
    </row>
    <row r="3709" spans="1:14" x14ac:dyDescent="0.3">
      <c r="A3709" t="s">
        <v>8279</v>
      </c>
      <c r="B3709" t="s">
        <v>443</v>
      </c>
      <c r="C3709">
        <v>4.5</v>
      </c>
      <c r="D3709">
        <v>35</v>
      </c>
      <c r="E3709">
        <v>2505</v>
      </c>
      <c r="F3709">
        <v>1002</v>
      </c>
      <c r="G3709" t="s">
        <v>4098</v>
      </c>
      <c r="H3709" t="s">
        <v>12558</v>
      </c>
      <c r="I3709" t="s">
        <v>1229</v>
      </c>
      <c r="J3709" t="s">
        <v>447</v>
      </c>
      <c r="K3709" t="s">
        <v>12559</v>
      </c>
      <c r="L3709">
        <v>14579960</v>
      </c>
      <c r="M3709">
        <f t="shared" si="114"/>
        <v>35070</v>
      </c>
      <c r="N3709" s="2">
        <f t="shared" si="115"/>
        <v>60</v>
      </c>
    </row>
    <row r="3710" spans="1:14" x14ac:dyDescent="0.3">
      <c r="A3710" t="s">
        <v>1866</v>
      </c>
      <c r="B3710" t="s">
        <v>1867</v>
      </c>
      <c r="C3710">
        <v>4.5</v>
      </c>
      <c r="D3710">
        <v>30</v>
      </c>
      <c r="E3710">
        <v>1599</v>
      </c>
      <c r="F3710">
        <v>699</v>
      </c>
      <c r="G3710" t="s">
        <v>4633</v>
      </c>
      <c r="H3710" t="s">
        <v>12560</v>
      </c>
      <c r="I3710" t="s">
        <v>586</v>
      </c>
      <c r="J3710" t="s">
        <v>1870</v>
      </c>
      <c r="K3710" t="s">
        <v>12561</v>
      </c>
      <c r="L3710">
        <v>16298150</v>
      </c>
      <c r="M3710">
        <f t="shared" si="114"/>
        <v>20970</v>
      </c>
      <c r="N3710" s="2">
        <f t="shared" si="115"/>
        <v>56.285178236397748</v>
      </c>
    </row>
    <row r="3711" spans="1:14" x14ac:dyDescent="0.3">
      <c r="A3711" t="s">
        <v>12562</v>
      </c>
      <c r="B3711" t="s">
        <v>3833</v>
      </c>
      <c r="C3711">
        <v>4.4000000000000004</v>
      </c>
      <c r="D3711">
        <v>8</v>
      </c>
      <c r="E3711">
        <v>2499</v>
      </c>
      <c r="F3711">
        <v>1999</v>
      </c>
      <c r="G3711" t="s">
        <v>182</v>
      </c>
      <c r="H3711" t="s">
        <v>12563</v>
      </c>
      <c r="I3711" t="s">
        <v>50</v>
      </c>
      <c r="J3711" t="s">
        <v>3835</v>
      </c>
      <c r="K3711" t="s">
        <v>12564</v>
      </c>
      <c r="L3711">
        <v>15418672</v>
      </c>
      <c r="M3711">
        <f t="shared" si="114"/>
        <v>15992</v>
      </c>
      <c r="N3711" s="2">
        <f t="shared" si="115"/>
        <v>20.008003201280509</v>
      </c>
    </row>
    <row r="3712" spans="1:14" x14ac:dyDescent="0.3">
      <c r="A3712" t="s">
        <v>2147</v>
      </c>
      <c r="B3712" t="s">
        <v>80</v>
      </c>
      <c r="C3712">
        <v>4.4000000000000004</v>
      </c>
      <c r="D3712">
        <v>5</v>
      </c>
      <c r="E3712">
        <v>1699</v>
      </c>
      <c r="F3712">
        <v>849</v>
      </c>
      <c r="G3712" t="s">
        <v>29</v>
      </c>
      <c r="H3712" t="s">
        <v>12565</v>
      </c>
      <c r="I3712" t="s">
        <v>862</v>
      </c>
      <c r="J3712" t="s">
        <v>84</v>
      </c>
      <c r="K3712" t="s">
        <v>12566</v>
      </c>
      <c r="L3712">
        <v>15506034</v>
      </c>
      <c r="M3712">
        <f t="shared" si="114"/>
        <v>4245</v>
      </c>
      <c r="N3712" s="2">
        <f t="shared" si="115"/>
        <v>50.029429075927013</v>
      </c>
    </row>
    <row r="3713" spans="1:14" x14ac:dyDescent="0.3">
      <c r="A3713" t="s">
        <v>592</v>
      </c>
      <c r="B3713" t="s">
        <v>12567</v>
      </c>
      <c r="C3713">
        <v>4.5999999999999996</v>
      </c>
      <c r="D3713">
        <v>7</v>
      </c>
      <c r="E3713">
        <v>1199</v>
      </c>
      <c r="F3713">
        <v>707</v>
      </c>
      <c r="G3713" t="s">
        <v>29</v>
      </c>
      <c r="H3713" t="s">
        <v>12568</v>
      </c>
      <c r="I3713" t="s">
        <v>37</v>
      </c>
      <c r="J3713" t="s">
        <v>12569</v>
      </c>
      <c r="K3713" t="s">
        <v>12570</v>
      </c>
      <c r="L3713">
        <v>17184630</v>
      </c>
      <c r="M3713">
        <f t="shared" si="114"/>
        <v>4949</v>
      </c>
      <c r="N3713" s="2">
        <f t="shared" si="115"/>
        <v>41.034195162635527</v>
      </c>
    </row>
    <row r="3714" spans="1:14" x14ac:dyDescent="0.3">
      <c r="A3714" t="s">
        <v>12571</v>
      </c>
      <c r="B3714" t="s">
        <v>12572</v>
      </c>
      <c r="C3714">
        <v>3.5</v>
      </c>
      <c r="D3714">
        <v>247</v>
      </c>
      <c r="E3714">
        <v>499</v>
      </c>
      <c r="F3714">
        <v>269</v>
      </c>
      <c r="G3714" t="s">
        <v>16</v>
      </c>
      <c r="H3714" t="s">
        <v>12573</v>
      </c>
      <c r="I3714" t="s">
        <v>161</v>
      </c>
      <c r="J3714" t="s">
        <v>12574</v>
      </c>
      <c r="K3714" t="s">
        <v>12575</v>
      </c>
      <c r="L3714">
        <v>1087788</v>
      </c>
      <c r="M3714">
        <f t="shared" si="114"/>
        <v>66443</v>
      </c>
      <c r="N3714" s="2">
        <f t="shared" si="115"/>
        <v>46.092184368737477</v>
      </c>
    </row>
    <row r="3715" spans="1:14" x14ac:dyDescent="0.3">
      <c r="A3715" t="s">
        <v>12576</v>
      </c>
      <c r="B3715" t="s">
        <v>5382</v>
      </c>
      <c r="C3715">
        <v>4</v>
      </c>
      <c r="D3715">
        <v>48</v>
      </c>
      <c r="E3715">
        <v>1049</v>
      </c>
      <c r="F3715">
        <v>576</v>
      </c>
      <c r="G3715" t="s">
        <v>29</v>
      </c>
      <c r="H3715" t="s">
        <v>12577</v>
      </c>
      <c r="I3715" t="s">
        <v>1532</v>
      </c>
      <c r="J3715" t="s">
        <v>5384</v>
      </c>
      <c r="K3715" t="s">
        <v>12578</v>
      </c>
      <c r="L3715">
        <v>11305014</v>
      </c>
      <c r="M3715">
        <f t="shared" ref="M3715:M3778" si="116">D3715*F3715</f>
        <v>27648</v>
      </c>
      <c r="N3715" s="2">
        <f t="shared" ref="N3715:N3778" si="117">((E3715-F3715)/E3715) *100</f>
        <v>45.090562440419447</v>
      </c>
    </row>
    <row r="3716" spans="1:14" x14ac:dyDescent="0.3">
      <c r="A3716" t="s">
        <v>9657</v>
      </c>
      <c r="B3716" t="s">
        <v>80</v>
      </c>
      <c r="C3716">
        <v>3</v>
      </c>
      <c r="D3716">
        <v>8</v>
      </c>
      <c r="E3716">
        <v>3699</v>
      </c>
      <c r="F3716">
        <v>1849</v>
      </c>
      <c r="G3716" t="s">
        <v>67</v>
      </c>
      <c r="H3716" t="s">
        <v>12579</v>
      </c>
      <c r="I3716" t="s">
        <v>44</v>
      </c>
      <c r="J3716" t="s">
        <v>84</v>
      </c>
      <c r="K3716" t="s">
        <v>12580</v>
      </c>
      <c r="L3716">
        <v>14485178</v>
      </c>
      <c r="M3716">
        <f t="shared" si="116"/>
        <v>14792</v>
      </c>
      <c r="N3716" s="2">
        <f t="shared" si="117"/>
        <v>50.013517166801833</v>
      </c>
    </row>
    <row r="3717" spans="1:14" x14ac:dyDescent="0.3">
      <c r="A3717" t="s">
        <v>12581</v>
      </c>
      <c r="B3717" t="s">
        <v>1053</v>
      </c>
      <c r="C3717">
        <v>4.4000000000000004</v>
      </c>
      <c r="D3717">
        <v>79</v>
      </c>
      <c r="E3717">
        <v>3999</v>
      </c>
      <c r="F3717">
        <v>1599</v>
      </c>
      <c r="G3717" t="s">
        <v>95</v>
      </c>
      <c r="H3717" t="s">
        <v>12582</v>
      </c>
      <c r="I3717" t="s">
        <v>132</v>
      </c>
      <c r="J3717" t="s">
        <v>1055</v>
      </c>
      <c r="K3717" t="s">
        <v>12583</v>
      </c>
      <c r="L3717">
        <v>14390996</v>
      </c>
      <c r="M3717">
        <f t="shared" si="116"/>
        <v>126321</v>
      </c>
      <c r="N3717" s="2">
        <f t="shared" si="117"/>
        <v>60.015003750937737</v>
      </c>
    </row>
    <row r="3718" spans="1:14" x14ac:dyDescent="0.3">
      <c r="A3718" t="s">
        <v>6096</v>
      </c>
      <c r="B3718" t="s">
        <v>2295</v>
      </c>
      <c r="C3718">
        <v>4.3</v>
      </c>
      <c r="D3718">
        <v>6</v>
      </c>
      <c r="E3718">
        <v>1149</v>
      </c>
      <c r="F3718">
        <v>574</v>
      </c>
      <c r="G3718" t="s">
        <v>29</v>
      </c>
      <c r="H3718" t="s">
        <v>12584</v>
      </c>
      <c r="I3718" t="s">
        <v>37</v>
      </c>
      <c r="J3718" t="s">
        <v>2297</v>
      </c>
      <c r="K3718" t="s">
        <v>12585</v>
      </c>
      <c r="L3718">
        <v>16176890</v>
      </c>
      <c r="M3718">
        <f t="shared" si="116"/>
        <v>3444</v>
      </c>
      <c r="N3718" s="2">
        <f t="shared" si="117"/>
        <v>50.043516100957355</v>
      </c>
    </row>
    <row r="3719" spans="1:14" x14ac:dyDescent="0.3">
      <c r="A3719" t="s">
        <v>455</v>
      </c>
      <c r="B3719" t="s">
        <v>456</v>
      </c>
      <c r="C3719">
        <v>4.0999999999999996</v>
      </c>
      <c r="D3719">
        <v>7</v>
      </c>
      <c r="E3719">
        <v>790</v>
      </c>
      <c r="F3719">
        <v>395</v>
      </c>
      <c r="G3719" t="s">
        <v>466</v>
      </c>
      <c r="H3719" t="s">
        <v>12586</v>
      </c>
      <c r="I3719" t="s">
        <v>37</v>
      </c>
      <c r="J3719" t="s">
        <v>459</v>
      </c>
      <c r="K3719" t="s">
        <v>12587</v>
      </c>
      <c r="L3719">
        <v>15848816</v>
      </c>
      <c r="M3719">
        <f t="shared" si="116"/>
        <v>2765</v>
      </c>
      <c r="N3719" s="2">
        <f t="shared" si="117"/>
        <v>50</v>
      </c>
    </row>
    <row r="3720" spans="1:14" x14ac:dyDescent="0.3">
      <c r="A3720" t="s">
        <v>12588</v>
      </c>
      <c r="B3720" t="s">
        <v>3001</v>
      </c>
      <c r="C3720">
        <v>4.5999999999999996</v>
      </c>
      <c r="D3720">
        <v>16</v>
      </c>
      <c r="E3720">
        <v>899</v>
      </c>
      <c r="F3720">
        <v>377</v>
      </c>
      <c r="G3720" t="s">
        <v>457</v>
      </c>
      <c r="H3720" t="s">
        <v>12589</v>
      </c>
      <c r="I3720" t="s">
        <v>37</v>
      </c>
      <c r="J3720" t="s">
        <v>3003</v>
      </c>
      <c r="K3720" t="s">
        <v>12590</v>
      </c>
      <c r="L3720">
        <v>14441340</v>
      </c>
      <c r="M3720">
        <f t="shared" si="116"/>
        <v>6032</v>
      </c>
      <c r="N3720" s="2">
        <f t="shared" si="117"/>
        <v>58.064516129032263</v>
      </c>
    </row>
    <row r="3721" spans="1:14" x14ac:dyDescent="0.3">
      <c r="A3721" t="s">
        <v>12591</v>
      </c>
      <c r="B3721" t="s">
        <v>41</v>
      </c>
      <c r="C3721">
        <v>1</v>
      </c>
      <c r="D3721">
        <v>2</v>
      </c>
      <c r="E3721">
        <v>5499</v>
      </c>
      <c r="F3721">
        <v>3299</v>
      </c>
      <c r="G3721" t="s">
        <v>16</v>
      </c>
      <c r="H3721" t="s">
        <v>12592</v>
      </c>
      <c r="I3721" t="s">
        <v>4504</v>
      </c>
      <c r="J3721" t="s">
        <v>45</v>
      </c>
      <c r="K3721" t="e">
        <f>-hrx-by-hrithik-roshan-unisex-blue-solid-waist-pouch</f>
        <v>#NAME?</v>
      </c>
      <c r="L3721">
        <v>15587540</v>
      </c>
      <c r="M3721">
        <f t="shared" si="116"/>
        <v>6598</v>
      </c>
      <c r="N3721" s="2">
        <f t="shared" si="117"/>
        <v>40.007274049827238</v>
      </c>
    </row>
    <row r="3722" spans="1:14" x14ac:dyDescent="0.3">
      <c r="A3722" t="s">
        <v>12593</v>
      </c>
      <c r="B3722" t="s">
        <v>12594</v>
      </c>
      <c r="C3722">
        <v>3.7</v>
      </c>
      <c r="D3722">
        <v>13</v>
      </c>
      <c r="E3722">
        <v>4000</v>
      </c>
      <c r="F3722">
        <v>1680</v>
      </c>
      <c r="G3722" t="s">
        <v>12595</v>
      </c>
      <c r="H3722" t="s">
        <v>12596</v>
      </c>
      <c r="I3722" t="s">
        <v>6541</v>
      </c>
      <c r="J3722" t="s">
        <v>12597</v>
      </c>
      <c r="K3722" t="s">
        <v>12598</v>
      </c>
      <c r="L3722">
        <v>8665031</v>
      </c>
      <c r="M3722">
        <f t="shared" si="116"/>
        <v>21840</v>
      </c>
      <c r="N3722" s="2">
        <f t="shared" si="117"/>
        <v>57.999999999999993</v>
      </c>
    </row>
    <row r="3723" spans="1:14" x14ac:dyDescent="0.3">
      <c r="A3723" t="s">
        <v>12599</v>
      </c>
      <c r="B3723" t="s">
        <v>1855</v>
      </c>
      <c r="C3723">
        <v>4.4000000000000004</v>
      </c>
      <c r="D3723">
        <v>363</v>
      </c>
      <c r="E3723">
        <v>2490</v>
      </c>
      <c r="F3723">
        <v>1195</v>
      </c>
      <c r="G3723" t="s">
        <v>16</v>
      </c>
      <c r="H3723" t="s">
        <v>12600</v>
      </c>
      <c r="I3723" t="s">
        <v>997</v>
      </c>
      <c r="J3723" t="s">
        <v>1857</v>
      </c>
      <c r="K3723" t="s">
        <v>12601</v>
      </c>
      <c r="L3723">
        <v>2028781</v>
      </c>
      <c r="M3723">
        <f t="shared" si="116"/>
        <v>433785</v>
      </c>
      <c r="N3723" s="2">
        <f t="shared" si="117"/>
        <v>52.00803212851406</v>
      </c>
    </row>
    <row r="3724" spans="1:14" x14ac:dyDescent="0.3">
      <c r="A3724" t="s">
        <v>12602</v>
      </c>
      <c r="B3724" t="s">
        <v>1011</v>
      </c>
      <c r="C3724">
        <v>4.2</v>
      </c>
      <c r="D3724">
        <v>6</v>
      </c>
      <c r="E3724">
        <v>2299</v>
      </c>
      <c r="F3724">
        <v>1149</v>
      </c>
      <c r="G3724" t="s">
        <v>42</v>
      </c>
      <c r="H3724" t="s">
        <v>12603</v>
      </c>
      <c r="I3724" t="s">
        <v>56</v>
      </c>
      <c r="J3724" t="s">
        <v>1013</v>
      </c>
      <c r="K3724" t="s">
        <v>12604</v>
      </c>
      <c r="L3724">
        <v>11488034</v>
      </c>
      <c r="M3724">
        <f t="shared" si="116"/>
        <v>6894</v>
      </c>
      <c r="N3724" s="2">
        <f t="shared" si="117"/>
        <v>50.021748586341886</v>
      </c>
    </row>
    <row r="3725" spans="1:14" x14ac:dyDescent="0.3">
      <c r="A3725" t="s">
        <v>12605</v>
      </c>
      <c r="B3725" t="s">
        <v>456</v>
      </c>
      <c r="C3725">
        <v>5</v>
      </c>
      <c r="D3725">
        <v>4</v>
      </c>
      <c r="E3725">
        <v>1490</v>
      </c>
      <c r="F3725">
        <v>1117</v>
      </c>
      <c r="G3725" t="s">
        <v>11509</v>
      </c>
      <c r="H3725" t="s">
        <v>12606</v>
      </c>
      <c r="I3725" t="s">
        <v>740</v>
      </c>
      <c r="J3725" t="s">
        <v>459</v>
      </c>
      <c r="K3725" t="s">
        <v>12607</v>
      </c>
      <c r="L3725">
        <v>15849546</v>
      </c>
      <c r="M3725">
        <f t="shared" si="116"/>
        <v>4468</v>
      </c>
      <c r="N3725" s="2">
        <f t="shared" si="117"/>
        <v>25.033557046979865</v>
      </c>
    </row>
    <row r="3726" spans="1:14" x14ac:dyDescent="0.3">
      <c r="A3726" t="s">
        <v>12608</v>
      </c>
      <c r="B3726" t="s">
        <v>1446</v>
      </c>
      <c r="C3726">
        <v>4.5</v>
      </c>
      <c r="D3726">
        <v>19</v>
      </c>
      <c r="E3726">
        <v>1299</v>
      </c>
      <c r="F3726">
        <v>1039</v>
      </c>
      <c r="G3726" t="s">
        <v>42</v>
      </c>
      <c r="H3726" t="s">
        <v>12609</v>
      </c>
      <c r="I3726" t="s">
        <v>56</v>
      </c>
      <c r="J3726" t="s">
        <v>1449</v>
      </c>
      <c r="K3726" t="s">
        <v>12610</v>
      </c>
      <c r="L3726">
        <v>16515380</v>
      </c>
      <c r="M3726">
        <f t="shared" si="116"/>
        <v>19741</v>
      </c>
      <c r="N3726" s="2">
        <f t="shared" si="117"/>
        <v>20.015396458814472</v>
      </c>
    </row>
    <row r="3727" spans="1:14" x14ac:dyDescent="0.3">
      <c r="A3727" t="s">
        <v>12611</v>
      </c>
      <c r="B3727" t="s">
        <v>1312</v>
      </c>
      <c r="C3727">
        <v>4.4000000000000004</v>
      </c>
      <c r="D3727">
        <v>258</v>
      </c>
      <c r="E3727">
        <v>1999</v>
      </c>
      <c r="F3727">
        <v>799</v>
      </c>
      <c r="G3727" t="s">
        <v>67</v>
      </c>
      <c r="H3727" t="s">
        <v>12612</v>
      </c>
      <c r="I3727" t="s">
        <v>56</v>
      </c>
      <c r="J3727" t="s">
        <v>1314</v>
      </c>
      <c r="K3727" t="s">
        <v>12613</v>
      </c>
      <c r="L3727">
        <v>12317110</v>
      </c>
      <c r="M3727">
        <f t="shared" si="116"/>
        <v>206142</v>
      </c>
      <c r="N3727" s="2">
        <f t="shared" si="117"/>
        <v>60.030015007503756</v>
      </c>
    </row>
    <row r="3728" spans="1:14" x14ac:dyDescent="0.3">
      <c r="A3728" t="s">
        <v>3594</v>
      </c>
      <c r="B3728" t="s">
        <v>12614</v>
      </c>
      <c r="C3728">
        <v>3.2</v>
      </c>
      <c r="D3728">
        <v>5</v>
      </c>
      <c r="E3728">
        <v>2299</v>
      </c>
      <c r="F3728">
        <v>1149</v>
      </c>
      <c r="G3728" t="s">
        <v>29</v>
      </c>
      <c r="H3728" t="s">
        <v>12615</v>
      </c>
      <c r="I3728" t="s">
        <v>50</v>
      </c>
      <c r="J3728" t="s">
        <v>12616</v>
      </c>
      <c r="K3728" t="s">
        <v>12617</v>
      </c>
      <c r="L3728">
        <v>17635890</v>
      </c>
      <c r="M3728">
        <f t="shared" si="116"/>
        <v>5745</v>
      </c>
      <c r="N3728" s="2">
        <f t="shared" si="117"/>
        <v>50.021748586341886</v>
      </c>
    </row>
    <row r="3729" spans="1:14" x14ac:dyDescent="0.3">
      <c r="A3729" t="s">
        <v>12618</v>
      </c>
      <c r="B3729" t="s">
        <v>3018</v>
      </c>
      <c r="C3729">
        <v>4</v>
      </c>
      <c r="D3729">
        <v>50</v>
      </c>
      <c r="E3729">
        <v>699</v>
      </c>
      <c r="F3729">
        <v>699</v>
      </c>
      <c r="G3729" t="s">
        <v>29</v>
      </c>
      <c r="H3729" t="s">
        <v>12619</v>
      </c>
      <c r="I3729" t="s">
        <v>488</v>
      </c>
      <c r="J3729" t="s">
        <v>3020</v>
      </c>
      <c r="K3729" t="s">
        <v>12620</v>
      </c>
      <c r="L3729">
        <v>1011624</v>
      </c>
      <c r="M3729">
        <f t="shared" si="116"/>
        <v>34950</v>
      </c>
      <c r="N3729" s="2">
        <f t="shared" si="117"/>
        <v>0</v>
      </c>
    </row>
    <row r="3730" spans="1:14" x14ac:dyDescent="0.3">
      <c r="A3730" t="s">
        <v>12621</v>
      </c>
      <c r="B3730" t="s">
        <v>35</v>
      </c>
      <c r="C3730">
        <v>4.2</v>
      </c>
      <c r="D3730">
        <v>6</v>
      </c>
      <c r="E3730">
        <v>749</v>
      </c>
      <c r="F3730">
        <v>749</v>
      </c>
      <c r="G3730" t="s">
        <v>29</v>
      </c>
      <c r="H3730" t="s">
        <v>12622</v>
      </c>
      <c r="I3730" t="s">
        <v>273</v>
      </c>
      <c r="J3730" t="s">
        <v>38</v>
      </c>
      <c r="K3730" t="s">
        <v>12623</v>
      </c>
      <c r="L3730">
        <v>17096664</v>
      </c>
      <c r="M3730">
        <f t="shared" si="116"/>
        <v>4494</v>
      </c>
      <c r="N3730" s="2">
        <f t="shared" si="117"/>
        <v>0</v>
      </c>
    </row>
    <row r="3731" spans="1:14" x14ac:dyDescent="0.3">
      <c r="A3731" t="s">
        <v>12624</v>
      </c>
      <c r="B3731" t="s">
        <v>396</v>
      </c>
      <c r="C3731">
        <v>4.0999999999999996</v>
      </c>
      <c r="D3731">
        <v>85</v>
      </c>
      <c r="E3731">
        <v>990</v>
      </c>
      <c r="F3731">
        <v>495</v>
      </c>
      <c r="G3731" t="s">
        <v>95</v>
      </c>
      <c r="H3731" t="s">
        <v>12625</v>
      </c>
      <c r="I3731" t="s">
        <v>488</v>
      </c>
      <c r="J3731" t="s">
        <v>399</v>
      </c>
      <c r="K3731" t="s">
        <v>12626</v>
      </c>
      <c r="L3731">
        <v>7415288</v>
      </c>
      <c r="M3731">
        <f t="shared" si="116"/>
        <v>42075</v>
      </c>
      <c r="N3731" s="2">
        <f t="shared" si="117"/>
        <v>50</v>
      </c>
    </row>
    <row r="3732" spans="1:14" x14ac:dyDescent="0.3">
      <c r="A3732" t="s">
        <v>12627</v>
      </c>
      <c r="B3732" t="s">
        <v>12628</v>
      </c>
      <c r="C3732">
        <v>4.5999999999999996</v>
      </c>
      <c r="D3732">
        <v>20</v>
      </c>
      <c r="E3732">
        <v>599</v>
      </c>
      <c r="F3732">
        <v>299</v>
      </c>
      <c r="G3732" t="s">
        <v>9392</v>
      </c>
      <c r="H3732" t="s">
        <v>12629</v>
      </c>
      <c r="I3732" t="s">
        <v>138</v>
      </c>
      <c r="J3732" t="s">
        <v>12630</v>
      </c>
      <c r="K3732" t="s">
        <v>12631</v>
      </c>
      <c r="L3732">
        <v>15324584</v>
      </c>
      <c r="M3732">
        <f t="shared" si="116"/>
        <v>5980</v>
      </c>
      <c r="N3732" s="2">
        <f t="shared" si="117"/>
        <v>50.083472454090149</v>
      </c>
    </row>
    <row r="3733" spans="1:14" x14ac:dyDescent="0.3">
      <c r="A3733" t="s">
        <v>12632</v>
      </c>
      <c r="B3733" t="s">
        <v>424</v>
      </c>
      <c r="C3733">
        <v>4.0999999999999996</v>
      </c>
      <c r="D3733">
        <v>28</v>
      </c>
      <c r="E3733">
        <v>1999</v>
      </c>
      <c r="F3733">
        <v>479</v>
      </c>
      <c r="G3733" t="s">
        <v>124</v>
      </c>
      <c r="H3733" t="s">
        <v>12633</v>
      </c>
      <c r="I3733" t="s">
        <v>126</v>
      </c>
      <c r="J3733" t="s">
        <v>426</v>
      </c>
      <c r="K3733" t="s">
        <v>12634</v>
      </c>
      <c r="L3733">
        <v>15098572</v>
      </c>
      <c r="M3733">
        <f t="shared" si="116"/>
        <v>13412</v>
      </c>
      <c r="N3733" s="2">
        <f t="shared" si="117"/>
        <v>76.038019009504751</v>
      </c>
    </row>
    <row r="3734" spans="1:14" x14ac:dyDescent="0.3">
      <c r="A3734" t="s">
        <v>12635</v>
      </c>
      <c r="B3734" t="s">
        <v>499</v>
      </c>
      <c r="C3734">
        <v>4.5999999999999996</v>
      </c>
      <c r="D3734">
        <v>23</v>
      </c>
      <c r="E3734">
        <v>1795</v>
      </c>
      <c r="F3734">
        <v>897</v>
      </c>
      <c r="G3734" t="s">
        <v>500</v>
      </c>
      <c r="H3734" t="s">
        <v>12636</v>
      </c>
      <c r="I3734" t="s">
        <v>244</v>
      </c>
      <c r="J3734" t="s">
        <v>502</v>
      </c>
      <c r="K3734" t="s">
        <v>12637</v>
      </c>
      <c r="L3734">
        <v>15027362</v>
      </c>
      <c r="M3734">
        <f t="shared" si="116"/>
        <v>20631</v>
      </c>
      <c r="N3734" s="2">
        <f t="shared" si="117"/>
        <v>50.02785515320334</v>
      </c>
    </row>
    <row r="3735" spans="1:14" x14ac:dyDescent="0.3">
      <c r="A3735" t="s">
        <v>1027</v>
      </c>
      <c r="B3735" t="s">
        <v>3370</v>
      </c>
      <c r="C3735">
        <v>4.4000000000000004</v>
      </c>
      <c r="D3735">
        <v>30</v>
      </c>
      <c r="E3735">
        <v>999</v>
      </c>
      <c r="F3735">
        <v>549</v>
      </c>
      <c r="G3735" t="s">
        <v>242</v>
      </c>
      <c r="H3735" t="s">
        <v>12638</v>
      </c>
      <c r="I3735" t="s">
        <v>244</v>
      </c>
      <c r="J3735" t="s">
        <v>3372</v>
      </c>
      <c r="K3735" t="s">
        <v>12639</v>
      </c>
      <c r="L3735">
        <v>13282790</v>
      </c>
      <c r="M3735">
        <f t="shared" si="116"/>
        <v>16470</v>
      </c>
      <c r="N3735" s="2">
        <f t="shared" si="117"/>
        <v>45.045045045045043</v>
      </c>
    </row>
    <row r="3736" spans="1:14" x14ac:dyDescent="0.3">
      <c r="A3736" t="s">
        <v>4333</v>
      </c>
      <c r="B3736" t="s">
        <v>12640</v>
      </c>
      <c r="C3736">
        <v>4.5999999999999996</v>
      </c>
      <c r="D3736">
        <v>7</v>
      </c>
      <c r="E3736">
        <v>999</v>
      </c>
      <c r="F3736">
        <v>499</v>
      </c>
      <c r="G3736" t="s">
        <v>1474</v>
      </c>
      <c r="H3736" t="s">
        <v>12641</v>
      </c>
      <c r="I3736" t="s">
        <v>76</v>
      </c>
      <c r="J3736" t="s">
        <v>12642</v>
      </c>
      <c r="K3736" t="s">
        <v>12643</v>
      </c>
      <c r="L3736">
        <v>12926060</v>
      </c>
      <c r="M3736">
        <f t="shared" si="116"/>
        <v>3493</v>
      </c>
      <c r="N3736" s="2">
        <f t="shared" si="117"/>
        <v>50.050050050050054</v>
      </c>
    </row>
    <row r="3737" spans="1:14" x14ac:dyDescent="0.3">
      <c r="A3737" t="s">
        <v>12644</v>
      </c>
      <c r="B3737" t="s">
        <v>2788</v>
      </c>
      <c r="C3737">
        <v>4.7</v>
      </c>
      <c r="D3737">
        <v>21</v>
      </c>
      <c r="E3737">
        <v>1850</v>
      </c>
      <c r="F3737">
        <v>1850</v>
      </c>
      <c r="G3737" t="s">
        <v>1742</v>
      </c>
      <c r="H3737" t="s">
        <v>12645</v>
      </c>
      <c r="I3737" t="s">
        <v>1744</v>
      </c>
      <c r="J3737" t="s">
        <v>2790</v>
      </c>
      <c r="K3737" t="s">
        <v>12646</v>
      </c>
      <c r="L3737">
        <v>9590469</v>
      </c>
      <c r="M3737">
        <f t="shared" si="116"/>
        <v>38850</v>
      </c>
      <c r="N3737" s="2">
        <f t="shared" si="117"/>
        <v>0</v>
      </c>
    </row>
    <row r="3738" spans="1:14" x14ac:dyDescent="0.3">
      <c r="A3738" t="s">
        <v>12647</v>
      </c>
      <c r="B3738" t="s">
        <v>12648</v>
      </c>
      <c r="C3738">
        <v>4.7</v>
      </c>
      <c r="D3738">
        <v>115</v>
      </c>
      <c r="E3738">
        <v>695</v>
      </c>
      <c r="F3738">
        <v>695</v>
      </c>
      <c r="G3738" t="s">
        <v>16</v>
      </c>
      <c r="H3738" t="s">
        <v>12649</v>
      </c>
      <c r="I3738" t="s">
        <v>3740</v>
      </c>
      <c r="J3738" t="s">
        <v>12650</v>
      </c>
      <c r="K3738" t="s">
        <v>12651</v>
      </c>
      <c r="L3738">
        <v>8862845</v>
      </c>
      <c r="M3738">
        <f t="shared" si="116"/>
        <v>79925</v>
      </c>
      <c r="N3738" s="2">
        <f t="shared" si="117"/>
        <v>0</v>
      </c>
    </row>
    <row r="3739" spans="1:14" x14ac:dyDescent="0.3">
      <c r="A3739" t="s">
        <v>12652</v>
      </c>
      <c r="B3739" t="s">
        <v>481</v>
      </c>
      <c r="C3739">
        <v>4.0999999999999996</v>
      </c>
      <c r="D3739">
        <v>46</v>
      </c>
      <c r="E3739">
        <v>7300</v>
      </c>
      <c r="F3739">
        <v>1898</v>
      </c>
      <c r="G3739" t="s">
        <v>16</v>
      </c>
      <c r="H3739" t="s">
        <v>12653</v>
      </c>
      <c r="I3739" t="s">
        <v>1558</v>
      </c>
      <c r="J3739" t="s">
        <v>483</v>
      </c>
      <c r="K3739" t="s">
        <v>12654</v>
      </c>
      <c r="L3739">
        <v>13186454</v>
      </c>
      <c r="M3739">
        <f t="shared" si="116"/>
        <v>87308</v>
      </c>
      <c r="N3739" s="2">
        <f t="shared" si="117"/>
        <v>74</v>
      </c>
    </row>
    <row r="3740" spans="1:14" x14ac:dyDescent="0.3">
      <c r="A3740" t="s">
        <v>12655</v>
      </c>
      <c r="B3740" t="s">
        <v>456</v>
      </c>
      <c r="C3740">
        <v>3.5</v>
      </c>
      <c r="D3740">
        <v>11</v>
      </c>
      <c r="E3740">
        <v>1390</v>
      </c>
      <c r="F3740">
        <v>695</v>
      </c>
      <c r="G3740" t="s">
        <v>335</v>
      </c>
      <c r="H3740" t="s">
        <v>12656</v>
      </c>
      <c r="I3740" t="s">
        <v>201</v>
      </c>
      <c r="J3740" t="s">
        <v>459</v>
      </c>
      <c r="K3740" t="s">
        <v>12657</v>
      </c>
      <c r="L3740">
        <v>16107476</v>
      </c>
      <c r="M3740">
        <f t="shared" si="116"/>
        <v>7645</v>
      </c>
      <c r="N3740" s="2">
        <f t="shared" si="117"/>
        <v>50</v>
      </c>
    </row>
    <row r="3741" spans="1:14" x14ac:dyDescent="0.3">
      <c r="A3741" t="s">
        <v>1156</v>
      </c>
      <c r="B3741" t="s">
        <v>1157</v>
      </c>
      <c r="C3741">
        <v>4.5999999999999996</v>
      </c>
      <c r="D3741">
        <v>7</v>
      </c>
      <c r="E3741">
        <v>999</v>
      </c>
      <c r="F3741">
        <v>399</v>
      </c>
      <c r="G3741" t="s">
        <v>1158</v>
      </c>
      <c r="H3741" t="s">
        <v>12658</v>
      </c>
      <c r="I3741" t="s">
        <v>1160</v>
      </c>
      <c r="J3741" t="s">
        <v>1161</v>
      </c>
      <c r="K3741" t="s">
        <v>12659</v>
      </c>
      <c r="L3741">
        <v>16914060</v>
      </c>
      <c r="M3741">
        <f t="shared" si="116"/>
        <v>2793</v>
      </c>
      <c r="N3741" s="2">
        <f t="shared" si="117"/>
        <v>60.06006006006006</v>
      </c>
    </row>
    <row r="3742" spans="1:14" x14ac:dyDescent="0.3">
      <c r="A3742" t="s">
        <v>12660</v>
      </c>
      <c r="B3742" t="s">
        <v>622</v>
      </c>
      <c r="C3742">
        <v>5</v>
      </c>
      <c r="D3742">
        <v>5</v>
      </c>
      <c r="E3742">
        <v>799</v>
      </c>
      <c r="F3742">
        <v>799</v>
      </c>
      <c r="G3742" t="s">
        <v>124</v>
      </c>
      <c r="H3742" t="s">
        <v>12661</v>
      </c>
      <c r="I3742" t="s">
        <v>126</v>
      </c>
      <c r="J3742" t="s">
        <v>624</v>
      </c>
      <c r="K3742" t="s">
        <v>12662</v>
      </c>
      <c r="L3742">
        <v>15994228</v>
      </c>
      <c r="M3742">
        <f t="shared" si="116"/>
        <v>3995</v>
      </c>
      <c r="N3742" s="2">
        <f t="shared" si="117"/>
        <v>0</v>
      </c>
    </row>
    <row r="3743" spans="1:14" x14ac:dyDescent="0.3">
      <c r="A3743" t="s">
        <v>12663</v>
      </c>
      <c r="B3743" t="s">
        <v>2788</v>
      </c>
      <c r="C3743">
        <v>4.4000000000000004</v>
      </c>
      <c r="D3743">
        <v>21</v>
      </c>
      <c r="E3743">
        <v>2950</v>
      </c>
      <c r="F3743">
        <v>2950</v>
      </c>
      <c r="G3743" t="s">
        <v>16</v>
      </c>
      <c r="H3743" t="s">
        <v>12664</v>
      </c>
      <c r="I3743" t="s">
        <v>2180</v>
      </c>
      <c r="J3743" t="s">
        <v>2790</v>
      </c>
      <c r="K3743" t="s">
        <v>12665</v>
      </c>
      <c r="L3743">
        <v>9590181</v>
      </c>
      <c r="M3743">
        <f t="shared" si="116"/>
        <v>61950</v>
      </c>
      <c r="N3743" s="2">
        <f t="shared" si="117"/>
        <v>0</v>
      </c>
    </row>
    <row r="3744" spans="1:14" x14ac:dyDescent="0.3">
      <c r="A3744" t="s">
        <v>12666</v>
      </c>
      <c r="B3744" t="s">
        <v>12667</v>
      </c>
      <c r="C3744">
        <v>3.3</v>
      </c>
      <c r="D3744">
        <v>4</v>
      </c>
      <c r="E3744">
        <v>4800</v>
      </c>
      <c r="F3744">
        <v>2160</v>
      </c>
      <c r="G3744" t="s">
        <v>16</v>
      </c>
      <c r="H3744" t="s">
        <v>12668</v>
      </c>
      <c r="I3744" t="s">
        <v>18</v>
      </c>
      <c r="J3744" t="s">
        <v>12669</v>
      </c>
      <c r="K3744" t="s">
        <v>12670</v>
      </c>
      <c r="L3744">
        <v>17314460</v>
      </c>
      <c r="M3744">
        <f t="shared" si="116"/>
        <v>8640</v>
      </c>
      <c r="N3744" s="2">
        <f t="shared" si="117"/>
        <v>55.000000000000007</v>
      </c>
    </row>
    <row r="3745" spans="1:14" x14ac:dyDescent="0.3">
      <c r="A3745" t="s">
        <v>12671</v>
      </c>
      <c r="B3745" t="s">
        <v>12672</v>
      </c>
      <c r="C3745">
        <v>4</v>
      </c>
      <c r="D3745">
        <v>8</v>
      </c>
      <c r="E3745">
        <v>3999</v>
      </c>
      <c r="F3745">
        <v>1279</v>
      </c>
      <c r="G3745" t="s">
        <v>12446</v>
      </c>
      <c r="H3745" t="s">
        <v>12673</v>
      </c>
      <c r="I3745" t="s">
        <v>495</v>
      </c>
      <c r="J3745" t="s">
        <v>12674</v>
      </c>
      <c r="K3745" t="s">
        <v>12675</v>
      </c>
      <c r="L3745">
        <v>15451308</v>
      </c>
      <c r="M3745">
        <f t="shared" si="116"/>
        <v>10232</v>
      </c>
      <c r="N3745" s="2">
        <f t="shared" si="117"/>
        <v>68.017004251062758</v>
      </c>
    </row>
    <row r="3746" spans="1:14" x14ac:dyDescent="0.3">
      <c r="A3746" t="s">
        <v>12676</v>
      </c>
      <c r="B3746" t="s">
        <v>505</v>
      </c>
      <c r="C3746">
        <v>4.5</v>
      </c>
      <c r="D3746">
        <v>1100</v>
      </c>
      <c r="E3746">
        <v>125</v>
      </c>
      <c r="F3746">
        <v>125</v>
      </c>
      <c r="G3746" t="s">
        <v>16</v>
      </c>
      <c r="H3746" t="s">
        <v>12677</v>
      </c>
      <c r="I3746" t="s">
        <v>604</v>
      </c>
      <c r="J3746" t="s">
        <v>508</v>
      </c>
      <c r="K3746" t="s">
        <v>12678</v>
      </c>
      <c r="L3746">
        <v>55158</v>
      </c>
      <c r="M3746">
        <f t="shared" si="116"/>
        <v>137500</v>
      </c>
      <c r="N3746" s="2">
        <f t="shared" si="117"/>
        <v>0</v>
      </c>
    </row>
    <row r="3747" spans="1:14" x14ac:dyDescent="0.3">
      <c r="A3747" t="s">
        <v>12679</v>
      </c>
      <c r="B3747" t="s">
        <v>107</v>
      </c>
      <c r="C3747">
        <v>4.4000000000000004</v>
      </c>
      <c r="D3747">
        <v>329</v>
      </c>
      <c r="E3747">
        <v>678</v>
      </c>
      <c r="F3747">
        <v>644</v>
      </c>
      <c r="G3747" t="s">
        <v>2079</v>
      </c>
      <c r="H3747" t="s">
        <v>12680</v>
      </c>
      <c r="I3747" t="s">
        <v>110</v>
      </c>
      <c r="J3747" t="s">
        <v>111</v>
      </c>
      <c r="K3747" t="s">
        <v>12681</v>
      </c>
      <c r="L3747">
        <v>8259887</v>
      </c>
      <c r="M3747">
        <f t="shared" si="116"/>
        <v>211876</v>
      </c>
      <c r="N3747" s="2">
        <f t="shared" si="117"/>
        <v>5.0147492625368733</v>
      </c>
    </row>
    <row r="3748" spans="1:14" x14ac:dyDescent="0.3">
      <c r="A3748" t="s">
        <v>1655</v>
      </c>
      <c r="B3748" t="s">
        <v>5040</v>
      </c>
      <c r="C3748">
        <v>3.8</v>
      </c>
      <c r="D3748">
        <v>105</v>
      </c>
      <c r="E3748">
        <v>1199</v>
      </c>
      <c r="F3748">
        <v>563</v>
      </c>
      <c r="G3748" t="s">
        <v>563</v>
      </c>
      <c r="H3748" t="s">
        <v>12682</v>
      </c>
      <c r="I3748" t="s">
        <v>297</v>
      </c>
      <c r="J3748" t="s">
        <v>5042</v>
      </c>
      <c r="K3748" t="s">
        <v>12683</v>
      </c>
      <c r="L3748">
        <v>12414838</v>
      </c>
      <c r="M3748">
        <f t="shared" si="116"/>
        <v>59115</v>
      </c>
      <c r="N3748" s="2">
        <f t="shared" si="117"/>
        <v>53.044203502919096</v>
      </c>
    </row>
    <row r="3749" spans="1:14" x14ac:dyDescent="0.3">
      <c r="A3749" t="s">
        <v>12684</v>
      </c>
      <c r="B3749" t="s">
        <v>3001</v>
      </c>
      <c r="C3749">
        <v>4.0999999999999996</v>
      </c>
      <c r="D3749">
        <v>10</v>
      </c>
      <c r="E3749">
        <v>1199</v>
      </c>
      <c r="F3749">
        <v>479</v>
      </c>
      <c r="G3749" t="s">
        <v>466</v>
      </c>
      <c r="H3749" t="s">
        <v>12685</v>
      </c>
      <c r="I3749" t="s">
        <v>50</v>
      </c>
      <c r="J3749" t="s">
        <v>3003</v>
      </c>
      <c r="K3749" t="s">
        <v>12686</v>
      </c>
      <c r="L3749">
        <v>16010098</v>
      </c>
      <c r="M3749">
        <f t="shared" si="116"/>
        <v>4790</v>
      </c>
      <c r="N3749" s="2">
        <f t="shared" si="117"/>
        <v>60.050041701417847</v>
      </c>
    </row>
    <row r="3750" spans="1:14" x14ac:dyDescent="0.3">
      <c r="A3750" t="s">
        <v>12687</v>
      </c>
      <c r="B3750" t="s">
        <v>12688</v>
      </c>
      <c r="C3750">
        <v>4.9000000000000004</v>
      </c>
      <c r="D3750">
        <v>13</v>
      </c>
      <c r="E3750">
        <v>1299</v>
      </c>
      <c r="F3750">
        <v>1104</v>
      </c>
      <c r="G3750" t="s">
        <v>67</v>
      </c>
      <c r="H3750" t="s">
        <v>12689</v>
      </c>
      <c r="I3750" t="s">
        <v>37</v>
      </c>
      <c r="J3750" t="s">
        <v>12690</v>
      </c>
      <c r="K3750" t="s">
        <v>12691</v>
      </c>
      <c r="L3750">
        <v>14282726</v>
      </c>
      <c r="M3750">
        <f t="shared" si="116"/>
        <v>14352</v>
      </c>
      <c r="N3750" s="2">
        <f t="shared" si="117"/>
        <v>15.011547344110854</v>
      </c>
    </row>
    <row r="3751" spans="1:14" x14ac:dyDescent="0.3">
      <c r="A3751" t="s">
        <v>10818</v>
      </c>
      <c r="B3751" t="s">
        <v>165</v>
      </c>
      <c r="C3751">
        <v>4.9000000000000004</v>
      </c>
      <c r="D3751">
        <v>8</v>
      </c>
      <c r="E3751">
        <v>1999</v>
      </c>
      <c r="F3751">
        <v>1699</v>
      </c>
      <c r="G3751" t="s">
        <v>838</v>
      </c>
      <c r="H3751" t="s">
        <v>12692</v>
      </c>
      <c r="I3751" t="s">
        <v>1229</v>
      </c>
      <c r="J3751" t="s">
        <v>168</v>
      </c>
      <c r="K3751" t="s">
        <v>12693</v>
      </c>
      <c r="L3751">
        <v>13887424</v>
      </c>
      <c r="M3751">
        <f t="shared" si="116"/>
        <v>13592</v>
      </c>
      <c r="N3751" s="2">
        <f t="shared" si="117"/>
        <v>15.007503751875939</v>
      </c>
    </row>
    <row r="3752" spans="1:14" x14ac:dyDescent="0.3">
      <c r="A3752" t="s">
        <v>2668</v>
      </c>
      <c r="B3752" t="s">
        <v>12694</v>
      </c>
      <c r="C3752">
        <v>3.3</v>
      </c>
      <c r="D3752">
        <v>6</v>
      </c>
      <c r="E3752">
        <v>14999</v>
      </c>
      <c r="F3752">
        <v>2899</v>
      </c>
      <c r="G3752" t="s">
        <v>16</v>
      </c>
      <c r="H3752" t="s">
        <v>12695</v>
      </c>
      <c r="I3752" t="s">
        <v>367</v>
      </c>
      <c r="J3752" t="s">
        <v>12696</v>
      </c>
      <c r="K3752" t="s">
        <v>12697</v>
      </c>
      <c r="L3752">
        <v>16420650</v>
      </c>
      <c r="M3752">
        <f t="shared" si="116"/>
        <v>17394</v>
      </c>
      <c r="N3752" s="2">
        <f t="shared" si="117"/>
        <v>80.672044802986861</v>
      </c>
    </row>
    <row r="3753" spans="1:14" x14ac:dyDescent="0.3">
      <c r="A3753" t="s">
        <v>12698</v>
      </c>
      <c r="B3753" t="s">
        <v>756</v>
      </c>
      <c r="C3753">
        <v>4</v>
      </c>
      <c r="D3753">
        <v>61</v>
      </c>
      <c r="E3753">
        <v>1899</v>
      </c>
      <c r="F3753">
        <v>759</v>
      </c>
      <c r="G3753" t="s">
        <v>757</v>
      </c>
      <c r="H3753" t="s">
        <v>12699</v>
      </c>
      <c r="I3753" t="s">
        <v>1165</v>
      </c>
      <c r="J3753" t="s">
        <v>760</v>
      </c>
      <c r="K3753" t="s">
        <v>12700</v>
      </c>
      <c r="L3753">
        <v>10909940</v>
      </c>
      <c r="M3753">
        <f t="shared" si="116"/>
        <v>46299</v>
      </c>
      <c r="N3753" s="2">
        <f t="shared" si="117"/>
        <v>60.031595576619281</v>
      </c>
    </row>
    <row r="3754" spans="1:14" x14ac:dyDescent="0.3">
      <c r="A3754" t="s">
        <v>12701</v>
      </c>
      <c r="B3754" t="s">
        <v>41</v>
      </c>
      <c r="C3754">
        <v>4.4000000000000004</v>
      </c>
      <c r="D3754">
        <v>16</v>
      </c>
      <c r="E3754">
        <v>1899</v>
      </c>
      <c r="F3754">
        <v>1899</v>
      </c>
      <c r="G3754" t="s">
        <v>12702</v>
      </c>
      <c r="H3754" t="s">
        <v>12703</v>
      </c>
      <c r="I3754" t="s">
        <v>740</v>
      </c>
      <c r="J3754" t="s">
        <v>45</v>
      </c>
      <c r="K3754" t="s">
        <v>12704</v>
      </c>
      <c r="L3754">
        <v>13688926</v>
      </c>
      <c r="M3754">
        <f t="shared" si="116"/>
        <v>30384</v>
      </c>
      <c r="N3754" s="2">
        <f t="shared" si="117"/>
        <v>0</v>
      </c>
    </row>
    <row r="3755" spans="1:14" x14ac:dyDescent="0.3">
      <c r="A3755" t="s">
        <v>8425</v>
      </c>
      <c r="B3755" t="s">
        <v>12705</v>
      </c>
      <c r="C3755">
        <v>4.4000000000000004</v>
      </c>
      <c r="D3755">
        <v>10</v>
      </c>
      <c r="E3755">
        <v>1999</v>
      </c>
      <c r="F3755">
        <v>699</v>
      </c>
      <c r="G3755" t="s">
        <v>29</v>
      </c>
      <c r="H3755" t="s">
        <v>12706</v>
      </c>
      <c r="I3755" t="s">
        <v>126</v>
      </c>
      <c r="J3755" t="s">
        <v>12707</v>
      </c>
      <c r="K3755" t="s">
        <v>12708</v>
      </c>
      <c r="L3755">
        <v>16188136</v>
      </c>
      <c r="M3755">
        <f t="shared" si="116"/>
        <v>6990</v>
      </c>
      <c r="N3755" s="2">
        <f t="shared" si="117"/>
        <v>65.032516258129064</v>
      </c>
    </row>
    <row r="3756" spans="1:14" x14ac:dyDescent="0.3">
      <c r="A3756" t="s">
        <v>3634</v>
      </c>
      <c r="B3756" t="s">
        <v>3635</v>
      </c>
      <c r="C3756">
        <v>4.3</v>
      </c>
      <c r="D3756">
        <v>45</v>
      </c>
      <c r="E3756">
        <v>849</v>
      </c>
      <c r="F3756">
        <v>339</v>
      </c>
      <c r="G3756" t="s">
        <v>42</v>
      </c>
      <c r="H3756" t="s">
        <v>12709</v>
      </c>
      <c r="I3756" t="s">
        <v>37</v>
      </c>
      <c r="J3756" t="s">
        <v>3637</v>
      </c>
      <c r="K3756" t="s">
        <v>12710</v>
      </c>
      <c r="L3756">
        <v>14820146</v>
      </c>
      <c r="M3756">
        <f t="shared" si="116"/>
        <v>15255</v>
      </c>
      <c r="N3756" s="2">
        <f t="shared" si="117"/>
        <v>60.07067137809188</v>
      </c>
    </row>
    <row r="3757" spans="1:14" x14ac:dyDescent="0.3">
      <c r="A3757" t="s">
        <v>675</v>
      </c>
      <c r="B3757" t="s">
        <v>2768</v>
      </c>
      <c r="C3757">
        <v>2.6</v>
      </c>
      <c r="D3757">
        <v>5</v>
      </c>
      <c r="E3757">
        <v>999</v>
      </c>
      <c r="F3757">
        <v>499</v>
      </c>
      <c r="G3757" t="s">
        <v>12711</v>
      </c>
      <c r="H3757" t="s">
        <v>12712</v>
      </c>
      <c r="I3757" t="s">
        <v>244</v>
      </c>
      <c r="J3757" t="s">
        <v>2770</v>
      </c>
      <c r="K3757" t="s">
        <v>12713</v>
      </c>
      <c r="L3757">
        <v>16964676</v>
      </c>
      <c r="M3757">
        <f t="shared" si="116"/>
        <v>2495</v>
      </c>
      <c r="N3757" s="2">
        <f t="shared" si="117"/>
        <v>50.050050050050054</v>
      </c>
    </row>
    <row r="3758" spans="1:14" x14ac:dyDescent="0.3">
      <c r="A3758" t="s">
        <v>12714</v>
      </c>
      <c r="B3758" t="s">
        <v>7059</v>
      </c>
      <c r="C3758">
        <v>3.8</v>
      </c>
      <c r="D3758">
        <v>74</v>
      </c>
      <c r="E3758">
        <v>1499</v>
      </c>
      <c r="F3758">
        <v>1229</v>
      </c>
      <c r="G3758" t="s">
        <v>1536</v>
      </c>
      <c r="H3758" t="s">
        <v>12715</v>
      </c>
      <c r="I3758" t="s">
        <v>446</v>
      </c>
      <c r="J3758" t="s">
        <v>7062</v>
      </c>
      <c r="K3758" t="s">
        <v>12716</v>
      </c>
      <c r="L3758">
        <v>12965926</v>
      </c>
      <c r="M3758">
        <f t="shared" si="116"/>
        <v>90946</v>
      </c>
      <c r="N3758" s="2">
        <f t="shared" si="117"/>
        <v>18.012008005336892</v>
      </c>
    </row>
    <row r="3759" spans="1:14" x14ac:dyDescent="0.3">
      <c r="A3759" t="s">
        <v>12717</v>
      </c>
      <c r="B3759" t="s">
        <v>12718</v>
      </c>
      <c r="C3759">
        <v>4.5999999999999996</v>
      </c>
      <c r="D3759">
        <v>17</v>
      </c>
      <c r="E3759">
        <v>2303</v>
      </c>
      <c r="F3759">
        <v>1151</v>
      </c>
      <c r="G3759" t="s">
        <v>16</v>
      </c>
      <c r="H3759" t="s">
        <v>12719</v>
      </c>
      <c r="I3759" t="s">
        <v>541</v>
      </c>
      <c r="J3759" t="s">
        <v>12720</v>
      </c>
      <c r="K3759" t="s">
        <v>12721</v>
      </c>
      <c r="L3759">
        <v>2109896</v>
      </c>
      <c r="M3759">
        <f t="shared" si="116"/>
        <v>19567</v>
      </c>
      <c r="N3759" s="2">
        <f t="shared" si="117"/>
        <v>50.021710811984363</v>
      </c>
    </row>
    <row r="3760" spans="1:14" x14ac:dyDescent="0.3">
      <c r="A3760" t="s">
        <v>12722</v>
      </c>
      <c r="B3760" t="s">
        <v>6162</v>
      </c>
      <c r="C3760">
        <v>4.0999999999999996</v>
      </c>
      <c r="D3760">
        <v>65</v>
      </c>
      <c r="E3760">
        <v>699</v>
      </c>
      <c r="F3760">
        <v>349</v>
      </c>
      <c r="G3760" t="s">
        <v>16</v>
      </c>
      <c r="H3760" t="s">
        <v>12723</v>
      </c>
      <c r="I3760" t="s">
        <v>161</v>
      </c>
      <c r="J3760" t="s">
        <v>6164</v>
      </c>
      <c r="K3760" t="s">
        <v>12724</v>
      </c>
      <c r="L3760">
        <v>13358250</v>
      </c>
      <c r="M3760">
        <f t="shared" si="116"/>
        <v>22685</v>
      </c>
      <c r="N3760" s="2">
        <f t="shared" si="117"/>
        <v>50.071530758226032</v>
      </c>
    </row>
    <row r="3761" spans="1:14" x14ac:dyDescent="0.3">
      <c r="A3761" t="s">
        <v>12725</v>
      </c>
      <c r="B3761" t="s">
        <v>4052</v>
      </c>
      <c r="C3761">
        <v>4</v>
      </c>
      <c r="D3761">
        <v>90</v>
      </c>
      <c r="E3761">
        <v>3449</v>
      </c>
      <c r="F3761">
        <v>2414</v>
      </c>
      <c r="G3761" t="s">
        <v>16</v>
      </c>
      <c r="H3761" t="s">
        <v>12726</v>
      </c>
      <c r="I3761" t="s">
        <v>18</v>
      </c>
      <c r="J3761" t="s">
        <v>4054</v>
      </c>
      <c r="K3761" t="s">
        <v>12727</v>
      </c>
      <c r="L3761">
        <v>13737664</v>
      </c>
      <c r="M3761">
        <f t="shared" si="116"/>
        <v>217260</v>
      </c>
      <c r="N3761" s="2">
        <f t="shared" si="117"/>
        <v>30.008698173383593</v>
      </c>
    </row>
    <row r="3762" spans="1:14" x14ac:dyDescent="0.3">
      <c r="A3762" t="s">
        <v>12728</v>
      </c>
      <c r="B3762" t="s">
        <v>12729</v>
      </c>
      <c r="C3762">
        <v>3.9</v>
      </c>
      <c r="D3762">
        <v>51</v>
      </c>
      <c r="E3762">
        <v>1190</v>
      </c>
      <c r="F3762">
        <v>595</v>
      </c>
      <c r="G3762" t="s">
        <v>335</v>
      </c>
      <c r="H3762" t="s">
        <v>12730</v>
      </c>
      <c r="I3762" t="s">
        <v>495</v>
      </c>
      <c r="J3762" t="s">
        <v>12731</v>
      </c>
      <c r="K3762" t="s">
        <v>12732</v>
      </c>
      <c r="L3762">
        <v>12441350</v>
      </c>
      <c r="M3762">
        <f t="shared" si="116"/>
        <v>30345</v>
      </c>
      <c r="N3762" s="2">
        <f t="shared" si="117"/>
        <v>50</v>
      </c>
    </row>
    <row r="3763" spans="1:14" x14ac:dyDescent="0.3">
      <c r="A3763" t="s">
        <v>12733</v>
      </c>
      <c r="B3763" t="s">
        <v>7352</v>
      </c>
      <c r="C3763">
        <v>3.9</v>
      </c>
      <c r="D3763">
        <v>19</v>
      </c>
      <c r="E3763">
        <v>549</v>
      </c>
      <c r="F3763">
        <v>469</v>
      </c>
      <c r="G3763" t="s">
        <v>12734</v>
      </c>
      <c r="H3763" t="s">
        <v>12735</v>
      </c>
      <c r="I3763" t="s">
        <v>3629</v>
      </c>
      <c r="J3763" t="s">
        <v>7354</v>
      </c>
      <c r="K3763" t="s">
        <v>12736</v>
      </c>
      <c r="L3763">
        <v>14961684</v>
      </c>
      <c r="M3763">
        <f t="shared" si="116"/>
        <v>8911</v>
      </c>
      <c r="N3763" s="2">
        <f t="shared" si="117"/>
        <v>14.571948998178508</v>
      </c>
    </row>
    <row r="3764" spans="1:14" x14ac:dyDescent="0.3">
      <c r="A3764" t="s">
        <v>2649</v>
      </c>
      <c r="B3764" t="s">
        <v>12737</v>
      </c>
      <c r="C3764">
        <v>4.7</v>
      </c>
      <c r="D3764">
        <v>7</v>
      </c>
      <c r="E3764">
        <v>1699</v>
      </c>
      <c r="F3764">
        <v>492</v>
      </c>
      <c r="G3764" t="s">
        <v>29</v>
      </c>
      <c r="H3764" t="s">
        <v>12738</v>
      </c>
      <c r="I3764" t="s">
        <v>37</v>
      </c>
      <c r="J3764" t="s">
        <v>12739</v>
      </c>
      <c r="K3764" t="s">
        <v>12740</v>
      </c>
      <c r="L3764">
        <v>15666182</v>
      </c>
      <c r="M3764">
        <f t="shared" si="116"/>
        <v>3444</v>
      </c>
      <c r="N3764" s="2">
        <f t="shared" si="117"/>
        <v>71.041789287816357</v>
      </c>
    </row>
    <row r="3765" spans="1:14" x14ac:dyDescent="0.3">
      <c r="A3765" t="s">
        <v>6436</v>
      </c>
      <c r="B3765" t="s">
        <v>181</v>
      </c>
      <c r="C3765">
        <v>3.7</v>
      </c>
      <c r="D3765">
        <v>6</v>
      </c>
      <c r="E3765">
        <v>6088</v>
      </c>
      <c r="F3765">
        <v>2983</v>
      </c>
      <c r="G3765" t="s">
        <v>124</v>
      </c>
      <c r="H3765" t="s">
        <v>12741</v>
      </c>
      <c r="I3765" t="s">
        <v>50</v>
      </c>
      <c r="J3765" t="s">
        <v>184</v>
      </c>
      <c r="K3765" t="s">
        <v>12742</v>
      </c>
      <c r="L3765">
        <v>11311978</v>
      </c>
      <c r="M3765">
        <f t="shared" si="116"/>
        <v>17898</v>
      </c>
      <c r="N3765" s="2">
        <f t="shared" si="117"/>
        <v>51.001971090670175</v>
      </c>
    </row>
    <row r="3766" spans="1:14" x14ac:dyDescent="0.3">
      <c r="A3766" t="s">
        <v>12743</v>
      </c>
      <c r="B3766" t="s">
        <v>8156</v>
      </c>
      <c r="C3766">
        <v>4.0999999999999996</v>
      </c>
      <c r="D3766">
        <v>55</v>
      </c>
      <c r="E3766">
        <v>1455</v>
      </c>
      <c r="F3766">
        <v>451</v>
      </c>
      <c r="G3766" t="s">
        <v>16</v>
      </c>
      <c r="H3766" t="s">
        <v>12744</v>
      </c>
      <c r="I3766" t="s">
        <v>7904</v>
      </c>
      <c r="J3766" t="s">
        <v>8158</v>
      </c>
      <c r="K3766" t="s">
        <v>12745</v>
      </c>
      <c r="L3766">
        <v>15427522</v>
      </c>
      <c r="M3766">
        <f t="shared" si="116"/>
        <v>24805</v>
      </c>
      <c r="N3766" s="2">
        <f t="shared" si="117"/>
        <v>69.003436426116835</v>
      </c>
    </row>
    <row r="3767" spans="1:14" x14ac:dyDescent="0.3">
      <c r="A3767" t="s">
        <v>12746</v>
      </c>
      <c r="B3767" t="s">
        <v>3195</v>
      </c>
      <c r="C3767">
        <v>3.7</v>
      </c>
      <c r="D3767">
        <v>9</v>
      </c>
      <c r="E3767">
        <v>1299</v>
      </c>
      <c r="F3767">
        <v>844</v>
      </c>
      <c r="G3767" t="s">
        <v>12747</v>
      </c>
      <c r="H3767" t="s">
        <v>12748</v>
      </c>
      <c r="I3767" t="s">
        <v>50</v>
      </c>
      <c r="J3767" t="s">
        <v>3198</v>
      </c>
      <c r="K3767" t="s">
        <v>12749</v>
      </c>
      <c r="L3767">
        <v>17112022</v>
      </c>
      <c r="M3767">
        <f t="shared" si="116"/>
        <v>7596</v>
      </c>
      <c r="N3767" s="2">
        <f t="shared" si="117"/>
        <v>35.026943802925324</v>
      </c>
    </row>
    <row r="3768" spans="1:14" x14ac:dyDescent="0.3">
      <c r="A3768" t="s">
        <v>4048</v>
      </c>
      <c r="B3768" t="s">
        <v>1053</v>
      </c>
      <c r="C3768">
        <v>2.8</v>
      </c>
      <c r="D3768">
        <v>10</v>
      </c>
      <c r="E3768">
        <v>3999</v>
      </c>
      <c r="F3768">
        <v>1479</v>
      </c>
      <c r="G3768" t="s">
        <v>182</v>
      </c>
      <c r="H3768" t="s">
        <v>12750</v>
      </c>
      <c r="I3768" t="s">
        <v>132</v>
      </c>
      <c r="J3768" t="s">
        <v>1055</v>
      </c>
      <c r="K3768" t="s">
        <v>12751</v>
      </c>
      <c r="L3768">
        <v>16043172</v>
      </c>
      <c r="M3768">
        <f t="shared" si="116"/>
        <v>14790</v>
      </c>
      <c r="N3768" s="2">
        <f t="shared" si="117"/>
        <v>63.015753938484622</v>
      </c>
    </row>
    <row r="3769" spans="1:14" x14ac:dyDescent="0.3">
      <c r="A3769" t="s">
        <v>10737</v>
      </c>
      <c r="B3769" t="s">
        <v>4510</v>
      </c>
      <c r="C3769">
        <v>3.2</v>
      </c>
      <c r="D3769">
        <v>105</v>
      </c>
      <c r="E3769">
        <v>1599</v>
      </c>
      <c r="F3769">
        <v>767</v>
      </c>
      <c r="G3769" t="s">
        <v>29</v>
      </c>
      <c r="H3769" t="s">
        <v>12752</v>
      </c>
      <c r="I3769" t="s">
        <v>50</v>
      </c>
      <c r="J3769" t="s">
        <v>4512</v>
      </c>
      <c r="K3769" t="s">
        <v>12753</v>
      </c>
      <c r="L3769">
        <v>10453098</v>
      </c>
      <c r="M3769">
        <f t="shared" si="116"/>
        <v>80535</v>
      </c>
      <c r="N3769" s="2">
        <f t="shared" si="117"/>
        <v>52.032520325203258</v>
      </c>
    </row>
    <row r="3770" spans="1:14" x14ac:dyDescent="0.3">
      <c r="A3770" t="s">
        <v>12754</v>
      </c>
      <c r="B3770" t="s">
        <v>3436</v>
      </c>
      <c r="C3770">
        <v>3.7</v>
      </c>
      <c r="D3770">
        <v>33</v>
      </c>
      <c r="E3770">
        <v>999</v>
      </c>
      <c r="F3770">
        <v>359</v>
      </c>
      <c r="G3770" t="s">
        <v>666</v>
      </c>
      <c r="H3770" t="s">
        <v>12755</v>
      </c>
      <c r="I3770" t="s">
        <v>1229</v>
      </c>
      <c r="J3770" t="s">
        <v>3439</v>
      </c>
      <c r="K3770" t="s">
        <v>12756</v>
      </c>
      <c r="L3770">
        <v>14572650</v>
      </c>
      <c r="M3770">
        <f t="shared" si="116"/>
        <v>11847</v>
      </c>
      <c r="N3770" s="2">
        <f t="shared" si="117"/>
        <v>64.06406406406407</v>
      </c>
    </row>
    <row r="3771" spans="1:14" x14ac:dyDescent="0.3">
      <c r="A3771" t="s">
        <v>3910</v>
      </c>
      <c r="B3771" t="s">
        <v>12757</v>
      </c>
      <c r="C3771">
        <v>3.5</v>
      </c>
      <c r="D3771">
        <v>22</v>
      </c>
      <c r="E3771">
        <v>1699</v>
      </c>
      <c r="F3771">
        <v>849</v>
      </c>
      <c r="G3771" t="s">
        <v>1688</v>
      </c>
      <c r="H3771" t="s">
        <v>12758</v>
      </c>
      <c r="I3771" t="s">
        <v>83</v>
      </c>
      <c r="J3771" t="s">
        <v>12759</v>
      </c>
      <c r="K3771" t="s">
        <v>12760</v>
      </c>
      <c r="L3771">
        <v>13459872</v>
      </c>
      <c r="M3771">
        <f t="shared" si="116"/>
        <v>18678</v>
      </c>
      <c r="N3771" s="2">
        <f t="shared" si="117"/>
        <v>50.029429075927013</v>
      </c>
    </row>
    <row r="3772" spans="1:14" x14ac:dyDescent="0.3">
      <c r="A3772" t="s">
        <v>1027</v>
      </c>
      <c r="B3772" t="s">
        <v>119</v>
      </c>
      <c r="C3772">
        <v>3.4</v>
      </c>
      <c r="D3772">
        <v>8</v>
      </c>
      <c r="E3772">
        <v>499</v>
      </c>
      <c r="F3772">
        <v>499</v>
      </c>
      <c r="G3772" t="s">
        <v>2219</v>
      </c>
      <c r="H3772" t="s">
        <v>12761</v>
      </c>
      <c r="I3772" t="s">
        <v>244</v>
      </c>
      <c r="J3772" t="s">
        <v>119</v>
      </c>
      <c r="K3772" t="s">
        <v>12762</v>
      </c>
      <c r="L3772">
        <v>17490180</v>
      </c>
      <c r="M3772">
        <f t="shared" si="116"/>
        <v>3992</v>
      </c>
      <c r="N3772" s="2">
        <f t="shared" si="117"/>
        <v>0</v>
      </c>
    </row>
    <row r="3773" spans="1:14" x14ac:dyDescent="0.3">
      <c r="A3773" t="s">
        <v>12763</v>
      </c>
      <c r="B3773" t="s">
        <v>2303</v>
      </c>
      <c r="C3773">
        <v>3.4</v>
      </c>
      <c r="D3773">
        <v>134</v>
      </c>
      <c r="E3773">
        <v>2495</v>
      </c>
      <c r="F3773">
        <v>1247</v>
      </c>
      <c r="G3773" t="s">
        <v>67</v>
      </c>
      <c r="H3773" t="s">
        <v>12764</v>
      </c>
      <c r="I3773" t="s">
        <v>1192</v>
      </c>
      <c r="J3773" t="s">
        <v>2305</v>
      </c>
      <c r="K3773" t="s">
        <v>12765</v>
      </c>
      <c r="L3773">
        <v>7779633</v>
      </c>
      <c r="M3773">
        <f t="shared" si="116"/>
        <v>167098</v>
      </c>
      <c r="N3773" s="2">
        <f t="shared" si="117"/>
        <v>50.020040080160321</v>
      </c>
    </row>
    <row r="3774" spans="1:14" x14ac:dyDescent="0.3">
      <c r="A3774" t="s">
        <v>12766</v>
      </c>
      <c r="B3774" t="s">
        <v>2700</v>
      </c>
      <c r="C3774">
        <v>3.6</v>
      </c>
      <c r="D3774">
        <v>45</v>
      </c>
      <c r="E3774">
        <v>2599</v>
      </c>
      <c r="F3774">
        <v>1039</v>
      </c>
      <c r="G3774" t="s">
        <v>29</v>
      </c>
      <c r="H3774" t="s">
        <v>12767</v>
      </c>
      <c r="I3774" t="s">
        <v>5522</v>
      </c>
      <c r="J3774" t="s">
        <v>2702</v>
      </c>
      <c r="K3774" t="s">
        <v>12768</v>
      </c>
      <c r="L3774">
        <v>2091915</v>
      </c>
      <c r="M3774">
        <f t="shared" si="116"/>
        <v>46755</v>
      </c>
      <c r="N3774" s="2">
        <f t="shared" si="117"/>
        <v>60.023085802231627</v>
      </c>
    </row>
    <row r="3775" spans="1:14" x14ac:dyDescent="0.3">
      <c r="A3775" t="s">
        <v>12769</v>
      </c>
      <c r="B3775" t="s">
        <v>12770</v>
      </c>
      <c r="C3775">
        <v>4.4000000000000004</v>
      </c>
      <c r="D3775">
        <v>272</v>
      </c>
      <c r="E3775">
        <v>499</v>
      </c>
      <c r="F3775">
        <v>499</v>
      </c>
      <c r="G3775" t="s">
        <v>16</v>
      </c>
      <c r="H3775" t="s">
        <v>12771</v>
      </c>
      <c r="I3775" t="s">
        <v>802</v>
      </c>
      <c r="J3775" t="s">
        <v>12772</v>
      </c>
      <c r="K3775" t="s">
        <v>12773</v>
      </c>
      <c r="L3775">
        <v>10452752</v>
      </c>
      <c r="M3775">
        <f t="shared" si="116"/>
        <v>135728</v>
      </c>
      <c r="N3775" s="2">
        <f t="shared" si="117"/>
        <v>0</v>
      </c>
    </row>
    <row r="3776" spans="1:14" x14ac:dyDescent="0.3">
      <c r="A3776" t="s">
        <v>12774</v>
      </c>
      <c r="B3776" t="s">
        <v>10464</v>
      </c>
      <c r="C3776">
        <v>4.5</v>
      </c>
      <c r="D3776">
        <v>2</v>
      </c>
      <c r="E3776">
        <v>9999</v>
      </c>
      <c r="F3776">
        <v>9999</v>
      </c>
      <c r="G3776" t="s">
        <v>16</v>
      </c>
      <c r="H3776" t="s">
        <v>12775</v>
      </c>
      <c r="I3776" t="s">
        <v>177</v>
      </c>
      <c r="J3776" t="s">
        <v>10467</v>
      </c>
      <c r="K3776" t="s">
        <v>12776</v>
      </c>
      <c r="L3776">
        <v>2352904</v>
      </c>
      <c r="M3776">
        <f t="shared" si="116"/>
        <v>19998</v>
      </c>
      <c r="N3776" s="2">
        <f t="shared" si="117"/>
        <v>0</v>
      </c>
    </row>
    <row r="3777" spans="1:14" x14ac:dyDescent="0.3">
      <c r="A3777" t="s">
        <v>12777</v>
      </c>
      <c r="B3777" t="s">
        <v>5215</v>
      </c>
      <c r="C3777">
        <v>4.4000000000000004</v>
      </c>
      <c r="D3777">
        <v>20</v>
      </c>
      <c r="E3777">
        <v>549</v>
      </c>
      <c r="F3777">
        <v>549</v>
      </c>
      <c r="G3777" t="s">
        <v>16</v>
      </c>
      <c r="H3777" t="s">
        <v>12778</v>
      </c>
      <c r="I3777" t="s">
        <v>548</v>
      </c>
      <c r="J3777" t="s">
        <v>5217</v>
      </c>
      <c r="K3777" t="s">
        <v>12779</v>
      </c>
      <c r="L3777">
        <v>17145756</v>
      </c>
      <c r="M3777">
        <f t="shared" si="116"/>
        <v>10980</v>
      </c>
      <c r="N3777" s="2">
        <f t="shared" si="117"/>
        <v>0</v>
      </c>
    </row>
    <row r="3778" spans="1:14" x14ac:dyDescent="0.3">
      <c r="A3778" t="s">
        <v>12780</v>
      </c>
      <c r="B3778" t="s">
        <v>12781</v>
      </c>
      <c r="C3778">
        <v>3.9</v>
      </c>
      <c r="D3778">
        <v>49</v>
      </c>
      <c r="E3778">
        <v>5999</v>
      </c>
      <c r="F3778">
        <v>2519</v>
      </c>
      <c r="G3778" t="s">
        <v>16</v>
      </c>
      <c r="H3778" t="s">
        <v>12782</v>
      </c>
      <c r="I3778" t="s">
        <v>367</v>
      </c>
      <c r="J3778" t="s">
        <v>12783</v>
      </c>
      <c r="K3778" t="s">
        <v>12784</v>
      </c>
      <c r="L3778">
        <v>14780506</v>
      </c>
      <c r="M3778">
        <f t="shared" si="116"/>
        <v>123431</v>
      </c>
      <c r="N3778" s="2">
        <f t="shared" si="117"/>
        <v>58.009668278046348</v>
      </c>
    </row>
    <row r="3779" spans="1:14" x14ac:dyDescent="0.3">
      <c r="A3779" t="s">
        <v>12785</v>
      </c>
      <c r="B3779" t="s">
        <v>1624</v>
      </c>
      <c r="C3779">
        <v>4.7</v>
      </c>
      <c r="D3779">
        <v>31</v>
      </c>
      <c r="E3779">
        <v>799</v>
      </c>
      <c r="F3779">
        <v>799</v>
      </c>
      <c r="G3779" t="s">
        <v>16</v>
      </c>
      <c r="H3779" t="s">
        <v>12786</v>
      </c>
      <c r="I3779" t="s">
        <v>513</v>
      </c>
      <c r="J3779" t="s">
        <v>1626</v>
      </c>
      <c r="K3779" t="s">
        <v>12787</v>
      </c>
      <c r="L3779">
        <v>15526716</v>
      </c>
      <c r="M3779">
        <f t="shared" ref="M3779:M3842" si="118">D3779*F3779</f>
        <v>24769</v>
      </c>
      <c r="N3779" s="2">
        <f t="shared" ref="N3779:N3842" si="119">((E3779-F3779)/E3779) *100</f>
        <v>0</v>
      </c>
    </row>
    <row r="3780" spans="1:14" x14ac:dyDescent="0.3">
      <c r="A3780" t="s">
        <v>12788</v>
      </c>
      <c r="B3780" t="s">
        <v>230</v>
      </c>
      <c r="C3780">
        <v>4.8</v>
      </c>
      <c r="D3780">
        <v>8</v>
      </c>
      <c r="E3780">
        <v>1199</v>
      </c>
      <c r="F3780">
        <v>599</v>
      </c>
      <c r="G3780" t="s">
        <v>42</v>
      </c>
      <c r="H3780" t="s">
        <v>12789</v>
      </c>
      <c r="I3780" t="s">
        <v>37</v>
      </c>
      <c r="J3780" t="s">
        <v>232</v>
      </c>
      <c r="K3780" t="s">
        <v>12790</v>
      </c>
      <c r="L3780">
        <v>16902154</v>
      </c>
      <c r="M3780">
        <f t="shared" si="118"/>
        <v>4792</v>
      </c>
      <c r="N3780" s="2">
        <f t="shared" si="119"/>
        <v>50.041701417848202</v>
      </c>
    </row>
    <row r="3781" spans="1:14" x14ac:dyDescent="0.3">
      <c r="A3781" t="s">
        <v>12791</v>
      </c>
      <c r="B3781" t="s">
        <v>41</v>
      </c>
      <c r="C3781">
        <v>4.3</v>
      </c>
      <c r="D3781">
        <v>8</v>
      </c>
      <c r="E3781">
        <v>1299</v>
      </c>
      <c r="F3781">
        <v>779</v>
      </c>
      <c r="G3781" t="s">
        <v>29</v>
      </c>
      <c r="H3781" t="s">
        <v>12792</v>
      </c>
      <c r="I3781" t="s">
        <v>37</v>
      </c>
      <c r="J3781" t="s">
        <v>45</v>
      </c>
      <c r="K3781" t="s">
        <v>12793</v>
      </c>
      <c r="L3781">
        <v>14702522</v>
      </c>
      <c r="M3781">
        <f t="shared" si="118"/>
        <v>6232</v>
      </c>
      <c r="N3781" s="2">
        <f t="shared" si="119"/>
        <v>40.030792917628943</v>
      </c>
    </row>
    <row r="3782" spans="1:14" x14ac:dyDescent="0.3">
      <c r="A3782" t="s">
        <v>12794</v>
      </c>
      <c r="B3782" t="s">
        <v>6913</v>
      </c>
      <c r="C3782">
        <v>3.6</v>
      </c>
      <c r="D3782">
        <v>9</v>
      </c>
      <c r="E3782">
        <v>2999</v>
      </c>
      <c r="F3782">
        <v>929</v>
      </c>
      <c r="G3782" t="s">
        <v>29</v>
      </c>
      <c r="H3782" t="s">
        <v>12795</v>
      </c>
      <c r="I3782" t="s">
        <v>132</v>
      </c>
      <c r="J3782" t="s">
        <v>6915</v>
      </c>
      <c r="K3782" t="s">
        <v>12796</v>
      </c>
      <c r="L3782">
        <v>17000540</v>
      </c>
      <c r="M3782">
        <f t="shared" si="118"/>
        <v>8361</v>
      </c>
      <c r="N3782" s="2">
        <f t="shared" si="119"/>
        <v>69.023007669223077</v>
      </c>
    </row>
    <row r="3783" spans="1:14" x14ac:dyDescent="0.3">
      <c r="A3783" t="s">
        <v>12797</v>
      </c>
      <c r="B3783" t="s">
        <v>3168</v>
      </c>
      <c r="C3783">
        <v>4</v>
      </c>
      <c r="D3783">
        <v>48</v>
      </c>
      <c r="E3783">
        <v>2499</v>
      </c>
      <c r="F3783">
        <v>799</v>
      </c>
      <c r="G3783" t="s">
        <v>29</v>
      </c>
      <c r="H3783" t="s">
        <v>12798</v>
      </c>
      <c r="I3783" t="s">
        <v>50</v>
      </c>
      <c r="J3783" t="s">
        <v>3170</v>
      </c>
      <c r="K3783" t="s">
        <v>12799</v>
      </c>
      <c r="L3783">
        <v>13078816</v>
      </c>
      <c r="M3783">
        <f t="shared" si="118"/>
        <v>38352</v>
      </c>
      <c r="N3783" s="2">
        <f t="shared" si="119"/>
        <v>68.027210884353735</v>
      </c>
    </row>
    <row r="3784" spans="1:14" x14ac:dyDescent="0.3">
      <c r="A3784" t="s">
        <v>477</v>
      </c>
      <c r="B3784" t="s">
        <v>12800</v>
      </c>
      <c r="C3784">
        <v>4.4000000000000004</v>
      </c>
      <c r="D3784">
        <v>9</v>
      </c>
      <c r="E3784">
        <v>7300</v>
      </c>
      <c r="F3784">
        <v>3212</v>
      </c>
      <c r="G3784" t="s">
        <v>16</v>
      </c>
      <c r="H3784" t="s">
        <v>12801</v>
      </c>
      <c r="I3784" t="s">
        <v>18</v>
      </c>
      <c r="J3784" t="s">
        <v>12802</v>
      </c>
      <c r="K3784" t="s">
        <v>12803</v>
      </c>
      <c r="L3784">
        <v>16589942</v>
      </c>
      <c r="M3784">
        <f t="shared" si="118"/>
        <v>28908</v>
      </c>
      <c r="N3784" s="2">
        <f t="shared" si="119"/>
        <v>56.000000000000007</v>
      </c>
    </row>
    <row r="3785" spans="1:14" x14ac:dyDescent="0.3">
      <c r="A3785" t="s">
        <v>12804</v>
      </c>
      <c r="B3785" t="s">
        <v>5714</v>
      </c>
      <c r="C3785">
        <v>4.7</v>
      </c>
      <c r="D3785">
        <v>90</v>
      </c>
      <c r="E3785">
        <v>1999</v>
      </c>
      <c r="F3785">
        <v>1799</v>
      </c>
      <c r="G3785" t="s">
        <v>16</v>
      </c>
      <c r="H3785" t="s">
        <v>12805</v>
      </c>
      <c r="I3785" t="s">
        <v>548</v>
      </c>
      <c r="J3785" t="s">
        <v>5716</v>
      </c>
      <c r="K3785" t="s">
        <v>12806</v>
      </c>
      <c r="L3785">
        <v>12854506</v>
      </c>
      <c r="M3785">
        <f t="shared" si="118"/>
        <v>161910</v>
      </c>
      <c r="N3785" s="2">
        <f t="shared" si="119"/>
        <v>10.005002501250624</v>
      </c>
    </row>
    <row r="3786" spans="1:14" x14ac:dyDescent="0.3">
      <c r="A3786" t="s">
        <v>12807</v>
      </c>
      <c r="B3786" t="s">
        <v>5053</v>
      </c>
      <c r="C3786">
        <v>3.5</v>
      </c>
      <c r="D3786">
        <v>6</v>
      </c>
      <c r="E3786">
        <v>2995</v>
      </c>
      <c r="F3786">
        <v>599</v>
      </c>
      <c r="G3786" t="s">
        <v>16</v>
      </c>
      <c r="H3786" t="s">
        <v>12808</v>
      </c>
      <c r="I3786" t="s">
        <v>1558</v>
      </c>
      <c r="J3786" t="s">
        <v>5055</v>
      </c>
      <c r="K3786" t="s">
        <v>12809</v>
      </c>
      <c r="L3786">
        <v>18097642</v>
      </c>
      <c r="M3786">
        <f t="shared" si="118"/>
        <v>3594</v>
      </c>
      <c r="N3786" s="2">
        <f t="shared" si="119"/>
        <v>80</v>
      </c>
    </row>
    <row r="3787" spans="1:14" x14ac:dyDescent="0.3">
      <c r="A3787" t="s">
        <v>12810</v>
      </c>
      <c r="B3787" t="s">
        <v>4188</v>
      </c>
      <c r="C3787">
        <v>4.0999999999999996</v>
      </c>
      <c r="D3787">
        <v>8</v>
      </c>
      <c r="E3787">
        <v>1248</v>
      </c>
      <c r="F3787">
        <v>499</v>
      </c>
      <c r="G3787" t="s">
        <v>16</v>
      </c>
      <c r="H3787" t="s">
        <v>12811</v>
      </c>
      <c r="I3787" t="s">
        <v>536</v>
      </c>
      <c r="J3787" t="s">
        <v>4191</v>
      </c>
      <c r="K3787" t="s">
        <v>12812</v>
      </c>
      <c r="L3787">
        <v>15880894</v>
      </c>
      <c r="M3787">
        <f t="shared" si="118"/>
        <v>3992</v>
      </c>
      <c r="N3787" s="2">
        <f t="shared" si="119"/>
        <v>60.016025641025635</v>
      </c>
    </row>
    <row r="3788" spans="1:14" x14ac:dyDescent="0.3">
      <c r="A3788" t="s">
        <v>12813</v>
      </c>
      <c r="B3788" t="s">
        <v>4720</v>
      </c>
      <c r="C3788">
        <v>4.8</v>
      </c>
      <c r="D3788">
        <v>6</v>
      </c>
      <c r="E3788">
        <v>699</v>
      </c>
      <c r="F3788">
        <v>489</v>
      </c>
      <c r="G3788" t="s">
        <v>42</v>
      </c>
      <c r="H3788" t="s">
        <v>12814</v>
      </c>
      <c r="I3788" t="s">
        <v>56</v>
      </c>
      <c r="J3788" t="s">
        <v>4722</v>
      </c>
      <c r="K3788" t="s">
        <v>12815</v>
      </c>
      <c r="L3788">
        <v>17133418</v>
      </c>
      <c r="M3788">
        <f t="shared" si="118"/>
        <v>2934</v>
      </c>
      <c r="N3788" s="2">
        <f t="shared" si="119"/>
        <v>30.042918454935624</v>
      </c>
    </row>
    <row r="3789" spans="1:14" x14ac:dyDescent="0.3">
      <c r="A3789" t="s">
        <v>12816</v>
      </c>
      <c r="B3789" t="s">
        <v>2025</v>
      </c>
      <c r="C3789">
        <v>4.5</v>
      </c>
      <c r="D3789">
        <v>6</v>
      </c>
      <c r="E3789">
        <v>699</v>
      </c>
      <c r="F3789">
        <v>489</v>
      </c>
      <c r="G3789" t="s">
        <v>42</v>
      </c>
      <c r="H3789" t="s">
        <v>12817</v>
      </c>
      <c r="I3789" t="s">
        <v>56</v>
      </c>
      <c r="J3789" t="s">
        <v>2027</v>
      </c>
      <c r="K3789" t="s">
        <v>12818</v>
      </c>
      <c r="L3789">
        <v>17160778</v>
      </c>
      <c r="M3789">
        <f t="shared" si="118"/>
        <v>2934</v>
      </c>
      <c r="N3789" s="2">
        <f t="shared" si="119"/>
        <v>30.042918454935624</v>
      </c>
    </row>
    <row r="3790" spans="1:14" x14ac:dyDescent="0.3">
      <c r="A3790" t="s">
        <v>5798</v>
      </c>
      <c r="B3790" t="s">
        <v>9116</v>
      </c>
      <c r="C3790">
        <v>4.2</v>
      </c>
      <c r="D3790">
        <v>12</v>
      </c>
      <c r="E3790">
        <v>2299</v>
      </c>
      <c r="F3790">
        <v>919</v>
      </c>
      <c r="G3790" t="s">
        <v>1536</v>
      </c>
      <c r="H3790" t="s">
        <v>12819</v>
      </c>
      <c r="I3790" t="s">
        <v>446</v>
      </c>
      <c r="J3790" t="s">
        <v>9118</v>
      </c>
      <c r="K3790" t="s">
        <v>12820</v>
      </c>
      <c r="L3790">
        <v>14436774</v>
      </c>
      <c r="M3790">
        <f t="shared" si="118"/>
        <v>11028</v>
      </c>
      <c r="N3790" s="2">
        <f t="shared" si="119"/>
        <v>60.026098303610262</v>
      </c>
    </row>
    <row r="3791" spans="1:14" x14ac:dyDescent="0.3">
      <c r="A3791" t="s">
        <v>12821</v>
      </c>
      <c r="B3791" t="s">
        <v>3201</v>
      </c>
      <c r="C3791">
        <v>4.9000000000000004</v>
      </c>
      <c r="D3791">
        <v>7</v>
      </c>
      <c r="E3791">
        <v>899</v>
      </c>
      <c r="F3791">
        <v>899</v>
      </c>
      <c r="G3791" t="s">
        <v>1536</v>
      </c>
      <c r="H3791" t="s">
        <v>12822</v>
      </c>
      <c r="I3791" t="s">
        <v>2214</v>
      </c>
      <c r="J3791" t="s">
        <v>3203</v>
      </c>
      <c r="K3791" t="s">
        <v>12823</v>
      </c>
      <c r="L3791">
        <v>15390942</v>
      </c>
      <c r="M3791">
        <f t="shared" si="118"/>
        <v>6293</v>
      </c>
      <c r="N3791" s="2">
        <f t="shared" si="119"/>
        <v>0</v>
      </c>
    </row>
    <row r="3792" spans="1:14" x14ac:dyDescent="0.3">
      <c r="A3792" t="s">
        <v>12824</v>
      </c>
      <c r="B3792" t="s">
        <v>627</v>
      </c>
      <c r="C3792">
        <v>3.8</v>
      </c>
      <c r="D3792">
        <v>9</v>
      </c>
      <c r="E3792">
        <v>3398</v>
      </c>
      <c r="F3792">
        <v>1699</v>
      </c>
      <c r="G3792" t="s">
        <v>182</v>
      </c>
      <c r="H3792" t="s">
        <v>12825</v>
      </c>
      <c r="I3792" t="s">
        <v>50</v>
      </c>
      <c r="J3792" t="s">
        <v>631</v>
      </c>
      <c r="K3792" t="s">
        <v>12826</v>
      </c>
      <c r="L3792">
        <v>16400340</v>
      </c>
      <c r="M3792">
        <f t="shared" si="118"/>
        <v>15291</v>
      </c>
      <c r="N3792" s="2">
        <f t="shared" si="119"/>
        <v>50</v>
      </c>
    </row>
    <row r="3793" spans="1:14" x14ac:dyDescent="0.3">
      <c r="A3793" t="s">
        <v>12827</v>
      </c>
      <c r="B3793" t="s">
        <v>4971</v>
      </c>
      <c r="C3793">
        <v>4.7</v>
      </c>
      <c r="D3793">
        <v>29</v>
      </c>
      <c r="E3793">
        <v>299</v>
      </c>
      <c r="F3793">
        <v>269</v>
      </c>
      <c r="G3793" t="s">
        <v>12828</v>
      </c>
      <c r="H3793" t="s">
        <v>12829</v>
      </c>
      <c r="I3793" t="s">
        <v>2497</v>
      </c>
      <c r="J3793" t="s">
        <v>4973</v>
      </c>
      <c r="K3793" t="s">
        <v>12830</v>
      </c>
      <c r="L3793">
        <v>16103718</v>
      </c>
      <c r="M3793">
        <f t="shared" si="118"/>
        <v>7801</v>
      </c>
      <c r="N3793" s="2">
        <f t="shared" si="119"/>
        <v>10.033444816053512</v>
      </c>
    </row>
    <row r="3794" spans="1:14" x14ac:dyDescent="0.3">
      <c r="A3794" t="s">
        <v>12831</v>
      </c>
      <c r="B3794" t="s">
        <v>1491</v>
      </c>
      <c r="C3794">
        <v>4.5</v>
      </c>
      <c r="D3794">
        <v>26</v>
      </c>
      <c r="E3794">
        <v>1499</v>
      </c>
      <c r="F3794">
        <v>599</v>
      </c>
      <c r="G3794" t="s">
        <v>466</v>
      </c>
      <c r="H3794" t="s">
        <v>12832</v>
      </c>
      <c r="I3794" t="s">
        <v>56</v>
      </c>
      <c r="J3794" t="s">
        <v>1493</v>
      </c>
      <c r="K3794" t="s">
        <v>12833</v>
      </c>
      <c r="L3794">
        <v>14114822</v>
      </c>
      <c r="M3794">
        <f t="shared" si="118"/>
        <v>15574</v>
      </c>
      <c r="N3794" s="2">
        <f t="shared" si="119"/>
        <v>60.040026684456308</v>
      </c>
    </row>
    <row r="3795" spans="1:14" x14ac:dyDescent="0.3">
      <c r="A3795" t="s">
        <v>4822</v>
      </c>
      <c r="B3795" t="s">
        <v>1587</v>
      </c>
      <c r="C3795">
        <v>4.4000000000000004</v>
      </c>
      <c r="D3795">
        <v>5100</v>
      </c>
      <c r="E3795">
        <v>2146</v>
      </c>
      <c r="F3795">
        <v>1523</v>
      </c>
      <c r="G3795" t="s">
        <v>218</v>
      </c>
      <c r="H3795" t="s">
        <v>12834</v>
      </c>
      <c r="I3795" t="s">
        <v>256</v>
      </c>
      <c r="J3795" t="s">
        <v>1590</v>
      </c>
      <c r="K3795" t="s">
        <v>12835</v>
      </c>
      <c r="L3795">
        <v>14466096</v>
      </c>
      <c r="M3795">
        <f t="shared" si="118"/>
        <v>7767300</v>
      </c>
      <c r="N3795" s="2">
        <f t="shared" si="119"/>
        <v>29.030754892823857</v>
      </c>
    </row>
    <row r="3796" spans="1:14" x14ac:dyDescent="0.3">
      <c r="A3796" t="s">
        <v>12836</v>
      </c>
      <c r="B3796" t="s">
        <v>456</v>
      </c>
      <c r="C3796">
        <v>4.3</v>
      </c>
      <c r="D3796">
        <v>6</v>
      </c>
      <c r="E3796">
        <v>590</v>
      </c>
      <c r="F3796">
        <v>501</v>
      </c>
      <c r="G3796" t="s">
        <v>194</v>
      </c>
      <c r="H3796" t="s">
        <v>12837</v>
      </c>
      <c r="I3796" t="s">
        <v>37</v>
      </c>
      <c r="J3796" t="s">
        <v>459</v>
      </c>
      <c r="K3796" t="s">
        <v>12838</v>
      </c>
      <c r="L3796">
        <v>15850356</v>
      </c>
      <c r="M3796">
        <f t="shared" si="118"/>
        <v>3006</v>
      </c>
      <c r="N3796" s="2">
        <f t="shared" si="119"/>
        <v>15.084745762711865</v>
      </c>
    </row>
    <row r="3797" spans="1:14" x14ac:dyDescent="0.3">
      <c r="A3797" t="s">
        <v>5943</v>
      </c>
      <c r="B3797" t="s">
        <v>1693</v>
      </c>
      <c r="C3797">
        <v>3.8</v>
      </c>
      <c r="D3797">
        <v>5</v>
      </c>
      <c r="E3797">
        <v>1499</v>
      </c>
      <c r="F3797">
        <v>749</v>
      </c>
      <c r="G3797" t="s">
        <v>563</v>
      </c>
      <c r="H3797" t="s">
        <v>12839</v>
      </c>
      <c r="I3797" t="s">
        <v>297</v>
      </c>
      <c r="J3797" t="s">
        <v>1695</v>
      </c>
      <c r="K3797" t="s">
        <v>12840</v>
      </c>
      <c r="L3797">
        <v>16592610</v>
      </c>
      <c r="M3797">
        <f t="shared" si="118"/>
        <v>3745</v>
      </c>
      <c r="N3797" s="2">
        <f t="shared" si="119"/>
        <v>50.033355570380259</v>
      </c>
    </row>
    <row r="3798" spans="1:14" x14ac:dyDescent="0.3">
      <c r="A3798" t="s">
        <v>12841</v>
      </c>
      <c r="B3798" t="s">
        <v>1222</v>
      </c>
      <c r="C3798">
        <v>4</v>
      </c>
      <c r="D3798">
        <v>208</v>
      </c>
      <c r="E3798">
        <v>1449</v>
      </c>
      <c r="F3798">
        <v>536</v>
      </c>
      <c r="G3798" t="s">
        <v>249</v>
      </c>
      <c r="H3798" t="s">
        <v>12842</v>
      </c>
      <c r="I3798" t="s">
        <v>446</v>
      </c>
      <c r="J3798" t="s">
        <v>1224</v>
      </c>
      <c r="K3798" t="s">
        <v>12843</v>
      </c>
      <c r="L3798">
        <v>12072504</v>
      </c>
      <c r="M3798">
        <f t="shared" si="118"/>
        <v>111488</v>
      </c>
      <c r="N3798" s="2">
        <f t="shared" si="119"/>
        <v>63.008971704623882</v>
      </c>
    </row>
    <row r="3799" spans="1:14" x14ac:dyDescent="0.3">
      <c r="A3799" t="s">
        <v>174</v>
      </c>
      <c r="B3799" t="s">
        <v>289</v>
      </c>
      <c r="C3799">
        <v>5</v>
      </c>
      <c r="D3799">
        <v>4</v>
      </c>
      <c r="E3799">
        <v>9995</v>
      </c>
      <c r="F3799">
        <v>7996</v>
      </c>
      <c r="G3799" t="s">
        <v>16</v>
      </c>
      <c r="H3799" t="s">
        <v>12844</v>
      </c>
      <c r="I3799" t="s">
        <v>177</v>
      </c>
      <c r="J3799" t="s">
        <v>291</v>
      </c>
      <c r="K3799" t="s">
        <v>12845</v>
      </c>
      <c r="L3799">
        <v>12224244</v>
      </c>
      <c r="M3799">
        <f t="shared" si="118"/>
        <v>31984</v>
      </c>
      <c r="N3799" s="2">
        <f t="shared" si="119"/>
        <v>20</v>
      </c>
    </row>
    <row r="3800" spans="1:14" x14ac:dyDescent="0.3">
      <c r="A3800" t="s">
        <v>12846</v>
      </c>
      <c r="B3800" t="s">
        <v>627</v>
      </c>
      <c r="C3800">
        <v>3.4</v>
      </c>
      <c r="D3800">
        <v>7</v>
      </c>
      <c r="E3800">
        <v>3398</v>
      </c>
      <c r="F3800">
        <v>1699</v>
      </c>
      <c r="G3800" t="s">
        <v>182</v>
      </c>
      <c r="H3800" t="s">
        <v>12847</v>
      </c>
      <c r="I3800" t="s">
        <v>50</v>
      </c>
      <c r="J3800" t="s">
        <v>631</v>
      </c>
      <c r="K3800" t="s">
        <v>12848</v>
      </c>
      <c r="L3800">
        <v>16400356</v>
      </c>
      <c r="M3800">
        <f t="shared" si="118"/>
        <v>11893</v>
      </c>
      <c r="N3800" s="2">
        <f t="shared" si="119"/>
        <v>50</v>
      </c>
    </row>
    <row r="3801" spans="1:14" x14ac:dyDescent="0.3">
      <c r="A3801" t="s">
        <v>12849</v>
      </c>
      <c r="B3801" t="s">
        <v>4469</v>
      </c>
      <c r="C3801">
        <v>4.4000000000000004</v>
      </c>
      <c r="D3801">
        <v>9</v>
      </c>
      <c r="E3801">
        <v>1699</v>
      </c>
      <c r="F3801">
        <v>1359</v>
      </c>
      <c r="G3801" t="s">
        <v>16</v>
      </c>
      <c r="H3801" t="s">
        <v>12850</v>
      </c>
      <c r="I3801" t="s">
        <v>716</v>
      </c>
      <c r="J3801" t="s">
        <v>4471</v>
      </c>
      <c r="K3801" t="s">
        <v>12851</v>
      </c>
      <c r="L3801">
        <v>5910866</v>
      </c>
      <c r="M3801">
        <f t="shared" si="118"/>
        <v>12231</v>
      </c>
      <c r="N3801" s="2">
        <f t="shared" si="119"/>
        <v>20.011771630370806</v>
      </c>
    </row>
    <row r="3802" spans="1:14" x14ac:dyDescent="0.3">
      <c r="A3802" t="s">
        <v>12852</v>
      </c>
      <c r="B3802" t="s">
        <v>12853</v>
      </c>
      <c r="C3802">
        <v>4.3</v>
      </c>
      <c r="D3802">
        <v>22</v>
      </c>
      <c r="E3802">
        <v>599</v>
      </c>
      <c r="F3802">
        <v>449</v>
      </c>
      <c r="G3802" t="s">
        <v>29</v>
      </c>
      <c r="H3802" t="s">
        <v>12854</v>
      </c>
      <c r="I3802" t="s">
        <v>740</v>
      </c>
      <c r="J3802" t="s">
        <v>12855</v>
      </c>
      <c r="K3802" t="s">
        <v>12856</v>
      </c>
      <c r="L3802">
        <v>13453120</v>
      </c>
      <c r="M3802">
        <f t="shared" si="118"/>
        <v>9878</v>
      </c>
      <c r="N3802" s="2">
        <f t="shared" si="119"/>
        <v>25.041736227045075</v>
      </c>
    </row>
    <row r="3803" spans="1:14" x14ac:dyDescent="0.3">
      <c r="A3803" t="s">
        <v>8621</v>
      </c>
      <c r="B3803" t="s">
        <v>655</v>
      </c>
      <c r="C3803">
        <v>3.3</v>
      </c>
      <c r="D3803">
        <v>10</v>
      </c>
      <c r="E3803">
        <v>1899</v>
      </c>
      <c r="F3803">
        <v>721</v>
      </c>
      <c r="G3803" t="s">
        <v>16</v>
      </c>
      <c r="H3803" t="s">
        <v>12857</v>
      </c>
      <c r="I3803" t="s">
        <v>1532</v>
      </c>
      <c r="J3803" t="s">
        <v>657</v>
      </c>
      <c r="K3803" t="s">
        <v>12858</v>
      </c>
      <c r="L3803">
        <v>15302832</v>
      </c>
      <c r="M3803">
        <f t="shared" si="118"/>
        <v>7210</v>
      </c>
      <c r="N3803" s="2">
        <f t="shared" si="119"/>
        <v>62.032648762506582</v>
      </c>
    </row>
    <row r="3804" spans="1:14" x14ac:dyDescent="0.3">
      <c r="A3804" t="s">
        <v>12859</v>
      </c>
      <c r="B3804" t="s">
        <v>456</v>
      </c>
      <c r="C3804">
        <v>4.3</v>
      </c>
      <c r="D3804">
        <v>6</v>
      </c>
      <c r="E3804">
        <v>1690</v>
      </c>
      <c r="F3804">
        <v>1183</v>
      </c>
      <c r="G3804" t="s">
        <v>194</v>
      </c>
      <c r="H3804" t="s">
        <v>12860</v>
      </c>
      <c r="I3804" t="s">
        <v>50</v>
      </c>
      <c r="J3804" t="s">
        <v>459</v>
      </c>
      <c r="K3804" t="s">
        <v>12861</v>
      </c>
      <c r="L3804">
        <v>15286834</v>
      </c>
      <c r="M3804">
        <f t="shared" si="118"/>
        <v>7098</v>
      </c>
      <c r="N3804" s="2">
        <f t="shared" si="119"/>
        <v>30</v>
      </c>
    </row>
    <row r="3805" spans="1:14" x14ac:dyDescent="0.3">
      <c r="A3805" t="s">
        <v>12862</v>
      </c>
      <c r="B3805" t="s">
        <v>12863</v>
      </c>
      <c r="C3805">
        <v>1.5</v>
      </c>
      <c r="D3805">
        <v>2</v>
      </c>
      <c r="E3805">
        <v>1499</v>
      </c>
      <c r="F3805">
        <v>599</v>
      </c>
      <c r="G3805" t="s">
        <v>67</v>
      </c>
      <c r="H3805" t="s">
        <v>12864</v>
      </c>
      <c r="I3805" t="s">
        <v>4528</v>
      </c>
      <c r="J3805" t="s">
        <v>12865</v>
      </c>
      <c r="K3805" t="e">
        <f>-kaifoo-men-white-solid-silk-pyjamas</f>
        <v>#NAME?</v>
      </c>
      <c r="L3805">
        <v>18386156</v>
      </c>
      <c r="M3805">
        <f t="shared" si="118"/>
        <v>1198</v>
      </c>
      <c r="N3805" s="2">
        <f t="shared" si="119"/>
        <v>60.040026684456308</v>
      </c>
    </row>
    <row r="3806" spans="1:14" x14ac:dyDescent="0.3">
      <c r="A3806" t="s">
        <v>4264</v>
      </c>
      <c r="B3806" t="s">
        <v>4326</v>
      </c>
      <c r="C3806">
        <v>4.0999999999999996</v>
      </c>
      <c r="D3806">
        <v>32</v>
      </c>
      <c r="E3806">
        <v>1799</v>
      </c>
      <c r="F3806">
        <v>611</v>
      </c>
      <c r="G3806" t="s">
        <v>95</v>
      </c>
      <c r="H3806" t="s">
        <v>12866</v>
      </c>
      <c r="I3806" t="s">
        <v>37</v>
      </c>
      <c r="J3806" t="s">
        <v>4328</v>
      </c>
      <c r="K3806" t="s">
        <v>12867</v>
      </c>
      <c r="L3806">
        <v>15325732</v>
      </c>
      <c r="M3806">
        <f t="shared" si="118"/>
        <v>19552</v>
      </c>
      <c r="N3806" s="2">
        <f t="shared" si="119"/>
        <v>66.036687048360193</v>
      </c>
    </row>
    <row r="3807" spans="1:14" x14ac:dyDescent="0.3">
      <c r="A3807" t="s">
        <v>1370</v>
      </c>
      <c r="B3807" t="s">
        <v>364</v>
      </c>
      <c r="C3807">
        <v>4.4000000000000004</v>
      </c>
      <c r="D3807">
        <v>16</v>
      </c>
      <c r="E3807">
        <v>3299</v>
      </c>
      <c r="F3807">
        <v>1649</v>
      </c>
      <c r="G3807" t="s">
        <v>3048</v>
      </c>
      <c r="H3807" t="s">
        <v>12868</v>
      </c>
      <c r="I3807" t="s">
        <v>126</v>
      </c>
      <c r="J3807" t="s">
        <v>368</v>
      </c>
      <c r="K3807" t="s">
        <v>12869</v>
      </c>
      <c r="L3807">
        <v>12267918</v>
      </c>
      <c r="M3807">
        <f t="shared" si="118"/>
        <v>26384</v>
      </c>
      <c r="N3807" s="2">
        <f t="shared" si="119"/>
        <v>50.015156107911487</v>
      </c>
    </row>
    <row r="3808" spans="1:14" x14ac:dyDescent="0.3">
      <c r="A3808" t="s">
        <v>3242</v>
      </c>
      <c r="B3808" t="s">
        <v>655</v>
      </c>
      <c r="C3808">
        <v>4.2</v>
      </c>
      <c r="D3808">
        <v>6</v>
      </c>
      <c r="E3808">
        <v>2799</v>
      </c>
      <c r="F3808">
        <v>839</v>
      </c>
      <c r="G3808" t="s">
        <v>124</v>
      </c>
      <c r="H3808" t="s">
        <v>12870</v>
      </c>
      <c r="I3808" t="s">
        <v>132</v>
      </c>
      <c r="J3808" t="s">
        <v>657</v>
      </c>
      <c r="K3808" t="s">
        <v>12871</v>
      </c>
      <c r="L3808">
        <v>9781835</v>
      </c>
      <c r="M3808">
        <f t="shared" si="118"/>
        <v>5034</v>
      </c>
      <c r="N3808" s="2">
        <f t="shared" si="119"/>
        <v>70.025008931761349</v>
      </c>
    </row>
    <row r="3809" spans="1:14" x14ac:dyDescent="0.3">
      <c r="A3809" t="s">
        <v>12872</v>
      </c>
      <c r="B3809" t="s">
        <v>48</v>
      </c>
      <c r="C3809">
        <v>4.4000000000000004</v>
      </c>
      <c r="D3809">
        <v>9</v>
      </c>
      <c r="E3809">
        <v>1299</v>
      </c>
      <c r="F3809">
        <v>467</v>
      </c>
      <c r="G3809" t="s">
        <v>29</v>
      </c>
      <c r="H3809" t="s">
        <v>12873</v>
      </c>
      <c r="I3809" t="s">
        <v>126</v>
      </c>
      <c r="J3809" t="s">
        <v>51</v>
      </c>
      <c r="K3809" t="s">
        <v>12874</v>
      </c>
      <c r="L3809">
        <v>15579916</v>
      </c>
      <c r="M3809">
        <f t="shared" si="118"/>
        <v>4203</v>
      </c>
      <c r="N3809" s="2">
        <f t="shared" si="119"/>
        <v>64.049268668206309</v>
      </c>
    </row>
    <row r="3810" spans="1:14" x14ac:dyDescent="0.3">
      <c r="A3810" t="s">
        <v>12875</v>
      </c>
      <c r="B3810" t="s">
        <v>4667</v>
      </c>
      <c r="C3810">
        <v>4.3</v>
      </c>
      <c r="D3810">
        <v>13</v>
      </c>
      <c r="E3810">
        <v>1699</v>
      </c>
      <c r="F3810">
        <v>1614</v>
      </c>
      <c r="G3810" t="s">
        <v>5029</v>
      </c>
      <c r="H3810" t="s">
        <v>12876</v>
      </c>
      <c r="I3810" t="s">
        <v>297</v>
      </c>
      <c r="J3810" t="s">
        <v>4670</v>
      </c>
      <c r="K3810" t="s">
        <v>12877</v>
      </c>
      <c r="L3810">
        <v>17038584</v>
      </c>
      <c r="M3810">
        <f t="shared" si="118"/>
        <v>20982</v>
      </c>
      <c r="N3810" s="2">
        <f t="shared" si="119"/>
        <v>5.0029429075927014</v>
      </c>
    </row>
    <row r="3811" spans="1:14" x14ac:dyDescent="0.3">
      <c r="A3811" t="s">
        <v>12878</v>
      </c>
      <c r="B3811" t="s">
        <v>465</v>
      </c>
      <c r="C3811">
        <v>4.8</v>
      </c>
      <c r="D3811">
        <v>18</v>
      </c>
      <c r="E3811">
        <v>1019</v>
      </c>
      <c r="F3811">
        <v>1019</v>
      </c>
      <c r="G3811" t="s">
        <v>12361</v>
      </c>
      <c r="H3811" t="s">
        <v>12879</v>
      </c>
      <c r="I3811" t="s">
        <v>1229</v>
      </c>
      <c r="J3811" t="s">
        <v>468</v>
      </c>
      <c r="K3811" t="s">
        <v>12880</v>
      </c>
      <c r="L3811">
        <v>10799434</v>
      </c>
      <c r="M3811">
        <f t="shared" si="118"/>
        <v>18342</v>
      </c>
      <c r="N3811" s="2">
        <f t="shared" si="119"/>
        <v>0</v>
      </c>
    </row>
    <row r="3812" spans="1:14" x14ac:dyDescent="0.3">
      <c r="A3812" t="s">
        <v>1156</v>
      </c>
      <c r="B3812" t="s">
        <v>12881</v>
      </c>
      <c r="C3812">
        <v>4.5999999999999996</v>
      </c>
      <c r="D3812">
        <v>8</v>
      </c>
      <c r="E3812">
        <v>1999</v>
      </c>
      <c r="F3812">
        <v>599</v>
      </c>
      <c r="G3812" t="s">
        <v>1158</v>
      </c>
      <c r="H3812" t="s">
        <v>12882</v>
      </c>
      <c r="I3812" t="s">
        <v>1160</v>
      </c>
      <c r="J3812" t="s">
        <v>12883</v>
      </c>
      <c r="K3812" t="s">
        <v>12884</v>
      </c>
      <c r="L3812">
        <v>16884666</v>
      </c>
      <c r="M3812">
        <f t="shared" si="118"/>
        <v>4792</v>
      </c>
      <c r="N3812" s="2">
        <f t="shared" si="119"/>
        <v>70.035017508754379</v>
      </c>
    </row>
    <row r="3813" spans="1:14" x14ac:dyDescent="0.3">
      <c r="A3813" t="s">
        <v>12885</v>
      </c>
      <c r="B3813" t="s">
        <v>4474</v>
      </c>
      <c r="C3813">
        <v>4.2</v>
      </c>
      <c r="D3813">
        <v>25</v>
      </c>
      <c r="E3813">
        <v>1299</v>
      </c>
      <c r="F3813">
        <v>1000</v>
      </c>
      <c r="G3813" t="s">
        <v>29</v>
      </c>
      <c r="H3813" t="s">
        <v>12886</v>
      </c>
      <c r="I3813" t="s">
        <v>1532</v>
      </c>
      <c r="J3813" t="s">
        <v>4476</v>
      </c>
      <c r="K3813" t="s">
        <v>12887</v>
      </c>
      <c r="L3813">
        <v>13493840</v>
      </c>
      <c r="M3813">
        <f t="shared" si="118"/>
        <v>25000</v>
      </c>
      <c r="N3813" s="2">
        <f t="shared" si="119"/>
        <v>23.017705927636644</v>
      </c>
    </row>
    <row r="3814" spans="1:14" x14ac:dyDescent="0.3">
      <c r="A3814" t="s">
        <v>2341</v>
      </c>
      <c r="B3814" t="s">
        <v>2812</v>
      </c>
      <c r="C3814">
        <v>4.0999999999999996</v>
      </c>
      <c r="D3814">
        <v>9</v>
      </c>
      <c r="E3814">
        <v>1899</v>
      </c>
      <c r="F3814">
        <v>664</v>
      </c>
      <c r="G3814" t="s">
        <v>95</v>
      </c>
      <c r="H3814" t="s">
        <v>12888</v>
      </c>
      <c r="I3814" t="s">
        <v>642</v>
      </c>
      <c r="J3814" t="s">
        <v>2814</v>
      </c>
      <c r="K3814" t="s">
        <v>12889</v>
      </c>
      <c r="L3814">
        <v>16526832</v>
      </c>
      <c r="M3814">
        <f t="shared" si="118"/>
        <v>5976</v>
      </c>
      <c r="N3814" s="2">
        <f t="shared" si="119"/>
        <v>65.034228541337541</v>
      </c>
    </row>
    <row r="3815" spans="1:14" x14ac:dyDescent="0.3">
      <c r="A3815" t="s">
        <v>12890</v>
      </c>
      <c r="B3815" t="s">
        <v>2087</v>
      </c>
      <c r="C3815">
        <v>5</v>
      </c>
      <c r="D3815">
        <v>5</v>
      </c>
      <c r="E3815">
        <v>1499</v>
      </c>
      <c r="F3815">
        <v>1499</v>
      </c>
      <c r="G3815" t="s">
        <v>2088</v>
      </c>
      <c r="H3815" t="s">
        <v>12891</v>
      </c>
      <c r="I3815" t="s">
        <v>37</v>
      </c>
      <c r="J3815" t="s">
        <v>2090</v>
      </c>
      <c r="K3815" t="s">
        <v>12892</v>
      </c>
      <c r="L3815">
        <v>17280176</v>
      </c>
      <c r="M3815">
        <f t="shared" si="118"/>
        <v>7495</v>
      </c>
      <c r="N3815" s="2">
        <f t="shared" si="119"/>
        <v>0</v>
      </c>
    </row>
    <row r="3816" spans="1:14" x14ac:dyDescent="0.3">
      <c r="A3816" t="s">
        <v>12893</v>
      </c>
      <c r="B3816" t="s">
        <v>1033</v>
      </c>
      <c r="C3816">
        <v>4</v>
      </c>
      <c r="D3816">
        <v>6</v>
      </c>
      <c r="E3816">
        <v>999</v>
      </c>
      <c r="F3816">
        <v>399</v>
      </c>
      <c r="G3816" t="s">
        <v>573</v>
      </c>
      <c r="H3816" t="s">
        <v>12894</v>
      </c>
      <c r="I3816" t="s">
        <v>50</v>
      </c>
      <c r="J3816" t="s">
        <v>1036</v>
      </c>
      <c r="K3816" t="s">
        <v>12895</v>
      </c>
      <c r="L3816">
        <v>12968212</v>
      </c>
      <c r="M3816">
        <f t="shared" si="118"/>
        <v>2394</v>
      </c>
      <c r="N3816" s="2">
        <f t="shared" si="119"/>
        <v>60.06006006006006</v>
      </c>
    </row>
    <row r="3817" spans="1:14" x14ac:dyDescent="0.3">
      <c r="A3817" t="s">
        <v>12896</v>
      </c>
      <c r="B3817" t="s">
        <v>2047</v>
      </c>
      <c r="C3817">
        <v>3.3</v>
      </c>
      <c r="D3817">
        <v>12</v>
      </c>
      <c r="E3817">
        <v>2999</v>
      </c>
      <c r="F3817">
        <v>1349</v>
      </c>
      <c r="G3817" t="s">
        <v>42</v>
      </c>
      <c r="H3817" t="s">
        <v>12897</v>
      </c>
      <c r="I3817" t="s">
        <v>126</v>
      </c>
      <c r="J3817" t="s">
        <v>2049</v>
      </c>
      <c r="K3817" t="s">
        <v>12898</v>
      </c>
      <c r="L3817">
        <v>14503668</v>
      </c>
      <c r="M3817">
        <f t="shared" si="118"/>
        <v>16188</v>
      </c>
      <c r="N3817" s="2">
        <f t="shared" si="119"/>
        <v>55.018339446482159</v>
      </c>
    </row>
    <row r="3818" spans="1:14" x14ac:dyDescent="0.3">
      <c r="A3818" t="s">
        <v>12899</v>
      </c>
      <c r="B3818" t="s">
        <v>1648</v>
      </c>
      <c r="C3818">
        <v>3.5</v>
      </c>
      <c r="D3818">
        <v>84</v>
      </c>
      <c r="E3818">
        <v>3399</v>
      </c>
      <c r="F3818">
        <v>1121</v>
      </c>
      <c r="G3818" t="s">
        <v>16</v>
      </c>
      <c r="H3818" t="s">
        <v>12900</v>
      </c>
      <c r="I3818" t="s">
        <v>18</v>
      </c>
      <c r="J3818" t="s">
        <v>1650</v>
      </c>
      <c r="K3818" t="s">
        <v>12901</v>
      </c>
      <c r="L3818">
        <v>14192582</v>
      </c>
      <c r="M3818">
        <f t="shared" si="118"/>
        <v>94164</v>
      </c>
      <c r="N3818" s="2">
        <f t="shared" si="119"/>
        <v>67.019711679905853</v>
      </c>
    </row>
    <row r="3819" spans="1:14" x14ac:dyDescent="0.3">
      <c r="A3819" t="s">
        <v>12902</v>
      </c>
      <c r="B3819" t="s">
        <v>7383</v>
      </c>
      <c r="C3819">
        <v>3.7</v>
      </c>
      <c r="D3819">
        <v>11</v>
      </c>
      <c r="E3819">
        <v>999</v>
      </c>
      <c r="F3819">
        <v>899</v>
      </c>
      <c r="G3819" t="s">
        <v>7384</v>
      </c>
      <c r="H3819" t="s">
        <v>12903</v>
      </c>
      <c r="I3819" t="s">
        <v>862</v>
      </c>
      <c r="J3819" t="s">
        <v>7386</v>
      </c>
      <c r="K3819" t="s">
        <v>12904</v>
      </c>
      <c r="L3819">
        <v>15951794</v>
      </c>
      <c r="M3819">
        <f t="shared" si="118"/>
        <v>9889</v>
      </c>
      <c r="N3819" s="2">
        <f t="shared" si="119"/>
        <v>10.01001001001001</v>
      </c>
    </row>
    <row r="3820" spans="1:14" x14ac:dyDescent="0.3">
      <c r="A3820" t="s">
        <v>12905</v>
      </c>
      <c r="B3820" t="s">
        <v>10082</v>
      </c>
      <c r="C3820">
        <v>3.3</v>
      </c>
      <c r="D3820">
        <v>8</v>
      </c>
      <c r="E3820">
        <v>1699</v>
      </c>
      <c r="F3820">
        <v>849</v>
      </c>
      <c r="G3820" t="s">
        <v>12906</v>
      </c>
      <c r="H3820" t="s">
        <v>12907</v>
      </c>
      <c r="I3820" t="s">
        <v>1348</v>
      </c>
      <c r="J3820" t="s">
        <v>10084</v>
      </c>
      <c r="K3820" t="s">
        <v>12908</v>
      </c>
      <c r="L3820">
        <v>16855566</v>
      </c>
      <c r="M3820">
        <f t="shared" si="118"/>
        <v>6792</v>
      </c>
      <c r="N3820" s="2">
        <f t="shared" si="119"/>
        <v>50.029429075927013</v>
      </c>
    </row>
    <row r="3821" spans="1:14" x14ac:dyDescent="0.3">
      <c r="A3821" t="s">
        <v>12909</v>
      </c>
      <c r="B3821" t="s">
        <v>1693</v>
      </c>
      <c r="C3821">
        <v>4.2</v>
      </c>
      <c r="D3821">
        <v>48</v>
      </c>
      <c r="E3821">
        <v>1199</v>
      </c>
      <c r="F3821">
        <v>719</v>
      </c>
      <c r="G3821" t="s">
        <v>67</v>
      </c>
      <c r="H3821" t="s">
        <v>12910</v>
      </c>
      <c r="I3821" t="s">
        <v>37</v>
      </c>
      <c r="J3821" t="s">
        <v>1695</v>
      </c>
      <c r="K3821" t="s">
        <v>12911</v>
      </c>
      <c r="L3821">
        <v>12735292</v>
      </c>
      <c r="M3821">
        <f t="shared" si="118"/>
        <v>34512</v>
      </c>
      <c r="N3821" s="2">
        <f t="shared" si="119"/>
        <v>40.033361134278564</v>
      </c>
    </row>
    <row r="3822" spans="1:14" x14ac:dyDescent="0.3">
      <c r="A3822" t="s">
        <v>12912</v>
      </c>
      <c r="B3822" t="s">
        <v>230</v>
      </c>
      <c r="C3822">
        <v>4.4000000000000004</v>
      </c>
      <c r="D3822">
        <v>18</v>
      </c>
      <c r="E3822">
        <v>3899</v>
      </c>
      <c r="F3822">
        <v>1169</v>
      </c>
      <c r="G3822" t="s">
        <v>42</v>
      </c>
      <c r="H3822" t="s">
        <v>12913</v>
      </c>
      <c r="I3822" t="s">
        <v>44</v>
      </c>
      <c r="J3822" t="s">
        <v>232</v>
      </c>
      <c r="K3822" t="s">
        <v>12914</v>
      </c>
      <c r="L3822">
        <v>14356244</v>
      </c>
      <c r="M3822">
        <f t="shared" si="118"/>
        <v>21042</v>
      </c>
      <c r="N3822" s="2">
        <f t="shared" si="119"/>
        <v>70.017953321364459</v>
      </c>
    </row>
    <row r="3823" spans="1:14" x14ac:dyDescent="0.3">
      <c r="A3823" t="s">
        <v>12915</v>
      </c>
      <c r="B3823" t="s">
        <v>119</v>
      </c>
      <c r="C3823">
        <v>3.8</v>
      </c>
      <c r="D3823">
        <v>5</v>
      </c>
      <c r="E3823">
        <v>999</v>
      </c>
      <c r="F3823">
        <v>999</v>
      </c>
      <c r="G3823" t="s">
        <v>12916</v>
      </c>
      <c r="H3823" t="s">
        <v>12917</v>
      </c>
      <c r="I3823" t="s">
        <v>685</v>
      </c>
      <c r="J3823" t="s">
        <v>119</v>
      </c>
      <c r="K3823" t="s">
        <v>12918</v>
      </c>
      <c r="L3823">
        <v>17484430</v>
      </c>
      <c r="M3823">
        <f t="shared" si="118"/>
        <v>4995</v>
      </c>
      <c r="N3823" s="2">
        <f t="shared" si="119"/>
        <v>0</v>
      </c>
    </row>
    <row r="3824" spans="1:14" x14ac:dyDescent="0.3">
      <c r="A3824" t="s">
        <v>12919</v>
      </c>
      <c r="B3824" t="s">
        <v>12920</v>
      </c>
      <c r="C3824">
        <v>4.0999999999999996</v>
      </c>
      <c r="D3824">
        <v>17</v>
      </c>
      <c r="E3824">
        <v>2999</v>
      </c>
      <c r="F3824">
        <v>989</v>
      </c>
      <c r="G3824" t="s">
        <v>683</v>
      </c>
      <c r="H3824" t="s">
        <v>12921</v>
      </c>
      <c r="I3824" t="s">
        <v>685</v>
      </c>
      <c r="J3824" t="s">
        <v>12922</v>
      </c>
      <c r="K3824" t="s">
        <v>12923</v>
      </c>
      <c r="L3824">
        <v>11212660</v>
      </c>
      <c r="M3824">
        <f t="shared" si="118"/>
        <v>16813</v>
      </c>
      <c r="N3824" s="2">
        <f t="shared" si="119"/>
        <v>67.02234078026008</v>
      </c>
    </row>
    <row r="3825" spans="1:14" x14ac:dyDescent="0.3">
      <c r="A3825" t="s">
        <v>12924</v>
      </c>
      <c r="B3825" t="s">
        <v>6507</v>
      </c>
      <c r="C3825">
        <v>4.5</v>
      </c>
      <c r="D3825">
        <v>210</v>
      </c>
      <c r="E3825">
        <v>1845</v>
      </c>
      <c r="F3825">
        <v>1845</v>
      </c>
      <c r="G3825" t="s">
        <v>1588</v>
      </c>
      <c r="H3825" t="s">
        <v>12925</v>
      </c>
      <c r="I3825" t="s">
        <v>220</v>
      </c>
      <c r="J3825" t="s">
        <v>6509</v>
      </c>
      <c r="K3825" t="s">
        <v>12926</v>
      </c>
      <c r="L3825">
        <v>1777427</v>
      </c>
      <c r="M3825">
        <f t="shared" si="118"/>
        <v>387450</v>
      </c>
      <c r="N3825" s="2">
        <f t="shared" si="119"/>
        <v>0</v>
      </c>
    </row>
    <row r="3826" spans="1:14" x14ac:dyDescent="0.3">
      <c r="A3826" t="s">
        <v>12927</v>
      </c>
      <c r="B3826" t="s">
        <v>119</v>
      </c>
      <c r="C3826">
        <v>4.5</v>
      </c>
      <c r="D3826">
        <v>16</v>
      </c>
      <c r="E3826">
        <v>399</v>
      </c>
      <c r="F3826">
        <v>399</v>
      </c>
      <c r="G3826" t="s">
        <v>67</v>
      </c>
      <c r="H3826" t="s">
        <v>12928</v>
      </c>
      <c r="I3826" t="s">
        <v>4430</v>
      </c>
      <c r="J3826" t="s">
        <v>119</v>
      </c>
      <c r="K3826" t="s">
        <v>12929</v>
      </c>
      <c r="L3826">
        <v>17464120</v>
      </c>
      <c r="M3826">
        <f t="shared" si="118"/>
        <v>6384</v>
      </c>
      <c r="N3826" s="2">
        <f t="shared" si="119"/>
        <v>0</v>
      </c>
    </row>
    <row r="3827" spans="1:14" x14ac:dyDescent="0.3">
      <c r="A3827" t="s">
        <v>129</v>
      </c>
      <c r="B3827" t="s">
        <v>8502</v>
      </c>
      <c r="C3827">
        <v>4.0999999999999996</v>
      </c>
      <c r="D3827">
        <v>7</v>
      </c>
      <c r="E3827">
        <v>10699</v>
      </c>
      <c r="F3827">
        <v>5349</v>
      </c>
      <c r="G3827" t="s">
        <v>4019</v>
      </c>
      <c r="H3827" t="s">
        <v>12930</v>
      </c>
      <c r="I3827" t="s">
        <v>132</v>
      </c>
      <c r="J3827" t="s">
        <v>8505</v>
      </c>
      <c r="K3827" t="s">
        <v>12931</v>
      </c>
      <c r="L3827">
        <v>13432858</v>
      </c>
      <c r="M3827">
        <f t="shared" si="118"/>
        <v>37443</v>
      </c>
      <c r="N3827" s="2">
        <f t="shared" si="119"/>
        <v>50.00467333395644</v>
      </c>
    </row>
    <row r="3828" spans="1:14" x14ac:dyDescent="0.3">
      <c r="A3828" t="s">
        <v>12932</v>
      </c>
      <c r="B3828" t="s">
        <v>5847</v>
      </c>
      <c r="C3828">
        <v>4.3</v>
      </c>
      <c r="D3828">
        <v>10</v>
      </c>
      <c r="E3828">
        <v>1449</v>
      </c>
      <c r="F3828">
        <v>1304</v>
      </c>
      <c r="G3828" t="s">
        <v>1412</v>
      </c>
      <c r="H3828" t="s">
        <v>12933</v>
      </c>
      <c r="I3828" t="s">
        <v>880</v>
      </c>
      <c r="J3828" t="s">
        <v>5849</v>
      </c>
      <c r="K3828" t="s">
        <v>12934</v>
      </c>
      <c r="L3828">
        <v>13169710</v>
      </c>
      <c r="M3828">
        <f t="shared" si="118"/>
        <v>13040</v>
      </c>
      <c r="N3828" s="2">
        <f t="shared" si="119"/>
        <v>10.006901311249138</v>
      </c>
    </row>
    <row r="3829" spans="1:14" x14ac:dyDescent="0.3">
      <c r="A3829" t="s">
        <v>12935</v>
      </c>
      <c r="B3829" t="s">
        <v>15</v>
      </c>
      <c r="C3829">
        <v>3.9</v>
      </c>
      <c r="D3829">
        <v>17</v>
      </c>
      <c r="E3829">
        <v>4899</v>
      </c>
      <c r="F3829">
        <v>1420</v>
      </c>
      <c r="G3829" t="s">
        <v>16</v>
      </c>
      <c r="H3829" t="s">
        <v>12936</v>
      </c>
      <c r="I3829" t="s">
        <v>18</v>
      </c>
      <c r="J3829" t="s">
        <v>19</v>
      </c>
      <c r="K3829" t="s">
        <v>12937</v>
      </c>
      <c r="L3829">
        <v>16615808</v>
      </c>
      <c r="M3829">
        <f t="shared" si="118"/>
        <v>24140</v>
      </c>
      <c r="N3829" s="2">
        <f t="shared" si="119"/>
        <v>71.014492753623188</v>
      </c>
    </row>
    <row r="3830" spans="1:14" x14ac:dyDescent="0.3">
      <c r="A3830" t="s">
        <v>12938</v>
      </c>
      <c r="B3830" t="s">
        <v>2427</v>
      </c>
      <c r="C3830">
        <v>3.9</v>
      </c>
      <c r="D3830">
        <v>13</v>
      </c>
      <c r="E3830">
        <v>1158</v>
      </c>
      <c r="F3830">
        <v>810</v>
      </c>
      <c r="G3830" t="s">
        <v>16</v>
      </c>
      <c r="H3830" t="s">
        <v>12939</v>
      </c>
      <c r="I3830" t="s">
        <v>495</v>
      </c>
      <c r="J3830" t="s">
        <v>2429</v>
      </c>
      <c r="K3830" t="s">
        <v>12940</v>
      </c>
      <c r="L3830">
        <v>13626008</v>
      </c>
      <c r="M3830">
        <f t="shared" si="118"/>
        <v>10530</v>
      </c>
      <c r="N3830" s="2">
        <f t="shared" si="119"/>
        <v>30.051813471502591</v>
      </c>
    </row>
    <row r="3831" spans="1:14" x14ac:dyDescent="0.3">
      <c r="A3831" t="s">
        <v>12941</v>
      </c>
      <c r="B3831" t="s">
        <v>942</v>
      </c>
      <c r="C3831">
        <v>5</v>
      </c>
      <c r="D3831">
        <v>5</v>
      </c>
      <c r="E3831">
        <v>1699</v>
      </c>
      <c r="F3831">
        <v>679</v>
      </c>
      <c r="G3831" t="s">
        <v>29</v>
      </c>
      <c r="H3831" t="s">
        <v>12942</v>
      </c>
      <c r="I3831" t="s">
        <v>37</v>
      </c>
      <c r="J3831" t="s">
        <v>944</v>
      </c>
      <c r="K3831" t="s">
        <v>12943</v>
      </c>
      <c r="L3831">
        <v>8340905</v>
      </c>
      <c r="M3831">
        <f t="shared" si="118"/>
        <v>3395</v>
      </c>
      <c r="N3831" s="2">
        <f t="shared" si="119"/>
        <v>60.035314891112421</v>
      </c>
    </row>
    <row r="3832" spans="1:14" x14ac:dyDescent="0.3">
      <c r="A3832" t="s">
        <v>4402</v>
      </c>
      <c r="B3832" t="s">
        <v>4535</v>
      </c>
      <c r="C3832">
        <v>4.3</v>
      </c>
      <c r="D3832">
        <v>23</v>
      </c>
      <c r="E3832">
        <v>699</v>
      </c>
      <c r="F3832">
        <v>489</v>
      </c>
      <c r="G3832" t="s">
        <v>12944</v>
      </c>
      <c r="H3832" t="s">
        <v>12945</v>
      </c>
      <c r="I3832" t="s">
        <v>110</v>
      </c>
      <c r="J3832" t="s">
        <v>4537</v>
      </c>
      <c r="K3832" t="s">
        <v>12946</v>
      </c>
      <c r="L3832">
        <v>16429968</v>
      </c>
      <c r="M3832">
        <f t="shared" si="118"/>
        <v>11247</v>
      </c>
      <c r="N3832" s="2">
        <f t="shared" si="119"/>
        <v>30.042918454935624</v>
      </c>
    </row>
    <row r="3833" spans="1:14" x14ac:dyDescent="0.3">
      <c r="A3833" t="s">
        <v>12947</v>
      </c>
      <c r="B3833" t="s">
        <v>1300</v>
      </c>
      <c r="C3833">
        <v>4</v>
      </c>
      <c r="D3833">
        <v>13</v>
      </c>
      <c r="E3833">
        <v>2099</v>
      </c>
      <c r="F3833">
        <v>629</v>
      </c>
      <c r="G3833" t="s">
        <v>1474</v>
      </c>
      <c r="H3833" t="s">
        <v>12948</v>
      </c>
      <c r="I3833" t="s">
        <v>685</v>
      </c>
      <c r="J3833" t="s">
        <v>1302</v>
      </c>
      <c r="K3833" t="s">
        <v>12949</v>
      </c>
      <c r="L3833">
        <v>13871664</v>
      </c>
      <c r="M3833">
        <f t="shared" si="118"/>
        <v>8177</v>
      </c>
      <c r="N3833" s="2">
        <f t="shared" si="119"/>
        <v>70.033349213911393</v>
      </c>
    </row>
    <row r="3834" spans="1:14" x14ac:dyDescent="0.3">
      <c r="A3834" t="s">
        <v>5163</v>
      </c>
      <c r="B3834" t="s">
        <v>579</v>
      </c>
      <c r="C3834">
        <v>4.4000000000000004</v>
      </c>
      <c r="D3834">
        <v>71</v>
      </c>
      <c r="E3834">
        <v>9995</v>
      </c>
      <c r="F3834">
        <v>9995</v>
      </c>
      <c r="G3834" t="s">
        <v>16</v>
      </c>
      <c r="H3834" t="s">
        <v>12950</v>
      </c>
      <c r="I3834" t="s">
        <v>177</v>
      </c>
      <c r="J3834" t="s">
        <v>581</v>
      </c>
      <c r="K3834" t="s">
        <v>12951</v>
      </c>
      <c r="L3834">
        <v>147827</v>
      </c>
      <c r="M3834">
        <f t="shared" si="118"/>
        <v>709645</v>
      </c>
      <c r="N3834" s="2">
        <f t="shared" si="119"/>
        <v>0</v>
      </c>
    </row>
    <row r="3835" spans="1:14" x14ac:dyDescent="0.3">
      <c r="A3835" t="s">
        <v>12952</v>
      </c>
      <c r="B3835" t="s">
        <v>689</v>
      </c>
      <c r="C3835">
        <v>4.8</v>
      </c>
      <c r="D3835">
        <v>24</v>
      </c>
      <c r="E3835">
        <v>790</v>
      </c>
      <c r="F3835">
        <v>790</v>
      </c>
      <c r="G3835" t="s">
        <v>1868</v>
      </c>
      <c r="H3835" t="s">
        <v>12953</v>
      </c>
      <c r="I3835" t="s">
        <v>513</v>
      </c>
      <c r="J3835" t="s">
        <v>692</v>
      </c>
      <c r="K3835" t="s">
        <v>12954</v>
      </c>
      <c r="L3835">
        <v>14670266</v>
      </c>
      <c r="M3835">
        <f t="shared" si="118"/>
        <v>18960</v>
      </c>
      <c r="N3835" s="2">
        <f t="shared" si="119"/>
        <v>0</v>
      </c>
    </row>
    <row r="3836" spans="1:14" x14ac:dyDescent="0.3">
      <c r="A3836" t="s">
        <v>12955</v>
      </c>
      <c r="B3836" t="s">
        <v>1483</v>
      </c>
      <c r="C3836">
        <v>3.7</v>
      </c>
      <c r="D3836">
        <v>6</v>
      </c>
      <c r="E3836">
        <v>5099</v>
      </c>
      <c r="F3836">
        <v>3824</v>
      </c>
      <c r="G3836" t="s">
        <v>29</v>
      </c>
      <c r="H3836" t="s">
        <v>12956</v>
      </c>
      <c r="I3836" t="s">
        <v>50</v>
      </c>
      <c r="J3836" t="s">
        <v>1485</v>
      </c>
      <c r="K3836" t="s">
        <v>12957</v>
      </c>
      <c r="L3836">
        <v>14879650</v>
      </c>
      <c r="M3836">
        <f t="shared" si="118"/>
        <v>22944</v>
      </c>
      <c r="N3836" s="2">
        <f t="shared" si="119"/>
        <v>25.004902922141596</v>
      </c>
    </row>
    <row r="3837" spans="1:14" x14ac:dyDescent="0.3">
      <c r="A3837" t="s">
        <v>12958</v>
      </c>
      <c r="B3837" t="s">
        <v>800</v>
      </c>
      <c r="C3837">
        <v>4.4000000000000004</v>
      </c>
      <c r="D3837">
        <v>102</v>
      </c>
      <c r="E3837">
        <v>250</v>
      </c>
      <c r="F3837">
        <v>212</v>
      </c>
      <c r="G3837" t="s">
        <v>16</v>
      </c>
      <c r="H3837" t="s">
        <v>12959</v>
      </c>
      <c r="I3837" t="s">
        <v>802</v>
      </c>
      <c r="J3837" t="s">
        <v>803</v>
      </c>
      <c r="K3837" t="s">
        <v>12960</v>
      </c>
      <c r="L3837">
        <v>12413250</v>
      </c>
      <c r="M3837">
        <f t="shared" si="118"/>
        <v>21624</v>
      </c>
      <c r="N3837" s="2">
        <f t="shared" si="119"/>
        <v>15.2</v>
      </c>
    </row>
    <row r="3838" spans="1:14" x14ac:dyDescent="0.3">
      <c r="A3838" t="s">
        <v>12961</v>
      </c>
      <c r="B3838" t="s">
        <v>926</v>
      </c>
      <c r="C3838">
        <v>4.3</v>
      </c>
      <c r="D3838">
        <v>15</v>
      </c>
      <c r="E3838">
        <v>2100</v>
      </c>
      <c r="F3838">
        <v>1050</v>
      </c>
      <c r="G3838" t="s">
        <v>42</v>
      </c>
      <c r="H3838" t="s">
        <v>12962</v>
      </c>
      <c r="I3838" t="s">
        <v>50</v>
      </c>
      <c r="J3838" t="s">
        <v>928</v>
      </c>
      <c r="K3838" t="s">
        <v>12963</v>
      </c>
      <c r="L3838">
        <v>14238028</v>
      </c>
      <c r="M3838">
        <f t="shared" si="118"/>
        <v>15750</v>
      </c>
      <c r="N3838" s="2">
        <f t="shared" si="119"/>
        <v>50</v>
      </c>
    </row>
    <row r="3839" spans="1:14" x14ac:dyDescent="0.3">
      <c r="A3839" t="s">
        <v>12964</v>
      </c>
      <c r="B3839" t="s">
        <v>2242</v>
      </c>
      <c r="C3839">
        <v>3.7</v>
      </c>
      <c r="D3839">
        <v>3</v>
      </c>
      <c r="E3839">
        <v>2399</v>
      </c>
      <c r="F3839">
        <v>839</v>
      </c>
      <c r="G3839" t="s">
        <v>81</v>
      </c>
      <c r="H3839" t="s">
        <v>12965</v>
      </c>
      <c r="I3839" t="s">
        <v>1165</v>
      </c>
      <c r="J3839" t="s">
        <v>2244</v>
      </c>
      <c r="K3839" t="s">
        <v>12966</v>
      </c>
      <c r="L3839">
        <v>17449654</v>
      </c>
      <c r="M3839">
        <f t="shared" si="118"/>
        <v>2517</v>
      </c>
      <c r="N3839" s="2">
        <f t="shared" si="119"/>
        <v>65.027094622759478</v>
      </c>
    </row>
    <row r="3840" spans="1:14" x14ac:dyDescent="0.3">
      <c r="A3840" t="s">
        <v>12967</v>
      </c>
      <c r="B3840" t="s">
        <v>639</v>
      </c>
      <c r="C3840">
        <v>4.8</v>
      </c>
      <c r="D3840">
        <v>5</v>
      </c>
      <c r="E3840">
        <v>2299</v>
      </c>
      <c r="F3840">
        <v>804</v>
      </c>
      <c r="G3840" t="s">
        <v>8286</v>
      </c>
      <c r="H3840" t="s">
        <v>12968</v>
      </c>
      <c r="I3840" t="s">
        <v>446</v>
      </c>
      <c r="J3840" t="s">
        <v>643</v>
      </c>
      <c r="K3840" t="s">
        <v>12969</v>
      </c>
      <c r="L3840">
        <v>17606306</v>
      </c>
      <c r="M3840">
        <f t="shared" si="118"/>
        <v>4020</v>
      </c>
      <c r="N3840" s="2">
        <f t="shared" si="119"/>
        <v>65.02827316224446</v>
      </c>
    </row>
    <row r="3841" spans="1:14" x14ac:dyDescent="0.3">
      <c r="A3841" t="s">
        <v>2001</v>
      </c>
      <c r="B3841" t="s">
        <v>1879</v>
      </c>
      <c r="C3841">
        <v>3</v>
      </c>
      <c r="D3841">
        <v>5</v>
      </c>
      <c r="E3841">
        <v>4999</v>
      </c>
      <c r="F3841">
        <v>2499</v>
      </c>
      <c r="G3841" t="s">
        <v>124</v>
      </c>
      <c r="H3841" t="s">
        <v>12970</v>
      </c>
      <c r="I3841" t="s">
        <v>132</v>
      </c>
      <c r="J3841" t="s">
        <v>1881</v>
      </c>
      <c r="K3841" t="s">
        <v>12971</v>
      </c>
      <c r="L3841">
        <v>13720990</v>
      </c>
      <c r="M3841">
        <f t="shared" si="118"/>
        <v>12495</v>
      </c>
      <c r="N3841" s="2">
        <f t="shared" si="119"/>
        <v>50.010002000400078</v>
      </c>
    </row>
    <row r="3842" spans="1:14" x14ac:dyDescent="0.3">
      <c r="A3842" t="s">
        <v>12972</v>
      </c>
      <c r="B3842" t="s">
        <v>284</v>
      </c>
      <c r="C3842">
        <v>4</v>
      </c>
      <c r="D3842">
        <v>44</v>
      </c>
      <c r="E3842">
        <v>1399</v>
      </c>
      <c r="F3842">
        <v>489</v>
      </c>
      <c r="G3842" t="s">
        <v>194</v>
      </c>
      <c r="H3842" t="s">
        <v>12973</v>
      </c>
      <c r="I3842" t="s">
        <v>56</v>
      </c>
      <c r="J3842" t="s">
        <v>286</v>
      </c>
      <c r="K3842" t="s">
        <v>12974</v>
      </c>
      <c r="L3842">
        <v>14487142</v>
      </c>
      <c r="M3842">
        <f t="shared" si="118"/>
        <v>21516</v>
      </c>
      <c r="N3842" s="2">
        <f t="shared" si="119"/>
        <v>65.046461758398848</v>
      </c>
    </row>
    <row r="3843" spans="1:14" x14ac:dyDescent="0.3">
      <c r="A3843" t="s">
        <v>12975</v>
      </c>
      <c r="B3843" t="s">
        <v>456</v>
      </c>
      <c r="C3843">
        <v>3.2</v>
      </c>
      <c r="D3843">
        <v>5</v>
      </c>
      <c r="E3843">
        <v>890</v>
      </c>
      <c r="F3843">
        <v>667</v>
      </c>
      <c r="G3843" t="s">
        <v>457</v>
      </c>
      <c r="H3843" t="s">
        <v>12976</v>
      </c>
      <c r="I3843" t="s">
        <v>50</v>
      </c>
      <c r="J3843" t="s">
        <v>459</v>
      </c>
      <c r="K3843" t="s">
        <v>12977</v>
      </c>
      <c r="L3843">
        <v>15846884</v>
      </c>
      <c r="M3843">
        <f t="shared" ref="M3843:M3906" si="120">D3843*F3843</f>
        <v>3335</v>
      </c>
      <c r="N3843" s="2">
        <f t="shared" ref="N3843:N3906" si="121">((E3843-F3843)/E3843) *100</f>
        <v>25.056179775280903</v>
      </c>
    </row>
    <row r="3844" spans="1:14" x14ac:dyDescent="0.3">
      <c r="A3844" t="s">
        <v>12978</v>
      </c>
      <c r="B3844" t="s">
        <v>12979</v>
      </c>
      <c r="C3844">
        <v>4.4000000000000004</v>
      </c>
      <c r="D3844">
        <v>9</v>
      </c>
      <c r="E3844">
        <v>449</v>
      </c>
      <c r="F3844">
        <v>359</v>
      </c>
      <c r="G3844" t="s">
        <v>1377</v>
      </c>
      <c r="H3844" t="s">
        <v>12980</v>
      </c>
      <c r="I3844" t="s">
        <v>938</v>
      </c>
      <c r="J3844" t="s">
        <v>12981</v>
      </c>
      <c r="K3844" t="s">
        <v>12982</v>
      </c>
      <c r="L3844">
        <v>17396576</v>
      </c>
      <c r="M3844">
        <f t="shared" si="120"/>
        <v>3231</v>
      </c>
      <c r="N3844" s="2">
        <f t="shared" si="121"/>
        <v>20.044543429844097</v>
      </c>
    </row>
    <row r="3845" spans="1:14" x14ac:dyDescent="0.3">
      <c r="A3845" t="s">
        <v>1027</v>
      </c>
      <c r="B3845" t="s">
        <v>1222</v>
      </c>
      <c r="C3845">
        <v>3</v>
      </c>
      <c r="D3845">
        <v>27</v>
      </c>
      <c r="E3845">
        <v>1198</v>
      </c>
      <c r="F3845">
        <v>539</v>
      </c>
      <c r="G3845" t="s">
        <v>242</v>
      </c>
      <c r="H3845" t="s">
        <v>12983</v>
      </c>
      <c r="I3845" t="s">
        <v>244</v>
      </c>
      <c r="J3845" t="s">
        <v>1224</v>
      </c>
      <c r="K3845" t="s">
        <v>12984</v>
      </c>
      <c r="L3845">
        <v>15052202</v>
      </c>
      <c r="M3845">
        <f t="shared" si="120"/>
        <v>14553</v>
      </c>
      <c r="N3845" s="2">
        <f t="shared" si="121"/>
        <v>55.00834724540902</v>
      </c>
    </row>
    <row r="3846" spans="1:14" x14ac:dyDescent="0.3">
      <c r="A3846" t="s">
        <v>12985</v>
      </c>
      <c r="B3846" t="s">
        <v>2435</v>
      </c>
      <c r="C3846">
        <v>4.8</v>
      </c>
      <c r="D3846">
        <v>20</v>
      </c>
      <c r="E3846">
        <v>1299</v>
      </c>
      <c r="F3846">
        <v>1299</v>
      </c>
      <c r="G3846" t="s">
        <v>12986</v>
      </c>
      <c r="H3846" t="s">
        <v>12987</v>
      </c>
      <c r="I3846" t="s">
        <v>201</v>
      </c>
      <c r="J3846" t="s">
        <v>2438</v>
      </c>
      <c r="K3846" t="s">
        <v>12988</v>
      </c>
      <c r="L3846">
        <v>16570572</v>
      </c>
      <c r="M3846">
        <f t="shared" si="120"/>
        <v>25980</v>
      </c>
      <c r="N3846" s="2">
        <f t="shared" si="121"/>
        <v>0</v>
      </c>
    </row>
    <row r="3847" spans="1:14" x14ac:dyDescent="0.3">
      <c r="A3847" t="s">
        <v>12989</v>
      </c>
      <c r="B3847" t="s">
        <v>12990</v>
      </c>
      <c r="C3847">
        <v>4.0999999999999996</v>
      </c>
      <c r="D3847">
        <v>17</v>
      </c>
      <c r="E3847">
        <v>2599</v>
      </c>
      <c r="F3847">
        <v>1299</v>
      </c>
      <c r="G3847" t="s">
        <v>12991</v>
      </c>
      <c r="H3847" t="s">
        <v>12992</v>
      </c>
      <c r="I3847" t="s">
        <v>50</v>
      </c>
      <c r="J3847" t="s">
        <v>12993</v>
      </c>
      <c r="K3847" t="s">
        <v>12994</v>
      </c>
      <c r="L3847">
        <v>12535910</v>
      </c>
      <c r="M3847">
        <f t="shared" si="120"/>
        <v>22083</v>
      </c>
      <c r="N3847" s="2">
        <f t="shared" si="121"/>
        <v>50.019238168526357</v>
      </c>
    </row>
    <row r="3848" spans="1:14" x14ac:dyDescent="0.3">
      <c r="A3848" t="s">
        <v>12995</v>
      </c>
      <c r="B3848" t="s">
        <v>4592</v>
      </c>
      <c r="C3848">
        <v>4.4000000000000004</v>
      </c>
      <c r="D3848">
        <v>2300</v>
      </c>
      <c r="E3848">
        <v>620</v>
      </c>
      <c r="F3848">
        <v>496</v>
      </c>
      <c r="G3848" t="s">
        <v>218</v>
      </c>
      <c r="H3848" t="s">
        <v>12996</v>
      </c>
      <c r="I3848" t="s">
        <v>220</v>
      </c>
      <c r="J3848" t="s">
        <v>4594</v>
      </c>
      <c r="K3848" t="s">
        <v>12997</v>
      </c>
      <c r="L3848">
        <v>15330726</v>
      </c>
      <c r="M3848">
        <f t="shared" si="120"/>
        <v>1140800</v>
      </c>
      <c r="N3848" s="2">
        <f t="shared" si="121"/>
        <v>20</v>
      </c>
    </row>
    <row r="3849" spans="1:14" x14ac:dyDescent="0.3">
      <c r="A3849" t="s">
        <v>12998</v>
      </c>
      <c r="B3849" t="s">
        <v>12999</v>
      </c>
      <c r="C3849">
        <v>4.3</v>
      </c>
      <c r="D3849">
        <v>7</v>
      </c>
      <c r="E3849">
        <v>1299</v>
      </c>
      <c r="F3849">
        <v>584</v>
      </c>
      <c r="G3849" t="s">
        <v>29</v>
      </c>
      <c r="H3849" t="s">
        <v>13000</v>
      </c>
      <c r="I3849" t="s">
        <v>37</v>
      </c>
      <c r="J3849" t="s">
        <v>13001</v>
      </c>
      <c r="K3849" t="s">
        <v>13002</v>
      </c>
      <c r="L3849">
        <v>17348070</v>
      </c>
      <c r="M3849">
        <f t="shared" si="120"/>
        <v>4088</v>
      </c>
      <c r="N3849" s="2">
        <f t="shared" si="121"/>
        <v>55.042340261739795</v>
      </c>
    </row>
    <row r="3850" spans="1:14" x14ac:dyDescent="0.3">
      <c r="A3850" t="s">
        <v>8025</v>
      </c>
      <c r="B3850" t="s">
        <v>80</v>
      </c>
      <c r="C3850">
        <v>4</v>
      </c>
      <c r="D3850">
        <v>10</v>
      </c>
      <c r="E3850">
        <v>1999</v>
      </c>
      <c r="F3850">
        <v>599</v>
      </c>
      <c r="G3850" t="s">
        <v>563</v>
      </c>
      <c r="H3850" t="s">
        <v>13003</v>
      </c>
      <c r="I3850" t="s">
        <v>297</v>
      </c>
      <c r="J3850" t="s">
        <v>84</v>
      </c>
      <c r="K3850" t="s">
        <v>13004</v>
      </c>
      <c r="L3850">
        <v>15759706</v>
      </c>
      <c r="M3850">
        <f t="shared" si="120"/>
        <v>5990</v>
      </c>
      <c r="N3850" s="2">
        <f t="shared" si="121"/>
        <v>70.035017508754379</v>
      </c>
    </row>
    <row r="3851" spans="1:14" x14ac:dyDescent="0.3">
      <c r="A3851" t="s">
        <v>13005</v>
      </c>
      <c r="B3851" t="s">
        <v>877</v>
      </c>
      <c r="C3851">
        <v>4.0999999999999996</v>
      </c>
      <c r="D3851">
        <v>17</v>
      </c>
      <c r="E3851">
        <v>999</v>
      </c>
      <c r="F3851">
        <v>599</v>
      </c>
      <c r="G3851" t="s">
        <v>1412</v>
      </c>
      <c r="H3851" t="s">
        <v>13006</v>
      </c>
      <c r="I3851" t="s">
        <v>880</v>
      </c>
      <c r="J3851" t="s">
        <v>881</v>
      </c>
      <c r="K3851" t="s">
        <v>13007</v>
      </c>
      <c r="L3851">
        <v>16809324</v>
      </c>
      <c r="M3851">
        <f t="shared" si="120"/>
        <v>10183</v>
      </c>
      <c r="N3851" s="2">
        <f t="shared" si="121"/>
        <v>40.04004004004004</v>
      </c>
    </row>
    <row r="3852" spans="1:14" x14ac:dyDescent="0.3">
      <c r="A3852" t="s">
        <v>7294</v>
      </c>
      <c r="B3852" t="s">
        <v>3381</v>
      </c>
      <c r="C3852">
        <v>5</v>
      </c>
      <c r="D3852">
        <v>6</v>
      </c>
      <c r="E3852">
        <v>2800</v>
      </c>
      <c r="F3852">
        <v>1400</v>
      </c>
      <c r="G3852" t="s">
        <v>3382</v>
      </c>
      <c r="H3852" t="s">
        <v>13008</v>
      </c>
      <c r="I3852" t="s">
        <v>126</v>
      </c>
      <c r="J3852" t="s">
        <v>3384</v>
      </c>
      <c r="K3852" t="s">
        <v>13009</v>
      </c>
      <c r="L3852">
        <v>15824022</v>
      </c>
      <c r="M3852">
        <f t="shared" si="120"/>
        <v>8400</v>
      </c>
      <c r="N3852" s="2">
        <f t="shared" si="121"/>
        <v>50</v>
      </c>
    </row>
    <row r="3853" spans="1:14" x14ac:dyDescent="0.3">
      <c r="A3853" t="s">
        <v>13010</v>
      </c>
      <c r="B3853" t="s">
        <v>230</v>
      </c>
      <c r="C3853">
        <v>4.3</v>
      </c>
      <c r="D3853">
        <v>10</v>
      </c>
      <c r="E3853">
        <v>1399</v>
      </c>
      <c r="F3853">
        <v>489</v>
      </c>
      <c r="G3853" t="s">
        <v>42</v>
      </c>
      <c r="H3853" t="s">
        <v>13011</v>
      </c>
      <c r="I3853" t="s">
        <v>56</v>
      </c>
      <c r="J3853" t="s">
        <v>232</v>
      </c>
      <c r="K3853" t="s">
        <v>13012</v>
      </c>
      <c r="L3853">
        <v>14935466</v>
      </c>
      <c r="M3853">
        <f t="shared" si="120"/>
        <v>4890</v>
      </c>
      <c r="N3853" s="2">
        <f t="shared" si="121"/>
        <v>65.046461758398848</v>
      </c>
    </row>
    <row r="3854" spans="1:14" x14ac:dyDescent="0.3">
      <c r="A3854" t="s">
        <v>13013</v>
      </c>
      <c r="B3854" t="s">
        <v>13014</v>
      </c>
      <c r="C3854">
        <v>4</v>
      </c>
      <c r="D3854">
        <v>29</v>
      </c>
      <c r="E3854">
        <v>299</v>
      </c>
      <c r="F3854">
        <v>299</v>
      </c>
      <c r="G3854" t="s">
        <v>29</v>
      </c>
      <c r="H3854" t="s">
        <v>13015</v>
      </c>
      <c r="I3854" t="s">
        <v>1941</v>
      </c>
      <c r="J3854" t="s">
        <v>13016</v>
      </c>
      <c r="K3854" t="s">
        <v>13017</v>
      </c>
      <c r="L3854">
        <v>13913910</v>
      </c>
      <c r="M3854">
        <f t="shared" si="120"/>
        <v>8671</v>
      </c>
      <c r="N3854" s="2">
        <f t="shared" si="121"/>
        <v>0</v>
      </c>
    </row>
    <row r="3855" spans="1:14" x14ac:dyDescent="0.3">
      <c r="A3855" t="s">
        <v>13018</v>
      </c>
      <c r="B3855" t="s">
        <v>13019</v>
      </c>
      <c r="C3855">
        <v>3</v>
      </c>
      <c r="D3855">
        <v>9</v>
      </c>
      <c r="E3855">
        <v>1199</v>
      </c>
      <c r="F3855">
        <v>479</v>
      </c>
      <c r="G3855" t="s">
        <v>16</v>
      </c>
      <c r="H3855" t="s">
        <v>13020</v>
      </c>
      <c r="I3855" t="s">
        <v>83</v>
      </c>
      <c r="J3855" t="s">
        <v>13021</v>
      </c>
      <c r="K3855" t="s">
        <v>13022</v>
      </c>
      <c r="L3855">
        <v>12638942</v>
      </c>
      <c r="M3855">
        <f t="shared" si="120"/>
        <v>4311</v>
      </c>
      <c r="N3855" s="2">
        <f t="shared" si="121"/>
        <v>60.050041701417847</v>
      </c>
    </row>
    <row r="3856" spans="1:14" x14ac:dyDescent="0.3">
      <c r="A3856" t="s">
        <v>13023</v>
      </c>
      <c r="B3856" t="s">
        <v>13024</v>
      </c>
      <c r="C3856">
        <v>4.0999999999999996</v>
      </c>
      <c r="D3856">
        <v>352</v>
      </c>
      <c r="E3856">
        <v>1497</v>
      </c>
      <c r="F3856">
        <v>1197</v>
      </c>
      <c r="G3856" t="s">
        <v>16</v>
      </c>
      <c r="H3856" t="s">
        <v>13025</v>
      </c>
      <c r="I3856" t="s">
        <v>802</v>
      </c>
      <c r="J3856" t="s">
        <v>13026</v>
      </c>
      <c r="K3856" t="s">
        <v>13027</v>
      </c>
      <c r="L3856">
        <v>1801374</v>
      </c>
      <c r="M3856">
        <f t="shared" si="120"/>
        <v>421344</v>
      </c>
      <c r="N3856" s="2">
        <f t="shared" si="121"/>
        <v>20.040080160320642</v>
      </c>
    </row>
    <row r="3857" spans="1:14" x14ac:dyDescent="0.3">
      <c r="A3857" t="s">
        <v>1979</v>
      </c>
      <c r="B3857" t="s">
        <v>2366</v>
      </c>
      <c r="C3857">
        <v>4.4000000000000004</v>
      </c>
      <c r="D3857">
        <v>48</v>
      </c>
      <c r="E3857">
        <v>2349</v>
      </c>
      <c r="F3857">
        <v>1291</v>
      </c>
      <c r="G3857" t="s">
        <v>16</v>
      </c>
      <c r="H3857" t="s">
        <v>13028</v>
      </c>
      <c r="I3857" t="s">
        <v>586</v>
      </c>
      <c r="J3857" t="s">
        <v>2368</v>
      </c>
      <c r="K3857" t="s">
        <v>13029</v>
      </c>
      <c r="L3857">
        <v>10993158</v>
      </c>
      <c r="M3857">
        <f t="shared" si="120"/>
        <v>61968</v>
      </c>
      <c r="N3857" s="2">
        <f t="shared" si="121"/>
        <v>45.040442741592166</v>
      </c>
    </row>
    <row r="3858" spans="1:14" x14ac:dyDescent="0.3">
      <c r="A3858" t="s">
        <v>2668</v>
      </c>
      <c r="B3858" t="s">
        <v>9821</v>
      </c>
      <c r="C3858">
        <v>4.8</v>
      </c>
      <c r="D3858">
        <v>9</v>
      </c>
      <c r="E3858">
        <v>3600</v>
      </c>
      <c r="F3858">
        <v>2520</v>
      </c>
      <c r="G3858" t="s">
        <v>16</v>
      </c>
      <c r="H3858" t="s">
        <v>13030</v>
      </c>
      <c r="I3858" t="s">
        <v>367</v>
      </c>
      <c r="J3858" t="s">
        <v>9823</v>
      </c>
      <c r="K3858" t="s">
        <v>13031</v>
      </c>
      <c r="L3858">
        <v>16877358</v>
      </c>
      <c r="M3858">
        <f t="shared" si="120"/>
        <v>22680</v>
      </c>
      <c r="N3858" s="2">
        <f t="shared" si="121"/>
        <v>30</v>
      </c>
    </row>
    <row r="3859" spans="1:14" x14ac:dyDescent="0.3">
      <c r="A3859" t="s">
        <v>13032</v>
      </c>
      <c r="B3859" t="s">
        <v>2047</v>
      </c>
      <c r="C3859">
        <v>3.9</v>
      </c>
      <c r="D3859">
        <v>8</v>
      </c>
      <c r="E3859">
        <v>1699</v>
      </c>
      <c r="F3859">
        <v>764</v>
      </c>
      <c r="G3859" t="s">
        <v>42</v>
      </c>
      <c r="H3859" t="s">
        <v>13033</v>
      </c>
      <c r="I3859" t="s">
        <v>126</v>
      </c>
      <c r="J3859" t="s">
        <v>2049</v>
      </c>
      <c r="K3859" t="s">
        <v>13034</v>
      </c>
      <c r="L3859">
        <v>15434822</v>
      </c>
      <c r="M3859">
        <f t="shared" si="120"/>
        <v>6112</v>
      </c>
      <c r="N3859" s="2">
        <f t="shared" si="121"/>
        <v>55.03237198351971</v>
      </c>
    </row>
    <row r="3860" spans="1:14" x14ac:dyDescent="0.3">
      <c r="A3860" t="s">
        <v>5634</v>
      </c>
      <c r="B3860" t="s">
        <v>1638</v>
      </c>
      <c r="C3860">
        <v>3.5</v>
      </c>
      <c r="D3860">
        <v>14</v>
      </c>
      <c r="E3860">
        <v>995</v>
      </c>
      <c r="F3860">
        <v>606</v>
      </c>
      <c r="G3860" t="s">
        <v>1268</v>
      </c>
      <c r="H3860" t="s">
        <v>13035</v>
      </c>
      <c r="I3860" t="s">
        <v>891</v>
      </c>
      <c r="J3860" t="s">
        <v>1640</v>
      </c>
      <c r="K3860" t="s">
        <v>13036</v>
      </c>
      <c r="L3860">
        <v>13754948</v>
      </c>
      <c r="M3860">
        <f t="shared" si="120"/>
        <v>8484</v>
      </c>
      <c r="N3860" s="2">
        <f t="shared" si="121"/>
        <v>39.095477386934675</v>
      </c>
    </row>
    <row r="3861" spans="1:14" x14ac:dyDescent="0.3">
      <c r="A3861" t="s">
        <v>13037</v>
      </c>
      <c r="B3861" t="s">
        <v>119</v>
      </c>
      <c r="C3861">
        <v>4.2</v>
      </c>
      <c r="D3861">
        <v>6</v>
      </c>
      <c r="E3861">
        <v>799</v>
      </c>
      <c r="F3861">
        <v>799</v>
      </c>
      <c r="G3861" t="s">
        <v>13038</v>
      </c>
      <c r="H3861" t="s">
        <v>13039</v>
      </c>
      <c r="I3861" t="s">
        <v>110</v>
      </c>
      <c r="J3861" t="s">
        <v>119</v>
      </c>
      <c r="K3861" t="s">
        <v>13040</v>
      </c>
      <c r="L3861">
        <v>17798270</v>
      </c>
      <c r="M3861">
        <f t="shared" si="120"/>
        <v>4794</v>
      </c>
      <c r="N3861" s="2">
        <f t="shared" si="121"/>
        <v>0</v>
      </c>
    </row>
    <row r="3862" spans="1:14" x14ac:dyDescent="0.3">
      <c r="A3862" t="s">
        <v>2147</v>
      </c>
      <c r="B3862" t="s">
        <v>1513</v>
      </c>
      <c r="C3862">
        <v>4.0999999999999996</v>
      </c>
      <c r="D3862">
        <v>8</v>
      </c>
      <c r="E3862">
        <v>1999</v>
      </c>
      <c r="F3862">
        <v>599</v>
      </c>
      <c r="G3862" t="s">
        <v>67</v>
      </c>
      <c r="H3862" t="s">
        <v>13041</v>
      </c>
      <c r="I3862" t="s">
        <v>862</v>
      </c>
      <c r="J3862" t="s">
        <v>1515</v>
      </c>
      <c r="K3862" t="s">
        <v>13042</v>
      </c>
      <c r="L3862">
        <v>16040290</v>
      </c>
      <c r="M3862">
        <f t="shared" si="120"/>
        <v>4792</v>
      </c>
      <c r="N3862" s="2">
        <f t="shared" si="121"/>
        <v>70.035017508754379</v>
      </c>
    </row>
    <row r="3863" spans="1:14" x14ac:dyDescent="0.3">
      <c r="A3863" t="s">
        <v>13043</v>
      </c>
      <c r="B3863" t="s">
        <v>284</v>
      </c>
      <c r="C3863">
        <v>4.0999999999999996</v>
      </c>
      <c r="D3863">
        <v>289</v>
      </c>
      <c r="E3863">
        <v>1299</v>
      </c>
      <c r="F3863">
        <v>454</v>
      </c>
      <c r="G3863" t="s">
        <v>124</v>
      </c>
      <c r="H3863" t="s">
        <v>13044</v>
      </c>
      <c r="I3863" t="s">
        <v>56</v>
      </c>
      <c r="J3863" t="s">
        <v>286</v>
      </c>
      <c r="K3863" t="s">
        <v>13045</v>
      </c>
      <c r="L3863">
        <v>8643245</v>
      </c>
      <c r="M3863">
        <f t="shared" si="120"/>
        <v>131206</v>
      </c>
      <c r="N3863" s="2">
        <f t="shared" si="121"/>
        <v>65.050038491147035</v>
      </c>
    </row>
    <row r="3864" spans="1:14" x14ac:dyDescent="0.3">
      <c r="A3864" t="s">
        <v>1835</v>
      </c>
      <c r="B3864" t="s">
        <v>13046</v>
      </c>
      <c r="C3864">
        <v>1</v>
      </c>
      <c r="D3864">
        <v>1</v>
      </c>
      <c r="E3864">
        <v>1199</v>
      </c>
      <c r="F3864">
        <v>839</v>
      </c>
      <c r="G3864" t="s">
        <v>905</v>
      </c>
      <c r="H3864" t="s">
        <v>13047</v>
      </c>
      <c r="I3864" t="s">
        <v>446</v>
      </c>
      <c r="J3864" t="s">
        <v>13048</v>
      </c>
      <c r="K3864" t="s">
        <v>13049</v>
      </c>
      <c r="L3864">
        <v>14537574</v>
      </c>
      <c r="M3864">
        <f t="shared" si="120"/>
        <v>839</v>
      </c>
      <c r="N3864" s="2">
        <f t="shared" si="121"/>
        <v>30.025020850708923</v>
      </c>
    </row>
    <row r="3865" spans="1:14" x14ac:dyDescent="0.3">
      <c r="A3865" t="s">
        <v>13050</v>
      </c>
      <c r="B3865" t="s">
        <v>456</v>
      </c>
      <c r="C3865">
        <v>4.3</v>
      </c>
      <c r="D3865">
        <v>3</v>
      </c>
      <c r="E3865">
        <v>590</v>
      </c>
      <c r="F3865">
        <v>472</v>
      </c>
      <c r="G3865" t="s">
        <v>194</v>
      </c>
      <c r="H3865" t="s">
        <v>13051</v>
      </c>
      <c r="I3865" t="s">
        <v>37</v>
      </c>
      <c r="J3865" t="s">
        <v>459</v>
      </c>
      <c r="K3865" t="s">
        <v>13052</v>
      </c>
      <c r="L3865">
        <v>15850676</v>
      </c>
      <c r="M3865">
        <f t="shared" si="120"/>
        <v>1416</v>
      </c>
      <c r="N3865" s="2">
        <f t="shared" si="121"/>
        <v>20</v>
      </c>
    </row>
    <row r="3866" spans="1:14" x14ac:dyDescent="0.3">
      <c r="A3866" t="s">
        <v>13053</v>
      </c>
      <c r="B3866" t="s">
        <v>2242</v>
      </c>
      <c r="C3866">
        <v>4.4000000000000004</v>
      </c>
      <c r="D3866">
        <v>45</v>
      </c>
      <c r="E3866">
        <v>1499</v>
      </c>
      <c r="F3866">
        <v>659</v>
      </c>
      <c r="G3866" t="s">
        <v>81</v>
      </c>
      <c r="H3866" t="s">
        <v>13054</v>
      </c>
      <c r="I3866" t="s">
        <v>446</v>
      </c>
      <c r="J3866" t="s">
        <v>2244</v>
      </c>
      <c r="K3866" t="s">
        <v>13055</v>
      </c>
      <c r="L3866">
        <v>13845612</v>
      </c>
      <c r="M3866">
        <f t="shared" si="120"/>
        <v>29655</v>
      </c>
      <c r="N3866" s="2">
        <f t="shared" si="121"/>
        <v>56.037358238825888</v>
      </c>
    </row>
    <row r="3867" spans="1:14" x14ac:dyDescent="0.3">
      <c r="A3867" t="s">
        <v>13056</v>
      </c>
      <c r="B3867" t="s">
        <v>13057</v>
      </c>
      <c r="C3867">
        <v>4.9000000000000004</v>
      </c>
      <c r="D3867">
        <v>20</v>
      </c>
      <c r="E3867">
        <v>799</v>
      </c>
      <c r="F3867">
        <v>799</v>
      </c>
      <c r="G3867" t="s">
        <v>860</v>
      </c>
      <c r="H3867" t="s">
        <v>13058</v>
      </c>
      <c r="I3867" t="s">
        <v>37</v>
      </c>
      <c r="J3867" t="s">
        <v>13059</v>
      </c>
      <c r="K3867" t="s">
        <v>13060</v>
      </c>
      <c r="L3867">
        <v>15739118</v>
      </c>
      <c r="M3867">
        <f t="shared" si="120"/>
        <v>15980</v>
      </c>
      <c r="N3867" s="2">
        <f t="shared" si="121"/>
        <v>0</v>
      </c>
    </row>
    <row r="3868" spans="1:14" x14ac:dyDescent="0.3">
      <c r="A3868" t="s">
        <v>13061</v>
      </c>
      <c r="B3868" t="s">
        <v>6507</v>
      </c>
      <c r="C3868">
        <v>4.5</v>
      </c>
      <c r="D3868">
        <v>57</v>
      </c>
      <c r="E3868">
        <v>1295</v>
      </c>
      <c r="F3868">
        <v>1295</v>
      </c>
      <c r="G3868" t="s">
        <v>16</v>
      </c>
      <c r="H3868" t="s">
        <v>13062</v>
      </c>
      <c r="I3868" t="s">
        <v>13063</v>
      </c>
      <c r="J3868" t="s">
        <v>6509</v>
      </c>
      <c r="K3868" t="s">
        <v>13064</v>
      </c>
      <c r="L3868">
        <v>7085756</v>
      </c>
      <c r="M3868">
        <f t="shared" si="120"/>
        <v>73815</v>
      </c>
      <c r="N3868" s="2">
        <f t="shared" si="121"/>
        <v>0</v>
      </c>
    </row>
    <row r="3869" spans="1:14" x14ac:dyDescent="0.3">
      <c r="A3869" t="s">
        <v>5989</v>
      </c>
      <c r="B3869" t="s">
        <v>1458</v>
      </c>
      <c r="C3869">
        <v>4.7</v>
      </c>
      <c r="D3869">
        <v>20</v>
      </c>
      <c r="E3869">
        <v>995</v>
      </c>
      <c r="F3869">
        <v>497</v>
      </c>
      <c r="G3869" t="s">
        <v>16</v>
      </c>
      <c r="H3869" t="s">
        <v>13065</v>
      </c>
      <c r="I3869" t="s">
        <v>189</v>
      </c>
      <c r="J3869" t="s">
        <v>1460</v>
      </c>
      <c r="K3869" t="s">
        <v>13066</v>
      </c>
      <c r="L3869">
        <v>14179160</v>
      </c>
      <c r="M3869">
        <f t="shared" si="120"/>
        <v>9940</v>
      </c>
      <c r="N3869" s="2">
        <f t="shared" si="121"/>
        <v>50.050251256281406</v>
      </c>
    </row>
    <row r="3870" spans="1:14" x14ac:dyDescent="0.3">
      <c r="A3870" t="s">
        <v>13067</v>
      </c>
      <c r="B3870" t="s">
        <v>2725</v>
      </c>
      <c r="C3870">
        <v>4.4000000000000004</v>
      </c>
      <c r="D3870">
        <v>11</v>
      </c>
      <c r="E3870">
        <v>2590</v>
      </c>
      <c r="F3870">
        <v>984</v>
      </c>
      <c r="G3870" t="s">
        <v>67</v>
      </c>
      <c r="H3870" t="s">
        <v>13068</v>
      </c>
      <c r="I3870" t="s">
        <v>1532</v>
      </c>
      <c r="J3870" t="s">
        <v>2727</v>
      </c>
      <c r="K3870" t="s">
        <v>13069</v>
      </c>
      <c r="L3870">
        <v>13011488</v>
      </c>
      <c r="M3870">
        <f t="shared" si="120"/>
        <v>10824</v>
      </c>
      <c r="N3870" s="2">
        <f t="shared" si="121"/>
        <v>62.007722007722009</v>
      </c>
    </row>
    <row r="3871" spans="1:14" x14ac:dyDescent="0.3">
      <c r="A3871" t="s">
        <v>4865</v>
      </c>
      <c r="B3871" t="s">
        <v>1342</v>
      </c>
      <c r="C3871">
        <v>3.8</v>
      </c>
      <c r="D3871">
        <v>13</v>
      </c>
      <c r="E3871">
        <v>2499</v>
      </c>
      <c r="F3871">
        <v>1249</v>
      </c>
      <c r="G3871" t="s">
        <v>42</v>
      </c>
      <c r="H3871" t="s">
        <v>13070</v>
      </c>
      <c r="I3871" t="s">
        <v>201</v>
      </c>
      <c r="J3871" t="s">
        <v>1344</v>
      </c>
      <c r="K3871" t="s">
        <v>13071</v>
      </c>
      <c r="L3871">
        <v>15881226</v>
      </c>
      <c r="M3871">
        <f t="shared" si="120"/>
        <v>16237</v>
      </c>
      <c r="N3871" s="2">
        <f t="shared" si="121"/>
        <v>50.020008003201276</v>
      </c>
    </row>
    <row r="3872" spans="1:14" x14ac:dyDescent="0.3">
      <c r="A3872" t="s">
        <v>4402</v>
      </c>
      <c r="B3872" t="s">
        <v>2078</v>
      </c>
      <c r="C3872">
        <v>4.2</v>
      </c>
      <c r="D3872">
        <v>17</v>
      </c>
      <c r="E3872">
        <v>799</v>
      </c>
      <c r="F3872">
        <v>479</v>
      </c>
      <c r="G3872" t="s">
        <v>13072</v>
      </c>
      <c r="H3872" t="s">
        <v>13073</v>
      </c>
      <c r="I3872" t="s">
        <v>110</v>
      </c>
      <c r="J3872" t="s">
        <v>2081</v>
      </c>
      <c r="K3872" t="s">
        <v>13074</v>
      </c>
      <c r="L3872">
        <v>16348218</v>
      </c>
      <c r="M3872">
        <f t="shared" si="120"/>
        <v>8143</v>
      </c>
      <c r="N3872" s="2">
        <f t="shared" si="121"/>
        <v>40.050062578222779</v>
      </c>
    </row>
    <row r="3873" spans="1:14" x14ac:dyDescent="0.3">
      <c r="A3873" t="s">
        <v>2144</v>
      </c>
      <c r="B3873" t="s">
        <v>119</v>
      </c>
      <c r="C3873">
        <v>3</v>
      </c>
      <c r="D3873">
        <v>2</v>
      </c>
      <c r="E3873">
        <v>1099</v>
      </c>
      <c r="F3873">
        <v>879</v>
      </c>
      <c r="G3873" t="s">
        <v>13075</v>
      </c>
      <c r="H3873" t="s">
        <v>13076</v>
      </c>
      <c r="I3873" t="s">
        <v>446</v>
      </c>
      <c r="J3873" t="s">
        <v>119</v>
      </c>
      <c r="K3873" t="s">
        <v>13077</v>
      </c>
      <c r="L3873">
        <v>15094494</v>
      </c>
      <c r="M3873">
        <f t="shared" si="120"/>
        <v>1758</v>
      </c>
      <c r="N3873" s="2">
        <f t="shared" si="121"/>
        <v>20.018198362147409</v>
      </c>
    </row>
    <row r="3874" spans="1:14" x14ac:dyDescent="0.3">
      <c r="A3874" t="s">
        <v>13078</v>
      </c>
      <c r="B3874" t="s">
        <v>8005</v>
      </c>
      <c r="C3874">
        <v>4.5999999999999996</v>
      </c>
      <c r="D3874">
        <v>587</v>
      </c>
      <c r="E3874">
        <v>599</v>
      </c>
      <c r="F3874">
        <v>335</v>
      </c>
      <c r="G3874" t="s">
        <v>29</v>
      </c>
      <c r="H3874" t="s">
        <v>13079</v>
      </c>
      <c r="I3874" t="s">
        <v>4430</v>
      </c>
      <c r="J3874" t="s">
        <v>8005</v>
      </c>
      <c r="K3874" t="s">
        <v>13080</v>
      </c>
      <c r="L3874">
        <v>12673290</v>
      </c>
      <c r="M3874">
        <f t="shared" si="120"/>
        <v>196645</v>
      </c>
      <c r="N3874" s="2">
        <f t="shared" si="121"/>
        <v>44.073455759599334</v>
      </c>
    </row>
    <row r="3875" spans="1:14" x14ac:dyDescent="0.3">
      <c r="A3875" t="s">
        <v>12196</v>
      </c>
      <c r="B3875" t="s">
        <v>1239</v>
      </c>
      <c r="C3875">
        <v>4.5</v>
      </c>
      <c r="D3875">
        <v>178</v>
      </c>
      <c r="E3875">
        <v>4630</v>
      </c>
      <c r="F3875">
        <v>1759</v>
      </c>
      <c r="G3875" t="s">
        <v>16</v>
      </c>
      <c r="H3875" t="s">
        <v>13081</v>
      </c>
      <c r="I3875" t="s">
        <v>1558</v>
      </c>
      <c r="J3875" t="s">
        <v>1242</v>
      </c>
      <c r="K3875" t="s">
        <v>13082</v>
      </c>
      <c r="L3875">
        <v>10653534</v>
      </c>
      <c r="M3875">
        <f t="shared" si="120"/>
        <v>313102</v>
      </c>
      <c r="N3875" s="2">
        <f t="shared" si="121"/>
        <v>62.008639308855294</v>
      </c>
    </row>
    <row r="3876" spans="1:14" x14ac:dyDescent="0.3">
      <c r="A3876" t="s">
        <v>13083</v>
      </c>
      <c r="B3876" t="s">
        <v>13084</v>
      </c>
      <c r="C3876">
        <v>4.4000000000000004</v>
      </c>
      <c r="D3876">
        <v>166</v>
      </c>
      <c r="E3876">
        <v>499</v>
      </c>
      <c r="F3876">
        <v>449</v>
      </c>
      <c r="G3876" t="s">
        <v>16</v>
      </c>
      <c r="H3876" t="s">
        <v>13085</v>
      </c>
      <c r="I3876" t="s">
        <v>6283</v>
      </c>
      <c r="J3876" t="s">
        <v>13086</v>
      </c>
      <c r="K3876" t="s">
        <v>13087</v>
      </c>
      <c r="L3876">
        <v>14384420</v>
      </c>
      <c r="M3876">
        <f t="shared" si="120"/>
        <v>74534</v>
      </c>
      <c r="N3876" s="2">
        <f t="shared" si="121"/>
        <v>10.020040080160321</v>
      </c>
    </row>
    <row r="3877" spans="1:14" x14ac:dyDescent="0.3">
      <c r="A3877" t="s">
        <v>13088</v>
      </c>
      <c r="B3877" t="s">
        <v>1245</v>
      </c>
      <c r="C3877">
        <v>4.5999999999999996</v>
      </c>
      <c r="D3877">
        <v>25</v>
      </c>
      <c r="E3877">
        <v>729</v>
      </c>
      <c r="F3877">
        <v>583</v>
      </c>
      <c r="G3877" t="s">
        <v>466</v>
      </c>
      <c r="H3877" t="s">
        <v>13089</v>
      </c>
      <c r="I3877" t="s">
        <v>3438</v>
      </c>
      <c r="J3877" t="s">
        <v>1247</v>
      </c>
      <c r="K3877" t="s">
        <v>13090</v>
      </c>
      <c r="L3877">
        <v>15246434</v>
      </c>
      <c r="M3877">
        <f t="shared" si="120"/>
        <v>14575</v>
      </c>
      <c r="N3877" s="2">
        <f t="shared" si="121"/>
        <v>20.027434842249658</v>
      </c>
    </row>
    <row r="3878" spans="1:14" x14ac:dyDescent="0.3">
      <c r="A3878" t="s">
        <v>13091</v>
      </c>
      <c r="B3878" t="s">
        <v>1053</v>
      </c>
      <c r="C3878">
        <v>4.4000000000000004</v>
      </c>
      <c r="D3878">
        <v>77</v>
      </c>
      <c r="E3878">
        <v>4299</v>
      </c>
      <c r="F3878">
        <v>1418</v>
      </c>
      <c r="G3878" t="s">
        <v>95</v>
      </c>
      <c r="H3878" t="s">
        <v>13092</v>
      </c>
      <c r="I3878" t="s">
        <v>132</v>
      </c>
      <c r="J3878" t="s">
        <v>1055</v>
      </c>
      <c r="K3878" t="s">
        <v>13093</v>
      </c>
      <c r="L3878">
        <v>13361954</v>
      </c>
      <c r="M3878">
        <f t="shared" si="120"/>
        <v>109186</v>
      </c>
      <c r="N3878" s="2">
        <f t="shared" si="121"/>
        <v>67.015585019772033</v>
      </c>
    </row>
    <row r="3879" spans="1:14" x14ac:dyDescent="0.3">
      <c r="A3879" t="s">
        <v>12040</v>
      </c>
      <c r="B3879" t="s">
        <v>854</v>
      </c>
      <c r="C3879">
        <v>4.3</v>
      </c>
      <c r="D3879">
        <v>275</v>
      </c>
      <c r="E3879">
        <v>2999</v>
      </c>
      <c r="F3879">
        <v>1349</v>
      </c>
      <c r="G3879" t="s">
        <v>29</v>
      </c>
      <c r="H3879" t="s">
        <v>13094</v>
      </c>
      <c r="I3879" t="s">
        <v>132</v>
      </c>
      <c r="J3879" t="s">
        <v>856</v>
      </c>
      <c r="K3879" t="s">
        <v>13095</v>
      </c>
      <c r="L3879">
        <v>12096476</v>
      </c>
      <c r="M3879">
        <f t="shared" si="120"/>
        <v>370975</v>
      </c>
      <c r="N3879" s="2">
        <f t="shared" si="121"/>
        <v>55.018339446482159</v>
      </c>
    </row>
    <row r="3880" spans="1:14" x14ac:dyDescent="0.3">
      <c r="A3880" t="s">
        <v>13096</v>
      </c>
      <c r="B3880" t="s">
        <v>205</v>
      </c>
      <c r="C3880">
        <v>4.5999999999999996</v>
      </c>
      <c r="D3880">
        <v>39</v>
      </c>
      <c r="E3880">
        <v>2699</v>
      </c>
      <c r="F3880">
        <v>1349</v>
      </c>
      <c r="G3880" t="s">
        <v>206</v>
      </c>
      <c r="H3880" t="s">
        <v>13097</v>
      </c>
      <c r="I3880" t="s">
        <v>201</v>
      </c>
      <c r="J3880" t="s">
        <v>208</v>
      </c>
      <c r="K3880" t="s">
        <v>13098</v>
      </c>
      <c r="L3880">
        <v>14312476</v>
      </c>
      <c r="M3880">
        <f t="shared" si="120"/>
        <v>52611</v>
      </c>
      <c r="N3880" s="2">
        <f t="shared" si="121"/>
        <v>50.018525379770281</v>
      </c>
    </row>
    <row r="3881" spans="1:14" x14ac:dyDescent="0.3">
      <c r="A3881" t="s">
        <v>13099</v>
      </c>
      <c r="B3881" t="s">
        <v>284</v>
      </c>
      <c r="C3881">
        <v>3.8</v>
      </c>
      <c r="D3881">
        <v>395</v>
      </c>
      <c r="E3881">
        <v>2399</v>
      </c>
      <c r="F3881">
        <v>1199</v>
      </c>
      <c r="G3881" t="s">
        <v>29</v>
      </c>
      <c r="H3881" t="s">
        <v>13100</v>
      </c>
      <c r="I3881" t="s">
        <v>44</v>
      </c>
      <c r="J3881" t="s">
        <v>286</v>
      </c>
      <c r="K3881" t="s">
        <v>13101</v>
      </c>
      <c r="L3881">
        <v>10856124</v>
      </c>
      <c r="M3881">
        <f t="shared" si="120"/>
        <v>473605</v>
      </c>
      <c r="N3881" s="2">
        <f t="shared" si="121"/>
        <v>50.020842017507292</v>
      </c>
    </row>
    <row r="3882" spans="1:14" x14ac:dyDescent="0.3">
      <c r="A3882" t="s">
        <v>5222</v>
      </c>
      <c r="B3882" t="s">
        <v>5428</v>
      </c>
      <c r="C3882">
        <v>3.7</v>
      </c>
      <c r="D3882">
        <v>20</v>
      </c>
      <c r="E3882">
        <v>2898</v>
      </c>
      <c r="F3882">
        <v>1449</v>
      </c>
      <c r="G3882" t="s">
        <v>16</v>
      </c>
      <c r="H3882" t="s">
        <v>13102</v>
      </c>
      <c r="I3882" t="s">
        <v>1558</v>
      </c>
      <c r="J3882" t="s">
        <v>5430</v>
      </c>
      <c r="K3882" t="s">
        <v>13103</v>
      </c>
      <c r="L3882">
        <v>13468620</v>
      </c>
      <c r="M3882">
        <f t="shared" si="120"/>
        <v>28980</v>
      </c>
      <c r="N3882" s="2">
        <f t="shared" si="121"/>
        <v>50</v>
      </c>
    </row>
    <row r="3883" spans="1:14" x14ac:dyDescent="0.3">
      <c r="A3883" t="s">
        <v>13104</v>
      </c>
      <c r="B3883" t="s">
        <v>2852</v>
      </c>
      <c r="C3883">
        <v>4.3</v>
      </c>
      <c r="D3883">
        <v>15</v>
      </c>
      <c r="E3883">
        <v>7995</v>
      </c>
      <c r="F3883">
        <v>7995</v>
      </c>
      <c r="G3883" t="s">
        <v>16</v>
      </c>
      <c r="H3883" t="s">
        <v>13105</v>
      </c>
      <c r="I3883" t="s">
        <v>177</v>
      </c>
      <c r="J3883" t="s">
        <v>2854</v>
      </c>
      <c r="K3883" t="s">
        <v>13106</v>
      </c>
      <c r="L3883">
        <v>229211</v>
      </c>
      <c r="M3883">
        <f t="shared" si="120"/>
        <v>119925</v>
      </c>
      <c r="N3883" s="2">
        <f t="shared" si="121"/>
        <v>0</v>
      </c>
    </row>
    <row r="3884" spans="1:14" x14ac:dyDescent="0.3">
      <c r="A3884" t="s">
        <v>13107</v>
      </c>
      <c r="B3884" t="s">
        <v>511</v>
      </c>
      <c r="C3884">
        <v>4.8</v>
      </c>
      <c r="D3884">
        <v>20</v>
      </c>
      <c r="E3884">
        <v>3395</v>
      </c>
      <c r="F3884">
        <v>2546</v>
      </c>
      <c r="G3884" t="s">
        <v>16</v>
      </c>
      <c r="H3884" t="s">
        <v>13108</v>
      </c>
      <c r="I3884" t="s">
        <v>513</v>
      </c>
      <c r="J3884" t="s">
        <v>514</v>
      </c>
      <c r="K3884" t="s">
        <v>13109</v>
      </c>
      <c r="L3884">
        <v>13102386</v>
      </c>
      <c r="M3884">
        <f t="shared" si="120"/>
        <v>50920</v>
      </c>
      <c r="N3884" s="2">
        <f t="shared" si="121"/>
        <v>25.007363770250368</v>
      </c>
    </row>
    <row r="3885" spans="1:14" x14ac:dyDescent="0.3">
      <c r="A3885" t="s">
        <v>8180</v>
      </c>
      <c r="B3885" t="s">
        <v>3055</v>
      </c>
      <c r="C3885">
        <v>4.7</v>
      </c>
      <c r="D3885">
        <v>6</v>
      </c>
      <c r="E3885">
        <v>1499</v>
      </c>
      <c r="F3885">
        <v>1499</v>
      </c>
      <c r="G3885" t="s">
        <v>67</v>
      </c>
      <c r="H3885" t="s">
        <v>13110</v>
      </c>
      <c r="I3885" t="s">
        <v>273</v>
      </c>
      <c r="J3885" t="s">
        <v>3057</v>
      </c>
      <c r="K3885" t="s">
        <v>13111</v>
      </c>
      <c r="L3885">
        <v>10815764</v>
      </c>
      <c r="M3885">
        <f t="shared" si="120"/>
        <v>8994</v>
      </c>
      <c r="N3885" s="2">
        <f t="shared" si="121"/>
        <v>0</v>
      </c>
    </row>
    <row r="3886" spans="1:14" x14ac:dyDescent="0.3">
      <c r="A3886" t="s">
        <v>13112</v>
      </c>
      <c r="B3886" t="s">
        <v>1267</v>
      </c>
      <c r="C3886">
        <v>3.9</v>
      </c>
      <c r="D3886">
        <v>7</v>
      </c>
      <c r="E3886">
        <v>1599</v>
      </c>
      <c r="F3886">
        <v>767</v>
      </c>
      <c r="G3886" t="s">
        <v>16</v>
      </c>
      <c r="H3886" t="s">
        <v>13113</v>
      </c>
      <c r="I3886" t="s">
        <v>13114</v>
      </c>
      <c r="J3886" t="s">
        <v>1270</v>
      </c>
      <c r="K3886" t="s">
        <v>13115</v>
      </c>
      <c r="L3886">
        <v>16467150</v>
      </c>
      <c r="M3886">
        <f t="shared" si="120"/>
        <v>5369</v>
      </c>
      <c r="N3886" s="2">
        <f t="shared" si="121"/>
        <v>52.032520325203258</v>
      </c>
    </row>
    <row r="3887" spans="1:14" x14ac:dyDescent="0.3">
      <c r="A3887" t="s">
        <v>13116</v>
      </c>
      <c r="B3887" t="s">
        <v>2015</v>
      </c>
      <c r="C3887">
        <v>3.8</v>
      </c>
      <c r="D3887">
        <v>5</v>
      </c>
      <c r="E3887">
        <v>1399</v>
      </c>
      <c r="F3887">
        <v>629</v>
      </c>
      <c r="G3887" t="s">
        <v>67</v>
      </c>
      <c r="H3887" t="s">
        <v>13117</v>
      </c>
      <c r="I3887" t="s">
        <v>56</v>
      </c>
      <c r="J3887" t="s">
        <v>2017</v>
      </c>
      <c r="K3887" t="s">
        <v>13118</v>
      </c>
      <c r="L3887">
        <v>17346114</v>
      </c>
      <c r="M3887">
        <f t="shared" si="120"/>
        <v>3145</v>
      </c>
      <c r="N3887" s="2">
        <f t="shared" si="121"/>
        <v>55.039313795568269</v>
      </c>
    </row>
    <row r="3888" spans="1:14" x14ac:dyDescent="0.3">
      <c r="A3888" t="s">
        <v>1272</v>
      </c>
      <c r="B3888" t="s">
        <v>465</v>
      </c>
      <c r="C3888">
        <v>4.0999999999999996</v>
      </c>
      <c r="D3888">
        <v>17</v>
      </c>
      <c r="E3888">
        <v>499</v>
      </c>
      <c r="F3888">
        <v>499</v>
      </c>
      <c r="G3888" t="s">
        <v>67</v>
      </c>
      <c r="H3888" t="s">
        <v>13119</v>
      </c>
      <c r="I3888" t="s">
        <v>37</v>
      </c>
      <c r="J3888" t="s">
        <v>468</v>
      </c>
      <c r="K3888" t="s">
        <v>13120</v>
      </c>
      <c r="L3888">
        <v>1865644</v>
      </c>
      <c r="M3888">
        <f t="shared" si="120"/>
        <v>8483</v>
      </c>
      <c r="N3888" s="2">
        <f t="shared" si="121"/>
        <v>0</v>
      </c>
    </row>
    <row r="3889" spans="1:14" x14ac:dyDescent="0.3">
      <c r="A3889" t="s">
        <v>13121</v>
      </c>
      <c r="B3889" t="s">
        <v>13122</v>
      </c>
      <c r="C3889">
        <v>3.7</v>
      </c>
      <c r="D3889">
        <v>9</v>
      </c>
      <c r="E3889">
        <v>1199</v>
      </c>
      <c r="F3889">
        <v>419</v>
      </c>
      <c r="G3889" t="s">
        <v>42</v>
      </c>
      <c r="H3889" t="s">
        <v>13123</v>
      </c>
      <c r="I3889" t="s">
        <v>56</v>
      </c>
      <c r="J3889" t="s">
        <v>13124</v>
      </c>
      <c r="K3889" t="s">
        <v>13125</v>
      </c>
      <c r="L3889">
        <v>14226292</v>
      </c>
      <c r="M3889">
        <f t="shared" si="120"/>
        <v>3771</v>
      </c>
      <c r="N3889" s="2">
        <f t="shared" si="121"/>
        <v>65.054211843202665</v>
      </c>
    </row>
    <row r="3890" spans="1:14" x14ac:dyDescent="0.3">
      <c r="A3890" t="s">
        <v>13126</v>
      </c>
      <c r="B3890" t="s">
        <v>2047</v>
      </c>
      <c r="C3890">
        <v>4.0999999999999996</v>
      </c>
      <c r="D3890">
        <v>23</v>
      </c>
      <c r="E3890">
        <v>2199</v>
      </c>
      <c r="F3890">
        <v>989</v>
      </c>
      <c r="G3890" t="s">
        <v>42</v>
      </c>
      <c r="H3890" t="s">
        <v>13127</v>
      </c>
      <c r="I3890" t="s">
        <v>132</v>
      </c>
      <c r="J3890" t="s">
        <v>2049</v>
      </c>
      <c r="K3890" t="s">
        <v>13128</v>
      </c>
      <c r="L3890">
        <v>15177310</v>
      </c>
      <c r="M3890">
        <f t="shared" si="120"/>
        <v>22747</v>
      </c>
      <c r="N3890" s="2">
        <f t="shared" si="121"/>
        <v>55.025011368804002</v>
      </c>
    </row>
    <row r="3891" spans="1:14" x14ac:dyDescent="0.3">
      <c r="A3891" t="s">
        <v>3634</v>
      </c>
      <c r="B3891" t="s">
        <v>230</v>
      </c>
      <c r="C3891">
        <v>4.4000000000000004</v>
      </c>
      <c r="D3891">
        <v>5</v>
      </c>
      <c r="E3891">
        <v>799</v>
      </c>
      <c r="F3891">
        <v>239</v>
      </c>
      <c r="G3891" t="s">
        <v>42</v>
      </c>
      <c r="H3891" t="s">
        <v>13129</v>
      </c>
      <c r="I3891" t="s">
        <v>37</v>
      </c>
      <c r="J3891" t="s">
        <v>232</v>
      </c>
      <c r="K3891" t="s">
        <v>13130</v>
      </c>
      <c r="L3891">
        <v>16961618</v>
      </c>
      <c r="M3891">
        <f t="shared" si="120"/>
        <v>1195</v>
      </c>
      <c r="N3891" s="2">
        <f t="shared" si="121"/>
        <v>70.087609511889866</v>
      </c>
    </row>
    <row r="3892" spans="1:14" x14ac:dyDescent="0.3">
      <c r="A3892" t="s">
        <v>3533</v>
      </c>
      <c r="B3892" t="s">
        <v>13131</v>
      </c>
      <c r="C3892">
        <v>2.8</v>
      </c>
      <c r="D3892">
        <v>4</v>
      </c>
      <c r="E3892">
        <v>5999</v>
      </c>
      <c r="F3892">
        <v>2999</v>
      </c>
      <c r="G3892" t="s">
        <v>13132</v>
      </c>
      <c r="H3892" t="s">
        <v>13133</v>
      </c>
      <c r="I3892" t="s">
        <v>18</v>
      </c>
      <c r="J3892" t="s">
        <v>13134</v>
      </c>
      <c r="K3892" t="s">
        <v>13135</v>
      </c>
      <c r="L3892">
        <v>17355328</v>
      </c>
      <c r="M3892">
        <f t="shared" si="120"/>
        <v>11996</v>
      </c>
      <c r="N3892" s="2">
        <f t="shared" si="121"/>
        <v>50.008334722453739</v>
      </c>
    </row>
    <row r="3893" spans="1:14" x14ac:dyDescent="0.3">
      <c r="A3893" t="s">
        <v>13136</v>
      </c>
      <c r="B3893" t="s">
        <v>13137</v>
      </c>
      <c r="C3893">
        <v>4</v>
      </c>
      <c r="D3893">
        <v>10</v>
      </c>
      <c r="E3893">
        <v>1497</v>
      </c>
      <c r="F3893">
        <v>598</v>
      </c>
      <c r="G3893" t="s">
        <v>16</v>
      </c>
      <c r="H3893" t="s">
        <v>13138</v>
      </c>
      <c r="I3893" t="s">
        <v>9593</v>
      </c>
      <c r="J3893" t="s">
        <v>13139</v>
      </c>
      <c r="K3893" t="s">
        <v>13140</v>
      </c>
      <c r="L3893">
        <v>17015648</v>
      </c>
      <c r="M3893">
        <f t="shared" si="120"/>
        <v>5980</v>
      </c>
      <c r="N3893" s="2">
        <f t="shared" si="121"/>
        <v>60.053440213760858</v>
      </c>
    </row>
    <row r="3894" spans="1:14" x14ac:dyDescent="0.3">
      <c r="A3894" t="s">
        <v>4155</v>
      </c>
      <c r="B3894" t="s">
        <v>1245</v>
      </c>
      <c r="C3894">
        <v>3.7</v>
      </c>
      <c r="D3894">
        <v>3</v>
      </c>
      <c r="E3894">
        <v>2799</v>
      </c>
      <c r="F3894">
        <v>2771</v>
      </c>
      <c r="G3894" t="s">
        <v>2167</v>
      </c>
      <c r="H3894" t="s">
        <v>13141</v>
      </c>
      <c r="I3894" t="s">
        <v>446</v>
      </c>
      <c r="J3894" t="s">
        <v>1247</v>
      </c>
      <c r="K3894" t="s">
        <v>13142</v>
      </c>
      <c r="L3894">
        <v>15148624</v>
      </c>
      <c r="M3894">
        <f t="shared" si="120"/>
        <v>8313</v>
      </c>
      <c r="N3894" s="2">
        <f t="shared" si="121"/>
        <v>1.0003572704537336</v>
      </c>
    </row>
    <row r="3895" spans="1:14" x14ac:dyDescent="0.3">
      <c r="A3895" t="s">
        <v>13143</v>
      </c>
      <c r="B3895" t="s">
        <v>2812</v>
      </c>
      <c r="C3895">
        <v>3.8</v>
      </c>
      <c r="D3895">
        <v>20</v>
      </c>
      <c r="E3895">
        <v>1999</v>
      </c>
      <c r="F3895">
        <v>799</v>
      </c>
      <c r="G3895" t="s">
        <v>29</v>
      </c>
      <c r="H3895" t="s">
        <v>13144</v>
      </c>
      <c r="I3895" t="s">
        <v>97</v>
      </c>
      <c r="J3895" t="s">
        <v>2814</v>
      </c>
      <c r="K3895" t="s">
        <v>13145</v>
      </c>
      <c r="L3895">
        <v>11558792</v>
      </c>
      <c r="M3895">
        <f t="shared" si="120"/>
        <v>15980</v>
      </c>
      <c r="N3895" s="2">
        <f t="shared" si="121"/>
        <v>60.030015007503756</v>
      </c>
    </row>
    <row r="3896" spans="1:14" x14ac:dyDescent="0.3">
      <c r="A3896" t="s">
        <v>2279</v>
      </c>
      <c r="B3896" t="s">
        <v>13146</v>
      </c>
      <c r="C3896">
        <v>4.3</v>
      </c>
      <c r="D3896">
        <v>29</v>
      </c>
      <c r="E3896">
        <v>1000</v>
      </c>
      <c r="F3896">
        <v>650</v>
      </c>
      <c r="G3896" t="s">
        <v>12446</v>
      </c>
      <c r="H3896" t="s">
        <v>13147</v>
      </c>
      <c r="I3896" t="s">
        <v>37</v>
      </c>
      <c r="J3896" t="s">
        <v>13148</v>
      </c>
      <c r="K3896" t="s">
        <v>13149</v>
      </c>
      <c r="L3896">
        <v>9950015</v>
      </c>
      <c r="M3896">
        <f t="shared" si="120"/>
        <v>18850</v>
      </c>
      <c r="N3896" s="2">
        <f t="shared" si="121"/>
        <v>35</v>
      </c>
    </row>
    <row r="3897" spans="1:14" x14ac:dyDescent="0.3">
      <c r="A3897" t="s">
        <v>13150</v>
      </c>
      <c r="B3897" t="s">
        <v>13151</v>
      </c>
      <c r="C3897">
        <v>4.7</v>
      </c>
      <c r="D3897">
        <v>36</v>
      </c>
      <c r="E3897">
        <v>499</v>
      </c>
      <c r="F3897">
        <v>499</v>
      </c>
      <c r="G3897" t="s">
        <v>16</v>
      </c>
      <c r="H3897" t="s">
        <v>13152</v>
      </c>
      <c r="I3897" t="s">
        <v>13153</v>
      </c>
      <c r="J3897" t="s">
        <v>13154</v>
      </c>
      <c r="K3897" t="s">
        <v>13155</v>
      </c>
      <c r="L3897">
        <v>15765414</v>
      </c>
      <c r="M3897">
        <f t="shared" si="120"/>
        <v>17964</v>
      </c>
      <c r="N3897" s="2">
        <f t="shared" si="121"/>
        <v>0</v>
      </c>
    </row>
    <row r="3898" spans="1:14" x14ac:dyDescent="0.3">
      <c r="A3898" t="s">
        <v>13156</v>
      </c>
      <c r="B3898" t="s">
        <v>6363</v>
      </c>
      <c r="C3898">
        <v>5</v>
      </c>
      <c r="D3898">
        <v>5</v>
      </c>
      <c r="E3898">
        <v>396</v>
      </c>
      <c r="F3898">
        <v>396</v>
      </c>
      <c r="G3898" t="s">
        <v>13157</v>
      </c>
      <c r="H3898" t="s">
        <v>13158</v>
      </c>
      <c r="I3898" t="s">
        <v>548</v>
      </c>
      <c r="J3898" t="s">
        <v>6365</v>
      </c>
      <c r="K3898" t="s">
        <v>13159</v>
      </c>
      <c r="L3898">
        <v>16831766</v>
      </c>
      <c r="M3898">
        <f t="shared" si="120"/>
        <v>1980</v>
      </c>
      <c r="N3898" s="2">
        <f t="shared" si="121"/>
        <v>0</v>
      </c>
    </row>
    <row r="3899" spans="1:14" x14ac:dyDescent="0.3">
      <c r="A3899" t="s">
        <v>13160</v>
      </c>
      <c r="B3899" t="s">
        <v>13161</v>
      </c>
      <c r="C3899">
        <v>4.4000000000000004</v>
      </c>
      <c r="D3899">
        <v>167</v>
      </c>
      <c r="E3899">
        <v>2999</v>
      </c>
      <c r="F3899">
        <v>1259</v>
      </c>
      <c r="G3899" t="s">
        <v>29</v>
      </c>
      <c r="H3899" t="s">
        <v>13162</v>
      </c>
      <c r="I3899" t="s">
        <v>50</v>
      </c>
      <c r="J3899" t="s">
        <v>13163</v>
      </c>
      <c r="K3899" t="s">
        <v>13164</v>
      </c>
      <c r="L3899">
        <v>10760330</v>
      </c>
      <c r="M3899">
        <f t="shared" si="120"/>
        <v>210253</v>
      </c>
      <c r="N3899" s="2">
        <f t="shared" si="121"/>
        <v>58.019339779926639</v>
      </c>
    </row>
    <row r="3900" spans="1:14" x14ac:dyDescent="0.3">
      <c r="A3900" t="s">
        <v>13165</v>
      </c>
      <c r="B3900" t="s">
        <v>1751</v>
      </c>
      <c r="C3900">
        <v>4.2</v>
      </c>
      <c r="D3900">
        <v>5</v>
      </c>
      <c r="E3900">
        <v>1495</v>
      </c>
      <c r="F3900">
        <v>299</v>
      </c>
      <c r="G3900" t="s">
        <v>16</v>
      </c>
      <c r="H3900" t="s">
        <v>13166</v>
      </c>
      <c r="I3900" t="s">
        <v>388</v>
      </c>
      <c r="J3900" t="s">
        <v>1753</v>
      </c>
      <c r="K3900" t="s">
        <v>13167</v>
      </c>
      <c r="L3900">
        <v>17682836</v>
      </c>
      <c r="M3900">
        <f t="shared" si="120"/>
        <v>1495</v>
      </c>
      <c r="N3900" s="2">
        <f t="shared" si="121"/>
        <v>80</v>
      </c>
    </row>
    <row r="3901" spans="1:14" x14ac:dyDescent="0.3">
      <c r="A3901" t="s">
        <v>941</v>
      </c>
      <c r="B3901" t="s">
        <v>2295</v>
      </c>
      <c r="C3901">
        <v>4.3</v>
      </c>
      <c r="D3901">
        <v>11</v>
      </c>
      <c r="E3901">
        <v>1299</v>
      </c>
      <c r="F3901">
        <v>974</v>
      </c>
      <c r="G3901" t="s">
        <v>95</v>
      </c>
      <c r="H3901" t="s">
        <v>13168</v>
      </c>
      <c r="I3901" t="s">
        <v>37</v>
      </c>
      <c r="J3901" t="s">
        <v>2297</v>
      </c>
      <c r="K3901" t="s">
        <v>13169</v>
      </c>
      <c r="L3901">
        <v>13578606</v>
      </c>
      <c r="M3901">
        <f t="shared" si="120"/>
        <v>10714</v>
      </c>
      <c r="N3901" s="2">
        <f t="shared" si="121"/>
        <v>25.019245573518091</v>
      </c>
    </row>
    <row r="3902" spans="1:14" x14ac:dyDescent="0.3">
      <c r="A3902" t="s">
        <v>13170</v>
      </c>
      <c r="B3902" t="s">
        <v>13171</v>
      </c>
      <c r="C3902">
        <v>3.6</v>
      </c>
      <c r="D3902">
        <v>313</v>
      </c>
      <c r="E3902">
        <v>999</v>
      </c>
      <c r="F3902">
        <v>999</v>
      </c>
      <c r="G3902" t="s">
        <v>16</v>
      </c>
      <c r="H3902" t="s">
        <v>13172</v>
      </c>
      <c r="I3902" t="s">
        <v>6762</v>
      </c>
      <c r="J3902" t="s">
        <v>13173</v>
      </c>
      <c r="K3902" t="s">
        <v>13174</v>
      </c>
      <c r="L3902">
        <v>1369328</v>
      </c>
      <c r="M3902">
        <f t="shared" si="120"/>
        <v>312687</v>
      </c>
      <c r="N3902" s="2">
        <f t="shared" si="121"/>
        <v>0</v>
      </c>
    </row>
    <row r="3903" spans="1:14" x14ac:dyDescent="0.3">
      <c r="A3903" t="s">
        <v>5559</v>
      </c>
      <c r="B3903" t="s">
        <v>80</v>
      </c>
      <c r="C3903">
        <v>4.2</v>
      </c>
      <c r="D3903">
        <v>5</v>
      </c>
      <c r="E3903">
        <v>899</v>
      </c>
      <c r="F3903">
        <v>449</v>
      </c>
      <c r="G3903" t="s">
        <v>67</v>
      </c>
      <c r="H3903" t="s">
        <v>13175</v>
      </c>
      <c r="I3903" t="s">
        <v>37</v>
      </c>
      <c r="J3903" t="s">
        <v>84</v>
      </c>
      <c r="K3903" t="s">
        <v>13176</v>
      </c>
      <c r="L3903">
        <v>15058674</v>
      </c>
      <c r="M3903">
        <f t="shared" si="120"/>
        <v>2245</v>
      </c>
      <c r="N3903" s="2">
        <f t="shared" si="121"/>
        <v>50.055617352614014</v>
      </c>
    </row>
    <row r="3904" spans="1:14" x14ac:dyDescent="0.3">
      <c r="A3904" t="s">
        <v>572</v>
      </c>
      <c r="B3904" t="s">
        <v>119</v>
      </c>
      <c r="C3904">
        <v>4.3</v>
      </c>
      <c r="D3904">
        <v>19</v>
      </c>
      <c r="E3904">
        <v>269</v>
      </c>
      <c r="F3904">
        <v>269</v>
      </c>
      <c r="G3904" t="s">
        <v>4247</v>
      </c>
      <c r="H3904" t="s">
        <v>13177</v>
      </c>
      <c r="I3904" t="s">
        <v>37</v>
      </c>
      <c r="J3904" t="s">
        <v>119</v>
      </c>
      <c r="K3904" t="s">
        <v>13178</v>
      </c>
      <c r="L3904">
        <v>17425464</v>
      </c>
      <c r="M3904">
        <f t="shared" si="120"/>
        <v>5111</v>
      </c>
      <c r="N3904" s="2">
        <f t="shared" si="121"/>
        <v>0</v>
      </c>
    </row>
    <row r="3905" spans="1:14" x14ac:dyDescent="0.3">
      <c r="A3905" t="s">
        <v>13179</v>
      </c>
      <c r="B3905" t="s">
        <v>66</v>
      </c>
      <c r="C3905">
        <v>4.4000000000000004</v>
      </c>
      <c r="D3905">
        <v>19</v>
      </c>
      <c r="E3905">
        <v>1299</v>
      </c>
      <c r="F3905">
        <v>324</v>
      </c>
      <c r="G3905" t="s">
        <v>67</v>
      </c>
      <c r="H3905" t="s">
        <v>13180</v>
      </c>
      <c r="I3905" t="s">
        <v>4430</v>
      </c>
      <c r="J3905" t="s">
        <v>70</v>
      </c>
      <c r="K3905" t="s">
        <v>13181</v>
      </c>
      <c r="L3905">
        <v>13719672</v>
      </c>
      <c r="M3905">
        <f t="shared" si="120"/>
        <v>6156</v>
      </c>
      <c r="N3905" s="2">
        <f t="shared" si="121"/>
        <v>75.057736720554274</v>
      </c>
    </row>
    <row r="3906" spans="1:14" x14ac:dyDescent="0.3">
      <c r="A3906" t="s">
        <v>13182</v>
      </c>
      <c r="B3906" t="s">
        <v>12628</v>
      </c>
      <c r="C3906">
        <v>4.4000000000000004</v>
      </c>
      <c r="D3906">
        <v>15</v>
      </c>
      <c r="E3906">
        <v>599</v>
      </c>
      <c r="F3906">
        <v>299</v>
      </c>
      <c r="G3906" t="s">
        <v>9392</v>
      </c>
      <c r="H3906" t="s">
        <v>13183</v>
      </c>
      <c r="I3906" t="s">
        <v>138</v>
      </c>
      <c r="J3906" t="s">
        <v>12630</v>
      </c>
      <c r="K3906" t="s">
        <v>13184</v>
      </c>
      <c r="L3906">
        <v>15324580</v>
      </c>
      <c r="M3906">
        <f t="shared" si="120"/>
        <v>4485</v>
      </c>
      <c r="N3906" s="2">
        <f t="shared" si="121"/>
        <v>50.083472454090149</v>
      </c>
    </row>
    <row r="3907" spans="1:14" x14ac:dyDescent="0.3">
      <c r="A3907" t="s">
        <v>13185</v>
      </c>
      <c r="B3907" t="s">
        <v>10994</v>
      </c>
      <c r="C3907">
        <v>4.4000000000000004</v>
      </c>
      <c r="D3907">
        <v>14</v>
      </c>
      <c r="E3907">
        <v>2495</v>
      </c>
      <c r="F3907">
        <v>1247</v>
      </c>
      <c r="G3907" t="s">
        <v>3457</v>
      </c>
      <c r="H3907" t="s">
        <v>13186</v>
      </c>
      <c r="I3907" t="s">
        <v>1176</v>
      </c>
      <c r="J3907" t="s">
        <v>10996</v>
      </c>
      <c r="K3907" t="s">
        <v>13187</v>
      </c>
      <c r="L3907">
        <v>13751802</v>
      </c>
      <c r="M3907">
        <f t="shared" ref="M3907:M3970" si="122">D3907*F3907</f>
        <v>17458</v>
      </c>
      <c r="N3907" s="2">
        <f t="shared" ref="N3907:N3970" si="123">((E3907-F3907)/E3907) *100</f>
        <v>50.020040080160321</v>
      </c>
    </row>
    <row r="3908" spans="1:14" x14ac:dyDescent="0.3">
      <c r="A3908" t="s">
        <v>13188</v>
      </c>
      <c r="B3908" t="s">
        <v>15</v>
      </c>
      <c r="C3908">
        <v>4.0999999999999996</v>
      </c>
      <c r="D3908">
        <v>7</v>
      </c>
      <c r="E3908">
        <v>7800</v>
      </c>
      <c r="F3908">
        <v>2964</v>
      </c>
      <c r="G3908" t="s">
        <v>16</v>
      </c>
      <c r="H3908" t="s">
        <v>13189</v>
      </c>
      <c r="I3908" t="s">
        <v>18</v>
      </c>
      <c r="J3908" t="s">
        <v>19</v>
      </c>
      <c r="K3908" t="s">
        <v>13190</v>
      </c>
      <c r="L3908">
        <v>16189274</v>
      </c>
      <c r="M3908">
        <f t="shared" si="122"/>
        <v>20748</v>
      </c>
      <c r="N3908" s="2">
        <f t="shared" si="123"/>
        <v>62</v>
      </c>
    </row>
    <row r="3909" spans="1:14" x14ac:dyDescent="0.3">
      <c r="A3909" t="s">
        <v>13191</v>
      </c>
      <c r="B3909" t="s">
        <v>3890</v>
      </c>
      <c r="C3909">
        <v>4.0999999999999996</v>
      </c>
      <c r="D3909">
        <v>9</v>
      </c>
      <c r="E3909">
        <v>4999</v>
      </c>
      <c r="F3909">
        <v>2499</v>
      </c>
      <c r="G3909" t="s">
        <v>409</v>
      </c>
      <c r="H3909" t="s">
        <v>13192</v>
      </c>
      <c r="I3909" t="s">
        <v>411</v>
      </c>
      <c r="J3909" t="s">
        <v>3893</v>
      </c>
      <c r="K3909" t="s">
        <v>13193</v>
      </c>
      <c r="L3909">
        <v>15659706</v>
      </c>
      <c r="M3909">
        <f t="shared" si="122"/>
        <v>22491</v>
      </c>
      <c r="N3909" s="2">
        <f t="shared" si="123"/>
        <v>50.010002000400078</v>
      </c>
    </row>
    <row r="3910" spans="1:14" x14ac:dyDescent="0.3">
      <c r="A3910" t="s">
        <v>13194</v>
      </c>
      <c r="B3910" t="s">
        <v>2435</v>
      </c>
      <c r="C3910">
        <v>4.4000000000000004</v>
      </c>
      <c r="D3910">
        <v>39</v>
      </c>
      <c r="E3910">
        <v>1499</v>
      </c>
      <c r="F3910">
        <v>1499</v>
      </c>
      <c r="G3910" t="s">
        <v>42</v>
      </c>
      <c r="H3910" t="s">
        <v>13195</v>
      </c>
      <c r="I3910" t="s">
        <v>495</v>
      </c>
      <c r="J3910" t="s">
        <v>2438</v>
      </c>
      <c r="K3910" t="s">
        <v>13196</v>
      </c>
      <c r="L3910">
        <v>15611316</v>
      </c>
      <c r="M3910">
        <f t="shared" si="122"/>
        <v>58461</v>
      </c>
      <c r="N3910" s="2">
        <f t="shared" si="123"/>
        <v>0</v>
      </c>
    </row>
    <row r="3911" spans="1:14" x14ac:dyDescent="0.3">
      <c r="A3911" t="s">
        <v>4094</v>
      </c>
      <c r="B3911" t="s">
        <v>1087</v>
      </c>
      <c r="C3911">
        <v>4.0999999999999996</v>
      </c>
      <c r="D3911">
        <v>41</v>
      </c>
      <c r="E3911">
        <v>2495</v>
      </c>
      <c r="F3911">
        <v>948</v>
      </c>
      <c r="G3911" t="s">
        <v>451</v>
      </c>
      <c r="H3911" t="s">
        <v>13197</v>
      </c>
      <c r="I3911" t="s">
        <v>297</v>
      </c>
      <c r="J3911" t="s">
        <v>1090</v>
      </c>
      <c r="K3911" t="s">
        <v>13198</v>
      </c>
      <c r="L3911">
        <v>13517554</v>
      </c>
      <c r="M3911">
        <f t="shared" si="122"/>
        <v>38868</v>
      </c>
      <c r="N3911" s="2">
        <f t="shared" si="123"/>
        <v>62.004008016032067</v>
      </c>
    </row>
    <row r="3912" spans="1:14" x14ac:dyDescent="0.3">
      <c r="A3912" t="s">
        <v>3862</v>
      </c>
      <c r="B3912" t="s">
        <v>80</v>
      </c>
      <c r="C3912">
        <v>4</v>
      </c>
      <c r="D3912">
        <v>22</v>
      </c>
      <c r="E3912">
        <v>1799</v>
      </c>
      <c r="F3912">
        <v>539</v>
      </c>
      <c r="G3912" t="s">
        <v>563</v>
      </c>
      <c r="H3912" t="s">
        <v>13199</v>
      </c>
      <c r="I3912" t="s">
        <v>297</v>
      </c>
      <c r="J3912" t="s">
        <v>84</v>
      </c>
      <c r="K3912" t="s">
        <v>13200</v>
      </c>
      <c r="L3912">
        <v>14885732</v>
      </c>
      <c r="M3912">
        <f t="shared" si="122"/>
        <v>11858</v>
      </c>
      <c r="N3912" s="2">
        <f t="shared" si="123"/>
        <v>70.038910505836569</v>
      </c>
    </row>
    <row r="3913" spans="1:14" x14ac:dyDescent="0.3">
      <c r="A3913" t="s">
        <v>13201</v>
      </c>
      <c r="B3913" t="s">
        <v>1011</v>
      </c>
      <c r="C3913">
        <v>4.7</v>
      </c>
      <c r="D3913">
        <v>42</v>
      </c>
      <c r="E3913">
        <v>1799</v>
      </c>
      <c r="F3913">
        <v>899</v>
      </c>
      <c r="G3913" t="s">
        <v>42</v>
      </c>
      <c r="H3913" t="s">
        <v>13202</v>
      </c>
      <c r="I3913" t="s">
        <v>56</v>
      </c>
      <c r="J3913" t="s">
        <v>1013</v>
      </c>
      <c r="K3913" t="s">
        <v>13203</v>
      </c>
      <c r="L3913">
        <v>12669160</v>
      </c>
      <c r="M3913">
        <f t="shared" si="122"/>
        <v>37758</v>
      </c>
      <c r="N3913" s="2">
        <f t="shared" si="123"/>
        <v>50.027793218454697</v>
      </c>
    </row>
    <row r="3914" spans="1:14" x14ac:dyDescent="0.3">
      <c r="A3914" t="s">
        <v>13204</v>
      </c>
      <c r="B3914" t="s">
        <v>3370</v>
      </c>
      <c r="C3914">
        <v>3.5</v>
      </c>
      <c r="D3914">
        <v>86</v>
      </c>
      <c r="E3914">
        <v>999</v>
      </c>
      <c r="F3914">
        <v>599</v>
      </c>
      <c r="G3914" t="s">
        <v>242</v>
      </c>
      <c r="H3914" t="s">
        <v>13205</v>
      </c>
      <c r="I3914" t="s">
        <v>1176</v>
      </c>
      <c r="J3914" t="s">
        <v>3372</v>
      </c>
      <c r="K3914" t="s">
        <v>13206</v>
      </c>
      <c r="L3914">
        <v>12856708</v>
      </c>
      <c r="M3914">
        <f t="shared" si="122"/>
        <v>51514</v>
      </c>
      <c r="N3914" s="2">
        <f t="shared" si="123"/>
        <v>40.04004004004004</v>
      </c>
    </row>
    <row r="3915" spans="1:14" x14ac:dyDescent="0.3">
      <c r="A3915" t="s">
        <v>13207</v>
      </c>
      <c r="B3915" t="s">
        <v>910</v>
      </c>
      <c r="C3915">
        <v>4.3</v>
      </c>
      <c r="D3915">
        <v>6</v>
      </c>
      <c r="E3915">
        <v>1899</v>
      </c>
      <c r="F3915">
        <v>1272</v>
      </c>
      <c r="G3915" t="s">
        <v>124</v>
      </c>
      <c r="H3915" t="s">
        <v>13208</v>
      </c>
      <c r="I3915" t="s">
        <v>56</v>
      </c>
      <c r="J3915" t="s">
        <v>912</v>
      </c>
      <c r="K3915" t="s">
        <v>13209</v>
      </c>
      <c r="L3915">
        <v>15138710</v>
      </c>
      <c r="M3915">
        <f t="shared" si="122"/>
        <v>7632</v>
      </c>
      <c r="N3915" s="2">
        <f t="shared" si="123"/>
        <v>33.017377567140599</v>
      </c>
    </row>
    <row r="3916" spans="1:14" x14ac:dyDescent="0.3">
      <c r="A3916" t="s">
        <v>13210</v>
      </c>
      <c r="B3916" t="s">
        <v>13211</v>
      </c>
      <c r="C3916">
        <v>3.7</v>
      </c>
      <c r="D3916">
        <v>36</v>
      </c>
      <c r="E3916">
        <v>3000</v>
      </c>
      <c r="F3916">
        <v>1410</v>
      </c>
      <c r="G3916" t="s">
        <v>124</v>
      </c>
      <c r="H3916" t="s">
        <v>13212</v>
      </c>
      <c r="I3916" t="s">
        <v>50</v>
      </c>
      <c r="J3916" t="s">
        <v>13213</v>
      </c>
      <c r="K3916" t="s">
        <v>13214</v>
      </c>
      <c r="L3916">
        <v>15957046</v>
      </c>
      <c r="M3916">
        <f t="shared" si="122"/>
        <v>50760</v>
      </c>
      <c r="N3916" s="2">
        <f t="shared" si="123"/>
        <v>53</v>
      </c>
    </row>
    <row r="3917" spans="1:14" x14ac:dyDescent="0.3">
      <c r="A3917" t="s">
        <v>3634</v>
      </c>
      <c r="B3917" t="s">
        <v>1011</v>
      </c>
      <c r="C3917">
        <v>4.3</v>
      </c>
      <c r="D3917">
        <v>33</v>
      </c>
      <c r="E3917">
        <v>999</v>
      </c>
      <c r="F3917">
        <v>399</v>
      </c>
      <c r="G3917" t="s">
        <v>42</v>
      </c>
      <c r="H3917" t="s">
        <v>13215</v>
      </c>
      <c r="I3917" t="s">
        <v>37</v>
      </c>
      <c r="J3917" t="s">
        <v>1013</v>
      </c>
      <c r="K3917" t="s">
        <v>13216</v>
      </c>
      <c r="L3917">
        <v>16120638</v>
      </c>
      <c r="M3917">
        <f t="shared" si="122"/>
        <v>13167</v>
      </c>
      <c r="N3917" s="2">
        <f t="shared" si="123"/>
        <v>60.06006006006006</v>
      </c>
    </row>
    <row r="3918" spans="1:14" x14ac:dyDescent="0.3">
      <c r="A3918" t="s">
        <v>13217</v>
      </c>
      <c r="B3918" t="s">
        <v>733</v>
      </c>
      <c r="C3918">
        <v>4.3</v>
      </c>
      <c r="D3918">
        <v>21</v>
      </c>
      <c r="E3918">
        <v>749</v>
      </c>
      <c r="F3918">
        <v>307</v>
      </c>
      <c r="G3918" t="s">
        <v>67</v>
      </c>
      <c r="H3918" t="s">
        <v>13218</v>
      </c>
      <c r="I3918" t="s">
        <v>37</v>
      </c>
      <c r="J3918" t="s">
        <v>735</v>
      </c>
      <c r="K3918" t="s">
        <v>13219</v>
      </c>
      <c r="L3918">
        <v>17280322</v>
      </c>
      <c r="M3918">
        <f t="shared" si="122"/>
        <v>6447</v>
      </c>
      <c r="N3918" s="2">
        <f t="shared" si="123"/>
        <v>59.012016021361816</v>
      </c>
    </row>
    <row r="3919" spans="1:14" x14ac:dyDescent="0.3">
      <c r="A3919" t="s">
        <v>13220</v>
      </c>
      <c r="B3919" t="s">
        <v>3772</v>
      </c>
      <c r="C3919">
        <v>4.7</v>
      </c>
      <c r="D3919">
        <v>296</v>
      </c>
      <c r="E3919">
        <v>3799</v>
      </c>
      <c r="F3919">
        <v>2469</v>
      </c>
      <c r="G3919" t="s">
        <v>16</v>
      </c>
      <c r="H3919" t="s">
        <v>13221</v>
      </c>
      <c r="I3919" t="s">
        <v>586</v>
      </c>
      <c r="J3919" t="s">
        <v>3774</v>
      </c>
      <c r="K3919" t="s">
        <v>13222</v>
      </c>
      <c r="L3919">
        <v>14035858</v>
      </c>
      <c r="M3919">
        <f t="shared" si="122"/>
        <v>730824</v>
      </c>
      <c r="N3919" s="2">
        <f t="shared" si="123"/>
        <v>35.009212950776522</v>
      </c>
    </row>
    <row r="3920" spans="1:14" x14ac:dyDescent="0.3">
      <c r="A3920" t="s">
        <v>13223</v>
      </c>
      <c r="B3920" t="s">
        <v>13224</v>
      </c>
      <c r="C3920">
        <v>4.3</v>
      </c>
      <c r="D3920">
        <v>608</v>
      </c>
      <c r="E3920">
        <v>1195</v>
      </c>
      <c r="F3920">
        <v>999</v>
      </c>
      <c r="G3920" t="s">
        <v>16</v>
      </c>
      <c r="H3920" t="s">
        <v>13225</v>
      </c>
      <c r="I3920" t="s">
        <v>6434</v>
      </c>
      <c r="J3920" t="s">
        <v>13226</v>
      </c>
      <c r="K3920" t="s">
        <v>13227</v>
      </c>
      <c r="L3920">
        <v>12886062</v>
      </c>
      <c r="M3920">
        <f t="shared" si="122"/>
        <v>607392</v>
      </c>
      <c r="N3920" s="2">
        <f t="shared" si="123"/>
        <v>16.401673640167363</v>
      </c>
    </row>
    <row r="3921" spans="1:14" x14ac:dyDescent="0.3">
      <c r="A3921" t="s">
        <v>13228</v>
      </c>
      <c r="B3921" t="s">
        <v>13229</v>
      </c>
      <c r="C3921">
        <v>4.2</v>
      </c>
      <c r="D3921">
        <v>30</v>
      </c>
      <c r="E3921">
        <v>1499</v>
      </c>
      <c r="F3921">
        <v>649</v>
      </c>
      <c r="G3921" t="s">
        <v>335</v>
      </c>
      <c r="H3921" t="s">
        <v>13230</v>
      </c>
      <c r="I3921" t="s">
        <v>37</v>
      </c>
      <c r="J3921" t="s">
        <v>13231</v>
      </c>
      <c r="K3921" t="s">
        <v>13232</v>
      </c>
      <c r="L3921">
        <v>1549663</v>
      </c>
      <c r="M3921">
        <f t="shared" si="122"/>
        <v>19470</v>
      </c>
      <c r="N3921" s="2">
        <f t="shared" si="123"/>
        <v>56.704469646430958</v>
      </c>
    </row>
    <row r="3922" spans="1:14" x14ac:dyDescent="0.3">
      <c r="A3922" t="s">
        <v>4496</v>
      </c>
      <c r="B3922" t="s">
        <v>1267</v>
      </c>
      <c r="C3922">
        <v>4.3</v>
      </c>
      <c r="D3922">
        <v>16</v>
      </c>
      <c r="E3922">
        <v>2199</v>
      </c>
      <c r="F3922">
        <v>703</v>
      </c>
      <c r="G3922" t="s">
        <v>1268</v>
      </c>
      <c r="H3922" t="s">
        <v>13233</v>
      </c>
      <c r="I3922" t="s">
        <v>891</v>
      </c>
      <c r="J3922" t="s">
        <v>1270</v>
      </c>
      <c r="K3922" t="s">
        <v>13234</v>
      </c>
      <c r="L3922">
        <v>13803204</v>
      </c>
      <c r="M3922">
        <f t="shared" si="122"/>
        <v>11248</v>
      </c>
      <c r="N3922" s="2">
        <f t="shared" si="123"/>
        <v>68.030923146884945</v>
      </c>
    </row>
    <row r="3923" spans="1:14" x14ac:dyDescent="0.3">
      <c r="A3923" t="s">
        <v>288</v>
      </c>
      <c r="B3923" t="s">
        <v>289</v>
      </c>
      <c r="C3923">
        <v>3.8</v>
      </c>
      <c r="D3923">
        <v>24</v>
      </c>
      <c r="E3923">
        <v>14995</v>
      </c>
      <c r="F3923">
        <v>13495</v>
      </c>
      <c r="G3923" t="s">
        <v>16</v>
      </c>
      <c r="H3923" t="s">
        <v>13235</v>
      </c>
      <c r="I3923" t="s">
        <v>177</v>
      </c>
      <c r="J3923" t="s">
        <v>291</v>
      </c>
      <c r="K3923" t="s">
        <v>13236</v>
      </c>
      <c r="L3923">
        <v>37313</v>
      </c>
      <c r="M3923">
        <f t="shared" si="122"/>
        <v>323880</v>
      </c>
      <c r="N3923" s="2">
        <f t="shared" si="123"/>
        <v>10.003334444814939</v>
      </c>
    </row>
    <row r="3924" spans="1:14" x14ac:dyDescent="0.3">
      <c r="A3924" t="s">
        <v>13237</v>
      </c>
      <c r="B3924" t="s">
        <v>13238</v>
      </c>
      <c r="C3924">
        <v>4.4000000000000004</v>
      </c>
      <c r="D3924">
        <v>217</v>
      </c>
      <c r="E3924">
        <v>2499</v>
      </c>
      <c r="F3924">
        <v>474</v>
      </c>
      <c r="G3924" t="s">
        <v>16</v>
      </c>
      <c r="H3924" t="s">
        <v>13239</v>
      </c>
      <c r="I3924" t="s">
        <v>1393</v>
      </c>
      <c r="J3924" t="s">
        <v>13240</v>
      </c>
      <c r="K3924" t="s">
        <v>13241</v>
      </c>
      <c r="L3924">
        <v>15509838</v>
      </c>
      <c r="M3924">
        <f t="shared" si="122"/>
        <v>102858</v>
      </c>
      <c r="N3924" s="2">
        <f t="shared" si="123"/>
        <v>81.032412965186069</v>
      </c>
    </row>
    <row r="3925" spans="1:14" x14ac:dyDescent="0.3">
      <c r="A3925" t="s">
        <v>13242</v>
      </c>
      <c r="B3925" t="s">
        <v>4407</v>
      </c>
      <c r="C3925">
        <v>3.6</v>
      </c>
      <c r="D3925">
        <v>32</v>
      </c>
      <c r="E3925">
        <v>4849</v>
      </c>
      <c r="F3925">
        <v>1559</v>
      </c>
      <c r="G3925" t="s">
        <v>16</v>
      </c>
      <c r="H3925" t="s">
        <v>13243</v>
      </c>
      <c r="I3925" t="s">
        <v>18</v>
      </c>
      <c r="J3925" t="s">
        <v>4409</v>
      </c>
      <c r="K3925" t="s">
        <v>13244</v>
      </c>
      <c r="L3925">
        <v>16707336</v>
      </c>
      <c r="M3925">
        <f t="shared" si="122"/>
        <v>49888</v>
      </c>
      <c r="N3925" s="2">
        <f t="shared" si="123"/>
        <v>67.849041039389562</v>
      </c>
    </row>
    <row r="3926" spans="1:14" x14ac:dyDescent="0.3">
      <c r="A3926" t="s">
        <v>3488</v>
      </c>
      <c r="B3926" t="s">
        <v>1549</v>
      </c>
      <c r="C3926">
        <v>4.2</v>
      </c>
      <c r="D3926">
        <v>46</v>
      </c>
      <c r="E3926">
        <v>1899</v>
      </c>
      <c r="F3926">
        <v>797</v>
      </c>
      <c r="G3926" t="s">
        <v>67</v>
      </c>
      <c r="H3926" t="s">
        <v>13245</v>
      </c>
      <c r="I3926" t="s">
        <v>50</v>
      </c>
      <c r="J3926" t="s">
        <v>1551</v>
      </c>
      <c r="K3926" t="s">
        <v>13246</v>
      </c>
      <c r="L3926">
        <v>15226932</v>
      </c>
      <c r="M3926">
        <f t="shared" si="122"/>
        <v>36662</v>
      </c>
      <c r="N3926" s="2">
        <f t="shared" si="123"/>
        <v>58.030542390731966</v>
      </c>
    </row>
    <row r="3927" spans="1:14" x14ac:dyDescent="0.3">
      <c r="A3927" t="s">
        <v>13247</v>
      </c>
      <c r="B3927" t="s">
        <v>230</v>
      </c>
      <c r="C3927">
        <v>4</v>
      </c>
      <c r="D3927">
        <v>59</v>
      </c>
      <c r="E3927">
        <v>1499</v>
      </c>
      <c r="F3927">
        <v>674</v>
      </c>
      <c r="G3927" t="s">
        <v>16</v>
      </c>
      <c r="H3927" t="s">
        <v>13248</v>
      </c>
      <c r="I3927" t="s">
        <v>167</v>
      </c>
      <c r="J3927" t="s">
        <v>232</v>
      </c>
      <c r="K3927" t="s">
        <v>13249</v>
      </c>
      <c r="L3927">
        <v>15354628</v>
      </c>
      <c r="M3927">
        <f t="shared" si="122"/>
        <v>39766</v>
      </c>
      <c r="N3927" s="2">
        <f t="shared" si="123"/>
        <v>55.03669112741828</v>
      </c>
    </row>
    <row r="3928" spans="1:14" x14ac:dyDescent="0.3">
      <c r="A3928" t="s">
        <v>13250</v>
      </c>
      <c r="B3928" t="s">
        <v>456</v>
      </c>
      <c r="C3928">
        <v>4.0999999999999996</v>
      </c>
      <c r="D3928">
        <v>8</v>
      </c>
      <c r="E3928">
        <v>190</v>
      </c>
      <c r="F3928">
        <v>152</v>
      </c>
      <c r="G3928" t="s">
        <v>16</v>
      </c>
      <c r="H3928" t="s">
        <v>13251</v>
      </c>
      <c r="I3928" t="s">
        <v>388</v>
      </c>
      <c r="J3928" t="s">
        <v>459</v>
      </c>
      <c r="K3928" t="s">
        <v>13252</v>
      </c>
      <c r="L3928">
        <v>15832310</v>
      </c>
      <c r="M3928">
        <f t="shared" si="122"/>
        <v>1216</v>
      </c>
      <c r="N3928" s="2">
        <f t="shared" si="123"/>
        <v>20</v>
      </c>
    </row>
    <row r="3929" spans="1:14" x14ac:dyDescent="0.3">
      <c r="A3929" t="s">
        <v>6141</v>
      </c>
      <c r="B3929" t="s">
        <v>942</v>
      </c>
      <c r="C3929">
        <v>3.2</v>
      </c>
      <c r="D3929">
        <v>13</v>
      </c>
      <c r="E3929">
        <v>2399</v>
      </c>
      <c r="F3929">
        <v>1679</v>
      </c>
      <c r="G3929" t="s">
        <v>1536</v>
      </c>
      <c r="H3929" t="s">
        <v>13253</v>
      </c>
      <c r="I3929" t="s">
        <v>83</v>
      </c>
      <c r="J3929" t="s">
        <v>944</v>
      </c>
      <c r="K3929" t="s">
        <v>13254</v>
      </c>
      <c r="L3929">
        <v>15870788</v>
      </c>
      <c r="M3929">
        <f t="shared" si="122"/>
        <v>21827</v>
      </c>
      <c r="N3929" s="2">
        <f t="shared" si="123"/>
        <v>30.012505210504376</v>
      </c>
    </row>
    <row r="3930" spans="1:14" x14ac:dyDescent="0.3">
      <c r="A3930" t="s">
        <v>1655</v>
      </c>
      <c r="B3930" t="s">
        <v>230</v>
      </c>
      <c r="C3930">
        <v>4.0999999999999996</v>
      </c>
      <c r="D3930">
        <v>57</v>
      </c>
      <c r="E3930">
        <v>1499</v>
      </c>
      <c r="F3930">
        <v>674</v>
      </c>
      <c r="G3930" t="s">
        <v>563</v>
      </c>
      <c r="H3930" t="s">
        <v>13255</v>
      </c>
      <c r="I3930" t="s">
        <v>297</v>
      </c>
      <c r="J3930" t="s">
        <v>232</v>
      </c>
      <c r="K3930" t="s">
        <v>13256</v>
      </c>
      <c r="L3930">
        <v>11958040</v>
      </c>
      <c r="M3930">
        <f t="shared" si="122"/>
        <v>38418</v>
      </c>
      <c r="N3930" s="2">
        <f t="shared" si="123"/>
        <v>55.03669112741828</v>
      </c>
    </row>
    <row r="3931" spans="1:14" x14ac:dyDescent="0.3">
      <c r="A3931" t="s">
        <v>13257</v>
      </c>
      <c r="B3931" t="s">
        <v>4726</v>
      </c>
      <c r="C3931">
        <v>4</v>
      </c>
      <c r="D3931">
        <v>30</v>
      </c>
      <c r="E3931">
        <v>1399</v>
      </c>
      <c r="F3931">
        <v>419</v>
      </c>
      <c r="G3931" t="s">
        <v>29</v>
      </c>
      <c r="H3931" t="s">
        <v>13258</v>
      </c>
      <c r="I3931" t="s">
        <v>862</v>
      </c>
      <c r="J3931" t="s">
        <v>4728</v>
      </c>
      <c r="K3931" t="s">
        <v>13259</v>
      </c>
      <c r="L3931">
        <v>14589248</v>
      </c>
      <c r="M3931">
        <f t="shared" si="122"/>
        <v>12570</v>
      </c>
      <c r="N3931" s="2">
        <f t="shared" si="123"/>
        <v>70.050035739814149</v>
      </c>
    </row>
    <row r="3932" spans="1:14" x14ac:dyDescent="0.3">
      <c r="A3932" t="s">
        <v>13260</v>
      </c>
      <c r="B3932" t="s">
        <v>13261</v>
      </c>
      <c r="C3932">
        <v>4.3</v>
      </c>
      <c r="D3932">
        <v>16</v>
      </c>
      <c r="E3932">
        <v>1149</v>
      </c>
      <c r="F3932">
        <v>275</v>
      </c>
      <c r="G3932" t="s">
        <v>16</v>
      </c>
      <c r="H3932" t="s">
        <v>13262</v>
      </c>
      <c r="I3932" t="s">
        <v>4190</v>
      </c>
      <c r="J3932" t="s">
        <v>13263</v>
      </c>
      <c r="K3932" t="s">
        <v>13264</v>
      </c>
      <c r="L3932">
        <v>11836856</v>
      </c>
      <c r="M3932">
        <f t="shared" si="122"/>
        <v>4400</v>
      </c>
      <c r="N3932" s="2">
        <f t="shared" si="123"/>
        <v>76.066144473455182</v>
      </c>
    </row>
    <row r="3933" spans="1:14" x14ac:dyDescent="0.3">
      <c r="A3933" t="s">
        <v>13265</v>
      </c>
      <c r="B3933" t="s">
        <v>562</v>
      </c>
      <c r="C3933">
        <v>4</v>
      </c>
      <c r="D3933">
        <v>35</v>
      </c>
      <c r="E3933">
        <v>1699</v>
      </c>
      <c r="F3933">
        <v>883</v>
      </c>
      <c r="G3933" t="s">
        <v>4098</v>
      </c>
      <c r="H3933" t="s">
        <v>13266</v>
      </c>
      <c r="I3933" t="s">
        <v>83</v>
      </c>
      <c r="J3933" t="s">
        <v>565</v>
      </c>
      <c r="K3933" t="s">
        <v>13267</v>
      </c>
      <c r="L3933">
        <v>13823720</v>
      </c>
      <c r="M3933">
        <f t="shared" si="122"/>
        <v>30905</v>
      </c>
      <c r="N3933" s="2">
        <f t="shared" si="123"/>
        <v>48.028251912889935</v>
      </c>
    </row>
    <row r="3934" spans="1:14" x14ac:dyDescent="0.3">
      <c r="A3934" t="s">
        <v>5509</v>
      </c>
      <c r="B3934" t="s">
        <v>12473</v>
      </c>
      <c r="C3934">
        <v>3.6</v>
      </c>
      <c r="D3934">
        <v>355</v>
      </c>
      <c r="E3934">
        <v>1999</v>
      </c>
      <c r="F3934">
        <v>799</v>
      </c>
      <c r="G3934" t="s">
        <v>1185</v>
      </c>
      <c r="H3934" t="s">
        <v>13268</v>
      </c>
      <c r="I3934" t="s">
        <v>297</v>
      </c>
      <c r="J3934" t="s">
        <v>12475</v>
      </c>
      <c r="K3934" t="s">
        <v>13269</v>
      </c>
      <c r="L3934">
        <v>7224069</v>
      </c>
      <c r="M3934">
        <f t="shared" si="122"/>
        <v>283645</v>
      </c>
      <c r="N3934" s="2">
        <f t="shared" si="123"/>
        <v>60.030015007503756</v>
      </c>
    </row>
    <row r="3935" spans="1:14" x14ac:dyDescent="0.3">
      <c r="A3935" t="s">
        <v>4411</v>
      </c>
      <c r="B3935" t="s">
        <v>733</v>
      </c>
      <c r="C3935">
        <v>3.8</v>
      </c>
      <c r="D3935">
        <v>5</v>
      </c>
      <c r="E3935">
        <v>849</v>
      </c>
      <c r="F3935">
        <v>348</v>
      </c>
      <c r="G3935" t="s">
        <v>838</v>
      </c>
      <c r="H3935" t="s">
        <v>13270</v>
      </c>
      <c r="I3935" t="s">
        <v>1229</v>
      </c>
      <c r="J3935" t="s">
        <v>735</v>
      </c>
      <c r="K3935" t="s">
        <v>13271</v>
      </c>
      <c r="L3935">
        <v>17657032</v>
      </c>
      <c r="M3935">
        <f t="shared" si="122"/>
        <v>1740</v>
      </c>
      <c r="N3935" s="2">
        <f t="shared" si="123"/>
        <v>59.010600706713781</v>
      </c>
    </row>
    <row r="3936" spans="1:14" x14ac:dyDescent="0.3">
      <c r="A3936" t="s">
        <v>13272</v>
      </c>
      <c r="B3936" t="s">
        <v>3452</v>
      </c>
      <c r="C3936">
        <v>4.5</v>
      </c>
      <c r="D3936">
        <v>6</v>
      </c>
      <c r="E3936">
        <v>2199</v>
      </c>
      <c r="F3936">
        <v>637</v>
      </c>
      <c r="G3936" t="s">
        <v>67</v>
      </c>
      <c r="H3936" t="s">
        <v>13273</v>
      </c>
      <c r="I3936" t="s">
        <v>1348</v>
      </c>
      <c r="J3936" t="s">
        <v>3454</v>
      </c>
      <c r="K3936" t="s">
        <v>13274</v>
      </c>
      <c r="L3936">
        <v>15249736</v>
      </c>
      <c r="M3936">
        <f t="shared" si="122"/>
        <v>3822</v>
      </c>
      <c r="N3936" s="2">
        <f t="shared" si="123"/>
        <v>71.032287403365174</v>
      </c>
    </row>
    <row r="3937" spans="1:14" x14ac:dyDescent="0.3">
      <c r="A3937" t="s">
        <v>1655</v>
      </c>
      <c r="B3937" t="s">
        <v>1948</v>
      </c>
      <c r="C3937">
        <v>4</v>
      </c>
      <c r="D3937">
        <v>25</v>
      </c>
      <c r="E3937">
        <v>2399</v>
      </c>
      <c r="F3937">
        <v>1319</v>
      </c>
      <c r="G3937" t="s">
        <v>451</v>
      </c>
      <c r="H3937" t="s">
        <v>13275</v>
      </c>
      <c r="I3937" t="s">
        <v>297</v>
      </c>
      <c r="J3937" t="s">
        <v>1950</v>
      </c>
      <c r="K3937" t="s">
        <v>13276</v>
      </c>
      <c r="L3937">
        <v>14101678</v>
      </c>
      <c r="M3937">
        <f t="shared" si="122"/>
        <v>32975</v>
      </c>
      <c r="N3937" s="2">
        <f t="shared" si="123"/>
        <v>45.018757815756565</v>
      </c>
    </row>
    <row r="3938" spans="1:14" x14ac:dyDescent="0.3">
      <c r="A3938" t="s">
        <v>7417</v>
      </c>
      <c r="B3938" t="s">
        <v>2251</v>
      </c>
      <c r="C3938">
        <v>3.9</v>
      </c>
      <c r="D3938">
        <v>88</v>
      </c>
      <c r="E3938">
        <v>2499</v>
      </c>
      <c r="F3938">
        <v>999</v>
      </c>
      <c r="G3938" t="s">
        <v>206</v>
      </c>
      <c r="H3938" t="s">
        <v>13277</v>
      </c>
      <c r="I3938" t="s">
        <v>50</v>
      </c>
      <c r="J3938" t="s">
        <v>2253</v>
      </c>
      <c r="K3938" t="s">
        <v>13278</v>
      </c>
      <c r="L3938">
        <v>13345874</v>
      </c>
      <c r="M3938">
        <f t="shared" si="122"/>
        <v>87912</v>
      </c>
      <c r="N3938" s="2">
        <f t="shared" si="123"/>
        <v>60.024009603841534</v>
      </c>
    </row>
    <row r="3939" spans="1:14" x14ac:dyDescent="0.3">
      <c r="A3939" t="s">
        <v>13279</v>
      </c>
      <c r="B3939" t="s">
        <v>904</v>
      </c>
      <c r="C3939">
        <v>4.3</v>
      </c>
      <c r="D3939">
        <v>7</v>
      </c>
      <c r="E3939">
        <v>1299</v>
      </c>
      <c r="F3939">
        <v>415</v>
      </c>
      <c r="G3939" t="s">
        <v>905</v>
      </c>
      <c r="H3939" t="s">
        <v>13280</v>
      </c>
      <c r="I3939" t="s">
        <v>189</v>
      </c>
      <c r="J3939" t="s">
        <v>907</v>
      </c>
      <c r="K3939" t="s">
        <v>13281</v>
      </c>
      <c r="L3939">
        <v>15998594</v>
      </c>
      <c r="M3939">
        <f t="shared" si="122"/>
        <v>2905</v>
      </c>
      <c r="N3939" s="2">
        <f t="shared" si="123"/>
        <v>68.052347959969211</v>
      </c>
    </row>
    <row r="3940" spans="1:14" x14ac:dyDescent="0.3">
      <c r="A3940" t="s">
        <v>2407</v>
      </c>
      <c r="B3940" t="s">
        <v>1222</v>
      </c>
      <c r="C3940">
        <v>4</v>
      </c>
      <c r="D3940">
        <v>239</v>
      </c>
      <c r="E3940">
        <v>1899</v>
      </c>
      <c r="F3940">
        <v>759</v>
      </c>
      <c r="G3940" t="s">
        <v>757</v>
      </c>
      <c r="H3940" t="s">
        <v>13282</v>
      </c>
      <c r="I3940" t="s">
        <v>83</v>
      </c>
      <c r="J3940" t="s">
        <v>1224</v>
      </c>
      <c r="K3940" t="s">
        <v>13283</v>
      </c>
      <c r="L3940">
        <v>10841128</v>
      </c>
      <c r="M3940">
        <f t="shared" si="122"/>
        <v>181401</v>
      </c>
      <c r="N3940" s="2">
        <f t="shared" si="123"/>
        <v>60.031595576619281</v>
      </c>
    </row>
    <row r="3941" spans="1:14" x14ac:dyDescent="0.3">
      <c r="A3941" t="s">
        <v>11154</v>
      </c>
      <c r="B3941" t="s">
        <v>230</v>
      </c>
      <c r="C3941">
        <v>3.7</v>
      </c>
      <c r="D3941">
        <v>10</v>
      </c>
      <c r="E3941">
        <v>2599</v>
      </c>
      <c r="F3941">
        <v>999</v>
      </c>
      <c r="G3941" t="s">
        <v>74</v>
      </c>
      <c r="H3941" t="s">
        <v>13284</v>
      </c>
      <c r="I3941" t="s">
        <v>685</v>
      </c>
      <c r="J3941" t="s">
        <v>232</v>
      </c>
      <c r="K3941" t="s">
        <v>13285</v>
      </c>
      <c r="L3941">
        <v>17229200</v>
      </c>
      <c r="M3941">
        <f t="shared" si="122"/>
        <v>9990</v>
      </c>
      <c r="N3941" s="2">
        <f t="shared" si="123"/>
        <v>61.562139284340134</v>
      </c>
    </row>
    <row r="3942" spans="1:14" x14ac:dyDescent="0.3">
      <c r="A3942" t="s">
        <v>5793</v>
      </c>
      <c r="B3942" t="s">
        <v>13286</v>
      </c>
      <c r="C3942">
        <v>4.3</v>
      </c>
      <c r="D3942">
        <v>4</v>
      </c>
      <c r="E3942">
        <v>799</v>
      </c>
      <c r="F3942">
        <v>639</v>
      </c>
      <c r="G3942" t="s">
        <v>683</v>
      </c>
      <c r="H3942" t="s">
        <v>13287</v>
      </c>
      <c r="I3942" t="s">
        <v>685</v>
      </c>
      <c r="J3942" t="s">
        <v>13288</v>
      </c>
      <c r="K3942" t="s">
        <v>13289</v>
      </c>
      <c r="L3942">
        <v>12525942</v>
      </c>
      <c r="M3942">
        <f t="shared" si="122"/>
        <v>2556</v>
      </c>
      <c r="N3942" s="2">
        <f t="shared" si="123"/>
        <v>20.025031289111389</v>
      </c>
    </row>
    <row r="3943" spans="1:14" x14ac:dyDescent="0.3">
      <c r="A3943" t="s">
        <v>7134</v>
      </c>
      <c r="B3943" t="s">
        <v>80</v>
      </c>
      <c r="C3943">
        <v>4.2</v>
      </c>
      <c r="D3943">
        <v>106</v>
      </c>
      <c r="E3943">
        <v>2799</v>
      </c>
      <c r="F3943">
        <v>1539</v>
      </c>
      <c r="G3943" t="s">
        <v>16</v>
      </c>
      <c r="H3943" t="s">
        <v>13290</v>
      </c>
      <c r="I3943" t="s">
        <v>586</v>
      </c>
      <c r="J3943" t="s">
        <v>84</v>
      </c>
      <c r="K3943" t="s">
        <v>13291</v>
      </c>
      <c r="L3943">
        <v>12387878</v>
      </c>
      <c r="M3943">
        <f t="shared" si="122"/>
        <v>163134</v>
      </c>
      <c r="N3943" s="2">
        <f t="shared" si="123"/>
        <v>45.016077170418008</v>
      </c>
    </row>
    <row r="3944" spans="1:14" x14ac:dyDescent="0.3">
      <c r="A3944" t="s">
        <v>13292</v>
      </c>
      <c r="B3944" t="s">
        <v>4667</v>
      </c>
      <c r="C3944">
        <v>4.3</v>
      </c>
      <c r="D3944">
        <v>29</v>
      </c>
      <c r="E3944">
        <v>639</v>
      </c>
      <c r="F3944">
        <v>415</v>
      </c>
      <c r="G3944" t="s">
        <v>13293</v>
      </c>
      <c r="H3944" t="s">
        <v>13294</v>
      </c>
      <c r="I3944" t="s">
        <v>273</v>
      </c>
      <c r="J3944" t="s">
        <v>4670</v>
      </c>
      <c r="K3944" t="s">
        <v>13295</v>
      </c>
      <c r="L3944">
        <v>12757916</v>
      </c>
      <c r="M3944">
        <f t="shared" si="122"/>
        <v>12035</v>
      </c>
      <c r="N3944" s="2">
        <f t="shared" si="123"/>
        <v>35.054773082942098</v>
      </c>
    </row>
    <row r="3945" spans="1:14" x14ac:dyDescent="0.3">
      <c r="A3945" t="s">
        <v>5137</v>
      </c>
      <c r="B3945" t="s">
        <v>13296</v>
      </c>
      <c r="C3945">
        <v>3.7</v>
      </c>
      <c r="D3945">
        <v>12</v>
      </c>
      <c r="E3945">
        <v>2199</v>
      </c>
      <c r="F3945">
        <v>1319</v>
      </c>
      <c r="G3945" t="s">
        <v>6180</v>
      </c>
      <c r="H3945" t="s">
        <v>13297</v>
      </c>
      <c r="I3945" t="s">
        <v>297</v>
      </c>
      <c r="J3945" t="s">
        <v>13298</v>
      </c>
      <c r="K3945" t="s">
        <v>13299</v>
      </c>
      <c r="L3945">
        <v>15653154</v>
      </c>
      <c r="M3945">
        <f t="shared" si="122"/>
        <v>15828</v>
      </c>
      <c r="N3945" s="2">
        <f t="shared" si="123"/>
        <v>40.01819008640291</v>
      </c>
    </row>
    <row r="3946" spans="1:14" x14ac:dyDescent="0.3">
      <c r="A3946" t="s">
        <v>7134</v>
      </c>
      <c r="B3946" t="s">
        <v>1633</v>
      </c>
      <c r="C3946">
        <v>3.9</v>
      </c>
      <c r="D3946">
        <v>137</v>
      </c>
      <c r="E3946">
        <v>3199</v>
      </c>
      <c r="F3946">
        <v>895</v>
      </c>
      <c r="G3946" t="s">
        <v>16</v>
      </c>
      <c r="H3946" t="s">
        <v>13300</v>
      </c>
      <c r="I3946" t="s">
        <v>586</v>
      </c>
      <c r="J3946" t="s">
        <v>1635</v>
      </c>
      <c r="K3946" t="s">
        <v>13301</v>
      </c>
      <c r="L3946">
        <v>14093708</v>
      </c>
      <c r="M3946">
        <f t="shared" si="122"/>
        <v>122615</v>
      </c>
      <c r="N3946" s="2">
        <f t="shared" si="123"/>
        <v>72.022507033447951</v>
      </c>
    </row>
    <row r="3947" spans="1:14" x14ac:dyDescent="0.3">
      <c r="A3947" t="s">
        <v>13302</v>
      </c>
      <c r="B3947" t="s">
        <v>1513</v>
      </c>
      <c r="C3947">
        <v>4.2</v>
      </c>
      <c r="D3947">
        <v>9</v>
      </c>
      <c r="E3947">
        <v>4499</v>
      </c>
      <c r="F3947">
        <v>2024</v>
      </c>
      <c r="G3947" t="s">
        <v>29</v>
      </c>
      <c r="H3947" t="s">
        <v>13303</v>
      </c>
      <c r="I3947" t="s">
        <v>44</v>
      </c>
      <c r="J3947" t="s">
        <v>1515</v>
      </c>
      <c r="K3947" t="s">
        <v>13304</v>
      </c>
      <c r="L3947">
        <v>14275354</v>
      </c>
      <c r="M3947">
        <f t="shared" si="122"/>
        <v>18216</v>
      </c>
      <c r="N3947" s="2">
        <f t="shared" si="123"/>
        <v>55.012224938875306</v>
      </c>
    </row>
    <row r="3948" spans="1:14" x14ac:dyDescent="0.3">
      <c r="A3948" t="s">
        <v>1655</v>
      </c>
      <c r="B3948" t="s">
        <v>1693</v>
      </c>
      <c r="C3948">
        <v>4</v>
      </c>
      <c r="D3948">
        <v>679</v>
      </c>
      <c r="E3948">
        <v>1499</v>
      </c>
      <c r="F3948">
        <v>674</v>
      </c>
      <c r="G3948" t="s">
        <v>563</v>
      </c>
      <c r="H3948" t="s">
        <v>13305</v>
      </c>
      <c r="I3948" t="s">
        <v>297</v>
      </c>
      <c r="J3948" t="s">
        <v>1695</v>
      </c>
      <c r="K3948" t="s">
        <v>13306</v>
      </c>
      <c r="L3948">
        <v>11582854</v>
      </c>
      <c r="M3948">
        <f t="shared" si="122"/>
        <v>457646</v>
      </c>
      <c r="N3948" s="2">
        <f t="shared" si="123"/>
        <v>55.03669112741828</v>
      </c>
    </row>
    <row r="3949" spans="1:14" x14ac:dyDescent="0.3">
      <c r="A3949" t="s">
        <v>13307</v>
      </c>
      <c r="B3949" t="s">
        <v>5917</v>
      </c>
      <c r="C3949">
        <v>3.8</v>
      </c>
      <c r="D3949">
        <v>11</v>
      </c>
      <c r="E3949">
        <v>1799</v>
      </c>
      <c r="F3949">
        <v>1799</v>
      </c>
      <c r="G3949" t="s">
        <v>74</v>
      </c>
      <c r="H3949" t="s">
        <v>13308</v>
      </c>
      <c r="I3949" t="s">
        <v>373</v>
      </c>
      <c r="J3949" t="s">
        <v>5919</v>
      </c>
      <c r="K3949" t="s">
        <v>13309</v>
      </c>
      <c r="L3949">
        <v>16441700</v>
      </c>
      <c r="M3949">
        <f t="shared" si="122"/>
        <v>19789</v>
      </c>
      <c r="N3949" s="2">
        <f t="shared" si="123"/>
        <v>0</v>
      </c>
    </row>
    <row r="3950" spans="1:14" x14ac:dyDescent="0.3">
      <c r="A3950" t="s">
        <v>13310</v>
      </c>
      <c r="B3950" t="s">
        <v>13311</v>
      </c>
      <c r="C3950">
        <v>3.9</v>
      </c>
      <c r="D3950">
        <v>125</v>
      </c>
      <c r="E3950">
        <v>7499</v>
      </c>
      <c r="F3950">
        <v>3374</v>
      </c>
      <c r="G3950" t="s">
        <v>13312</v>
      </c>
      <c r="H3950" t="s">
        <v>13313</v>
      </c>
      <c r="I3950" t="s">
        <v>6541</v>
      </c>
      <c r="J3950" t="s">
        <v>13314</v>
      </c>
      <c r="K3950" t="s">
        <v>13315</v>
      </c>
      <c r="L3950">
        <v>10777776</v>
      </c>
      <c r="M3950">
        <f t="shared" si="122"/>
        <v>421750</v>
      </c>
      <c r="N3950" s="2">
        <f t="shared" si="123"/>
        <v>55.007334311241493</v>
      </c>
    </row>
    <row r="3951" spans="1:14" x14ac:dyDescent="0.3">
      <c r="A3951" t="s">
        <v>13316</v>
      </c>
      <c r="B3951" t="s">
        <v>4657</v>
      </c>
      <c r="C3951">
        <v>4.3</v>
      </c>
      <c r="D3951">
        <v>10</v>
      </c>
      <c r="E3951">
        <v>599</v>
      </c>
      <c r="F3951">
        <v>449</v>
      </c>
      <c r="G3951" t="s">
        <v>67</v>
      </c>
      <c r="H3951" t="s">
        <v>13317</v>
      </c>
      <c r="I3951" t="s">
        <v>37</v>
      </c>
      <c r="J3951" t="s">
        <v>4657</v>
      </c>
      <c r="K3951" t="s">
        <v>13318</v>
      </c>
      <c r="L3951">
        <v>14423708</v>
      </c>
      <c r="M3951">
        <f t="shared" si="122"/>
        <v>4490</v>
      </c>
      <c r="N3951" s="2">
        <f t="shared" si="123"/>
        <v>25.041736227045075</v>
      </c>
    </row>
    <row r="3952" spans="1:14" x14ac:dyDescent="0.3">
      <c r="A3952" t="s">
        <v>1370</v>
      </c>
      <c r="B3952" t="s">
        <v>13319</v>
      </c>
      <c r="C3952">
        <v>3.7</v>
      </c>
      <c r="D3952">
        <v>413</v>
      </c>
      <c r="E3952">
        <v>2749</v>
      </c>
      <c r="F3952">
        <v>1044</v>
      </c>
      <c r="G3952" t="s">
        <v>124</v>
      </c>
      <c r="H3952" t="s">
        <v>13320</v>
      </c>
      <c r="I3952" t="s">
        <v>126</v>
      </c>
      <c r="J3952" t="s">
        <v>13321</v>
      </c>
      <c r="K3952" t="s">
        <v>13322</v>
      </c>
      <c r="L3952">
        <v>11627950</v>
      </c>
      <c r="M3952">
        <f t="shared" si="122"/>
        <v>431172</v>
      </c>
      <c r="N3952" s="2">
        <f t="shared" si="123"/>
        <v>62.022553655874866</v>
      </c>
    </row>
    <row r="3953" spans="1:14" x14ac:dyDescent="0.3">
      <c r="A3953" t="s">
        <v>13323</v>
      </c>
      <c r="B3953" t="s">
        <v>5624</v>
      </c>
      <c r="C3953">
        <v>4.0999999999999996</v>
      </c>
      <c r="D3953">
        <v>193</v>
      </c>
      <c r="E3953">
        <v>1499</v>
      </c>
      <c r="F3953">
        <v>599</v>
      </c>
      <c r="G3953" t="s">
        <v>29</v>
      </c>
      <c r="H3953" t="s">
        <v>13324</v>
      </c>
      <c r="I3953" t="s">
        <v>3438</v>
      </c>
      <c r="J3953" t="s">
        <v>5626</v>
      </c>
      <c r="K3953" t="s">
        <v>13325</v>
      </c>
      <c r="L3953">
        <v>12515920</v>
      </c>
      <c r="M3953">
        <f t="shared" si="122"/>
        <v>115607</v>
      </c>
      <c r="N3953" s="2">
        <f t="shared" si="123"/>
        <v>60.040026684456308</v>
      </c>
    </row>
    <row r="3954" spans="1:14" x14ac:dyDescent="0.3">
      <c r="A3954" t="s">
        <v>2652</v>
      </c>
      <c r="B3954" t="s">
        <v>54</v>
      </c>
      <c r="C3954">
        <v>3.9</v>
      </c>
      <c r="D3954">
        <v>18</v>
      </c>
      <c r="E3954">
        <v>899</v>
      </c>
      <c r="F3954">
        <v>404</v>
      </c>
      <c r="G3954" t="s">
        <v>42</v>
      </c>
      <c r="H3954" t="s">
        <v>13326</v>
      </c>
      <c r="I3954" t="s">
        <v>56</v>
      </c>
      <c r="J3954" t="s">
        <v>57</v>
      </c>
      <c r="K3954" t="s">
        <v>13327</v>
      </c>
      <c r="L3954">
        <v>14775210</v>
      </c>
      <c r="M3954">
        <f t="shared" si="122"/>
        <v>7272</v>
      </c>
      <c r="N3954" s="2">
        <f t="shared" si="123"/>
        <v>55.061179087875423</v>
      </c>
    </row>
    <row r="3955" spans="1:14" x14ac:dyDescent="0.3">
      <c r="A3955" t="s">
        <v>1849</v>
      </c>
      <c r="B3955" t="s">
        <v>3812</v>
      </c>
      <c r="C3955">
        <v>4.4000000000000004</v>
      </c>
      <c r="D3955">
        <v>18</v>
      </c>
      <c r="E3955">
        <v>5199</v>
      </c>
      <c r="F3955">
        <v>2339</v>
      </c>
      <c r="G3955" t="s">
        <v>29</v>
      </c>
      <c r="H3955" t="s">
        <v>13328</v>
      </c>
      <c r="I3955" t="s">
        <v>132</v>
      </c>
      <c r="J3955" t="s">
        <v>3814</v>
      </c>
      <c r="K3955" t="s">
        <v>13329</v>
      </c>
      <c r="L3955">
        <v>14520626</v>
      </c>
      <c r="M3955">
        <f t="shared" si="122"/>
        <v>42102</v>
      </c>
      <c r="N3955" s="2">
        <f t="shared" si="123"/>
        <v>55.01057895749183</v>
      </c>
    </row>
    <row r="3956" spans="1:14" x14ac:dyDescent="0.3">
      <c r="A3956" t="s">
        <v>4747</v>
      </c>
      <c r="B3956" t="s">
        <v>2689</v>
      </c>
      <c r="C3956">
        <v>4.4000000000000004</v>
      </c>
      <c r="D3956">
        <v>40</v>
      </c>
      <c r="E3956">
        <v>2999</v>
      </c>
      <c r="F3956">
        <v>1049</v>
      </c>
      <c r="G3956" t="s">
        <v>4748</v>
      </c>
      <c r="H3956" t="s">
        <v>13330</v>
      </c>
      <c r="I3956" t="s">
        <v>891</v>
      </c>
      <c r="J3956" t="s">
        <v>2691</v>
      </c>
      <c r="K3956" t="s">
        <v>13331</v>
      </c>
      <c r="L3956">
        <v>14601550</v>
      </c>
      <c r="M3956">
        <f t="shared" si="122"/>
        <v>41960</v>
      </c>
      <c r="N3956" s="2">
        <f t="shared" si="123"/>
        <v>65.021673891297098</v>
      </c>
    </row>
    <row r="3957" spans="1:14" x14ac:dyDescent="0.3">
      <c r="A3957" t="s">
        <v>5496</v>
      </c>
      <c r="B3957" t="s">
        <v>655</v>
      </c>
      <c r="C3957">
        <v>3.3</v>
      </c>
      <c r="D3957">
        <v>11</v>
      </c>
      <c r="E3957">
        <v>1599</v>
      </c>
      <c r="F3957">
        <v>607</v>
      </c>
      <c r="G3957" t="s">
        <v>194</v>
      </c>
      <c r="H3957" t="s">
        <v>13332</v>
      </c>
      <c r="I3957" t="s">
        <v>50</v>
      </c>
      <c r="J3957" t="s">
        <v>657</v>
      </c>
      <c r="K3957" t="s">
        <v>13333</v>
      </c>
      <c r="L3957">
        <v>17300488</v>
      </c>
      <c r="M3957">
        <f t="shared" si="122"/>
        <v>6677</v>
      </c>
      <c r="N3957" s="2">
        <f t="shared" si="123"/>
        <v>62.038774233896191</v>
      </c>
    </row>
    <row r="3958" spans="1:14" x14ac:dyDescent="0.3">
      <c r="A3958" t="s">
        <v>141</v>
      </c>
      <c r="B3958" t="s">
        <v>1222</v>
      </c>
      <c r="C3958">
        <v>3.9</v>
      </c>
      <c r="D3958">
        <v>541</v>
      </c>
      <c r="E3958">
        <v>1049</v>
      </c>
      <c r="F3958">
        <v>461</v>
      </c>
      <c r="G3958" t="s">
        <v>67</v>
      </c>
      <c r="H3958" t="s">
        <v>13334</v>
      </c>
      <c r="I3958" t="s">
        <v>56</v>
      </c>
      <c r="J3958" t="s">
        <v>1224</v>
      </c>
      <c r="K3958" t="s">
        <v>13335</v>
      </c>
      <c r="L3958">
        <v>7211065</v>
      </c>
      <c r="M3958">
        <f t="shared" si="122"/>
        <v>249401</v>
      </c>
      <c r="N3958" s="2">
        <f t="shared" si="123"/>
        <v>56.053384175405149</v>
      </c>
    </row>
    <row r="3959" spans="1:14" x14ac:dyDescent="0.3">
      <c r="A3959" t="s">
        <v>13336</v>
      </c>
      <c r="B3959" t="s">
        <v>1382</v>
      </c>
      <c r="C3959">
        <v>4.2</v>
      </c>
      <c r="D3959">
        <v>25</v>
      </c>
      <c r="E3959">
        <v>2399</v>
      </c>
      <c r="F3959">
        <v>959</v>
      </c>
      <c r="G3959" t="s">
        <v>29</v>
      </c>
      <c r="H3959" t="s">
        <v>13337</v>
      </c>
      <c r="I3959" t="s">
        <v>126</v>
      </c>
      <c r="J3959" t="s">
        <v>1384</v>
      </c>
      <c r="K3959" t="s">
        <v>13338</v>
      </c>
      <c r="L3959">
        <v>16236122</v>
      </c>
      <c r="M3959">
        <f t="shared" si="122"/>
        <v>23975</v>
      </c>
      <c r="N3959" s="2">
        <f t="shared" si="123"/>
        <v>60.025010421008751</v>
      </c>
    </row>
    <row r="3960" spans="1:14" x14ac:dyDescent="0.3">
      <c r="A3960" t="s">
        <v>13339</v>
      </c>
      <c r="B3960" t="s">
        <v>895</v>
      </c>
      <c r="C3960">
        <v>4.8</v>
      </c>
      <c r="D3960">
        <v>8</v>
      </c>
      <c r="E3960">
        <v>3590</v>
      </c>
      <c r="F3960">
        <v>3051</v>
      </c>
      <c r="G3960" t="s">
        <v>194</v>
      </c>
      <c r="H3960" t="s">
        <v>13340</v>
      </c>
      <c r="I3960" t="s">
        <v>50</v>
      </c>
      <c r="J3960" t="s">
        <v>898</v>
      </c>
      <c r="K3960" t="s">
        <v>13341</v>
      </c>
      <c r="L3960">
        <v>17019280</v>
      </c>
      <c r="M3960">
        <f t="shared" si="122"/>
        <v>24408</v>
      </c>
      <c r="N3960" s="2">
        <f t="shared" si="123"/>
        <v>15.01392757660167</v>
      </c>
    </row>
    <row r="3961" spans="1:14" x14ac:dyDescent="0.3">
      <c r="A3961" t="s">
        <v>7786</v>
      </c>
      <c r="B3961" t="s">
        <v>3185</v>
      </c>
      <c r="C3961">
        <v>4.2</v>
      </c>
      <c r="D3961">
        <v>190</v>
      </c>
      <c r="E3961">
        <v>2699</v>
      </c>
      <c r="F3961">
        <v>1214</v>
      </c>
      <c r="G3961" t="s">
        <v>451</v>
      </c>
      <c r="H3961" t="s">
        <v>13342</v>
      </c>
      <c r="I3961" t="s">
        <v>297</v>
      </c>
      <c r="J3961" t="s">
        <v>3187</v>
      </c>
      <c r="K3961" t="s">
        <v>13343</v>
      </c>
      <c r="L3961">
        <v>11149370</v>
      </c>
      <c r="M3961">
        <f t="shared" si="122"/>
        <v>230660</v>
      </c>
      <c r="N3961" s="2">
        <f t="shared" si="123"/>
        <v>55.020377917747311</v>
      </c>
    </row>
    <row r="3962" spans="1:14" x14ac:dyDescent="0.3">
      <c r="A3962" t="s">
        <v>13344</v>
      </c>
      <c r="B3962" t="s">
        <v>947</v>
      </c>
      <c r="C3962">
        <v>4.2</v>
      </c>
      <c r="D3962">
        <v>85</v>
      </c>
      <c r="E3962">
        <v>349</v>
      </c>
      <c r="F3962">
        <v>349</v>
      </c>
      <c r="G3962" t="s">
        <v>29</v>
      </c>
      <c r="H3962" t="s">
        <v>13345</v>
      </c>
      <c r="I3962" t="s">
        <v>648</v>
      </c>
      <c r="J3962" t="s">
        <v>949</v>
      </c>
      <c r="K3962" t="s">
        <v>13346</v>
      </c>
      <c r="L3962">
        <v>14983414</v>
      </c>
      <c r="M3962">
        <f t="shared" si="122"/>
        <v>29665</v>
      </c>
      <c r="N3962" s="2">
        <f t="shared" si="123"/>
        <v>0</v>
      </c>
    </row>
    <row r="3963" spans="1:14" x14ac:dyDescent="0.3">
      <c r="A3963" t="s">
        <v>13347</v>
      </c>
      <c r="B3963" t="s">
        <v>579</v>
      </c>
      <c r="C3963">
        <v>4.8</v>
      </c>
      <c r="D3963">
        <v>6</v>
      </c>
      <c r="E3963">
        <v>13495</v>
      </c>
      <c r="F3963">
        <v>13495</v>
      </c>
      <c r="G3963" t="s">
        <v>16</v>
      </c>
      <c r="H3963" t="s">
        <v>13348</v>
      </c>
      <c r="I3963" t="s">
        <v>177</v>
      </c>
      <c r="J3963" t="s">
        <v>581</v>
      </c>
      <c r="K3963" t="s">
        <v>13349</v>
      </c>
      <c r="L3963">
        <v>13759368</v>
      </c>
      <c r="M3963">
        <f t="shared" si="122"/>
        <v>80970</v>
      </c>
      <c r="N3963" s="2">
        <f t="shared" si="123"/>
        <v>0</v>
      </c>
    </row>
    <row r="3964" spans="1:14" x14ac:dyDescent="0.3">
      <c r="A3964" t="s">
        <v>13350</v>
      </c>
      <c r="B3964" t="s">
        <v>917</v>
      </c>
      <c r="C3964">
        <v>4.0999999999999996</v>
      </c>
      <c r="D3964">
        <v>269</v>
      </c>
      <c r="E3964">
        <v>1099</v>
      </c>
      <c r="F3964">
        <v>373</v>
      </c>
      <c r="G3964" t="s">
        <v>29</v>
      </c>
      <c r="H3964" t="s">
        <v>13351</v>
      </c>
      <c r="I3964" t="s">
        <v>1209</v>
      </c>
      <c r="J3964" t="s">
        <v>919</v>
      </c>
      <c r="K3964" t="s">
        <v>13352</v>
      </c>
      <c r="L3964">
        <v>13481978</v>
      </c>
      <c r="M3964">
        <f t="shared" si="122"/>
        <v>100337</v>
      </c>
      <c r="N3964" s="2">
        <f t="shared" si="123"/>
        <v>66.060054595086442</v>
      </c>
    </row>
    <row r="3965" spans="1:14" x14ac:dyDescent="0.3">
      <c r="A3965" t="s">
        <v>7681</v>
      </c>
      <c r="B3965" t="s">
        <v>364</v>
      </c>
      <c r="C3965">
        <v>4.2</v>
      </c>
      <c r="D3965">
        <v>160</v>
      </c>
      <c r="E3965">
        <v>3599</v>
      </c>
      <c r="F3965">
        <v>2879</v>
      </c>
      <c r="G3965" t="s">
        <v>29</v>
      </c>
      <c r="H3965" t="s">
        <v>13353</v>
      </c>
      <c r="I3965" t="s">
        <v>126</v>
      </c>
      <c r="J3965" t="s">
        <v>368</v>
      </c>
      <c r="K3965" t="s">
        <v>13354</v>
      </c>
      <c r="L3965">
        <v>11432076</v>
      </c>
      <c r="M3965">
        <f t="shared" si="122"/>
        <v>460640</v>
      </c>
      <c r="N3965" s="2">
        <f t="shared" si="123"/>
        <v>20.00555709919422</v>
      </c>
    </row>
    <row r="3966" spans="1:14" x14ac:dyDescent="0.3">
      <c r="A3966" t="s">
        <v>13355</v>
      </c>
      <c r="B3966" t="s">
        <v>1513</v>
      </c>
      <c r="C3966">
        <v>3.9</v>
      </c>
      <c r="D3966">
        <v>79</v>
      </c>
      <c r="E3966">
        <v>849</v>
      </c>
      <c r="F3966">
        <v>424</v>
      </c>
      <c r="G3966" t="s">
        <v>42</v>
      </c>
      <c r="H3966" t="s">
        <v>13356</v>
      </c>
      <c r="I3966" t="s">
        <v>37</v>
      </c>
      <c r="J3966" t="s">
        <v>1515</v>
      </c>
      <c r="K3966" t="s">
        <v>13357</v>
      </c>
      <c r="L3966">
        <v>14549132</v>
      </c>
      <c r="M3966">
        <f t="shared" si="122"/>
        <v>33496</v>
      </c>
      <c r="N3966" s="2">
        <f t="shared" si="123"/>
        <v>50.058892815076561</v>
      </c>
    </row>
    <row r="3967" spans="1:14" x14ac:dyDescent="0.3">
      <c r="A3967" t="s">
        <v>13358</v>
      </c>
      <c r="B3967" t="s">
        <v>13359</v>
      </c>
      <c r="C3967">
        <v>4.2</v>
      </c>
      <c r="D3967">
        <v>185</v>
      </c>
      <c r="E3967">
        <v>3199</v>
      </c>
      <c r="F3967">
        <v>1439</v>
      </c>
      <c r="G3967" t="s">
        <v>29</v>
      </c>
      <c r="H3967" t="s">
        <v>13360</v>
      </c>
      <c r="I3967" t="s">
        <v>404</v>
      </c>
      <c r="J3967" t="s">
        <v>13361</v>
      </c>
      <c r="K3967" t="s">
        <v>13362</v>
      </c>
      <c r="L3967">
        <v>13013318</v>
      </c>
      <c r="M3967">
        <f t="shared" si="122"/>
        <v>266215</v>
      </c>
      <c r="N3967" s="2">
        <f t="shared" si="123"/>
        <v>55.017192872772746</v>
      </c>
    </row>
    <row r="3968" spans="1:14" x14ac:dyDescent="0.3">
      <c r="A3968" t="s">
        <v>13363</v>
      </c>
      <c r="B3968" t="s">
        <v>13364</v>
      </c>
      <c r="C3968">
        <v>4.3</v>
      </c>
      <c r="D3968">
        <v>14</v>
      </c>
      <c r="E3968">
        <v>1899</v>
      </c>
      <c r="F3968">
        <v>740</v>
      </c>
      <c r="G3968" t="s">
        <v>16</v>
      </c>
      <c r="H3968" t="s">
        <v>13365</v>
      </c>
      <c r="I3968" t="s">
        <v>1679</v>
      </c>
      <c r="J3968" t="s">
        <v>13366</v>
      </c>
      <c r="K3968" t="s">
        <v>13367</v>
      </c>
      <c r="L3968">
        <v>15216882</v>
      </c>
      <c r="M3968">
        <f t="shared" si="122"/>
        <v>10360</v>
      </c>
      <c r="N3968" s="2">
        <f t="shared" si="123"/>
        <v>61.032122169562932</v>
      </c>
    </row>
    <row r="3969" spans="1:14" x14ac:dyDescent="0.3">
      <c r="A3969" t="s">
        <v>13368</v>
      </c>
      <c r="B3969" t="s">
        <v>1446</v>
      </c>
      <c r="C3969">
        <v>3.5</v>
      </c>
      <c r="D3969">
        <v>8</v>
      </c>
      <c r="E3969">
        <v>2199</v>
      </c>
      <c r="F3969">
        <v>1649</v>
      </c>
      <c r="G3969" t="s">
        <v>42</v>
      </c>
      <c r="H3969" t="s">
        <v>13369</v>
      </c>
      <c r="I3969" t="s">
        <v>50</v>
      </c>
      <c r="J3969" t="s">
        <v>1449</v>
      </c>
      <c r="K3969" t="s">
        <v>13370</v>
      </c>
      <c r="L3969">
        <v>16935762</v>
      </c>
      <c r="M3969">
        <f t="shared" si="122"/>
        <v>13192</v>
      </c>
      <c r="N3969" s="2">
        <f t="shared" si="123"/>
        <v>25.011368804001822</v>
      </c>
    </row>
    <row r="3970" spans="1:14" x14ac:dyDescent="0.3">
      <c r="A3970" t="s">
        <v>13371</v>
      </c>
      <c r="B3970" t="s">
        <v>2694</v>
      </c>
      <c r="C3970">
        <v>4.3</v>
      </c>
      <c r="D3970">
        <v>60</v>
      </c>
      <c r="E3970">
        <v>1699</v>
      </c>
      <c r="F3970">
        <v>798</v>
      </c>
      <c r="G3970" t="s">
        <v>2695</v>
      </c>
      <c r="H3970" t="s">
        <v>13372</v>
      </c>
      <c r="I3970" t="s">
        <v>1281</v>
      </c>
      <c r="J3970" t="s">
        <v>2697</v>
      </c>
      <c r="K3970" t="s">
        <v>13373</v>
      </c>
      <c r="L3970">
        <v>15715626</v>
      </c>
      <c r="M3970">
        <f t="shared" si="122"/>
        <v>47880</v>
      </c>
      <c r="N3970" s="2">
        <f t="shared" si="123"/>
        <v>53.031194820482639</v>
      </c>
    </row>
    <row r="3971" spans="1:14" x14ac:dyDescent="0.3">
      <c r="A3971" t="s">
        <v>13374</v>
      </c>
      <c r="B3971" t="s">
        <v>80</v>
      </c>
      <c r="C3971">
        <v>4.5999999999999996</v>
      </c>
      <c r="D3971">
        <v>23</v>
      </c>
      <c r="E3971">
        <v>2899</v>
      </c>
      <c r="F3971">
        <v>1014</v>
      </c>
      <c r="G3971" t="s">
        <v>1474</v>
      </c>
      <c r="H3971" t="s">
        <v>13375</v>
      </c>
      <c r="I3971" t="s">
        <v>685</v>
      </c>
      <c r="J3971" t="s">
        <v>84</v>
      </c>
      <c r="K3971" t="s">
        <v>13376</v>
      </c>
      <c r="L3971">
        <v>15202120</v>
      </c>
      <c r="M3971">
        <f t="shared" ref="M3971:M4034" si="124">D3971*F3971</f>
        <v>23322</v>
      </c>
      <c r="N3971" s="2">
        <f t="shared" ref="N3971:N4034" si="125">((E3971-F3971)/E3971) *100</f>
        <v>65.02242152466367</v>
      </c>
    </row>
    <row r="3972" spans="1:14" x14ac:dyDescent="0.3">
      <c r="A3972" t="s">
        <v>5137</v>
      </c>
      <c r="B3972" t="s">
        <v>593</v>
      </c>
      <c r="C3972">
        <v>4.5999999999999996</v>
      </c>
      <c r="D3972">
        <v>34</v>
      </c>
      <c r="E3972">
        <v>2399</v>
      </c>
      <c r="F3972">
        <v>719</v>
      </c>
      <c r="G3972" t="s">
        <v>451</v>
      </c>
      <c r="H3972" t="s">
        <v>13377</v>
      </c>
      <c r="I3972" t="s">
        <v>297</v>
      </c>
      <c r="J3972" t="s">
        <v>595</v>
      </c>
      <c r="K3972" t="s">
        <v>13378</v>
      </c>
      <c r="L3972">
        <v>15677386</v>
      </c>
      <c r="M3972">
        <f t="shared" si="124"/>
        <v>24446</v>
      </c>
      <c r="N3972" s="2">
        <f t="shared" si="125"/>
        <v>70.029178824510211</v>
      </c>
    </row>
    <row r="3973" spans="1:14" x14ac:dyDescent="0.3">
      <c r="A3973" t="s">
        <v>5467</v>
      </c>
      <c r="B3973" t="s">
        <v>13379</v>
      </c>
      <c r="C3973">
        <v>4.4000000000000004</v>
      </c>
      <c r="D3973">
        <v>7</v>
      </c>
      <c r="E3973">
        <v>7999</v>
      </c>
      <c r="F3973">
        <v>3999</v>
      </c>
      <c r="G3973" t="s">
        <v>182</v>
      </c>
      <c r="H3973" t="s">
        <v>13380</v>
      </c>
      <c r="I3973" t="s">
        <v>132</v>
      </c>
      <c r="J3973" t="s">
        <v>13381</v>
      </c>
      <c r="K3973" t="s">
        <v>13382</v>
      </c>
      <c r="L3973">
        <v>17009964</v>
      </c>
      <c r="M3973">
        <f t="shared" si="124"/>
        <v>27993</v>
      </c>
      <c r="N3973" s="2">
        <f t="shared" si="125"/>
        <v>50.006250781347674</v>
      </c>
    </row>
    <row r="3974" spans="1:14" x14ac:dyDescent="0.3">
      <c r="A3974" t="s">
        <v>13383</v>
      </c>
      <c r="B3974" t="s">
        <v>4737</v>
      </c>
      <c r="C3974">
        <v>4.9000000000000004</v>
      </c>
      <c r="D3974">
        <v>29</v>
      </c>
      <c r="E3974">
        <v>329</v>
      </c>
      <c r="F3974">
        <v>329</v>
      </c>
      <c r="G3974" t="s">
        <v>16</v>
      </c>
      <c r="H3974" t="s">
        <v>13384</v>
      </c>
      <c r="I3974" t="s">
        <v>548</v>
      </c>
      <c r="J3974" t="s">
        <v>4739</v>
      </c>
      <c r="K3974" t="s">
        <v>13385</v>
      </c>
      <c r="L3974">
        <v>17302180</v>
      </c>
      <c r="M3974">
        <f t="shared" si="124"/>
        <v>9541</v>
      </c>
      <c r="N3974" s="2">
        <f t="shared" si="125"/>
        <v>0</v>
      </c>
    </row>
    <row r="3975" spans="1:14" x14ac:dyDescent="0.3">
      <c r="A3975" t="s">
        <v>13386</v>
      </c>
      <c r="B3975" t="s">
        <v>364</v>
      </c>
      <c r="C3975">
        <v>4.3</v>
      </c>
      <c r="D3975">
        <v>41</v>
      </c>
      <c r="E3975">
        <v>2999</v>
      </c>
      <c r="F3975">
        <v>1199</v>
      </c>
      <c r="G3975" t="s">
        <v>67</v>
      </c>
      <c r="H3975" t="s">
        <v>13387</v>
      </c>
      <c r="I3975" t="s">
        <v>752</v>
      </c>
      <c r="J3975" t="s">
        <v>368</v>
      </c>
      <c r="K3975" t="s">
        <v>13388</v>
      </c>
      <c r="L3975">
        <v>10452602</v>
      </c>
      <c r="M3975">
        <f t="shared" si="124"/>
        <v>49159</v>
      </c>
      <c r="N3975" s="2">
        <f t="shared" si="125"/>
        <v>60.020006668889621</v>
      </c>
    </row>
    <row r="3976" spans="1:14" x14ac:dyDescent="0.3">
      <c r="A3976" t="s">
        <v>13389</v>
      </c>
      <c r="B3976" t="s">
        <v>1067</v>
      </c>
      <c r="C3976">
        <v>4.7</v>
      </c>
      <c r="D3976">
        <v>34</v>
      </c>
      <c r="E3976">
        <v>2199</v>
      </c>
      <c r="F3976">
        <v>791</v>
      </c>
      <c r="G3976" t="s">
        <v>124</v>
      </c>
      <c r="H3976" t="s">
        <v>13390</v>
      </c>
      <c r="I3976" t="s">
        <v>56</v>
      </c>
      <c r="J3976" t="s">
        <v>1069</v>
      </c>
      <c r="K3976" t="s">
        <v>13391</v>
      </c>
      <c r="L3976">
        <v>16350262</v>
      </c>
      <c r="M3976">
        <f t="shared" si="124"/>
        <v>26894</v>
      </c>
      <c r="N3976" s="2">
        <f t="shared" si="125"/>
        <v>64.029104138244648</v>
      </c>
    </row>
    <row r="3977" spans="1:14" x14ac:dyDescent="0.3">
      <c r="A3977" t="s">
        <v>13392</v>
      </c>
      <c r="B3977" t="s">
        <v>1262</v>
      </c>
      <c r="C3977">
        <v>4.3</v>
      </c>
      <c r="D3977">
        <v>201</v>
      </c>
      <c r="E3977">
        <v>599</v>
      </c>
      <c r="F3977">
        <v>599</v>
      </c>
      <c r="G3977" t="s">
        <v>13393</v>
      </c>
      <c r="H3977" t="s">
        <v>13394</v>
      </c>
      <c r="I3977" t="s">
        <v>110</v>
      </c>
      <c r="J3977" t="s">
        <v>1265</v>
      </c>
      <c r="K3977" t="s">
        <v>13395</v>
      </c>
      <c r="L3977">
        <v>11818378</v>
      </c>
      <c r="M3977">
        <f t="shared" si="124"/>
        <v>120399</v>
      </c>
      <c r="N3977" s="2">
        <f t="shared" si="125"/>
        <v>0</v>
      </c>
    </row>
    <row r="3978" spans="1:14" x14ac:dyDescent="0.3">
      <c r="A3978" t="s">
        <v>13396</v>
      </c>
      <c r="B3978" t="s">
        <v>3959</v>
      </c>
      <c r="C3978">
        <v>4.5999999999999996</v>
      </c>
      <c r="D3978">
        <v>2000</v>
      </c>
      <c r="E3978">
        <v>100</v>
      </c>
      <c r="F3978">
        <v>100</v>
      </c>
      <c r="G3978" t="s">
        <v>16</v>
      </c>
      <c r="H3978" t="s">
        <v>13397</v>
      </c>
      <c r="I3978" t="s">
        <v>3961</v>
      </c>
      <c r="J3978" t="s">
        <v>3962</v>
      </c>
      <c r="K3978" t="s">
        <v>13398</v>
      </c>
      <c r="L3978">
        <v>7979573</v>
      </c>
      <c r="M3978">
        <f t="shared" si="124"/>
        <v>200000</v>
      </c>
      <c r="N3978" s="2">
        <f t="shared" si="125"/>
        <v>0</v>
      </c>
    </row>
    <row r="3979" spans="1:14" x14ac:dyDescent="0.3">
      <c r="A3979" t="s">
        <v>10594</v>
      </c>
      <c r="B3979" t="s">
        <v>456</v>
      </c>
      <c r="C3979">
        <v>4.4000000000000004</v>
      </c>
      <c r="D3979">
        <v>22</v>
      </c>
      <c r="E3979">
        <v>1990</v>
      </c>
      <c r="F3979">
        <v>1492</v>
      </c>
      <c r="G3979" t="s">
        <v>1432</v>
      </c>
      <c r="H3979" t="s">
        <v>13399</v>
      </c>
      <c r="I3979" t="s">
        <v>83</v>
      </c>
      <c r="J3979" t="s">
        <v>459</v>
      </c>
      <c r="K3979" t="s">
        <v>13400</v>
      </c>
      <c r="L3979">
        <v>15852546</v>
      </c>
      <c r="M3979">
        <f t="shared" si="124"/>
        <v>32824</v>
      </c>
      <c r="N3979" s="2">
        <f t="shared" si="125"/>
        <v>25.025125628140703</v>
      </c>
    </row>
    <row r="3980" spans="1:14" x14ac:dyDescent="0.3">
      <c r="A3980" t="s">
        <v>13401</v>
      </c>
      <c r="B3980" t="s">
        <v>1671</v>
      </c>
      <c r="C3980">
        <v>3.4</v>
      </c>
      <c r="D3980">
        <v>91</v>
      </c>
      <c r="E3980">
        <v>799</v>
      </c>
      <c r="F3980">
        <v>495</v>
      </c>
      <c r="G3980" t="s">
        <v>6726</v>
      </c>
      <c r="H3980" t="s">
        <v>13402</v>
      </c>
      <c r="I3980" t="s">
        <v>110</v>
      </c>
      <c r="J3980" t="s">
        <v>1674</v>
      </c>
      <c r="K3980" t="s">
        <v>13403</v>
      </c>
      <c r="L3980">
        <v>13775518</v>
      </c>
      <c r="M3980">
        <f t="shared" si="124"/>
        <v>45045</v>
      </c>
      <c r="N3980" s="2">
        <f t="shared" si="125"/>
        <v>38.047559449311642</v>
      </c>
    </row>
    <row r="3981" spans="1:14" x14ac:dyDescent="0.3">
      <c r="A3981" t="s">
        <v>13404</v>
      </c>
      <c r="B3981" t="s">
        <v>230</v>
      </c>
      <c r="C3981">
        <v>4.5</v>
      </c>
      <c r="D3981">
        <v>10</v>
      </c>
      <c r="E3981">
        <v>699</v>
      </c>
      <c r="F3981">
        <v>314</v>
      </c>
      <c r="G3981" t="s">
        <v>42</v>
      </c>
      <c r="H3981" t="s">
        <v>13405</v>
      </c>
      <c r="I3981" t="s">
        <v>37</v>
      </c>
      <c r="J3981" t="s">
        <v>232</v>
      </c>
      <c r="K3981" t="s">
        <v>13406</v>
      </c>
      <c r="L3981">
        <v>16962216</v>
      </c>
      <c r="M3981">
        <f t="shared" si="124"/>
        <v>3140</v>
      </c>
      <c r="N3981" s="2">
        <f t="shared" si="125"/>
        <v>55.078683834048633</v>
      </c>
    </row>
    <row r="3982" spans="1:14" x14ac:dyDescent="0.3">
      <c r="A3982" t="s">
        <v>4313</v>
      </c>
      <c r="B3982" t="s">
        <v>3201</v>
      </c>
      <c r="C3982">
        <v>4.0999999999999996</v>
      </c>
      <c r="D3982">
        <v>7</v>
      </c>
      <c r="E3982">
        <v>299</v>
      </c>
      <c r="F3982">
        <v>299</v>
      </c>
      <c r="G3982" t="s">
        <v>42</v>
      </c>
      <c r="H3982" t="s">
        <v>13407</v>
      </c>
      <c r="I3982" t="s">
        <v>56</v>
      </c>
      <c r="J3982" t="s">
        <v>3203</v>
      </c>
      <c r="K3982" t="s">
        <v>13408</v>
      </c>
      <c r="L3982">
        <v>16768208</v>
      </c>
      <c r="M3982">
        <f t="shared" si="124"/>
        <v>2093</v>
      </c>
      <c r="N3982" s="2">
        <f t="shared" si="125"/>
        <v>0</v>
      </c>
    </row>
    <row r="3983" spans="1:14" x14ac:dyDescent="0.3">
      <c r="A3983" t="s">
        <v>13409</v>
      </c>
      <c r="B3983" t="s">
        <v>2087</v>
      </c>
      <c r="C3983">
        <v>4</v>
      </c>
      <c r="D3983">
        <v>6</v>
      </c>
      <c r="E3983">
        <v>2099</v>
      </c>
      <c r="F3983">
        <v>2099</v>
      </c>
      <c r="G3983" t="s">
        <v>2088</v>
      </c>
      <c r="H3983" t="s">
        <v>13410</v>
      </c>
      <c r="I3983" t="s">
        <v>83</v>
      </c>
      <c r="J3983" t="s">
        <v>2090</v>
      </c>
      <c r="K3983" t="s">
        <v>13411</v>
      </c>
      <c r="L3983">
        <v>14929844</v>
      </c>
      <c r="M3983">
        <f t="shared" si="124"/>
        <v>12594</v>
      </c>
      <c r="N3983" s="2">
        <f t="shared" si="125"/>
        <v>0</v>
      </c>
    </row>
    <row r="3984" spans="1:14" x14ac:dyDescent="0.3">
      <c r="A3984" t="s">
        <v>13412</v>
      </c>
      <c r="B3984" t="s">
        <v>13024</v>
      </c>
      <c r="C3984">
        <v>4.2</v>
      </c>
      <c r="D3984">
        <v>11900</v>
      </c>
      <c r="E3984">
        <v>3298</v>
      </c>
      <c r="F3984">
        <v>2638</v>
      </c>
      <c r="G3984" t="s">
        <v>218</v>
      </c>
      <c r="H3984" t="s">
        <v>13413</v>
      </c>
      <c r="I3984" t="s">
        <v>1145</v>
      </c>
      <c r="J3984" t="s">
        <v>13026</v>
      </c>
      <c r="K3984" t="s">
        <v>13414</v>
      </c>
      <c r="L3984">
        <v>13537952</v>
      </c>
      <c r="M3984">
        <f t="shared" si="124"/>
        <v>31392200</v>
      </c>
      <c r="N3984" s="2">
        <f t="shared" si="125"/>
        <v>20.012128562765312</v>
      </c>
    </row>
    <row r="3985" spans="1:14" x14ac:dyDescent="0.3">
      <c r="A3985" t="s">
        <v>13415</v>
      </c>
      <c r="B3985" t="s">
        <v>2788</v>
      </c>
      <c r="C3985">
        <v>4.5</v>
      </c>
      <c r="D3985">
        <v>62</v>
      </c>
      <c r="E3985">
        <v>2950</v>
      </c>
      <c r="F3985">
        <v>2950</v>
      </c>
      <c r="G3985" t="s">
        <v>16</v>
      </c>
      <c r="H3985" t="s">
        <v>13416</v>
      </c>
      <c r="I3985" t="s">
        <v>2180</v>
      </c>
      <c r="J3985" t="s">
        <v>2790</v>
      </c>
      <c r="K3985" t="s">
        <v>13417</v>
      </c>
      <c r="L3985">
        <v>9590489</v>
      </c>
      <c r="M3985">
        <f t="shared" si="124"/>
        <v>182900</v>
      </c>
      <c r="N3985" s="2">
        <f t="shared" si="125"/>
        <v>0</v>
      </c>
    </row>
    <row r="3986" spans="1:14" x14ac:dyDescent="0.3">
      <c r="A3986" t="s">
        <v>13418</v>
      </c>
      <c r="B3986" t="s">
        <v>1841</v>
      </c>
      <c r="C3986">
        <v>4.2</v>
      </c>
      <c r="D3986">
        <v>14</v>
      </c>
      <c r="E3986">
        <v>2695</v>
      </c>
      <c r="F3986">
        <v>997</v>
      </c>
      <c r="G3986" t="s">
        <v>67</v>
      </c>
      <c r="H3986" t="s">
        <v>13419</v>
      </c>
      <c r="I3986" t="s">
        <v>1348</v>
      </c>
      <c r="J3986" t="s">
        <v>1843</v>
      </c>
      <c r="K3986" t="s">
        <v>13420</v>
      </c>
      <c r="L3986">
        <v>15029234</v>
      </c>
      <c r="M3986">
        <f t="shared" si="124"/>
        <v>13958</v>
      </c>
      <c r="N3986" s="2">
        <f t="shared" si="125"/>
        <v>63.005565862708721</v>
      </c>
    </row>
    <row r="3987" spans="1:14" x14ac:dyDescent="0.3">
      <c r="A3987" t="s">
        <v>13421</v>
      </c>
      <c r="B3987" t="s">
        <v>1759</v>
      </c>
      <c r="C3987">
        <v>4.5</v>
      </c>
      <c r="D3987">
        <v>61</v>
      </c>
      <c r="E3987">
        <v>1400</v>
      </c>
      <c r="F3987">
        <v>840</v>
      </c>
      <c r="G3987" t="s">
        <v>1742</v>
      </c>
      <c r="H3987" t="s">
        <v>13422</v>
      </c>
      <c r="I3987" t="s">
        <v>1145</v>
      </c>
      <c r="J3987" t="s">
        <v>1761</v>
      </c>
      <c r="K3987" t="s">
        <v>13423</v>
      </c>
      <c r="L3987">
        <v>11239952</v>
      </c>
      <c r="M3987">
        <f t="shared" si="124"/>
        <v>51240</v>
      </c>
      <c r="N3987" s="2">
        <f t="shared" si="125"/>
        <v>40</v>
      </c>
    </row>
    <row r="3988" spans="1:14" x14ac:dyDescent="0.3">
      <c r="A3988" t="s">
        <v>13424</v>
      </c>
      <c r="B3988" t="s">
        <v>7506</v>
      </c>
      <c r="C3988">
        <v>4.2</v>
      </c>
      <c r="D3988">
        <v>130</v>
      </c>
      <c r="E3988">
        <v>1499</v>
      </c>
      <c r="F3988">
        <v>899</v>
      </c>
      <c r="G3988" t="s">
        <v>13425</v>
      </c>
      <c r="H3988" t="s">
        <v>13426</v>
      </c>
      <c r="I3988" t="s">
        <v>1281</v>
      </c>
      <c r="J3988" t="s">
        <v>7508</v>
      </c>
      <c r="K3988" t="s">
        <v>13427</v>
      </c>
      <c r="L3988">
        <v>13096342</v>
      </c>
      <c r="M3988">
        <f t="shared" si="124"/>
        <v>116870</v>
      </c>
      <c r="N3988" s="2">
        <f t="shared" si="125"/>
        <v>40.026684456304203</v>
      </c>
    </row>
    <row r="3989" spans="1:14" x14ac:dyDescent="0.3">
      <c r="A3989" t="s">
        <v>13428</v>
      </c>
      <c r="B3989" t="s">
        <v>1817</v>
      </c>
      <c r="C3989">
        <v>3.9</v>
      </c>
      <c r="D3989">
        <v>45</v>
      </c>
      <c r="E3989">
        <v>1249</v>
      </c>
      <c r="F3989">
        <v>499</v>
      </c>
      <c r="G3989" t="s">
        <v>1657</v>
      </c>
      <c r="H3989" t="s">
        <v>13429</v>
      </c>
      <c r="I3989" t="s">
        <v>297</v>
      </c>
      <c r="J3989" t="s">
        <v>1819</v>
      </c>
      <c r="K3989" t="s">
        <v>13430</v>
      </c>
      <c r="L3989">
        <v>16711234</v>
      </c>
      <c r="M3989">
        <f t="shared" si="124"/>
        <v>22455</v>
      </c>
      <c r="N3989" s="2">
        <f t="shared" si="125"/>
        <v>60.048038430744597</v>
      </c>
    </row>
    <row r="3990" spans="1:14" x14ac:dyDescent="0.3">
      <c r="A3990" t="s">
        <v>13431</v>
      </c>
      <c r="B3990" t="s">
        <v>13432</v>
      </c>
      <c r="C3990">
        <v>4.5</v>
      </c>
      <c r="D3990">
        <v>773</v>
      </c>
      <c r="E3990">
        <v>185</v>
      </c>
      <c r="F3990">
        <v>157</v>
      </c>
      <c r="G3990">
        <v>300</v>
      </c>
      <c r="H3990" t="s">
        <v>13433</v>
      </c>
      <c r="I3990" t="s">
        <v>6269</v>
      </c>
      <c r="J3990" t="s">
        <v>13434</v>
      </c>
      <c r="K3990" t="s">
        <v>13435</v>
      </c>
      <c r="L3990">
        <v>11806922</v>
      </c>
      <c r="M3990">
        <f t="shared" si="124"/>
        <v>121361</v>
      </c>
      <c r="N3990" s="2">
        <f t="shared" si="125"/>
        <v>15.135135135135137</v>
      </c>
    </row>
    <row r="3991" spans="1:14" x14ac:dyDescent="0.3">
      <c r="A3991" t="s">
        <v>6016</v>
      </c>
      <c r="B3991" t="s">
        <v>284</v>
      </c>
      <c r="C3991">
        <v>4</v>
      </c>
      <c r="D3991">
        <v>69</v>
      </c>
      <c r="E3991">
        <v>1799</v>
      </c>
      <c r="F3991">
        <v>719</v>
      </c>
      <c r="G3991" t="s">
        <v>81</v>
      </c>
      <c r="H3991" t="s">
        <v>13436</v>
      </c>
      <c r="I3991" t="s">
        <v>446</v>
      </c>
      <c r="J3991" t="s">
        <v>286</v>
      </c>
      <c r="K3991" t="s">
        <v>13437</v>
      </c>
      <c r="L3991">
        <v>15301248</v>
      </c>
      <c r="M3991">
        <f t="shared" si="124"/>
        <v>49611</v>
      </c>
      <c r="N3991" s="2">
        <f t="shared" si="125"/>
        <v>60.033351862145636</v>
      </c>
    </row>
    <row r="3992" spans="1:14" x14ac:dyDescent="0.3">
      <c r="A3992" t="s">
        <v>6475</v>
      </c>
      <c r="B3992" t="s">
        <v>7120</v>
      </c>
      <c r="C3992">
        <v>4.0999999999999996</v>
      </c>
      <c r="D3992">
        <v>343</v>
      </c>
      <c r="E3992">
        <v>1497</v>
      </c>
      <c r="F3992">
        <v>523</v>
      </c>
      <c r="G3992" t="s">
        <v>16</v>
      </c>
      <c r="H3992" t="s">
        <v>13438</v>
      </c>
      <c r="I3992" t="s">
        <v>18</v>
      </c>
      <c r="J3992" t="s">
        <v>7122</v>
      </c>
      <c r="K3992" t="s">
        <v>13439</v>
      </c>
      <c r="L3992">
        <v>11165236</v>
      </c>
      <c r="M3992">
        <f t="shared" si="124"/>
        <v>179389</v>
      </c>
      <c r="N3992" s="2">
        <f t="shared" si="125"/>
        <v>65.063460253841015</v>
      </c>
    </row>
    <row r="3993" spans="1:14" x14ac:dyDescent="0.3">
      <c r="A3993" t="s">
        <v>3910</v>
      </c>
      <c r="B3993" t="s">
        <v>1948</v>
      </c>
      <c r="C3993">
        <v>4</v>
      </c>
      <c r="D3993">
        <v>6</v>
      </c>
      <c r="E3993">
        <v>3499</v>
      </c>
      <c r="F3993">
        <v>1749</v>
      </c>
      <c r="G3993" t="s">
        <v>2167</v>
      </c>
      <c r="H3993" t="s">
        <v>13440</v>
      </c>
      <c r="I3993" t="s">
        <v>83</v>
      </c>
      <c r="J3993" t="s">
        <v>1950</v>
      </c>
      <c r="K3993" t="s">
        <v>13441</v>
      </c>
      <c r="L3993">
        <v>17912786</v>
      </c>
      <c r="M3993">
        <f t="shared" si="124"/>
        <v>10494</v>
      </c>
      <c r="N3993" s="2">
        <f t="shared" si="125"/>
        <v>50.014289797084878</v>
      </c>
    </row>
    <row r="3994" spans="1:14" x14ac:dyDescent="0.3">
      <c r="A3994" t="s">
        <v>13442</v>
      </c>
      <c r="B3994" t="s">
        <v>456</v>
      </c>
      <c r="C3994">
        <v>4</v>
      </c>
      <c r="D3994">
        <v>6</v>
      </c>
      <c r="E3994">
        <v>1690</v>
      </c>
      <c r="F3994">
        <v>845</v>
      </c>
      <c r="G3994" t="s">
        <v>194</v>
      </c>
      <c r="H3994" t="s">
        <v>13443</v>
      </c>
      <c r="I3994" t="s">
        <v>50</v>
      </c>
      <c r="J3994" t="s">
        <v>459</v>
      </c>
      <c r="K3994" t="s">
        <v>13444</v>
      </c>
      <c r="L3994">
        <v>15847424</v>
      </c>
      <c r="M3994">
        <f t="shared" si="124"/>
        <v>5070</v>
      </c>
      <c r="N3994" s="2">
        <f t="shared" si="125"/>
        <v>50</v>
      </c>
    </row>
    <row r="3995" spans="1:14" x14ac:dyDescent="0.3">
      <c r="A3995" t="s">
        <v>13445</v>
      </c>
      <c r="B3995" t="s">
        <v>6225</v>
      </c>
      <c r="C3995">
        <v>3.2</v>
      </c>
      <c r="D3995">
        <v>5</v>
      </c>
      <c r="E3995">
        <v>1399</v>
      </c>
      <c r="F3995">
        <v>489</v>
      </c>
      <c r="G3995" t="s">
        <v>29</v>
      </c>
      <c r="H3995" t="s">
        <v>13446</v>
      </c>
      <c r="I3995" t="s">
        <v>37</v>
      </c>
      <c r="J3995" t="s">
        <v>6227</v>
      </c>
      <c r="K3995" t="s">
        <v>13447</v>
      </c>
      <c r="L3995">
        <v>14848102</v>
      </c>
      <c r="M3995">
        <f t="shared" si="124"/>
        <v>2445</v>
      </c>
      <c r="N3995" s="2">
        <f t="shared" si="125"/>
        <v>65.046461758398848</v>
      </c>
    </row>
    <row r="3996" spans="1:14" x14ac:dyDescent="0.3">
      <c r="A3996" t="s">
        <v>13448</v>
      </c>
      <c r="B3996" t="s">
        <v>54</v>
      </c>
      <c r="C3996">
        <v>3.8</v>
      </c>
      <c r="D3996">
        <v>40</v>
      </c>
      <c r="E3996">
        <v>1649</v>
      </c>
      <c r="F3996">
        <v>412</v>
      </c>
      <c r="G3996" t="s">
        <v>1620</v>
      </c>
      <c r="H3996" t="s">
        <v>13449</v>
      </c>
      <c r="I3996" t="s">
        <v>110</v>
      </c>
      <c r="J3996" t="s">
        <v>57</v>
      </c>
      <c r="K3996" t="s">
        <v>13450</v>
      </c>
      <c r="L3996">
        <v>15104092</v>
      </c>
      <c r="M3996">
        <f t="shared" si="124"/>
        <v>16480</v>
      </c>
      <c r="N3996" s="2">
        <f t="shared" si="125"/>
        <v>75.015160703456644</v>
      </c>
    </row>
    <row r="3997" spans="1:14" x14ac:dyDescent="0.3">
      <c r="A3997" t="s">
        <v>13451</v>
      </c>
      <c r="B3997" t="s">
        <v>1222</v>
      </c>
      <c r="C3997">
        <v>4.2</v>
      </c>
      <c r="D3997">
        <v>150</v>
      </c>
      <c r="E3997">
        <v>1549</v>
      </c>
      <c r="F3997">
        <v>743</v>
      </c>
      <c r="G3997" t="s">
        <v>67</v>
      </c>
      <c r="H3997" t="s">
        <v>13452</v>
      </c>
      <c r="I3997" t="s">
        <v>50</v>
      </c>
      <c r="J3997" t="s">
        <v>1224</v>
      </c>
      <c r="K3997" t="s">
        <v>13453</v>
      </c>
      <c r="L3997">
        <v>13776586</v>
      </c>
      <c r="M3997">
        <f t="shared" si="124"/>
        <v>111450</v>
      </c>
      <c r="N3997" s="2">
        <f t="shared" si="125"/>
        <v>52.033570045190444</v>
      </c>
    </row>
    <row r="3998" spans="1:14" x14ac:dyDescent="0.3">
      <c r="A3998" t="s">
        <v>1420</v>
      </c>
      <c r="B3998" t="s">
        <v>1421</v>
      </c>
      <c r="C3998">
        <v>4.2</v>
      </c>
      <c r="D3998">
        <v>22</v>
      </c>
      <c r="E3998">
        <v>3499</v>
      </c>
      <c r="F3998">
        <v>1749</v>
      </c>
      <c r="G3998" t="s">
        <v>29</v>
      </c>
      <c r="H3998" t="s">
        <v>13454</v>
      </c>
      <c r="I3998" t="s">
        <v>132</v>
      </c>
      <c r="J3998" t="s">
        <v>1423</v>
      </c>
      <c r="K3998" t="s">
        <v>13455</v>
      </c>
      <c r="L3998">
        <v>16109154</v>
      </c>
      <c r="M3998">
        <f t="shared" si="124"/>
        <v>38478</v>
      </c>
      <c r="N3998" s="2">
        <f t="shared" si="125"/>
        <v>50.014289797084878</v>
      </c>
    </row>
    <row r="3999" spans="1:14" x14ac:dyDescent="0.3">
      <c r="A3999" t="s">
        <v>13456</v>
      </c>
      <c r="B3999" t="s">
        <v>13457</v>
      </c>
      <c r="C3999">
        <v>3.2</v>
      </c>
      <c r="D3999">
        <v>5</v>
      </c>
      <c r="E3999">
        <v>2399</v>
      </c>
      <c r="F3999">
        <v>527</v>
      </c>
      <c r="G3999" t="s">
        <v>335</v>
      </c>
      <c r="H3999" t="s">
        <v>13458</v>
      </c>
      <c r="I3999" t="s">
        <v>862</v>
      </c>
      <c r="J3999" t="s">
        <v>13459</v>
      </c>
      <c r="K3999" t="s">
        <v>13460</v>
      </c>
      <c r="L3999">
        <v>16377962</v>
      </c>
      <c r="M3999">
        <f t="shared" si="124"/>
        <v>2635</v>
      </c>
      <c r="N3999" s="2">
        <f t="shared" si="125"/>
        <v>78.032513547311382</v>
      </c>
    </row>
    <row r="4000" spans="1:14" x14ac:dyDescent="0.3">
      <c r="A4000" t="s">
        <v>2266</v>
      </c>
      <c r="B4000" t="s">
        <v>48</v>
      </c>
      <c r="C4000">
        <v>3.9</v>
      </c>
      <c r="D4000">
        <v>20</v>
      </c>
      <c r="E4000">
        <v>1699</v>
      </c>
      <c r="F4000">
        <v>849</v>
      </c>
      <c r="G4000" t="s">
        <v>29</v>
      </c>
      <c r="H4000" t="s">
        <v>13461</v>
      </c>
      <c r="I4000" t="s">
        <v>126</v>
      </c>
      <c r="J4000" t="s">
        <v>51</v>
      </c>
      <c r="K4000" t="s">
        <v>13462</v>
      </c>
      <c r="L4000">
        <v>16877600</v>
      </c>
      <c r="M4000">
        <f t="shared" si="124"/>
        <v>16980</v>
      </c>
      <c r="N4000" s="2">
        <f t="shared" si="125"/>
        <v>50.029429075927013</v>
      </c>
    </row>
    <row r="4001" spans="1:14" x14ac:dyDescent="0.3">
      <c r="A4001" t="s">
        <v>13463</v>
      </c>
      <c r="B4001" t="s">
        <v>13464</v>
      </c>
      <c r="C4001">
        <v>4.9000000000000004</v>
      </c>
      <c r="D4001">
        <v>8</v>
      </c>
      <c r="E4001">
        <v>799</v>
      </c>
      <c r="F4001">
        <v>511</v>
      </c>
      <c r="G4001" t="s">
        <v>13465</v>
      </c>
      <c r="H4001" t="s">
        <v>13466</v>
      </c>
      <c r="I4001" t="s">
        <v>110</v>
      </c>
      <c r="J4001" t="s">
        <v>13467</v>
      </c>
      <c r="K4001" t="s">
        <v>13468</v>
      </c>
      <c r="L4001">
        <v>15259734</v>
      </c>
      <c r="M4001">
        <f t="shared" si="124"/>
        <v>4088</v>
      </c>
      <c r="N4001" s="2">
        <f t="shared" si="125"/>
        <v>36.045056320400498</v>
      </c>
    </row>
    <row r="4002" spans="1:14" x14ac:dyDescent="0.3">
      <c r="A4002" t="s">
        <v>13469</v>
      </c>
      <c r="B4002" t="s">
        <v>665</v>
      </c>
      <c r="C4002">
        <v>3.8</v>
      </c>
      <c r="D4002">
        <v>5</v>
      </c>
      <c r="E4002">
        <v>2499</v>
      </c>
      <c r="F4002">
        <v>1374</v>
      </c>
      <c r="G4002" t="s">
        <v>666</v>
      </c>
      <c r="H4002" t="s">
        <v>13470</v>
      </c>
      <c r="I4002" t="s">
        <v>446</v>
      </c>
      <c r="J4002" t="s">
        <v>668</v>
      </c>
      <c r="K4002" t="s">
        <v>13471</v>
      </c>
      <c r="L4002">
        <v>16053970</v>
      </c>
      <c r="M4002">
        <f t="shared" si="124"/>
        <v>6870</v>
      </c>
      <c r="N4002" s="2">
        <f t="shared" si="125"/>
        <v>45.018007202881158</v>
      </c>
    </row>
    <row r="4003" spans="1:14" x14ac:dyDescent="0.3">
      <c r="A4003" t="s">
        <v>5205</v>
      </c>
      <c r="B4003" t="s">
        <v>13472</v>
      </c>
      <c r="C4003">
        <v>4.3</v>
      </c>
      <c r="D4003">
        <v>18</v>
      </c>
      <c r="E4003">
        <v>1849</v>
      </c>
      <c r="F4003">
        <v>684</v>
      </c>
      <c r="G4003" t="s">
        <v>451</v>
      </c>
      <c r="H4003" t="s">
        <v>13473</v>
      </c>
      <c r="I4003" t="s">
        <v>297</v>
      </c>
      <c r="J4003" t="s">
        <v>13474</v>
      </c>
      <c r="K4003" t="s">
        <v>13475</v>
      </c>
      <c r="L4003">
        <v>14167046</v>
      </c>
      <c r="M4003">
        <f t="shared" si="124"/>
        <v>12312</v>
      </c>
      <c r="N4003" s="2">
        <f t="shared" si="125"/>
        <v>63.00703082747431</v>
      </c>
    </row>
    <row r="4004" spans="1:14" x14ac:dyDescent="0.3">
      <c r="A4004" t="s">
        <v>1027</v>
      </c>
      <c r="B4004" t="s">
        <v>3602</v>
      </c>
      <c r="C4004">
        <v>4.5</v>
      </c>
      <c r="D4004">
        <v>37</v>
      </c>
      <c r="E4004">
        <v>1499</v>
      </c>
      <c r="F4004">
        <v>1049</v>
      </c>
      <c r="G4004" t="s">
        <v>8038</v>
      </c>
      <c r="H4004" t="s">
        <v>13476</v>
      </c>
      <c r="I4004" t="s">
        <v>244</v>
      </c>
      <c r="J4004" t="s">
        <v>3605</v>
      </c>
      <c r="K4004" t="s">
        <v>13477</v>
      </c>
      <c r="L4004">
        <v>13564846</v>
      </c>
      <c r="M4004">
        <f t="shared" si="124"/>
        <v>38813</v>
      </c>
      <c r="N4004" s="2">
        <f t="shared" si="125"/>
        <v>30.020013342228154</v>
      </c>
    </row>
    <row r="4005" spans="1:14" x14ac:dyDescent="0.3">
      <c r="A4005" t="s">
        <v>13478</v>
      </c>
      <c r="B4005" t="s">
        <v>3647</v>
      </c>
      <c r="C4005">
        <v>4.2</v>
      </c>
      <c r="D4005">
        <v>55</v>
      </c>
      <c r="E4005">
        <v>699</v>
      </c>
      <c r="F4005">
        <v>391</v>
      </c>
      <c r="G4005" t="s">
        <v>29</v>
      </c>
      <c r="H4005" t="s">
        <v>13479</v>
      </c>
      <c r="I4005" t="s">
        <v>69</v>
      </c>
      <c r="J4005" t="s">
        <v>3649</v>
      </c>
      <c r="K4005" t="s">
        <v>13480</v>
      </c>
      <c r="L4005">
        <v>12998556</v>
      </c>
      <c r="M4005">
        <f t="shared" si="124"/>
        <v>21505</v>
      </c>
      <c r="N4005" s="2">
        <f t="shared" si="125"/>
        <v>44.062947067238909</v>
      </c>
    </row>
    <row r="4006" spans="1:14" x14ac:dyDescent="0.3">
      <c r="A4006" t="s">
        <v>5785</v>
      </c>
      <c r="B4006" t="s">
        <v>1513</v>
      </c>
      <c r="C4006">
        <v>3.8</v>
      </c>
      <c r="D4006">
        <v>6</v>
      </c>
      <c r="E4006">
        <v>899</v>
      </c>
      <c r="F4006">
        <v>359</v>
      </c>
      <c r="G4006" t="s">
        <v>67</v>
      </c>
      <c r="H4006" t="s">
        <v>13481</v>
      </c>
      <c r="I4006" t="s">
        <v>37</v>
      </c>
      <c r="J4006" t="s">
        <v>1515</v>
      </c>
      <c r="K4006" t="s">
        <v>13482</v>
      </c>
      <c r="L4006">
        <v>16610982</v>
      </c>
      <c r="M4006">
        <f t="shared" si="124"/>
        <v>2154</v>
      </c>
      <c r="N4006" s="2">
        <f t="shared" si="125"/>
        <v>60.066740823136819</v>
      </c>
    </row>
    <row r="4007" spans="1:14" x14ac:dyDescent="0.3">
      <c r="A4007" t="s">
        <v>13483</v>
      </c>
      <c r="B4007" t="s">
        <v>2422</v>
      </c>
      <c r="C4007">
        <v>4.8</v>
      </c>
      <c r="D4007">
        <v>5</v>
      </c>
      <c r="E4007">
        <v>6999</v>
      </c>
      <c r="F4007">
        <v>1819</v>
      </c>
      <c r="G4007" t="s">
        <v>683</v>
      </c>
      <c r="H4007" t="s">
        <v>13484</v>
      </c>
      <c r="I4007" t="s">
        <v>685</v>
      </c>
      <c r="J4007" t="s">
        <v>2424</v>
      </c>
      <c r="K4007" t="s">
        <v>13485</v>
      </c>
      <c r="L4007">
        <v>15723740</v>
      </c>
      <c r="M4007">
        <f t="shared" si="124"/>
        <v>9095</v>
      </c>
      <c r="N4007" s="2">
        <f t="shared" si="125"/>
        <v>74.010572938991288</v>
      </c>
    </row>
    <row r="4008" spans="1:14" x14ac:dyDescent="0.3">
      <c r="A4008" t="s">
        <v>13486</v>
      </c>
      <c r="B4008" t="s">
        <v>2104</v>
      </c>
      <c r="C4008">
        <v>4</v>
      </c>
      <c r="D4008">
        <v>13</v>
      </c>
      <c r="E4008">
        <v>6249</v>
      </c>
      <c r="F4008">
        <v>1374</v>
      </c>
      <c r="G4008" t="s">
        <v>683</v>
      </c>
      <c r="H4008" t="s">
        <v>13487</v>
      </c>
      <c r="I4008" t="s">
        <v>685</v>
      </c>
      <c r="J4008" t="s">
        <v>2106</v>
      </c>
      <c r="K4008" t="s">
        <v>13488</v>
      </c>
      <c r="L4008">
        <v>14962650</v>
      </c>
      <c r="M4008">
        <f t="shared" si="124"/>
        <v>17862</v>
      </c>
      <c r="N4008" s="2">
        <f t="shared" si="125"/>
        <v>78.012481997119536</v>
      </c>
    </row>
    <row r="4009" spans="1:14" x14ac:dyDescent="0.3">
      <c r="A4009" t="s">
        <v>13489</v>
      </c>
      <c r="B4009" t="s">
        <v>511</v>
      </c>
      <c r="C4009">
        <v>4.5</v>
      </c>
      <c r="D4009">
        <v>122</v>
      </c>
      <c r="E4009">
        <v>1895</v>
      </c>
      <c r="F4009">
        <v>1610</v>
      </c>
      <c r="G4009" t="s">
        <v>16</v>
      </c>
      <c r="H4009" t="s">
        <v>13490</v>
      </c>
      <c r="I4009" t="s">
        <v>513</v>
      </c>
      <c r="J4009" t="s">
        <v>514</v>
      </c>
      <c r="K4009" t="s">
        <v>13491</v>
      </c>
      <c r="L4009">
        <v>12071864</v>
      </c>
      <c r="M4009">
        <f t="shared" si="124"/>
        <v>196420</v>
      </c>
      <c r="N4009" s="2">
        <f t="shared" si="125"/>
        <v>15.03957783641161</v>
      </c>
    </row>
    <row r="4010" spans="1:14" x14ac:dyDescent="0.3">
      <c r="A4010" t="s">
        <v>13492</v>
      </c>
      <c r="B4010" t="s">
        <v>2435</v>
      </c>
      <c r="C4010">
        <v>3.8</v>
      </c>
      <c r="D4010">
        <v>10</v>
      </c>
      <c r="E4010">
        <v>1999</v>
      </c>
      <c r="F4010">
        <v>1999</v>
      </c>
      <c r="G4010" t="s">
        <v>13493</v>
      </c>
      <c r="H4010" t="s">
        <v>13494</v>
      </c>
      <c r="I4010" t="s">
        <v>50</v>
      </c>
      <c r="J4010" t="s">
        <v>2438</v>
      </c>
      <c r="K4010" t="s">
        <v>13495</v>
      </c>
      <c r="L4010">
        <v>16395218</v>
      </c>
      <c r="M4010">
        <f t="shared" si="124"/>
        <v>19990</v>
      </c>
      <c r="N4010" s="2">
        <f t="shared" si="125"/>
        <v>0</v>
      </c>
    </row>
    <row r="4011" spans="1:14" x14ac:dyDescent="0.3">
      <c r="A4011" t="s">
        <v>13496</v>
      </c>
      <c r="B4011" t="s">
        <v>364</v>
      </c>
      <c r="C4011">
        <v>3.3</v>
      </c>
      <c r="D4011">
        <v>52</v>
      </c>
      <c r="E4011">
        <v>5995</v>
      </c>
      <c r="F4011">
        <v>4496</v>
      </c>
      <c r="G4011" t="s">
        <v>67</v>
      </c>
      <c r="H4011" t="s">
        <v>13497</v>
      </c>
      <c r="I4011" t="s">
        <v>132</v>
      </c>
      <c r="J4011" t="s">
        <v>368</v>
      </c>
      <c r="K4011" t="s">
        <v>13498</v>
      </c>
      <c r="L4011">
        <v>12413366</v>
      </c>
      <c r="M4011">
        <f t="shared" si="124"/>
        <v>233792</v>
      </c>
      <c r="N4011" s="2">
        <f t="shared" si="125"/>
        <v>25.004170141784819</v>
      </c>
    </row>
    <row r="4012" spans="1:14" x14ac:dyDescent="0.3">
      <c r="A4012" t="s">
        <v>2341</v>
      </c>
      <c r="B4012" t="s">
        <v>1513</v>
      </c>
      <c r="C4012">
        <v>4.3</v>
      </c>
      <c r="D4012">
        <v>8</v>
      </c>
      <c r="E4012">
        <v>2199</v>
      </c>
      <c r="F4012">
        <v>659</v>
      </c>
      <c r="G4012" t="s">
        <v>29</v>
      </c>
      <c r="H4012" t="s">
        <v>13499</v>
      </c>
      <c r="I4012" t="s">
        <v>642</v>
      </c>
      <c r="J4012" t="s">
        <v>1515</v>
      </c>
      <c r="K4012" t="s">
        <v>13500</v>
      </c>
      <c r="L4012">
        <v>16557492</v>
      </c>
      <c r="M4012">
        <f t="shared" si="124"/>
        <v>5272</v>
      </c>
      <c r="N4012" s="2">
        <f t="shared" si="125"/>
        <v>70.031832651205093</v>
      </c>
    </row>
    <row r="4013" spans="1:14" x14ac:dyDescent="0.3">
      <c r="A4013" t="s">
        <v>13501</v>
      </c>
      <c r="B4013" t="s">
        <v>2334</v>
      </c>
      <c r="C4013">
        <v>4.7</v>
      </c>
      <c r="D4013">
        <v>17</v>
      </c>
      <c r="E4013">
        <v>1195</v>
      </c>
      <c r="F4013">
        <v>1195</v>
      </c>
      <c r="G4013" t="s">
        <v>13502</v>
      </c>
      <c r="H4013" t="s">
        <v>13503</v>
      </c>
      <c r="I4013" t="s">
        <v>2497</v>
      </c>
      <c r="J4013" t="s">
        <v>2336</v>
      </c>
      <c r="K4013" t="s">
        <v>13504</v>
      </c>
      <c r="L4013">
        <v>13508718</v>
      </c>
      <c r="M4013">
        <f t="shared" si="124"/>
        <v>20315</v>
      </c>
      <c r="N4013" s="2">
        <f t="shared" si="125"/>
        <v>0</v>
      </c>
    </row>
    <row r="4014" spans="1:14" x14ac:dyDescent="0.3">
      <c r="A4014" t="s">
        <v>510</v>
      </c>
      <c r="B4014" t="s">
        <v>2052</v>
      </c>
      <c r="C4014">
        <v>4.5999999999999996</v>
      </c>
      <c r="D4014">
        <v>35</v>
      </c>
      <c r="E4014">
        <v>999</v>
      </c>
      <c r="F4014">
        <v>749</v>
      </c>
      <c r="G4014" t="s">
        <v>16</v>
      </c>
      <c r="H4014" t="s">
        <v>13505</v>
      </c>
      <c r="I4014" t="s">
        <v>513</v>
      </c>
      <c r="J4014" t="s">
        <v>2054</v>
      </c>
      <c r="K4014" t="s">
        <v>13506</v>
      </c>
      <c r="L4014">
        <v>13886592</v>
      </c>
      <c r="M4014">
        <f t="shared" si="124"/>
        <v>26215</v>
      </c>
      <c r="N4014" s="2">
        <f t="shared" si="125"/>
        <v>25.025025025025027</v>
      </c>
    </row>
    <row r="4015" spans="1:14" x14ac:dyDescent="0.3">
      <c r="A4015" t="s">
        <v>978</v>
      </c>
      <c r="B4015" t="s">
        <v>2052</v>
      </c>
      <c r="C4015">
        <v>4.2</v>
      </c>
      <c r="D4015">
        <v>10</v>
      </c>
      <c r="E4015">
        <v>699</v>
      </c>
      <c r="F4015">
        <v>489</v>
      </c>
      <c r="G4015" t="s">
        <v>29</v>
      </c>
      <c r="H4015" t="s">
        <v>13507</v>
      </c>
      <c r="I4015" t="s">
        <v>37</v>
      </c>
      <c r="J4015" t="s">
        <v>2054</v>
      </c>
      <c r="K4015" t="s">
        <v>13508</v>
      </c>
      <c r="L4015">
        <v>17256084</v>
      </c>
      <c r="M4015">
        <f t="shared" si="124"/>
        <v>4890</v>
      </c>
      <c r="N4015" s="2">
        <f t="shared" si="125"/>
        <v>30.042918454935624</v>
      </c>
    </row>
    <row r="4016" spans="1:14" x14ac:dyDescent="0.3">
      <c r="A4016" t="s">
        <v>13509</v>
      </c>
      <c r="B4016" t="s">
        <v>8409</v>
      </c>
      <c r="C4016">
        <v>3.9</v>
      </c>
      <c r="D4016">
        <v>41</v>
      </c>
      <c r="E4016">
        <v>899</v>
      </c>
      <c r="F4016">
        <v>539</v>
      </c>
      <c r="G4016" t="s">
        <v>16</v>
      </c>
      <c r="H4016" t="s">
        <v>13510</v>
      </c>
      <c r="I4016" t="s">
        <v>1064</v>
      </c>
      <c r="J4016" t="s">
        <v>8411</v>
      </c>
      <c r="K4016" t="s">
        <v>13511</v>
      </c>
      <c r="L4016">
        <v>14026628</v>
      </c>
      <c r="M4016">
        <f t="shared" si="124"/>
        <v>22099</v>
      </c>
      <c r="N4016" s="2">
        <f t="shared" si="125"/>
        <v>40.044493882091217</v>
      </c>
    </row>
    <row r="4017" spans="1:14" x14ac:dyDescent="0.3">
      <c r="A4017" t="s">
        <v>13512</v>
      </c>
      <c r="B4017" t="s">
        <v>655</v>
      </c>
      <c r="C4017">
        <v>4.3</v>
      </c>
      <c r="D4017">
        <v>115</v>
      </c>
      <c r="E4017">
        <v>1899</v>
      </c>
      <c r="F4017">
        <v>721</v>
      </c>
      <c r="G4017" t="s">
        <v>42</v>
      </c>
      <c r="H4017" t="s">
        <v>13513</v>
      </c>
      <c r="I4017" t="s">
        <v>50</v>
      </c>
      <c r="J4017" t="s">
        <v>657</v>
      </c>
      <c r="K4017" t="s">
        <v>13514</v>
      </c>
      <c r="L4017">
        <v>11234412</v>
      </c>
      <c r="M4017">
        <f t="shared" si="124"/>
        <v>82915</v>
      </c>
      <c r="N4017" s="2">
        <f t="shared" si="125"/>
        <v>62.032648762506582</v>
      </c>
    </row>
    <row r="4018" spans="1:14" x14ac:dyDescent="0.3">
      <c r="A4018" t="s">
        <v>732</v>
      </c>
      <c r="B4018" t="s">
        <v>2383</v>
      </c>
      <c r="C4018">
        <v>4.0999999999999996</v>
      </c>
      <c r="D4018">
        <v>37</v>
      </c>
      <c r="E4018">
        <v>1899</v>
      </c>
      <c r="F4018">
        <v>759</v>
      </c>
      <c r="G4018" t="s">
        <v>29</v>
      </c>
      <c r="H4018" t="s">
        <v>13515</v>
      </c>
      <c r="I4018" t="s">
        <v>201</v>
      </c>
      <c r="J4018" t="s">
        <v>2385</v>
      </c>
      <c r="K4018" t="s">
        <v>13516</v>
      </c>
      <c r="L4018">
        <v>15789296</v>
      </c>
      <c r="M4018">
        <f t="shared" si="124"/>
        <v>28083</v>
      </c>
      <c r="N4018" s="2">
        <f t="shared" si="125"/>
        <v>60.031595576619281</v>
      </c>
    </row>
    <row r="4019" spans="1:14" x14ac:dyDescent="0.3">
      <c r="A4019" t="s">
        <v>13517</v>
      </c>
      <c r="B4019" t="s">
        <v>13518</v>
      </c>
      <c r="C4019">
        <v>3.8</v>
      </c>
      <c r="D4019">
        <v>13</v>
      </c>
      <c r="E4019">
        <v>899</v>
      </c>
      <c r="F4019">
        <v>449</v>
      </c>
      <c r="G4019" t="s">
        <v>16</v>
      </c>
      <c r="H4019" t="s">
        <v>13519</v>
      </c>
      <c r="I4019" t="s">
        <v>446</v>
      </c>
      <c r="J4019" t="s">
        <v>13520</v>
      </c>
      <c r="K4019" t="s">
        <v>13521</v>
      </c>
      <c r="L4019">
        <v>8897257</v>
      </c>
      <c r="M4019">
        <f t="shared" si="124"/>
        <v>5837</v>
      </c>
      <c r="N4019" s="2">
        <f t="shared" si="125"/>
        <v>50.055617352614014</v>
      </c>
    </row>
    <row r="4020" spans="1:14" x14ac:dyDescent="0.3">
      <c r="A4020" t="s">
        <v>4924</v>
      </c>
      <c r="B4020" t="s">
        <v>2025</v>
      </c>
      <c r="C4020">
        <v>4.5999999999999996</v>
      </c>
      <c r="D4020">
        <v>23</v>
      </c>
      <c r="E4020">
        <v>999</v>
      </c>
      <c r="F4020">
        <v>999</v>
      </c>
      <c r="G4020" t="s">
        <v>242</v>
      </c>
      <c r="H4020" t="s">
        <v>13522</v>
      </c>
      <c r="I4020" t="s">
        <v>244</v>
      </c>
      <c r="J4020" t="s">
        <v>2027</v>
      </c>
      <c r="K4020" t="s">
        <v>13523</v>
      </c>
      <c r="L4020">
        <v>13751642</v>
      </c>
      <c r="M4020">
        <f t="shared" si="124"/>
        <v>22977</v>
      </c>
      <c r="N4020" s="2">
        <f t="shared" si="125"/>
        <v>0</v>
      </c>
    </row>
    <row r="4021" spans="1:14" x14ac:dyDescent="0.3">
      <c r="A4021" t="s">
        <v>5951</v>
      </c>
      <c r="B4021" t="s">
        <v>230</v>
      </c>
      <c r="C4021">
        <v>4.2</v>
      </c>
      <c r="D4021">
        <v>5</v>
      </c>
      <c r="E4021">
        <v>999</v>
      </c>
      <c r="F4021">
        <v>349</v>
      </c>
      <c r="G4021" t="s">
        <v>42</v>
      </c>
      <c r="H4021" t="s">
        <v>13524</v>
      </c>
      <c r="I4021" t="s">
        <v>37</v>
      </c>
      <c r="J4021" t="s">
        <v>232</v>
      </c>
      <c r="K4021" t="s">
        <v>13525</v>
      </c>
      <c r="L4021">
        <v>16901962</v>
      </c>
      <c r="M4021">
        <f t="shared" si="124"/>
        <v>1745</v>
      </c>
      <c r="N4021" s="2">
        <f t="shared" si="125"/>
        <v>65.06506506506507</v>
      </c>
    </row>
    <row r="4022" spans="1:14" x14ac:dyDescent="0.3">
      <c r="A4022" t="s">
        <v>1167</v>
      </c>
      <c r="B4022" t="s">
        <v>1382</v>
      </c>
      <c r="C4022">
        <v>4.7</v>
      </c>
      <c r="D4022">
        <v>3</v>
      </c>
      <c r="E4022">
        <v>1999</v>
      </c>
      <c r="F4022">
        <v>699</v>
      </c>
      <c r="G4022" t="s">
        <v>124</v>
      </c>
      <c r="H4022" t="s">
        <v>13526</v>
      </c>
      <c r="I4022" t="s">
        <v>126</v>
      </c>
      <c r="J4022" t="s">
        <v>1384</v>
      </c>
      <c r="K4022" t="s">
        <v>13527</v>
      </c>
      <c r="L4022">
        <v>15582358</v>
      </c>
      <c r="M4022">
        <f t="shared" si="124"/>
        <v>2097</v>
      </c>
      <c r="N4022" s="2">
        <f t="shared" si="125"/>
        <v>65.032516258129064</v>
      </c>
    </row>
    <row r="4023" spans="1:14" x14ac:dyDescent="0.3">
      <c r="A4023" t="s">
        <v>2407</v>
      </c>
      <c r="B4023" t="s">
        <v>1222</v>
      </c>
      <c r="C4023">
        <v>3.5</v>
      </c>
      <c r="D4023">
        <v>8</v>
      </c>
      <c r="E4023">
        <v>2149</v>
      </c>
      <c r="F4023">
        <v>881</v>
      </c>
      <c r="G4023" t="s">
        <v>757</v>
      </c>
      <c r="H4023" t="s">
        <v>13528</v>
      </c>
      <c r="I4023" t="s">
        <v>83</v>
      </c>
      <c r="J4023" t="s">
        <v>1224</v>
      </c>
      <c r="K4023" t="s">
        <v>13529</v>
      </c>
      <c r="L4023">
        <v>2243377</v>
      </c>
      <c r="M4023">
        <f t="shared" si="124"/>
        <v>7048</v>
      </c>
      <c r="N4023" s="2">
        <f t="shared" si="125"/>
        <v>59.004187994416</v>
      </c>
    </row>
    <row r="4024" spans="1:14" x14ac:dyDescent="0.3">
      <c r="A4024" t="s">
        <v>13530</v>
      </c>
      <c r="B4024" t="s">
        <v>3001</v>
      </c>
      <c r="C4024">
        <v>3.2</v>
      </c>
      <c r="D4024">
        <v>5</v>
      </c>
      <c r="E4024">
        <v>3398</v>
      </c>
      <c r="F4024">
        <v>1359</v>
      </c>
      <c r="G4024" t="s">
        <v>335</v>
      </c>
      <c r="H4024" t="s">
        <v>13531</v>
      </c>
      <c r="I4024" t="s">
        <v>103</v>
      </c>
      <c r="J4024" t="s">
        <v>3003</v>
      </c>
      <c r="K4024" t="s">
        <v>13532</v>
      </c>
      <c r="L4024">
        <v>17040342</v>
      </c>
      <c r="M4024">
        <f t="shared" si="124"/>
        <v>6795</v>
      </c>
      <c r="N4024" s="2">
        <f t="shared" si="125"/>
        <v>60.005885815185401</v>
      </c>
    </row>
    <row r="4025" spans="1:14" x14ac:dyDescent="0.3">
      <c r="A4025" t="s">
        <v>174</v>
      </c>
      <c r="B4025" t="s">
        <v>6707</v>
      </c>
      <c r="C4025">
        <v>4.5</v>
      </c>
      <c r="D4025">
        <v>6</v>
      </c>
      <c r="E4025">
        <v>9900</v>
      </c>
      <c r="F4025">
        <v>4851</v>
      </c>
      <c r="G4025" t="s">
        <v>16</v>
      </c>
      <c r="H4025" t="s">
        <v>13533</v>
      </c>
      <c r="I4025" t="s">
        <v>177</v>
      </c>
      <c r="J4025" t="s">
        <v>6709</v>
      </c>
      <c r="K4025" t="s">
        <v>13534</v>
      </c>
      <c r="L4025">
        <v>12510854</v>
      </c>
      <c r="M4025">
        <f t="shared" si="124"/>
        <v>29106</v>
      </c>
      <c r="N4025" s="2">
        <f t="shared" si="125"/>
        <v>51</v>
      </c>
    </row>
    <row r="4026" spans="1:14" x14ac:dyDescent="0.3">
      <c r="A4026" t="s">
        <v>13535</v>
      </c>
      <c r="B4026" t="s">
        <v>895</v>
      </c>
      <c r="C4026">
        <v>4.4000000000000004</v>
      </c>
      <c r="D4026">
        <v>12</v>
      </c>
      <c r="E4026">
        <v>2990</v>
      </c>
      <c r="F4026">
        <v>1794</v>
      </c>
      <c r="G4026" t="s">
        <v>42</v>
      </c>
      <c r="H4026" t="s">
        <v>13536</v>
      </c>
      <c r="I4026" t="s">
        <v>404</v>
      </c>
      <c r="J4026" t="s">
        <v>898</v>
      </c>
      <c r="K4026" t="s">
        <v>13537</v>
      </c>
      <c r="L4026">
        <v>13743642</v>
      </c>
      <c r="M4026">
        <f t="shared" si="124"/>
        <v>21528</v>
      </c>
      <c r="N4026" s="2">
        <f t="shared" si="125"/>
        <v>40</v>
      </c>
    </row>
    <row r="4027" spans="1:14" x14ac:dyDescent="0.3">
      <c r="A4027" t="s">
        <v>13538</v>
      </c>
      <c r="B4027" t="s">
        <v>12594</v>
      </c>
      <c r="C4027">
        <v>4.0999999999999996</v>
      </c>
      <c r="D4027">
        <v>33</v>
      </c>
      <c r="E4027">
        <v>2999</v>
      </c>
      <c r="F4027">
        <v>959</v>
      </c>
      <c r="G4027" t="s">
        <v>13539</v>
      </c>
      <c r="H4027" t="s">
        <v>13540</v>
      </c>
      <c r="I4027" t="s">
        <v>398</v>
      </c>
      <c r="J4027" t="s">
        <v>12597</v>
      </c>
      <c r="K4027" t="s">
        <v>13541</v>
      </c>
      <c r="L4027">
        <v>13369726</v>
      </c>
      <c r="M4027">
        <f t="shared" si="124"/>
        <v>31647</v>
      </c>
      <c r="N4027" s="2">
        <f t="shared" si="125"/>
        <v>68.022674224741579</v>
      </c>
    </row>
    <row r="4028" spans="1:14" x14ac:dyDescent="0.3">
      <c r="A4028" t="s">
        <v>13542</v>
      </c>
      <c r="B4028" t="s">
        <v>552</v>
      </c>
      <c r="C4028">
        <v>4.5</v>
      </c>
      <c r="D4028">
        <v>15</v>
      </c>
      <c r="E4028">
        <v>997</v>
      </c>
      <c r="F4028">
        <v>352</v>
      </c>
      <c r="G4028" t="s">
        <v>16</v>
      </c>
      <c r="H4028" t="s">
        <v>13543</v>
      </c>
      <c r="I4028" t="s">
        <v>851</v>
      </c>
      <c r="J4028" t="s">
        <v>554</v>
      </c>
      <c r="K4028" t="s">
        <v>13544</v>
      </c>
      <c r="L4028">
        <v>17471726</v>
      </c>
      <c r="M4028">
        <f t="shared" si="124"/>
        <v>5280</v>
      </c>
      <c r="N4028" s="2">
        <f t="shared" si="125"/>
        <v>64.694082246740223</v>
      </c>
    </row>
    <row r="4029" spans="1:14" x14ac:dyDescent="0.3">
      <c r="A4029" t="s">
        <v>13545</v>
      </c>
      <c r="B4029" t="s">
        <v>3001</v>
      </c>
      <c r="C4029">
        <v>4.3</v>
      </c>
      <c r="D4029">
        <v>28</v>
      </c>
      <c r="E4029">
        <v>1398</v>
      </c>
      <c r="F4029">
        <v>699</v>
      </c>
      <c r="G4029" t="s">
        <v>457</v>
      </c>
      <c r="H4029" t="s">
        <v>13546</v>
      </c>
      <c r="I4029" t="s">
        <v>37</v>
      </c>
      <c r="J4029" t="s">
        <v>3003</v>
      </c>
      <c r="K4029" t="s">
        <v>13547</v>
      </c>
      <c r="L4029">
        <v>14616582</v>
      </c>
      <c r="M4029">
        <f t="shared" si="124"/>
        <v>19572</v>
      </c>
      <c r="N4029" s="2">
        <f t="shared" si="125"/>
        <v>50</v>
      </c>
    </row>
    <row r="4030" spans="1:14" x14ac:dyDescent="0.3">
      <c r="A4030" t="s">
        <v>13548</v>
      </c>
      <c r="B4030" t="s">
        <v>13549</v>
      </c>
      <c r="C4030">
        <v>2.6</v>
      </c>
      <c r="D4030">
        <v>9</v>
      </c>
      <c r="E4030">
        <v>1698</v>
      </c>
      <c r="F4030">
        <v>849</v>
      </c>
      <c r="G4030" t="s">
        <v>67</v>
      </c>
      <c r="H4030" t="s">
        <v>13550</v>
      </c>
      <c r="I4030" t="s">
        <v>50</v>
      </c>
      <c r="J4030" t="s">
        <v>13551</v>
      </c>
      <c r="K4030" t="s">
        <v>13552</v>
      </c>
      <c r="L4030">
        <v>14327204</v>
      </c>
      <c r="M4030">
        <f t="shared" si="124"/>
        <v>7641</v>
      </c>
      <c r="N4030" s="2">
        <f t="shared" si="125"/>
        <v>50</v>
      </c>
    </row>
    <row r="4031" spans="1:14" x14ac:dyDescent="0.3">
      <c r="A4031" t="s">
        <v>13553</v>
      </c>
      <c r="B4031" t="s">
        <v>13554</v>
      </c>
      <c r="C4031">
        <v>4.3</v>
      </c>
      <c r="D4031">
        <v>40</v>
      </c>
      <c r="E4031">
        <v>1799</v>
      </c>
      <c r="F4031">
        <v>845</v>
      </c>
      <c r="G4031" t="s">
        <v>4754</v>
      </c>
      <c r="H4031" t="s">
        <v>13555</v>
      </c>
      <c r="I4031" t="s">
        <v>132</v>
      </c>
      <c r="J4031" t="s">
        <v>13556</v>
      </c>
      <c r="K4031" t="s">
        <v>13557</v>
      </c>
      <c r="L4031">
        <v>15245712</v>
      </c>
      <c r="M4031">
        <f t="shared" si="124"/>
        <v>33800</v>
      </c>
      <c r="N4031" s="2">
        <f t="shared" si="125"/>
        <v>53.029460811561982</v>
      </c>
    </row>
    <row r="4032" spans="1:14" x14ac:dyDescent="0.3">
      <c r="A4032" t="s">
        <v>13558</v>
      </c>
      <c r="B4032" t="s">
        <v>655</v>
      </c>
      <c r="C4032">
        <v>4.2</v>
      </c>
      <c r="D4032">
        <v>20</v>
      </c>
      <c r="E4032">
        <v>1899</v>
      </c>
      <c r="F4032">
        <v>721</v>
      </c>
      <c r="G4032" t="s">
        <v>42</v>
      </c>
      <c r="H4032" t="s">
        <v>13559</v>
      </c>
      <c r="I4032" t="s">
        <v>1348</v>
      </c>
      <c r="J4032" t="s">
        <v>657</v>
      </c>
      <c r="K4032" t="s">
        <v>13560</v>
      </c>
      <c r="L4032">
        <v>13904872</v>
      </c>
      <c r="M4032">
        <f t="shared" si="124"/>
        <v>14420</v>
      </c>
      <c r="N4032" s="2">
        <f t="shared" si="125"/>
        <v>62.032648762506582</v>
      </c>
    </row>
    <row r="4033" spans="1:14" x14ac:dyDescent="0.3">
      <c r="A4033" t="s">
        <v>9908</v>
      </c>
      <c r="B4033" t="s">
        <v>7265</v>
      </c>
      <c r="C4033">
        <v>3.3</v>
      </c>
      <c r="D4033">
        <v>109</v>
      </c>
      <c r="E4033">
        <v>899</v>
      </c>
      <c r="F4033">
        <v>404</v>
      </c>
      <c r="G4033" t="s">
        <v>67</v>
      </c>
      <c r="H4033" t="s">
        <v>13561</v>
      </c>
      <c r="I4033" t="s">
        <v>37</v>
      </c>
      <c r="J4033" t="s">
        <v>7267</v>
      </c>
      <c r="K4033" t="s">
        <v>13562</v>
      </c>
      <c r="L4033">
        <v>10982946</v>
      </c>
      <c r="M4033">
        <f t="shared" si="124"/>
        <v>44036</v>
      </c>
      <c r="N4033" s="2">
        <f t="shared" si="125"/>
        <v>55.061179087875423</v>
      </c>
    </row>
    <row r="4034" spans="1:14" x14ac:dyDescent="0.3">
      <c r="A4034" t="s">
        <v>13563</v>
      </c>
      <c r="B4034" t="s">
        <v>13564</v>
      </c>
      <c r="C4034">
        <v>4.9000000000000004</v>
      </c>
      <c r="D4034">
        <v>10</v>
      </c>
      <c r="E4034">
        <v>1599</v>
      </c>
      <c r="F4034">
        <v>1599</v>
      </c>
      <c r="G4034" t="s">
        <v>29</v>
      </c>
      <c r="H4034" t="s">
        <v>13565</v>
      </c>
      <c r="I4034" t="s">
        <v>44</v>
      </c>
      <c r="J4034" t="s">
        <v>13566</v>
      </c>
      <c r="K4034" t="s">
        <v>13567</v>
      </c>
      <c r="L4034">
        <v>16318452</v>
      </c>
      <c r="M4034">
        <f t="shared" si="124"/>
        <v>15990</v>
      </c>
      <c r="N4034" s="2">
        <f t="shared" si="125"/>
        <v>0</v>
      </c>
    </row>
    <row r="4035" spans="1:14" x14ac:dyDescent="0.3">
      <c r="A4035" t="s">
        <v>13568</v>
      </c>
      <c r="B4035" t="s">
        <v>5479</v>
      </c>
      <c r="C4035">
        <v>4</v>
      </c>
      <c r="D4035">
        <v>4</v>
      </c>
      <c r="E4035">
        <v>2990</v>
      </c>
      <c r="F4035">
        <v>2990</v>
      </c>
      <c r="G4035" t="s">
        <v>4585</v>
      </c>
      <c r="H4035" t="s">
        <v>13569</v>
      </c>
      <c r="I4035" t="s">
        <v>1176</v>
      </c>
      <c r="J4035" t="s">
        <v>5482</v>
      </c>
      <c r="K4035" t="s">
        <v>13570</v>
      </c>
      <c r="L4035">
        <v>16391288</v>
      </c>
      <c r="M4035">
        <f t="shared" ref="M4035:M4098" si="126">D4035*F4035</f>
        <v>11960</v>
      </c>
      <c r="N4035" s="2">
        <f t="shared" ref="N4035:N4098" si="127">((E4035-F4035)/E4035) *100</f>
        <v>0</v>
      </c>
    </row>
    <row r="4036" spans="1:14" x14ac:dyDescent="0.3">
      <c r="A4036" t="s">
        <v>4256</v>
      </c>
      <c r="B4036" t="s">
        <v>2061</v>
      </c>
      <c r="C4036">
        <v>3.3</v>
      </c>
      <c r="D4036">
        <v>4</v>
      </c>
      <c r="E4036">
        <v>1899</v>
      </c>
      <c r="F4036">
        <v>949</v>
      </c>
      <c r="G4036" t="s">
        <v>1185</v>
      </c>
      <c r="H4036" t="s">
        <v>13571</v>
      </c>
      <c r="I4036" t="s">
        <v>83</v>
      </c>
      <c r="J4036" t="s">
        <v>2063</v>
      </c>
      <c r="K4036" t="s">
        <v>13572</v>
      </c>
      <c r="L4036">
        <v>14812486</v>
      </c>
      <c r="M4036">
        <f t="shared" si="126"/>
        <v>3796</v>
      </c>
      <c r="N4036" s="2">
        <f t="shared" si="127"/>
        <v>50.026329647182735</v>
      </c>
    </row>
    <row r="4037" spans="1:14" x14ac:dyDescent="0.3">
      <c r="A4037" t="s">
        <v>4509</v>
      </c>
      <c r="B4037" t="s">
        <v>5078</v>
      </c>
      <c r="C4037">
        <v>4.3</v>
      </c>
      <c r="D4037">
        <v>32</v>
      </c>
      <c r="E4037">
        <v>1799</v>
      </c>
      <c r="F4037">
        <v>1799</v>
      </c>
      <c r="G4037" t="s">
        <v>42</v>
      </c>
      <c r="H4037" t="s">
        <v>13573</v>
      </c>
      <c r="I4037" t="s">
        <v>126</v>
      </c>
      <c r="J4037" t="s">
        <v>5080</v>
      </c>
      <c r="K4037" t="s">
        <v>13574</v>
      </c>
      <c r="L4037">
        <v>11424240</v>
      </c>
      <c r="M4037">
        <f t="shared" si="126"/>
        <v>57568</v>
      </c>
      <c r="N4037" s="2">
        <f t="shared" si="127"/>
        <v>0</v>
      </c>
    </row>
    <row r="4038" spans="1:14" x14ac:dyDescent="0.3">
      <c r="A4038" t="s">
        <v>12107</v>
      </c>
      <c r="B4038" t="s">
        <v>12108</v>
      </c>
      <c r="C4038">
        <v>4.3</v>
      </c>
      <c r="D4038">
        <v>60</v>
      </c>
      <c r="E4038">
        <v>2259</v>
      </c>
      <c r="F4038">
        <v>677</v>
      </c>
      <c r="G4038" t="s">
        <v>12272</v>
      </c>
      <c r="H4038" t="s">
        <v>13575</v>
      </c>
      <c r="I4038" t="s">
        <v>1080</v>
      </c>
      <c r="J4038" t="s">
        <v>12110</v>
      </c>
      <c r="K4038" t="s">
        <v>12111</v>
      </c>
      <c r="L4038">
        <v>2173789</v>
      </c>
      <c r="M4038">
        <f t="shared" si="126"/>
        <v>40620</v>
      </c>
      <c r="N4038" s="2">
        <f t="shared" si="127"/>
        <v>70.030987162461273</v>
      </c>
    </row>
    <row r="4039" spans="1:14" x14ac:dyDescent="0.3">
      <c r="A4039" t="s">
        <v>13576</v>
      </c>
      <c r="B4039" t="s">
        <v>3930</v>
      </c>
      <c r="C4039">
        <v>4.2</v>
      </c>
      <c r="D4039">
        <v>14</v>
      </c>
      <c r="E4039">
        <v>880</v>
      </c>
      <c r="F4039">
        <v>325</v>
      </c>
      <c r="G4039" t="s">
        <v>2079</v>
      </c>
      <c r="H4039" t="s">
        <v>13577</v>
      </c>
      <c r="I4039" t="s">
        <v>110</v>
      </c>
      <c r="J4039" t="s">
        <v>3933</v>
      </c>
      <c r="K4039" t="s">
        <v>13578</v>
      </c>
      <c r="L4039">
        <v>12995774</v>
      </c>
      <c r="M4039">
        <f t="shared" si="126"/>
        <v>4550</v>
      </c>
      <c r="N4039" s="2">
        <f t="shared" si="127"/>
        <v>63.06818181818182</v>
      </c>
    </row>
    <row r="4040" spans="1:14" x14ac:dyDescent="0.3">
      <c r="A4040" t="s">
        <v>3651</v>
      </c>
      <c r="B4040" t="s">
        <v>689</v>
      </c>
      <c r="C4040">
        <v>4.5999999999999996</v>
      </c>
      <c r="D4040">
        <v>5</v>
      </c>
      <c r="E4040">
        <v>2390</v>
      </c>
      <c r="F4040">
        <v>1673</v>
      </c>
      <c r="G4040" t="s">
        <v>690</v>
      </c>
      <c r="H4040" t="s">
        <v>13579</v>
      </c>
      <c r="I4040" t="s">
        <v>586</v>
      </c>
      <c r="J4040" t="s">
        <v>692</v>
      </c>
      <c r="K4040" t="s">
        <v>13580</v>
      </c>
      <c r="L4040">
        <v>14619336</v>
      </c>
      <c r="M4040">
        <f t="shared" si="126"/>
        <v>8365</v>
      </c>
      <c r="N4040" s="2">
        <f t="shared" si="127"/>
        <v>30</v>
      </c>
    </row>
    <row r="4041" spans="1:14" x14ac:dyDescent="0.3">
      <c r="A4041" t="s">
        <v>13581</v>
      </c>
      <c r="B4041" t="s">
        <v>13582</v>
      </c>
      <c r="C4041">
        <v>4.3</v>
      </c>
      <c r="D4041">
        <v>10</v>
      </c>
      <c r="E4041">
        <v>1999</v>
      </c>
      <c r="F4041">
        <v>879</v>
      </c>
      <c r="G4041" t="s">
        <v>13583</v>
      </c>
      <c r="H4041" t="s">
        <v>13584</v>
      </c>
      <c r="I4041" t="s">
        <v>50</v>
      </c>
      <c r="J4041" t="s">
        <v>13585</v>
      </c>
      <c r="K4041" t="s">
        <v>13586</v>
      </c>
      <c r="L4041">
        <v>16687458</v>
      </c>
      <c r="M4041">
        <f t="shared" si="126"/>
        <v>8790</v>
      </c>
      <c r="N4041" s="2">
        <f t="shared" si="127"/>
        <v>56.028014007003499</v>
      </c>
    </row>
    <row r="4042" spans="1:14" x14ac:dyDescent="0.3">
      <c r="A4042" t="s">
        <v>13587</v>
      </c>
      <c r="B4042" t="s">
        <v>13588</v>
      </c>
      <c r="C4042">
        <v>3.3</v>
      </c>
      <c r="D4042">
        <v>14</v>
      </c>
      <c r="E4042">
        <v>5990</v>
      </c>
      <c r="F4042">
        <v>2995</v>
      </c>
      <c r="G4042" t="s">
        <v>1939</v>
      </c>
      <c r="H4042" t="s">
        <v>13589</v>
      </c>
      <c r="I4042" t="s">
        <v>132</v>
      </c>
      <c r="J4042" t="s">
        <v>13590</v>
      </c>
      <c r="K4042" t="s">
        <v>13591</v>
      </c>
      <c r="L4042">
        <v>13434322</v>
      </c>
      <c r="M4042">
        <f t="shared" si="126"/>
        <v>41930</v>
      </c>
      <c r="N4042" s="2">
        <f t="shared" si="127"/>
        <v>50</v>
      </c>
    </row>
    <row r="4043" spans="1:14" x14ac:dyDescent="0.3">
      <c r="A4043" t="s">
        <v>13592</v>
      </c>
      <c r="B4043" t="s">
        <v>895</v>
      </c>
      <c r="C4043">
        <v>4.0999999999999996</v>
      </c>
      <c r="D4043">
        <v>12</v>
      </c>
      <c r="E4043">
        <v>2390</v>
      </c>
      <c r="F4043">
        <v>1314</v>
      </c>
      <c r="G4043" t="s">
        <v>67</v>
      </c>
      <c r="H4043" t="s">
        <v>13593</v>
      </c>
      <c r="I4043" t="s">
        <v>50</v>
      </c>
      <c r="J4043" t="s">
        <v>898</v>
      </c>
      <c r="K4043" t="s">
        <v>13594</v>
      </c>
      <c r="L4043">
        <v>15035790</v>
      </c>
      <c r="M4043">
        <f t="shared" si="126"/>
        <v>15768</v>
      </c>
      <c r="N4043" s="2">
        <f t="shared" si="127"/>
        <v>45.020920502092046</v>
      </c>
    </row>
    <row r="4044" spans="1:14" x14ac:dyDescent="0.3">
      <c r="A4044" t="s">
        <v>13595</v>
      </c>
      <c r="B4044" t="s">
        <v>6516</v>
      </c>
      <c r="C4044">
        <v>5</v>
      </c>
      <c r="D4044">
        <v>5</v>
      </c>
      <c r="E4044">
        <v>3400</v>
      </c>
      <c r="F4044">
        <v>952</v>
      </c>
      <c r="G4044" t="s">
        <v>16</v>
      </c>
      <c r="H4044" t="s">
        <v>13596</v>
      </c>
      <c r="I4044" t="s">
        <v>697</v>
      </c>
      <c r="J4044" t="s">
        <v>6519</v>
      </c>
      <c r="K4044" t="s">
        <v>13597</v>
      </c>
      <c r="L4044">
        <v>8157693</v>
      </c>
      <c r="M4044">
        <f t="shared" si="126"/>
        <v>4760</v>
      </c>
      <c r="N4044" s="2">
        <f t="shared" si="127"/>
        <v>72</v>
      </c>
    </row>
    <row r="4045" spans="1:14" x14ac:dyDescent="0.3">
      <c r="A4045" t="s">
        <v>1498</v>
      </c>
      <c r="B4045" t="s">
        <v>1317</v>
      </c>
      <c r="C4045">
        <v>4.3</v>
      </c>
      <c r="D4045">
        <v>280</v>
      </c>
      <c r="E4045">
        <v>799</v>
      </c>
      <c r="F4045">
        <v>359</v>
      </c>
      <c r="G4045" t="s">
        <v>29</v>
      </c>
      <c r="H4045" t="s">
        <v>13598</v>
      </c>
      <c r="I4045" t="s">
        <v>37</v>
      </c>
      <c r="J4045" t="s">
        <v>1317</v>
      </c>
      <c r="K4045" t="s">
        <v>13599</v>
      </c>
      <c r="L4045">
        <v>11037582</v>
      </c>
      <c r="M4045">
        <f t="shared" si="126"/>
        <v>100520</v>
      </c>
      <c r="N4045" s="2">
        <f t="shared" si="127"/>
        <v>55.068836045056322</v>
      </c>
    </row>
    <row r="4046" spans="1:14" x14ac:dyDescent="0.3">
      <c r="A4046" t="s">
        <v>7294</v>
      </c>
      <c r="B4046" t="s">
        <v>424</v>
      </c>
      <c r="C4046">
        <v>4.9000000000000004</v>
      </c>
      <c r="D4046">
        <v>7</v>
      </c>
      <c r="E4046">
        <v>1899</v>
      </c>
      <c r="F4046">
        <v>512</v>
      </c>
      <c r="G4046" t="s">
        <v>124</v>
      </c>
      <c r="H4046" t="s">
        <v>13600</v>
      </c>
      <c r="I4046" t="s">
        <v>126</v>
      </c>
      <c r="J4046" t="s">
        <v>426</v>
      </c>
      <c r="K4046" t="s">
        <v>13601</v>
      </c>
      <c r="L4046">
        <v>13670064</v>
      </c>
      <c r="M4046">
        <f t="shared" si="126"/>
        <v>3584</v>
      </c>
      <c r="N4046" s="2">
        <f t="shared" si="127"/>
        <v>73.038441284886773</v>
      </c>
    </row>
    <row r="4047" spans="1:14" x14ac:dyDescent="0.3">
      <c r="A4047" t="s">
        <v>13602</v>
      </c>
      <c r="B4047" t="s">
        <v>6128</v>
      </c>
      <c r="C4047">
        <v>2.7</v>
      </c>
      <c r="D4047">
        <v>7</v>
      </c>
      <c r="E4047">
        <v>2500</v>
      </c>
      <c r="F4047">
        <v>599</v>
      </c>
      <c r="G4047" t="s">
        <v>690</v>
      </c>
      <c r="H4047" t="s">
        <v>13603</v>
      </c>
      <c r="I4047" t="s">
        <v>2875</v>
      </c>
      <c r="J4047" t="s">
        <v>6130</v>
      </c>
      <c r="K4047" t="s">
        <v>13604</v>
      </c>
      <c r="L4047">
        <v>17693964</v>
      </c>
      <c r="M4047">
        <f t="shared" si="126"/>
        <v>4193</v>
      </c>
      <c r="N4047" s="2">
        <f t="shared" si="127"/>
        <v>76.039999999999992</v>
      </c>
    </row>
    <row r="4048" spans="1:14" x14ac:dyDescent="0.3">
      <c r="A4048" t="s">
        <v>13605</v>
      </c>
      <c r="B4048" t="s">
        <v>13606</v>
      </c>
      <c r="C4048">
        <v>4.2</v>
      </c>
      <c r="D4048">
        <v>5</v>
      </c>
      <c r="E4048">
        <v>2796</v>
      </c>
      <c r="F4048">
        <v>978</v>
      </c>
      <c r="G4048" t="s">
        <v>16</v>
      </c>
      <c r="H4048" t="s">
        <v>13607</v>
      </c>
      <c r="I4048" t="s">
        <v>18</v>
      </c>
      <c r="J4048" t="s">
        <v>13608</v>
      </c>
      <c r="K4048" t="s">
        <v>13609</v>
      </c>
      <c r="L4048">
        <v>17693198</v>
      </c>
      <c r="M4048">
        <f t="shared" si="126"/>
        <v>4890</v>
      </c>
      <c r="N4048" s="2">
        <f t="shared" si="127"/>
        <v>65.021459227467815</v>
      </c>
    </row>
    <row r="4049" spans="1:14" x14ac:dyDescent="0.3">
      <c r="A4049" t="s">
        <v>13610</v>
      </c>
      <c r="B4049" t="s">
        <v>12781</v>
      </c>
      <c r="C4049">
        <v>3.7</v>
      </c>
      <c r="D4049">
        <v>6</v>
      </c>
      <c r="E4049">
        <v>6999</v>
      </c>
      <c r="F4049">
        <v>2799</v>
      </c>
      <c r="G4049" t="s">
        <v>16</v>
      </c>
      <c r="H4049" t="s">
        <v>13611</v>
      </c>
      <c r="I4049" t="s">
        <v>367</v>
      </c>
      <c r="J4049" t="s">
        <v>12783</v>
      </c>
      <c r="K4049" t="s">
        <v>13612</v>
      </c>
      <c r="L4049">
        <v>16263996</v>
      </c>
      <c r="M4049">
        <f t="shared" si="126"/>
        <v>16794</v>
      </c>
      <c r="N4049" s="2">
        <f t="shared" si="127"/>
        <v>60.008572653236179</v>
      </c>
    </row>
    <row r="4050" spans="1:14" x14ac:dyDescent="0.3">
      <c r="A4050" t="s">
        <v>13613</v>
      </c>
      <c r="B4050" t="s">
        <v>1513</v>
      </c>
      <c r="C4050">
        <v>4</v>
      </c>
      <c r="D4050">
        <v>10</v>
      </c>
      <c r="E4050">
        <v>1899</v>
      </c>
      <c r="F4050">
        <v>664</v>
      </c>
      <c r="G4050" t="s">
        <v>67</v>
      </c>
      <c r="H4050" t="s">
        <v>13614</v>
      </c>
      <c r="I4050" t="s">
        <v>862</v>
      </c>
      <c r="J4050" t="s">
        <v>1515</v>
      </c>
      <c r="K4050" t="s">
        <v>13615</v>
      </c>
      <c r="L4050">
        <v>15607832</v>
      </c>
      <c r="M4050">
        <f t="shared" si="126"/>
        <v>6640</v>
      </c>
      <c r="N4050" s="2">
        <f t="shared" si="127"/>
        <v>65.034228541337541</v>
      </c>
    </row>
    <row r="4051" spans="1:14" x14ac:dyDescent="0.3">
      <c r="A4051" t="s">
        <v>13616</v>
      </c>
      <c r="B4051" t="s">
        <v>41</v>
      </c>
      <c r="C4051">
        <v>4.3</v>
      </c>
      <c r="D4051">
        <v>13</v>
      </c>
      <c r="E4051">
        <v>2299</v>
      </c>
      <c r="F4051">
        <v>1264</v>
      </c>
      <c r="G4051" t="s">
        <v>16</v>
      </c>
      <c r="H4051" t="s">
        <v>13617</v>
      </c>
      <c r="I4051" t="s">
        <v>167</v>
      </c>
      <c r="J4051" t="s">
        <v>45</v>
      </c>
      <c r="K4051" t="s">
        <v>13618</v>
      </c>
      <c r="L4051">
        <v>14886444</v>
      </c>
      <c r="M4051">
        <f t="shared" si="126"/>
        <v>16432</v>
      </c>
      <c r="N4051" s="2">
        <f t="shared" si="127"/>
        <v>45.019573727707701</v>
      </c>
    </row>
    <row r="4052" spans="1:14" x14ac:dyDescent="0.3">
      <c r="A4052" t="s">
        <v>13619</v>
      </c>
      <c r="B4052" t="s">
        <v>41</v>
      </c>
      <c r="C4052">
        <v>4</v>
      </c>
      <c r="D4052">
        <v>161</v>
      </c>
      <c r="E4052">
        <v>1899</v>
      </c>
      <c r="F4052">
        <v>1044</v>
      </c>
      <c r="G4052" t="s">
        <v>42</v>
      </c>
      <c r="H4052" t="s">
        <v>13620</v>
      </c>
      <c r="I4052" t="s">
        <v>862</v>
      </c>
      <c r="J4052" t="s">
        <v>45</v>
      </c>
      <c r="K4052" t="s">
        <v>13621</v>
      </c>
      <c r="L4052">
        <v>11011962</v>
      </c>
      <c r="M4052">
        <f t="shared" si="126"/>
        <v>168084</v>
      </c>
      <c r="N4052" s="2">
        <f t="shared" si="127"/>
        <v>45.023696682464454</v>
      </c>
    </row>
    <row r="4053" spans="1:14" x14ac:dyDescent="0.3">
      <c r="A4053" t="s">
        <v>2440</v>
      </c>
      <c r="B4053" t="s">
        <v>1693</v>
      </c>
      <c r="C4053">
        <v>4.0999999999999996</v>
      </c>
      <c r="D4053">
        <v>19</v>
      </c>
      <c r="E4053">
        <v>1199</v>
      </c>
      <c r="F4053">
        <v>659</v>
      </c>
      <c r="G4053" t="s">
        <v>67</v>
      </c>
      <c r="H4053" t="s">
        <v>13622</v>
      </c>
      <c r="I4053" t="s">
        <v>37</v>
      </c>
      <c r="J4053" t="s">
        <v>1695</v>
      </c>
      <c r="K4053" t="s">
        <v>13623</v>
      </c>
      <c r="L4053">
        <v>14811258</v>
      </c>
      <c r="M4053">
        <f t="shared" si="126"/>
        <v>12521</v>
      </c>
      <c r="N4053" s="2">
        <f t="shared" si="127"/>
        <v>45.037531276063383</v>
      </c>
    </row>
    <row r="4054" spans="1:14" x14ac:dyDescent="0.3">
      <c r="A4054" t="s">
        <v>13392</v>
      </c>
      <c r="B4054" t="s">
        <v>2212</v>
      </c>
      <c r="C4054">
        <v>4.2</v>
      </c>
      <c r="D4054">
        <v>838</v>
      </c>
      <c r="E4054">
        <v>399</v>
      </c>
      <c r="F4054">
        <v>347</v>
      </c>
      <c r="G4054" t="s">
        <v>4183</v>
      </c>
      <c r="H4054" t="s">
        <v>13624</v>
      </c>
      <c r="I4054" t="s">
        <v>110</v>
      </c>
      <c r="J4054" t="s">
        <v>2215</v>
      </c>
      <c r="K4054" t="s">
        <v>13625</v>
      </c>
      <c r="L4054">
        <v>10554970</v>
      </c>
      <c r="M4054">
        <f t="shared" si="126"/>
        <v>290786</v>
      </c>
      <c r="N4054" s="2">
        <f t="shared" si="127"/>
        <v>13.032581453634084</v>
      </c>
    </row>
    <row r="4055" spans="1:14" x14ac:dyDescent="0.3">
      <c r="A4055" t="s">
        <v>4094</v>
      </c>
      <c r="B4055" t="s">
        <v>13626</v>
      </c>
      <c r="C4055">
        <v>3.3</v>
      </c>
      <c r="D4055">
        <v>23</v>
      </c>
      <c r="E4055">
        <v>3328</v>
      </c>
      <c r="F4055">
        <v>599</v>
      </c>
      <c r="G4055" t="s">
        <v>451</v>
      </c>
      <c r="H4055" t="s">
        <v>13627</v>
      </c>
      <c r="I4055" t="s">
        <v>297</v>
      </c>
      <c r="J4055" t="s">
        <v>13628</v>
      </c>
      <c r="K4055" t="s">
        <v>13629</v>
      </c>
      <c r="L4055">
        <v>14832780</v>
      </c>
      <c r="M4055">
        <f t="shared" si="126"/>
        <v>13777</v>
      </c>
      <c r="N4055" s="2">
        <f t="shared" si="127"/>
        <v>82.001201923076934</v>
      </c>
    </row>
    <row r="4056" spans="1:14" x14ac:dyDescent="0.3">
      <c r="A4056" t="s">
        <v>10005</v>
      </c>
      <c r="B4056" t="s">
        <v>1382</v>
      </c>
      <c r="C4056">
        <v>4.5999999999999996</v>
      </c>
      <c r="D4056">
        <v>16</v>
      </c>
      <c r="E4056">
        <v>2699</v>
      </c>
      <c r="F4056">
        <v>944</v>
      </c>
      <c r="G4056" t="s">
        <v>13630</v>
      </c>
      <c r="H4056" t="s">
        <v>13631</v>
      </c>
      <c r="I4056" t="s">
        <v>244</v>
      </c>
      <c r="J4056" t="s">
        <v>1384</v>
      </c>
      <c r="K4056" t="s">
        <v>13632</v>
      </c>
      <c r="L4056">
        <v>15276214</v>
      </c>
      <c r="M4056">
        <f t="shared" si="126"/>
        <v>15104</v>
      </c>
      <c r="N4056" s="2">
        <f t="shared" si="127"/>
        <v>65.02408299370137</v>
      </c>
    </row>
    <row r="4057" spans="1:14" x14ac:dyDescent="0.3">
      <c r="A4057" t="s">
        <v>12213</v>
      </c>
      <c r="B4057" t="s">
        <v>9973</v>
      </c>
      <c r="C4057">
        <v>4.3</v>
      </c>
      <c r="D4057">
        <v>27</v>
      </c>
      <c r="E4057">
        <v>2199</v>
      </c>
      <c r="F4057">
        <v>879</v>
      </c>
      <c r="G4057" t="s">
        <v>683</v>
      </c>
      <c r="H4057" t="s">
        <v>13633</v>
      </c>
      <c r="I4057" t="s">
        <v>373</v>
      </c>
      <c r="J4057" t="s">
        <v>9975</v>
      </c>
      <c r="K4057" t="s">
        <v>13634</v>
      </c>
      <c r="L4057">
        <v>13734838</v>
      </c>
      <c r="M4057">
        <f t="shared" si="126"/>
        <v>23733</v>
      </c>
      <c r="N4057" s="2">
        <f t="shared" si="127"/>
        <v>60.027285129604365</v>
      </c>
    </row>
    <row r="4058" spans="1:14" x14ac:dyDescent="0.3">
      <c r="A4058" t="s">
        <v>13635</v>
      </c>
      <c r="B4058" t="s">
        <v>13636</v>
      </c>
      <c r="C4058">
        <v>3.1</v>
      </c>
      <c r="D4058">
        <v>19</v>
      </c>
      <c r="E4058">
        <v>2399</v>
      </c>
      <c r="F4058">
        <v>935</v>
      </c>
      <c r="G4058" t="s">
        <v>563</v>
      </c>
      <c r="H4058" t="s">
        <v>13637</v>
      </c>
      <c r="I4058" t="s">
        <v>1187</v>
      </c>
      <c r="J4058" t="s">
        <v>13638</v>
      </c>
      <c r="K4058" t="s">
        <v>13639</v>
      </c>
      <c r="L4058">
        <v>15218448</v>
      </c>
      <c r="M4058">
        <f t="shared" si="126"/>
        <v>17765</v>
      </c>
      <c r="N4058" s="2">
        <f t="shared" si="127"/>
        <v>61.0254272613589</v>
      </c>
    </row>
    <row r="4059" spans="1:14" x14ac:dyDescent="0.3">
      <c r="A4059" t="s">
        <v>3703</v>
      </c>
      <c r="B4059" t="s">
        <v>3704</v>
      </c>
      <c r="C4059">
        <v>3.8</v>
      </c>
      <c r="D4059">
        <v>5</v>
      </c>
      <c r="E4059">
        <v>4999</v>
      </c>
      <c r="F4059">
        <v>1249</v>
      </c>
      <c r="G4059" t="s">
        <v>74</v>
      </c>
      <c r="H4059" t="s">
        <v>13640</v>
      </c>
      <c r="I4059" t="s">
        <v>685</v>
      </c>
      <c r="J4059" t="s">
        <v>3706</v>
      </c>
      <c r="K4059" t="s">
        <v>13641</v>
      </c>
      <c r="L4059">
        <v>15946576</v>
      </c>
      <c r="M4059">
        <f t="shared" si="126"/>
        <v>6245</v>
      </c>
      <c r="N4059" s="2">
        <f t="shared" si="127"/>
        <v>75.015003000600117</v>
      </c>
    </row>
    <row r="4060" spans="1:14" x14ac:dyDescent="0.3">
      <c r="A4060" t="s">
        <v>3703</v>
      </c>
      <c r="B4060" t="s">
        <v>3704</v>
      </c>
      <c r="C4060">
        <v>3.9</v>
      </c>
      <c r="D4060">
        <v>15</v>
      </c>
      <c r="E4060">
        <v>4999</v>
      </c>
      <c r="F4060">
        <v>1249</v>
      </c>
      <c r="G4060" t="s">
        <v>74</v>
      </c>
      <c r="H4060" t="s">
        <v>13642</v>
      </c>
      <c r="I4060" t="s">
        <v>685</v>
      </c>
      <c r="J4060" t="s">
        <v>3706</v>
      </c>
      <c r="K4060" t="s">
        <v>13643</v>
      </c>
      <c r="L4060">
        <v>15702694</v>
      </c>
      <c r="M4060">
        <f t="shared" si="126"/>
        <v>18735</v>
      </c>
      <c r="N4060" s="2">
        <f t="shared" si="127"/>
        <v>75.015003000600117</v>
      </c>
    </row>
    <row r="4061" spans="1:14" x14ac:dyDescent="0.3">
      <c r="A4061" t="s">
        <v>13644</v>
      </c>
      <c r="B4061" t="s">
        <v>2584</v>
      </c>
      <c r="C4061">
        <v>4.3</v>
      </c>
      <c r="D4061">
        <v>34</v>
      </c>
      <c r="E4061">
        <v>119</v>
      </c>
      <c r="F4061">
        <v>89</v>
      </c>
      <c r="G4061" t="s">
        <v>16</v>
      </c>
      <c r="H4061" t="s">
        <v>13645</v>
      </c>
      <c r="I4061" t="s">
        <v>604</v>
      </c>
      <c r="J4061" t="s">
        <v>2587</v>
      </c>
      <c r="K4061" t="s">
        <v>13646</v>
      </c>
      <c r="L4061">
        <v>15688790</v>
      </c>
      <c r="M4061">
        <f t="shared" si="126"/>
        <v>3026</v>
      </c>
      <c r="N4061" s="2">
        <f t="shared" si="127"/>
        <v>25.210084033613445</v>
      </c>
    </row>
    <row r="4062" spans="1:14" x14ac:dyDescent="0.3">
      <c r="A4062" t="s">
        <v>141</v>
      </c>
      <c r="B4062" t="s">
        <v>655</v>
      </c>
      <c r="C4062">
        <v>4.3</v>
      </c>
      <c r="D4062">
        <v>141</v>
      </c>
      <c r="E4062">
        <v>1699</v>
      </c>
      <c r="F4062">
        <v>645</v>
      </c>
      <c r="G4062" t="s">
        <v>466</v>
      </c>
      <c r="H4062" t="s">
        <v>13647</v>
      </c>
      <c r="I4062" t="s">
        <v>56</v>
      </c>
      <c r="J4062" t="s">
        <v>657</v>
      </c>
      <c r="K4062" t="s">
        <v>13648</v>
      </c>
      <c r="L4062">
        <v>12713668</v>
      </c>
      <c r="M4062">
        <f t="shared" si="126"/>
        <v>90945</v>
      </c>
      <c r="N4062" s="2">
        <f t="shared" si="127"/>
        <v>62.036492054149491</v>
      </c>
    </row>
    <row r="4063" spans="1:14" x14ac:dyDescent="0.3">
      <c r="A4063" t="s">
        <v>978</v>
      </c>
      <c r="B4063" t="s">
        <v>6825</v>
      </c>
      <c r="C4063">
        <v>4.5</v>
      </c>
      <c r="D4063">
        <v>12</v>
      </c>
      <c r="E4063">
        <v>899</v>
      </c>
      <c r="F4063">
        <v>698</v>
      </c>
      <c r="G4063" t="s">
        <v>124</v>
      </c>
      <c r="H4063" t="s">
        <v>13649</v>
      </c>
      <c r="I4063" t="s">
        <v>37</v>
      </c>
      <c r="J4063" t="s">
        <v>6827</v>
      </c>
      <c r="K4063" t="s">
        <v>13650</v>
      </c>
      <c r="L4063">
        <v>15246374</v>
      </c>
      <c r="M4063">
        <f t="shared" si="126"/>
        <v>8376</v>
      </c>
      <c r="N4063" s="2">
        <f t="shared" si="127"/>
        <v>22.35817575083426</v>
      </c>
    </row>
    <row r="4064" spans="1:14" x14ac:dyDescent="0.3">
      <c r="A4064" t="s">
        <v>1027</v>
      </c>
      <c r="B4064" t="s">
        <v>3370</v>
      </c>
      <c r="C4064">
        <v>3.8</v>
      </c>
      <c r="D4064">
        <v>84</v>
      </c>
      <c r="E4064">
        <v>999</v>
      </c>
      <c r="F4064">
        <v>599</v>
      </c>
      <c r="G4064" t="s">
        <v>8038</v>
      </c>
      <c r="H4064" t="s">
        <v>13651</v>
      </c>
      <c r="I4064" t="s">
        <v>244</v>
      </c>
      <c r="J4064" t="s">
        <v>3372</v>
      </c>
      <c r="K4064" t="s">
        <v>13652</v>
      </c>
      <c r="L4064">
        <v>12224584</v>
      </c>
      <c r="M4064">
        <f t="shared" si="126"/>
        <v>50316</v>
      </c>
      <c r="N4064" s="2">
        <f t="shared" si="127"/>
        <v>40.04004004004004</v>
      </c>
    </row>
    <row r="4065" spans="1:14" x14ac:dyDescent="0.3">
      <c r="A4065" t="s">
        <v>12213</v>
      </c>
      <c r="B4065" t="s">
        <v>9973</v>
      </c>
      <c r="C4065">
        <v>4.3</v>
      </c>
      <c r="D4065">
        <v>22</v>
      </c>
      <c r="E4065">
        <v>2299</v>
      </c>
      <c r="F4065">
        <v>942</v>
      </c>
      <c r="G4065" t="s">
        <v>6905</v>
      </c>
      <c r="H4065" t="s">
        <v>13653</v>
      </c>
      <c r="I4065" t="s">
        <v>373</v>
      </c>
      <c r="J4065" t="s">
        <v>9975</v>
      </c>
      <c r="K4065" t="s">
        <v>13634</v>
      </c>
      <c r="L4065">
        <v>10291383</v>
      </c>
      <c r="M4065">
        <f t="shared" si="126"/>
        <v>20724</v>
      </c>
      <c r="N4065" s="2">
        <f t="shared" si="127"/>
        <v>59.025663331883429</v>
      </c>
    </row>
    <row r="4066" spans="1:14" x14ac:dyDescent="0.3">
      <c r="A4066" t="s">
        <v>13104</v>
      </c>
      <c r="B4066" t="s">
        <v>2852</v>
      </c>
      <c r="C4066">
        <v>4.0999999999999996</v>
      </c>
      <c r="D4066">
        <v>21</v>
      </c>
      <c r="E4066">
        <v>3995</v>
      </c>
      <c r="F4066">
        <v>3995</v>
      </c>
      <c r="G4066" t="s">
        <v>16</v>
      </c>
      <c r="H4066" t="s">
        <v>13654</v>
      </c>
      <c r="I4066" t="s">
        <v>177</v>
      </c>
      <c r="J4066" t="s">
        <v>2854</v>
      </c>
      <c r="K4066" t="s">
        <v>13655</v>
      </c>
      <c r="L4066">
        <v>240211</v>
      </c>
      <c r="M4066">
        <f t="shared" si="126"/>
        <v>83895</v>
      </c>
      <c r="N4066" s="2">
        <f t="shared" si="127"/>
        <v>0</v>
      </c>
    </row>
    <row r="4067" spans="1:14" x14ac:dyDescent="0.3">
      <c r="A4067" t="s">
        <v>13656</v>
      </c>
      <c r="B4067" t="s">
        <v>13657</v>
      </c>
      <c r="C4067">
        <v>4.2</v>
      </c>
      <c r="D4067">
        <v>30</v>
      </c>
      <c r="E4067">
        <v>1299</v>
      </c>
      <c r="F4067">
        <v>519</v>
      </c>
      <c r="G4067" t="s">
        <v>67</v>
      </c>
      <c r="H4067" t="s">
        <v>13658</v>
      </c>
      <c r="I4067" t="s">
        <v>69</v>
      </c>
      <c r="J4067" t="s">
        <v>13659</v>
      </c>
      <c r="K4067" t="s">
        <v>13660</v>
      </c>
      <c r="L4067">
        <v>13737052</v>
      </c>
      <c r="M4067">
        <f t="shared" si="126"/>
        <v>15570</v>
      </c>
      <c r="N4067" s="2">
        <f t="shared" si="127"/>
        <v>60.046189376443415</v>
      </c>
    </row>
    <row r="4068" spans="1:14" x14ac:dyDescent="0.3">
      <c r="A4068" t="s">
        <v>5137</v>
      </c>
      <c r="B4068" t="s">
        <v>1817</v>
      </c>
      <c r="C4068">
        <v>4.2</v>
      </c>
      <c r="D4068">
        <v>89</v>
      </c>
      <c r="E4068">
        <v>1499</v>
      </c>
      <c r="F4068">
        <v>599</v>
      </c>
      <c r="G4068" t="s">
        <v>1657</v>
      </c>
      <c r="H4068" t="s">
        <v>13661</v>
      </c>
      <c r="I4068" t="s">
        <v>297</v>
      </c>
      <c r="J4068" t="s">
        <v>1819</v>
      </c>
      <c r="K4068" t="s">
        <v>13662</v>
      </c>
      <c r="L4068">
        <v>15770116</v>
      </c>
      <c r="M4068">
        <f t="shared" si="126"/>
        <v>53311</v>
      </c>
      <c r="N4068" s="2">
        <f t="shared" si="127"/>
        <v>60.040026684456308</v>
      </c>
    </row>
    <row r="4069" spans="1:14" x14ac:dyDescent="0.3">
      <c r="A4069" t="s">
        <v>13663</v>
      </c>
      <c r="B4069" t="s">
        <v>13664</v>
      </c>
      <c r="C4069">
        <v>4</v>
      </c>
      <c r="D4069">
        <v>18</v>
      </c>
      <c r="E4069">
        <v>398</v>
      </c>
      <c r="F4069">
        <v>318</v>
      </c>
      <c r="G4069" t="s">
        <v>218</v>
      </c>
      <c r="H4069" t="s">
        <v>13665</v>
      </c>
      <c r="I4069" t="s">
        <v>6779</v>
      </c>
      <c r="J4069" t="s">
        <v>13664</v>
      </c>
      <c r="K4069" t="s">
        <v>13666</v>
      </c>
      <c r="L4069">
        <v>16770126</v>
      </c>
      <c r="M4069">
        <f t="shared" si="126"/>
        <v>5724</v>
      </c>
      <c r="N4069" s="2">
        <f t="shared" si="127"/>
        <v>20.100502512562816</v>
      </c>
    </row>
    <row r="4070" spans="1:14" x14ac:dyDescent="0.3">
      <c r="A4070" t="s">
        <v>2046</v>
      </c>
      <c r="B4070" t="s">
        <v>119</v>
      </c>
      <c r="C4070">
        <v>4.4000000000000004</v>
      </c>
      <c r="D4070">
        <v>5</v>
      </c>
      <c r="E4070">
        <v>499</v>
      </c>
      <c r="F4070">
        <v>499</v>
      </c>
      <c r="G4070" t="s">
        <v>95</v>
      </c>
      <c r="H4070" t="s">
        <v>13667</v>
      </c>
      <c r="I4070" t="s">
        <v>126</v>
      </c>
      <c r="J4070" t="s">
        <v>119</v>
      </c>
      <c r="K4070" t="s">
        <v>13668</v>
      </c>
      <c r="L4070">
        <v>16530420</v>
      </c>
      <c r="M4070">
        <f t="shared" si="126"/>
        <v>2495</v>
      </c>
      <c r="N4070" s="2">
        <f t="shared" si="127"/>
        <v>0</v>
      </c>
    </row>
    <row r="4071" spans="1:14" x14ac:dyDescent="0.3">
      <c r="A4071" t="s">
        <v>13669</v>
      </c>
      <c r="B4071" t="s">
        <v>13670</v>
      </c>
      <c r="C4071">
        <v>2.5</v>
      </c>
      <c r="D4071">
        <v>4</v>
      </c>
      <c r="E4071">
        <v>2145</v>
      </c>
      <c r="F4071">
        <v>1501</v>
      </c>
      <c r="G4071" t="s">
        <v>13671</v>
      </c>
      <c r="H4071" t="s">
        <v>13672</v>
      </c>
      <c r="I4071" t="s">
        <v>50</v>
      </c>
      <c r="J4071" t="s">
        <v>13673</v>
      </c>
      <c r="K4071" t="s">
        <v>13674</v>
      </c>
      <c r="L4071">
        <v>16986174</v>
      </c>
      <c r="M4071">
        <f t="shared" si="126"/>
        <v>6004</v>
      </c>
      <c r="N4071" s="2">
        <f t="shared" si="127"/>
        <v>30.023310023310025</v>
      </c>
    </row>
    <row r="4072" spans="1:14" x14ac:dyDescent="0.3">
      <c r="A4072" t="s">
        <v>8468</v>
      </c>
      <c r="B4072" t="s">
        <v>438</v>
      </c>
      <c r="C4072">
        <v>3.5</v>
      </c>
      <c r="D4072">
        <v>6</v>
      </c>
      <c r="E4072">
        <v>1299</v>
      </c>
      <c r="F4072">
        <v>844</v>
      </c>
      <c r="G4072" t="s">
        <v>124</v>
      </c>
      <c r="H4072" t="s">
        <v>13675</v>
      </c>
      <c r="I4072" t="s">
        <v>495</v>
      </c>
      <c r="J4072" t="s">
        <v>440</v>
      </c>
      <c r="K4072" t="s">
        <v>13676</v>
      </c>
      <c r="L4072">
        <v>17016006</v>
      </c>
      <c r="M4072">
        <f t="shared" si="126"/>
        <v>5064</v>
      </c>
      <c r="N4072" s="2">
        <f t="shared" si="127"/>
        <v>35.026943802925324</v>
      </c>
    </row>
    <row r="4073" spans="1:14" x14ac:dyDescent="0.3">
      <c r="A4073" t="s">
        <v>13677</v>
      </c>
      <c r="B4073" t="s">
        <v>995</v>
      </c>
      <c r="C4073">
        <v>4.2</v>
      </c>
      <c r="D4073">
        <v>96</v>
      </c>
      <c r="E4073">
        <v>2195</v>
      </c>
      <c r="F4073">
        <v>2195</v>
      </c>
      <c r="G4073" t="s">
        <v>16</v>
      </c>
      <c r="H4073" t="s">
        <v>13678</v>
      </c>
      <c r="I4073" t="s">
        <v>177</v>
      </c>
      <c r="J4073" t="s">
        <v>998</v>
      </c>
      <c r="K4073" t="s">
        <v>13679</v>
      </c>
      <c r="L4073">
        <v>8620703</v>
      </c>
      <c r="M4073">
        <f t="shared" si="126"/>
        <v>210720</v>
      </c>
      <c r="N4073" s="2">
        <f t="shared" si="127"/>
        <v>0</v>
      </c>
    </row>
    <row r="4074" spans="1:14" x14ac:dyDescent="0.3">
      <c r="A4074" t="s">
        <v>5386</v>
      </c>
      <c r="B4074" t="s">
        <v>2812</v>
      </c>
      <c r="C4074">
        <v>4.5999999999999996</v>
      </c>
      <c r="D4074">
        <v>10</v>
      </c>
      <c r="E4074">
        <v>1399</v>
      </c>
      <c r="F4074">
        <v>531</v>
      </c>
      <c r="G4074" t="s">
        <v>95</v>
      </c>
      <c r="H4074" t="s">
        <v>13680</v>
      </c>
      <c r="I4074" t="s">
        <v>1064</v>
      </c>
      <c r="J4074" t="s">
        <v>2814</v>
      </c>
      <c r="K4074" t="s">
        <v>13681</v>
      </c>
      <c r="L4074">
        <v>16165258</v>
      </c>
      <c r="M4074">
        <f t="shared" si="126"/>
        <v>5310</v>
      </c>
      <c r="N4074" s="2">
        <f t="shared" si="127"/>
        <v>62.044317369549674</v>
      </c>
    </row>
    <row r="4075" spans="1:14" x14ac:dyDescent="0.3">
      <c r="A4075" t="s">
        <v>13682</v>
      </c>
      <c r="B4075" t="s">
        <v>4592</v>
      </c>
      <c r="C4075">
        <v>4.4000000000000004</v>
      </c>
      <c r="D4075">
        <v>11000</v>
      </c>
      <c r="E4075">
        <v>860</v>
      </c>
      <c r="F4075">
        <v>688</v>
      </c>
      <c r="G4075" t="s">
        <v>218</v>
      </c>
      <c r="H4075" t="s">
        <v>13683</v>
      </c>
      <c r="I4075" t="s">
        <v>5435</v>
      </c>
      <c r="J4075" t="s">
        <v>4594</v>
      </c>
      <c r="K4075" t="s">
        <v>13684</v>
      </c>
      <c r="L4075">
        <v>13538858</v>
      </c>
      <c r="M4075">
        <f t="shared" si="126"/>
        <v>7568000</v>
      </c>
      <c r="N4075" s="2">
        <f t="shared" si="127"/>
        <v>20</v>
      </c>
    </row>
    <row r="4076" spans="1:14" x14ac:dyDescent="0.3">
      <c r="A4076" t="s">
        <v>13685</v>
      </c>
      <c r="B4076" t="s">
        <v>1245</v>
      </c>
      <c r="C4076">
        <v>3.9</v>
      </c>
      <c r="D4076">
        <v>7</v>
      </c>
      <c r="E4076">
        <v>899</v>
      </c>
      <c r="F4076">
        <v>899</v>
      </c>
      <c r="G4076" t="s">
        <v>29</v>
      </c>
      <c r="H4076" t="s">
        <v>13686</v>
      </c>
      <c r="I4076" t="s">
        <v>3438</v>
      </c>
      <c r="J4076" t="s">
        <v>1247</v>
      </c>
      <c r="K4076" t="s">
        <v>13687</v>
      </c>
      <c r="L4076">
        <v>17730088</v>
      </c>
      <c r="M4076">
        <f t="shared" si="126"/>
        <v>6293</v>
      </c>
      <c r="N4076" s="2">
        <f t="shared" si="127"/>
        <v>0</v>
      </c>
    </row>
    <row r="4077" spans="1:14" x14ac:dyDescent="0.3">
      <c r="A4077" t="s">
        <v>13688</v>
      </c>
      <c r="B4077" t="s">
        <v>353</v>
      </c>
      <c r="C4077">
        <v>4.9000000000000004</v>
      </c>
      <c r="D4077">
        <v>7</v>
      </c>
      <c r="E4077">
        <v>1999</v>
      </c>
      <c r="F4077">
        <v>1999</v>
      </c>
      <c r="G4077" t="s">
        <v>3700</v>
      </c>
      <c r="H4077" t="s">
        <v>13689</v>
      </c>
      <c r="I4077" t="s">
        <v>132</v>
      </c>
      <c r="J4077" t="s">
        <v>356</v>
      </c>
      <c r="K4077" t="s">
        <v>13690</v>
      </c>
      <c r="L4077">
        <v>15254482</v>
      </c>
      <c r="M4077">
        <f t="shared" si="126"/>
        <v>13993</v>
      </c>
      <c r="N4077" s="2">
        <f t="shared" si="127"/>
        <v>0</v>
      </c>
    </row>
    <row r="4078" spans="1:14" x14ac:dyDescent="0.3">
      <c r="A4078" t="s">
        <v>13691</v>
      </c>
      <c r="B4078" t="s">
        <v>1855</v>
      </c>
      <c r="C4078">
        <v>4.5999999999999996</v>
      </c>
      <c r="D4078">
        <v>23</v>
      </c>
      <c r="E4078">
        <v>3380</v>
      </c>
      <c r="F4078">
        <v>2028</v>
      </c>
      <c r="G4078" t="s">
        <v>16</v>
      </c>
      <c r="H4078" t="s">
        <v>13692</v>
      </c>
      <c r="I4078" t="s">
        <v>997</v>
      </c>
      <c r="J4078" t="s">
        <v>1857</v>
      </c>
      <c r="K4078" t="s">
        <v>13693</v>
      </c>
      <c r="L4078">
        <v>14111996</v>
      </c>
      <c r="M4078">
        <f t="shared" si="126"/>
        <v>46644</v>
      </c>
      <c r="N4078" s="2">
        <f t="shared" si="127"/>
        <v>40</v>
      </c>
    </row>
    <row r="4079" spans="1:14" x14ac:dyDescent="0.3">
      <c r="A4079" t="s">
        <v>449</v>
      </c>
      <c r="B4079" t="s">
        <v>2417</v>
      </c>
      <c r="C4079">
        <v>4</v>
      </c>
      <c r="D4079">
        <v>5</v>
      </c>
      <c r="E4079">
        <v>2299</v>
      </c>
      <c r="F4079">
        <v>1494</v>
      </c>
      <c r="G4079" t="s">
        <v>5938</v>
      </c>
      <c r="H4079" t="s">
        <v>13694</v>
      </c>
      <c r="I4079" t="s">
        <v>297</v>
      </c>
      <c r="J4079" t="s">
        <v>2419</v>
      </c>
      <c r="K4079" t="s">
        <v>13695</v>
      </c>
      <c r="L4079">
        <v>17310024</v>
      </c>
      <c r="M4079">
        <f t="shared" si="126"/>
        <v>7470</v>
      </c>
      <c r="N4079" s="2">
        <f t="shared" si="127"/>
        <v>35.015224010439319</v>
      </c>
    </row>
    <row r="4080" spans="1:14" x14ac:dyDescent="0.3">
      <c r="A4080" t="s">
        <v>13696</v>
      </c>
      <c r="B4080" t="s">
        <v>2020</v>
      </c>
      <c r="C4080">
        <v>3.3</v>
      </c>
      <c r="D4080">
        <v>8</v>
      </c>
      <c r="E4080">
        <v>1299</v>
      </c>
      <c r="F4080">
        <v>597</v>
      </c>
      <c r="G4080" t="s">
        <v>29</v>
      </c>
      <c r="H4080" t="s">
        <v>13697</v>
      </c>
      <c r="I4080" t="s">
        <v>56</v>
      </c>
      <c r="J4080" t="s">
        <v>2022</v>
      </c>
      <c r="K4080" t="s">
        <v>13698</v>
      </c>
      <c r="L4080">
        <v>17090324</v>
      </c>
      <c r="M4080">
        <f t="shared" si="126"/>
        <v>4776</v>
      </c>
      <c r="N4080" s="2">
        <f t="shared" si="127"/>
        <v>54.041570438799077</v>
      </c>
    </row>
    <row r="4081" spans="1:14" x14ac:dyDescent="0.3">
      <c r="A4081" t="s">
        <v>122</v>
      </c>
      <c r="B4081" t="s">
        <v>3936</v>
      </c>
      <c r="C4081">
        <v>4</v>
      </c>
      <c r="D4081">
        <v>5</v>
      </c>
      <c r="E4081">
        <v>2099</v>
      </c>
      <c r="F4081">
        <v>839</v>
      </c>
      <c r="G4081" t="s">
        <v>95</v>
      </c>
      <c r="H4081" t="s">
        <v>13699</v>
      </c>
      <c r="I4081" t="s">
        <v>126</v>
      </c>
      <c r="J4081" t="s">
        <v>3936</v>
      </c>
      <c r="K4081" t="s">
        <v>13700</v>
      </c>
      <c r="L4081">
        <v>12894752</v>
      </c>
      <c r="M4081">
        <f t="shared" si="126"/>
        <v>4195</v>
      </c>
      <c r="N4081" s="2">
        <f t="shared" si="127"/>
        <v>60.028585040495472</v>
      </c>
    </row>
    <row r="4082" spans="1:14" x14ac:dyDescent="0.3">
      <c r="A4082" t="s">
        <v>2544</v>
      </c>
      <c r="B4082" t="s">
        <v>1317</v>
      </c>
      <c r="C4082">
        <v>4.4000000000000004</v>
      </c>
      <c r="D4082">
        <v>25</v>
      </c>
      <c r="E4082">
        <v>4999</v>
      </c>
      <c r="F4082">
        <v>1999</v>
      </c>
      <c r="G4082" t="s">
        <v>67</v>
      </c>
      <c r="H4082" t="s">
        <v>13701</v>
      </c>
      <c r="I4082" t="s">
        <v>44</v>
      </c>
      <c r="J4082" t="s">
        <v>1317</v>
      </c>
      <c r="K4082" t="s">
        <v>13702</v>
      </c>
      <c r="L4082">
        <v>14470466</v>
      </c>
      <c r="M4082">
        <f t="shared" si="126"/>
        <v>49975</v>
      </c>
      <c r="N4082" s="2">
        <f t="shared" si="127"/>
        <v>60.012002400480092</v>
      </c>
    </row>
    <row r="4083" spans="1:14" x14ac:dyDescent="0.3">
      <c r="A4083" t="s">
        <v>13703</v>
      </c>
      <c r="B4083" t="s">
        <v>4584</v>
      </c>
      <c r="C4083">
        <v>3.5</v>
      </c>
      <c r="D4083">
        <v>21</v>
      </c>
      <c r="E4083">
        <v>999</v>
      </c>
      <c r="F4083">
        <v>599</v>
      </c>
      <c r="G4083" t="s">
        <v>4585</v>
      </c>
      <c r="H4083" t="s">
        <v>13704</v>
      </c>
      <c r="I4083" t="s">
        <v>1176</v>
      </c>
      <c r="J4083" t="s">
        <v>4587</v>
      </c>
      <c r="K4083" t="s">
        <v>13705</v>
      </c>
      <c r="L4083">
        <v>14264130</v>
      </c>
      <c r="M4083">
        <f t="shared" si="126"/>
        <v>12579</v>
      </c>
      <c r="N4083" s="2">
        <f t="shared" si="127"/>
        <v>40.04004004004004</v>
      </c>
    </row>
    <row r="4084" spans="1:14" x14ac:dyDescent="0.3">
      <c r="A4084" t="s">
        <v>3983</v>
      </c>
      <c r="B4084" t="s">
        <v>3370</v>
      </c>
      <c r="C4084">
        <v>4.0999999999999996</v>
      </c>
      <c r="D4084">
        <v>245</v>
      </c>
      <c r="E4084">
        <v>999</v>
      </c>
      <c r="F4084">
        <v>599</v>
      </c>
      <c r="G4084" t="s">
        <v>242</v>
      </c>
      <c r="H4084" t="s">
        <v>13706</v>
      </c>
      <c r="I4084" t="s">
        <v>244</v>
      </c>
      <c r="J4084" t="s">
        <v>3372</v>
      </c>
      <c r="K4084" t="s">
        <v>13707</v>
      </c>
      <c r="L4084">
        <v>10983322</v>
      </c>
      <c r="M4084">
        <f t="shared" si="126"/>
        <v>146755</v>
      </c>
      <c r="N4084" s="2">
        <f t="shared" si="127"/>
        <v>40.04004004004004</v>
      </c>
    </row>
    <row r="4085" spans="1:14" x14ac:dyDescent="0.3">
      <c r="A4085" t="s">
        <v>13708</v>
      </c>
      <c r="B4085" t="s">
        <v>1245</v>
      </c>
      <c r="C4085">
        <v>4.4000000000000004</v>
      </c>
      <c r="D4085">
        <v>57</v>
      </c>
      <c r="E4085">
        <v>2249</v>
      </c>
      <c r="F4085">
        <v>899</v>
      </c>
      <c r="G4085" t="s">
        <v>16</v>
      </c>
      <c r="H4085" t="s">
        <v>13709</v>
      </c>
      <c r="I4085" t="s">
        <v>513</v>
      </c>
      <c r="J4085" t="s">
        <v>1247</v>
      </c>
      <c r="K4085" t="s">
        <v>13710</v>
      </c>
      <c r="L4085">
        <v>13208660</v>
      </c>
      <c r="M4085">
        <f t="shared" si="126"/>
        <v>51243</v>
      </c>
      <c r="N4085" s="2">
        <f t="shared" si="127"/>
        <v>60.026678523788348</v>
      </c>
    </row>
    <row r="4086" spans="1:14" x14ac:dyDescent="0.3">
      <c r="A4086" t="s">
        <v>13711</v>
      </c>
      <c r="B4086" t="s">
        <v>3704</v>
      </c>
      <c r="C4086">
        <v>4.3</v>
      </c>
      <c r="D4086">
        <v>39</v>
      </c>
      <c r="E4086">
        <v>1699</v>
      </c>
      <c r="F4086">
        <v>577</v>
      </c>
      <c r="G4086" t="s">
        <v>16</v>
      </c>
      <c r="H4086" t="s">
        <v>13712</v>
      </c>
      <c r="I4086" t="s">
        <v>5026</v>
      </c>
      <c r="J4086" t="s">
        <v>3706</v>
      </c>
      <c r="K4086" t="s">
        <v>13713</v>
      </c>
      <c r="L4086">
        <v>16763026</v>
      </c>
      <c r="M4086">
        <f t="shared" si="126"/>
        <v>22503</v>
      </c>
      <c r="N4086" s="2">
        <f t="shared" si="127"/>
        <v>66.03884638022366</v>
      </c>
    </row>
    <row r="4087" spans="1:14" x14ac:dyDescent="0.3">
      <c r="A4087" t="s">
        <v>13714</v>
      </c>
      <c r="B4087" t="s">
        <v>13715</v>
      </c>
      <c r="C4087">
        <v>4.5999999999999996</v>
      </c>
      <c r="D4087">
        <v>7</v>
      </c>
      <c r="E4087">
        <v>699</v>
      </c>
      <c r="F4087">
        <v>559</v>
      </c>
      <c r="G4087" t="s">
        <v>757</v>
      </c>
      <c r="H4087" t="s">
        <v>13716</v>
      </c>
      <c r="I4087" t="s">
        <v>446</v>
      </c>
      <c r="J4087" t="s">
        <v>13715</v>
      </c>
      <c r="K4087" t="s">
        <v>13717</v>
      </c>
      <c r="L4087">
        <v>16584146</v>
      </c>
      <c r="M4087">
        <f t="shared" si="126"/>
        <v>3913</v>
      </c>
      <c r="N4087" s="2">
        <f t="shared" si="127"/>
        <v>20.028612303290416</v>
      </c>
    </row>
    <row r="4088" spans="1:14" x14ac:dyDescent="0.3">
      <c r="A4088" t="s">
        <v>13718</v>
      </c>
      <c r="B4088" t="s">
        <v>2528</v>
      </c>
      <c r="C4088">
        <v>3.7</v>
      </c>
      <c r="D4088">
        <v>30</v>
      </c>
      <c r="E4088">
        <v>2182</v>
      </c>
      <c r="F4088">
        <v>850</v>
      </c>
      <c r="G4088" t="s">
        <v>29</v>
      </c>
      <c r="H4088" t="s">
        <v>13719</v>
      </c>
      <c r="I4088" t="s">
        <v>126</v>
      </c>
      <c r="J4088" t="s">
        <v>2530</v>
      </c>
      <c r="K4088" t="s">
        <v>13720</v>
      </c>
      <c r="L4088">
        <v>13317434</v>
      </c>
      <c r="M4088">
        <f t="shared" si="126"/>
        <v>25500</v>
      </c>
      <c r="N4088" s="2">
        <f t="shared" si="127"/>
        <v>61.044912923923015</v>
      </c>
    </row>
    <row r="4089" spans="1:14" x14ac:dyDescent="0.3">
      <c r="A4089" t="s">
        <v>1425</v>
      </c>
      <c r="B4089" t="s">
        <v>733</v>
      </c>
      <c r="C4089">
        <v>3.8</v>
      </c>
      <c r="D4089">
        <v>17</v>
      </c>
      <c r="E4089">
        <v>1286</v>
      </c>
      <c r="F4089">
        <v>707</v>
      </c>
      <c r="G4089" t="s">
        <v>16</v>
      </c>
      <c r="H4089" t="s">
        <v>13721</v>
      </c>
      <c r="I4089" t="s">
        <v>513</v>
      </c>
      <c r="J4089" t="s">
        <v>735</v>
      </c>
      <c r="K4089" t="s">
        <v>13722</v>
      </c>
      <c r="L4089">
        <v>12589278</v>
      </c>
      <c r="M4089">
        <f t="shared" si="126"/>
        <v>12019</v>
      </c>
      <c r="N4089" s="2">
        <f t="shared" si="127"/>
        <v>45.023328149300156</v>
      </c>
    </row>
    <row r="4090" spans="1:14" x14ac:dyDescent="0.3">
      <c r="A4090" t="s">
        <v>7261</v>
      </c>
      <c r="B4090" t="s">
        <v>123</v>
      </c>
      <c r="C4090">
        <v>3.3</v>
      </c>
      <c r="D4090">
        <v>9</v>
      </c>
      <c r="E4090">
        <v>1399</v>
      </c>
      <c r="F4090">
        <v>699</v>
      </c>
      <c r="G4090" t="s">
        <v>42</v>
      </c>
      <c r="H4090" t="s">
        <v>13723</v>
      </c>
      <c r="I4090" t="s">
        <v>50</v>
      </c>
      <c r="J4090" t="s">
        <v>127</v>
      </c>
      <c r="K4090" t="s">
        <v>13724</v>
      </c>
      <c r="L4090">
        <v>8626949</v>
      </c>
      <c r="M4090">
        <f t="shared" si="126"/>
        <v>6291</v>
      </c>
      <c r="N4090" s="2">
        <f t="shared" si="127"/>
        <v>50.035739814152969</v>
      </c>
    </row>
    <row r="4091" spans="1:14" x14ac:dyDescent="0.3">
      <c r="A4091" t="s">
        <v>13725</v>
      </c>
      <c r="B4091" t="s">
        <v>2033</v>
      </c>
      <c r="C4091">
        <v>4.2</v>
      </c>
      <c r="D4091">
        <v>9</v>
      </c>
      <c r="E4091">
        <v>1799</v>
      </c>
      <c r="F4091">
        <v>1079</v>
      </c>
      <c r="G4091" t="s">
        <v>335</v>
      </c>
      <c r="H4091" t="s">
        <v>13726</v>
      </c>
      <c r="I4091" t="s">
        <v>37</v>
      </c>
      <c r="J4091" t="s">
        <v>2036</v>
      </c>
      <c r="K4091" t="s">
        <v>13727</v>
      </c>
      <c r="L4091">
        <v>13874666</v>
      </c>
      <c r="M4091">
        <f t="shared" si="126"/>
        <v>9711</v>
      </c>
      <c r="N4091" s="2">
        <f t="shared" si="127"/>
        <v>40.022234574763758</v>
      </c>
    </row>
    <row r="4092" spans="1:14" x14ac:dyDescent="0.3">
      <c r="A4092" t="s">
        <v>13728</v>
      </c>
      <c r="B4092" t="s">
        <v>2712</v>
      </c>
      <c r="C4092">
        <v>4.7</v>
      </c>
      <c r="D4092">
        <v>46</v>
      </c>
      <c r="E4092">
        <v>2299</v>
      </c>
      <c r="F4092">
        <v>1839</v>
      </c>
      <c r="G4092" t="s">
        <v>838</v>
      </c>
      <c r="H4092" t="s">
        <v>13729</v>
      </c>
      <c r="I4092" t="s">
        <v>1229</v>
      </c>
      <c r="J4092" t="s">
        <v>2714</v>
      </c>
      <c r="K4092" t="s">
        <v>13730</v>
      </c>
      <c r="L4092">
        <v>15266002</v>
      </c>
      <c r="M4092">
        <f t="shared" si="126"/>
        <v>84594</v>
      </c>
      <c r="N4092" s="2">
        <f t="shared" si="127"/>
        <v>20.008699434536755</v>
      </c>
    </row>
    <row r="4093" spans="1:14" x14ac:dyDescent="0.3">
      <c r="A4093" t="s">
        <v>13731</v>
      </c>
      <c r="B4093" t="s">
        <v>2025</v>
      </c>
      <c r="C4093">
        <v>4.3</v>
      </c>
      <c r="D4093">
        <v>8</v>
      </c>
      <c r="E4093">
        <v>1299</v>
      </c>
      <c r="F4093">
        <v>909</v>
      </c>
      <c r="G4093" t="s">
        <v>42</v>
      </c>
      <c r="H4093" t="s">
        <v>13732</v>
      </c>
      <c r="I4093" t="s">
        <v>56</v>
      </c>
      <c r="J4093" t="s">
        <v>2027</v>
      </c>
      <c r="K4093" t="s">
        <v>13733</v>
      </c>
      <c r="L4093">
        <v>14006902</v>
      </c>
      <c r="M4093">
        <f t="shared" si="126"/>
        <v>7272</v>
      </c>
      <c r="N4093" s="2">
        <f t="shared" si="127"/>
        <v>30.023094688221708</v>
      </c>
    </row>
    <row r="4094" spans="1:14" x14ac:dyDescent="0.3">
      <c r="A4094" t="s">
        <v>13734</v>
      </c>
      <c r="B4094" t="s">
        <v>13735</v>
      </c>
      <c r="C4094">
        <v>4</v>
      </c>
      <c r="D4094">
        <v>17</v>
      </c>
      <c r="E4094">
        <v>799</v>
      </c>
      <c r="F4094">
        <v>799</v>
      </c>
      <c r="G4094" t="s">
        <v>13736</v>
      </c>
      <c r="H4094" t="s">
        <v>13737</v>
      </c>
      <c r="I4094" t="s">
        <v>37</v>
      </c>
      <c r="J4094" t="s">
        <v>13738</v>
      </c>
      <c r="K4094" t="s">
        <v>13739</v>
      </c>
      <c r="L4094">
        <v>14058062</v>
      </c>
      <c r="M4094">
        <f t="shared" si="126"/>
        <v>13583</v>
      </c>
      <c r="N4094" s="2">
        <f t="shared" si="127"/>
        <v>0</v>
      </c>
    </row>
    <row r="4095" spans="1:14" x14ac:dyDescent="0.3">
      <c r="A4095" t="s">
        <v>13740</v>
      </c>
      <c r="B4095" t="s">
        <v>41</v>
      </c>
      <c r="C4095">
        <v>3.4</v>
      </c>
      <c r="D4095">
        <v>5</v>
      </c>
      <c r="E4095">
        <v>1899</v>
      </c>
      <c r="F4095">
        <v>1044</v>
      </c>
      <c r="G4095" t="s">
        <v>81</v>
      </c>
      <c r="H4095" t="s">
        <v>13741</v>
      </c>
      <c r="I4095" t="s">
        <v>1229</v>
      </c>
      <c r="J4095" t="s">
        <v>45</v>
      </c>
      <c r="K4095" t="s">
        <v>13742</v>
      </c>
      <c r="L4095">
        <v>15308926</v>
      </c>
      <c r="M4095">
        <f t="shared" si="126"/>
        <v>5220</v>
      </c>
      <c r="N4095" s="2">
        <f t="shared" si="127"/>
        <v>45.023696682464454</v>
      </c>
    </row>
    <row r="4096" spans="1:14" x14ac:dyDescent="0.3">
      <c r="A4096" t="s">
        <v>13743</v>
      </c>
      <c r="B4096" t="s">
        <v>1452</v>
      </c>
      <c r="C4096">
        <v>4.9000000000000004</v>
      </c>
      <c r="D4096">
        <v>9</v>
      </c>
      <c r="E4096">
        <v>990</v>
      </c>
      <c r="F4096">
        <v>366</v>
      </c>
      <c r="G4096" t="s">
        <v>1453</v>
      </c>
      <c r="H4096" t="s">
        <v>13744</v>
      </c>
      <c r="I4096" t="s">
        <v>862</v>
      </c>
      <c r="J4096" t="s">
        <v>1455</v>
      </c>
      <c r="K4096" t="s">
        <v>13745</v>
      </c>
      <c r="L4096">
        <v>16200112</v>
      </c>
      <c r="M4096">
        <f t="shared" si="126"/>
        <v>3294</v>
      </c>
      <c r="N4096" s="2">
        <f t="shared" si="127"/>
        <v>63.030303030303024</v>
      </c>
    </row>
    <row r="4097" spans="1:14" x14ac:dyDescent="0.3">
      <c r="A4097" t="s">
        <v>1010</v>
      </c>
      <c r="B4097" t="s">
        <v>2927</v>
      </c>
      <c r="C4097">
        <v>4.5</v>
      </c>
      <c r="D4097">
        <v>50</v>
      </c>
      <c r="E4097">
        <v>1500</v>
      </c>
      <c r="F4097">
        <v>705</v>
      </c>
      <c r="G4097" t="s">
        <v>29</v>
      </c>
      <c r="H4097" t="s">
        <v>13746</v>
      </c>
      <c r="I4097" t="s">
        <v>50</v>
      </c>
      <c r="J4097" t="s">
        <v>2929</v>
      </c>
      <c r="K4097" t="s">
        <v>13747</v>
      </c>
      <c r="L4097">
        <v>14261590</v>
      </c>
      <c r="M4097">
        <f t="shared" si="126"/>
        <v>35250</v>
      </c>
      <c r="N4097" s="2">
        <f t="shared" si="127"/>
        <v>53</v>
      </c>
    </row>
    <row r="4098" spans="1:14" x14ac:dyDescent="0.3">
      <c r="A4098" t="s">
        <v>12040</v>
      </c>
      <c r="B4098" t="s">
        <v>1039</v>
      </c>
      <c r="C4098">
        <v>4.4000000000000004</v>
      </c>
      <c r="D4098">
        <v>20</v>
      </c>
      <c r="E4098">
        <v>2199</v>
      </c>
      <c r="F4098">
        <v>835</v>
      </c>
      <c r="G4098" t="s">
        <v>182</v>
      </c>
      <c r="H4098" t="s">
        <v>13748</v>
      </c>
      <c r="I4098" t="s">
        <v>132</v>
      </c>
      <c r="J4098" t="s">
        <v>1041</v>
      </c>
      <c r="K4098" t="s">
        <v>13749</v>
      </c>
      <c r="L4098">
        <v>13756076</v>
      </c>
      <c r="M4098">
        <f t="shared" si="126"/>
        <v>16700</v>
      </c>
      <c r="N4098" s="2">
        <f t="shared" si="127"/>
        <v>62.028194633924514</v>
      </c>
    </row>
    <row r="4099" spans="1:14" x14ac:dyDescent="0.3">
      <c r="A4099" t="s">
        <v>12364</v>
      </c>
      <c r="B4099" t="s">
        <v>1723</v>
      </c>
      <c r="C4099">
        <v>4.4000000000000004</v>
      </c>
      <c r="D4099">
        <v>10</v>
      </c>
      <c r="E4099">
        <v>699</v>
      </c>
      <c r="F4099">
        <v>699</v>
      </c>
      <c r="G4099" t="s">
        <v>13750</v>
      </c>
      <c r="H4099" t="s">
        <v>13751</v>
      </c>
      <c r="I4099" t="s">
        <v>630</v>
      </c>
      <c r="J4099" t="s">
        <v>1725</v>
      </c>
      <c r="K4099" t="s">
        <v>13752</v>
      </c>
      <c r="L4099">
        <v>15114982</v>
      </c>
      <c r="M4099">
        <f t="shared" ref="M4099:M4162" si="128">D4099*F4099</f>
        <v>6990</v>
      </c>
      <c r="N4099" s="2">
        <f t="shared" ref="N4099:N4162" si="129">((E4099-F4099)/E4099) *100</f>
        <v>0</v>
      </c>
    </row>
    <row r="4100" spans="1:14" x14ac:dyDescent="0.3">
      <c r="A4100" t="s">
        <v>13753</v>
      </c>
      <c r="B4100" t="s">
        <v>816</v>
      </c>
      <c r="C4100">
        <v>5</v>
      </c>
      <c r="D4100">
        <v>6</v>
      </c>
      <c r="E4100">
        <v>799</v>
      </c>
      <c r="F4100">
        <v>639</v>
      </c>
      <c r="G4100" t="s">
        <v>13754</v>
      </c>
      <c r="H4100" t="s">
        <v>13755</v>
      </c>
      <c r="I4100" t="s">
        <v>13756</v>
      </c>
      <c r="J4100" t="s">
        <v>819</v>
      </c>
      <c r="K4100" t="s">
        <v>13757</v>
      </c>
      <c r="L4100">
        <v>16692812</v>
      </c>
      <c r="M4100">
        <f t="shared" si="128"/>
        <v>3834</v>
      </c>
      <c r="N4100" s="2">
        <f t="shared" si="129"/>
        <v>20.025031289111389</v>
      </c>
    </row>
    <row r="4101" spans="1:14" x14ac:dyDescent="0.3">
      <c r="A4101" t="s">
        <v>941</v>
      </c>
      <c r="B4101" t="s">
        <v>301</v>
      </c>
      <c r="C4101">
        <v>4.3</v>
      </c>
      <c r="D4101">
        <v>40</v>
      </c>
      <c r="E4101">
        <v>1499</v>
      </c>
      <c r="F4101">
        <v>599</v>
      </c>
      <c r="G4101" t="s">
        <v>29</v>
      </c>
      <c r="H4101" t="s">
        <v>13758</v>
      </c>
      <c r="I4101" t="s">
        <v>37</v>
      </c>
      <c r="J4101" t="s">
        <v>303</v>
      </c>
      <c r="K4101" t="s">
        <v>13759</v>
      </c>
      <c r="L4101">
        <v>1949076</v>
      </c>
      <c r="M4101">
        <f t="shared" si="128"/>
        <v>23960</v>
      </c>
      <c r="N4101" s="2">
        <f t="shared" si="129"/>
        <v>60.040026684456308</v>
      </c>
    </row>
    <row r="4102" spans="1:14" x14ac:dyDescent="0.3">
      <c r="A4102" t="s">
        <v>423</v>
      </c>
      <c r="B4102" t="s">
        <v>1544</v>
      </c>
      <c r="C4102">
        <v>4.3</v>
      </c>
      <c r="D4102">
        <v>9</v>
      </c>
      <c r="E4102">
        <v>3469</v>
      </c>
      <c r="F4102">
        <v>1387</v>
      </c>
      <c r="G4102" t="s">
        <v>29</v>
      </c>
      <c r="H4102" t="s">
        <v>13760</v>
      </c>
      <c r="I4102" t="s">
        <v>132</v>
      </c>
      <c r="J4102" t="s">
        <v>1546</v>
      </c>
      <c r="K4102" t="s">
        <v>13761</v>
      </c>
      <c r="L4102">
        <v>15561678</v>
      </c>
      <c r="M4102">
        <f t="shared" si="128"/>
        <v>12483</v>
      </c>
      <c r="N4102" s="2">
        <f t="shared" si="129"/>
        <v>60.017296050735084</v>
      </c>
    </row>
    <row r="4103" spans="1:14" x14ac:dyDescent="0.3">
      <c r="A4103" t="s">
        <v>4155</v>
      </c>
      <c r="B4103" t="s">
        <v>87</v>
      </c>
      <c r="C4103">
        <v>3.7</v>
      </c>
      <c r="D4103">
        <v>28</v>
      </c>
      <c r="E4103">
        <v>2299</v>
      </c>
      <c r="F4103">
        <v>1264</v>
      </c>
      <c r="G4103" t="s">
        <v>1536</v>
      </c>
      <c r="H4103" t="s">
        <v>13762</v>
      </c>
      <c r="I4103" t="s">
        <v>446</v>
      </c>
      <c r="J4103" t="s">
        <v>91</v>
      </c>
      <c r="K4103" t="s">
        <v>13763</v>
      </c>
      <c r="L4103">
        <v>16161984</v>
      </c>
      <c r="M4103">
        <f t="shared" si="128"/>
        <v>35392</v>
      </c>
      <c r="N4103" s="2">
        <f t="shared" si="129"/>
        <v>45.019573727707701</v>
      </c>
    </row>
    <row r="4104" spans="1:14" x14ac:dyDescent="0.3">
      <c r="A4104" t="s">
        <v>13764</v>
      </c>
      <c r="B4104" t="s">
        <v>13765</v>
      </c>
      <c r="C4104">
        <v>3.6</v>
      </c>
      <c r="D4104">
        <v>7</v>
      </c>
      <c r="E4104">
        <v>2699</v>
      </c>
      <c r="F4104">
        <v>782</v>
      </c>
      <c r="G4104" t="s">
        <v>29</v>
      </c>
      <c r="H4104" t="s">
        <v>13766</v>
      </c>
      <c r="I4104" t="s">
        <v>50</v>
      </c>
      <c r="J4104" t="s">
        <v>13767</v>
      </c>
      <c r="K4104" t="s">
        <v>13768</v>
      </c>
      <c r="L4104">
        <v>15741602</v>
      </c>
      <c r="M4104">
        <f t="shared" si="128"/>
        <v>5474</v>
      </c>
      <c r="N4104" s="2">
        <f t="shared" si="129"/>
        <v>71.026306039273805</v>
      </c>
    </row>
    <row r="4105" spans="1:14" x14ac:dyDescent="0.3">
      <c r="A4105" t="s">
        <v>1655</v>
      </c>
      <c r="B4105" t="s">
        <v>1693</v>
      </c>
      <c r="C4105">
        <v>4.0999999999999996</v>
      </c>
      <c r="D4105">
        <v>29</v>
      </c>
      <c r="E4105">
        <v>1499</v>
      </c>
      <c r="F4105">
        <v>674</v>
      </c>
      <c r="G4105" t="s">
        <v>563</v>
      </c>
      <c r="H4105" t="s">
        <v>13769</v>
      </c>
      <c r="I4105" t="s">
        <v>297</v>
      </c>
      <c r="J4105" t="s">
        <v>1695</v>
      </c>
      <c r="K4105" t="s">
        <v>13770</v>
      </c>
      <c r="L4105">
        <v>14228724</v>
      </c>
      <c r="M4105">
        <f t="shared" si="128"/>
        <v>19546</v>
      </c>
      <c r="N4105" s="2">
        <f t="shared" si="129"/>
        <v>55.03669112741828</v>
      </c>
    </row>
    <row r="4106" spans="1:14" x14ac:dyDescent="0.3">
      <c r="A4106" t="s">
        <v>13771</v>
      </c>
      <c r="B4106" t="s">
        <v>2812</v>
      </c>
      <c r="C4106">
        <v>4.0999999999999996</v>
      </c>
      <c r="D4106">
        <v>95</v>
      </c>
      <c r="E4106">
        <v>599</v>
      </c>
      <c r="F4106">
        <v>257</v>
      </c>
      <c r="G4106" t="s">
        <v>13772</v>
      </c>
      <c r="H4106" t="s">
        <v>13773</v>
      </c>
      <c r="I4106" t="s">
        <v>110</v>
      </c>
      <c r="J4106" t="s">
        <v>2814</v>
      </c>
      <c r="K4106" t="s">
        <v>13774</v>
      </c>
      <c r="L4106">
        <v>2004653</v>
      </c>
      <c r="M4106">
        <f t="shared" si="128"/>
        <v>24415</v>
      </c>
      <c r="N4106" s="2">
        <f t="shared" si="129"/>
        <v>57.095158597662774</v>
      </c>
    </row>
    <row r="4107" spans="1:14" x14ac:dyDescent="0.3">
      <c r="A4107" t="s">
        <v>13775</v>
      </c>
      <c r="B4107" t="s">
        <v>13776</v>
      </c>
      <c r="C4107">
        <v>3.9</v>
      </c>
      <c r="D4107">
        <v>14</v>
      </c>
      <c r="E4107">
        <v>2800</v>
      </c>
      <c r="F4107">
        <v>2380</v>
      </c>
      <c r="G4107" t="s">
        <v>16</v>
      </c>
      <c r="H4107" t="s">
        <v>13777</v>
      </c>
      <c r="I4107" t="s">
        <v>1241</v>
      </c>
      <c r="J4107" t="s">
        <v>13778</v>
      </c>
      <c r="K4107" t="s">
        <v>13779</v>
      </c>
      <c r="L4107">
        <v>14613268</v>
      </c>
      <c r="M4107">
        <f t="shared" si="128"/>
        <v>33320</v>
      </c>
      <c r="N4107" s="2">
        <f t="shared" si="129"/>
        <v>15</v>
      </c>
    </row>
    <row r="4108" spans="1:14" x14ac:dyDescent="0.3">
      <c r="A4108" t="s">
        <v>13780</v>
      </c>
      <c r="B4108" t="s">
        <v>6703</v>
      </c>
      <c r="C4108">
        <v>4.5999999999999996</v>
      </c>
      <c r="D4108">
        <v>30</v>
      </c>
      <c r="E4108">
        <v>4999</v>
      </c>
      <c r="F4108">
        <v>3249</v>
      </c>
      <c r="G4108" t="s">
        <v>16</v>
      </c>
      <c r="H4108" t="s">
        <v>13781</v>
      </c>
      <c r="I4108" t="s">
        <v>586</v>
      </c>
      <c r="J4108" t="s">
        <v>6705</v>
      </c>
      <c r="K4108" t="s">
        <v>13782</v>
      </c>
      <c r="L4108">
        <v>11784870</v>
      </c>
      <c r="M4108">
        <f t="shared" si="128"/>
        <v>97470</v>
      </c>
      <c r="N4108" s="2">
        <f t="shared" si="129"/>
        <v>35.00700140028006</v>
      </c>
    </row>
    <row r="4109" spans="1:14" x14ac:dyDescent="0.3">
      <c r="A4109" t="s">
        <v>13783</v>
      </c>
      <c r="B4109" t="s">
        <v>1239</v>
      </c>
      <c r="C4109">
        <v>4.7</v>
      </c>
      <c r="D4109">
        <v>61</v>
      </c>
      <c r="E4109">
        <v>2230</v>
      </c>
      <c r="F4109">
        <v>780</v>
      </c>
      <c r="G4109" t="s">
        <v>16</v>
      </c>
      <c r="H4109" t="s">
        <v>13784</v>
      </c>
      <c r="I4109" t="s">
        <v>388</v>
      </c>
      <c r="J4109" t="s">
        <v>1242</v>
      </c>
      <c r="K4109" t="s">
        <v>13785</v>
      </c>
      <c r="L4109">
        <v>11210178</v>
      </c>
      <c r="M4109">
        <f t="shared" si="128"/>
        <v>47580</v>
      </c>
      <c r="N4109" s="2">
        <f t="shared" si="129"/>
        <v>65.02242152466367</v>
      </c>
    </row>
    <row r="4110" spans="1:14" x14ac:dyDescent="0.3">
      <c r="A4110" t="s">
        <v>12722</v>
      </c>
      <c r="B4110" t="s">
        <v>3936</v>
      </c>
      <c r="C4110">
        <v>4.2</v>
      </c>
      <c r="D4110">
        <v>46</v>
      </c>
      <c r="E4110">
        <v>1699</v>
      </c>
      <c r="F4110">
        <v>679</v>
      </c>
      <c r="G4110" t="s">
        <v>16</v>
      </c>
      <c r="H4110" t="s">
        <v>13786</v>
      </c>
      <c r="I4110" t="s">
        <v>161</v>
      </c>
      <c r="J4110" t="s">
        <v>3936</v>
      </c>
      <c r="K4110" t="s">
        <v>13787</v>
      </c>
      <c r="L4110">
        <v>11288402</v>
      </c>
      <c r="M4110">
        <f t="shared" si="128"/>
        <v>31234</v>
      </c>
      <c r="N4110" s="2">
        <f t="shared" si="129"/>
        <v>60.035314891112421</v>
      </c>
    </row>
    <row r="4111" spans="1:14" x14ac:dyDescent="0.3">
      <c r="A4111" t="s">
        <v>13788</v>
      </c>
      <c r="B4111" t="s">
        <v>9323</v>
      </c>
      <c r="C4111">
        <v>4.4000000000000004</v>
      </c>
      <c r="D4111">
        <v>22700</v>
      </c>
      <c r="E4111">
        <v>847</v>
      </c>
      <c r="F4111">
        <v>719</v>
      </c>
      <c r="G4111" t="s">
        <v>218</v>
      </c>
      <c r="H4111" t="s">
        <v>13789</v>
      </c>
      <c r="I4111" t="s">
        <v>2180</v>
      </c>
      <c r="J4111" t="s">
        <v>9325</v>
      </c>
      <c r="K4111" t="s">
        <v>13790</v>
      </c>
      <c r="L4111">
        <v>15666930</v>
      </c>
      <c r="M4111">
        <f t="shared" si="128"/>
        <v>16321300</v>
      </c>
      <c r="N4111" s="2">
        <f t="shared" si="129"/>
        <v>15.11216056670602</v>
      </c>
    </row>
    <row r="4112" spans="1:14" x14ac:dyDescent="0.3">
      <c r="A4112" t="s">
        <v>13791</v>
      </c>
      <c r="B4112" t="s">
        <v>1300</v>
      </c>
      <c r="C4112">
        <v>4.7</v>
      </c>
      <c r="D4112">
        <v>6</v>
      </c>
      <c r="E4112">
        <v>899</v>
      </c>
      <c r="F4112">
        <v>314</v>
      </c>
      <c r="G4112" t="s">
        <v>42</v>
      </c>
      <c r="H4112" t="s">
        <v>13792</v>
      </c>
      <c r="I4112" t="s">
        <v>37</v>
      </c>
      <c r="J4112" t="s">
        <v>1302</v>
      </c>
      <c r="K4112" t="s">
        <v>13793</v>
      </c>
      <c r="L4112">
        <v>16618464</v>
      </c>
      <c r="M4112">
        <f t="shared" si="128"/>
        <v>1884</v>
      </c>
      <c r="N4112" s="2">
        <f t="shared" si="129"/>
        <v>65.072302558398221</v>
      </c>
    </row>
    <row r="4113" spans="1:14" x14ac:dyDescent="0.3">
      <c r="A4113" t="s">
        <v>13794</v>
      </c>
      <c r="B4113" t="s">
        <v>13795</v>
      </c>
      <c r="C4113">
        <v>4.4000000000000004</v>
      </c>
      <c r="D4113">
        <v>16</v>
      </c>
      <c r="E4113">
        <v>1195</v>
      </c>
      <c r="F4113">
        <v>956</v>
      </c>
      <c r="G4113" t="s">
        <v>11627</v>
      </c>
      <c r="H4113" t="s">
        <v>13796</v>
      </c>
      <c r="I4113" t="s">
        <v>1595</v>
      </c>
      <c r="J4113" t="s">
        <v>13797</v>
      </c>
      <c r="K4113" t="s">
        <v>13798</v>
      </c>
      <c r="L4113">
        <v>7116248</v>
      </c>
      <c r="M4113">
        <f t="shared" si="128"/>
        <v>15296</v>
      </c>
      <c r="N4113" s="2">
        <f t="shared" si="129"/>
        <v>20</v>
      </c>
    </row>
    <row r="4114" spans="1:14" x14ac:dyDescent="0.3">
      <c r="A4114" t="s">
        <v>13799</v>
      </c>
      <c r="B4114" t="s">
        <v>165</v>
      </c>
      <c r="C4114">
        <v>4.2</v>
      </c>
      <c r="D4114">
        <v>10</v>
      </c>
      <c r="E4114">
        <v>7999</v>
      </c>
      <c r="F4114">
        <v>4799</v>
      </c>
      <c r="G4114" t="s">
        <v>124</v>
      </c>
      <c r="H4114" t="s">
        <v>13800</v>
      </c>
      <c r="I4114" t="s">
        <v>44</v>
      </c>
      <c r="J4114" t="s">
        <v>168</v>
      </c>
      <c r="K4114" t="s">
        <v>13801</v>
      </c>
      <c r="L4114">
        <v>15684086</v>
      </c>
      <c r="M4114">
        <f t="shared" si="128"/>
        <v>47990</v>
      </c>
      <c r="N4114" s="2">
        <f t="shared" si="129"/>
        <v>40.005000625078132</v>
      </c>
    </row>
    <row r="4115" spans="1:14" x14ac:dyDescent="0.3">
      <c r="A4115" t="s">
        <v>4014</v>
      </c>
      <c r="B4115" t="s">
        <v>942</v>
      </c>
      <c r="C4115">
        <v>4.7</v>
      </c>
      <c r="D4115">
        <v>13</v>
      </c>
      <c r="E4115">
        <v>7999</v>
      </c>
      <c r="F4115">
        <v>4799</v>
      </c>
      <c r="G4115" t="s">
        <v>29</v>
      </c>
      <c r="H4115" t="s">
        <v>13802</v>
      </c>
      <c r="I4115" t="s">
        <v>44</v>
      </c>
      <c r="J4115" t="s">
        <v>944</v>
      </c>
      <c r="K4115" t="s">
        <v>13803</v>
      </c>
      <c r="L4115">
        <v>15853070</v>
      </c>
      <c r="M4115">
        <f t="shared" si="128"/>
        <v>62387</v>
      </c>
      <c r="N4115" s="2">
        <f t="shared" si="129"/>
        <v>40.005000625078132</v>
      </c>
    </row>
    <row r="4116" spans="1:14" x14ac:dyDescent="0.3">
      <c r="A4116" t="s">
        <v>13804</v>
      </c>
      <c r="B4116" t="s">
        <v>41</v>
      </c>
      <c r="C4116">
        <v>4.8</v>
      </c>
      <c r="D4116">
        <v>11</v>
      </c>
      <c r="E4116">
        <v>5499</v>
      </c>
      <c r="F4116">
        <v>3299</v>
      </c>
      <c r="G4116" t="s">
        <v>124</v>
      </c>
      <c r="H4116" t="s">
        <v>13805</v>
      </c>
      <c r="I4116" t="s">
        <v>44</v>
      </c>
      <c r="J4116" t="s">
        <v>45</v>
      </c>
      <c r="K4116" t="s">
        <v>13806</v>
      </c>
      <c r="L4116">
        <v>14646390</v>
      </c>
      <c r="M4116">
        <f t="shared" si="128"/>
        <v>36289</v>
      </c>
      <c r="N4116" s="2">
        <f t="shared" si="129"/>
        <v>40.007274049827238</v>
      </c>
    </row>
    <row r="4117" spans="1:14" x14ac:dyDescent="0.3">
      <c r="A4117" t="s">
        <v>13807</v>
      </c>
      <c r="B4117" t="s">
        <v>1830</v>
      </c>
      <c r="C4117">
        <v>2</v>
      </c>
      <c r="D4117">
        <v>4</v>
      </c>
      <c r="E4117">
        <v>13000</v>
      </c>
      <c r="F4117">
        <v>4499</v>
      </c>
      <c r="G4117" t="s">
        <v>16</v>
      </c>
      <c r="H4117" t="s">
        <v>13808</v>
      </c>
      <c r="I4117" t="s">
        <v>13809</v>
      </c>
      <c r="J4117" t="s">
        <v>1833</v>
      </c>
      <c r="K4117" t="s">
        <v>13810</v>
      </c>
      <c r="L4117">
        <v>17419724</v>
      </c>
      <c r="M4117">
        <f t="shared" si="128"/>
        <v>17996</v>
      </c>
      <c r="N4117" s="2">
        <f t="shared" si="129"/>
        <v>65.392307692307696</v>
      </c>
    </row>
    <row r="4118" spans="1:14" x14ac:dyDescent="0.3">
      <c r="A4118" t="s">
        <v>13811</v>
      </c>
      <c r="B4118" t="s">
        <v>1458</v>
      </c>
      <c r="C4118">
        <v>4.2</v>
      </c>
      <c r="D4118">
        <v>5</v>
      </c>
      <c r="E4118">
        <v>2195</v>
      </c>
      <c r="F4118">
        <v>1097</v>
      </c>
      <c r="G4118" t="s">
        <v>795</v>
      </c>
      <c r="H4118" t="s">
        <v>13812</v>
      </c>
      <c r="I4118" t="s">
        <v>50</v>
      </c>
      <c r="J4118" t="s">
        <v>1460</v>
      </c>
      <c r="K4118" t="s">
        <v>13813</v>
      </c>
      <c r="L4118">
        <v>16042752</v>
      </c>
      <c r="M4118">
        <f t="shared" si="128"/>
        <v>5485</v>
      </c>
      <c r="N4118" s="2">
        <f t="shared" si="129"/>
        <v>50.022779043280188</v>
      </c>
    </row>
    <row r="4119" spans="1:14" x14ac:dyDescent="0.3">
      <c r="A4119" t="s">
        <v>9726</v>
      </c>
      <c r="B4119" t="s">
        <v>13814</v>
      </c>
      <c r="C4119">
        <v>4</v>
      </c>
      <c r="D4119">
        <v>159</v>
      </c>
      <c r="E4119">
        <v>2199</v>
      </c>
      <c r="F4119">
        <v>879</v>
      </c>
      <c r="G4119" t="s">
        <v>67</v>
      </c>
      <c r="H4119" t="s">
        <v>13815</v>
      </c>
      <c r="I4119" t="s">
        <v>862</v>
      </c>
      <c r="J4119" t="s">
        <v>13816</v>
      </c>
      <c r="K4119" t="s">
        <v>13817</v>
      </c>
      <c r="L4119">
        <v>6975322</v>
      </c>
      <c r="M4119">
        <f t="shared" si="128"/>
        <v>139761</v>
      </c>
      <c r="N4119" s="2">
        <f t="shared" si="129"/>
        <v>60.027285129604365</v>
      </c>
    </row>
    <row r="4120" spans="1:14" x14ac:dyDescent="0.3">
      <c r="A4120" t="s">
        <v>6998</v>
      </c>
      <c r="B4120" t="s">
        <v>80</v>
      </c>
      <c r="C4120">
        <v>4.3</v>
      </c>
      <c r="D4120">
        <v>14</v>
      </c>
      <c r="E4120">
        <v>1999</v>
      </c>
      <c r="F4120">
        <v>999</v>
      </c>
      <c r="G4120" t="s">
        <v>29</v>
      </c>
      <c r="H4120" t="s">
        <v>13818</v>
      </c>
      <c r="I4120" t="s">
        <v>862</v>
      </c>
      <c r="J4120" t="s">
        <v>84</v>
      </c>
      <c r="K4120" t="s">
        <v>13819</v>
      </c>
      <c r="L4120">
        <v>14885990</v>
      </c>
      <c r="M4120">
        <f t="shared" si="128"/>
        <v>13986</v>
      </c>
      <c r="N4120" s="2">
        <f t="shared" si="129"/>
        <v>50.025012506253134</v>
      </c>
    </row>
    <row r="4121" spans="1:14" x14ac:dyDescent="0.3">
      <c r="A4121" t="s">
        <v>13820</v>
      </c>
      <c r="B4121" t="s">
        <v>2153</v>
      </c>
      <c r="C4121">
        <v>3.8</v>
      </c>
      <c r="D4121">
        <v>6</v>
      </c>
      <c r="E4121">
        <v>7999</v>
      </c>
      <c r="F4121">
        <v>4799</v>
      </c>
      <c r="G4121" t="s">
        <v>1234</v>
      </c>
      <c r="H4121" t="s">
        <v>13821</v>
      </c>
      <c r="I4121" t="s">
        <v>1192</v>
      </c>
      <c r="J4121" t="s">
        <v>2155</v>
      </c>
      <c r="K4121" t="s">
        <v>13822</v>
      </c>
      <c r="L4121">
        <v>16421140</v>
      </c>
      <c r="M4121">
        <f t="shared" si="128"/>
        <v>28794</v>
      </c>
      <c r="N4121" s="2">
        <f t="shared" si="129"/>
        <v>40.005000625078132</v>
      </c>
    </row>
    <row r="4122" spans="1:14" x14ac:dyDescent="0.3">
      <c r="A4122" t="s">
        <v>6941</v>
      </c>
      <c r="B4122" t="s">
        <v>2679</v>
      </c>
      <c r="C4122">
        <v>4</v>
      </c>
      <c r="D4122">
        <v>6</v>
      </c>
      <c r="E4122">
        <v>2999</v>
      </c>
      <c r="F4122">
        <v>2549</v>
      </c>
      <c r="G4122" t="s">
        <v>2167</v>
      </c>
      <c r="H4122" t="s">
        <v>13823</v>
      </c>
      <c r="I4122" t="s">
        <v>446</v>
      </c>
      <c r="J4122" t="s">
        <v>2681</v>
      </c>
      <c r="K4122" t="s">
        <v>13824</v>
      </c>
      <c r="L4122">
        <v>11547876</v>
      </c>
      <c r="M4122">
        <f t="shared" si="128"/>
        <v>15294</v>
      </c>
      <c r="N4122" s="2">
        <f t="shared" si="129"/>
        <v>15.005001667222405</v>
      </c>
    </row>
    <row r="4123" spans="1:14" x14ac:dyDescent="0.3">
      <c r="A4123" t="s">
        <v>13825</v>
      </c>
      <c r="B4123" t="s">
        <v>13826</v>
      </c>
      <c r="C4123">
        <v>4.0999999999999996</v>
      </c>
      <c r="D4123">
        <v>7</v>
      </c>
      <c r="E4123">
        <v>4999</v>
      </c>
      <c r="F4123">
        <v>4249</v>
      </c>
      <c r="G4123" t="s">
        <v>563</v>
      </c>
      <c r="H4123" t="s">
        <v>13827</v>
      </c>
      <c r="I4123" t="s">
        <v>1192</v>
      </c>
      <c r="J4123" t="s">
        <v>13828</v>
      </c>
      <c r="K4123" t="s">
        <v>13829</v>
      </c>
      <c r="L4123">
        <v>13556196</v>
      </c>
      <c r="M4123">
        <f t="shared" si="128"/>
        <v>29743</v>
      </c>
      <c r="N4123" s="2">
        <f t="shared" si="129"/>
        <v>15.003000600120023</v>
      </c>
    </row>
    <row r="4124" spans="1:14" x14ac:dyDescent="0.3">
      <c r="A4124" t="s">
        <v>13358</v>
      </c>
      <c r="B4124" t="s">
        <v>13146</v>
      </c>
      <c r="C4124">
        <v>4.3</v>
      </c>
      <c r="D4124">
        <v>55</v>
      </c>
      <c r="E4124">
        <v>1800</v>
      </c>
      <c r="F4124">
        <v>990</v>
      </c>
      <c r="G4124" t="s">
        <v>335</v>
      </c>
      <c r="H4124" t="s">
        <v>13830</v>
      </c>
      <c r="I4124" t="s">
        <v>404</v>
      </c>
      <c r="J4124" t="s">
        <v>13148</v>
      </c>
      <c r="K4124" t="s">
        <v>13831</v>
      </c>
      <c r="L4124">
        <v>12978044</v>
      </c>
      <c r="M4124">
        <f t="shared" si="128"/>
        <v>54450</v>
      </c>
      <c r="N4124" s="2">
        <f t="shared" si="129"/>
        <v>45</v>
      </c>
    </row>
    <row r="4125" spans="1:14" x14ac:dyDescent="0.3">
      <c r="A4125" t="s">
        <v>675</v>
      </c>
      <c r="B4125" t="s">
        <v>13832</v>
      </c>
      <c r="C4125">
        <v>4.5999999999999996</v>
      </c>
      <c r="D4125">
        <v>5</v>
      </c>
      <c r="E4125">
        <v>1899</v>
      </c>
      <c r="F4125">
        <v>1899</v>
      </c>
      <c r="G4125" t="s">
        <v>3246</v>
      </c>
      <c r="H4125" t="s">
        <v>13833</v>
      </c>
      <c r="I4125" t="s">
        <v>244</v>
      </c>
      <c r="J4125" t="s">
        <v>13834</v>
      </c>
      <c r="K4125" t="s">
        <v>13835</v>
      </c>
      <c r="L4125">
        <v>17210626</v>
      </c>
      <c r="M4125">
        <f t="shared" si="128"/>
        <v>9495</v>
      </c>
      <c r="N4125" s="2">
        <f t="shared" si="129"/>
        <v>0</v>
      </c>
    </row>
    <row r="4126" spans="1:14" x14ac:dyDescent="0.3">
      <c r="A4126" t="s">
        <v>1821</v>
      </c>
      <c r="B4126" t="s">
        <v>230</v>
      </c>
      <c r="C4126">
        <v>4.2</v>
      </c>
      <c r="D4126">
        <v>62</v>
      </c>
      <c r="E4126">
        <v>2199</v>
      </c>
      <c r="F4126">
        <v>879</v>
      </c>
      <c r="G4126" t="s">
        <v>16</v>
      </c>
      <c r="H4126" t="s">
        <v>13836</v>
      </c>
      <c r="I4126" t="s">
        <v>177</v>
      </c>
      <c r="J4126" t="s">
        <v>232</v>
      </c>
      <c r="K4126" t="s">
        <v>13837</v>
      </c>
      <c r="L4126">
        <v>12506376</v>
      </c>
      <c r="M4126">
        <f t="shared" si="128"/>
        <v>54498</v>
      </c>
      <c r="N4126" s="2">
        <f t="shared" si="129"/>
        <v>60.027285129604365</v>
      </c>
    </row>
    <row r="4127" spans="1:14" x14ac:dyDescent="0.3">
      <c r="A4127" t="s">
        <v>198</v>
      </c>
      <c r="B4127" t="s">
        <v>1222</v>
      </c>
      <c r="C4127">
        <v>4.4000000000000004</v>
      </c>
      <c r="D4127">
        <v>8</v>
      </c>
      <c r="E4127">
        <v>1249</v>
      </c>
      <c r="F4127">
        <v>499</v>
      </c>
      <c r="G4127" t="s">
        <v>67</v>
      </c>
      <c r="H4127" t="s">
        <v>13838</v>
      </c>
      <c r="I4127" t="s">
        <v>201</v>
      </c>
      <c r="J4127" t="s">
        <v>1224</v>
      </c>
      <c r="K4127" t="s">
        <v>13839</v>
      </c>
      <c r="L4127">
        <v>16222508</v>
      </c>
      <c r="M4127">
        <f t="shared" si="128"/>
        <v>3992</v>
      </c>
      <c r="N4127" s="2">
        <f t="shared" si="129"/>
        <v>60.048038430744597</v>
      </c>
    </row>
    <row r="4128" spans="1:14" x14ac:dyDescent="0.3">
      <c r="A4128" t="s">
        <v>3424</v>
      </c>
      <c r="B4128" t="s">
        <v>1908</v>
      </c>
      <c r="C4128">
        <v>3.9</v>
      </c>
      <c r="D4128">
        <v>198</v>
      </c>
      <c r="E4128">
        <v>3599</v>
      </c>
      <c r="F4128">
        <v>827</v>
      </c>
      <c r="G4128" t="s">
        <v>67</v>
      </c>
      <c r="H4128" t="s">
        <v>13840</v>
      </c>
      <c r="I4128" t="s">
        <v>132</v>
      </c>
      <c r="J4128" t="s">
        <v>1910</v>
      </c>
      <c r="K4128" t="s">
        <v>13841</v>
      </c>
      <c r="L4128">
        <v>8133127</v>
      </c>
      <c r="M4128">
        <f t="shared" si="128"/>
        <v>163746</v>
      </c>
      <c r="N4128" s="2">
        <f t="shared" si="129"/>
        <v>77.021394831897751</v>
      </c>
    </row>
    <row r="4129" spans="1:14" x14ac:dyDescent="0.3">
      <c r="A4129" t="s">
        <v>13842</v>
      </c>
      <c r="B4129" t="s">
        <v>1513</v>
      </c>
      <c r="C4129">
        <v>4.5</v>
      </c>
      <c r="D4129">
        <v>31</v>
      </c>
      <c r="E4129">
        <v>899</v>
      </c>
      <c r="F4129">
        <v>449</v>
      </c>
      <c r="G4129" t="s">
        <v>67</v>
      </c>
      <c r="H4129" t="s">
        <v>13843</v>
      </c>
      <c r="I4129" t="s">
        <v>37</v>
      </c>
      <c r="J4129" t="s">
        <v>1515</v>
      </c>
      <c r="K4129" t="s">
        <v>13844</v>
      </c>
      <c r="L4129">
        <v>16607434</v>
      </c>
      <c r="M4129">
        <f t="shared" si="128"/>
        <v>13919</v>
      </c>
      <c r="N4129" s="2">
        <f t="shared" si="129"/>
        <v>50.055617352614014</v>
      </c>
    </row>
    <row r="4130" spans="1:14" x14ac:dyDescent="0.3">
      <c r="A4130" t="s">
        <v>1232</v>
      </c>
      <c r="B4130" t="s">
        <v>1233</v>
      </c>
      <c r="C4130">
        <v>3.2</v>
      </c>
      <c r="D4130">
        <v>6</v>
      </c>
      <c r="E4130">
        <v>5999</v>
      </c>
      <c r="F4130">
        <v>1919</v>
      </c>
      <c r="G4130" t="s">
        <v>1234</v>
      </c>
      <c r="H4130" t="s">
        <v>13845</v>
      </c>
      <c r="I4130" t="s">
        <v>1192</v>
      </c>
      <c r="J4130" t="s">
        <v>1236</v>
      </c>
      <c r="K4130" t="s">
        <v>13846</v>
      </c>
      <c r="L4130">
        <v>10573006</v>
      </c>
      <c r="M4130">
        <f t="shared" si="128"/>
        <v>11514</v>
      </c>
      <c r="N4130" s="2">
        <f t="shared" si="129"/>
        <v>68.011335222537099</v>
      </c>
    </row>
    <row r="4131" spans="1:14" x14ac:dyDescent="0.3">
      <c r="A4131" t="s">
        <v>13847</v>
      </c>
      <c r="B4131" t="s">
        <v>4913</v>
      </c>
      <c r="C4131">
        <v>4.5999999999999996</v>
      </c>
      <c r="D4131">
        <v>5</v>
      </c>
      <c r="E4131">
        <v>3699</v>
      </c>
      <c r="F4131">
        <v>1479</v>
      </c>
      <c r="G4131" t="s">
        <v>242</v>
      </c>
      <c r="H4131" t="s">
        <v>13848</v>
      </c>
      <c r="I4131" t="s">
        <v>1176</v>
      </c>
      <c r="J4131" t="s">
        <v>4915</v>
      </c>
      <c r="K4131" t="s">
        <v>13849</v>
      </c>
      <c r="L4131">
        <v>15696704</v>
      </c>
      <c r="M4131">
        <f t="shared" si="128"/>
        <v>7395</v>
      </c>
      <c r="N4131" s="2">
        <f t="shared" si="129"/>
        <v>60.016220600162207</v>
      </c>
    </row>
    <row r="4132" spans="1:14" x14ac:dyDescent="0.3">
      <c r="A4132" t="s">
        <v>13850</v>
      </c>
      <c r="B4132" t="s">
        <v>1233</v>
      </c>
      <c r="C4132">
        <v>2.6</v>
      </c>
      <c r="D4132">
        <v>5</v>
      </c>
      <c r="E4132">
        <v>6999</v>
      </c>
      <c r="F4132">
        <v>2449</v>
      </c>
      <c r="G4132" t="s">
        <v>1185</v>
      </c>
      <c r="H4132" t="s">
        <v>13851</v>
      </c>
      <c r="I4132" t="s">
        <v>6541</v>
      </c>
      <c r="J4132" t="s">
        <v>1236</v>
      </c>
      <c r="K4132" t="s">
        <v>13852</v>
      </c>
      <c r="L4132">
        <v>15544556</v>
      </c>
      <c r="M4132">
        <f t="shared" si="128"/>
        <v>12245</v>
      </c>
      <c r="N4132" s="2">
        <f t="shared" si="129"/>
        <v>65.009287041005862</v>
      </c>
    </row>
    <row r="4133" spans="1:14" x14ac:dyDescent="0.3">
      <c r="A4133" t="s">
        <v>1184</v>
      </c>
      <c r="B4133" t="s">
        <v>5966</v>
      </c>
      <c r="C4133">
        <v>3.9</v>
      </c>
      <c r="D4133">
        <v>17</v>
      </c>
      <c r="E4133">
        <v>1499</v>
      </c>
      <c r="F4133">
        <v>899</v>
      </c>
      <c r="G4133" t="s">
        <v>451</v>
      </c>
      <c r="H4133" t="s">
        <v>13853</v>
      </c>
      <c r="I4133" t="s">
        <v>1187</v>
      </c>
      <c r="J4133" t="s">
        <v>5968</v>
      </c>
      <c r="K4133" t="s">
        <v>13854</v>
      </c>
      <c r="L4133">
        <v>15785468</v>
      </c>
      <c r="M4133">
        <f t="shared" si="128"/>
        <v>15283</v>
      </c>
      <c r="N4133" s="2">
        <f t="shared" si="129"/>
        <v>40.026684456304203</v>
      </c>
    </row>
    <row r="4134" spans="1:14" x14ac:dyDescent="0.3">
      <c r="A4134" t="s">
        <v>13855</v>
      </c>
      <c r="B4134" t="s">
        <v>1513</v>
      </c>
      <c r="C4134">
        <v>3.4</v>
      </c>
      <c r="D4134">
        <v>5</v>
      </c>
      <c r="E4134">
        <v>2799</v>
      </c>
      <c r="F4134">
        <v>979</v>
      </c>
      <c r="G4134" t="s">
        <v>905</v>
      </c>
      <c r="H4134" t="s">
        <v>13856</v>
      </c>
      <c r="I4134" t="s">
        <v>446</v>
      </c>
      <c r="J4134" t="s">
        <v>1515</v>
      </c>
      <c r="K4134" t="s">
        <v>13857</v>
      </c>
      <c r="L4134">
        <v>15339052</v>
      </c>
      <c r="M4134">
        <f t="shared" si="128"/>
        <v>4895</v>
      </c>
      <c r="N4134" s="2">
        <f t="shared" si="129"/>
        <v>65.023222579492682</v>
      </c>
    </row>
    <row r="4135" spans="1:14" x14ac:dyDescent="0.3">
      <c r="A4135" t="s">
        <v>13858</v>
      </c>
      <c r="B4135" t="s">
        <v>80</v>
      </c>
      <c r="C4135">
        <v>4.2</v>
      </c>
      <c r="D4135">
        <v>31</v>
      </c>
      <c r="E4135">
        <v>3999</v>
      </c>
      <c r="F4135">
        <v>1999</v>
      </c>
      <c r="G4135" t="s">
        <v>67</v>
      </c>
      <c r="H4135" t="s">
        <v>13859</v>
      </c>
      <c r="I4135" t="s">
        <v>44</v>
      </c>
      <c r="J4135" t="s">
        <v>84</v>
      </c>
      <c r="K4135" t="s">
        <v>13860</v>
      </c>
      <c r="L4135">
        <v>15272826</v>
      </c>
      <c r="M4135">
        <f t="shared" si="128"/>
        <v>61969</v>
      </c>
      <c r="N4135" s="2">
        <f t="shared" si="129"/>
        <v>50.01250312578145</v>
      </c>
    </row>
    <row r="4136" spans="1:14" x14ac:dyDescent="0.3">
      <c r="A4136" t="s">
        <v>13861</v>
      </c>
      <c r="B4136" t="s">
        <v>230</v>
      </c>
      <c r="C4136">
        <v>3.8</v>
      </c>
      <c r="D4136">
        <v>28</v>
      </c>
      <c r="E4136">
        <v>1699</v>
      </c>
      <c r="F4136">
        <v>934</v>
      </c>
      <c r="G4136" t="s">
        <v>67</v>
      </c>
      <c r="H4136" t="s">
        <v>13862</v>
      </c>
      <c r="I4136" t="s">
        <v>404</v>
      </c>
      <c r="J4136" t="s">
        <v>232</v>
      </c>
      <c r="K4136" t="s">
        <v>13863</v>
      </c>
      <c r="L4136">
        <v>16105254</v>
      </c>
      <c r="M4136">
        <f t="shared" si="128"/>
        <v>26152</v>
      </c>
      <c r="N4136" s="2">
        <f t="shared" si="129"/>
        <v>45.026486168334316</v>
      </c>
    </row>
    <row r="4137" spans="1:14" x14ac:dyDescent="0.3">
      <c r="A4137" t="s">
        <v>3862</v>
      </c>
      <c r="B4137" t="s">
        <v>80</v>
      </c>
      <c r="C4137">
        <v>4.2</v>
      </c>
      <c r="D4137">
        <v>6</v>
      </c>
      <c r="E4137">
        <v>1899</v>
      </c>
      <c r="F4137">
        <v>569</v>
      </c>
      <c r="G4137" t="s">
        <v>563</v>
      </c>
      <c r="H4137" t="s">
        <v>13864</v>
      </c>
      <c r="I4137" t="s">
        <v>297</v>
      </c>
      <c r="J4137" t="s">
        <v>84</v>
      </c>
      <c r="K4137" t="s">
        <v>13865</v>
      </c>
      <c r="L4137">
        <v>14382050</v>
      </c>
      <c r="M4137">
        <f t="shared" si="128"/>
        <v>3414</v>
      </c>
      <c r="N4137" s="2">
        <f t="shared" si="129"/>
        <v>70.036861506055814</v>
      </c>
    </row>
    <row r="4138" spans="1:14" x14ac:dyDescent="0.3">
      <c r="A4138" t="s">
        <v>5137</v>
      </c>
      <c r="B4138" t="s">
        <v>1513</v>
      </c>
      <c r="C4138">
        <v>4.5999999999999996</v>
      </c>
      <c r="D4138">
        <v>7</v>
      </c>
      <c r="E4138">
        <v>1999</v>
      </c>
      <c r="F4138">
        <v>599</v>
      </c>
      <c r="G4138" t="s">
        <v>451</v>
      </c>
      <c r="H4138" t="s">
        <v>13866</v>
      </c>
      <c r="I4138" t="s">
        <v>297</v>
      </c>
      <c r="J4138" t="s">
        <v>1515</v>
      </c>
      <c r="K4138" t="s">
        <v>13867</v>
      </c>
      <c r="L4138">
        <v>15638500</v>
      </c>
      <c r="M4138">
        <f t="shared" si="128"/>
        <v>4193</v>
      </c>
      <c r="N4138" s="2">
        <f t="shared" si="129"/>
        <v>70.035017508754379</v>
      </c>
    </row>
    <row r="4139" spans="1:14" x14ac:dyDescent="0.3">
      <c r="A4139" t="s">
        <v>3910</v>
      </c>
      <c r="B4139" t="s">
        <v>557</v>
      </c>
      <c r="C4139">
        <v>4.8</v>
      </c>
      <c r="D4139">
        <v>5</v>
      </c>
      <c r="E4139">
        <v>2099</v>
      </c>
      <c r="F4139">
        <v>1154</v>
      </c>
      <c r="G4139" t="s">
        <v>838</v>
      </c>
      <c r="H4139" t="s">
        <v>13868</v>
      </c>
      <c r="I4139" t="s">
        <v>83</v>
      </c>
      <c r="J4139" t="s">
        <v>559</v>
      </c>
      <c r="K4139" t="s">
        <v>13869</v>
      </c>
      <c r="L4139">
        <v>15260388</v>
      </c>
      <c r="M4139">
        <f t="shared" si="128"/>
        <v>5770</v>
      </c>
      <c r="N4139" s="2">
        <f t="shared" si="129"/>
        <v>45.021438780371604</v>
      </c>
    </row>
    <row r="4140" spans="1:14" x14ac:dyDescent="0.3">
      <c r="A4140" t="s">
        <v>5496</v>
      </c>
      <c r="B4140" t="s">
        <v>54</v>
      </c>
      <c r="C4140">
        <v>4</v>
      </c>
      <c r="D4140">
        <v>13</v>
      </c>
      <c r="E4140">
        <v>1999</v>
      </c>
      <c r="F4140">
        <v>499</v>
      </c>
      <c r="G4140" t="s">
        <v>42</v>
      </c>
      <c r="H4140" t="s">
        <v>13870</v>
      </c>
      <c r="I4140" t="s">
        <v>50</v>
      </c>
      <c r="J4140" t="s">
        <v>57</v>
      </c>
      <c r="K4140" t="s">
        <v>13871</v>
      </c>
      <c r="L4140">
        <v>14217924</v>
      </c>
      <c r="M4140">
        <f t="shared" si="128"/>
        <v>6487</v>
      </c>
      <c r="N4140" s="2">
        <f t="shared" si="129"/>
        <v>75.03751875937968</v>
      </c>
    </row>
    <row r="4141" spans="1:14" x14ac:dyDescent="0.3">
      <c r="A4141" t="s">
        <v>13872</v>
      </c>
      <c r="B4141" t="s">
        <v>682</v>
      </c>
      <c r="C4141">
        <v>5</v>
      </c>
      <c r="D4141">
        <v>5</v>
      </c>
      <c r="E4141">
        <v>1299</v>
      </c>
      <c r="F4141">
        <v>1119</v>
      </c>
      <c r="G4141" t="s">
        <v>683</v>
      </c>
      <c r="H4141" t="s">
        <v>13873</v>
      </c>
      <c r="I4141" t="s">
        <v>685</v>
      </c>
      <c r="J4141" t="s">
        <v>686</v>
      </c>
      <c r="K4141" t="s">
        <v>13874</v>
      </c>
      <c r="L4141">
        <v>13638332</v>
      </c>
      <c r="M4141">
        <f t="shared" si="128"/>
        <v>5595</v>
      </c>
      <c r="N4141" s="2">
        <f t="shared" si="129"/>
        <v>13.856812933025402</v>
      </c>
    </row>
    <row r="4142" spans="1:14" x14ac:dyDescent="0.3">
      <c r="A4142" t="s">
        <v>3952</v>
      </c>
      <c r="B4142" t="s">
        <v>1578</v>
      </c>
      <c r="C4142">
        <v>4.4000000000000004</v>
      </c>
      <c r="D4142">
        <v>5</v>
      </c>
      <c r="E4142">
        <v>1699</v>
      </c>
      <c r="F4142">
        <v>1274</v>
      </c>
      <c r="G4142" t="s">
        <v>683</v>
      </c>
      <c r="H4142" t="s">
        <v>13875</v>
      </c>
      <c r="I4142" t="s">
        <v>685</v>
      </c>
      <c r="J4142" t="s">
        <v>1580</v>
      </c>
      <c r="K4142" t="s">
        <v>13876</v>
      </c>
      <c r="L4142">
        <v>14676850</v>
      </c>
      <c r="M4142">
        <f t="shared" si="128"/>
        <v>6370</v>
      </c>
      <c r="N4142" s="2">
        <f t="shared" si="129"/>
        <v>25.014714537963506</v>
      </c>
    </row>
    <row r="4143" spans="1:14" x14ac:dyDescent="0.3">
      <c r="A4143" t="s">
        <v>13872</v>
      </c>
      <c r="B4143" t="s">
        <v>11970</v>
      </c>
      <c r="C4143">
        <v>3.8</v>
      </c>
      <c r="D4143">
        <v>22</v>
      </c>
      <c r="E4143">
        <v>1499</v>
      </c>
      <c r="F4143">
        <v>1049</v>
      </c>
      <c r="G4143" t="s">
        <v>683</v>
      </c>
      <c r="H4143" t="s">
        <v>13877</v>
      </c>
      <c r="I4143" t="s">
        <v>685</v>
      </c>
      <c r="J4143" t="s">
        <v>11972</v>
      </c>
      <c r="K4143" t="s">
        <v>13878</v>
      </c>
      <c r="L4143">
        <v>14138056</v>
      </c>
      <c r="M4143">
        <f t="shared" si="128"/>
        <v>23078</v>
      </c>
      <c r="N4143" s="2">
        <f t="shared" si="129"/>
        <v>30.020013342228154</v>
      </c>
    </row>
    <row r="4144" spans="1:14" x14ac:dyDescent="0.3">
      <c r="A4144" t="s">
        <v>13879</v>
      </c>
      <c r="B4144" t="s">
        <v>7644</v>
      </c>
      <c r="C4144">
        <v>4.2</v>
      </c>
      <c r="D4144">
        <v>1600</v>
      </c>
      <c r="E4144">
        <v>1049</v>
      </c>
      <c r="F4144">
        <v>1049</v>
      </c>
      <c r="G4144" t="s">
        <v>218</v>
      </c>
      <c r="H4144" t="s">
        <v>13880</v>
      </c>
      <c r="I4144" t="s">
        <v>13881</v>
      </c>
      <c r="J4144" t="s">
        <v>7647</v>
      </c>
      <c r="K4144" t="s">
        <v>13882</v>
      </c>
      <c r="L4144">
        <v>12232264</v>
      </c>
      <c r="M4144">
        <f t="shared" si="128"/>
        <v>1678400</v>
      </c>
      <c r="N4144" s="2">
        <f t="shared" si="129"/>
        <v>0</v>
      </c>
    </row>
    <row r="4145" spans="1:14" x14ac:dyDescent="0.3">
      <c r="A4145" t="s">
        <v>13883</v>
      </c>
      <c r="B4145" t="s">
        <v>13884</v>
      </c>
      <c r="C4145">
        <v>4</v>
      </c>
      <c r="D4145">
        <v>5</v>
      </c>
      <c r="E4145">
        <v>2290</v>
      </c>
      <c r="F4145">
        <v>1603</v>
      </c>
      <c r="G4145" t="s">
        <v>13885</v>
      </c>
      <c r="H4145" t="s">
        <v>13886</v>
      </c>
      <c r="I4145" t="s">
        <v>5661</v>
      </c>
      <c r="J4145" t="s">
        <v>13887</v>
      </c>
      <c r="K4145" t="s">
        <v>13888</v>
      </c>
      <c r="L4145">
        <v>17140698</v>
      </c>
      <c r="M4145">
        <f t="shared" si="128"/>
        <v>8015</v>
      </c>
      <c r="N4145" s="2">
        <f t="shared" si="129"/>
        <v>30</v>
      </c>
    </row>
    <row r="4146" spans="1:14" x14ac:dyDescent="0.3">
      <c r="A4146" t="s">
        <v>13889</v>
      </c>
      <c r="B4146" t="s">
        <v>5078</v>
      </c>
      <c r="C4146">
        <v>3.3</v>
      </c>
      <c r="D4146">
        <v>9</v>
      </c>
      <c r="E4146">
        <v>2099</v>
      </c>
      <c r="F4146">
        <v>1469</v>
      </c>
      <c r="G4146" t="s">
        <v>29</v>
      </c>
      <c r="H4146" t="s">
        <v>13890</v>
      </c>
      <c r="I4146" t="s">
        <v>56</v>
      </c>
      <c r="J4146" t="s">
        <v>5080</v>
      </c>
      <c r="K4146" t="s">
        <v>13891</v>
      </c>
      <c r="L4146">
        <v>14960458</v>
      </c>
      <c r="M4146">
        <f t="shared" si="128"/>
        <v>13221</v>
      </c>
      <c r="N4146" s="2">
        <f t="shared" si="129"/>
        <v>30.014292520247736</v>
      </c>
    </row>
    <row r="4147" spans="1:14" x14ac:dyDescent="0.3">
      <c r="A4147" t="s">
        <v>13892</v>
      </c>
      <c r="B4147" t="s">
        <v>165</v>
      </c>
      <c r="C4147">
        <v>4.2</v>
      </c>
      <c r="D4147">
        <v>25</v>
      </c>
      <c r="E4147">
        <v>2999</v>
      </c>
      <c r="F4147">
        <v>1349</v>
      </c>
      <c r="G4147" t="s">
        <v>124</v>
      </c>
      <c r="H4147" t="s">
        <v>13893</v>
      </c>
      <c r="I4147" t="s">
        <v>862</v>
      </c>
      <c r="J4147" t="s">
        <v>168</v>
      </c>
      <c r="K4147" t="s">
        <v>13894</v>
      </c>
      <c r="L4147">
        <v>16027518</v>
      </c>
      <c r="M4147">
        <f t="shared" si="128"/>
        <v>33725</v>
      </c>
      <c r="N4147" s="2">
        <f t="shared" si="129"/>
        <v>55.018339446482159</v>
      </c>
    </row>
    <row r="4148" spans="1:14" x14ac:dyDescent="0.3">
      <c r="A4148" t="s">
        <v>6030</v>
      </c>
      <c r="B4148" t="s">
        <v>6825</v>
      </c>
      <c r="C4148">
        <v>4.4000000000000004</v>
      </c>
      <c r="D4148">
        <v>9</v>
      </c>
      <c r="E4148">
        <v>1999</v>
      </c>
      <c r="F4148">
        <v>1169</v>
      </c>
      <c r="G4148" t="s">
        <v>29</v>
      </c>
      <c r="H4148" t="s">
        <v>13895</v>
      </c>
      <c r="I4148" t="s">
        <v>862</v>
      </c>
      <c r="J4148" t="s">
        <v>6827</v>
      </c>
      <c r="K4148" t="s">
        <v>13896</v>
      </c>
      <c r="L4148">
        <v>16873690</v>
      </c>
      <c r="M4148">
        <f t="shared" si="128"/>
        <v>10521</v>
      </c>
      <c r="N4148" s="2">
        <f t="shared" si="129"/>
        <v>41.520760380190097</v>
      </c>
    </row>
    <row r="4149" spans="1:14" x14ac:dyDescent="0.3">
      <c r="A4149" t="s">
        <v>13897</v>
      </c>
      <c r="B4149" t="s">
        <v>10600</v>
      </c>
      <c r="C4149">
        <v>3.7</v>
      </c>
      <c r="D4149">
        <v>16</v>
      </c>
      <c r="E4149">
        <v>1799</v>
      </c>
      <c r="F4149">
        <v>1799</v>
      </c>
      <c r="G4149" t="s">
        <v>1107</v>
      </c>
      <c r="H4149" t="s">
        <v>13898</v>
      </c>
      <c r="I4149" t="s">
        <v>1145</v>
      </c>
      <c r="J4149" t="s">
        <v>10602</v>
      </c>
      <c r="K4149" t="s">
        <v>13899</v>
      </c>
      <c r="L4149">
        <v>14770130</v>
      </c>
      <c r="M4149">
        <f t="shared" si="128"/>
        <v>28784</v>
      </c>
      <c r="N4149" s="2">
        <f t="shared" si="129"/>
        <v>0</v>
      </c>
    </row>
    <row r="4150" spans="1:14" x14ac:dyDescent="0.3">
      <c r="A4150" t="s">
        <v>13900</v>
      </c>
      <c r="B4150" t="s">
        <v>15</v>
      </c>
      <c r="C4150">
        <v>4.2</v>
      </c>
      <c r="D4150">
        <v>32</v>
      </c>
      <c r="E4150">
        <v>5999</v>
      </c>
      <c r="F4150">
        <v>1019</v>
      </c>
      <c r="G4150" t="s">
        <v>16</v>
      </c>
      <c r="H4150" t="s">
        <v>13901</v>
      </c>
      <c r="I4150" t="s">
        <v>18</v>
      </c>
      <c r="J4150" t="s">
        <v>19</v>
      </c>
      <c r="K4150" t="s">
        <v>13902</v>
      </c>
      <c r="L4150">
        <v>16331728</v>
      </c>
      <c r="M4150">
        <f t="shared" si="128"/>
        <v>32608</v>
      </c>
      <c r="N4150" s="2">
        <f t="shared" si="129"/>
        <v>83.013835639273211</v>
      </c>
    </row>
    <row r="4151" spans="1:14" x14ac:dyDescent="0.3">
      <c r="A4151" t="s">
        <v>13903</v>
      </c>
      <c r="B4151" t="s">
        <v>13904</v>
      </c>
      <c r="C4151">
        <v>2.9</v>
      </c>
      <c r="D4151">
        <v>8</v>
      </c>
      <c r="E4151">
        <v>1650</v>
      </c>
      <c r="F4151">
        <v>970</v>
      </c>
      <c r="G4151" t="s">
        <v>13905</v>
      </c>
      <c r="H4151" t="s">
        <v>13906</v>
      </c>
      <c r="I4151" t="s">
        <v>1941</v>
      </c>
      <c r="J4151" t="s">
        <v>13907</v>
      </c>
      <c r="K4151" t="s">
        <v>13908</v>
      </c>
      <c r="L4151">
        <v>16286200</v>
      </c>
      <c r="M4151">
        <f t="shared" si="128"/>
        <v>7760</v>
      </c>
      <c r="N4151" s="2">
        <f t="shared" si="129"/>
        <v>41.212121212121211</v>
      </c>
    </row>
    <row r="4152" spans="1:14" x14ac:dyDescent="0.3">
      <c r="A4152" t="s">
        <v>13909</v>
      </c>
      <c r="B4152" t="s">
        <v>5979</v>
      </c>
      <c r="C4152">
        <v>5</v>
      </c>
      <c r="D4152">
        <v>2</v>
      </c>
      <c r="E4152">
        <v>1990</v>
      </c>
      <c r="F4152">
        <v>1194</v>
      </c>
      <c r="G4152" t="s">
        <v>1918</v>
      </c>
      <c r="H4152" t="s">
        <v>13910</v>
      </c>
      <c r="I4152" t="s">
        <v>1229</v>
      </c>
      <c r="J4152" t="s">
        <v>5981</v>
      </c>
      <c r="K4152" t="s">
        <v>13911</v>
      </c>
      <c r="L4152">
        <v>17401658</v>
      </c>
      <c r="M4152">
        <f t="shared" si="128"/>
        <v>2388</v>
      </c>
      <c r="N4152" s="2">
        <f t="shared" si="129"/>
        <v>40</v>
      </c>
    </row>
    <row r="4153" spans="1:14" x14ac:dyDescent="0.3">
      <c r="A4153" t="s">
        <v>13912</v>
      </c>
      <c r="B4153" t="s">
        <v>8306</v>
      </c>
      <c r="C4153">
        <v>4.3</v>
      </c>
      <c r="D4153">
        <v>79</v>
      </c>
      <c r="E4153">
        <v>2495</v>
      </c>
      <c r="F4153">
        <v>499</v>
      </c>
      <c r="G4153" t="s">
        <v>16</v>
      </c>
      <c r="H4153" t="s">
        <v>13913</v>
      </c>
      <c r="I4153" t="s">
        <v>1699</v>
      </c>
      <c r="J4153" t="s">
        <v>8308</v>
      </c>
      <c r="K4153" t="s">
        <v>13914</v>
      </c>
      <c r="L4153">
        <v>14108234</v>
      </c>
      <c r="M4153">
        <f t="shared" si="128"/>
        <v>39421</v>
      </c>
      <c r="N4153" s="2">
        <f t="shared" si="129"/>
        <v>80</v>
      </c>
    </row>
    <row r="4154" spans="1:14" x14ac:dyDescent="0.3">
      <c r="A4154" t="s">
        <v>13915</v>
      </c>
      <c r="B4154" t="s">
        <v>1072</v>
      </c>
      <c r="C4154">
        <v>4.5</v>
      </c>
      <c r="D4154">
        <v>51</v>
      </c>
      <c r="E4154">
        <v>545</v>
      </c>
      <c r="F4154">
        <v>517</v>
      </c>
      <c r="G4154" t="s">
        <v>67</v>
      </c>
      <c r="H4154" t="s">
        <v>13916</v>
      </c>
      <c r="I4154" t="s">
        <v>273</v>
      </c>
      <c r="J4154" t="s">
        <v>1075</v>
      </c>
      <c r="K4154" t="s">
        <v>13917</v>
      </c>
      <c r="L4154">
        <v>14829566</v>
      </c>
      <c r="M4154">
        <f t="shared" si="128"/>
        <v>26367</v>
      </c>
      <c r="N4154" s="2">
        <f t="shared" si="129"/>
        <v>5.1376146788990829</v>
      </c>
    </row>
    <row r="4155" spans="1:14" x14ac:dyDescent="0.3">
      <c r="A4155" t="s">
        <v>13918</v>
      </c>
      <c r="B4155" t="s">
        <v>709</v>
      </c>
      <c r="C4155">
        <v>4.7</v>
      </c>
      <c r="D4155">
        <v>6</v>
      </c>
      <c r="E4155">
        <v>1099</v>
      </c>
      <c r="F4155">
        <v>1099</v>
      </c>
      <c r="G4155" t="s">
        <v>42</v>
      </c>
      <c r="H4155" t="s">
        <v>13919</v>
      </c>
      <c r="I4155" t="s">
        <v>56</v>
      </c>
      <c r="J4155" t="s">
        <v>711</v>
      </c>
      <c r="K4155" t="s">
        <v>13920</v>
      </c>
      <c r="L4155">
        <v>17532232</v>
      </c>
      <c r="M4155">
        <f t="shared" si="128"/>
        <v>6594</v>
      </c>
      <c r="N4155" s="2">
        <f t="shared" si="129"/>
        <v>0</v>
      </c>
    </row>
    <row r="4156" spans="1:14" x14ac:dyDescent="0.3">
      <c r="A4156" t="s">
        <v>13921</v>
      </c>
      <c r="B4156" t="s">
        <v>6031</v>
      </c>
      <c r="C4156">
        <v>4.2</v>
      </c>
      <c r="D4156">
        <v>6</v>
      </c>
      <c r="E4156">
        <v>1799</v>
      </c>
      <c r="F4156">
        <v>989</v>
      </c>
      <c r="G4156" t="s">
        <v>29</v>
      </c>
      <c r="H4156" t="s">
        <v>13922</v>
      </c>
      <c r="I4156" t="s">
        <v>862</v>
      </c>
      <c r="J4156" t="s">
        <v>6033</v>
      </c>
      <c r="K4156" t="s">
        <v>13923</v>
      </c>
      <c r="L4156">
        <v>16129160</v>
      </c>
      <c r="M4156">
        <f t="shared" si="128"/>
        <v>5934</v>
      </c>
      <c r="N4156" s="2">
        <f t="shared" si="129"/>
        <v>45.025013896609231</v>
      </c>
    </row>
    <row r="4157" spans="1:14" x14ac:dyDescent="0.3">
      <c r="A4157" t="s">
        <v>10827</v>
      </c>
      <c r="B4157" t="s">
        <v>13924</v>
      </c>
      <c r="C4157">
        <v>3.4</v>
      </c>
      <c r="D4157">
        <v>5</v>
      </c>
      <c r="E4157">
        <v>1499</v>
      </c>
      <c r="F4157">
        <v>884</v>
      </c>
      <c r="G4157" t="s">
        <v>67</v>
      </c>
      <c r="H4157" t="s">
        <v>13925</v>
      </c>
      <c r="I4157" t="s">
        <v>862</v>
      </c>
      <c r="J4157" t="s">
        <v>13926</v>
      </c>
      <c r="K4157" t="s">
        <v>13927</v>
      </c>
      <c r="L4157">
        <v>15604034</v>
      </c>
      <c r="M4157">
        <f t="shared" si="128"/>
        <v>4420</v>
      </c>
      <c r="N4157" s="2">
        <f t="shared" si="129"/>
        <v>41.027351567711804</v>
      </c>
    </row>
    <row r="4158" spans="1:14" x14ac:dyDescent="0.3">
      <c r="A4158" t="s">
        <v>13928</v>
      </c>
      <c r="B4158" t="s">
        <v>165</v>
      </c>
      <c r="C4158">
        <v>4</v>
      </c>
      <c r="D4158">
        <v>7</v>
      </c>
      <c r="E4158">
        <v>3299</v>
      </c>
      <c r="F4158">
        <v>1979</v>
      </c>
      <c r="G4158" t="s">
        <v>67</v>
      </c>
      <c r="H4158" t="s">
        <v>13929</v>
      </c>
      <c r="I4158" t="s">
        <v>201</v>
      </c>
      <c r="J4158" t="s">
        <v>168</v>
      </c>
      <c r="K4158" t="s">
        <v>13930</v>
      </c>
      <c r="L4158">
        <v>13257024</v>
      </c>
      <c r="M4158">
        <f t="shared" si="128"/>
        <v>13853</v>
      </c>
      <c r="N4158" s="2">
        <f t="shared" si="129"/>
        <v>40.01212488632919</v>
      </c>
    </row>
    <row r="4159" spans="1:14" x14ac:dyDescent="0.3">
      <c r="A4159" t="s">
        <v>6746</v>
      </c>
      <c r="B4159" t="s">
        <v>41</v>
      </c>
      <c r="C4159">
        <v>4.8</v>
      </c>
      <c r="D4159">
        <v>5</v>
      </c>
      <c r="E4159">
        <v>4499</v>
      </c>
      <c r="F4159">
        <v>2699</v>
      </c>
      <c r="G4159" t="s">
        <v>124</v>
      </c>
      <c r="H4159" t="s">
        <v>13931</v>
      </c>
      <c r="I4159" t="s">
        <v>44</v>
      </c>
      <c r="J4159" t="s">
        <v>45</v>
      </c>
      <c r="K4159" t="s">
        <v>13932</v>
      </c>
      <c r="L4159">
        <v>14646456</v>
      </c>
      <c r="M4159">
        <f t="shared" si="128"/>
        <v>13495</v>
      </c>
      <c r="N4159" s="2">
        <f t="shared" si="129"/>
        <v>40.008890864636584</v>
      </c>
    </row>
    <row r="4160" spans="1:14" x14ac:dyDescent="0.3">
      <c r="A4160" t="s">
        <v>13933</v>
      </c>
      <c r="B4160" t="s">
        <v>1677</v>
      </c>
      <c r="C4160">
        <v>5</v>
      </c>
      <c r="D4160">
        <v>2</v>
      </c>
      <c r="E4160">
        <v>3800</v>
      </c>
      <c r="F4160">
        <v>1710</v>
      </c>
      <c r="G4160" t="s">
        <v>335</v>
      </c>
      <c r="H4160" t="s">
        <v>13934</v>
      </c>
      <c r="I4160" t="s">
        <v>126</v>
      </c>
      <c r="J4160" t="s">
        <v>1680</v>
      </c>
      <c r="K4160" t="s">
        <v>13935</v>
      </c>
      <c r="L4160">
        <v>16315566</v>
      </c>
      <c r="M4160">
        <f t="shared" si="128"/>
        <v>3420</v>
      </c>
      <c r="N4160" s="2">
        <f t="shared" si="129"/>
        <v>55.000000000000007</v>
      </c>
    </row>
    <row r="4161" spans="1:14" x14ac:dyDescent="0.3">
      <c r="A4161" t="s">
        <v>13936</v>
      </c>
      <c r="B4161" t="s">
        <v>10730</v>
      </c>
      <c r="C4161">
        <v>3</v>
      </c>
      <c r="D4161">
        <v>17</v>
      </c>
      <c r="E4161">
        <v>1499</v>
      </c>
      <c r="F4161">
        <v>1499</v>
      </c>
      <c r="G4161" t="s">
        <v>16</v>
      </c>
      <c r="H4161" t="s">
        <v>13937</v>
      </c>
      <c r="I4161" t="s">
        <v>13938</v>
      </c>
      <c r="J4161" t="s">
        <v>10732</v>
      </c>
      <c r="K4161" t="s">
        <v>13939</v>
      </c>
      <c r="L4161">
        <v>14404098</v>
      </c>
      <c r="M4161">
        <f t="shared" si="128"/>
        <v>25483</v>
      </c>
      <c r="N4161" s="2">
        <f t="shared" si="129"/>
        <v>0</v>
      </c>
    </row>
    <row r="4162" spans="1:14" x14ac:dyDescent="0.3">
      <c r="A4162" t="s">
        <v>13940</v>
      </c>
      <c r="B4162" t="s">
        <v>4905</v>
      </c>
      <c r="C4162">
        <v>4.7</v>
      </c>
      <c r="D4162">
        <v>9</v>
      </c>
      <c r="E4162">
        <v>1999</v>
      </c>
      <c r="F4162">
        <v>1499</v>
      </c>
      <c r="G4162" t="s">
        <v>16</v>
      </c>
      <c r="H4162" t="s">
        <v>13941</v>
      </c>
      <c r="I4162" t="s">
        <v>2437</v>
      </c>
      <c r="J4162" t="s">
        <v>4907</v>
      </c>
      <c r="K4162" t="e">
        <f>-saral-home-set-of-6-blue-printed-table-placemats</f>
        <v>#NAME?</v>
      </c>
      <c r="L4162">
        <v>10322051</v>
      </c>
      <c r="M4162">
        <f t="shared" si="128"/>
        <v>13491</v>
      </c>
      <c r="N4162" s="2">
        <f t="shared" si="129"/>
        <v>25.012506253126567</v>
      </c>
    </row>
    <row r="4163" spans="1:14" x14ac:dyDescent="0.3">
      <c r="A4163" t="s">
        <v>13942</v>
      </c>
      <c r="B4163" t="s">
        <v>2653</v>
      </c>
      <c r="C4163">
        <v>4</v>
      </c>
      <c r="D4163">
        <v>7</v>
      </c>
      <c r="E4163">
        <v>1499</v>
      </c>
      <c r="F4163">
        <v>689</v>
      </c>
      <c r="G4163" t="s">
        <v>124</v>
      </c>
      <c r="H4163" t="s">
        <v>13943</v>
      </c>
      <c r="I4163" t="s">
        <v>56</v>
      </c>
      <c r="J4163" t="s">
        <v>2655</v>
      </c>
      <c r="K4163" t="s">
        <v>13944</v>
      </c>
      <c r="L4163">
        <v>17650674</v>
      </c>
      <c r="M4163">
        <f t="shared" ref="M4163:M4226" si="130">D4163*F4163</f>
        <v>4823</v>
      </c>
      <c r="N4163" s="2">
        <f t="shared" ref="N4163:N4226" si="131">((E4163-F4163)/E4163) *100</f>
        <v>54.036024016010678</v>
      </c>
    </row>
    <row r="4164" spans="1:14" x14ac:dyDescent="0.3">
      <c r="A4164" t="s">
        <v>13945</v>
      </c>
      <c r="B4164" t="s">
        <v>1774</v>
      </c>
      <c r="C4164">
        <v>4.3</v>
      </c>
      <c r="D4164">
        <v>12</v>
      </c>
      <c r="E4164">
        <v>2699</v>
      </c>
      <c r="F4164">
        <v>1079</v>
      </c>
      <c r="G4164" t="s">
        <v>42</v>
      </c>
      <c r="H4164" t="s">
        <v>13946</v>
      </c>
      <c r="I4164" t="s">
        <v>50</v>
      </c>
      <c r="J4164" t="s">
        <v>1776</v>
      </c>
      <c r="K4164" t="s">
        <v>13947</v>
      </c>
      <c r="L4164">
        <v>14070620</v>
      </c>
      <c r="M4164">
        <f t="shared" si="130"/>
        <v>12948</v>
      </c>
      <c r="N4164" s="2">
        <f t="shared" si="131"/>
        <v>60.022230455724348</v>
      </c>
    </row>
    <row r="4165" spans="1:14" x14ac:dyDescent="0.3">
      <c r="A4165" t="s">
        <v>13948</v>
      </c>
      <c r="B4165" t="s">
        <v>13161</v>
      </c>
      <c r="C4165">
        <v>4.0999999999999996</v>
      </c>
      <c r="D4165">
        <v>37</v>
      </c>
      <c r="E4165">
        <v>2399</v>
      </c>
      <c r="F4165">
        <v>1079</v>
      </c>
      <c r="G4165" t="s">
        <v>1536</v>
      </c>
      <c r="H4165" t="s">
        <v>13949</v>
      </c>
      <c r="I4165" t="s">
        <v>759</v>
      </c>
      <c r="J4165" t="s">
        <v>13163</v>
      </c>
      <c r="K4165" t="s">
        <v>13950</v>
      </c>
      <c r="L4165">
        <v>15196206</v>
      </c>
      <c r="M4165">
        <f t="shared" si="130"/>
        <v>39923</v>
      </c>
      <c r="N4165" s="2">
        <f t="shared" si="131"/>
        <v>55.022926219258025</v>
      </c>
    </row>
    <row r="4166" spans="1:14" x14ac:dyDescent="0.3">
      <c r="A4166" t="s">
        <v>5392</v>
      </c>
      <c r="B4166" t="s">
        <v>13951</v>
      </c>
      <c r="C4166">
        <v>4.3</v>
      </c>
      <c r="D4166">
        <v>4</v>
      </c>
      <c r="E4166">
        <v>4299</v>
      </c>
      <c r="F4166">
        <v>1375</v>
      </c>
      <c r="G4166" t="s">
        <v>29</v>
      </c>
      <c r="H4166" t="s">
        <v>13952</v>
      </c>
      <c r="I4166" t="s">
        <v>132</v>
      </c>
      <c r="J4166" t="s">
        <v>13953</v>
      </c>
      <c r="K4166" t="s">
        <v>13954</v>
      </c>
      <c r="L4166">
        <v>15647424</v>
      </c>
      <c r="M4166">
        <f t="shared" si="130"/>
        <v>5500</v>
      </c>
      <c r="N4166" s="2">
        <f t="shared" si="131"/>
        <v>68.01581763200744</v>
      </c>
    </row>
    <row r="4167" spans="1:14" x14ac:dyDescent="0.3">
      <c r="A4167" t="s">
        <v>1201</v>
      </c>
      <c r="B4167" t="s">
        <v>2256</v>
      </c>
      <c r="C4167">
        <v>4.4000000000000004</v>
      </c>
      <c r="D4167">
        <v>13</v>
      </c>
      <c r="E4167">
        <v>4499</v>
      </c>
      <c r="F4167">
        <v>1889</v>
      </c>
      <c r="G4167" t="s">
        <v>95</v>
      </c>
      <c r="H4167" t="s">
        <v>13955</v>
      </c>
      <c r="I4167" t="s">
        <v>132</v>
      </c>
      <c r="J4167" t="s">
        <v>2258</v>
      </c>
      <c r="K4167" t="s">
        <v>13956</v>
      </c>
      <c r="L4167">
        <v>14676728</v>
      </c>
      <c r="M4167">
        <f t="shared" si="130"/>
        <v>24557</v>
      </c>
      <c r="N4167" s="2">
        <f t="shared" si="131"/>
        <v>58.012891753723054</v>
      </c>
    </row>
    <row r="4168" spans="1:14" x14ac:dyDescent="0.3">
      <c r="A4168" t="s">
        <v>1027</v>
      </c>
      <c r="B4168" t="s">
        <v>5479</v>
      </c>
      <c r="C4168">
        <v>4.8</v>
      </c>
      <c r="D4168">
        <v>5</v>
      </c>
      <c r="E4168">
        <v>1890</v>
      </c>
      <c r="F4168">
        <v>1890</v>
      </c>
      <c r="G4168" t="s">
        <v>5480</v>
      </c>
      <c r="H4168" t="s">
        <v>13957</v>
      </c>
      <c r="I4168" t="s">
        <v>244</v>
      </c>
      <c r="J4168" t="s">
        <v>5482</v>
      </c>
      <c r="K4168" t="s">
        <v>13958</v>
      </c>
      <c r="L4168">
        <v>16391282</v>
      </c>
      <c r="M4168">
        <f t="shared" si="130"/>
        <v>9450</v>
      </c>
      <c r="N4168" s="2">
        <f t="shared" si="131"/>
        <v>0</v>
      </c>
    </row>
    <row r="4169" spans="1:14" x14ac:dyDescent="0.3">
      <c r="A4169" t="s">
        <v>13959</v>
      </c>
      <c r="B4169" t="s">
        <v>639</v>
      </c>
      <c r="C4169">
        <v>4.8</v>
      </c>
      <c r="D4169">
        <v>8</v>
      </c>
      <c r="E4169">
        <v>1749</v>
      </c>
      <c r="F4169">
        <v>874</v>
      </c>
      <c r="G4169" t="s">
        <v>13960</v>
      </c>
      <c r="H4169" t="s">
        <v>13961</v>
      </c>
      <c r="I4169" t="s">
        <v>1229</v>
      </c>
      <c r="J4169" t="s">
        <v>643</v>
      </c>
      <c r="K4169" t="s">
        <v>13962</v>
      </c>
      <c r="L4169">
        <v>11905716</v>
      </c>
      <c r="M4169">
        <f t="shared" si="130"/>
        <v>6992</v>
      </c>
      <c r="N4169" s="2">
        <f t="shared" si="131"/>
        <v>50.028587764436814</v>
      </c>
    </row>
    <row r="4170" spans="1:14" x14ac:dyDescent="0.3">
      <c r="A4170" t="s">
        <v>13963</v>
      </c>
      <c r="B4170" t="s">
        <v>114</v>
      </c>
      <c r="C4170">
        <v>4.4000000000000004</v>
      </c>
      <c r="D4170">
        <v>11</v>
      </c>
      <c r="E4170">
        <v>1499</v>
      </c>
      <c r="F4170">
        <v>599</v>
      </c>
      <c r="G4170" t="s">
        <v>29</v>
      </c>
      <c r="H4170" t="s">
        <v>13964</v>
      </c>
      <c r="I4170" t="s">
        <v>37</v>
      </c>
      <c r="J4170" t="s">
        <v>116</v>
      </c>
      <c r="K4170" t="s">
        <v>13965</v>
      </c>
      <c r="L4170">
        <v>16916284</v>
      </c>
      <c r="M4170">
        <f t="shared" si="130"/>
        <v>6589</v>
      </c>
      <c r="N4170" s="2">
        <f t="shared" si="131"/>
        <v>60.040026684456308</v>
      </c>
    </row>
    <row r="4171" spans="1:14" x14ac:dyDescent="0.3">
      <c r="A4171" t="s">
        <v>3955</v>
      </c>
      <c r="B4171" t="s">
        <v>1841</v>
      </c>
      <c r="C4171">
        <v>3.4</v>
      </c>
      <c r="D4171">
        <v>11</v>
      </c>
      <c r="E4171">
        <v>995</v>
      </c>
      <c r="F4171">
        <v>417</v>
      </c>
      <c r="G4171" t="s">
        <v>67</v>
      </c>
      <c r="H4171" t="s">
        <v>13966</v>
      </c>
      <c r="I4171" t="s">
        <v>56</v>
      </c>
      <c r="J4171" t="s">
        <v>1843</v>
      </c>
      <c r="K4171" t="s">
        <v>13967</v>
      </c>
      <c r="L4171">
        <v>5665135</v>
      </c>
      <c r="M4171">
        <f t="shared" si="130"/>
        <v>4587</v>
      </c>
      <c r="N4171" s="2">
        <f t="shared" si="131"/>
        <v>58.090452261306538</v>
      </c>
    </row>
    <row r="4172" spans="1:14" x14ac:dyDescent="0.3">
      <c r="A4172" t="s">
        <v>2649</v>
      </c>
      <c r="B4172" t="s">
        <v>119</v>
      </c>
      <c r="C4172">
        <v>2.7</v>
      </c>
      <c r="D4172">
        <v>9</v>
      </c>
      <c r="E4172">
        <v>399</v>
      </c>
      <c r="F4172">
        <v>399</v>
      </c>
      <c r="G4172" t="s">
        <v>124</v>
      </c>
      <c r="H4172" t="s">
        <v>13968</v>
      </c>
      <c r="I4172" t="s">
        <v>37</v>
      </c>
      <c r="J4172" t="s">
        <v>119</v>
      </c>
      <c r="K4172" t="s">
        <v>13969</v>
      </c>
      <c r="L4172">
        <v>17166382</v>
      </c>
      <c r="M4172">
        <f t="shared" si="130"/>
        <v>3591</v>
      </c>
      <c r="N4172" s="2">
        <f t="shared" si="131"/>
        <v>0</v>
      </c>
    </row>
    <row r="4173" spans="1:14" x14ac:dyDescent="0.3">
      <c r="A4173" t="s">
        <v>13970</v>
      </c>
      <c r="B4173" t="s">
        <v>3233</v>
      </c>
      <c r="C4173">
        <v>4.5</v>
      </c>
      <c r="D4173">
        <v>6</v>
      </c>
      <c r="E4173">
        <v>2599</v>
      </c>
      <c r="F4173">
        <v>2209</v>
      </c>
      <c r="G4173" t="s">
        <v>2167</v>
      </c>
      <c r="H4173" t="s">
        <v>13971</v>
      </c>
      <c r="I4173" t="s">
        <v>83</v>
      </c>
      <c r="J4173" t="s">
        <v>3235</v>
      </c>
      <c r="K4173" t="s">
        <v>13972</v>
      </c>
      <c r="L4173">
        <v>16397888</v>
      </c>
      <c r="M4173">
        <f t="shared" si="130"/>
        <v>13254</v>
      </c>
      <c r="N4173" s="2">
        <f t="shared" si="131"/>
        <v>15.005771450557907</v>
      </c>
    </row>
    <row r="4174" spans="1:14" x14ac:dyDescent="0.3">
      <c r="A4174" t="s">
        <v>3488</v>
      </c>
      <c r="B4174" t="s">
        <v>1549</v>
      </c>
      <c r="C4174">
        <v>3.9</v>
      </c>
      <c r="D4174">
        <v>8</v>
      </c>
      <c r="E4174">
        <v>1899</v>
      </c>
      <c r="F4174">
        <v>797</v>
      </c>
      <c r="G4174" t="s">
        <v>29</v>
      </c>
      <c r="H4174" t="s">
        <v>13973</v>
      </c>
      <c r="I4174" t="s">
        <v>50</v>
      </c>
      <c r="J4174" t="s">
        <v>1551</v>
      </c>
      <c r="K4174" t="s">
        <v>13246</v>
      </c>
      <c r="L4174">
        <v>15226916</v>
      </c>
      <c r="M4174">
        <f t="shared" si="130"/>
        <v>6376</v>
      </c>
      <c r="N4174" s="2">
        <f t="shared" si="131"/>
        <v>58.030542390731966</v>
      </c>
    </row>
    <row r="4175" spans="1:14" x14ac:dyDescent="0.3">
      <c r="A4175" t="s">
        <v>3242</v>
      </c>
      <c r="B4175" t="s">
        <v>1421</v>
      </c>
      <c r="C4175">
        <v>4.3</v>
      </c>
      <c r="D4175">
        <v>10</v>
      </c>
      <c r="E4175">
        <v>2199</v>
      </c>
      <c r="F4175">
        <v>879</v>
      </c>
      <c r="G4175" t="s">
        <v>29</v>
      </c>
      <c r="H4175" t="s">
        <v>13974</v>
      </c>
      <c r="I4175" t="s">
        <v>132</v>
      </c>
      <c r="J4175" t="s">
        <v>1423</v>
      </c>
      <c r="K4175" t="s">
        <v>13975</v>
      </c>
      <c r="L4175">
        <v>14933618</v>
      </c>
      <c r="M4175">
        <f t="shared" si="130"/>
        <v>8790</v>
      </c>
      <c r="N4175" s="2">
        <f t="shared" si="131"/>
        <v>60.027285129604365</v>
      </c>
    </row>
    <row r="4176" spans="1:14" x14ac:dyDescent="0.3">
      <c r="A4176" t="s">
        <v>13976</v>
      </c>
      <c r="B4176" t="s">
        <v>1317</v>
      </c>
      <c r="C4176">
        <v>3.9</v>
      </c>
      <c r="D4176">
        <v>14</v>
      </c>
      <c r="E4176">
        <v>899</v>
      </c>
      <c r="F4176">
        <v>404</v>
      </c>
      <c r="G4176" t="s">
        <v>29</v>
      </c>
      <c r="H4176" t="s">
        <v>13977</v>
      </c>
      <c r="I4176" t="s">
        <v>37</v>
      </c>
      <c r="J4176" t="s">
        <v>1317</v>
      </c>
      <c r="K4176" t="s">
        <v>13978</v>
      </c>
      <c r="L4176">
        <v>15971012</v>
      </c>
      <c r="M4176">
        <f t="shared" si="130"/>
        <v>5656</v>
      </c>
      <c r="N4176" s="2">
        <f t="shared" si="131"/>
        <v>55.061179087875423</v>
      </c>
    </row>
    <row r="4177" spans="1:14" x14ac:dyDescent="0.3">
      <c r="A4177" t="s">
        <v>13979</v>
      </c>
      <c r="B4177" t="s">
        <v>119</v>
      </c>
      <c r="C4177">
        <v>4.4000000000000004</v>
      </c>
      <c r="D4177">
        <v>63</v>
      </c>
      <c r="E4177">
        <v>649</v>
      </c>
      <c r="F4177">
        <v>584</v>
      </c>
      <c r="G4177" t="s">
        <v>4247</v>
      </c>
      <c r="H4177" t="s">
        <v>13980</v>
      </c>
      <c r="I4177" t="s">
        <v>446</v>
      </c>
      <c r="J4177" t="s">
        <v>119</v>
      </c>
      <c r="K4177" t="s">
        <v>13981</v>
      </c>
      <c r="L4177">
        <v>15600094</v>
      </c>
      <c r="M4177">
        <f t="shared" si="130"/>
        <v>36792</v>
      </c>
      <c r="N4177" s="2">
        <f t="shared" si="131"/>
        <v>10.015408320493066</v>
      </c>
    </row>
    <row r="4178" spans="1:14" x14ac:dyDescent="0.3">
      <c r="A4178" t="s">
        <v>5951</v>
      </c>
      <c r="B4178" t="s">
        <v>80</v>
      </c>
      <c r="C4178">
        <v>4.3</v>
      </c>
      <c r="D4178">
        <v>29</v>
      </c>
      <c r="E4178">
        <v>799</v>
      </c>
      <c r="F4178">
        <v>279</v>
      </c>
      <c r="G4178" t="s">
        <v>42</v>
      </c>
      <c r="H4178" t="s">
        <v>13982</v>
      </c>
      <c r="I4178" t="s">
        <v>37</v>
      </c>
      <c r="J4178" t="s">
        <v>84</v>
      </c>
      <c r="K4178" t="s">
        <v>13983</v>
      </c>
      <c r="L4178">
        <v>15773724</v>
      </c>
      <c r="M4178">
        <f t="shared" si="130"/>
        <v>8091</v>
      </c>
      <c r="N4178" s="2">
        <f t="shared" si="131"/>
        <v>65.081351689612006</v>
      </c>
    </row>
    <row r="4179" spans="1:14" x14ac:dyDescent="0.3">
      <c r="A4179" t="s">
        <v>5085</v>
      </c>
      <c r="B4179" t="s">
        <v>6465</v>
      </c>
      <c r="C4179">
        <v>4.0999999999999996</v>
      </c>
      <c r="D4179">
        <v>44</v>
      </c>
      <c r="E4179">
        <v>999</v>
      </c>
      <c r="F4179">
        <v>479</v>
      </c>
      <c r="G4179" t="s">
        <v>1536</v>
      </c>
      <c r="H4179" t="s">
        <v>13984</v>
      </c>
      <c r="I4179" t="s">
        <v>1229</v>
      </c>
      <c r="J4179" t="s">
        <v>6467</v>
      </c>
      <c r="K4179" t="s">
        <v>13985</v>
      </c>
      <c r="L4179">
        <v>13975516</v>
      </c>
      <c r="M4179">
        <f t="shared" si="130"/>
        <v>21076</v>
      </c>
      <c r="N4179" s="2">
        <f t="shared" si="131"/>
        <v>52.052052052052055</v>
      </c>
    </row>
    <row r="4180" spans="1:14" x14ac:dyDescent="0.3">
      <c r="A4180" t="s">
        <v>708</v>
      </c>
      <c r="B4180" t="s">
        <v>230</v>
      </c>
      <c r="C4180">
        <v>4.3</v>
      </c>
      <c r="D4180">
        <v>117</v>
      </c>
      <c r="E4180">
        <v>799</v>
      </c>
      <c r="F4180">
        <v>319</v>
      </c>
      <c r="G4180" t="s">
        <v>67</v>
      </c>
      <c r="H4180" t="s">
        <v>13986</v>
      </c>
      <c r="I4180" t="s">
        <v>56</v>
      </c>
      <c r="J4180" t="s">
        <v>232</v>
      </c>
      <c r="K4180" t="s">
        <v>13987</v>
      </c>
      <c r="L4180">
        <v>11401432</v>
      </c>
      <c r="M4180">
        <f t="shared" si="130"/>
        <v>37323</v>
      </c>
      <c r="N4180" s="2">
        <f t="shared" si="131"/>
        <v>60.075093867334175</v>
      </c>
    </row>
    <row r="4181" spans="1:14" x14ac:dyDescent="0.3">
      <c r="A4181" t="s">
        <v>1613</v>
      </c>
      <c r="B4181" t="s">
        <v>2355</v>
      </c>
      <c r="C4181">
        <v>4</v>
      </c>
      <c r="D4181">
        <v>3</v>
      </c>
      <c r="E4181">
        <v>1599</v>
      </c>
      <c r="F4181">
        <v>591</v>
      </c>
      <c r="G4181" t="s">
        <v>1185</v>
      </c>
      <c r="H4181" t="s">
        <v>13988</v>
      </c>
      <c r="I4181" t="s">
        <v>297</v>
      </c>
      <c r="J4181" t="s">
        <v>2357</v>
      </c>
      <c r="K4181" t="s">
        <v>13989</v>
      </c>
      <c r="L4181">
        <v>16894542</v>
      </c>
      <c r="M4181">
        <f t="shared" si="130"/>
        <v>1773</v>
      </c>
      <c r="N4181" s="2">
        <f t="shared" si="131"/>
        <v>63.03939962476548</v>
      </c>
    </row>
    <row r="4182" spans="1:14" x14ac:dyDescent="0.3">
      <c r="A4182" t="s">
        <v>13990</v>
      </c>
      <c r="B4182" t="s">
        <v>3284</v>
      </c>
      <c r="C4182">
        <v>4</v>
      </c>
      <c r="D4182">
        <v>16</v>
      </c>
      <c r="E4182">
        <v>1999</v>
      </c>
      <c r="F4182">
        <v>899</v>
      </c>
      <c r="G4182" t="s">
        <v>563</v>
      </c>
      <c r="H4182" t="s">
        <v>13991</v>
      </c>
      <c r="I4182" t="s">
        <v>297</v>
      </c>
      <c r="J4182" t="s">
        <v>3286</v>
      </c>
      <c r="K4182" t="s">
        <v>13992</v>
      </c>
      <c r="L4182">
        <v>12696720</v>
      </c>
      <c r="M4182">
        <f t="shared" si="130"/>
        <v>14384</v>
      </c>
      <c r="N4182" s="2">
        <f t="shared" si="131"/>
        <v>55.027513756878442</v>
      </c>
    </row>
    <row r="4183" spans="1:14" x14ac:dyDescent="0.3">
      <c r="A4183" t="s">
        <v>13993</v>
      </c>
      <c r="B4183" t="s">
        <v>1458</v>
      </c>
      <c r="C4183">
        <v>4</v>
      </c>
      <c r="D4183">
        <v>6</v>
      </c>
      <c r="E4183">
        <v>2095</v>
      </c>
      <c r="F4183">
        <v>1257</v>
      </c>
      <c r="G4183" t="s">
        <v>242</v>
      </c>
      <c r="H4183" t="s">
        <v>13994</v>
      </c>
      <c r="I4183" t="s">
        <v>1176</v>
      </c>
      <c r="J4183" t="s">
        <v>1460</v>
      </c>
      <c r="K4183" t="s">
        <v>13995</v>
      </c>
      <c r="L4183">
        <v>16161430</v>
      </c>
      <c r="M4183">
        <f t="shared" si="130"/>
        <v>7542</v>
      </c>
      <c r="N4183" s="2">
        <f t="shared" si="131"/>
        <v>40</v>
      </c>
    </row>
    <row r="4184" spans="1:14" x14ac:dyDescent="0.3">
      <c r="A4184" t="s">
        <v>13996</v>
      </c>
      <c r="B4184" t="s">
        <v>235</v>
      </c>
      <c r="C4184">
        <v>4.2</v>
      </c>
      <c r="D4184">
        <v>10</v>
      </c>
      <c r="E4184">
        <v>999</v>
      </c>
      <c r="F4184">
        <v>399</v>
      </c>
      <c r="G4184" t="s">
        <v>3124</v>
      </c>
      <c r="H4184" t="s">
        <v>13997</v>
      </c>
      <c r="I4184" t="s">
        <v>37</v>
      </c>
      <c r="J4184" t="s">
        <v>238</v>
      </c>
      <c r="K4184" t="s">
        <v>13998</v>
      </c>
      <c r="L4184">
        <v>13499470</v>
      </c>
      <c r="M4184">
        <f t="shared" si="130"/>
        <v>3990</v>
      </c>
      <c r="N4184" s="2">
        <f t="shared" si="131"/>
        <v>60.06006006006006</v>
      </c>
    </row>
    <row r="4185" spans="1:14" x14ac:dyDescent="0.3">
      <c r="A4185" t="s">
        <v>13999</v>
      </c>
      <c r="B4185" t="s">
        <v>9994</v>
      </c>
      <c r="C4185">
        <v>4.3</v>
      </c>
      <c r="D4185">
        <v>11</v>
      </c>
      <c r="E4185">
        <v>999</v>
      </c>
      <c r="F4185">
        <v>549</v>
      </c>
      <c r="G4185" t="s">
        <v>242</v>
      </c>
      <c r="H4185" t="s">
        <v>14000</v>
      </c>
      <c r="I4185" t="s">
        <v>244</v>
      </c>
      <c r="J4185" t="s">
        <v>9996</v>
      </c>
      <c r="K4185" t="s">
        <v>14001</v>
      </c>
      <c r="L4185">
        <v>15052174</v>
      </c>
      <c r="M4185">
        <f t="shared" si="130"/>
        <v>6039</v>
      </c>
      <c r="N4185" s="2">
        <f t="shared" si="131"/>
        <v>45.045045045045043</v>
      </c>
    </row>
    <row r="4186" spans="1:14" x14ac:dyDescent="0.3">
      <c r="A4186" t="s">
        <v>14002</v>
      </c>
      <c r="B4186" t="s">
        <v>11202</v>
      </c>
      <c r="C4186">
        <v>3.9</v>
      </c>
      <c r="D4186">
        <v>26</v>
      </c>
      <c r="E4186">
        <v>4375</v>
      </c>
      <c r="F4186">
        <v>875</v>
      </c>
      <c r="G4186" t="s">
        <v>683</v>
      </c>
      <c r="H4186" t="s">
        <v>14003</v>
      </c>
      <c r="I4186" t="s">
        <v>373</v>
      </c>
      <c r="J4186" t="s">
        <v>11205</v>
      </c>
      <c r="K4186" t="s">
        <v>14004</v>
      </c>
      <c r="L4186">
        <v>9728397</v>
      </c>
      <c r="M4186">
        <f t="shared" si="130"/>
        <v>22750</v>
      </c>
      <c r="N4186" s="2">
        <f t="shared" si="131"/>
        <v>80</v>
      </c>
    </row>
    <row r="4187" spans="1:14" x14ac:dyDescent="0.3">
      <c r="A4187" t="s">
        <v>3348</v>
      </c>
      <c r="B4187" t="s">
        <v>6978</v>
      </c>
      <c r="C4187">
        <v>3.9</v>
      </c>
      <c r="D4187">
        <v>30</v>
      </c>
      <c r="E4187">
        <v>2999</v>
      </c>
      <c r="F4187">
        <v>839</v>
      </c>
      <c r="G4187" t="s">
        <v>683</v>
      </c>
      <c r="H4187" t="s">
        <v>14005</v>
      </c>
      <c r="I4187" t="s">
        <v>373</v>
      </c>
      <c r="J4187" t="s">
        <v>6980</v>
      </c>
      <c r="K4187" t="s">
        <v>6981</v>
      </c>
      <c r="L4187">
        <v>14921764</v>
      </c>
      <c r="M4187">
        <f t="shared" si="130"/>
        <v>25170</v>
      </c>
      <c r="N4187" s="2">
        <f t="shared" si="131"/>
        <v>72.024008002667557</v>
      </c>
    </row>
    <row r="4188" spans="1:14" x14ac:dyDescent="0.3">
      <c r="A4188" t="s">
        <v>7756</v>
      </c>
      <c r="B4188" t="s">
        <v>14006</v>
      </c>
      <c r="C4188">
        <v>3.9</v>
      </c>
      <c r="D4188">
        <v>10</v>
      </c>
      <c r="E4188">
        <v>1299</v>
      </c>
      <c r="F4188">
        <v>545</v>
      </c>
      <c r="G4188" t="s">
        <v>8588</v>
      </c>
      <c r="H4188" t="s">
        <v>14007</v>
      </c>
      <c r="I4188" t="s">
        <v>1176</v>
      </c>
      <c r="J4188" t="s">
        <v>14008</v>
      </c>
      <c r="K4188" t="s">
        <v>14009</v>
      </c>
      <c r="L4188">
        <v>16075672</v>
      </c>
      <c r="M4188">
        <f t="shared" si="130"/>
        <v>5450</v>
      </c>
      <c r="N4188" s="2">
        <f t="shared" si="131"/>
        <v>58.044649730561972</v>
      </c>
    </row>
    <row r="4189" spans="1:14" x14ac:dyDescent="0.3">
      <c r="A4189" t="s">
        <v>14010</v>
      </c>
      <c r="B4189" t="s">
        <v>682</v>
      </c>
      <c r="C4189">
        <v>2.7</v>
      </c>
      <c r="D4189">
        <v>6</v>
      </c>
      <c r="E4189">
        <v>1299</v>
      </c>
      <c r="F4189">
        <v>1119</v>
      </c>
      <c r="G4189" t="s">
        <v>683</v>
      </c>
      <c r="H4189" t="s">
        <v>14011</v>
      </c>
      <c r="I4189" t="s">
        <v>685</v>
      </c>
      <c r="J4189" t="s">
        <v>686</v>
      </c>
      <c r="K4189" t="s">
        <v>14012</v>
      </c>
      <c r="L4189">
        <v>15906616</v>
      </c>
      <c r="M4189">
        <f t="shared" si="130"/>
        <v>6714</v>
      </c>
      <c r="N4189" s="2">
        <f t="shared" si="131"/>
        <v>13.856812933025402</v>
      </c>
    </row>
    <row r="4190" spans="1:14" x14ac:dyDescent="0.3">
      <c r="A4190" t="s">
        <v>3952</v>
      </c>
      <c r="B4190" t="s">
        <v>5794</v>
      </c>
      <c r="C4190">
        <v>3.8</v>
      </c>
      <c r="D4190">
        <v>53</v>
      </c>
      <c r="E4190">
        <v>1099</v>
      </c>
      <c r="F4190">
        <v>1044</v>
      </c>
      <c r="G4190" t="s">
        <v>683</v>
      </c>
      <c r="H4190" t="s">
        <v>14013</v>
      </c>
      <c r="I4190" t="s">
        <v>685</v>
      </c>
      <c r="J4190" t="s">
        <v>5796</v>
      </c>
      <c r="K4190" t="s">
        <v>14014</v>
      </c>
      <c r="L4190">
        <v>11466354</v>
      </c>
      <c r="M4190">
        <f t="shared" si="130"/>
        <v>55332</v>
      </c>
      <c r="N4190" s="2">
        <f t="shared" si="131"/>
        <v>5.0045495905368522</v>
      </c>
    </row>
    <row r="4191" spans="1:14" x14ac:dyDescent="0.3">
      <c r="A4191" t="s">
        <v>14015</v>
      </c>
      <c r="B4191" t="s">
        <v>14016</v>
      </c>
      <c r="C4191">
        <v>3.7</v>
      </c>
      <c r="D4191">
        <v>56</v>
      </c>
      <c r="E4191">
        <v>1999</v>
      </c>
      <c r="F4191">
        <v>999</v>
      </c>
      <c r="G4191" t="s">
        <v>683</v>
      </c>
      <c r="H4191" t="s">
        <v>14017</v>
      </c>
      <c r="I4191" t="s">
        <v>685</v>
      </c>
      <c r="J4191" t="s">
        <v>14018</v>
      </c>
      <c r="K4191" t="s">
        <v>14019</v>
      </c>
      <c r="L4191">
        <v>11744858</v>
      </c>
      <c r="M4191">
        <f t="shared" si="130"/>
        <v>55944</v>
      </c>
      <c r="N4191" s="2">
        <f t="shared" si="131"/>
        <v>50.025012506253134</v>
      </c>
    </row>
    <row r="4192" spans="1:14" x14ac:dyDescent="0.3">
      <c r="A4192" t="s">
        <v>14020</v>
      </c>
      <c r="B4192" t="s">
        <v>123</v>
      </c>
      <c r="C4192">
        <v>3.9</v>
      </c>
      <c r="D4192">
        <v>34</v>
      </c>
      <c r="E4192">
        <v>1299</v>
      </c>
      <c r="F4192">
        <v>649</v>
      </c>
      <c r="G4192" t="s">
        <v>124</v>
      </c>
      <c r="H4192" t="s">
        <v>14021</v>
      </c>
      <c r="I4192" t="s">
        <v>126</v>
      </c>
      <c r="J4192" t="s">
        <v>127</v>
      </c>
      <c r="K4192" t="s">
        <v>14022</v>
      </c>
      <c r="L4192">
        <v>11438050</v>
      </c>
      <c r="M4192">
        <f t="shared" si="130"/>
        <v>22066</v>
      </c>
      <c r="N4192" s="2">
        <f t="shared" si="131"/>
        <v>50.038491147036183</v>
      </c>
    </row>
    <row r="4193" spans="1:14" x14ac:dyDescent="0.3">
      <c r="A4193" t="s">
        <v>14023</v>
      </c>
      <c r="B4193" t="s">
        <v>689</v>
      </c>
      <c r="C4193">
        <v>4.7</v>
      </c>
      <c r="D4193">
        <v>6</v>
      </c>
      <c r="E4193">
        <v>2090</v>
      </c>
      <c r="F4193">
        <v>1463</v>
      </c>
      <c r="G4193" t="s">
        <v>88</v>
      </c>
      <c r="H4193" t="s">
        <v>14024</v>
      </c>
      <c r="I4193" t="s">
        <v>997</v>
      </c>
      <c r="J4193" t="s">
        <v>692</v>
      </c>
      <c r="K4193" t="s">
        <v>14025</v>
      </c>
      <c r="L4193">
        <v>16048786</v>
      </c>
      <c r="M4193">
        <f t="shared" si="130"/>
        <v>8778</v>
      </c>
      <c r="N4193" s="2">
        <f t="shared" si="131"/>
        <v>30</v>
      </c>
    </row>
    <row r="4194" spans="1:14" x14ac:dyDescent="0.3">
      <c r="A4194" t="s">
        <v>14026</v>
      </c>
      <c r="B4194" t="s">
        <v>13286</v>
      </c>
      <c r="C4194">
        <v>3.9</v>
      </c>
      <c r="D4194">
        <v>15</v>
      </c>
      <c r="E4194">
        <v>999</v>
      </c>
      <c r="F4194">
        <v>999</v>
      </c>
      <c r="G4194" t="s">
        <v>9686</v>
      </c>
      <c r="H4194" t="s">
        <v>14027</v>
      </c>
      <c r="I4194" t="s">
        <v>685</v>
      </c>
      <c r="J4194" t="s">
        <v>13288</v>
      </c>
      <c r="K4194" t="s">
        <v>14028</v>
      </c>
      <c r="L4194">
        <v>11939082</v>
      </c>
      <c r="M4194">
        <f t="shared" si="130"/>
        <v>14985</v>
      </c>
      <c r="N4194" s="2">
        <f t="shared" si="131"/>
        <v>0</v>
      </c>
    </row>
    <row r="4195" spans="1:14" x14ac:dyDescent="0.3">
      <c r="A4195" t="s">
        <v>14029</v>
      </c>
      <c r="B4195" t="s">
        <v>14030</v>
      </c>
      <c r="C4195">
        <v>2.5</v>
      </c>
      <c r="D4195">
        <v>6</v>
      </c>
      <c r="E4195">
        <v>13500</v>
      </c>
      <c r="F4195">
        <v>5400</v>
      </c>
      <c r="G4195" t="s">
        <v>218</v>
      </c>
      <c r="H4195" t="s">
        <v>14031</v>
      </c>
      <c r="I4195" t="s">
        <v>1558</v>
      </c>
      <c r="J4195" t="s">
        <v>14032</v>
      </c>
      <c r="K4195" t="s">
        <v>14033</v>
      </c>
      <c r="L4195">
        <v>15293282</v>
      </c>
      <c r="M4195">
        <f t="shared" si="130"/>
        <v>32400</v>
      </c>
      <c r="N4195" s="2">
        <f t="shared" si="131"/>
        <v>60</v>
      </c>
    </row>
    <row r="4196" spans="1:14" x14ac:dyDescent="0.3">
      <c r="A4196" t="s">
        <v>14034</v>
      </c>
      <c r="B4196" t="s">
        <v>3055</v>
      </c>
      <c r="C4196">
        <v>4.7</v>
      </c>
      <c r="D4196">
        <v>51</v>
      </c>
      <c r="E4196">
        <v>4999</v>
      </c>
      <c r="F4196">
        <v>3749</v>
      </c>
      <c r="G4196" t="s">
        <v>16</v>
      </c>
      <c r="H4196" t="s">
        <v>14035</v>
      </c>
      <c r="I4196" t="s">
        <v>513</v>
      </c>
      <c r="J4196" t="s">
        <v>3057</v>
      </c>
      <c r="K4196" t="s">
        <v>14036</v>
      </c>
      <c r="L4196">
        <v>15017272</v>
      </c>
      <c r="M4196">
        <f t="shared" si="130"/>
        <v>191199</v>
      </c>
      <c r="N4196" s="2">
        <f t="shared" si="131"/>
        <v>25.005001000200039</v>
      </c>
    </row>
    <row r="4197" spans="1:14" x14ac:dyDescent="0.3">
      <c r="A4197" t="s">
        <v>14037</v>
      </c>
      <c r="B4197" t="s">
        <v>6394</v>
      </c>
      <c r="C4197">
        <v>4.5</v>
      </c>
      <c r="D4197">
        <v>12</v>
      </c>
      <c r="E4197">
        <v>3799</v>
      </c>
      <c r="F4197">
        <v>1899</v>
      </c>
      <c r="G4197" t="s">
        <v>409</v>
      </c>
      <c r="H4197" t="s">
        <v>14038</v>
      </c>
      <c r="I4197" t="s">
        <v>891</v>
      </c>
      <c r="J4197" t="s">
        <v>6396</v>
      </c>
      <c r="K4197" t="s">
        <v>14039</v>
      </c>
      <c r="L4197">
        <v>12436762</v>
      </c>
      <c r="M4197">
        <f t="shared" si="130"/>
        <v>22788</v>
      </c>
      <c r="N4197" s="2">
        <f t="shared" si="131"/>
        <v>50.013161358252169</v>
      </c>
    </row>
    <row r="4198" spans="1:14" x14ac:dyDescent="0.3">
      <c r="A4198" t="s">
        <v>5406</v>
      </c>
      <c r="B4198" t="s">
        <v>2366</v>
      </c>
      <c r="C4198">
        <v>3.9</v>
      </c>
      <c r="D4198">
        <v>11</v>
      </c>
      <c r="E4198">
        <v>4999</v>
      </c>
      <c r="F4198">
        <v>1999</v>
      </c>
      <c r="G4198" t="s">
        <v>88</v>
      </c>
      <c r="H4198" t="s">
        <v>14040</v>
      </c>
      <c r="I4198" t="s">
        <v>586</v>
      </c>
      <c r="J4198" t="s">
        <v>2368</v>
      </c>
      <c r="K4198" t="s">
        <v>14041</v>
      </c>
      <c r="L4198">
        <v>15146432</v>
      </c>
      <c r="M4198">
        <f t="shared" si="130"/>
        <v>21989</v>
      </c>
      <c r="N4198" s="2">
        <f t="shared" si="131"/>
        <v>60.012002400480092</v>
      </c>
    </row>
    <row r="4199" spans="1:14" x14ac:dyDescent="0.3">
      <c r="A4199" t="s">
        <v>8168</v>
      </c>
      <c r="B4199" t="s">
        <v>866</v>
      </c>
      <c r="C4199">
        <v>4.3</v>
      </c>
      <c r="D4199">
        <v>26</v>
      </c>
      <c r="E4199">
        <v>2999</v>
      </c>
      <c r="F4199">
        <v>1949</v>
      </c>
      <c r="G4199" t="s">
        <v>16</v>
      </c>
      <c r="H4199" t="s">
        <v>14042</v>
      </c>
      <c r="I4199" t="s">
        <v>586</v>
      </c>
      <c r="J4199" t="s">
        <v>868</v>
      </c>
      <c r="K4199" t="s">
        <v>14043</v>
      </c>
      <c r="L4199">
        <v>15647344</v>
      </c>
      <c r="M4199">
        <f t="shared" si="130"/>
        <v>50674</v>
      </c>
      <c r="N4199" s="2">
        <f t="shared" si="131"/>
        <v>35.011670556852287</v>
      </c>
    </row>
    <row r="4200" spans="1:14" x14ac:dyDescent="0.3">
      <c r="A4200" t="s">
        <v>14044</v>
      </c>
      <c r="B4200" t="s">
        <v>4830</v>
      </c>
      <c r="C4200">
        <v>4</v>
      </c>
      <c r="D4200">
        <v>5</v>
      </c>
      <c r="E4200">
        <v>2999</v>
      </c>
      <c r="F4200">
        <v>2099</v>
      </c>
      <c r="G4200" t="s">
        <v>29</v>
      </c>
      <c r="H4200" t="s">
        <v>14045</v>
      </c>
      <c r="I4200" t="s">
        <v>37</v>
      </c>
      <c r="J4200" t="s">
        <v>4832</v>
      </c>
      <c r="K4200" t="s">
        <v>14046</v>
      </c>
      <c r="L4200">
        <v>14690640</v>
      </c>
      <c r="M4200">
        <f t="shared" si="130"/>
        <v>10495</v>
      </c>
      <c r="N4200" s="2">
        <f t="shared" si="131"/>
        <v>30.010003334444811</v>
      </c>
    </row>
    <row r="4201" spans="1:14" x14ac:dyDescent="0.3">
      <c r="A4201" t="s">
        <v>14047</v>
      </c>
      <c r="B4201" t="s">
        <v>584</v>
      </c>
      <c r="C4201">
        <v>4.5999999999999996</v>
      </c>
      <c r="D4201">
        <v>74</v>
      </c>
      <c r="E4201">
        <v>1695</v>
      </c>
      <c r="F4201">
        <v>932</v>
      </c>
      <c r="G4201" t="s">
        <v>16</v>
      </c>
      <c r="H4201" t="s">
        <v>14048</v>
      </c>
      <c r="I4201" t="s">
        <v>1946</v>
      </c>
      <c r="J4201" t="s">
        <v>587</v>
      </c>
      <c r="K4201" t="s">
        <v>14049</v>
      </c>
      <c r="L4201">
        <v>1898229</v>
      </c>
      <c r="M4201">
        <f t="shared" si="130"/>
        <v>68968</v>
      </c>
      <c r="N4201" s="2">
        <f t="shared" si="131"/>
        <v>45.014749262536874</v>
      </c>
    </row>
    <row r="4202" spans="1:14" x14ac:dyDescent="0.3">
      <c r="A4202" t="s">
        <v>994</v>
      </c>
      <c r="B4202" t="s">
        <v>54</v>
      </c>
      <c r="C4202">
        <v>4.5999999999999996</v>
      </c>
      <c r="D4202">
        <v>68</v>
      </c>
      <c r="E4202">
        <v>2899</v>
      </c>
      <c r="F4202">
        <v>2174</v>
      </c>
      <c r="G4202" t="s">
        <v>16</v>
      </c>
      <c r="H4202" t="s">
        <v>14050</v>
      </c>
      <c r="I4202" t="s">
        <v>997</v>
      </c>
      <c r="J4202" t="s">
        <v>57</v>
      </c>
      <c r="K4202" t="s">
        <v>14051</v>
      </c>
      <c r="L4202">
        <v>13350068</v>
      </c>
      <c r="M4202">
        <f t="shared" si="130"/>
        <v>147832</v>
      </c>
      <c r="N4202" s="2">
        <f t="shared" si="131"/>
        <v>25.008623663332187</v>
      </c>
    </row>
    <row r="4203" spans="1:14" x14ac:dyDescent="0.3">
      <c r="A4203" t="s">
        <v>1979</v>
      </c>
      <c r="B4203" t="s">
        <v>2366</v>
      </c>
      <c r="C4203">
        <v>4.2</v>
      </c>
      <c r="D4203">
        <v>9</v>
      </c>
      <c r="E4203">
        <v>3599</v>
      </c>
      <c r="F4203">
        <v>1799</v>
      </c>
      <c r="G4203" t="s">
        <v>88</v>
      </c>
      <c r="H4203" t="s">
        <v>14052</v>
      </c>
      <c r="I4203" t="s">
        <v>586</v>
      </c>
      <c r="J4203" t="s">
        <v>2368</v>
      </c>
      <c r="K4203" t="s">
        <v>14053</v>
      </c>
      <c r="L4203">
        <v>11317132</v>
      </c>
      <c r="M4203">
        <f t="shared" si="130"/>
        <v>16191</v>
      </c>
      <c r="N4203" s="2">
        <f t="shared" si="131"/>
        <v>50.013892747985558</v>
      </c>
    </row>
    <row r="4204" spans="1:14" x14ac:dyDescent="0.3">
      <c r="A4204" t="s">
        <v>14054</v>
      </c>
      <c r="B4204" t="s">
        <v>895</v>
      </c>
      <c r="C4204">
        <v>4.2</v>
      </c>
      <c r="D4204">
        <v>6</v>
      </c>
      <c r="E4204">
        <v>2390</v>
      </c>
      <c r="F4204">
        <v>1673</v>
      </c>
      <c r="G4204" t="s">
        <v>2464</v>
      </c>
      <c r="H4204" t="s">
        <v>14055</v>
      </c>
      <c r="I4204" t="s">
        <v>1229</v>
      </c>
      <c r="J4204" t="s">
        <v>898</v>
      </c>
      <c r="K4204" t="s">
        <v>14056</v>
      </c>
      <c r="L4204">
        <v>15103054</v>
      </c>
      <c r="M4204">
        <f t="shared" si="130"/>
        <v>10038</v>
      </c>
      <c r="N4204" s="2">
        <f t="shared" si="131"/>
        <v>30</v>
      </c>
    </row>
    <row r="4205" spans="1:14" x14ac:dyDescent="0.3">
      <c r="A4205" t="s">
        <v>14057</v>
      </c>
      <c r="B4205" t="s">
        <v>2124</v>
      </c>
      <c r="C4205">
        <v>4.5999999999999996</v>
      </c>
      <c r="D4205">
        <v>17</v>
      </c>
      <c r="E4205">
        <v>3299</v>
      </c>
      <c r="F4205">
        <v>989</v>
      </c>
      <c r="G4205" t="s">
        <v>29</v>
      </c>
      <c r="H4205" t="s">
        <v>14058</v>
      </c>
      <c r="I4205" t="s">
        <v>132</v>
      </c>
      <c r="J4205" t="s">
        <v>2126</v>
      </c>
      <c r="K4205" t="s">
        <v>14059</v>
      </c>
      <c r="L4205">
        <v>16315992</v>
      </c>
      <c r="M4205">
        <f t="shared" si="130"/>
        <v>16813</v>
      </c>
      <c r="N4205" s="2">
        <f t="shared" si="131"/>
        <v>70.021218551076075</v>
      </c>
    </row>
    <row r="4206" spans="1:14" x14ac:dyDescent="0.3">
      <c r="A4206" t="s">
        <v>14060</v>
      </c>
      <c r="B4206" t="s">
        <v>294</v>
      </c>
      <c r="C4206">
        <v>4.3</v>
      </c>
      <c r="D4206">
        <v>32</v>
      </c>
      <c r="E4206">
        <v>2500</v>
      </c>
      <c r="F4206">
        <v>1725</v>
      </c>
      <c r="G4206" t="s">
        <v>295</v>
      </c>
      <c r="H4206" t="s">
        <v>14061</v>
      </c>
      <c r="I4206" t="s">
        <v>50</v>
      </c>
      <c r="J4206" t="s">
        <v>298</v>
      </c>
      <c r="K4206" t="s">
        <v>14062</v>
      </c>
      <c r="L4206">
        <v>12277880</v>
      </c>
      <c r="M4206">
        <f t="shared" si="130"/>
        <v>55200</v>
      </c>
      <c r="N4206" s="2">
        <f t="shared" si="131"/>
        <v>31</v>
      </c>
    </row>
    <row r="4207" spans="1:14" x14ac:dyDescent="0.3">
      <c r="A4207" t="s">
        <v>14060</v>
      </c>
      <c r="B4207" t="s">
        <v>294</v>
      </c>
      <c r="C4207">
        <v>4.8</v>
      </c>
      <c r="D4207">
        <v>17</v>
      </c>
      <c r="E4207">
        <v>2500</v>
      </c>
      <c r="F4207">
        <v>1725</v>
      </c>
      <c r="G4207" t="s">
        <v>295</v>
      </c>
      <c r="H4207" t="s">
        <v>14063</v>
      </c>
      <c r="I4207" t="s">
        <v>50</v>
      </c>
      <c r="J4207" t="s">
        <v>298</v>
      </c>
      <c r="K4207" t="s">
        <v>14064</v>
      </c>
      <c r="L4207">
        <v>12277854</v>
      </c>
      <c r="M4207">
        <f t="shared" si="130"/>
        <v>29325</v>
      </c>
      <c r="N4207" s="2">
        <f t="shared" si="131"/>
        <v>31</v>
      </c>
    </row>
    <row r="4208" spans="1:14" x14ac:dyDescent="0.3">
      <c r="A4208" t="s">
        <v>5386</v>
      </c>
      <c r="B4208" t="s">
        <v>14065</v>
      </c>
      <c r="C4208">
        <v>4</v>
      </c>
      <c r="D4208">
        <v>5</v>
      </c>
      <c r="E4208">
        <v>1599</v>
      </c>
      <c r="F4208">
        <v>879</v>
      </c>
      <c r="G4208" t="s">
        <v>16</v>
      </c>
      <c r="H4208" t="s">
        <v>14066</v>
      </c>
      <c r="I4208" t="s">
        <v>1064</v>
      </c>
      <c r="J4208" t="s">
        <v>14067</v>
      </c>
      <c r="K4208" t="s">
        <v>14068</v>
      </c>
      <c r="L4208">
        <v>16532898</v>
      </c>
      <c r="M4208">
        <f t="shared" si="130"/>
        <v>4395</v>
      </c>
      <c r="N4208" s="2">
        <f t="shared" si="131"/>
        <v>45.028142589118197</v>
      </c>
    </row>
    <row r="4209" spans="1:14" x14ac:dyDescent="0.3">
      <c r="A4209" t="s">
        <v>14069</v>
      </c>
      <c r="B4209" t="s">
        <v>5966</v>
      </c>
      <c r="C4209">
        <v>4.0999999999999996</v>
      </c>
      <c r="D4209">
        <v>19</v>
      </c>
      <c r="E4209">
        <v>699</v>
      </c>
      <c r="F4209">
        <v>699</v>
      </c>
      <c r="G4209" t="s">
        <v>29</v>
      </c>
      <c r="H4209" t="s">
        <v>14070</v>
      </c>
      <c r="I4209" t="s">
        <v>126</v>
      </c>
      <c r="J4209" t="s">
        <v>5968</v>
      </c>
      <c r="K4209" t="s">
        <v>14071</v>
      </c>
      <c r="L4209">
        <v>17571024</v>
      </c>
      <c r="M4209">
        <f t="shared" si="130"/>
        <v>13281</v>
      </c>
      <c r="N4209" s="2">
        <f t="shared" si="131"/>
        <v>0</v>
      </c>
    </row>
    <row r="4210" spans="1:14" x14ac:dyDescent="0.3">
      <c r="A4210" t="s">
        <v>12927</v>
      </c>
      <c r="B4210" t="s">
        <v>465</v>
      </c>
      <c r="C4210">
        <v>4.3</v>
      </c>
      <c r="D4210">
        <v>43</v>
      </c>
      <c r="E4210">
        <v>759</v>
      </c>
      <c r="F4210">
        <v>759</v>
      </c>
      <c r="G4210" t="s">
        <v>3652</v>
      </c>
      <c r="H4210" t="s">
        <v>14072</v>
      </c>
      <c r="I4210" t="s">
        <v>4430</v>
      </c>
      <c r="J4210" t="s">
        <v>468</v>
      </c>
      <c r="K4210" t="s">
        <v>14073</v>
      </c>
      <c r="L4210">
        <v>11444466</v>
      </c>
      <c r="M4210">
        <f t="shared" si="130"/>
        <v>32637</v>
      </c>
      <c r="N4210" s="2">
        <f t="shared" si="131"/>
        <v>0</v>
      </c>
    </row>
    <row r="4211" spans="1:14" x14ac:dyDescent="0.3">
      <c r="A4211" t="s">
        <v>14074</v>
      </c>
      <c r="B4211" t="s">
        <v>14075</v>
      </c>
      <c r="C4211">
        <v>4.3</v>
      </c>
      <c r="D4211">
        <v>69</v>
      </c>
      <c r="E4211">
        <v>1199</v>
      </c>
      <c r="F4211">
        <v>899</v>
      </c>
      <c r="G4211" t="s">
        <v>16</v>
      </c>
      <c r="H4211" t="s">
        <v>14076</v>
      </c>
      <c r="I4211" t="s">
        <v>1766</v>
      </c>
      <c r="J4211" t="s">
        <v>14077</v>
      </c>
      <c r="K4211" t="s">
        <v>14078</v>
      </c>
      <c r="L4211">
        <v>1902354</v>
      </c>
      <c r="M4211">
        <f t="shared" si="130"/>
        <v>62031</v>
      </c>
      <c r="N4211" s="2">
        <f t="shared" si="131"/>
        <v>25.020850708924101</v>
      </c>
    </row>
    <row r="4212" spans="1:14" x14ac:dyDescent="0.3">
      <c r="A4212" t="s">
        <v>1350</v>
      </c>
      <c r="B4212" t="s">
        <v>6949</v>
      </c>
      <c r="C4212">
        <v>4.3</v>
      </c>
      <c r="D4212">
        <v>116</v>
      </c>
      <c r="E4212">
        <v>1999</v>
      </c>
      <c r="F4212">
        <v>899</v>
      </c>
      <c r="G4212" t="s">
        <v>12711</v>
      </c>
      <c r="H4212" t="s">
        <v>14079</v>
      </c>
      <c r="I4212" t="s">
        <v>1353</v>
      </c>
      <c r="J4212" t="s">
        <v>6951</v>
      </c>
      <c r="K4212" t="s">
        <v>14080</v>
      </c>
      <c r="L4212">
        <v>14236652</v>
      </c>
      <c r="M4212">
        <f t="shared" si="130"/>
        <v>104284</v>
      </c>
      <c r="N4212" s="2">
        <f t="shared" si="131"/>
        <v>55.027513756878442</v>
      </c>
    </row>
    <row r="4213" spans="1:14" x14ac:dyDescent="0.3">
      <c r="A4213" t="s">
        <v>14081</v>
      </c>
      <c r="B4213" t="s">
        <v>2198</v>
      </c>
      <c r="C4213">
        <v>3.6</v>
      </c>
      <c r="D4213">
        <v>7</v>
      </c>
      <c r="E4213">
        <v>1499</v>
      </c>
      <c r="F4213">
        <v>899</v>
      </c>
      <c r="G4213" t="s">
        <v>3502</v>
      </c>
      <c r="H4213" t="s">
        <v>14082</v>
      </c>
      <c r="I4213" t="s">
        <v>938</v>
      </c>
      <c r="J4213" t="s">
        <v>2202</v>
      </c>
      <c r="K4213" t="s">
        <v>14083</v>
      </c>
      <c r="L4213">
        <v>17059420</v>
      </c>
      <c r="M4213">
        <f t="shared" si="130"/>
        <v>6293</v>
      </c>
      <c r="N4213" s="2">
        <f t="shared" si="131"/>
        <v>40.026684456304203</v>
      </c>
    </row>
    <row r="4214" spans="1:14" x14ac:dyDescent="0.3">
      <c r="A4214" t="s">
        <v>14084</v>
      </c>
      <c r="B4214" t="s">
        <v>1262</v>
      </c>
      <c r="C4214">
        <v>4.5</v>
      </c>
      <c r="D4214">
        <v>11</v>
      </c>
      <c r="E4214">
        <v>649</v>
      </c>
      <c r="F4214">
        <v>649</v>
      </c>
      <c r="G4214" t="s">
        <v>67</v>
      </c>
      <c r="H4214" t="s">
        <v>14085</v>
      </c>
      <c r="I4214" t="s">
        <v>37</v>
      </c>
      <c r="J4214" t="s">
        <v>1265</v>
      </c>
      <c r="K4214" t="s">
        <v>14086</v>
      </c>
      <c r="L4214">
        <v>15127432</v>
      </c>
      <c r="M4214">
        <f t="shared" si="130"/>
        <v>7139</v>
      </c>
      <c r="N4214" s="2">
        <f t="shared" si="131"/>
        <v>0</v>
      </c>
    </row>
    <row r="4215" spans="1:14" x14ac:dyDescent="0.3">
      <c r="A4215" t="s">
        <v>14087</v>
      </c>
      <c r="B4215" t="s">
        <v>3238</v>
      </c>
      <c r="C4215">
        <v>4.2</v>
      </c>
      <c r="D4215">
        <v>51</v>
      </c>
      <c r="E4215">
        <v>2199</v>
      </c>
      <c r="F4215">
        <v>637</v>
      </c>
      <c r="G4215" t="s">
        <v>3239</v>
      </c>
      <c r="H4215" t="s">
        <v>14088</v>
      </c>
      <c r="I4215" t="s">
        <v>642</v>
      </c>
      <c r="J4215" t="s">
        <v>3238</v>
      </c>
      <c r="K4215" t="s">
        <v>14089</v>
      </c>
      <c r="L4215">
        <v>13439602</v>
      </c>
      <c r="M4215">
        <f t="shared" si="130"/>
        <v>32487</v>
      </c>
      <c r="N4215" s="2">
        <f t="shared" si="131"/>
        <v>71.032287403365174</v>
      </c>
    </row>
    <row r="4216" spans="1:14" x14ac:dyDescent="0.3">
      <c r="A4216" t="s">
        <v>14090</v>
      </c>
      <c r="B4216" t="s">
        <v>14091</v>
      </c>
      <c r="C4216">
        <v>4.3</v>
      </c>
      <c r="D4216">
        <v>418</v>
      </c>
      <c r="E4216">
        <v>799</v>
      </c>
      <c r="F4216">
        <v>295</v>
      </c>
      <c r="G4216" t="s">
        <v>16</v>
      </c>
      <c r="H4216" t="s">
        <v>14092</v>
      </c>
      <c r="I4216" t="s">
        <v>388</v>
      </c>
      <c r="J4216" t="s">
        <v>14093</v>
      </c>
      <c r="K4216" t="s">
        <v>14094</v>
      </c>
      <c r="L4216">
        <v>10801038</v>
      </c>
      <c r="M4216">
        <f t="shared" si="130"/>
        <v>123310</v>
      </c>
      <c r="N4216" s="2">
        <f t="shared" si="131"/>
        <v>63.078848560700877</v>
      </c>
    </row>
    <row r="4217" spans="1:14" x14ac:dyDescent="0.3">
      <c r="A4217" t="s">
        <v>14095</v>
      </c>
      <c r="B4217" t="s">
        <v>14096</v>
      </c>
      <c r="C4217">
        <v>4.5</v>
      </c>
      <c r="D4217">
        <v>28</v>
      </c>
      <c r="E4217">
        <v>699</v>
      </c>
      <c r="F4217">
        <v>699</v>
      </c>
      <c r="G4217" t="s">
        <v>16</v>
      </c>
      <c r="H4217" t="s">
        <v>14097</v>
      </c>
      <c r="I4217" t="s">
        <v>997</v>
      </c>
      <c r="J4217" t="s">
        <v>14098</v>
      </c>
      <c r="K4217" t="s">
        <v>14099</v>
      </c>
      <c r="L4217">
        <v>13319072</v>
      </c>
      <c r="M4217">
        <f t="shared" si="130"/>
        <v>19572</v>
      </c>
      <c r="N4217" s="2">
        <f t="shared" si="131"/>
        <v>0</v>
      </c>
    </row>
    <row r="4218" spans="1:14" x14ac:dyDescent="0.3">
      <c r="A4218" t="s">
        <v>14100</v>
      </c>
      <c r="B4218" t="s">
        <v>1446</v>
      </c>
      <c r="C4218">
        <v>3.8</v>
      </c>
      <c r="D4218">
        <v>6</v>
      </c>
      <c r="E4218">
        <v>1199</v>
      </c>
      <c r="F4218">
        <v>599</v>
      </c>
      <c r="G4218" t="s">
        <v>14101</v>
      </c>
      <c r="H4218" t="s">
        <v>14102</v>
      </c>
      <c r="I4218" t="s">
        <v>1229</v>
      </c>
      <c r="J4218" t="s">
        <v>1449</v>
      </c>
      <c r="K4218" t="s">
        <v>14103</v>
      </c>
      <c r="L4218">
        <v>15390622</v>
      </c>
      <c r="M4218">
        <f t="shared" si="130"/>
        <v>3594</v>
      </c>
      <c r="N4218" s="2">
        <f t="shared" si="131"/>
        <v>50.041701417848202</v>
      </c>
    </row>
    <row r="4219" spans="1:14" x14ac:dyDescent="0.3">
      <c r="A4219" t="s">
        <v>3424</v>
      </c>
      <c r="B4219" t="s">
        <v>424</v>
      </c>
      <c r="C4219">
        <v>4.8</v>
      </c>
      <c r="D4219">
        <v>25</v>
      </c>
      <c r="E4219">
        <v>4999</v>
      </c>
      <c r="F4219">
        <v>1749</v>
      </c>
      <c r="G4219" t="s">
        <v>124</v>
      </c>
      <c r="H4219" t="s">
        <v>14104</v>
      </c>
      <c r="I4219" t="s">
        <v>132</v>
      </c>
      <c r="J4219" t="s">
        <v>426</v>
      </c>
      <c r="K4219" t="s">
        <v>14105</v>
      </c>
      <c r="L4219">
        <v>15178698</v>
      </c>
      <c r="M4219">
        <f t="shared" si="130"/>
        <v>43725</v>
      </c>
      <c r="N4219" s="2">
        <f t="shared" si="131"/>
        <v>65.01300260052011</v>
      </c>
    </row>
    <row r="4220" spans="1:14" x14ac:dyDescent="0.3">
      <c r="A4220" t="s">
        <v>14106</v>
      </c>
      <c r="B4220" t="s">
        <v>14107</v>
      </c>
      <c r="C4220">
        <v>4.0999999999999996</v>
      </c>
      <c r="D4220">
        <v>155</v>
      </c>
      <c r="E4220">
        <v>969</v>
      </c>
      <c r="F4220">
        <v>387</v>
      </c>
      <c r="G4220" t="s">
        <v>16</v>
      </c>
      <c r="H4220" t="s">
        <v>14108</v>
      </c>
      <c r="I4220" t="s">
        <v>513</v>
      </c>
      <c r="J4220" t="s">
        <v>14109</v>
      </c>
      <c r="K4220" t="s">
        <v>14110</v>
      </c>
      <c r="L4220">
        <v>11801078</v>
      </c>
      <c r="M4220">
        <f t="shared" si="130"/>
        <v>59985</v>
      </c>
      <c r="N4220" s="2">
        <f t="shared" si="131"/>
        <v>60.061919504643967</v>
      </c>
    </row>
    <row r="4221" spans="1:14" x14ac:dyDescent="0.3">
      <c r="A4221" t="s">
        <v>14111</v>
      </c>
      <c r="B4221" t="s">
        <v>3452</v>
      </c>
      <c r="C4221">
        <v>4.3</v>
      </c>
      <c r="D4221">
        <v>12</v>
      </c>
      <c r="E4221">
        <v>3198</v>
      </c>
      <c r="F4221">
        <v>671</v>
      </c>
      <c r="G4221" t="s">
        <v>67</v>
      </c>
      <c r="H4221" t="s">
        <v>14112</v>
      </c>
      <c r="I4221" t="s">
        <v>56</v>
      </c>
      <c r="J4221" t="s">
        <v>3454</v>
      </c>
      <c r="K4221" t="s">
        <v>14113</v>
      </c>
      <c r="L4221">
        <v>16215416</v>
      </c>
      <c r="M4221">
        <f t="shared" si="130"/>
        <v>8052</v>
      </c>
      <c r="N4221" s="2">
        <f t="shared" si="131"/>
        <v>79.018136335209505</v>
      </c>
    </row>
    <row r="4222" spans="1:14" x14ac:dyDescent="0.3">
      <c r="A4222" t="s">
        <v>174</v>
      </c>
      <c r="B4222" t="s">
        <v>2619</v>
      </c>
      <c r="C4222">
        <v>4.5</v>
      </c>
      <c r="D4222">
        <v>118</v>
      </c>
      <c r="E4222">
        <v>2495</v>
      </c>
      <c r="F4222">
        <v>1497</v>
      </c>
      <c r="G4222" t="s">
        <v>16</v>
      </c>
      <c r="H4222" t="s">
        <v>14114</v>
      </c>
      <c r="I4222" t="s">
        <v>177</v>
      </c>
      <c r="J4222" t="s">
        <v>2622</v>
      </c>
      <c r="K4222" t="s">
        <v>14115</v>
      </c>
      <c r="L4222">
        <v>4318382</v>
      </c>
      <c r="M4222">
        <f t="shared" si="130"/>
        <v>176646</v>
      </c>
      <c r="N4222" s="2">
        <f t="shared" si="131"/>
        <v>40</v>
      </c>
    </row>
    <row r="4223" spans="1:14" x14ac:dyDescent="0.3">
      <c r="A4223" t="s">
        <v>8618</v>
      </c>
      <c r="B4223" t="s">
        <v>492</v>
      </c>
      <c r="C4223">
        <v>4.5999999999999996</v>
      </c>
      <c r="D4223">
        <v>5</v>
      </c>
      <c r="E4223">
        <v>799</v>
      </c>
      <c r="F4223">
        <v>799</v>
      </c>
      <c r="G4223" t="s">
        <v>493</v>
      </c>
      <c r="H4223" t="s">
        <v>14116</v>
      </c>
      <c r="I4223" t="s">
        <v>83</v>
      </c>
      <c r="J4223" t="s">
        <v>496</v>
      </c>
      <c r="K4223" t="s">
        <v>14117</v>
      </c>
      <c r="L4223">
        <v>17963866</v>
      </c>
      <c r="M4223">
        <f t="shared" si="130"/>
        <v>3995</v>
      </c>
      <c r="N4223" s="2">
        <f t="shared" si="131"/>
        <v>0</v>
      </c>
    </row>
    <row r="4224" spans="1:14" x14ac:dyDescent="0.3">
      <c r="A4224" t="s">
        <v>14118</v>
      </c>
      <c r="B4224" t="s">
        <v>284</v>
      </c>
      <c r="C4224">
        <v>4.2</v>
      </c>
      <c r="D4224">
        <v>17</v>
      </c>
      <c r="E4224">
        <v>1499</v>
      </c>
      <c r="F4224">
        <v>704</v>
      </c>
      <c r="G4224" t="s">
        <v>757</v>
      </c>
      <c r="H4224" t="s">
        <v>14119</v>
      </c>
      <c r="I4224" t="s">
        <v>1165</v>
      </c>
      <c r="J4224" t="s">
        <v>286</v>
      </c>
      <c r="K4224" t="e">
        <f>-sassafras-women-green-solid-pencil-skirt</f>
        <v>#NAME?</v>
      </c>
      <c r="L4224">
        <v>16044000</v>
      </c>
      <c r="M4224">
        <f t="shared" si="130"/>
        <v>11968</v>
      </c>
      <c r="N4224" s="2">
        <f t="shared" si="131"/>
        <v>53.03535690460307</v>
      </c>
    </row>
    <row r="4225" spans="1:14" x14ac:dyDescent="0.3">
      <c r="A4225" t="s">
        <v>8787</v>
      </c>
      <c r="B4225" t="s">
        <v>14120</v>
      </c>
      <c r="C4225">
        <v>4</v>
      </c>
      <c r="D4225">
        <v>95</v>
      </c>
      <c r="E4225">
        <v>1099</v>
      </c>
      <c r="F4225">
        <v>494</v>
      </c>
      <c r="G4225" t="s">
        <v>67</v>
      </c>
      <c r="H4225" t="s">
        <v>14121</v>
      </c>
      <c r="I4225" t="s">
        <v>37</v>
      </c>
      <c r="J4225" t="s">
        <v>14122</v>
      </c>
      <c r="K4225" t="s">
        <v>14123</v>
      </c>
      <c r="L4225">
        <v>4378777</v>
      </c>
      <c r="M4225">
        <f t="shared" si="130"/>
        <v>46930</v>
      </c>
      <c r="N4225" s="2">
        <f t="shared" si="131"/>
        <v>55.050045495905366</v>
      </c>
    </row>
    <row r="4226" spans="1:14" x14ac:dyDescent="0.3">
      <c r="A4226" t="s">
        <v>14124</v>
      </c>
      <c r="B4226" t="s">
        <v>9267</v>
      </c>
      <c r="C4226">
        <v>4.5999999999999996</v>
      </c>
      <c r="D4226">
        <v>16</v>
      </c>
      <c r="E4226">
        <v>510</v>
      </c>
      <c r="F4226">
        <v>474</v>
      </c>
      <c r="G4226" t="s">
        <v>12404</v>
      </c>
      <c r="H4226" t="s">
        <v>14125</v>
      </c>
      <c r="I4226" t="s">
        <v>273</v>
      </c>
      <c r="J4226" t="s">
        <v>9270</v>
      </c>
      <c r="K4226" t="s">
        <v>14126</v>
      </c>
      <c r="L4226">
        <v>13264662</v>
      </c>
      <c r="M4226">
        <f t="shared" si="130"/>
        <v>7584</v>
      </c>
      <c r="N4226" s="2">
        <f t="shared" si="131"/>
        <v>7.0588235294117645</v>
      </c>
    </row>
    <row r="4227" spans="1:14" x14ac:dyDescent="0.3">
      <c r="A4227" t="s">
        <v>14127</v>
      </c>
      <c r="B4227" t="s">
        <v>101</v>
      </c>
      <c r="C4227">
        <v>4.0999999999999996</v>
      </c>
      <c r="D4227">
        <v>23</v>
      </c>
      <c r="E4227">
        <v>1999</v>
      </c>
      <c r="F4227">
        <v>1199</v>
      </c>
      <c r="G4227" t="s">
        <v>1128</v>
      </c>
      <c r="H4227" t="s">
        <v>14128</v>
      </c>
      <c r="I4227" t="s">
        <v>44</v>
      </c>
      <c r="J4227" t="s">
        <v>104</v>
      </c>
      <c r="K4227" t="s">
        <v>14129</v>
      </c>
      <c r="L4227">
        <v>16619378</v>
      </c>
      <c r="M4227">
        <f t="shared" ref="M4227:M4290" si="132">D4227*F4227</f>
        <v>27577</v>
      </c>
      <c r="N4227" s="2">
        <f t="shared" ref="N4227:N4290" si="133">((E4227-F4227)/E4227) *100</f>
        <v>40.020010005002497</v>
      </c>
    </row>
    <row r="4228" spans="1:14" x14ac:dyDescent="0.3">
      <c r="A4228" t="s">
        <v>14130</v>
      </c>
      <c r="B4228" t="s">
        <v>456</v>
      </c>
      <c r="C4228">
        <v>3.8</v>
      </c>
      <c r="D4228">
        <v>9</v>
      </c>
      <c r="E4228">
        <v>1390</v>
      </c>
      <c r="F4228">
        <v>695</v>
      </c>
      <c r="G4228" t="s">
        <v>67</v>
      </c>
      <c r="H4228" t="s">
        <v>14131</v>
      </c>
      <c r="I4228" t="s">
        <v>50</v>
      </c>
      <c r="J4228" t="s">
        <v>459</v>
      </c>
      <c r="K4228" t="s">
        <v>14132</v>
      </c>
      <c r="L4228">
        <v>15628354</v>
      </c>
      <c r="M4228">
        <f t="shared" si="132"/>
        <v>6255</v>
      </c>
      <c r="N4228" s="2">
        <f t="shared" si="133"/>
        <v>50</v>
      </c>
    </row>
    <row r="4229" spans="1:14" x14ac:dyDescent="0.3">
      <c r="A4229" t="s">
        <v>14133</v>
      </c>
      <c r="B4229" t="s">
        <v>2052</v>
      </c>
      <c r="C4229">
        <v>4.5999999999999996</v>
      </c>
      <c r="D4229">
        <v>7</v>
      </c>
      <c r="E4229">
        <v>449</v>
      </c>
      <c r="F4229">
        <v>449</v>
      </c>
      <c r="G4229" t="s">
        <v>67</v>
      </c>
      <c r="H4229" t="s">
        <v>14134</v>
      </c>
      <c r="I4229" t="s">
        <v>273</v>
      </c>
      <c r="J4229" t="s">
        <v>2054</v>
      </c>
      <c r="K4229" t="s">
        <v>14135</v>
      </c>
      <c r="L4229">
        <v>16873794</v>
      </c>
      <c r="M4229">
        <f t="shared" si="132"/>
        <v>3143</v>
      </c>
      <c r="N4229" s="2">
        <f t="shared" si="133"/>
        <v>0</v>
      </c>
    </row>
    <row r="4230" spans="1:14" x14ac:dyDescent="0.3">
      <c r="A4230" t="s">
        <v>14136</v>
      </c>
      <c r="B4230" t="s">
        <v>2422</v>
      </c>
      <c r="C4230">
        <v>3.3</v>
      </c>
      <c r="D4230">
        <v>7</v>
      </c>
      <c r="E4230">
        <v>12999</v>
      </c>
      <c r="F4230">
        <v>3899</v>
      </c>
      <c r="G4230" t="s">
        <v>74</v>
      </c>
      <c r="H4230" t="s">
        <v>14137</v>
      </c>
      <c r="I4230" t="s">
        <v>373</v>
      </c>
      <c r="J4230" t="s">
        <v>2424</v>
      </c>
      <c r="K4230" t="s">
        <v>14138</v>
      </c>
      <c r="L4230">
        <v>15760980</v>
      </c>
      <c r="M4230">
        <f t="shared" si="132"/>
        <v>27293</v>
      </c>
      <c r="N4230" s="2">
        <f t="shared" si="133"/>
        <v>70.005385029617656</v>
      </c>
    </row>
    <row r="4231" spans="1:14" x14ac:dyDescent="0.3">
      <c r="A4231" t="s">
        <v>14139</v>
      </c>
      <c r="B4231" t="s">
        <v>2242</v>
      </c>
      <c r="C4231">
        <v>4.3</v>
      </c>
      <c r="D4231">
        <v>51</v>
      </c>
      <c r="E4231">
        <v>2099</v>
      </c>
      <c r="F4231">
        <v>839</v>
      </c>
      <c r="G4231" t="s">
        <v>124</v>
      </c>
      <c r="H4231" t="s">
        <v>14140</v>
      </c>
      <c r="I4231" t="s">
        <v>126</v>
      </c>
      <c r="J4231" t="s">
        <v>2244</v>
      </c>
      <c r="K4231" t="s">
        <v>14141</v>
      </c>
      <c r="L4231">
        <v>15956900</v>
      </c>
      <c r="M4231">
        <f t="shared" si="132"/>
        <v>42789</v>
      </c>
      <c r="N4231" s="2">
        <f t="shared" si="133"/>
        <v>60.028585040495472</v>
      </c>
    </row>
    <row r="4232" spans="1:14" x14ac:dyDescent="0.3">
      <c r="A4232" t="s">
        <v>14142</v>
      </c>
      <c r="B4232" t="s">
        <v>1491</v>
      </c>
      <c r="C4232">
        <v>2.6</v>
      </c>
      <c r="D4232">
        <v>22</v>
      </c>
      <c r="E4232">
        <v>999</v>
      </c>
      <c r="F4232">
        <v>399</v>
      </c>
      <c r="G4232" t="s">
        <v>124</v>
      </c>
      <c r="H4232" t="s">
        <v>14143</v>
      </c>
      <c r="I4232" t="s">
        <v>56</v>
      </c>
      <c r="J4232" t="s">
        <v>1493</v>
      </c>
      <c r="K4232" t="s">
        <v>14144</v>
      </c>
      <c r="L4232">
        <v>14170382</v>
      </c>
      <c r="M4232">
        <f t="shared" si="132"/>
        <v>8778</v>
      </c>
      <c r="N4232" s="2">
        <f t="shared" si="133"/>
        <v>60.06006006006006</v>
      </c>
    </row>
    <row r="4233" spans="1:14" x14ac:dyDescent="0.3">
      <c r="A4233" t="s">
        <v>941</v>
      </c>
      <c r="B4233" t="s">
        <v>957</v>
      </c>
      <c r="C4233">
        <v>4.2</v>
      </c>
      <c r="D4233">
        <v>37</v>
      </c>
      <c r="E4233">
        <v>849</v>
      </c>
      <c r="F4233">
        <v>297</v>
      </c>
      <c r="G4233" t="s">
        <v>67</v>
      </c>
      <c r="H4233" t="s">
        <v>14145</v>
      </c>
      <c r="I4233" t="s">
        <v>37</v>
      </c>
      <c r="J4233" t="s">
        <v>959</v>
      </c>
      <c r="K4233" t="s">
        <v>14146</v>
      </c>
      <c r="L4233">
        <v>12299304</v>
      </c>
      <c r="M4233">
        <f t="shared" si="132"/>
        <v>10989</v>
      </c>
      <c r="N4233" s="2">
        <f t="shared" si="133"/>
        <v>65.017667844522961</v>
      </c>
    </row>
    <row r="4234" spans="1:14" x14ac:dyDescent="0.3">
      <c r="A4234" t="s">
        <v>978</v>
      </c>
      <c r="B4234" t="s">
        <v>593</v>
      </c>
      <c r="C4234">
        <v>3.1</v>
      </c>
      <c r="D4234">
        <v>10</v>
      </c>
      <c r="E4234">
        <v>849</v>
      </c>
      <c r="F4234">
        <v>339</v>
      </c>
      <c r="G4234" t="s">
        <v>67</v>
      </c>
      <c r="H4234" t="s">
        <v>14147</v>
      </c>
      <c r="I4234" t="s">
        <v>37</v>
      </c>
      <c r="J4234" t="s">
        <v>595</v>
      </c>
      <c r="K4234" t="s">
        <v>14148</v>
      </c>
      <c r="L4234">
        <v>16589886</v>
      </c>
      <c r="M4234">
        <f t="shared" si="132"/>
        <v>3390</v>
      </c>
      <c r="N4234" s="2">
        <f t="shared" si="133"/>
        <v>60.07067137809188</v>
      </c>
    </row>
    <row r="4235" spans="1:14" x14ac:dyDescent="0.3">
      <c r="A4235" t="s">
        <v>592</v>
      </c>
      <c r="B4235" t="s">
        <v>1513</v>
      </c>
      <c r="C4235">
        <v>2.6</v>
      </c>
      <c r="D4235">
        <v>8</v>
      </c>
      <c r="E4235">
        <v>799</v>
      </c>
      <c r="F4235">
        <v>279</v>
      </c>
      <c r="G4235" t="s">
        <v>67</v>
      </c>
      <c r="H4235" t="s">
        <v>14149</v>
      </c>
      <c r="I4235" t="s">
        <v>37</v>
      </c>
      <c r="J4235" t="s">
        <v>1515</v>
      </c>
      <c r="K4235" t="s">
        <v>14150</v>
      </c>
      <c r="L4235">
        <v>16260588</v>
      </c>
      <c r="M4235">
        <f t="shared" si="132"/>
        <v>2232</v>
      </c>
      <c r="N4235" s="2">
        <f t="shared" si="133"/>
        <v>65.081351689612006</v>
      </c>
    </row>
    <row r="4236" spans="1:14" x14ac:dyDescent="0.3">
      <c r="A4236" t="s">
        <v>14151</v>
      </c>
      <c r="B4236" t="s">
        <v>14152</v>
      </c>
      <c r="C4236">
        <v>4.0999999999999996</v>
      </c>
      <c r="D4236">
        <v>88</v>
      </c>
      <c r="E4236">
        <v>1099</v>
      </c>
      <c r="F4236">
        <v>494</v>
      </c>
      <c r="G4236" t="s">
        <v>29</v>
      </c>
      <c r="H4236" t="s">
        <v>14153</v>
      </c>
      <c r="I4236" t="s">
        <v>126</v>
      </c>
      <c r="J4236" t="s">
        <v>14154</v>
      </c>
      <c r="K4236" t="s">
        <v>14155</v>
      </c>
      <c r="L4236">
        <v>12799644</v>
      </c>
      <c r="M4236">
        <f t="shared" si="132"/>
        <v>43472</v>
      </c>
      <c r="N4236" s="2">
        <f t="shared" si="133"/>
        <v>55.050045495905366</v>
      </c>
    </row>
    <row r="4237" spans="1:14" x14ac:dyDescent="0.3">
      <c r="A4237" t="s">
        <v>14156</v>
      </c>
      <c r="B4237" t="s">
        <v>3229</v>
      </c>
      <c r="C4237">
        <v>3.7</v>
      </c>
      <c r="D4237">
        <v>30</v>
      </c>
      <c r="E4237">
        <v>1899</v>
      </c>
      <c r="F4237">
        <v>626</v>
      </c>
      <c r="G4237" t="s">
        <v>42</v>
      </c>
      <c r="H4237" t="s">
        <v>14157</v>
      </c>
      <c r="I4237" t="s">
        <v>44</v>
      </c>
      <c r="J4237" t="s">
        <v>3231</v>
      </c>
      <c r="K4237" t="s">
        <v>14158</v>
      </c>
      <c r="L4237">
        <v>13564906</v>
      </c>
      <c r="M4237">
        <f t="shared" si="132"/>
        <v>18780</v>
      </c>
      <c r="N4237" s="2">
        <f t="shared" si="133"/>
        <v>67.035281727224856</v>
      </c>
    </row>
    <row r="4238" spans="1:14" x14ac:dyDescent="0.3">
      <c r="A4238" t="s">
        <v>14159</v>
      </c>
      <c r="B4238" t="s">
        <v>3154</v>
      </c>
      <c r="C4238">
        <v>4.0999999999999996</v>
      </c>
      <c r="D4238">
        <v>27</v>
      </c>
      <c r="E4238">
        <v>1497</v>
      </c>
      <c r="F4238">
        <v>449</v>
      </c>
      <c r="G4238" t="s">
        <v>16</v>
      </c>
      <c r="H4238" t="s">
        <v>14160</v>
      </c>
      <c r="I4238" t="s">
        <v>177</v>
      </c>
      <c r="J4238" t="s">
        <v>3156</v>
      </c>
      <c r="K4238" t="s">
        <v>14161</v>
      </c>
      <c r="L4238">
        <v>14110478</v>
      </c>
      <c r="M4238">
        <f t="shared" si="132"/>
        <v>12123</v>
      </c>
      <c r="N4238" s="2">
        <f t="shared" si="133"/>
        <v>70.006680026720105</v>
      </c>
    </row>
    <row r="4239" spans="1:14" x14ac:dyDescent="0.3">
      <c r="A4239" t="s">
        <v>6211</v>
      </c>
      <c r="B4239" t="s">
        <v>13286</v>
      </c>
      <c r="C4239">
        <v>2.7</v>
      </c>
      <c r="D4239">
        <v>9</v>
      </c>
      <c r="E4239">
        <v>1799</v>
      </c>
      <c r="F4239">
        <v>1025</v>
      </c>
      <c r="G4239" t="s">
        <v>683</v>
      </c>
      <c r="H4239" t="s">
        <v>14162</v>
      </c>
      <c r="I4239" t="s">
        <v>685</v>
      </c>
      <c r="J4239" t="s">
        <v>13288</v>
      </c>
      <c r="K4239" t="s">
        <v>14163</v>
      </c>
      <c r="L4239">
        <v>12525888</v>
      </c>
      <c r="M4239">
        <f t="shared" si="132"/>
        <v>9225</v>
      </c>
      <c r="N4239" s="2">
        <f t="shared" si="133"/>
        <v>43.023902167871043</v>
      </c>
    </row>
    <row r="4240" spans="1:14" x14ac:dyDescent="0.3">
      <c r="A4240" t="s">
        <v>14164</v>
      </c>
      <c r="B4240" t="s">
        <v>2104</v>
      </c>
      <c r="C4240">
        <v>3.6</v>
      </c>
      <c r="D4240">
        <v>16</v>
      </c>
      <c r="E4240">
        <v>3399</v>
      </c>
      <c r="F4240">
        <v>1087</v>
      </c>
      <c r="G4240" t="s">
        <v>14165</v>
      </c>
      <c r="H4240" t="s">
        <v>14166</v>
      </c>
      <c r="I4240" t="s">
        <v>685</v>
      </c>
      <c r="J4240" t="s">
        <v>2106</v>
      </c>
      <c r="K4240" t="s">
        <v>14167</v>
      </c>
      <c r="L4240">
        <v>12447290</v>
      </c>
      <c r="M4240">
        <f t="shared" si="132"/>
        <v>17392</v>
      </c>
      <c r="N4240" s="2">
        <f t="shared" si="133"/>
        <v>68.02000588408356</v>
      </c>
    </row>
    <row r="4241" spans="1:14" x14ac:dyDescent="0.3">
      <c r="A4241" t="s">
        <v>14168</v>
      </c>
      <c r="B4241" t="s">
        <v>14016</v>
      </c>
      <c r="C4241">
        <v>4</v>
      </c>
      <c r="D4241">
        <v>78</v>
      </c>
      <c r="E4241">
        <v>1999</v>
      </c>
      <c r="F4241">
        <v>999</v>
      </c>
      <c r="G4241" t="s">
        <v>683</v>
      </c>
      <c r="H4241" t="s">
        <v>14169</v>
      </c>
      <c r="I4241" t="s">
        <v>685</v>
      </c>
      <c r="J4241" t="s">
        <v>14018</v>
      </c>
      <c r="K4241" t="s">
        <v>14019</v>
      </c>
      <c r="L4241">
        <v>11744854</v>
      </c>
      <c r="M4241">
        <f t="shared" si="132"/>
        <v>77922</v>
      </c>
      <c r="N4241" s="2">
        <f t="shared" si="133"/>
        <v>50.025012506253134</v>
      </c>
    </row>
    <row r="4242" spans="1:14" x14ac:dyDescent="0.3">
      <c r="A4242" t="s">
        <v>14170</v>
      </c>
      <c r="B4242" t="s">
        <v>294</v>
      </c>
      <c r="C4242">
        <v>4.0999999999999996</v>
      </c>
      <c r="D4242">
        <v>11</v>
      </c>
      <c r="E4242">
        <v>2500</v>
      </c>
      <c r="F4242">
        <v>1725</v>
      </c>
      <c r="G4242" t="s">
        <v>295</v>
      </c>
      <c r="H4242" t="s">
        <v>14171</v>
      </c>
      <c r="I4242" t="s">
        <v>50</v>
      </c>
      <c r="J4242" t="s">
        <v>298</v>
      </c>
      <c r="K4242" t="s">
        <v>14172</v>
      </c>
      <c r="L4242">
        <v>13993792</v>
      </c>
      <c r="M4242">
        <f t="shared" si="132"/>
        <v>18975</v>
      </c>
      <c r="N4242" s="2">
        <f t="shared" si="133"/>
        <v>31</v>
      </c>
    </row>
    <row r="4243" spans="1:14" x14ac:dyDescent="0.3">
      <c r="A4243" t="s">
        <v>14173</v>
      </c>
      <c r="B4243" t="s">
        <v>3936</v>
      </c>
      <c r="C4243">
        <v>4.5</v>
      </c>
      <c r="D4243">
        <v>31</v>
      </c>
      <c r="E4243">
        <v>3890</v>
      </c>
      <c r="F4243">
        <v>1750</v>
      </c>
      <c r="G4243" t="s">
        <v>148</v>
      </c>
      <c r="H4243" t="s">
        <v>14174</v>
      </c>
      <c r="I4243" t="s">
        <v>50</v>
      </c>
      <c r="J4243" t="s">
        <v>3936</v>
      </c>
      <c r="K4243" t="s">
        <v>14175</v>
      </c>
      <c r="L4243">
        <v>13264608</v>
      </c>
      <c r="M4243">
        <f t="shared" si="132"/>
        <v>54250</v>
      </c>
      <c r="N4243" s="2">
        <f t="shared" si="133"/>
        <v>55.012853470437015</v>
      </c>
    </row>
    <row r="4244" spans="1:14" x14ac:dyDescent="0.3">
      <c r="A4244" t="s">
        <v>14176</v>
      </c>
      <c r="B4244" t="s">
        <v>2679</v>
      </c>
      <c r="C4244">
        <v>4.2</v>
      </c>
      <c r="D4244">
        <v>43</v>
      </c>
      <c r="E4244">
        <v>1999</v>
      </c>
      <c r="F4244">
        <v>999</v>
      </c>
      <c r="G4244" t="s">
        <v>666</v>
      </c>
      <c r="H4244" t="s">
        <v>14177</v>
      </c>
      <c r="I4244" t="s">
        <v>189</v>
      </c>
      <c r="J4244" t="s">
        <v>2681</v>
      </c>
      <c r="K4244" t="s">
        <v>14178</v>
      </c>
      <c r="L4244">
        <v>13207176</v>
      </c>
      <c r="M4244">
        <f t="shared" si="132"/>
        <v>42957</v>
      </c>
      <c r="N4244" s="2">
        <f t="shared" si="133"/>
        <v>50.025012506253134</v>
      </c>
    </row>
    <row r="4245" spans="1:14" x14ac:dyDescent="0.3">
      <c r="A4245" t="s">
        <v>14179</v>
      </c>
      <c r="B4245" t="s">
        <v>3812</v>
      </c>
      <c r="C4245">
        <v>3.9</v>
      </c>
      <c r="D4245">
        <v>125</v>
      </c>
      <c r="E4245">
        <v>5499</v>
      </c>
      <c r="F4245">
        <v>2749</v>
      </c>
      <c r="G4245" t="s">
        <v>67</v>
      </c>
      <c r="H4245" t="s">
        <v>14180</v>
      </c>
      <c r="I4245" t="s">
        <v>126</v>
      </c>
      <c r="J4245" t="s">
        <v>3814</v>
      </c>
      <c r="K4245" t="s">
        <v>14181</v>
      </c>
      <c r="L4245">
        <v>13506808</v>
      </c>
      <c r="M4245">
        <f t="shared" si="132"/>
        <v>343625</v>
      </c>
      <c r="N4245" s="2">
        <f t="shared" si="133"/>
        <v>50.009092562284053</v>
      </c>
    </row>
    <row r="4246" spans="1:14" x14ac:dyDescent="0.3">
      <c r="A4246" t="s">
        <v>14182</v>
      </c>
      <c r="B4246" t="s">
        <v>364</v>
      </c>
      <c r="C4246">
        <v>4.0999999999999996</v>
      </c>
      <c r="D4246">
        <v>21</v>
      </c>
      <c r="E4246">
        <v>4299</v>
      </c>
      <c r="F4246">
        <v>2794</v>
      </c>
      <c r="G4246" t="s">
        <v>3425</v>
      </c>
      <c r="H4246" t="s">
        <v>14183</v>
      </c>
      <c r="I4246" t="s">
        <v>132</v>
      </c>
      <c r="J4246" t="s">
        <v>368</v>
      </c>
      <c r="K4246" t="s">
        <v>14184</v>
      </c>
      <c r="L4246">
        <v>12185562</v>
      </c>
      <c r="M4246">
        <f t="shared" si="132"/>
        <v>58674</v>
      </c>
      <c r="N4246" s="2">
        <f t="shared" si="133"/>
        <v>35.008141428239128</v>
      </c>
    </row>
    <row r="4247" spans="1:14" x14ac:dyDescent="0.3">
      <c r="A4247" t="s">
        <v>1356</v>
      </c>
      <c r="B4247" t="s">
        <v>2800</v>
      </c>
      <c r="C4247">
        <v>4.0999999999999996</v>
      </c>
      <c r="D4247">
        <v>16</v>
      </c>
      <c r="E4247">
        <v>549</v>
      </c>
      <c r="F4247">
        <v>499</v>
      </c>
      <c r="G4247" t="s">
        <v>148</v>
      </c>
      <c r="H4247" t="s">
        <v>14185</v>
      </c>
      <c r="I4247" t="s">
        <v>495</v>
      </c>
      <c r="J4247" t="s">
        <v>2802</v>
      </c>
      <c r="K4247" t="s">
        <v>14186</v>
      </c>
      <c r="L4247">
        <v>15975328</v>
      </c>
      <c r="M4247">
        <f t="shared" si="132"/>
        <v>7984</v>
      </c>
      <c r="N4247" s="2">
        <f t="shared" si="133"/>
        <v>9.1074681238615653</v>
      </c>
    </row>
    <row r="4248" spans="1:14" x14ac:dyDescent="0.3">
      <c r="A4248" t="s">
        <v>14187</v>
      </c>
      <c r="B4248" t="s">
        <v>942</v>
      </c>
      <c r="C4248">
        <v>4.4000000000000004</v>
      </c>
      <c r="D4248">
        <v>41</v>
      </c>
      <c r="E4248">
        <v>1199</v>
      </c>
      <c r="F4248">
        <v>599</v>
      </c>
      <c r="G4248" t="s">
        <v>14188</v>
      </c>
      <c r="H4248" t="s">
        <v>14189</v>
      </c>
      <c r="I4248" t="s">
        <v>37</v>
      </c>
      <c r="J4248" t="s">
        <v>944</v>
      </c>
      <c r="K4248" t="s">
        <v>14190</v>
      </c>
      <c r="L4248">
        <v>11273994</v>
      </c>
      <c r="M4248">
        <f t="shared" si="132"/>
        <v>24559</v>
      </c>
      <c r="N4248" s="2">
        <f t="shared" si="133"/>
        <v>50.041701417848202</v>
      </c>
    </row>
    <row r="4249" spans="1:14" x14ac:dyDescent="0.3">
      <c r="A4249" t="s">
        <v>978</v>
      </c>
      <c r="B4249" t="s">
        <v>13296</v>
      </c>
      <c r="C4249">
        <v>4.3</v>
      </c>
      <c r="D4249">
        <v>3</v>
      </c>
      <c r="E4249">
        <v>1399</v>
      </c>
      <c r="F4249">
        <v>699</v>
      </c>
      <c r="G4249" t="s">
        <v>29</v>
      </c>
      <c r="H4249" t="s">
        <v>14191</v>
      </c>
      <c r="I4249" t="s">
        <v>37</v>
      </c>
      <c r="J4249" t="s">
        <v>13298</v>
      </c>
      <c r="K4249" t="s">
        <v>14192</v>
      </c>
      <c r="L4249">
        <v>17105786</v>
      </c>
      <c r="M4249">
        <f t="shared" si="132"/>
        <v>2097</v>
      </c>
      <c r="N4249" s="2">
        <f t="shared" si="133"/>
        <v>50.035739814152969</v>
      </c>
    </row>
    <row r="4250" spans="1:14" x14ac:dyDescent="0.3">
      <c r="A4250" t="s">
        <v>14193</v>
      </c>
      <c r="B4250" t="s">
        <v>6307</v>
      </c>
      <c r="C4250">
        <v>4.2</v>
      </c>
      <c r="D4250">
        <v>159</v>
      </c>
      <c r="E4250">
        <v>3799</v>
      </c>
      <c r="F4250">
        <v>1367</v>
      </c>
      <c r="G4250" t="s">
        <v>95</v>
      </c>
      <c r="H4250" t="s">
        <v>14194</v>
      </c>
      <c r="I4250" t="s">
        <v>126</v>
      </c>
      <c r="J4250" t="s">
        <v>6307</v>
      </c>
      <c r="K4250" t="s">
        <v>14195</v>
      </c>
      <c r="L4250">
        <v>12015490</v>
      </c>
      <c r="M4250">
        <f t="shared" si="132"/>
        <v>217353</v>
      </c>
      <c r="N4250" s="2">
        <f t="shared" si="133"/>
        <v>64.016846538562774</v>
      </c>
    </row>
    <row r="4251" spans="1:14" x14ac:dyDescent="0.3">
      <c r="A4251" t="s">
        <v>423</v>
      </c>
      <c r="B4251" t="s">
        <v>3336</v>
      </c>
      <c r="C4251">
        <v>3.6</v>
      </c>
      <c r="D4251">
        <v>5</v>
      </c>
      <c r="E4251">
        <v>4020</v>
      </c>
      <c r="F4251">
        <v>1407</v>
      </c>
      <c r="G4251" t="s">
        <v>95</v>
      </c>
      <c r="H4251" t="s">
        <v>14196</v>
      </c>
      <c r="I4251" t="s">
        <v>132</v>
      </c>
      <c r="J4251" t="s">
        <v>3338</v>
      </c>
      <c r="K4251" t="s">
        <v>14197</v>
      </c>
      <c r="L4251">
        <v>14429412</v>
      </c>
      <c r="M4251">
        <f t="shared" si="132"/>
        <v>7035</v>
      </c>
      <c r="N4251" s="2">
        <f t="shared" si="133"/>
        <v>65</v>
      </c>
    </row>
    <row r="4252" spans="1:14" x14ac:dyDescent="0.3">
      <c r="A4252" t="s">
        <v>8413</v>
      </c>
      <c r="B4252" t="s">
        <v>4530</v>
      </c>
      <c r="C4252">
        <v>5</v>
      </c>
      <c r="D4252">
        <v>6</v>
      </c>
      <c r="E4252">
        <v>699</v>
      </c>
      <c r="F4252">
        <v>594</v>
      </c>
      <c r="G4252" t="s">
        <v>8414</v>
      </c>
      <c r="H4252" t="s">
        <v>14198</v>
      </c>
      <c r="I4252" t="s">
        <v>3438</v>
      </c>
      <c r="J4252" t="s">
        <v>4530</v>
      </c>
      <c r="K4252" t="s">
        <v>14199</v>
      </c>
      <c r="L4252">
        <v>17617754</v>
      </c>
      <c r="M4252">
        <f t="shared" si="132"/>
        <v>3564</v>
      </c>
      <c r="N4252" s="2">
        <f t="shared" si="133"/>
        <v>15.021459227467812</v>
      </c>
    </row>
    <row r="4253" spans="1:14" x14ac:dyDescent="0.3">
      <c r="A4253" t="s">
        <v>14200</v>
      </c>
      <c r="B4253" t="s">
        <v>1774</v>
      </c>
      <c r="C4253">
        <v>4.4000000000000004</v>
      </c>
      <c r="D4253">
        <v>8</v>
      </c>
      <c r="E4253">
        <v>1499</v>
      </c>
      <c r="F4253">
        <v>499</v>
      </c>
      <c r="G4253" t="s">
        <v>466</v>
      </c>
      <c r="H4253" t="s">
        <v>14201</v>
      </c>
      <c r="I4253" t="s">
        <v>56</v>
      </c>
      <c r="J4253" t="s">
        <v>1776</v>
      </c>
      <c r="K4253" t="s">
        <v>14202</v>
      </c>
      <c r="L4253">
        <v>14600758</v>
      </c>
      <c r="M4253">
        <f t="shared" si="132"/>
        <v>3992</v>
      </c>
      <c r="N4253" s="2">
        <f t="shared" si="133"/>
        <v>66.711140760507007</v>
      </c>
    </row>
    <row r="4254" spans="1:14" x14ac:dyDescent="0.3">
      <c r="A4254" t="s">
        <v>14203</v>
      </c>
      <c r="B4254" t="s">
        <v>14204</v>
      </c>
      <c r="C4254">
        <v>4.3</v>
      </c>
      <c r="D4254">
        <v>3</v>
      </c>
      <c r="E4254">
        <v>999</v>
      </c>
      <c r="F4254">
        <v>499</v>
      </c>
      <c r="G4254" t="s">
        <v>148</v>
      </c>
      <c r="H4254" t="s">
        <v>14205</v>
      </c>
      <c r="I4254" t="s">
        <v>56</v>
      </c>
      <c r="J4254" t="s">
        <v>14206</v>
      </c>
      <c r="K4254" t="s">
        <v>14207</v>
      </c>
      <c r="L4254">
        <v>17881114</v>
      </c>
      <c r="M4254">
        <f t="shared" si="132"/>
        <v>1497</v>
      </c>
      <c r="N4254" s="2">
        <f t="shared" si="133"/>
        <v>50.050050050050054</v>
      </c>
    </row>
    <row r="4255" spans="1:14" x14ac:dyDescent="0.3">
      <c r="A4255" t="s">
        <v>3634</v>
      </c>
      <c r="B4255" t="s">
        <v>119</v>
      </c>
      <c r="C4255">
        <v>4.3</v>
      </c>
      <c r="D4255">
        <v>12</v>
      </c>
      <c r="E4255">
        <v>499</v>
      </c>
      <c r="F4255">
        <v>499</v>
      </c>
      <c r="G4255" t="s">
        <v>124</v>
      </c>
      <c r="H4255" t="s">
        <v>14208</v>
      </c>
      <c r="I4255" t="s">
        <v>37</v>
      </c>
      <c r="J4255" t="s">
        <v>119</v>
      </c>
      <c r="K4255" t="s">
        <v>14209</v>
      </c>
      <c r="L4255">
        <v>16719048</v>
      </c>
      <c r="M4255">
        <f t="shared" si="132"/>
        <v>5988</v>
      </c>
      <c r="N4255" s="2">
        <f t="shared" si="133"/>
        <v>0</v>
      </c>
    </row>
    <row r="4256" spans="1:14" x14ac:dyDescent="0.3">
      <c r="A4256" t="s">
        <v>978</v>
      </c>
      <c r="B4256" t="s">
        <v>1446</v>
      </c>
      <c r="C4256">
        <v>4.2</v>
      </c>
      <c r="D4256">
        <v>11</v>
      </c>
      <c r="E4256">
        <v>899</v>
      </c>
      <c r="F4256">
        <v>629</v>
      </c>
      <c r="G4256" t="s">
        <v>124</v>
      </c>
      <c r="H4256" t="s">
        <v>14210</v>
      </c>
      <c r="I4256" t="s">
        <v>37</v>
      </c>
      <c r="J4256" t="s">
        <v>1449</v>
      </c>
      <c r="K4256" t="s">
        <v>14211</v>
      </c>
      <c r="L4256">
        <v>15819538</v>
      </c>
      <c r="M4256">
        <f t="shared" si="132"/>
        <v>6919</v>
      </c>
      <c r="N4256" s="2">
        <f t="shared" si="133"/>
        <v>30.033370411568409</v>
      </c>
    </row>
    <row r="4257" spans="1:14" x14ac:dyDescent="0.3">
      <c r="A4257" t="s">
        <v>14170</v>
      </c>
      <c r="B4257" t="s">
        <v>294</v>
      </c>
      <c r="C4257">
        <v>4</v>
      </c>
      <c r="D4257">
        <v>17</v>
      </c>
      <c r="E4257">
        <v>2500</v>
      </c>
      <c r="F4257">
        <v>1725</v>
      </c>
      <c r="G4257" t="s">
        <v>295</v>
      </c>
      <c r="H4257" t="s">
        <v>14212</v>
      </c>
      <c r="I4257" t="s">
        <v>50</v>
      </c>
      <c r="J4257" t="s">
        <v>298</v>
      </c>
      <c r="K4257" t="s">
        <v>14213</v>
      </c>
      <c r="L4257">
        <v>13993780</v>
      </c>
      <c r="M4257">
        <f t="shared" si="132"/>
        <v>29325</v>
      </c>
      <c r="N4257" s="2">
        <f t="shared" si="133"/>
        <v>31</v>
      </c>
    </row>
    <row r="4258" spans="1:14" x14ac:dyDescent="0.3">
      <c r="A4258" t="s">
        <v>14214</v>
      </c>
      <c r="B4258" t="s">
        <v>9718</v>
      </c>
      <c r="C4258">
        <v>4.8</v>
      </c>
      <c r="D4258">
        <v>33</v>
      </c>
      <c r="E4258">
        <v>349</v>
      </c>
      <c r="F4258">
        <v>244</v>
      </c>
      <c r="G4258" t="s">
        <v>16</v>
      </c>
      <c r="H4258" t="s">
        <v>14215</v>
      </c>
      <c r="I4258" t="s">
        <v>14216</v>
      </c>
      <c r="J4258" t="s">
        <v>9721</v>
      </c>
      <c r="K4258" t="s">
        <v>14217</v>
      </c>
      <c r="L4258">
        <v>14557988</v>
      </c>
      <c r="M4258">
        <f t="shared" si="132"/>
        <v>8052</v>
      </c>
      <c r="N4258" s="2">
        <f t="shared" si="133"/>
        <v>30.085959885386821</v>
      </c>
    </row>
    <row r="4259" spans="1:14" x14ac:dyDescent="0.3">
      <c r="A4259" t="s">
        <v>14218</v>
      </c>
      <c r="B4259" t="s">
        <v>12990</v>
      </c>
      <c r="C4259">
        <v>4.5</v>
      </c>
      <c r="D4259">
        <v>6</v>
      </c>
      <c r="E4259">
        <v>1699</v>
      </c>
      <c r="F4259">
        <v>1699</v>
      </c>
      <c r="G4259" t="s">
        <v>3196</v>
      </c>
      <c r="H4259" t="s">
        <v>14219</v>
      </c>
      <c r="I4259" t="s">
        <v>862</v>
      </c>
      <c r="J4259" t="s">
        <v>12993</v>
      </c>
      <c r="K4259" t="s">
        <v>14220</v>
      </c>
      <c r="L4259">
        <v>15924768</v>
      </c>
      <c r="M4259">
        <f t="shared" si="132"/>
        <v>10194</v>
      </c>
      <c r="N4259" s="2">
        <f t="shared" si="133"/>
        <v>0</v>
      </c>
    </row>
    <row r="4260" spans="1:14" x14ac:dyDescent="0.3">
      <c r="A4260" t="s">
        <v>14221</v>
      </c>
      <c r="B4260" t="s">
        <v>1948</v>
      </c>
      <c r="C4260">
        <v>3.6</v>
      </c>
      <c r="D4260">
        <v>8</v>
      </c>
      <c r="E4260">
        <v>3299</v>
      </c>
      <c r="F4260">
        <v>1814</v>
      </c>
      <c r="G4260" t="s">
        <v>29</v>
      </c>
      <c r="H4260" t="s">
        <v>14222</v>
      </c>
      <c r="I4260" t="s">
        <v>201</v>
      </c>
      <c r="J4260" t="s">
        <v>1950</v>
      </c>
      <c r="K4260" t="s">
        <v>14223</v>
      </c>
      <c r="L4260">
        <v>14678024</v>
      </c>
      <c r="M4260">
        <f t="shared" si="132"/>
        <v>14512</v>
      </c>
      <c r="N4260" s="2">
        <f t="shared" si="133"/>
        <v>45.013640497120342</v>
      </c>
    </row>
    <row r="4261" spans="1:14" x14ac:dyDescent="0.3">
      <c r="A4261" t="s">
        <v>14224</v>
      </c>
      <c r="B4261" t="s">
        <v>4985</v>
      </c>
      <c r="C4261">
        <v>3.9</v>
      </c>
      <c r="D4261">
        <v>17</v>
      </c>
      <c r="E4261">
        <v>999</v>
      </c>
      <c r="F4261">
        <v>399</v>
      </c>
      <c r="G4261" t="s">
        <v>16</v>
      </c>
      <c r="H4261" t="s">
        <v>14225</v>
      </c>
      <c r="I4261" t="s">
        <v>167</v>
      </c>
      <c r="J4261" t="s">
        <v>4988</v>
      </c>
      <c r="K4261" t="s">
        <v>14226</v>
      </c>
      <c r="L4261">
        <v>15191770</v>
      </c>
      <c r="M4261">
        <f t="shared" si="132"/>
        <v>6783</v>
      </c>
      <c r="N4261" s="2">
        <f t="shared" si="133"/>
        <v>60.06006006006006</v>
      </c>
    </row>
    <row r="4262" spans="1:14" x14ac:dyDescent="0.3">
      <c r="A4262" t="s">
        <v>14227</v>
      </c>
      <c r="B4262" t="s">
        <v>1342</v>
      </c>
      <c r="C4262">
        <v>4.4000000000000004</v>
      </c>
      <c r="D4262">
        <v>14</v>
      </c>
      <c r="E4262">
        <v>1499</v>
      </c>
      <c r="F4262">
        <v>674</v>
      </c>
      <c r="G4262" t="s">
        <v>42</v>
      </c>
      <c r="H4262" t="s">
        <v>14228</v>
      </c>
      <c r="I4262" t="s">
        <v>56</v>
      </c>
      <c r="J4262" t="s">
        <v>1344</v>
      </c>
      <c r="K4262" t="s">
        <v>14229</v>
      </c>
      <c r="L4262">
        <v>13430036</v>
      </c>
      <c r="M4262">
        <f t="shared" si="132"/>
        <v>9436</v>
      </c>
      <c r="N4262" s="2">
        <f t="shared" si="133"/>
        <v>55.03669112741828</v>
      </c>
    </row>
    <row r="4263" spans="1:14" x14ac:dyDescent="0.3">
      <c r="A4263" t="s">
        <v>14230</v>
      </c>
      <c r="B4263" t="s">
        <v>622</v>
      </c>
      <c r="C4263">
        <v>4.2</v>
      </c>
      <c r="D4263">
        <v>288</v>
      </c>
      <c r="E4263">
        <v>399</v>
      </c>
      <c r="F4263">
        <v>399</v>
      </c>
      <c r="G4263" t="s">
        <v>67</v>
      </c>
      <c r="H4263" t="s">
        <v>14231</v>
      </c>
      <c r="I4263" t="s">
        <v>495</v>
      </c>
      <c r="J4263" t="s">
        <v>624</v>
      </c>
      <c r="K4263" t="s">
        <v>14232</v>
      </c>
      <c r="L4263">
        <v>9374449</v>
      </c>
      <c r="M4263">
        <f t="shared" si="132"/>
        <v>114912</v>
      </c>
      <c r="N4263" s="2">
        <f t="shared" si="133"/>
        <v>0</v>
      </c>
    </row>
    <row r="4264" spans="1:14" x14ac:dyDescent="0.3">
      <c r="A4264" t="s">
        <v>941</v>
      </c>
      <c r="B4264" t="s">
        <v>301</v>
      </c>
      <c r="C4264">
        <v>4.5999999999999996</v>
      </c>
      <c r="D4264">
        <v>23</v>
      </c>
      <c r="E4264">
        <v>1499</v>
      </c>
      <c r="F4264">
        <v>599</v>
      </c>
      <c r="G4264" t="s">
        <v>29</v>
      </c>
      <c r="H4264" t="s">
        <v>14233</v>
      </c>
      <c r="I4264" t="s">
        <v>37</v>
      </c>
      <c r="J4264" t="s">
        <v>303</v>
      </c>
      <c r="K4264" t="s">
        <v>14234</v>
      </c>
      <c r="L4264">
        <v>1939887</v>
      </c>
      <c r="M4264">
        <f t="shared" si="132"/>
        <v>13777</v>
      </c>
      <c r="N4264" s="2">
        <f t="shared" si="133"/>
        <v>60.040026684456308</v>
      </c>
    </row>
    <row r="4265" spans="1:14" x14ac:dyDescent="0.3">
      <c r="A4265" t="s">
        <v>14235</v>
      </c>
      <c r="B4265" t="s">
        <v>14236</v>
      </c>
      <c r="C4265">
        <v>4.4000000000000004</v>
      </c>
      <c r="D4265">
        <v>9700</v>
      </c>
      <c r="E4265">
        <v>924</v>
      </c>
      <c r="F4265">
        <v>646</v>
      </c>
      <c r="G4265" t="s">
        <v>218</v>
      </c>
      <c r="H4265" t="s">
        <v>14237</v>
      </c>
      <c r="I4265" t="s">
        <v>1145</v>
      </c>
      <c r="J4265" t="s">
        <v>14238</v>
      </c>
      <c r="K4265" t="s">
        <v>14239</v>
      </c>
      <c r="L4265">
        <v>15061074</v>
      </c>
      <c r="M4265">
        <f t="shared" si="132"/>
        <v>6266200</v>
      </c>
      <c r="N4265" s="2">
        <f t="shared" si="133"/>
        <v>30.086580086580089</v>
      </c>
    </row>
    <row r="4266" spans="1:14" x14ac:dyDescent="0.3">
      <c r="A4266" t="s">
        <v>3572</v>
      </c>
      <c r="B4266" t="s">
        <v>364</v>
      </c>
      <c r="C4266">
        <v>4.5</v>
      </c>
      <c r="D4266">
        <v>15</v>
      </c>
      <c r="E4266">
        <v>1999</v>
      </c>
      <c r="F4266">
        <v>1199</v>
      </c>
      <c r="G4266" t="s">
        <v>6682</v>
      </c>
      <c r="H4266" t="s">
        <v>14240</v>
      </c>
      <c r="I4266" t="s">
        <v>367</v>
      </c>
      <c r="J4266" t="s">
        <v>368</v>
      </c>
      <c r="K4266" t="s">
        <v>14241</v>
      </c>
      <c r="L4266">
        <v>15142844</v>
      </c>
      <c r="M4266">
        <f t="shared" si="132"/>
        <v>17985</v>
      </c>
      <c r="N4266" s="2">
        <f t="shared" si="133"/>
        <v>40.020010005002497</v>
      </c>
    </row>
    <row r="4267" spans="1:14" x14ac:dyDescent="0.3">
      <c r="A4267" t="s">
        <v>6096</v>
      </c>
      <c r="B4267" t="s">
        <v>7265</v>
      </c>
      <c r="C4267">
        <v>4.3</v>
      </c>
      <c r="D4267">
        <v>8</v>
      </c>
      <c r="E4267">
        <v>899</v>
      </c>
      <c r="F4267">
        <v>404</v>
      </c>
      <c r="G4267" t="s">
        <v>29</v>
      </c>
      <c r="H4267" t="s">
        <v>14242</v>
      </c>
      <c r="I4267" t="s">
        <v>37</v>
      </c>
      <c r="J4267" t="s">
        <v>7267</v>
      </c>
      <c r="K4267" t="s">
        <v>14243</v>
      </c>
      <c r="L4267">
        <v>15196720</v>
      </c>
      <c r="M4267">
        <f t="shared" si="132"/>
        <v>3232</v>
      </c>
      <c r="N4267" s="2">
        <f t="shared" si="133"/>
        <v>55.061179087875423</v>
      </c>
    </row>
    <row r="4268" spans="1:14" x14ac:dyDescent="0.3">
      <c r="A4268" t="s">
        <v>3783</v>
      </c>
      <c r="B4268" t="s">
        <v>14244</v>
      </c>
      <c r="C4268">
        <v>4.0999999999999996</v>
      </c>
      <c r="D4268">
        <v>16</v>
      </c>
      <c r="E4268">
        <v>3999</v>
      </c>
      <c r="F4268">
        <v>879</v>
      </c>
      <c r="G4268" t="s">
        <v>14245</v>
      </c>
      <c r="H4268" t="s">
        <v>14246</v>
      </c>
      <c r="I4268" t="s">
        <v>1080</v>
      </c>
      <c r="J4268" t="s">
        <v>14247</v>
      </c>
      <c r="K4268" t="s">
        <v>14248</v>
      </c>
      <c r="L4268">
        <v>11795126</v>
      </c>
      <c r="M4268">
        <f t="shared" si="132"/>
        <v>14064</v>
      </c>
      <c r="N4268" s="2">
        <f t="shared" si="133"/>
        <v>78.019504876219059</v>
      </c>
    </row>
    <row r="4269" spans="1:14" x14ac:dyDescent="0.3">
      <c r="A4269" t="s">
        <v>1027</v>
      </c>
      <c r="B4269" t="s">
        <v>1222</v>
      </c>
      <c r="C4269">
        <v>4</v>
      </c>
      <c r="D4269">
        <v>19</v>
      </c>
      <c r="E4269">
        <v>1198</v>
      </c>
      <c r="F4269">
        <v>419</v>
      </c>
      <c r="G4269" t="s">
        <v>242</v>
      </c>
      <c r="H4269" t="s">
        <v>14249</v>
      </c>
      <c r="I4269" t="s">
        <v>244</v>
      </c>
      <c r="J4269" t="s">
        <v>1224</v>
      </c>
      <c r="K4269" t="s">
        <v>14250</v>
      </c>
      <c r="L4269">
        <v>14530812</v>
      </c>
      <c r="M4269">
        <f t="shared" si="132"/>
        <v>7961</v>
      </c>
      <c r="N4269" s="2">
        <f t="shared" si="133"/>
        <v>65.025041736227038</v>
      </c>
    </row>
    <row r="4270" spans="1:14" x14ac:dyDescent="0.3">
      <c r="A4270" t="s">
        <v>14251</v>
      </c>
      <c r="B4270" t="s">
        <v>11202</v>
      </c>
      <c r="C4270">
        <v>4</v>
      </c>
      <c r="D4270">
        <v>80</v>
      </c>
      <c r="E4270">
        <v>3329</v>
      </c>
      <c r="F4270">
        <v>998</v>
      </c>
      <c r="G4270" t="s">
        <v>683</v>
      </c>
      <c r="H4270" t="s">
        <v>14252</v>
      </c>
      <c r="I4270" t="s">
        <v>373</v>
      </c>
      <c r="J4270" t="s">
        <v>11205</v>
      </c>
      <c r="K4270" t="s">
        <v>14253</v>
      </c>
      <c r="L4270">
        <v>1221309</v>
      </c>
      <c r="M4270">
        <f t="shared" si="132"/>
        <v>79840</v>
      </c>
      <c r="N4270" s="2">
        <f t="shared" si="133"/>
        <v>70.021027335536203</v>
      </c>
    </row>
    <row r="4271" spans="1:14" x14ac:dyDescent="0.3">
      <c r="A4271" t="s">
        <v>14251</v>
      </c>
      <c r="B4271" t="s">
        <v>11202</v>
      </c>
      <c r="C4271">
        <v>3.8</v>
      </c>
      <c r="D4271">
        <v>34</v>
      </c>
      <c r="E4271">
        <v>3329</v>
      </c>
      <c r="F4271">
        <v>998</v>
      </c>
      <c r="G4271" t="s">
        <v>683</v>
      </c>
      <c r="H4271" t="s">
        <v>14254</v>
      </c>
      <c r="I4271" t="s">
        <v>373</v>
      </c>
      <c r="J4271" t="s">
        <v>11205</v>
      </c>
      <c r="K4271" t="s">
        <v>14255</v>
      </c>
      <c r="L4271">
        <v>1221308</v>
      </c>
      <c r="M4271">
        <f t="shared" si="132"/>
        <v>33932</v>
      </c>
      <c r="N4271" s="2">
        <f t="shared" si="133"/>
        <v>70.021027335536203</v>
      </c>
    </row>
    <row r="4272" spans="1:14" x14ac:dyDescent="0.3">
      <c r="A4272" t="s">
        <v>5069</v>
      </c>
      <c r="B4272" t="s">
        <v>8929</v>
      </c>
      <c r="C4272">
        <v>3.8</v>
      </c>
      <c r="D4272">
        <v>14</v>
      </c>
      <c r="E4272">
        <v>1999</v>
      </c>
      <c r="F4272">
        <v>379</v>
      </c>
      <c r="G4272" t="s">
        <v>683</v>
      </c>
      <c r="H4272" t="s">
        <v>14256</v>
      </c>
      <c r="I4272" t="s">
        <v>1080</v>
      </c>
      <c r="J4272" t="s">
        <v>8931</v>
      </c>
      <c r="K4272" t="s">
        <v>14257</v>
      </c>
      <c r="L4272">
        <v>16510110</v>
      </c>
      <c r="M4272">
        <f t="shared" si="132"/>
        <v>5306</v>
      </c>
      <c r="N4272" s="2">
        <f t="shared" si="133"/>
        <v>81.040520260130066</v>
      </c>
    </row>
    <row r="4273" spans="1:14" x14ac:dyDescent="0.3">
      <c r="A4273" t="s">
        <v>5874</v>
      </c>
      <c r="B4273" t="s">
        <v>14258</v>
      </c>
      <c r="C4273">
        <v>3</v>
      </c>
      <c r="D4273">
        <v>11</v>
      </c>
      <c r="E4273">
        <v>5249</v>
      </c>
      <c r="F4273">
        <v>997</v>
      </c>
      <c r="G4273" t="s">
        <v>74</v>
      </c>
      <c r="H4273" t="s">
        <v>14259</v>
      </c>
      <c r="I4273" t="s">
        <v>685</v>
      </c>
      <c r="J4273" t="s">
        <v>14260</v>
      </c>
      <c r="K4273" t="s">
        <v>14261</v>
      </c>
      <c r="L4273">
        <v>12849502</v>
      </c>
      <c r="M4273">
        <f t="shared" si="132"/>
        <v>10967</v>
      </c>
      <c r="N4273" s="2">
        <f t="shared" si="133"/>
        <v>81.005905886835578</v>
      </c>
    </row>
    <row r="4274" spans="1:14" x14ac:dyDescent="0.3">
      <c r="A4274" t="s">
        <v>14262</v>
      </c>
      <c r="B4274" t="s">
        <v>14258</v>
      </c>
      <c r="C4274">
        <v>3.8</v>
      </c>
      <c r="D4274">
        <v>16</v>
      </c>
      <c r="E4274">
        <v>5249</v>
      </c>
      <c r="F4274">
        <v>997</v>
      </c>
      <c r="G4274" t="s">
        <v>74</v>
      </c>
      <c r="H4274" t="s">
        <v>14263</v>
      </c>
      <c r="I4274" t="s">
        <v>685</v>
      </c>
      <c r="J4274" t="s">
        <v>14260</v>
      </c>
      <c r="K4274" t="s">
        <v>14264</v>
      </c>
      <c r="L4274">
        <v>12849498</v>
      </c>
      <c r="M4274">
        <f t="shared" si="132"/>
        <v>15952</v>
      </c>
      <c r="N4274" s="2">
        <f t="shared" si="133"/>
        <v>81.005905886835578</v>
      </c>
    </row>
    <row r="4275" spans="1:14" x14ac:dyDescent="0.3">
      <c r="A4275" t="s">
        <v>7134</v>
      </c>
      <c r="B4275" t="s">
        <v>2366</v>
      </c>
      <c r="C4275">
        <v>4.2</v>
      </c>
      <c r="D4275">
        <v>54</v>
      </c>
      <c r="E4275">
        <v>3999</v>
      </c>
      <c r="F4275">
        <v>1719</v>
      </c>
      <c r="G4275" t="s">
        <v>690</v>
      </c>
      <c r="H4275" t="s">
        <v>14265</v>
      </c>
      <c r="I4275" t="s">
        <v>586</v>
      </c>
      <c r="J4275" t="s">
        <v>2368</v>
      </c>
      <c r="K4275" t="s">
        <v>14266</v>
      </c>
      <c r="L4275">
        <v>13032344</v>
      </c>
      <c r="M4275">
        <f t="shared" si="132"/>
        <v>92826</v>
      </c>
      <c r="N4275" s="2">
        <f t="shared" si="133"/>
        <v>57.014253563390852</v>
      </c>
    </row>
    <row r="4276" spans="1:14" x14ac:dyDescent="0.3">
      <c r="A4276" t="s">
        <v>3973</v>
      </c>
      <c r="B4276" t="s">
        <v>12437</v>
      </c>
      <c r="C4276">
        <v>4.3</v>
      </c>
      <c r="D4276">
        <v>60</v>
      </c>
      <c r="E4276">
        <v>1099</v>
      </c>
      <c r="F4276">
        <v>758</v>
      </c>
      <c r="G4276" t="s">
        <v>838</v>
      </c>
      <c r="H4276" t="s">
        <v>14267</v>
      </c>
      <c r="I4276" t="s">
        <v>1229</v>
      </c>
      <c r="J4276" t="s">
        <v>12439</v>
      </c>
      <c r="K4276" t="s">
        <v>14268</v>
      </c>
      <c r="L4276">
        <v>13796340</v>
      </c>
      <c r="M4276">
        <f t="shared" si="132"/>
        <v>45480</v>
      </c>
      <c r="N4276" s="2">
        <f t="shared" si="133"/>
        <v>31.028207461328485</v>
      </c>
    </row>
    <row r="4277" spans="1:14" x14ac:dyDescent="0.3">
      <c r="A4277" t="s">
        <v>14269</v>
      </c>
      <c r="B4277" t="s">
        <v>248</v>
      </c>
      <c r="C4277">
        <v>4.5999999999999996</v>
      </c>
      <c r="D4277">
        <v>51</v>
      </c>
      <c r="E4277">
        <v>1199</v>
      </c>
      <c r="F4277">
        <v>707</v>
      </c>
      <c r="G4277" t="s">
        <v>249</v>
      </c>
      <c r="H4277" t="s">
        <v>14270</v>
      </c>
      <c r="I4277" t="s">
        <v>1229</v>
      </c>
      <c r="J4277" t="s">
        <v>251</v>
      </c>
      <c r="K4277" t="s">
        <v>14271</v>
      </c>
      <c r="L4277">
        <v>11747964</v>
      </c>
      <c r="M4277">
        <f t="shared" si="132"/>
        <v>36057</v>
      </c>
      <c r="N4277" s="2">
        <f t="shared" si="133"/>
        <v>41.034195162635527</v>
      </c>
    </row>
    <row r="4278" spans="1:14" x14ac:dyDescent="0.3">
      <c r="A4278" t="s">
        <v>14272</v>
      </c>
      <c r="B4278" t="s">
        <v>2788</v>
      </c>
      <c r="C4278">
        <v>4.5</v>
      </c>
      <c r="D4278">
        <v>54</v>
      </c>
      <c r="E4278">
        <v>2900</v>
      </c>
      <c r="F4278">
        <v>2900</v>
      </c>
      <c r="G4278" t="s">
        <v>16</v>
      </c>
      <c r="H4278" t="s">
        <v>14273</v>
      </c>
      <c r="I4278" t="s">
        <v>2180</v>
      </c>
      <c r="J4278" t="s">
        <v>2790</v>
      </c>
      <c r="K4278" t="s">
        <v>14274</v>
      </c>
      <c r="L4278">
        <v>9590299</v>
      </c>
      <c r="M4278">
        <f t="shared" si="132"/>
        <v>156600</v>
      </c>
      <c r="N4278" s="2">
        <f t="shared" si="133"/>
        <v>0</v>
      </c>
    </row>
    <row r="4279" spans="1:14" x14ac:dyDescent="0.3">
      <c r="A4279" t="s">
        <v>407</v>
      </c>
      <c r="B4279" t="s">
        <v>408</v>
      </c>
      <c r="C4279">
        <v>4.4000000000000004</v>
      </c>
      <c r="D4279">
        <v>69</v>
      </c>
      <c r="E4279">
        <v>1995</v>
      </c>
      <c r="F4279">
        <v>1396</v>
      </c>
      <c r="G4279" t="s">
        <v>409</v>
      </c>
      <c r="H4279" t="s">
        <v>14275</v>
      </c>
      <c r="I4279" t="s">
        <v>411</v>
      </c>
      <c r="J4279" t="s">
        <v>412</v>
      </c>
      <c r="K4279" t="s">
        <v>14276</v>
      </c>
      <c r="L4279">
        <v>12492320</v>
      </c>
      <c r="M4279">
        <f t="shared" si="132"/>
        <v>96324</v>
      </c>
      <c r="N4279" s="2">
        <f t="shared" si="133"/>
        <v>30.025062656641605</v>
      </c>
    </row>
    <row r="4280" spans="1:14" x14ac:dyDescent="0.3">
      <c r="A4280" t="s">
        <v>14277</v>
      </c>
      <c r="B4280" t="s">
        <v>2679</v>
      </c>
      <c r="C4280">
        <v>3.8</v>
      </c>
      <c r="D4280">
        <v>5</v>
      </c>
      <c r="E4280">
        <v>3199</v>
      </c>
      <c r="F4280">
        <v>2719</v>
      </c>
      <c r="G4280" t="s">
        <v>1975</v>
      </c>
      <c r="H4280" t="s">
        <v>14278</v>
      </c>
      <c r="I4280" t="s">
        <v>297</v>
      </c>
      <c r="J4280" t="s">
        <v>2681</v>
      </c>
      <c r="K4280" t="s">
        <v>14279</v>
      </c>
      <c r="L4280">
        <v>16590376</v>
      </c>
      <c r="M4280">
        <f t="shared" si="132"/>
        <v>13595</v>
      </c>
      <c r="N4280" s="2">
        <f t="shared" si="133"/>
        <v>15.004688965301657</v>
      </c>
    </row>
    <row r="4281" spans="1:14" x14ac:dyDescent="0.3">
      <c r="A4281" t="s">
        <v>14280</v>
      </c>
      <c r="B4281" t="s">
        <v>14281</v>
      </c>
      <c r="C4281">
        <v>4.4000000000000004</v>
      </c>
      <c r="D4281">
        <v>143</v>
      </c>
      <c r="E4281">
        <v>1499</v>
      </c>
      <c r="F4281">
        <v>749</v>
      </c>
      <c r="G4281" t="s">
        <v>4754</v>
      </c>
      <c r="H4281" t="s">
        <v>14282</v>
      </c>
      <c r="I4281" t="s">
        <v>50</v>
      </c>
      <c r="J4281" t="s">
        <v>14283</v>
      </c>
      <c r="K4281" t="s">
        <v>14284</v>
      </c>
      <c r="L4281">
        <v>11677642</v>
      </c>
      <c r="M4281">
        <f t="shared" si="132"/>
        <v>107107</v>
      </c>
      <c r="N4281" s="2">
        <f t="shared" si="133"/>
        <v>50.033355570380259</v>
      </c>
    </row>
    <row r="4282" spans="1:14" x14ac:dyDescent="0.3">
      <c r="A4282" t="s">
        <v>5386</v>
      </c>
      <c r="B4282" t="s">
        <v>14285</v>
      </c>
      <c r="C4282">
        <v>3.6</v>
      </c>
      <c r="D4282">
        <v>9</v>
      </c>
      <c r="E4282">
        <v>1499</v>
      </c>
      <c r="F4282">
        <v>689</v>
      </c>
      <c r="G4282" t="s">
        <v>95</v>
      </c>
      <c r="H4282" t="s">
        <v>14286</v>
      </c>
      <c r="I4282" t="s">
        <v>1064</v>
      </c>
      <c r="J4282" t="s">
        <v>14287</v>
      </c>
      <c r="K4282" t="s">
        <v>14288</v>
      </c>
      <c r="L4282">
        <v>15048256</v>
      </c>
      <c r="M4282">
        <f t="shared" si="132"/>
        <v>6201</v>
      </c>
      <c r="N4282" s="2">
        <f t="shared" si="133"/>
        <v>54.036024016010678</v>
      </c>
    </row>
    <row r="4283" spans="1:14" x14ac:dyDescent="0.3">
      <c r="A4283" t="s">
        <v>14289</v>
      </c>
      <c r="B4283" t="s">
        <v>2242</v>
      </c>
      <c r="C4283">
        <v>3.8</v>
      </c>
      <c r="D4283">
        <v>12</v>
      </c>
      <c r="E4283">
        <v>3499</v>
      </c>
      <c r="F4283">
        <v>1224</v>
      </c>
      <c r="G4283" t="s">
        <v>124</v>
      </c>
      <c r="H4283" t="s">
        <v>14290</v>
      </c>
      <c r="I4283" t="s">
        <v>50</v>
      </c>
      <c r="J4283" t="s">
        <v>2244</v>
      </c>
      <c r="K4283" t="s">
        <v>14291</v>
      </c>
      <c r="L4283">
        <v>15194478</v>
      </c>
      <c r="M4283">
        <f t="shared" si="132"/>
        <v>14688</v>
      </c>
      <c r="N4283" s="2">
        <f t="shared" si="133"/>
        <v>65.018576736210349</v>
      </c>
    </row>
    <row r="4284" spans="1:14" x14ac:dyDescent="0.3">
      <c r="A4284" t="s">
        <v>14292</v>
      </c>
      <c r="B4284" t="s">
        <v>465</v>
      </c>
      <c r="C4284">
        <v>4.5</v>
      </c>
      <c r="D4284">
        <v>15</v>
      </c>
      <c r="E4284">
        <v>449</v>
      </c>
      <c r="F4284">
        <v>449</v>
      </c>
      <c r="G4284" t="s">
        <v>466</v>
      </c>
      <c r="H4284" t="s">
        <v>14293</v>
      </c>
      <c r="I4284" t="s">
        <v>138</v>
      </c>
      <c r="J4284" t="s">
        <v>468</v>
      </c>
      <c r="K4284" t="s">
        <v>14294</v>
      </c>
      <c r="L4284">
        <v>14981110</v>
      </c>
      <c r="M4284">
        <f t="shared" si="132"/>
        <v>6735</v>
      </c>
      <c r="N4284" s="2">
        <f t="shared" si="133"/>
        <v>0</v>
      </c>
    </row>
    <row r="4285" spans="1:14" x14ac:dyDescent="0.3">
      <c r="A4285" t="s">
        <v>1027</v>
      </c>
      <c r="B4285" t="s">
        <v>1011</v>
      </c>
      <c r="C4285">
        <v>4.8</v>
      </c>
      <c r="D4285">
        <v>5</v>
      </c>
      <c r="E4285">
        <v>1999</v>
      </c>
      <c r="F4285">
        <v>1999</v>
      </c>
      <c r="G4285" t="s">
        <v>1474</v>
      </c>
      <c r="H4285" t="s">
        <v>14295</v>
      </c>
      <c r="I4285" t="s">
        <v>244</v>
      </c>
      <c r="J4285" t="s">
        <v>1013</v>
      </c>
      <c r="K4285" t="s">
        <v>14296</v>
      </c>
      <c r="L4285">
        <v>16835452</v>
      </c>
      <c r="M4285">
        <f t="shared" si="132"/>
        <v>9995</v>
      </c>
      <c r="N4285" s="2">
        <f t="shared" si="133"/>
        <v>0</v>
      </c>
    </row>
    <row r="4286" spans="1:14" x14ac:dyDescent="0.3">
      <c r="A4286" t="s">
        <v>14297</v>
      </c>
      <c r="B4286" t="s">
        <v>14298</v>
      </c>
      <c r="C4286">
        <v>4.3</v>
      </c>
      <c r="D4286">
        <v>251</v>
      </c>
      <c r="E4286">
        <v>2499</v>
      </c>
      <c r="F4286">
        <v>999</v>
      </c>
      <c r="G4286" t="s">
        <v>29</v>
      </c>
      <c r="H4286" t="s">
        <v>14299</v>
      </c>
      <c r="I4286" t="s">
        <v>132</v>
      </c>
      <c r="J4286" t="s">
        <v>14300</v>
      </c>
      <c r="K4286" t="s">
        <v>14301</v>
      </c>
      <c r="L4286">
        <v>6742715</v>
      </c>
      <c r="M4286">
        <f t="shared" si="132"/>
        <v>250749</v>
      </c>
      <c r="N4286" s="2">
        <f t="shared" si="133"/>
        <v>60.024009603841534</v>
      </c>
    </row>
    <row r="4287" spans="1:14" x14ac:dyDescent="0.3">
      <c r="A4287" t="s">
        <v>2046</v>
      </c>
      <c r="B4287" t="s">
        <v>2256</v>
      </c>
      <c r="C4287">
        <v>4.3</v>
      </c>
      <c r="D4287">
        <v>17</v>
      </c>
      <c r="E4287">
        <v>2595</v>
      </c>
      <c r="F4287">
        <v>830</v>
      </c>
      <c r="G4287" t="s">
        <v>95</v>
      </c>
      <c r="H4287" t="s">
        <v>14302</v>
      </c>
      <c r="I4287" t="s">
        <v>126</v>
      </c>
      <c r="J4287" t="s">
        <v>2258</v>
      </c>
      <c r="K4287" t="s">
        <v>14303</v>
      </c>
      <c r="L4287">
        <v>14908044</v>
      </c>
      <c r="M4287">
        <f t="shared" si="132"/>
        <v>14110</v>
      </c>
      <c r="N4287" s="2">
        <f t="shared" si="133"/>
        <v>68.015414258188827</v>
      </c>
    </row>
    <row r="4288" spans="1:14" x14ac:dyDescent="0.3">
      <c r="A4288" t="s">
        <v>14304</v>
      </c>
      <c r="B4288" t="s">
        <v>14305</v>
      </c>
      <c r="C4288">
        <v>4.2</v>
      </c>
      <c r="D4288">
        <v>168</v>
      </c>
      <c r="E4288">
        <v>2100</v>
      </c>
      <c r="F4288">
        <v>1008</v>
      </c>
      <c r="G4288" t="s">
        <v>124</v>
      </c>
      <c r="H4288" t="s">
        <v>14306</v>
      </c>
      <c r="I4288" t="s">
        <v>126</v>
      </c>
      <c r="J4288" t="s">
        <v>14307</v>
      </c>
      <c r="K4288" t="s">
        <v>14308</v>
      </c>
      <c r="L4288">
        <v>11048798</v>
      </c>
      <c r="M4288">
        <f t="shared" si="132"/>
        <v>169344</v>
      </c>
      <c r="N4288" s="2">
        <f t="shared" si="133"/>
        <v>52</v>
      </c>
    </row>
    <row r="4289" spans="1:14" x14ac:dyDescent="0.3">
      <c r="A4289" t="s">
        <v>14309</v>
      </c>
      <c r="B4289" t="s">
        <v>364</v>
      </c>
      <c r="C4289">
        <v>3.9</v>
      </c>
      <c r="D4289">
        <v>41</v>
      </c>
      <c r="E4289">
        <v>1799</v>
      </c>
      <c r="F4289">
        <v>899</v>
      </c>
      <c r="G4289" t="s">
        <v>3048</v>
      </c>
      <c r="H4289" t="s">
        <v>14310</v>
      </c>
      <c r="I4289" t="s">
        <v>126</v>
      </c>
      <c r="J4289" t="s">
        <v>368</v>
      </c>
      <c r="K4289" t="s">
        <v>14311</v>
      </c>
      <c r="L4289">
        <v>12436338</v>
      </c>
      <c r="M4289">
        <f t="shared" si="132"/>
        <v>36859</v>
      </c>
      <c r="N4289" s="2">
        <f t="shared" si="133"/>
        <v>50.027793218454697</v>
      </c>
    </row>
    <row r="4290" spans="1:14" x14ac:dyDescent="0.3">
      <c r="A4290" t="s">
        <v>14312</v>
      </c>
      <c r="B4290" t="s">
        <v>942</v>
      </c>
      <c r="C4290">
        <v>4.2</v>
      </c>
      <c r="D4290">
        <v>22</v>
      </c>
      <c r="E4290">
        <v>369</v>
      </c>
      <c r="F4290">
        <v>369</v>
      </c>
      <c r="G4290" t="s">
        <v>3652</v>
      </c>
      <c r="H4290" t="s">
        <v>14313</v>
      </c>
      <c r="I4290" t="s">
        <v>273</v>
      </c>
      <c r="J4290" t="s">
        <v>944</v>
      </c>
      <c r="K4290" t="s">
        <v>14314</v>
      </c>
      <c r="L4290">
        <v>8936515</v>
      </c>
      <c r="M4290">
        <f t="shared" si="132"/>
        <v>8118</v>
      </c>
      <c r="N4290" s="2">
        <f t="shared" si="133"/>
        <v>0</v>
      </c>
    </row>
    <row r="4291" spans="1:14" x14ac:dyDescent="0.3">
      <c r="A4291" t="s">
        <v>455</v>
      </c>
      <c r="B4291" t="s">
        <v>230</v>
      </c>
      <c r="C4291">
        <v>4.2</v>
      </c>
      <c r="D4291">
        <v>6</v>
      </c>
      <c r="E4291">
        <v>1099</v>
      </c>
      <c r="F4291">
        <v>384</v>
      </c>
      <c r="G4291" t="s">
        <v>42</v>
      </c>
      <c r="H4291" t="s">
        <v>14315</v>
      </c>
      <c r="I4291" t="s">
        <v>37</v>
      </c>
      <c r="J4291" t="s">
        <v>232</v>
      </c>
      <c r="K4291" t="s">
        <v>14316</v>
      </c>
      <c r="L4291">
        <v>16961558</v>
      </c>
      <c r="M4291">
        <f t="shared" ref="M4291:M4354" si="134">D4291*F4291</f>
        <v>2304</v>
      </c>
      <c r="N4291" s="2">
        <f t="shared" ref="N4291:N4354" si="135">((E4291-F4291)/E4291) *100</f>
        <v>65.059144676979074</v>
      </c>
    </row>
    <row r="4292" spans="1:14" x14ac:dyDescent="0.3">
      <c r="A4292" t="s">
        <v>14317</v>
      </c>
      <c r="B4292" t="s">
        <v>165</v>
      </c>
      <c r="C4292">
        <v>3.9</v>
      </c>
      <c r="D4292">
        <v>70</v>
      </c>
      <c r="E4292">
        <v>3999</v>
      </c>
      <c r="F4292">
        <v>1599</v>
      </c>
      <c r="G4292" t="s">
        <v>67</v>
      </c>
      <c r="H4292" t="s">
        <v>14318</v>
      </c>
      <c r="I4292" t="s">
        <v>44</v>
      </c>
      <c r="J4292" t="s">
        <v>168</v>
      </c>
      <c r="K4292" t="s">
        <v>14319</v>
      </c>
      <c r="L4292">
        <v>12706948</v>
      </c>
      <c r="M4292">
        <f t="shared" si="134"/>
        <v>111930</v>
      </c>
      <c r="N4292" s="2">
        <f t="shared" si="135"/>
        <v>60.015003750937737</v>
      </c>
    </row>
    <row r="4293" spans="1:14" x14ac:dyDescent="0.3">
      <c r="A4293" t="s">
        <v>14320</v>
      </c>
      <c r="B4293" t="s">
        <v>733</v>
      </c>
      <c r="C4293">
        <v>3.6</v>
      </c>
      <c r="D4293">
        <v>213</v>
      </c>
      <c r="E4293">
        <v>1099</v>
      </c>
      <c r="F4293">
        <v>769</v>
      </c>
      <c r="G4293" t="s">
        <v>666</v>
      </c>
      <c r="H4293" t="s">
        <v>14321</v>
      </c>
      <c r="I4293" t="s">
        <v>189</v>
      </c>
      <c r="J4293" t="s">
        <v>735</v>
      </c>
      <c r="K4293" t="s">
        <v>14322</v>
      </c>
      <c r="L4293">
        <v>12050472</v>
      </c>
      <c r="M4293">
        <f t="shared" si="134"/>
        <v>163797</v>
      </c>
      <c r="N4293" s="2">
        <f t="shared" si="135"/>
        <v>30.02729754322111</v>
      </c>
    </row>
    <row r="4294" spans="1:14" x14ac:dyDescent="0.3">
      <c r="A4294" t="s">
        <v>1167</v>
      </c>
      <c r="B4294" t="s">
        <v>119</v>
      </c>
      <c r="C4294">
        <v>4.5999999999999996</v>
      </c>
      <c r="D4294">
        <v>19</v>
      </c>
      <c r="E4294">
        <v>499</v>
      </c>
      <c r="F4294">
        <v>499</v>
      </c>
      <c r="G4294" t="s">
        <v>29</v>
      </c>
      <c r="H4294" t="s">
        <v>14323</v>
      </c>
      <c r="I4294" t="s">
        <v>126</v>
      </c>
      <c r="J4294" t="s">
        <v>119</v>
      </c>
      <c r="K4294" t="s">
        <v>14324</v>
      </c>
      <c r="L4294">
        <v>17747726</v>
      </c>
      <c r="M4294">
        <f t="shared" si="134"/>
        <v>9481</v>
      </c>
      <c r="N4294" s="2">
        <f t="shared" si="135"/>
        <v>0</v>
      </c>
    </row>
    <row r="4295" spans="1:14" x14ac:dyDescent="0.3">
      <c r="A4295" t="s">
        <v>14325</v>
      </c>
      <c r="B4295" t="s">
        <v>2087</v>
      </c>
      <c r="C4295">
        <v>4.3</v>
      </c>
      <c r="D4295">
        <v>18</v>
      </c>
      <c r="E4295">
        <v>499</v>
      </c>
      <c r="F4295">
        <v>499</v>
      </c>
      <c r="G4295" t="s">
        <v>2088</v>
      </c>
      <c r="H4295" t="s">
        <v>14326</v>
      </c>
      <c r="I4295" t="s">
        <v>37</v>
      </c>
      <c r="J4295" t="s">
        <v>2090</v>
      </c>
      <c r="K4295" t="s">
        <v>14327</v>
      </c>
      <c r="L4295">
        <v>15184936</v>
      </c>
      <c r="M4295">
        <f t="shared" si="134"/>
        <v>8982</v>
      </c>
      <c r="N4295" s="2">
        <f t="shared" si="135"/>
        <v>0</v>
      </c>
    </row>
    <row r="4296" spans="1:14" x14ac:dyDescent="0.3">
      <c r="A4296" t="s">
        <v>3375</v>
      </c>
      <c r="B4296" t="s">
        <v>552</v>
      </c>
      <c r="C4296">
        <v>4.3</v>
      </c>
      <c r="D4296">
        <v>27</v>
      </c>
      <c r="E4296">
        <v>1358</v>
      </c>
      <c r="F4296">
        <v>417</v>
      </c>
      <c r="G4296" t="s">
        <v>16</v>
      </c>
      <c r="H4296" t="s">
        <v>14328</v>
      </c>
      <c r="I4296" t="s">
        <v>1393</v>
      </c>
      <c r="J4296" t="s">
        <v>554</v>
      </c>
      <c r="K4296" t="s">
        <v>14329</v>
      </c>
      <c r="L4296">
        <v>15647268</v>
      </c>
      <c r="M4296">
        <f t="shared" si="134"/>
        <v>11259</v>
      </c>
      <c r="N4296" s="2">
        <f t="shared" si="135"/>
        <v>69.293078055964656</v>
      </c>
    </row>
    <row r="4297" spans="1:14" x14ac:dyDescent="0.3">
      <c r="A4297" t="s">
        <v>6605</v>
      </c>
      <c r="B4297" t="s">
        <v>260</v>
      </c>
      <c r="C4297">
        <v>3.6</v>
      </c>
      <c r="D4297">
        <v>7</v>
      </c>
      <c r="E4297">
        <v>3299</v>
      </c>
      <c r="F4297">
        <v>1352</v>
      </c>
      <c r="G4297" t="s">
        <v>4942</v>
      </c>
      <c r="H4297" t="s">
        <v>14330</v>
      </c>
      <c r="I4297" t="s">
        <v>367</v>
      </c>
      <c r="J4297" t="s">
        <v>263</v>
      </c>
      <c r="K4297" t="s">
        <v>14331</v>
      </c>
      <c r="L4297">
        <v>15729112</v>
      </c>
      <c r="M4297">
        <f t="shared" si="134"/>
        <v>9464</v>
      </c>
      <c r="N4297" s="2">
        <f t="shared" si="135"/>
        <v>59.017884207335555</v>
      </c>
    </row>
    <row r="4298" spans="1:14" x14ac:dyDescent="0.3">
      <c r="A4298" t="s">
        <v>941</v>
      </c>
      <c r="B4298" t="s">
        <v>301</v>
      </c>
      <c r="C4298">
        <v>4.4000000000000004</v>
      </c>
      <c r="D4298">
        <v>102</v>
      </c>
      <c r="E4298">
        <v>1499</v>
      </c>
      <c r="F4298">
        <v>599</v>
      </c>
      <c r="G4298" t="s">
        <v>29</v>
      </c>
      <c r="H4298" t="s">
        <v>14332</v>
      </c>
      <c r="I4298" t="s">
        <v>37</v>
      </c>
      <c r="J4298" t="s">
        <v>303</v>
      </c>
      <c r="K4298" t="s">
        <v>14333</v>
      </c>
      <c r="L4298">
        <v>1939896</v>
      </c>
      <c r="M4298">
        <f t="shared" si="134"/>
        <v>61098</v>
      </c>
      <c r="N4298" s="2">
        <f t="shared" si="135"/>
        <v>60.040026684456308</v>
      </c>
    </row>
    <row r="4299" spans="1:14" x14ac:dyDescent="0.3">
      <c r="A4299" t="s">
        <v>14334</v>
      </c>
      <c r="B4299" t="s">
        <v>6942</v>
      </c>
      <c r="C4299">
        <v>3.3</v>
      </c>
      <c r="D4299">
        <v>4</v>
      </c>
      <c r="E4299">
        <v>4849</v>
      </c>
      <c r="F4299">
        <v>1503</v>
      </c>
      <c r="G4299" t="s">
        <v>335</v>
      </c>
      <c r="H4299" t="s">
        <v>14335</v>
      </c>
      <c r="I4299" t="s">
        <v>44</v>
      </c>
      <c r="J4299" t="s">
        <v>6944</v>
      </c>
      <c r="K4299" t="s">
        <v>14336</v>
      </c>
      <c r="L4299">
        <v>16017112</v>
      </c>
      <c r="M4299">
        <f t="shared" si="134"/>
        <v>6012</v>
      </c>
      <c r="N4299" s="2">
        <f t="shared" si="135"/>
        <v>69.003918333677049</v>
      </c>
    </row>
    <row r="4300" spans="1:14" x14ac:dyDescent="0.3">
      <c r="A4300" t="s">
        <v>14337</v>
      </c>
      <c r="B4300" t="s">
        <v>4971</v>
      </c>
      <c r="C4300">
        <v>4.4000000000000004</v>
      </c>
      <c r="D4300">
        <v>224</v>
      </c>
      <c r="E4300">
        <v>349</v>
      </c>
      <c r="F4300">
        <v>314</v>
      </c>
      <c r="G4300" t="s">
        <v>16</v>
      </c>
      <c r="H4300" t="s">
        <v>14338</v>
      </c>
      <c r="I4300" t="s">
        <v>833</v>
      </c>
      <c r="J4300" t="s">
        <v>4973</v>
      </c>
      <c r="K4300" t="s">
        <v>14339</v>
      </c>
      <c r="L4300">
        <v>13113340</v>
      </c>
      <c r="M4300">
        <f t="shared" si="134"/>
        <v>70336</v>
      </c>
      <c r="N4300" s="2">
        <f t="shared" si="135"/>
        <v>10.028653295128938</v>
      </c>
    </row>
    <row r="4301" spans="1:14" x14ac:dyDescent="0.3">
      <c r="A4301" t="s">
        <v>3408</v>
      </c>
      <c r="B4301" t="s">
        <v>614</v>
      </c>
      <c r="C4301">
        <v>3.9</v>
      </c>
      <c r="D4301">
        <v>14</v>
      </c>
      <c r="E4301">
        <v>1100</v>
      </c>
      <c r="F4301">
        <v>550</v>
      </c>
      <c r="G4301" t="s">
        <v>16</v>
      </c>
      <c r="H4301" t="s">
        <v>14340</v>
      </c>
      <c r="I4301" t="s">
        <v>161</v>
      </c>
      <c r="J4301" t="s">
        <v>616</v>
      </c>
      <c r="K4301" t="s">
        <v>14341</v>
      </c>
      <c r="L4301">
        <v>5505196</v>
      </c>
      <c r="M4301">
        <f t="shared" si="134"/>
        <v>7700</v>
      </c>
      <c r="N4301" s="2">
        <f t="shared" si="135"/>
        <v>50</v>
      </c>
    </row>
    <row r="4302" spans="1:14" x14ac:dyDescent="0.3">
      <c r="A4302" t="s">
        <v>2917</v>
      </c>
      <c r="B4302" t="s">
        <v>1985</v>
      </c>
      <c r="C4302">
        <v>4.0999999999999996</v>
      </c>
      <c r="D4302">
        <v>7</v>
      </c>
      <c r="E4302">
        <v>2899</v>
      </c>
      <c r="F4302">
        <v>1449</v>
      </c>
      <c r="G4302" t="s">
        <v>16</v>
      </c>
      <c r="H4302" t="s">
        <v>14342</v>
      </c>
      <c r="I4302" t="s">
        <v>586</v>
      </c>
      <c r="J4302" t="s">
        <v>1987</v>
      </c>
      <c r="K4302" t="s">
        <v>14343</v>
      </c>
      <c r="L4302">
        <v>15035078</v>
      </c>
      <c r="M4302">
        <f t="shared" si="134"/>
        <v>10143</v>
      </c>
      <c r="N4302" s="2">
        <f t="shared" si="135"/>
        <v>50.017247326664375</v>
      </c>
    </row>
    <row r="4303" spans="1:14" x14ac:dyDescent="0.3">
      <c r="A4303" t="s">
        <v>3754</v>
      </c>
      <c r="B4303" t="s">
        <v>2694</v>
      </c>
      <c r="C4303">
        <v>4.3</v>
      </c>
      <c r="D4303">
        <v>20</v>
      </c>
      <c r="E4303">
        <v>1699</v>
      </c>
      <c r="F4303">
        <v>798</v>
      </c>
      <c r="G4303" t="s">
        <v>3755</v>
      </c>
      <c r="H4303" t="s">
        <v>14344</v>
      </c>
      <c r="I4303" t="s">
        <v>938</v>
      </c>
      <c r="J4303" t="s">
        <v>2697</v>
      </c>
      <c r="K4303" t="s">
        <v>14345</v>
      </c>
      <c r="L4303">
        <v>13625054</v>
      </c>
      <c r="M4303">
        <f t="shared" si="134"/>
        <v>15960</v>
      </c>
      <c r="N4303" s="2">
        <f t="shared" si="135"/>
        <v>53.031194820482639</v>
      </c>
    </row>
    <row r="4304" spans="1:14" x14ac:dyDescent="0.3">
      <c r="A4304" t="s">
        <v>4496</v>
      </c>
      <c r="B4304" t="s">
        <v>1267</v>
      </c>
      <c r="C4304">
        <v>4</v>
      </c>
      <c r="D4304">
        <v>8</v>
      </c>
      <c r="E4304">
        <v>2199</v>
      </c>
      <c r="F4304">
        <v>703</v>
      </c>
      <c r="G4304" t="s">
        <v>1268</v>
      </c>
      <c r="H4304" t="s">
        <v>14346</v>
      </c>
      <c r="I4304" t="s">
        <v>891</v>
      </c>
      <c r="J4304" t="s">
        <v>1270</v>
      </c>
      <c r="K4304" t="s">
        <v>14347</v>
      </c>
      <c r="L4304">
        <v>13979406</v>
      </c>
      <c r="M4304">
        <f t="shared" si="134"/>
        <v>5624</v>
      </c>
      <c r="N4304" s="2">
        <f t="shared" si="135"/>
        <v>68.030923146884945</v>
      </c>
    </row>
    <row r="4305" spans="1:14" x14ac:dyDescent="0.3">
      <c r="A4305" t="s">
        <v>531</v>
      </c>
      <c r="B4305" t="s">
        <v>14348</v>
      </c>
      <c r="C4305">
        <v>3.7</v>
      </c>
      <c r="D4305">
        <v>73</v>
      </c>
      <c r="E4305">
        <v>725</v>
      </c>
      <c r="F4305">
        <v>449</v>
      </c>
      <c r="G4305" t="s">
        <v>457</v>
      </c>
      <c r="H4305" t="s">
        <v>14349</v>
      </c>
      <c r="I4305" t="s">
        <v>37</v>
      </c>
      <c r="J4305" t="s">
        <v>14350</v>
      </c>
      <c r="K4305" t="s">
        <v>14351</v>
      </c>
      <c r="L4305">
        <v>2485336</v>
      </c>
      <c r="M4305">
        <f t="shared" si="134"/>
        <v>32777</v>
      </c>
      <c r="N4305" s="2">
        <f t="shared" si="135"/>
        <v>38.068965517241374</v>
      </c>
    </row>
    <row r="4306" spans="1:14" x14ac:dyDescent="0.3">
      <c r="A4306" t="s">
        <v>2639</v>
      </c>
      <c r="B4306" t="s">
        <v>10656</v>
      </c>
      <c r="C4306">
        <v>3.8</v>
      </c>
      <c r="D4306">
        <v>6</v>
      </c>
      <c r="E4306">
        <v>1699</v>
      </c>
      <c r="F4306">
        <v>934</v>
      </c>
      <c r="G4306" t="s">
        <v>124</v>
      </c>
      <c r="H4306" t="s">
        <v>14352</v>
      </c>
      <c r="I4306" t="s">
        <v>126</v>
      </c>
      <c r="J4306" t="s">
        <v>10658</v>
      </c>
      <c r="K4306" t="s">
        <v>14353</v>
      </c>
      <c r="L4306">
        <v>17627610</v>
      </c>
      <c r="M4306">
        <f t="shared" si="134"/>
        <v>5604</v>
      </c>
      <c r="N4306" s="2">
        <f t="shared" si="135"/>
        <v>45.026486168334316</v>
      </c>
    </row>
    <row r="4307" spans="1:14" x14ac:dyDescent="0.3">
      <c r="A4307" t="s">
        <v>2819</v>
      </c>
      <c r="B4307" t="s">
        <v>376</v>
      </c>
      <c r="C4307">
        <v>4</v>
      </c>
      <c r="D4307">
        <v>21</v>
      </c>
      <c r="E4307">
        <v>3745</v>
      </c>
      <c r="F4307">
        <v>3745</v>
      </c>
      <c r="G4307" t="s">
        <v>16</v>
      </c>
      <c r="H4307" t="s">
        <v>14354</v>
      </c>
      <c r="I4307" t="s">
        <v>18</v>
      </c>
      <c r="J4307" t="s">
        <v>378</v>
      </c>
      <c r="K4307" t="s">
        <v>14355</v>
      </c>
      <c r="L4307">
        <v>14988258</v>
      </c>
      <c r="M4307">
        <f t="shared" si="134"/>
        <v>78645</v>
      </c>
      <c r="N4307" s="2">
        <f t="shared" si="135"/>
        <v>0</v>
      </c>
    </row>
    <row r="4308" spans="1:14" x14ac:dyDescent="0.3">
      <c r="A4308" t="s">
        <v>14356</v>
      </c>
      <c r="B4308" t="s">
        <v>14357</v>
      </c>
      <c r="C4308">
        <v>4.7</v>
      </c>
      <c r="D4308">
        <v>100</v>
      </c>
      <c r="E4308">
        <v>9250</v>
      </c>
      <c r="F4308">
        <v>7862</v>
      </c>
      <c r="G4308" t="s">
        <v>1143</v>
      </c>
      <c r="H4308" t="s">
        <v>14358</v>
      </c>
      <c r="I4308" t="s">
        <v>1145</v>
      </c>
      <c r="J4308" t="s">
        <v>14359</v>
      </c>
      <c r="K4308" t="s">
        <v>14360</v>
      </c>
      <c r="L4308">
        <v>1677417</v>
      </c>
      <c r="M4308">
        <f t="shared" si="134"/>
        <v>786200</v>
      </c>
      <c r="N4308" s="2">
        <f t="shared" si="135"/>
        <v>15.005405405405407</v>
      </c>
    </row>
    <row r="4309" spans="1:14" x14ac:dyDescent="0.3">
      <c r="A4309" t="s">
        <v>12935</v>
      </c>
      <c r="B4309" t="s">
        <v>1648</v>
      </c>
      <c r="C4309">
        <v>4.2</v>
      </c>
      <c r="D4309">
        <v>11</v>
      </c>
      <c r="E4309">
        <v>5199</v>
      </c>
      <c r="F4309">
        <v>1455</v>
      </c>
      <c r="G4309" t="s">
        <v>16</v>
      </c>
      <c r="H4309" t="s">
        <v>14361</v>
      </c>
      <c r="I4309" t="s">
        <v>18</v>
      </c>
      <c r="J4309" t="s">
        <v>1650</v>
      </c>
      <c r="K4309" t="s">
        <v>14362</v>
      </c>
      <c r="L4309">
        <v>16576308</v>
      </c>
      <c r="M4309">
        <f t="shared" si="134"/>
        <v>16005</v>
      </c>
      <c r="N4309" s="2">
        <f t="shared" si="135"/>
        <v>72.013848817080202</v>
      </c>
    </row>
    <row r="4310" spans="1:14" x14ac:dyDescent="0.3">
      <c r="A4310" t="s">
        <v>14363</v>
      </c>
      <c r="B4310" t="s">
        <v>2793</v>
      </c>
      <c r="C4310">
        <v>4.7</v>
      </c>
      <c r="D4310">
        <v>15</v>
      </c>
      <c r="E4310">
        <v>2307</v>
      </c>
      <c r="F4310">
        <v>1815</v>
      </c>
      <c r="G4310" t="s">
        <v>67</v>
      </c>
      <c r="H4310" t="s">
        <v>14364</v>
      </c>
      <c r="I4310" t="s">
        <v>434</v>
      </c>
      <c r="J4310" t="s">
        <v>2795</v>
      </c>
      <c r="K4310" t="s">
        <v>14365</v>
      </c>
      <c r="L4310">
        <v>14062868</v>
      </c>
      <c r="M4310">
        <f t="shared" si="134"/>
        <v>27225</v>
      </c>
      <c r="N4310" s="2">
        <f t="shared" si="135"/>
        <v>21.326397919375815</v>
      </c>
    </row>
    <row r="4311" spans="1:14" x14ac:dyDescent="0.3">
      <c r="A4311" t="s">
        <v>1425</v>
      </c>
      <c r="B4311" t="s">
        <v>1426</v>
      </c>
      <c r="C4311">
        <v>4.3</v>
      </c>
      <c r="D4311">
        <v>51</v>
      </c>
      <c r="E4311">
        <v>2299</v>
      </c>
      <c r="F4311">
        <v>1609</v>
      </c>
      <c r="G4311" t="s">
        <v>16</v>
      </c>
      <c r="H4311" t="s">
        <v>14366</v>
      </c>
      <c r="I4311" t="s">
        <v>513</v>
      </c>
      <c r="J4311" t="s">
        <v>1428</v>
      </c>
      <c r="K4311" t="s">
        <v>14367</v>
      </c>
      <c r="L4311">
        <v>9578731</v>
      </c>
      <c r="M4311">
        <f t="shared" si="134"/>
        <v>82059</v>
      </c>
      <c r="N4311" s="2">
        <f t="shared" si="135"/>
        <v>30.013049151805131</v>
      </c>
    </row>
    <row r="4312" spans="1:14" x14ac:dyDescent="0.3">
      <c r="A4312" t="s">
        <v>14368</v>
      </c>
      <c r="B4312" t="s">
        <v>80</v>
      </c>
      <c r="C4312">
        <v>4.3</v>
      </c>
      <c r="D4312">
        <v>6</v>
      </c>
      <c r="E4312">
        <v>3999</v>
      </c>
      <c r="F4312">
        <v>1999</v>
      </c>
      <c r="G4312" t="s">
        <v>16</v>
      </c>
      <c r="H4312" t="s">
        <v>14369</v>
      </c>
      <c r="I4312" t="s">
        <v>586</v>
      </c>
      <c r="J4312" t="s">
        <v>84</v>
      </c>
      <c r="K4312" t="s">
        <v>14370</v>
      </c>
      <c r="L4312">
        <v>15322790</v>
      </c>
      <c r="M4312">
        <f t="shared" si="134"/>
        <v>11994</v>
      </c>
      <c r="N4312" s="2">
        <f t="shared" si="135"/>
        <v>50.01250312578145</v>
      </c>
    </row>
    <row r="4313" spans="1:14" x14ac:dyDescent="0.3">
      <c r="A4313" t="s">
        <v>14371</v>
      </c>
      <c r="B4313" t="s">
        <v>3936</v>
      </c>
      <c r="C4313">
        <v>4.8</v>
      </c>
      <c r="D4313">
        <v>14</v>
      </c>
      <c r="E4313">
        <v>1699</v>
      </c>
      <c r="F4313">
        <v>679</v>
      </c>
      <c r="G4313" t="s">
        <v>16</v>
      </c>
      <c r="H4313" t="s">
        <v>14372</v>
      </c>
      <c r="I4313" t="s">
        <v>161</v>
      </c>
      <c r="J4313" t="s">
        <v>3936</v>
      </c>
      <c r="K4313" t="s">
        <v>14373</v>
      </c>
      <c r="L4313">
        <v>17351582</v>
      </c>
      <c r="M4313">
        <f t="shared" si="134"/>
        <v>9506</v>
      </c>
      <c r="N4313" s="2">
        <f t="shared" si="135"/>
        <v>60.035314891112421</v>
      </c>
    </row>
    <row r="4314" spans="1:14" x14ac:dyDescent="0.3">
      <c r="A4314" t="s">
        <v>14374</v>
      </c>
      <c r="B4314" t="s">
        <v>3812</v>
      </c>
      <c r="C4314">
        <v>4.5</v>
      </c>
      <c r="D4314">
        <v>17</v>
      </c>
      <c r="E4314">
        <v>8999</v>
      </c>
      <c r="F4314">
        <v>3059</v>
      </c>
      <c r="G4314" t="s">
        <v>29</v>
      </c>
      <c r="H4314" t="s">
        <v>14375</v>
      </c>
      <c r="I4314" t="s">
        <v>132</v>
      </c>
      <c r="J4314" t="s">
        <v>3814</v>
      </c>
      <c r="K4314" t="s">
        <v>14376</v>
      </c>
      <c r="L4314">
        <v>13379722</v>
      </c>
      <c r="M4314">
        <f t="shared" si="134"/>
        <v>52003</v>
      </c>
      <c r="N4314" s="2">
        <f t="shared" si="135"/>
        <v>66.007334148238698</v>
      </c>
    </row>
    <row r="4315" spans="1:14" x14ac:dyDescent="0.3">
      <c r="A4315" t="s">
        <v>14377</v>
      </c>
      <c r="B4315" t="s">
        <v>1011</v>
      </c>
      <c r="C4315">
        <v>4.9000000000000004</v>
      </c>
      <c r="D4315">
        <v>17</v>
      </c>
      <c r="E4315">
        <v>2299</v>
      </c>
      <c r="F4315">
        <v>1149</v>
      </c>
      <c r="G4315" t="s">
        <v>42</v>
      </c>
      <c r="H4315" t="s">
        <v>14378</v>
      </c>
      <c r="I4315" t="s">
        <v>56</v>
      </c>
      <c r="J4315" t="s">
        <v>1013</v>
      </c>
      <c r="K4315" t="s">
        <v>14379</v>
      </c>
      <c r="L4315">
        <v>14067142</v>
      </c>
      <c r="M4315">
        <f t="shared" si="134"/>
        <v>19533</v>
      </c>
      <c r="N4315" s="2">
        <f t="shared" si="135"/>
        <v>50.021748586341886</v>
      </c>
    </row>
    <row r="4316" spans="1:14" x14ac:dyDescent="0.3">
      <c r="A4316" t="s">
        <v>14380</v>
      </c>
      <c r="B4316" t="s">
        <v>14381</v>
      </c>
      <c r="C4316">
        <v>4.8</v>
      </c>
      <c r="D4316">
        <v>5</v>
      </c>
      <c r="E4316">
        <v>2750</v>
      </c>
      <c r="F4316">
        <v>1347</v>
      </c>
      <c r="G4316" t="s">
        <v>16</v>
      </c>
      <c r="H4316" t="s">
        <v>14382</v>
      </c>
      <c r="I4316" t="s">
        <v>13938</v>
      </c>
      <c r="J4316" t="s">
        <v>14383</v>
      </c>
      <c r="K4316" t="s">
        <v>14384</v>
      </c>
      <c r="L4316">
        <v>12833090</v>
      </c>
      <c r="M4316">
        <f t="shared" si="134"/>
        <v>6735</v>
      </c>
      <c r="N4316" s="2">
        <f t="shared" si="135"/>
        <v>51.018181818181816</v>
      </c>
    </row>
    <row r="4317" spans="1:14" x14ac:dyDescent="0.3">
      <c r="A4317" t="s">
        <v>14385</v>
      </c>
      <c r="B4317" t="s">
        <v>2812</v>
      </c>
      <c r="C4317">
        <v>4.3</v>
      </c>
      <c r="D4317">
        <v>6</v>
      </c>
      <c r="E4317">
        <v>1797</v>
      </c>
      <c r="F4317">
        <v>754</v>
      </c>
      <c r="G4317" t="s">
        <v>95</v>
      </c>
      <c r="H4317" t="s">
        <v>14386</v>
      </c>
      <c r="I4317" t="s">
        <v>69</v>
      </c>
      <c r="J4317" t="s">
        <v>2814</v>
      </c>
      <c r="K4317" t="s">
        <v>14387</v>
      </c>
      <c r="L4317">
        <v>17021500</v>
      </c>
      <c r="M4317">
        <f t="shared" si="134"/>
        <v>4524</v>
      </c>
      <c r="N4317" s="2">
        <f t="shared" si="135"/>
        <v>58.041179744017811</v>
      </c>
    </row>
    <row r="4318" spans="1:14" x14ac:dyDescent="0.3">
      <c r="A4318" t="s">
        <v>14388</v>
      </c>
      <c r="B4318" t="s">
        <v>816</v>
      </c>
      <c r="C4318">
        <v>4.3</v>
      </c>
      <c r="D4318">
        <v>17</v>
      </c>
      <c r="E4318">
        <v>699</v>
      </c>
      <c r="F4318">
        <v>524</v>
      </c>
      <c r="G4318" t="s">
        <v>8803</v>
      </c>
      <c r="H4318" t="s">
        <v>14389</v>
      </c>
      <c r="I4318" t="s">
        <v>1145</v>
      </c>
      <c r="J4318" t="s">
        <v>819</v>
      </c>
      <c r="K4318" t="s">
        <v>14390</v>
      </c>
      <c r="L4318">
        <v>10239801</v>
      </c>
      <c r="M4318">
        <f t="shared" si="134"/>
        <v>8908</v>
      </c>
      <c r="N4318" s="2">
        <f t="shared" si="135"/>
        <v>25.035765379113016</v>
      </c>
    </row>
    <row r="4319" spans="1:14" x14ac:dyDescent="0.3">
      <c r="A4319" t="s">
        <v>531</v>
      </c>
      <c r="B4319" t="s">
        <v>2388</v>
      </c>
      <c r="C4319">
        <v>4</v>
      </c>
      <c r="D4319">
        <v>19</v>
      </c>
      <c r="E4319">
        <v>1499</v>
      </c>
      <c r="F4319">
        <v>599</v>
      </c>
      <c r="G4319" t="s">
        <v>67</v>
      </c>
      <c r="H4319" t="s">
        <v>14391</v>
      </c>
      <c r="I4319" t="s">
        <v>37</v>
      </c>
      <c r="J4319" t="s">
        <v>2390</v>
      </c>
      <c r="K4319" t="s">
        <v>14392</v>
      </c>
      <c r="L4319">
        <v>13797982</v>
      </c>
      <c r="M4319">
        <f t="shared" si="134"/>
        <v>11381</v>
      </c>
      <c r="N4319" s="2">
        <f t="shared" si="135"/>
        <v>60.040026684456308</v>
      </c>
    </row>
    <row r="4320" spans="1:14" x14ac:dyDescent="0.3">
      <c r="A4320" t="s">
        <v>14393</v>
      </c>
      <c r="B4320" t="s">
        <v>2509</v>
      </c>
      <c r="C4320">
        <v>4.0999999999999996</v>
      </c>
      <c r="D4320">
        <v>21</v>
      </c>
      <c r="E4320">
        <v>2299</v>
      </c>
      <c r="F4320">
        <v>896</v>
      </c>
      <c r="G4320" t="s">
        <v>451</v>
      </c>
      <c r="H4320" t="s">
        <v>14394</v>
      </c>
      <c r="I4320" t="s">
        <v>297</v>
      </c>
      <c r="J4320" t="s">
        <v>2511</v>
      </c>
      <c r="K4320" t="s">
        <v>14395</v>
      </c>
      <c r="L4320">
        <v>10883248</v>
      </c>
      <c r="M4320">
        <f t="shared" si="134"/>
        <v>18816</v>
      </c>
      <c r="N4320" s="2">
        <f t="shared" si="135"/>
        <v>61.026533275337101</v>
      </c>
    </row>
    <row r="4321" spans="1:14" x14ac:dyDescent="0.3">
      <c r="A4321" t="s">
        <v>14396</v>
      </c>
      <c r="B4321" t="s">
        <v>230</v>
      </c>
      <c r="C4321">
        <v>4.2</v>
      </c>
      <c r="D4321">
        <v>93</v>
      </c>
      <c r="E4321">
        <v>999</v>
      </c>
      <c r="F4321">
        <v>499</v>
      </c>
      <c r="G4321" t="s">
        <v>67</v>
      </c>
      <c r="H4321" t="s">
        <v>14397</v>
      </c>
      <c r="I4321" t="s">
        <v>37</v>
      </c>
      <c r="J4321" t="s">
        <v>232</v>
      </c>
      <c r="K4321" t="s">
        <v>14398</v>
      </c>
      <c r="L4321">
        <v>12907388</v>
      </c>
      <c r="M4321">
        <f t="shared" si="134"/>
        <v>46407</v>
      </c>
      <c r="N4321" s="2">
        <f t="shared" si="135"/>
        <v>50.050050050050054</v>
      </c>
    </row>
    <row r="4322" spans="1:14" x14ac:dyDescent="0.3">
      <c r="A4322" t="s">
        <v>966</v>
      </c>
      <c r="B4322" t="s">
        <v>41</v>
      </c>
      <c r="C4322">
        <v>4.5</v>
      </c>
      <c r="D4322">
        <v>266</v>
      </c>
      <c r="E4322">
        <v>3249</v>
      </c>
      <c r="F4322">
        <v>2111</v>
      </c>
      <c r="G4322" t="s">
        <v>1868</v>
      </c>
      <c r="H4322" t="s">
        <v>14399</v>
      </c>
      <c r="I4322" t="s">
        <v>90</v>
      </c>
      <c r="J4322" t="s">
        <v>45</v>
      </c>
      <c r="K4322" t="s">
        <v>14400</v>
      </c>
      <c r="L4322">
        <v>9038373</v>
      </c>
      <c r="M4322">
        <f t="shared" si="134"/>
        <v>561526</v>
      </c>
      <c r="N4322" s="2">
        <f t="shared" si="135"/>
        <v>35.026161895967988</v>
      </c>
    </row>
    <row r="4323" spans="1:14" x14ac:dyDescent="0.3">
      <c r="A4323" t="s">
        <v>14401</v>
      </c>
      <c r="B4323" t="s">
        <v>10819</v>
      </c>
      <c r="C4323">
        <v>4.5999999999999996</v>
      </c>
      <c r="D4323">
        <v>89</v>
      </c>
      <c r="E4323">
        <v>1598</v>
      </c>
      <c r="F4323">
        <v>623</v>
      </c>
      <c r="G4323" t="s">
        <v>10820</v>
      </c>
      <c r="H4323" t="s">
        <v>14402</v>
      </c>
      <c r="I4323" t="s">
        <v>1229</v>
      </c>
      <c r="J4323" t="s">
        <v>10822</v>
      </c>
      <c r="K4323" t="s">
        <v>14403</v>
      </c>
      <c r="L4323">
        <v>14382890</v>
      </c>
      <c r="M4323">
        <f t="shared" si="134"/>
        <v>55447</v>
      </c>
      <c r="N4323" s="2">
        <f t="shared" si="135"/>
        <v>61.013767209011263</v>
      </c>
    </row>
    <row r="4324" spans="1:14" x14ac:dyDescent="0.3">
      <c r="A4324" t="s">
        <v>7557</v>
      </c>
      <c r="B4324" t="s">
        <v>5721</v>
      </c>
      <c r="C4324">
        <v>3.8</v>
      </c>
      <c r="D4324">
        <v>221</v>
      </c>
      <c r="E4324">
        <v>1249</v>
      </c>
      <c r="F4324">
        <v>612</v>
      </c>
      <c r="G4324" t="s">
        <v>757</v>
      </c>
      <c r="H4324" t="s">
        <v>14404</v>
      </c>
      <c r="I4324" t="s">
        <v>446</v>
      </c>
      <c r="J4324" t="s">
        <v>5723</v>
      </c>
      <c r="K4324" t="s">
        <v>14405</v>
      </c>
      <c r="L4324">
        <v>11053982</v>
      </c>
      <c r="M4324">
        <f t="shared" si="134"/>
        <v>135252</v>
      </c>
      <c r="N4324" s="2">
        <f t="shared" si="135"/>
        <v>51.000800640512409</v>
      </c>
    </row>
    <row r="4325" spans="1:14" x14ac:dyDescent="0.3">
      <c r="A4325" t="s">
        <v>2266</v>
      </c>
      <c r="B4325" t="s">
        <v>1312</v>
      </c>
      <c r="C4325">
        <v>3.5</v>
      </c>
      <c r="D4325">
        <v>32</v>
      </c>
      <c r="E4325">
        <v>2999</v>
      </c>
      <c r="F4325">
        <v>539</v>
      </c>
      <c r="G4325" t="s">
        <v>67</v>
      </c>
      <c r="H4325" t="s">
        <v>14406</v>
      </c>
      <c r="I4325" t="s">
        <v>126</v>
      </c>
      <c r="J4325" t="s">
        <v>1314</v>
      </c>
      <c r="K4325" t="s">
        <v>14407</v>
      </c>
      <c r="L4325">
        <v>14462388</v>
      </c>
      <c r="M4325">
        <f t="shared" si="134"/>
        <v>17248</v>
      </c>
      <c r="N4325" s="2">
        <f t="shared" si="135"/>
        <v>82.027342447482496</v>
      </c>
    </row>
    <row r="4326" spans="1:14" x14ac:dyDescent="0.3">
      <c r="A4326" t="s">
        <v>14408</v>
      </c>
      <c r="B4326" t="s">
        <v>10782</v>
      </c>
      <c r="C4326">
        <v>4.4000000000000004</v>
      </c>
      <c r="D4326">
        <v>80</v>
      </c>
      <c r="E4326">
        <v>629</v>
      </c>
      <c r="F4326">
        <v>471</v>
      </c>
      <c r="G4326" t="s">
        <v>29</v>
      </c>
      <c r="H4326" t="s">
        <v>14409</v>
      </c>
      <c r="I4326" t="s">
        <v>150</v>
      </c>
      <c r="J4326" t="s">
        <v>10784</v>
      </c>
      <c r="K4326" t="s">
        <v>14410</v>
      </c>
      <c r="L4326">
        <v>11003308</v>
      </c>
      <c r="M4326">
        <f t="shared" si="134"/>
        <v>37680</v>
      </c>
      <c r="N4326" s="2">
        <f t="shared" si="135"/>
        <v>25.119236883942765</v>
      </c>
    </row>
    <row r="4327" spans="1:14" x14ac:dyDescent="0.3">
      <c r="A4327" t="s">
        <v>14411</v>
      </c>
      <c r="B4327" t="s">
        <v>1142</v>
      </c>
      <c r="C4327">
        <v>4.4000000000000004</v>
      </c>
      <c r="D4327">
        <v>28</v>
      </c>
      <c r="E4327">
        <v>3500</v>
      </c>
      <c r="F4327">
        <v>2450</v>
      </c>
      <c r="G4327" t="s">
        <v>1143</v>
      </c>
      <c r="H4327" t="s">
        <v>14412</v>
      </c>
      <c r="I4327" t="s">
        <v>1145</v>
      </c>
      <c r="J4327" t="s">
        <v>1146</v>
      </c>
      <c r="K4327" t="s">
        <v>14413</v>
      </c>
      <c r="L4327">
        <v>11744188</v>
      </c>
      <c r="M4327">
        <f t="shared" si="134"/>
        <v>68600</v>
      </c>
      <c r="N4327" s="2">
        <f t="shared" si="135"/>
        <v>30</v>
      </c>
    </row>
    <row r="4328" spans="1:14" x14ac:dyDescent="0.3">
      <c r="A4328" t="s">
        <v>14414</v>
      </c>
      <c r="B4328" t="s">
        <v>9229</v>
      </c>
      <c r="C4328">
        <v>3.9</v>
      </c>
      <c r="D4328">
        <v>30</v>
      </c>
      <c r="E4328">
        <v>1299</v>
      </c>
      <c r="F4328">
        <v>1039</v>
      </c>
      <c r="G4328" t="s">
        <v>16</v>
      </c>
      <c r="H4328" t="s">
        <v>14415</v>
      </c>
      <c r="I4328" t="s">
        <v>586</v>
      </c>
      <c r="J4328" t="s">
        <v>9231</v>
      </c>
      <c r="K4328" t="s">
        <v>14416</v>
      </c>
      <c r="L4328">
        <v>15929778</v>
      </c>
      <c r="M4328">
        <f t="shared" si="134"/>
        <v>31170</v>
      </c>
      <c r="N4328" s="2">
        <f t="shared" si="135"/>
        <v>20.015396458814472</v>
      </c>
    </row>
    <row r="4329" spans="1:14" x14ac:dyDescent="0.3">
      <c r="A4329" t="s">
        <v>12308</v>
      </c>
      <c r="B4329" t="s">
        <v>2619</v>
      </c>
      <c r="C4329">
        <v>4.3</v>
      </c>
      <c r="D4329">
        <v>188</v>
      </c>
      <c r="E4329">
        <v>995</v>
      </c>
      <c r="F4329">
        <v>995</v>
      </c>
      <c r="G4329" t="s">
        <v>16</v>
      </c>
      <c r="H4329" t="s">
        <v>14417</v>
      </c>
      <c r="I4329" t="s">
        <v>586</v>
      </c>
      <c r="J4329" t="s">
        <v>2622</v>
      </c>
      <c r="K4329" t="s">
        <v>14418</v>
      </c>
      <c r="L4329">
        <v>11124040</v>
      </c>
      <c r="M4329">
        <f t="shared" si="134"/>
        <v>187060</v>
      </c>
      <c r="N4329" s="2">
        <f t="shared" si="135"/>
        <v>0</v>
      </c>
    </row>
    <row r="4330" spans="1:14" x14ac:dyDescent="0.3">
      <c r="A4330" t="s">
        <v>14419</v>
      </c>
      <c r="B4330" t="s">
        <v>8156</v>
      </c>
      <c r="C4330">
        <v>4.3</v>
      </c>
      <c r="D4330">
        <v>102</v>
      </c>
      <c r="E4330">
        <v>1370</v>
      </c>
      <c r="F4330">
        <v>356</v>
      </c>
      <c r="G4330" t="s">
        <v>16</v>
      </c>
      <c r="H4330" t="s">
        <v>14420</v>
      </c>
      <c r="I4330" t="s">
        <v>3095</v>
      </c>
      <c r="J4330" t="s">
        <v>8158</v>
      </c>
      <c r="K4330" t="s">
        <v>14421</v>
      </c>
      <c r="L4330">
        <v>13942996</v>
      </c>
      <c r="M4330">
        <f t="shared" si="134"/>
        <v>36312</v>
      </c>
      <c r="N4330" s="2">
        <f t="shared" si="135"/>
        <v>74.014598540145982</v>
      </c>
    </row>
    <row r="4331" spans="1:14" x14ac:dyDescent="0.3">
      <c r="A4331" t="s">
        <v>14422</v>
      </c>
      <c r="B4331" t="s">
        <v>13564</v>
      </c>
      <c r="C4331">
        <v>4</v>
      </c>
      <c r="D4331">
        <v>7</v>
      </c>
      <c r="E4331">
        <v>1299</v>
      </c>
      <c r="F4331">
        <v>1156</v>
      </c>
      <c r="G4331" t="s">
        <v>2167</v>
      </c>
      <c r="H4331" t="s">
        <v>14423</v>
      </c>
      <c r="I4331" t="s">
        <v>1229</v>
      </c>
      <c r="J4331" t="s">
        <v>13566</v>
      </c>
      <c r="K4331" t="s">
        <v>14424</v>
      </c>
      <c r="L4331">
        <v>17041664</v>
      </c>
      <c r="M4331">
        <f t="shared" si="134"/>
        <v>8092</v>
      </c>
      <c r="N4331" s="2">
        <f t="shared" si="135"/>
        <v>11.008468052347959</v>
      </c>
    </row>
    <row r="4332" spans="1:14" x14ac:dyDescent="0.3">
      <c r="A4332" t="s">
        <v>1356</v>
      </c>
      <c r="B4332" t="s">
        <v>10366</v>
      </c>
      <c r="C4332">
        <v>4.4000000000000004</v>
      </c>
      <c r="D4332">
        <v>98</v>
      </c>
      <c r="E4332">
        <v>549</v>
      </c>
      <c r="F4332">
        <v>549</v>
      </c>
      <c r="G4332" t="s">
        <v>466</v>
      </c>
      <c r="H4332" t="s">
        <v>14425</v>
      </c>
      <c r="I4332" t="s">
        <v>495</v>
      </c>
      <c r="J4332" t="s">
        <v>10368</v>
      </c>
      <c r="K4332" t="s">
        <v>14426</v>
      </c>
      <c r="L4332">
        <v>11902192</v>
      </c>
      <c r="M4332">
        <f t="shared" si="134"/>
        <v>53802</v>
      </c>
      <c r="N4332" s="2">
        <f t="shared" si="135"/>
        <v>0</v>
      </c>
    </row>
    <row r="4333" spans="1:14" x14ac:dyDescent="0.3">
      <c r="A4333" t="s">
        <v>14427</v>
      </c>
      <c r="B4333" t="s">
        <v>6675</v>
      </c>
      <c r="C4333">
        <v>4.5</v>
      </c>
      <c r="D4333">
        <v>68</v>
      </c>
      <c r="E4333">
        <v>6599</v>
      </c>
      <c r="F4333">
        <v>2309</v>
      </c>
      <c r="G4333" t="s">
        <v>242</v>
      </c>
      <c r="H4333" t="s">
        <v>14428</v>
      </c>
      <c r="I4333" t="s">
        <v>1353</v>
      </c>
      <c r="J4333" t="s">
        <v>6677</v>
      </c>
      <c r="K4333" t="s">
        <v>14429</v>
      </c>
      <c r="L4333">
        <v>11187732</v>
      </c>
      <c r="M4333">
        <f t="shared" si="134"/>
        <v>157012</v>
      </c>
      <c r="N4333" s="2">
        <f t="shared" si="135"/>
        <v>65.009849977269283</v>
      </c>
    </row>
    <row r="4334" spans="1:14" x14ac:dyDescent="0.3">
      <c r="A4334" t="s">
        <v>13581</v>
      </c>
      <c r="B4334" t="s">
        <v>13582</v>
      </c>
      <c r="C4334">
        <v>4</v>
      </c>
      <c r="D4334">
        <v>3</v>
      </c>
      <c r="E4334">
        <v>1999</v>
      </c>
      <c r="F4334">
        <v>679</v>
      </c>
      <c r="G4334" t="s">
        <v>13583</v>
      </c>
      <c r="H4334" t="s">
        <v>14430</v>
      </c>
      <c r="I4334" t="s">
        <v>50</v>
      </c>
      <c r="J4334" t="s">
        <v>13585</v>
      </c>
      <c r="K4334" t="s">
        <v>14431</v>
      </c>
      <c r="L4334">
        <v>16687460</v>
      </c>
      <c r="M4334">
        <f t="shared" si="134"/>
        <v>2037</v>
      </c>
      <c r="N4334" s="2">
        <f t="shared" si="135"/>
        <v>66.033016508254121</v>
      </c>
    </row>
    <row r="4335" spans="1:14" x14ac:dyDescent="0.3">
      <c r="A4335" t="s">
        <v>1015</v>
      </c>
      <c r="B4335" t="s">
        <v>1273</v>
      </c>
      <c r="C4335">
        <v>3.4</v>
      </c>
      <c r="D4335">
        <v>11</v>
      </c>
      <c r="E4335">
        <v>1899</v>
      </c>
      <c r="F4335">
        <v>911</v>
      </c>
      <c r="G4335" t="s">
        <v>42</v>
      </c>
      <c r="H4335" t="s">
        <v>14432</v>
      </c>
      <c r="I4335" t="s">
        <v>862</v>
      </c>
      <c r="J4335" t="s">
        <v>1275</v>
      </c>
      <c r="K4335" t="s">
        <v>14433</v>
      </c>
      <c r="L4335">
        <v>16613198</v>
      </c>
      <c r="M4335">
        <f t="shared" si="134"/>
        <v>10021</v>
      </c>
      <c r="N4335" s="2">
        <f t="shared" si="135"/>
        <v>52.027382833070035</v>
      </c>
    </row>
    <row r="4336" spans="1:14" x14ac:dyDescent="0.3">
      <c r="A4336" t="s">
        <v>14434</v>
      </c>
      <c r="B4336" t="s">
        <v>284</v>
      </c>
      <c r="C4336">
        <v>4.8</v>
      </c>
      <c r="D4336">
        <v>11</v>
      </c>
      <c r="E4336">
        <v>1699</v>
      </c>
      <c r="F4336">
        <v>679</v>
      </c>
      <c r="G4336" t="s">
        <v>81</v>
      </c>
      <c r="H4336" t="s">
        <v>14435</v>
      </c>
      <c r="I4336" t="s">
        <v>1165</v>
      </c>
      <c r="J4336" t="s">
        <v>286</v>
      </c>
      <c r="K4336" t="s">
        <v>14436</v>
      </c>
      <c r="L4336">
        <v>16989920</v>
      </c>
      <c r="M4336">
        <f t="shared" si="134"/>
        <v>7469</v>
      </c>
      <c r="N4336" s="2">
        <f t="shared" si="135"/>
        <v>60.035314891112421</v>
      </c>
    </row>
    <row r="4337" spans="1:14" x14ac:dyDescent="0.3">
      <c r="A4337" t="s">
        <v>14437</v>
      </c>
      <c r="B4337" t="s">
        <v>14438</v>
      </c>
      <c r="C4337">
        <v>4</v>
      </c>
      <c r="D4337">
        <v>13</v>
      </c>
      <c r="E4337">
        <v>2499</v>
      </c>
      <c r="F4337">
        <v>1624</v>
      </c>
      <c r="G4337" t="s">
        <v>335</v>
      </c>
      <c r="H4337" t="s">
        <v>14439</v>
      </c>
      <c r="I4337" t="s">
        <v>44</v>
      </c>
      <c r="J4337" t="s">
        <v>14440</v>
      </c>
      <c r="K4337" t="s">
        <v>14441</v>
      </c>
      <c r="L4337">
        <v>15412056</v>
      </c>
      <c r="M4337">
        <f t="shared" si="134"/>
        <v>21112</v>
      </c>
      <c r="N4337" s="2">
        <f t="shared" si="135"/>
        <v>35.014005602240893</v>
      </c>
    </row>
    <row r="4338" spans="1:14" x14ac:dyDescent="0.3">
      <c r="A4338" t="s">
        <v>14442</v>
      </c>
      <c r="B4338" t="s">
        <v>41</v>
      </c>
      <c r="C4338">
        <v>4.5</v>
      </c>
      <c r="D4338">
        <v>35</v>
      </c>
      <c r="E4338">
        <v>449</v>
      </c>
      <c r="F4338">
        <v>246</v>
      </c>
      <c r="G4338" t="s">
        <v>8045</v>
      </c>
      <c r="H4338" t="s">
        <v>14443</v>
      </c>
      <c r="I4338" t="s">
        <v>548</v>
      </c>
      <c r="J4338" t="s">
        <v>45</v>
      </c>
      <c r="K4338" t="s">
        <v>14444</v>
      </c>
      <c r="L4338">
        <v>15329114</v>
      </c>
      <c r="M4338">
        <f t="shared" si="134"/>
        <v>8610</v>
      </c>
      <c r="N4338" s="2">
        <f t="shared" si="135"/>
        <v>45.211581291759465</v>
      </c>
    </row>
    <row r="4339" spans="1:14" x14ac:dyDescent="0.3">
      <c r="A4339" t="s">
        <v>5120</v>
      </c>
      <c r="B4339" t="s">
        <v>1513</v>
      </c>
      <c r="C4339">
        <v>4.3</v>
      </c>
      <c r="D4339">
        <v>7</v>
      </c>
      <c r="E4339">
        <v>1799</v>
      </c>
      <c r="F4339">
        <v>539</v>
      </c>
      <c r="G4339" t="s">
        <v>29</v>
      </c>
      <c r="H4339" t="s">
        <v>14445</v>
      </c>
      <c r="I4339" t="s">
        <v>126</v>
      </c>
      <c r="J4339" t="s">
        <v>1515</v>
      </c>
      <c r="K4339" t="s">
        <v>14446</v>
      </c>
      <c r="L4339">
        <v>16160114</v>
      </c>
      <c r="M4339">
        <f t="shared" si="134"/>
        <v>3773</v>
      </c>
      <c r="N4339" s="2">
        <f t="shared" si="135"/>
        <v>70.038910505836569</v>
      </c>
    </row>
    <row r="4340" spans="1:14" x14ac:dyDescent="0.3">
      <c r="A4340" t="s">
        <v>14447</v>
      </c>
      <c r="B4340" t="s">
        <v>14448</v>
      </c>
      <c r="C4340">
        <v>4.8</v>
      </c>
      <c r="D4340">
        <v>9</v>
      </c>
      <c r="E4340">
        <v>599</v>
      </c>
      <c r="F4340">
        <v>599</v>
      </c>
      <c r="G4340">
        <v>200</v>
      </c>
      <c r="H4340" t="s">
        <v>14449</v>
      </c>
      <c r="I4340" t="s">
        <v>6269</v>
      </c>
      <c r="J4340" t="s">
        <v>14450</v>
      </c>
      <c r="K4340" t="s">
        <v>14451</v>
      </c>
      <c r="L4340">
        <v>14878856</v>
      </c>
      <c r="M4340">
        <f t="shared" si="134"/>
        <v>5391</v>
      </c>
      <c r="N4340" s="2">
        <f t="shared" si="135"/>
        <v>0</v>
      </c>
    </row>
    <row r="4341" spans="1:14" x14ac:dyDescent="0.3">
      <c r="A4341" t="s">
        <v>14452</v>
      </c>
      <c r="B4341" t="s">
        <v>1106</v>
      </c>
      <c r="C4341">
        <v>4.5</v>
      </c>
      <c r="D4341">
        <v>12300</v>
      </c>
      <c r="E4341">
        <v>2018</v>
      </c>
      <c r="F4341">
        <v>1715</v>
      </c>
      <c r="G4341" t="s">
        <v>218</v>
      </c>
      <c r="H4341" t="s">
        <v>14453</v>
      </c>
      <c r="I4341" t="s">
        <v>256</v>
      </c>
      <c r="J4341" t="s">
        <v>1109</v>
      </c>
      <c r="K4341" t="s">
        <v>14454</v>
      </c>
      <c r="L4341">
        <v>14455036</v>
      </c>
      <c r="M4341">
        <f t="shared" si="134"/>
        <v>21094500</v>
      </c>
      <c r="N4341" s="2">
        <f t="shared" si="135"/>
        <v>15.014866204162535</v>
      </c>
    </row>
    <row r="4342" spans="1:14" x14ac:dyDescent="0.3">
      <c r="A4342" t="s">
        <v>12722</v>
      </c>
      <c r="B4342" t="s">
        <v>2913</v>
      </c>
      <c r="C4342">
        <v>4.2</v>
      </c>
      <c r="D4342">
        <v>90</v>
      </c>
      <c r="E4342">
        <v>1598</v>
      </c>
      <c r="F4342">
        <v>511</v>
      </c>
      <c r="G4342" t="s">
        <v>16</v>
      </c>
      <c r="H4342" t="s">
        <v>14455</v>
      </c>
      <c r="I4342" t="s">
        <v>161</v>
      </c>
      <c r="J4342" t="s">
        <v>2915</v>
      </c>
      <c r="K4342" t="s">
        <v>14456</v>
      </c>
      <c r="L4342">
        <v>11018414</v>
      </c>
      <c r="M4342">
        <f t="shared" si="134"/>
        <v>45990</v>
      </c>
      <c r="N4342" s="2">
        <f t="shared" si="135"/>
        <v>68.022528160200253</v>
      </c>
    </row>
    <row r="4343" spans="1:14" x14ac:dyDescent="0.3">
      <c r="A4343" t="s">
        <v>449</v>
      </c>
      <c r="B4343" t="s">
        <v>2509</v>
      </c>
      <c r="C4343">
        <v>4.4000000000000004</v>
      </c>
      <c r="D4343">
        <v>5</v>
      </c>
      <c r="E4343">
        <v>2099</v>
      </c>
      <c r="F4343">
        <v>1049</v>
      </c>
      <c r="G4343" t="s">
        <v>451</v>
      </c>
      <c r="H4343" t="s">
        <v>14457</v>
      </c>
      <c r="I4343" t="s">
        <v>297</v>
      </c>
      <c r="J4343" t="s">
        <v>2511</v>
      </c>
      <c r="K4343" t="s">
        <v>14458</v>
      </c>
      <c r="L4343">
        <v>14229120</v>
      </c>
      <c r="M4343">
        <f t="shared" si="134"/>
        <v>5245</v>
      </c>
      <c r="N4343" s="2">
        <f t="shared" si="135"/>
        <v>50.023820867079557</v>
      </c>
    </row>
    <row r="4344" spans="1:14" x14ac:dyDescent="0.3">
      <c r="A4344" t="s">
        <v>34</v>
      </c>
      <c r="B4344" t="s">
        <v>3201</v>
      </c>
      <c r="C4344">
        <v>4.4000000000000004</v>
      </c>
      <c r="D4344">
        <v>11</v>
      </c>
      <c r="E4344">
        <v>399</v>
      </c>
      <c r="F4344">
        <v>399</v>
      </c>
      <c r="G4344" t="s">
        <v>29</v>
      </c>
      <c r="H4344" t="s">
        <v>14459</v>
      </c>
      <c r="I4344" t="s">
        <v>37</v>
      </c>
      <c r="J4344" t="s">
        <v>3203</v>
      </c>
      <c r="K4344" t="s">
        <v>14460</v>
      </c>
      <c r="L4344">
        <v>17406838</v>
      </c>
      <c r="M4344">
        <f t="shared" si="134"/>
        <v>4389</v>
      </c>
      <c r="N4344" s="2">
        <f t="shared" si="135"/>
        <v>0</v>
      </c>
    </row>
    <row r="4345" spans="1:14" x14ac:dyDescent="0.3">
      <c r="A4345" t="s">
        <v>6967</v>
      </c>
      <c r="B4345" t="s">
        <v>230</v>
      </c>
      <c r="C4345">
        <v>4</v>
      </c>
      <c r="D4345">
        <v>76</v>
      </c>
      <c r="E4345">
        <v>999</v>
      </c>
      <c r="F4345">
        <v>499</v>
      </c>
      <c r="G4345" t="s">
        <v>67</v>
      </c>
      <c r="H4345" t="s">
        <v>14461</v>
      </c>
      <c r="I4345" t="s">
        <v>37</v>
      </c>
      <c r="J4345" t="s">
        <v>232</v>
      </c>
      <c r="K4345" t="s">
        <v>14462</v>
      </c>
      <c r="L4345">
        <v>13620922</v>
      </c>
      <c r="M4345">
        <f t="shared" si="134"/>
        <v>37924</v>
      </c>
      <c r="N4345" s="2">
        <f t="shared" si="135"/>
        <v>50.050050050050054</v>
      </c>
    </row>
    <row r="4346" spans="1:14" x14ac:dyDescent="0.3">
      <c r="A4346" t="s">
        <v>14463</v>
      </c>
      <c r="B4346" t="s">
        <v>3936</v>
      </c>
      <c r="C4346">
        <v>3.8</v>
      </c>
      <c r="D4346">
        <v>10</v>
      </c>
      <c r="E4346">
        <v>1660</v>
      </c>
      <c r="F4346">
        <v>498</v>
      </c>
      <c r="G4346" t="s">
        <v>81</v>
      </c>
      <c r="H4346" t="s">
        <v>14464</v>
      </c>
      <c r="I4346" t="s">
        <v>630</v>
      </c>
      <c r="J4346" t="s">
        <v>3936</v>
      </c>
      <c r="K4346" t="s">
        <v>14465</v>
      </c>
      <c r="L4346">
        <v>11530816</v>
      </c>
      <c r="M4346">
        <f t="shared" si="134"/>
        <v>4980</v>
      </c>
      <c r="N4346" s="2">
        <f t="shared" si="135"/>
        <v>70</v>
      </c>
    </row>
    <row r="4347" spans="1:14" x14ac:dyDescent="0.3">
      <c r="A4347" t="s">
        <v>5386</v>
      </c>
      <c r="B4347" t="s">
        <v>14285</v>
      </c>
      <c r="C4347">
        <v>4.0999999999999996</v>
      </c>
      <c r="D4347">
        <v>282</v>
      </c>
      <c r="E4347">
        <v>1499</v>
      </c>
      <c r="F4347">
        <v>689</v>
      </c>
      <c r="G4347" t="s">
        <v>29</v>
      </c>
      <c r="H4347" t="s">
        <v>14466</v>
      </c>
      <c r="I4347" t="s">
        <v>1064</v>
      </c>
      <c r="J4347" t="s">
        <v>14287</v>
      </c>
      <c r="K4347" t="s">
        <v>14467</v>
      </c>
      <c r="L4347">
        <v>13790568</v>
      </c>
      <c r="M4347">
        <f t="shared" si="134"/>
        <v>194298</v>
      </c>
      <c r="N4347" s="2">
        <f t="shared" si="135"/>
        <v>54.036024016010678</v>
      </c>
    </row>
    <row r="4348" spans="1:14" x14ac:dyDescent="0.3">
      <c r="A4348" t="s">
        <v>1350</v>
      </c>
      <c r="B4348" t="s">
        <v>6675</v>
      </c>
      <c r="C4348">
        <v>5</v>
      </c>
      <c r="D4348">
        <v>11</v>
      </c>
      <c r="E4348">
        <v>8099</v>
      </c>
      <c r="F4348">
        <v>2429</v>
      </c>
      <c r="G4348" t="s">
        <v>242</v>
      </c>
      <c r="H4348" t="s">
        <v>14468</v>
      </c>
      <c r="I4348" t="s">
        <v>1353</v>
      </c>
      <c r="J4348" t="s">
        <v>6677</v>
      </c>
      <c r="K4348" t="s">
        <v>14469</v>
      </c>
      <c r="L4348">
        <v>13465450</v>
      </c>
      <c r="M4348">
        <f t="shared" si="134"/>
        <v>26719</v>
      </c>
      <c r="N4348" s="2">
        <f t="shared" si="135"/>
        <v>70.008643042350911</v>
      </c>
    </row>
    <row r="4349" spans="1:14" x14ac:dyDescent="0.3">
      <c r="A4349" t="s">
        <v>14470</v>
      </c>
      <c r="B4349" t="s">
        <v>9229</v>
      </c>
      <c r="C4349">
        <v>4.5</v>
      </c>
      <c r="D4349">
        <v>32</v>
      </c>
      <c r="E4349">
        <v>2799</v>
      </c>
      <c r="F4349">
        <v>1679</v>
      </c>
      <c r="G4349" t="s">
        <v>16</v>
      </c>
      <c r="H4349" t="s">
        <v>14471</v>
      </c>
      <c r="I4349" t="s">
        <v>1946</v>
      </c>
      <c r="J4349" t="s">
        <v>9231</v>
      </c>
      <c r="K4349" t="s">
        <v>14472</v>
      </c>
      <c r="L4349">
        <v>11693906</v>
      </c>
      <c r="M4349">
        <f t="shared" si="134"/>
        <v>53728</v>
      </c>
      <c r="N4349" s="2">
        <f t="shared" si="135"/>
        <v>40.014290818149341</v>
      </c>
    </row>
    <row r="4350" spans="1:14" x14ac:dyDescent="0.3">
      <c r="A4350" t="s">
        <v>14473</v>
      </c>
      <c r="B4350" t="s">
        <v>11426</v>
      </c>
      <c r="C4350">
        <v>4.5</v>
      </c>
      <c r="D4350">
        <v>48</v>
      </c>
      <c r="E4350">
        <v>2499</v>
      </c>
      <c r="F4350">
        <v>999</v>
      </c>
      <c r="G4350" t="s">
        <v>16</v>
      </c>
      <c r="H4350" t="s">
        <v>14474</v>
      </c>
      <c r="I4350" t="s">
        <v>586</v>
      </c>
      <c r="J4350" t="s">
        <v>11428</v>
      </c>
      <c r="K4350" t="s">
        <v>14475</v>
      </c>
      <c r="L4350">
        <v>12455426</v>
      </c>
      <c r="M4350">
        <f t="shared" si="134"/>
        <v>47952</v>
      </c>
      <c r="N4350" s="2">
        <f t="shared" si="135"/>
        <v>60.024009603841534</v>
      </c>
    </row>
    <row r="4351" spans="1:14" x14ac:dyDescent="0.3">
      <c r="A4351" t="s">
        <v>14476</v>
      </c>
      <c r="B4351" t="s">
        <v>2417</v>
      </c>
      <c r="C4351">
        <v>4.7</v>
      </c>
      <c r="D4351">
        <v>44</v>
      </c>
      <c r="E4351">
        <v>1299</v>
      </c>
      <c r="F4351">
        <v>1026</v>
      </c>
      <c r="G4351" t="s">
        <v>16</v>
      </c>
      <c r="H4351" t="s">
        <v>14477</v>
      </c>
      <c r="I4351" t="s">
        <v>513</v>
      </c>
      <c r="J4351" t="s">
        <v>2419</v>
      </c>
      <c r="K4351" t="s">
        <v>14478</v>
      </c>
      <c r="L4351">
        <v>17303034</v>
      </c>
      <c r="M4351">
        <f t="shared" si="134"/>
        <v>45144</v>
      </c>
      <c r="N4351" s="2">
        <f t="shared" si="135"/>
        <v>21.016166281755197</v>
      </c>
    </row>
    <row r="4352" spans="1:14" x14ac:dyDescent="0.3">
      <c r="A4352" t="s">
        <v>14479</v>
      </c>
      <c r="B4352" t="s">
        <v>181</v>
      </c>
      <c r="C4352">
        <v>5</v>
      </c>
      <c r="D4352">
        <v>3</v>
      </c>
      <c r="E4352">
        <v>5164</v>
      </c>
      <c r="F4352">
        <v>2633</v>
      </c>
      <c r="G4352" t="s">
        <v>182</v>
      </c>
      <c r="H4352" t="s">
        <v>14480</v>
      </c>
      <c r="I4352" t="s">
        <v>132</v>
      </c>
      <c r="J4352" t="s">
        <v>184</v>
      </c>
      <c r="K4352" t="s">
        <v>14481</v>
      </c>
      <c r="L4352">
        <v>12219336</v>
      </c>
      <c r="M4352">
        <f t="shared" si="134"/>
        <v>7899</v>
      </c>
      <c r="N4352" s="2">
        <f t="shared" si="135"/>
        <v>49.012393493415956</v>
      </c>
    </row>
    <row r="4353" spans="1:14" x14ac:dyDescent="0.3">
      <c r="A4353" t="s">
        <v>14482</v>
      </c>
      <c r="B4353" t="s">
        <v>14483</v>
      </c>
      <c r="C4353">
        <v>4.8</v>
      </c>
      <c r="D4353">
        <v>5</v>
      </c>
      <c r="E4353">
        <v>1999</v>
      </c>
      <c r="F4353">
        <v>799</v>
      </c>
      <c r="G4353" t="s">
        <v>88</v>
      </c>
      <c r="H4353" t="s">
        <v>14484</v>
      </c>
      <c r="I4353" t="s">
        <v>9619</v>
      </c>
      <c r="J4353" t="s">
        <v>14485</v>
      </c>
      <c r="K4353" t="s">
        <v>14486</v>
      </c>
      <c r="L4353">
        <v>17295586</v>
      </c>
      <c r="M4353">
        <f t="shared" si="134"/>
        <v>3995</v>
      </c>
      <c r="N4353" s="2">
        <f t="shared" si="135"/>
        <v>60.030015007503756</v>
      </c>
    </row>
    <row r="4354" spans="1:14" x14ac:dyDescent="0.3">
      <c r="A4354" t="s">
        <v>978</v>
      </c>
      <c r="B4354" t="s">
        <v>165</v>
      </c>
      <c r="C4354">
        <v>4</v>
      </c>
      <c r="D4354">
        <v>4</v>
      </c>
      <c r="E4354">
        <v>1799</v>
      </c>
      <c r="F4354">
        <v>719</v>
      </c>
      <c r="G4354" t="s">
        <v>67</v>
      </c>
      <c r="H4354" t="s">
        <v>14487</v>
      </c>
      <c r="I4354" t="s">
        <v>37</v>
      </c>
      <c r="J4354" t="s">
        <v>168</v>
      </c>
      <c r="K4354" t="s">
        <v>14488</v>
      </c>
      <c r="L4354">
        <v>15688236</v>
      </c>
      <c r="M4354">
        <f t="shared" si="134"/>
        <v>2876</v>
      </c>
      <c r="N4354" s="2">
        <f t="shared" si="135"/>
        <v>60.033351862145636</v>
      </c>
    </row>
    <row r="4355" spans="1:14" x14ac:dyDescent="0.3">
      <c r="A4355" t="s">
        <v>12040</v>
      </c>
      <c r="B4355" t="s">
        <v>1039</v>
      </c>
      <c r="C4355">
        <v>4.5</v>
      </c>
      <c r="D4355">
        <v>100</v>
      </c>
      <c r="E4355">
        <v>4699</v>
      </c>
      <c r="F4355">
        <v>1644</v>
      </c>
      <c r="G4355" t="s">
        <v>182</v>
      </c>
      <c r="H4355" t="s">
        <v>14489</v>
      </c>
      <c r="I4355" t="s">
        <v>132</v>
      </c>
      <c r="J4355" t="s">
        <v>1041</v>
      </c>
      <c r="K4355" t="s">
        <v>14490</v>
      </c>
      <c r="L4355">
        <v>13814998</v>
      </c>
      <c r="M4355">
        <f t="shared" ref="M4355:M4418" si="136">D4355*F4355</f>
        <v>164400</v>
      </c>
      <c r="N4355" s="2">
        <f t="shared" ref="N4355:N4418" si="137">((E4355-F4355)/E4355) *100</f>
        <v>65.013832730368165</v>
      </c>
    </row>
    <row r="4356" spans="1:14" x14ac:dyDescent="0.3">
      <c r="A4356" t="s">
        <v>14491</v>
      </c>
      <c r="B4356" t="s">
        <v>492</v>
      </c>
      <c r="C4356">
        <v>4.5</v>
      </c>
      <c r="D4356">
        <v>8</v>
      </c>
      <c r="E4356">
        <v>699</v>
      </c>
      <c r="F4356">
        <v>699</v>
      </c>
      <c r="G4356" t="s">
        <v>573</v>
      </c>
      <c r="H4356" t="s">
        <v>14492</v>
      </c>
      <c r="I4356" t="s">
        <v>50</v>
      </c>
      <c r="J4356" t="s">
        <v>496</v>
      </c>
      <c r="K4356" t="s">
        <v>14493</v>
      </c>
      <c r="L4356">
        <v>17129962</v>
      </c>
      <c r="M4356">
        <f t="shared" si="136"/>
        <v>5592</v>
      </c>
      <c r="N4356" s="2">
        <f t="shared" si="137"/>
        <v>0</v>
      </c>
    </row>
    <row r="4357" spans="1:14" x14ac:dyDescent="0.3">
      <c r="A4357" t="s">
        <v>14494</v>
      </c>
      <c r="B4357" t="s">
        <v>14495</v>
      </c>
      <c r="C4357">
        <v>4.5999999999999996</v>
      </c>
      <c r="D4357">
        <v>5</v>
      </c>
      <c r="E4357">
        <v>1999</v>
      </c>
      <c r="F4357">
        <v>1299</v>
      </c>
      <c r="G4357" t="s">
        <v>14496</v>
      </c>
      <c r="H4357" t="s">
        <v>14497</v>
      </c>
      <c r="I4357" t="s">
        <v>132</v>
      </c>
      <c r="J4357" t="s">
        <v>14498</v>
      </c>
      <c r="K4357" t="s">
        <v>14499</v>
      </c>
      <c r="L4357">
        <v>17170630</v>
      </c>
      <c r="M4357">
        <f t="shared" si="136"/>
        <v>6495</v>
      </c>
      <c r="N4357" s="2">
        <f t="shared" si="137"/>
        <v>35.017508754377189</v>
      </c>
    </row>
    <row r="4358" spans="1:14" x14ac:dyDescent="0.3">
      <c r="A4358" t="s">
        <v>14500</v>
      </c>
      <c r="B4358" t="s">
        <v>14501</v>
      </c>
      <c r="C4358">
        <v>4.3</v>
      </c>
      <c r="D4358">
        <v>483</v>
      </c>
      <c r="E4358">
        <v>1090</v>
      </c>
      <c r="F4358">
        <v>981</v>
      </c>
      <c r="G4358" t="s">
        <v>16</v>
      </c>
      <c r="H4358" t="s">
        <v>14502</v>
      </c>
      <c r="I4358" t="s">
        <v>6779</v>
      </c>
      <c r="J4358" t="s">
        <v>14503</v>
      </c>
      <c r="K4358" t="s">
        <v>14504</v>
      </c>
      <c r="L4358">
        <v>784197</v>
      </c>
      <c r="M4358">
        <f t="shared" si="136"/>
        <v>473823</v>
      </c>
      <c r="N4358" s="2">
        <f t="shared" si="137"/>
        <v>10</v>
      </c>
    </row>
    <row r="4359" spans="1:14" x14ac:dyDescent="0.3">
      <c r="A4359" t="s">
        <v>14505</v>
      </c>
      <c r="B4359" t="s">
        <v>14506</v>
      </c>
      <c r="C4359">
        <v>3.9</v>
      </c>
      <c r="D4359">
        <v>49</v>
      </c>
      <c r="E4359">
        <v>1499</v>
      </c>
      <c r="F4359">
        <v>599</v>
      </c>
      <c r="G4359" t="s">
        <v>29</v>
      </c>
      <c r="H4359" t="s">
        <v>14507</v>
      </c>
      <c r="I4359" t="s">
        <v>337</v>
      </c>
      <c r="J4359" t="s">
        <v>14508</v>
      </c>
      <c r="K4359" t="s">
        <v>14509</v>
      </c>
      <c r="L4359">
        <v>12647896</v>
      </c>
      <c r="M4359">
        <f t="shared" si="136"/>
        <v>29351</v>
      </c>
      <c r="N4359" s="2">
        <f t="shared" si="137"/>
        <v>60.040026684456308</v>
      </c>
    </row>
    <row r="4360" spans="1:14" x14ac:dyDescent="0.3">
      <c r="A4360" t="s">
        <v>14510</v>
      </c>
      <c r="B4360" t="s">
        <v>424</v>
      </c>
      <c r="C4360">
        <v>3.8</v>
      </c>
      <c r="D4360">
        <v>5</v>
      </c>
      <c r="E4360">
        <v>5599</v>
      </c>
      <c r="F4360">
        <v>2407</v>
      </c>
      <c r="G4360" t="s">
        <v>29</v>
      </c>
      <c r="H4360" t="s">
        <v>14511</v>
      </c>
      <c r="I4360" t="s">
        <v>132</v>
      </c>
      <c r="J4360" t="s">
        <v>426</v>
      </c>
      <c r="K4360" t="s">
        <v>14512</v>
      </c>
      <c r="L4360">
        <v>15798352</v>
      </c>
      <c r="M4360">
        <f t="shared" si="136"/>
        <v>12035</v>
      </c>
      <c r="N4360" s="2">
        <f t="shared" si="137"/>
        <v>57.010180389355249</v>
      </c>
    </row>
    <row r="4361" spans="1:14" x14ac:dyDescent="0.3">
      <c r="A4361" t="s">
        <v>1027</v>
      </c>
      <c r="B4361" t="s">
        <v>1300</v>
      </c>
      <c r="C4361">
        <v>3.2</v>
      </c>
      <c r="D4361">
        <v>5</v>
      </c>
      <c r="E4361">
        <v>1999</v>
      </c>
      <c r="F4361">
        <v>599</v>
      </c>
      <c r="G4361" t="s">
        <v>242</v>
      </c>
      <c r="H4361" t="s">
        <v>14513</v>
      </c>
      <c r="I4361" t="s">
        <v>244</v>
      </c>
      <c r="J4361" t="s">
        <v>1302</v>
      </c>
      <c r="K4361" t="s">
        <v>14514</v>
      </c>
      <c r="L4361">
        <v>13852514</v>
      </c>
      <c r="M4361">
        <f t="shared" si="136"/>
        <v>2995</v>
      </c>
      <c r="N4361" s="2">
        <f t="shared" si="137"/>
        <v>70.035017508754379</v>
      </c>
    </row>
    <row r="4362" spans="1:14" x14ac:dyDescent="0.3">
      <c r="A4362" t="s">
        <v>3456</v>
      </c>
      <c r="B4362" t="s">
        <v>6256</v>
      </c>
      <c r="C4362">
        <v>4.7</v>
      </c>
      <c r="D4362">
        <v>13</v>
      </c>
      <c r="E4362">
        <v>1495</v>
      </c>
      <c r="F4362">
        <v>583</v>
      </c>
      <c r="G4362" t="s">
        <v>3603</v>
      </c>
      <c r="H4362" t="s">
        <v>14515</v>
      </c>
      <c r="I4362" t="s">
        <v>244</v>
      </c>
      <c r="J4362" t="s">
        <v>6258</v>
      </c>
      <c r="K4362" t="s">
        <v>14516</v>
      </c>
      <c r="L4362">
        <v>17112944</v>
      </c>
      <c r="M4362">
        <f t="shared" si="136"/>
        <v>7579</v>
      </c>
      <c r="N4362" s="2">
        <f t="shared" si="137"/>
        <v>61.003344481605346</v>
      </c>
    </row>
    <row r="4363" spans="1:14" x14ac:dyDescent="0.3">
      <c r="A4363" t="s">
        <v>7093</v>
      </c>
      <c r="B4363" t="s">
        <v>8124</v>
      </c>
      <c r="C4363">
        <v>4.3</v>
      </c>
      <c r="D4363">
        <v>104</v>
      </c>
      <c r="E4363">
        <v>6157</v>
      </c>
      <c r="F4363">
        <v>2401</v>
      </c>
      <c r="G4363" t="s">
        <v>16</v>
      </c>
      <c r="H4363" t="s">
        <v>14517</v>
      </c>
      <c r="I4363" t="s">
        <v>18</v>
      </c>
      <c r="J4363" t="s">
        <v>8126</v>
      </c>
      <c r="K4363" t="s">
        <v>14518</v>
      </c>
      <c r="L4363">
        <v>7578360</v>
      </c>
      <c r="M4363">
        <f t="shared" si="136"/>
        <v>249704</v>
      </c>
      <c r="N4363" s="2">
        <f t="shared" si="137"/>
        <v>61.003735585512416</v>
      </c>
    </row>
    <row r="4364" spans="1:14" x14ac:dyDescent="0.3">
      <c r="A4364" t="s">
        <v>510</v>
      </c>
      <c r="B4364" t="s">
        <v>2417</v>
      </c>
      <c r="C4364">
        <v>4.3</v>
      </c>
      <c r="D4364">
        <v>28</v>
      </c>
      <c r="E4364">
        <v>1299</v>
      </c>
      <c r="F4364">
        <v>1039</v>
      </c>
      <c r="G4364" t="s">
        <v>16</v>
      </c>
      <c r="H4364" t="s">
        <v>14519</v>
      </c>
      <c r="I4364" t="s">
        <v>513</v>
      </c>
      <c r="J4364" t="s">
        <v>2419</v>
      </c>
      <c r="K4364" t="s">
        <v>14520</v>
      </c>
      <c r="L4364">
        <v>14314730</v>
      </c>
      <c r="M4364">
        <f t="shared" si="136"/>
        <v>29092</v>
      </c>
      <c r="N4364" s="2">
        <f t="shared" si="137"/>
        <v>20.015396458814472</v>
      </c>
    </row>
    <row r="4365" spans="1:14" x14ac:dyDescent="0.3">
      <c r="A4365" t="s">
        <v>14521</v>
      </c>
      <c r="B4365" t="s">
        <v>6162</v>
      </c>
      <c r="C4365">
        <v>4.3</v>
      </c>
      <c r="D4365">
        <v>33</v>
      </c>
      <c r="E4365">
        <v>1999</v>
      </c>
      <c r="F4365">
        <v>799</v>
      </c>
      <c r="G4365" t="s">
        <v>14522</v>
      </c>
      <c r="H4365" t="s">
        <v>14523</v>
      </c>
      <c r="I4365" t="s">
        <v>1165</v>
      </c>
      <c r="J4365" t="s">
        <v>6164</v>
      </c>
      <c r="K4365" t="s">
        <v>14524</v>
      </c>
      <c r="L4365">
        <v>11808928</v>
      </c>
      <c r="M4365">
        <f t="shared" si="136"/>
        <v>26367</v>
      </c>
      <c r="N4365" s="2">
        <f t="shared" si="137"/>
        <v>60.030015007503756</v>
      </c>
    </row>
    <row r="4366" spans="1:14" x14ac:dyDescent="0.3">
      <c r="A4366" t="s">
        <v>14525</v>
      </c>
      <c r="B4366" t="s">
        <v>14526</v>
      </c>
      <c r="C4366">
        <v>4.5999999999999996</v>
      </c>
      <c r="D4366">
        <v>14</v>
      </c>
      <c r="E4366">
        <v>899</v>
      </c>
      <c r="F4366">
        <v>449</v>
      </c>
      <c r="G4366" t="s">
        <v>14527</v>
      </c>
      <c r="H4366" t="s">
        <v>14528</v>
      </c>
      <c r="I4366" t="s">
        <v>548</v>
      </c>
      <c r="J4366" t="s">
        <v>14529</v>
      </c>
      <c r="K4366" t="s">
        <v>14530</v>
      </c>
      <c r="L4366">
        <v>15572784</v>
      </c>
      <c r="M4366">
        <f t="shared" si="136"/>
        <v>6286</v>
      </c>
      <c r="N4366" s="2">
        <f t="shared" si="137"/>
        <v>50.055617352614014</v>
      </c>
    </row>
    <row r="4367" spans="1:14" x14ac:dyDescent="0.3">
      <c r="A4367" t="s">
        <v>14531</v>
      </c>
      <c r="B4367" t="s">
        <v>2388</v>
      </c>
      <c r="C4367">
        <v>2.7</v>
      </c>
      <c r="D4367">
        <v>18</v>
      </c>
      <c r="E4367">
        <v>1299</v>
      </c>
      <c r="F4367">
        <v>584</v>
      </c>
      <c r="G4367" t="s">
        <v>1918</v>
      </c>
      <c r="H4367" t="s">
        <v>14532</v>
      </c>
      <c r="I4367" t="s">
        <v>1165</v>
      </c>
      <c r="J4367" t="s">
        <v>2390</v>
      </c>
      <c r="K4367" t="s">
        <v>14533</v>
      </c>
      <c r="L4367">
        <v>9092889</v>
      </c>
      <c r="M4367">
        <f t="shared" si="136"/>
        <v>10512</v>
      </c>
      <c r="N4367" s="2">
        <f t="shared" si="137"/>
        <v>55.042340261739795</v>
      </c>
    </row>
    <row r="4368" spans="1:14" x14ac:dyDescent="0.3">
      <c r="A4368" t="s">
        <v>14534</v>
      </c>
      <c r="B4368" t="s">
        <v>1278</v>
      </c>
      <c r="C4368">
        <v>3.8</v>
      </c>
      <c r="D4368">
        <v>6</v>
      </c>
      <c r="E4368">
        <v>1499</v>
      </c>
      <c r="F4368">
        <v>599</v>
      </c>
      <c r="G4368" t="s">
        <v>860</v>
      </c>
      <c r="H4368" t="s">
        <v>14535</v>
      </c>
      <c r="I4368" t="s">
        <v>446</v>
      </c>
      <c r="J4368" t="s">
        <v>1282</v>
      </c>
      <c r="K4368" t="s">
        <v>14536</v>
      </c>
      <c r="L4368">
        <v>17484244</v>
      </c>
      <c r="M4368">
        <f t="shared" si="136"/>
        <v>3594</v>
      </c>
      <c r="N4368" s="2">
        <f t="shared" si="137"/>
        <v>60.040026684456308</v>
      </c>
    </row>
    <row r="4369" spans="1:14" x14ac:dyDescent="0.3">
      <c r="A4369" t="s">
        <v>13018</v>
      </c>
      <c r="B4369" t="s">
        <v>1491</v>
      </c>
      <c r="C4369">
        <v>4.0999999999999996</v>
      </c>
      <c r="D4369">
        <v>56</v>
      </c>
      <c r="E4369">
        <v>1999</v>
      </c>
      <c r="F4369">
        <v>799</v>
      </c>
      <c r="G4369" t="s">
        <v>757</v>
      </c>
      <c r="H4369" t="s">
        <v>14537</v>
      </c>
      <c r="I4369" t="s">
        <v>83</v>
      </c>
      <c r="J4369" t="s">
        <v>1493</v>
      </c>
      <c r="K4369" t="s">
        <v>14538</v>
      </c>
      <c r="L4369">
        <v>13466866</v>
      </c>
      <c r="M4369">
        <f t="shared" si="136"/>
        <v>44744</v>
      </c>
      <c r="N4369" s="2">
        <f t="shared" si="137"/>
        <v>60.030015007503756</v>
      </c>
    </row>
    <row r="4370" spans="1:14" x14ac:dyDescent="0.3">
      <c r="A4370" t="s">
        <v>14539</v>
      </c>
      <c r="B4370" t="s">
        <v>3431</v>
      </c>
      <c r="C4370">
        <v>4.4000000000000004</v>
      </c>
      <c r="D4370">
        <v>7</v>
      </c>
      <c r="E4370">
        <v>799</v>
      </c>
      <c r="F4370">
        <v>239</v>
      </c>
      <c r="G4370" t="s">
        <v>16</v>
      </c>
      <c r="H4370" t="s">
        <v>14540</v>
      </c>
      <c r="I4370" t="s">
        <v>513</v>
      </c>
      <c r="J4370" t="s">
        <v>3433</v>
      </c>
      <c r="K4370" t="s">
        <v>14541</v>
      </c>
      <c r="L4370">
        <v>18001364</v>
      </c>
      <c r="M4370">
        <f t="shared" si="136"/>
        <v>1673</v>
      </c>
      <c r="N4370" s="2">
        <f t="shared" si="137"/>
        <v>70.087609511889866</v>
      </c>
    </row>
    <row r="4371" spans="1:14" x14ac:dyDescent="0.3">
      <c r="A4371" t="s">
        <v>14542</v>
      </c>
      <c r="B4371" t="s">
        <v>910</v>
      </c>
      <c r="C4371">
        <v>4.4000000000000004</v>
      </c>
      <c r="D4371">
        <v>43</v>
      </c>
      <c r="E4371">
        <v>4499</v>
      </c>
      <c r="F4371">
        <v>1124</v>
      </c>
      <c r="G4371" t="s">
        <v>67</v>
      </c>
      <c r="H4371" t="s">
        <v>14543</v>
      </c>
      <c r="I4371" t="s">
        <v>50</v>
      </c>
      <c r="J4371" t="s">
        <v>912</v>
      </c>
      <c r="K4371" t="s">
        <v>14544</v>
      </c>
      <c r="L4371">
        <v>11413180</v>
      </c>
      <c r="M4371">
        <f t="shared" si="136"/>
        <v>48332</v>
      </c>
      <c r="N4371" s="2">
        <f t="shared" si="137"/>
        <v>75.016670371193598</v>
      </c>
    </row>
    <row r="4372" spans="1:14" x14ac:dyDescent="0.3">
      <c r="A4372" t="s">
        <v>14545</v>
      </c>
      <c r="B4372" t="s">
        <v>2033</v>
      </c>
      <c r="C4372">
        <v>3.2</v>
      </c>
      <c r="D4372">
        <v>11</v>
      </c>
      <c r="E4372">
        <v>2699</v>
      </c>
      <c r="F4372">
        <v>1619</v>
      </c>
      <c r="G4372" t="s">
        <v>2515</v>
      </c>
      <c r="H4372" t="s">
        <v>14546</v>
      </c>
      <c r="I4372" t="s">
        <v>297</v>
      </c>
      <c r="J4372" t="s">
        <v>2036</v>
      </c>
      <c r="K4372" t="s">
        <v>14547</v>
      </c>
      <c r="L4372">
        <v>15909122</v>
      </c>
      <c r="M4372">
        <f t="shared" si="136"/>
        <v>17809</v>
      </c>
      <c r="N4372" s="2">
        <f t="shared" si="137"/>
        <v>40.014820303816229</v>
      </c>
    </row>
    <row r="4373" spans="1:14" x14ac:dyDescent="0.3">
      <c r="A4373" t="s">
        <v>978</v>
      </c>
      <c r="B4373" t="s">
        <v>114</v>
      </c>
      <c r="C4373">
        <v>4.5999999999999996</v>
      </c>
      <c r="D4373">
        <v>19</v>
      </c>
      <c r="E4373">
        <v>1599</v>
      </c>
      <c r="F4373">
        <v>559</v>
      </c>
      <c r="G4373" t="s">
        <v>29</v>
      </c>
      <c r="H4373" t="s">
        <v>14548</v>
      </c>
      <c r="I4373" t="s">
        <v>37</v>
      </c>
      <c r="J4373" t="s">
        <v>116</v>
      </c>
      <c r="K4373" t="s">
        <v>14549</v>
      </c>
      <c r="L4373">
        <v>16916236</v>
      </c>
      <c r="M4373">
        <f t="shared" si="136"/>
        <v>10621</v>
      </c>
      <c r="N4373" s="2">
        <f t="shared" si="137"/>
        <v>65.040650406504056</v>
      </c>
    </row>
    <row r="4374" spans="1:14" x14ac:dyDescent="0.3">
      <c r="A4374" t="s">
        <v>1425</v>
      </c>
      <c r="B4374" t="s">
        <v>5780</v>
      </c>
      <c r="C4374">
        <v>4.0999999999999996</v>
      </c>
      <c r="D4374">
        <v>273</v>
      </c>
      <c r="E4374">
        <v>1499</v>
      </c>
      <c r="F4374">
        <v>299</v>
      </c>
      <c r="G4374" t="s">
        <v>16</v>
      </c>
      <c r="H4374" t="s">
        <v>14550</v>
      </c>
      <c r="I4374" t="s">
        <v>513</v>
      </c>
      <c r="J4374" t="s">
        <v>5783</v>
      </c>
      <c r="K4374" t="s">
        <v>14551</v>
      </c>
      <c r="L4374">
        <v>13717054</v>
      </c>
      <c r="M4374">
        <f t="shared" si="136"/>
        <v>81627</v>
      </c>
      <c r="N4374" s="2">
        <f t="shared" si="137"/>
        <v>80.053368912608406</v>
      </c>
    </row>
    <row r="4375" spans="1:14" x14ac:dyDescent="0.3">
      <c r="A4375" t="s">
        <v>2266</v>
      </c>
      <c r="B4375" t="s">
        <v>424</v>
      </c>
      <c r="C4375">
        <v>4.0999999999999996</v>
      </c>
      <c r="D4375">
        <v>15</v>
      </c>
      <c r="E4375">
        <v>2999</v>
      </c>
      <c r="F4375">
        <v>989</v>
      </c>
      <c r="G4375" t="s">
        <v>124</v>
      </c>
      <c r="H4375" t="s">
        <v>14552</v>
      </c>
      <c r="I4375" t="s">
        <v>126</v>
      </c>
      <c r="J4375" t="s">
        <v>426</v>
      </c>
      <c r="K4375" t="s">
        <v>14553</v>
      </c>
      <c r="L4375">
        <v>15262284</v>
      </c>
      <c r="M4375">
        <f t="shared" si="136"/>
        <v>14835</v>
      </c>
      <c r="N4375" s="2">
        <f t="shared" si="137"/>
        <v>67.02234078026008</v>
      </c>
    </row>
    <row r="4376" spans="1:14" x14ac:dyDescent="0.3">
      <c r="A4376" t="s">
        <v>1655</v>
      </c>
      <c r="B4376" t="s">
        <v>14554</v>
      </c>
      <c r="C4376">
        <v>3.7</v>
      </c>
      <c r="D4376">
        <v>59</v>
      </c>
      <c r="E4376">
        <v>799</v>
      </c>
      <c r="F4376">
        <v>699</v>
      </c>
      <c r="G4376" t="s">
        <v>451</v>
      </c>
      <c r="H4376" t="s">
        <v>14555</v>
      </c>
      <c r="I4376" t="s">
        <v>297</v>
      </c>
      <c r="J4376" t="s">
        <v>14556</v>
      </c>
      <c r="K4376" t="s">
        <v>14557</v>
      </c>
      <c r="L4376">
        <v>13400510</v>
      </c>
      <c r="M4376">
        <f t="shared" si="136"/>
        <v>41241</v>
      </c>
      <c r="N4376" s="2">
        <f t="shared" si="137"/>
        <v>12.515644555694619</v>
      </c>
    </row>
    <row r="4377" spans="1:14" x14ac:dyDescent="0.3">
      <c r="A4377" t="s">
        <v>14558</v>
      </c>
      <c r="B4377" t="s">
        <v>80</v>
      </c>
      <c r="C4377">
        <v>4.3</v>
      </c>
      <c r="D4377">
        <v>6</v>
      </c>
      <c r="E4377">
        <v>1599</v>
      </c>
      <c r="F4377">
        <v>799</v>
      </c>
      <c r="G4377" t="s">
        <v>563</v>
      </c>
      <c r="H4377" t="s">
        <v>14559</v>
      </c>
      <c r="I4377" t="s">
        <v>297</v>
      </c>
      <c r="J4377" t="s">
        <v>84</v>
      </c>
      <c r="K4377" t="s">
        <v>14560</v>
      </c>
      <c r="L4377">
        <v>16284090</v>
      </c>
      <c r="M4377">
        <f t="shared" si="136"/>
        <v>4794</v>
      </c>
      <c r="N4377" s="2">
        <f t="shared" si="137"/>
        <v>50.03126954346466</v>
      </c>
    </row>
    <row r="4378" spans="1:14" x14ac:dyDescent="0.3">
      <c r="A4378" t="s">
        <v>14561</v>
      </c>
      <c r="B4378" t="s">
        <v>1142</v>
      </c>
      <c r="C4378">
        <v>4</v>
      </c>
      <c r="D4378">
        <v>1300</v>
      </c>
      <c r="E4378">
        <v>798</v>
      </c>
      <c r="F4378">
        <v>518</v>
      </c>
      <c r="G4378" t="s">
        <v>218</v>
      </c>
      <c r="H4378" t="s">
        <v>14562</v>
      </c>
      <c r="I4378" t="s">
        <v>802</v>
      </c>
      <c r="J4378" t="s">
        <v>1146</v>
      </c>
      <c r="K4378" t="s">
        <v>14563</v>
      </c>
      <c r="L4378">
        <v>12192474</v>
      </c>
      <c r="M4378">
        <f t="shared" si="136"/>
        <v>673400</v>
      </c>
      <c r="N4378" s="2">
        <f t="shared" si="137"/>
        <v>35.087719298245609</v>
      </c>
    </row>
    <row r="4379" spans="1:14" x14ac:dyDescent="0.3">
      <c r="A4379" t="s">
        <v>174</v>
      </c>
      <c r="B4379" t="s">
        <v>2619</v>
      </c>
      <c r="C4379">
        <v>4.7</v>
      </c>
      <c r="D4379">
        <v>51</v>
      </c>
      <c r="E4379">
        <v>2695</v>
      </c>
      <c r="F4379">
        <v>1347</v>
      </c>
      <c r="G4379" t="s">
        <v>16</v>
      </c>
      <c r="H4379" t="s">
        <v>14564</v>
      </c>
      <c r="I4379" t="s">
        <v>177</v>
      </c>
      <c r="J4379" t="s">
        <v>2622</v>
      </c>
      <c r="K4379" t="s">
        <v>14565</v>
      </c>
      <c r="L4379">
        <v>12333270</v>
      </c>
      <c r="M4379">
        <f t="shared" si="136"/>
        <v>68697</v>
      </c>
      <c r="N4379" s="2">
        <f t="shared" si="137"/>
        <v>50.018552875695732</v>
      </c>
    </row>
    <row r="4380" spans="1:14" x14ac:dyDescent="0.3">
      <c r="A4380" t="s">
        <v>592</v>
      </c>
      <c r="B4380" t="s">
        <v>14566</v>
      </c>
      <c r="C4380">
        <v>2.7</v>
      </c>
      <c r="D4380">
        <v>10</v>
      </c>
      <c r="E4380">
        <v>2499</v>
      </c>
      <c r="F4380">
        <v>499</v>
      </c>
      <c r="G4380" t="s">
        <v>4019</v>
      </c>
      <c r="H4380" t="s">
        <v>14567</v>
      </c>
      <c r="I4380" t="s">
        <v>37</v>
      </c>
      <c r="J4380" t="s">
        <v>14568</v>
      </c>
      <c r="K4380" t="s">
        <v>14569</v>
      </c>
      <c r="L4380">
        <v>17290826</v>
      </c>
      <c r="M4380">
        <f t="shared" si="136"/>
        <v>4990</v>
      </c>
      <c r="N4380" s="2">
        <f t="shared" si="137"/>
        <v>80.032012805122037</v>
      </c>
    </row>
    <row r="4381" spans="1:14" x14ac:dyDescent="0.3">
      <c r="A4381" t="s">
        <v>5699</v>
      </c>
      <c r="B4381" t="s">
        <v>5721</v>
      </c>
      <c r="C4381">
        <v>4.2</v>
      </c>
      <c r="D4381">
        <v>94</v>
      </c>
      <c r="E4381">
        <v>1299</v>
      </c>
      <c r="F4381">
        <v>623</v>
      </c>
      <c r="G4381" t="s">
        <v>1536</v>
      </c>
      <c r="H4381" t="s">
        <v>14570</v>
      </c>
      <c r="I4381" t="s">
        <v>446</v>
      </c>
      <c r="J4381" t="s">
        <v>5723</v>
      </c>
      <c r="K4381" t="s">
        <v>14571</v>
      </c>
      <c r="L4381">
        <v>9435995</v>
      </c>
      <c r="M4381">
        <f t="shared" si="136"/>
        <v>58562</v>
      </c>
      <c r="N4381" s="2">
        <f t="shared" si="137"/>
        <v>52.040030792917626</v>
      </c>
    </row>
    <row r="4382" spans="1:14" x14ac:dyDescent="0.3">
      <c r="A4382" t="s">
        <v>5937</v>
      </c>
      <c r="B4382" t="s">
        <v>2124</v>
      </c>
      <c r="C4382">
        <v>4.5999999999999996</v>
      </c>
      <c r="D4382">
        <v>31</v>
      </c>
      <c r="E4382">
        <v>1989</v>
      </c>
      <c r="F4382">
        <v>755</v>
      </c>
      <c r="G4382" t="s">
        <v>1185</v>
      </c>
      <c r="H4382" t="s">
        <v>14572</v>
      </c>
      <c r="I4382" t="s">
        <v>297</v>
      </c>
      <c r="J4382" t="s">
        <v>2126</v>
      </c>
      <c r="K4382" t="s">
        <v>14573</v>
      </c>
      <c r="L4382">
        <v>11562602</v>
      </c>
      <c r="M4382">
        <f t="shared" si="136"/>
        <v>23405</v>
      </c>
      <c r="N4382" s="2">
        <f t="shared" si="137"/>
        <v>62.0412267471091</v>
      </c>
    </row>
    <row r="4383" spans="1:14" x14ac:dyDescent="0.3">
      <c r="A4383" t="s">
        <v>14574</v>
      </c>
      <c r="B4383" t="s">
        <v>15</v>
      </c>
      <c r="C4383">
        <v>5</v>
      </c>
      <c r="D4383">
        <v>2</v>
      </c>
      <c r="E4383">
        <v>6795</v>
      </c>
      <c r="F4383">
        <v>1698</v>
      </c>
      <c r="G4383" t="s">
        <v>16</v>
      </c>
      <c r="H4383" t="s">
        <v>14575</v>
      </c>
      <c r="I4383" t="s">
        <v>18</v>
      </c>
      <c r="J4383" t="s">
        <v>19</v>
      </c>
      <c r="K4383" t="s">
        <v>14576</v>
      </c>
      <c r="L4383">
        <v>17392526</v>
      </c>
      <c r="M4383">
        <f t="shared" si="136"/>
        <v>3396</v>
      </c>
      <c r="N4383" s="2">
        <f t="shared" si="137"/>
        <v>75.011037527593814</v>
      </c>
    </row>
    <row r="4384" spans="1:14" x14ac:dyDescent="0.3">
      <c r="A4384" t="s">
        <v>1218</v>
      </c>
      <c r="B4384" t="s">
        <v>1913</v>
      </c>
      <c r="C4384">
        <v>5</v>
      </c>
      <c r="D4384">
        <v>2</v>
      </c>
      <c r="E4384">
        <v>3199</v>
      </c>
      <c r="F4384">
        <v>959</v>
      </c>
      <c r="G4384" t="s">
        <v>29</v>
      </c>
      <c r="H4384" t="s">
        <v>14577</v>
      </c>
      <c r="I4384" t="s">
        <v>132</v>
      </c>
      <c r="J4384" t="s">
        <v>1915</v>
      </c>
      <c r="K4384" t="s">
        <v>14578</v>
      </c>
      <c r="L4384">
        <v>18119954</v>
      </c>
      <c r="M4384">
        <f t="shared" si="136"/>
        <v>1918</v>
      </c>
      <c r="N4384" s="2">
        <f t="shared" si="137"/>
        <v>70.021881838074393</v>
      </c>
    </row>
    <row r="4385" spans="1:14" x14ac:dyDescent="0.3">
      <c r="A4385" t="s">
        <v>14579</v>
      </c>
      <c r="B4385" t="s">
        <v>54</v>
      </c>
      <c r="C4385">
        <v>4.7</v>
      </c>
      <c r="D4385">
        <v>48</v>
      </c>
      <c r="E4385">
        <v>1199</v>
      </c>
      <c r="F4385">
        <v>419</v>
      </c>
      <c r="G4385" t="s">
        <v>81</v>
      </c>
      <c r="H4385" t="s">
        <v>14580</v>
      </c>
      <c r="I4385" t="s">
        <v>1229</v>
      </c>
      <c r="J4385" t="s">
        <v>57</v>
      </c>
      <c r="K4385" t="s">
        <v>14581</v>
      </c>
      <c r="L4385">
        <v>13179650</v>
      </c>
      <c r="M4385">
        <f t="shared" si="136"/>
        <v>20112</v>
      </c>
      <c r="N4385" s="2">
        <f t="shared" si="137"/>
        <v>65.054211843202665</v>
      </c>
    </row>
    <row r="4386" spans="1:14" x14ac:dyDescent="0.3">
      <c r="A4386" t="s">
        <v>3302</v>
      </c>
      <c r="B4386" t="s">
        <v>689</v>
      </c>
      <c r="C4386">
        <v>4.4000000000000004</v>
      </c>
      <c r="D4386">
        <v>51</v>
      </c>
      <c r="E4386">
        <v>790</v>
      </c>
      <c r="F4386">
        <v>553</v>
      </c>
      <c r="G4386" t="s">
        <v>1868</v>
      </c>
      <c r="H4386" t="s">
        <v>14582</v>
      </c>
      <c r="I4386" t="s">
        <v>513</v>
      </c>
      <c r="J4386" t="s">
        <v>692</v>
      </c>
      <c r="K4386" t="s">
        <v>14583</v>
      </c>
      <c r="L4386">
        <v>15979254</v>
      </c>
      <c r="M4386">
        <f t="shared" si="136"/>
        <v>28203</v>
      </c>
      <c r="N4386" s="2">
        <f t="shared" si="137"/>
        <v>30</v>
      </c>
    </row>
    <row r="4387" spans="1:14" x14ac:dyDescent="0.3">
      <c r="A4387" t="s">
        <v>14584</v>
      </c>
      <c r="B4387" t="s">
        <v>13146</v>
      </c>
      <c r="C4387">
        <v>4.3</v>
      </c>
      <c r="D4387">
        <v>54</v>
      </c>
      <c r="E4387">
        <v>2000</v>
      </c>
      <c r="F4387">
        <v>1040</v>
      </c>
      <c r="G4387" t="s">
        <v>29</v>
      </c>
      <c r="H4387" t="s">
        <v>14585</v>
      </c>
      <c r="I4387" t="s">
        <v>404</v>
      </c>
      <c r="J4387" t="s">
        <v>13148</v>
      </c>
      <c r="K4387" t="s">
        <v>14586</v>
      </c>
      <c r="L4387">
        <v>13270978</v>
      </c>
      <c r="M4387">
        <f t="shared" si="136"/>
        <v>56160</v>
      </c>
      <c r="N4387" s="2">
        <f t="shared" si="137"/>
        <v>48</v>
      </c>
    </row>
    <row r="4388" spans="1:14" x14ac:dyDescent="0.3">
      <c r="A4388" t="s">
        <v>14587</v>
      </c>
      <c r="B4388" t="s">
        <v>5356</v>
      </c>
      <c r="C4388">
        <v>4.5</v>
      </c>
      <c r="D4388">
        <v>29</v>
      </c>
      <c r="E4388">
        <v>2999</v>
      </c>
      <c r="F4388">
        <v>1289</v>
      </c>
      <c r="G4388" t="s">
        <v>14588</v>
      </c>
      <c r="H4388" t="s">
        <v>14589</v>
      </c>
      <c r="I4388" t="s">
        <v>685</v>
      </c>
      <c r="J4388" t="s">
        <v>5358</v>
      </c>
      <c r="K4388" t="s">
        <v>14590</v>
      </c>
      <c r="L4388">
        <v>16377434</v>
      </c>
      <c r="M4388">
        <f t="shared" si="136"/>
        <v>37381</v>
      </c>
      <c r="N4388" s="2">
        <f t="shared" si="137"/>
        <v>57.019006335445141</v>
      </c>
    </row>
    <row r="4389" spans="1:14" x14ac:dyDescent="0.3">
      <c r="A4389" t="s">
        <v>941</v>
      </c>
      <c r="B4389" t="s">
        <v>2033</v>
      </c>
      <c r="C4389">
        <v>4.4000000000000004</v>
      </c>
      <c r="D4389">
        <v>5</v>
      </c>
      <c r="E4389">
        <v>1049</v>
      </c>
      <c r="F4389">
        <v>629</v>
      </c>
      <c r="G4389" t="s">
        <v>335</v>
      </c>
      <c r="H4389" t="s">
        <v>14591</v>
      </c>
      <c r="I4389" t="s">
        <v>37</v>
      </c>
      <c r="J4389" t="s">
        <v>2036</v>
      </c>
      <c r="K4389" t="s">
        <v>14592</v>
      </c>
      <c r="L4389">
        <v>13874784</v>
      </c>
      <c r="M4389">
        <f t="shared" si="136"/>
        <v>3145</v>
      </c>
      <c r="N4389" s="2">
        <f t="shared" si="137"/>
        <v>40.038131553860815</v>
      </c>
    </row>
    <row r="4390" spans="1:14" x14ac:dyDescent="0.3">
      <c r="A4390" t="s">
        <v>14593</v>
      </c>
      <c r="B4390" t="s">
        <v>511</v>
      </c>
      <c r="C4390">
        <v>4.5999999999999996</v>
      </c>
      <c r="D4390">
        <v>17</v>
      </c>
      <c r="E4390">
        <v>3195</v>
      </c>
      <c r="F4390">
        <v>1597</v>
      </c>
      <c r="G4390" t="s">
        <v>16</v>
      </c>
      <c r="H4390" t="s">
        <v>14594</v>
      </c>
      <c r="I4390" t="s">
        <v>513</v>
      </c>
      <c r="J4390" t="s">
        <v>514</v>
      </c>
      <c r="K4390" t="s">
        <v>14595</v>
      </c>
      <c r="L4390">
        <v>8324625</v>
      </c>
      <c r="M4390">
        <f t="shared" si="136"/>
        <v>27149</v>
      </c>
      <c r="N4390" s="2">
        <f t="shared" si="137"/>
        <v>50.015649452269173</v>
      </c>
    </row>
    <row r="4391" spans="1:14" x14ac:dyDescent="0.3">
      <c r="A4391" t="s">
        <v>12311</v>
      </c>
      <c r="B4391" t="s">
        <v>6500</v>
      </c>
      <c r="C4391">
        <v>4.5</v>
      </c>
      <c r="D4391">
        <v>40</v>
      </c>
      <c r="E4391">
        <v>1999</v>
      </c>
      <c r="F4391">
        <v>699</v>
      </c>
      <c r="G4391" t="s">
        <v>16</v>
      </c>
      <c r="H4391" t="s">
        <v>14596</v>
      </c>
      <c r="I4391" t="s">
        <v>513</v>
      </c>
      <c r="J4391" t="s">
        <v>6502</v>
      </c>
      <c r="K4391" t="s">
        <v>14597</v>
      </c>
      <c r="L4391">
        <v>14074128</v>
      </c>
      <c r="M4391">
        <f t="shared" si="136"/>
        <v>27960</v>
      </c>
      <c r="N4391" s="2">
        <f t="shared" si="137"/>
        <v>65.032516258129064</v>
      </c>
    </row>
    <row r="4392" spans="1:14" x14ac:dyDescent="0.3">
      <c r="A4392" t="s">
        <v>14598</v>
      </c>
      <c r="B4392" t="s">
        <v>1446</v>
      </c>
      <c r="C4392">
        <v>4.0999999999999996</v>
      </c>
      <c r="D4392">
        <v>42</v>
      </c>
      <c r="E4392">
        <v>1499</v>
      </c>
      <c r="F4392">
        <v>749</v>
      </c>
      <c r="G4392" t="s">
        <v>42</v>
      </c>
      <c r="H4392" t="s">
        <v>14599</v>
      </c>
      <c r="I4392" t="s">
        <v>201</v>
      </c>
      <c r="J4392" t="s">
        <v>1449</v>
      </c>
      <c r="K4392" t="s">
        <v>14600</v>
      </c>
      <c r="L4392">
        <v>15412260</v>
      </c>
      <c r="M4392">
        <f t="shared" si="136"/>
        <v>31458</v>
      </c>
      <c r="N4392" s="2">
        <f t="shared" si="137"/>
        <v>50.033355570380259</v>
      </c>
    </row>
    <row r="4393" spans="1:14" x14ac:dyDescent="0.3">
      <c r="A4393" t="s">
        <v>14601</v>
      </c>
      <c r="B4393" t="s">
        <v>165</v>
      </c>
      <c r="C4393">
        <v>3.9</v>
      </c>
      <c r="D4393">
        <v>7</v>
      </c>
      <c r="E4393">
        <v>1799</v>
      </c>
      <c r="F4393">
        <v>629</v>
      </c>
      <c r="G4393" t="s">
        <v>42</v>
      </c>
      <c r="H4393" t="s">
        <v>14602</v>
      </c>
      <c r="I4393" t="s">
        <v>37</v>
      </c>
      <c r="J4393" t="s">
        <v>168</v>
      </c>
      <c r="K4393" t="s">
        <v>14603</v>
      </c>
      <c r="L4393">
        <v>14162898</v>
      </c>
      <c r="M4393">
        <f t="shared" si="136"/>
        <v>4403</v>
      </c>
      <c r="N4393" s="2">
        <f t="shared" si="137"/>
        <v>65.036131183991102</v>
      </c>
    </row>
    <row r="4394" spans="1:14" x14ac:dyDescent="0.3">
      <c r="A4394" t="s">
        <v>3703</v>
      </c>
      <c r="B4394" t="s">
        <v>3704</v>
      </c>
      <c r="C4394">
        <v>1</v>
      </c>
      <c r="D4394">
        <v>1</v>
      </c>
      <c r="E4394">
        <v>4999</v>
      </c>
      <c r="F4394">
        <v>1249</v>
      </c>
      <c r="G4394" t="s">
        <v>74</v>
      </c>
      <c r="H4394" t="s">
        <v>14604</v>
      </c>
      <c r="I4394" t="s">
        <v>685</v>
      </c>
      <c r="J4394" t="s">
        <v>3706</v>
      </c>
      <c r="K4394" t="s">
        <v>4038</v>
      </c>
      <c r="L4394">
        <v>15946582</v>
      </c>
      <c r="M4394">
        <f t="shared" si="136"/>
        <v>1249</v>
      </c>
      <c r="N4394" s="2">
        <f t="shared" si="137"/>
        <v>75.015003000600117</v>
      </c>
    </row>
    <row r="4395" spans="1:14" x14ac:dyDescent="0.3">
      <c r="A4395" t="s">
        <v>14605</v>
      </c>
      <c r="B4395" t="s">
        <v>14606</v>
      </c>
      <c r="C4395">
        <v>3.6</v>
      </c>
      <c r="D4395">
        <v>22</v>
      </c>
      <c r="E4395">
        <v>3000</v>
      </c>
      <c r="F4395">
        <v>1410</v>
      </c>
      <c r="G4395" t="s">
        <v>12272</v>
      </c>
      <c r="H4395" t="s">
        <v>14607</v>
      </c>
      <c r="I4395" t="s">
        <v>685</v>
      </c>
      <c r="J4395" t="s">
        <v>14608</v>
      </c>
      <c r="K4395" t="s">
        <v>14609</v>
      </c>
      <c r="L4395">
        <v>13449996</v>
      </c>
      <c r="M4395">
        <f t="shared" si="136"/>
        <v>31020</v>
      </c>
      <c r="N4395" s="2">
        <f t="shared" si="137"/>
        <v>53</v>
      </c>
    </row>
    <row r="4396" spans="1:14" x14ac:dyDescent="0.3">
      <c r="A4396" t="s">
        <v>14610</v>
      </c>
      <c r="B4396" t="s">
        <v>14611</v>
      </c>
      <c r="C4396">
        <v>4.5</v>
      </c>
      <c r="D4396">
        <v>29</v>
      </c>
      <c r="E4396">
        <v>596</v>
      </c>
      <c r="F4396">
        <v>399</v>
      </c>
      <c r="G4396" t="s">
        <v>14612</v>
      </c>
      <c r="H4396" t="s">
        <v>14613</v>
      </c>
      <c r="I4396" t="s">
        <v>2188</v>
      </c>
      <c r="J4396" t="s">
        <v>14614</v>
      </c>
      <c r="K4396" t="s">
        <v>14615</v>
      </c>
      <c r="L4396">
        <v>17674948</v>
      </c>
      <c r="M4396">
        <f t="shared" si="136"/>
        <v>11571</v>
      </c>
      <c r="N4396" s="2">
        <f t="shared" si="137"/>
        <v>33.053691275167786</v>
      </c>
    </row>
    <row r="4397" spans="1:14" x14ac:dyDescent="0.3">
      <c r="A4397" t="s">
        <v>14616</v>
      </c>
      <c r="B4397" t="s">
        <v>2093</v>
      </c>
      <c r="C4397">
        <v>4.5</v>
      </c>
      <c r="D4397">
        <v>28</v>
      </c>
      <c r="E4397">
        <v>499</v>
      </c>
      <c r="F4397">
        <v>394</v>
      </c>
      <c r="G4397" t="s">
        <v>16</v>
      </c>
      <c r="H4397" t="s">
        <v>14617</v>
      </c>
      <c r="I4397" t="s">
        <v>7646</v>
      </c>
      <c r="J4397" t="s">
        <v>2097</v>
      </c>
      <c r="K4397" t="s">
        <v>14618</v>
      </c>
      <c r="L4397">
        <v>14671472</v>
      </c>
      <c r="M4397">
        <f t="shared" si="136"/>
        <v>11032</v>
      </c>
      <c r="N4397" s="2">
        <f t="shared" si="137"/>
        <v>21.042084168336672</v>
      </c>
    </row>
    <row r="4398" spans="1:14" x14ac:dyDescent="0.3">
      <c r="A4398" t="s">
        <v>14619</v>
      </c>
      <c r="B4398" t="s">
        <v>1078</v>
      </c>
      <c r="C4398">
        <v>4.5</v>
      </c>
      <c r="D4398">
        <v>182</v>
      </c>
      <c r="E4398">
        <v>990</v>
      </c>
      <c r="F4398">
        <v>990</v>
      </c>
      <c r="G4398" t="s">
        <v>16</v>
      </c>
      <c r="H4398" t="s">
        <v>14620</v>
      </c>
      <c r="I4398" t="s">
        <v>1946</v>
      </c>
      <c r="J4398" t="s">
        <v>1081</v>
      </c>
      <c r="K4398" t="s">
        <v>14621</v>
      </c>
      <c r="L4398">
        <v>10066959</v>
      </c>
      <c r="M4398">
        <f t="shared" si="136"/>
        <v>180180</v>
      </c>
      <c r="N4398" s="2">
        <f t="shared" si="137"/>
        <v>0</v>
      </c>
    </row>
    <row r="4399" spans="1:14" x14ac:dyDescent="0.3">
      <c r="A4399" t="s">
        <v>14622</v>
      </c>
      <c r="B4399" t="s">
        <v>14623</v>
      </c>
      <c r="C4399">
        <v>4.3</v>
      </c>
      <c r="D4399">
        <v>8</v>
      </c>
      <c r="E4399">
        <v>2299</v>
      </c>
      <c r="F4399">
        <v>899</v>
      </c>
      <c r="G4399" t="s">
        <v>95</v>
      </c>
      <c r="H4399" t="s">
        <v>14624</v>
      </c>
      <c r="I4399" t="s">
        <v>1064</v>
      </c>
      <c r="J4399" t="s">
        <v>14625</v>
      </c>
      <c r="K4399" t="s">
        <v>14626</v>
      </c>
      <c r="L4399">
        <v>17466294</v>
      </c>
      <c r="M4399">
        <f t="shared" si="136"/>
        <v>7192</v>
      </c>
      <c r="N4399" s="2">
        <f t="shared" si="137"/>
        <v>60.896041757285779</v>
      </c>
    </row>
    <row r="4400" spans="1:14" x14ac:dyDescent="0.3">
      <c r="A4400" t="s">
        <v>14627</v>
      </c>
      <c r="B4400" t="s">
        <v>13161</v>
      </c>
      <c r="C4400">
        <v>4</v>
      </c>
      <c r="D4400">
        <v>131</v>
      </c>
      <c r="E4400">
        <v>3599</v>
      </c>
      <c r="F4400">
        <v>1619</v>
      </c>
      <c r="G4400" t="s">
        <v>29</v>
      </c>
      <c r="H4400" t="s">
        <v>14628</v>
      </c>
      <c r="I4400" t="s">
        <v>126</v>
      </c>
      <c r="J4400" t="s">
        <v>13163</v>
      </c>
      <c r="K4400" t="s">
        <v>14629</v>
      </c>
      <c r="L4400">
        <v>13175736</v>
      </c>
      <c r="M4400">
        <f t="shared" si="136"/>
        <v>212089</v>
      </c>
      <c r="N4400" s="2">
        <f t="shared" si="137"/>
        <v>55.015282022784106</v>
      </c>
    </row>
    <row r="4401" spans="1:14" x14ac:dyDescent="0.3">
      <c r="A4401" t="s">
        <v>14630</v>
      </c>
      <c r="B4401" t="s">
        <v>14285</v>
      </c>
      <c r="C4401">
        <v>4</v>
      </c>
      <c r="D4401">
        <v>47</v>
      </c>
      <c r="E4401">
        <v>1499</v>
      </c>
      <c r="F4401">
        <v>689</v>
      </c>
      <c r="G4401" t="s">
        <v>29</v>
      </c>
      <c r="H4401" t="s">
        <v>14631</v>
      </c>
      <c r="I4401" t="s">
        <v>1064</v>
      </c>
      <c r="J4401" t="s">
        <v>14287</v>
      </c>
      <c r="K4401" t="s">
        <v>14632</v>
      </c>
      <c r="L4401">
        <v>13982844</v>
      </c>
      <c r="M4401">
        <f t="shared" si="136"/>
        <v>32383</v>
      </c>
      <c r="N4401" s="2">
        <f t="shared" si="137"/>
        <v>54.036024016010678</v>
      </c>
    </row>
    <row r="4402" spans="1:14" x14ac:dyDescent="0.3">
      <c r="A4402" t="s">
        <v>4378</v>
      </c>
      <c r="B4402" t="s">
        <v>3555</v>
      </c>
      <c r="C4402">
        <v>4.3</v>
      </c>
      <c r="D4402">
        <v>10</v>
      </c>
      <c r="E4402">
        <v>1799</v>
      </c>
      <c r="F4402">
        <v>1619</v>
      </c>
      <c r="G4402" t="s">
        <v>3711</v>
      </c>
      <c r="H4402" t="s">
        <v>14633</v>
      </c>
      <c r="I4402" t="s">
        <v>297</v>
      </c>
      <c r="J4402" t="s">
        <v>3557</v>
      </c>
      <c r="K4402" t="s">
        <v>14634</v>
      </c>
      <c r="L4402">
        <v>16899138</v>
      </c>
      <c r="M4402">
        <f t="shared" si="136"/>
        <v>16190</v>
      </c>
      <c r="N4402" s="2">
        <f t="shared" si="137"/>
        <v>10.005558643690939</v>
      </c>
    </row>
    <row r="4403" spans="1:14" x14ac:dyDescent="0.3">
      <c r="A4403" t="s">
        <v>14635</v>
      </c>
      <c r="B4403" t="s">
        <v>2388</v>
      </c>
      <c r="C4403">
        <v>3.4</v>
      </c>
      <c r="D4403">
        <v>8</v>
      </c>
      <c r="E4403">
        <v>1299</v>
      </c>
      <c r="F4403">
        <v>584</v>
      </c>
      <c r="G4403" t="s">
        <v>67</v>
      </c>
      <c r="H4403" t="s">
        <v>14636</v>
      </c>
      <c r="I4403" t="s">
        <v>56</v>
      </c>
      <c r="J4403" t="s">
        <v>2390</v>
      </c>
      <c r="K4403" t="s">
        <v>14637</v>
      </c>
      <c r="L4403">
        <v>15971536</v>
      </c>
      <c r="M4403">
        <f t="shared" si="136"/>
        <v>4672</v>
      </c>
      <c r="N4403" s="2">
        <f t="shared" si="137"/>
        <v>55.042340261739795</v>
      </c>
    </row>
    <row r="4404" spans="1:14" x14ac:dyDescent="0.3">
      <c r="A4404" t="s">
        <v>14638</v>
      </c>
      <c r="B4404" t="s">
        <v>6987</v>
      </c>
      <c r="C4404">
        <v>4.5999999999999996</v>
      </c>
      <c r="D4404">
        <v>236</v>
      </c>
      <c r="E4404">
        <v>620</v>
      </c>
      <c r="F4404">
        <v>520</v>
      </c>
      <c r="G4404" t="s">
        <v>16</v>
      </c>
      <c r="H4404" t="s">
        <v>14639</v>
      </c>
      <c r="I4404" t="s">
        <v>8709</v>
      </c>
      <c r="J4404" t="s">
        <v>6989</v>
      </c>
      <c r="K4404" t="s">
        <v>14640</v>
      </c>
      <c r="L4404">
        <v>10816730</v>
      </c>
      <c r="M4404">
        <f t="shared" si="136"/>
        <v>122720</v>
      </c>
      <c r="N4404" s="2">
        <f t="shared" si="137"/>
        <v>16.129032258064516</v>
      </c>
    </row>
    <row r="4405" spans="1:14" x14ac:dyDescent="0.3">
      <c r="A4405" t="s">
        <v>14641</v>
      </c>
      <c r="B4405" t="s">
        <v>14642</v>
      </c>
      <c r="C4405">
        <v>4.4000000000000004</v>
      </c>
      <c r="D4405">
        <v>205</v>
      </c>
      <c r="E4405">
        <v>1199</v>
      </c>
      <c r="F4405">
        <v>311</v>
      </c>
      <c r="G4405" t="s">
        <v>16</v>
      </c>
      <c r="H4405" t="s">
        <v>14643</v>
      </c>
      <c r="I4405" t="s">
        <v>2188</v>
      </c>
      <c r="J4405" t="s">
        <v>14644</v>
      </c>
      <c r="K4405" t="s">
        <v>14645</v>
      </c>
      <c r="L4405">
        <v>14793962</v>
      </c>
      <c r="M4405">
        <f t="shared" si="136"/>
        <v>63755</v>
      </c>
      <c r="N4405" s="2">
        <f t="shared" si="137"/>
        <v>74.061718098415341</v>
      </c>
    </row>
    <row r="4406" spans="1:14" x14ac:dyDescent="0.3">
      <c r="A4406" t="s">
        <v>793</v>
      </c>
      <c r="B4406" t="s">
        <v>5108</v>
      </c>
      <c r="C4406">
        <v>4.5</v>
      </c>
      <c r="D4406">
        <v>10</v>
      </c>
      <c r="E4406">
        <v>1799</v>
      </c>
      <c r="F4406">
        <v>899</v>
      </c>
      <c r="G4406" t="s">
        <v>67</v>
      </c>
      <c r="H4406" t="s">
        <v>14646</v>
      </c>
      <c r="I4406" t="s">
        <v>642</v>
      </c>
      <c r="J4406" t="s">
        <v>5110</v>
      </c>
      <c r="K4406" t="s">
        <v>14647</v>
      </c>
      <c r="L4406">
        <v>13994056</v>
      </c>
      <c r="M4406">
        <f t="shared" si="136"/>
        <v>8990</v>
      </c>
      <c r="N4406" s="2">
        <f t="shared" si="137"/>
        <v>50.027793218454697</v>
      </c>
    </row>
    <row r="4407" spans="1:14" x14ac:dyDescent="0.3">
      <c r="A4407" t="s">
        <v>14648</v>
      </c>
      <c r="B4407" t="s">
        <v>14649</v>
      </c>
      <c r="C4407">
        <v>3.9</v>
      </c>
      <c r="D4407">
        <v>58</v>
      </c>
      <c r="E4407">
        <v>1599</v>
      </c>
      <c r="F4407">
        <v>799</v>
      </c>
      <c r="G4407" t="s">
        <v>42</v>
      </c>
      <c r="H4407" t="s">
        <v>14650</v>
      </c>
      <c r="I4407" t="s">
        <v>50</v>
      </c>
      <c r="J4407" t="s">
        <v>14651</v>
      </c>
      <c r="K4407" t="s">
        <v>14652</v>
      </c>
      <c r="L4407">
        <v>16004028</v>
      </c>
      <c r="M4407">
        <f t="shared" si="136"/>
        <v>46342</v>
      </c>
      <c r="N4407" s="2">
        <f t="shared" si="137"/>
        <v>50.03126954346466</v>
      </c>
    </row>
    <row r="4408" spans="1:14" x14ac:dyDescent="0.3">
      <c r="A4408" t="s">
        <v>14653</v>
      </c>
      <c r="B4408" t="s">
        <v>14654</v>
      </c>
      <c r="C4408">
        <v>5</v>
      </c>
      <c r="D4408">
        <v>4</v>
      </c>
      <c r="E4408">
        <v>3749</v>
      </c>
      <c r="F4408">
        <v>1274</v>
      </c>
      <c r="G4408" t="s">
        <v>10746</v>
      </c>
      <c r="H4408" t="s">
        <v>14655</v>
      </c>
      <c r="I4408" t="s">
        <v>367</v>
      </c>
      <c r="J4408" t="s">
        <v>14656</v>
      </c>
      <c r="K4408" t="s">
        <v>14657</v>
      </c>
      <c r="L4408">
        <v>13489022</v>
      </c>
      <c r="M4408">
        <f t="shared" si="136"/>
        <v>5096</v>
      </c>
      <c r="N4408" s="2">
        <f t="shared" si="137"/>
        <v>66.017604694585216</v>
      </c>
    </row>
    <row r="4409" spans="1:14" x14ac:dyDescent="0.3">
      <c r="A4409" t="s">
        <v>1619</v>
      </c>
      <c r="B4409" t="s">
        <v>230</v>
      </c>
      <c r="C4409">
        <v>4.4000000000000004</v>
      </c>
      <c r="D4409">
        <v>13</v>
      </c>
      <c r="E4409">
        <v>1849</v>
      </c>
      <c r="F4409">
        <v>462</v>
      </c>
      <c r="G4409" t="s">
        <v>1620</v>
      </c>
      <c r="H4409" t="s">
        <v>14658</v>
      </c>
      <c r="I4409" t="s">
        <v>110</v>
      </c>
      <c r="J4409" t="s">
        <v>232</v>
      </c>
      <c r="K4409" t="s">
        <v>1622</v>
      </c>
      <c r="L4409">
        <v>14484078</v>
      </c>
      <c r="M4409">
        <f t="shared" si="136"/>
        <v>6006</v>
      </c>
      <c r="N4409" s="2">
        <f t="shared" si="137"/>
        <v>75.013520822065985</v>
      </c>
    </row>
    <row r="4410" spans="1:14" x14ac:dyDescent="0.3">
      <c r="A4410" t="s">
        <v>14659</v>
      </c>
      <c r="B4410" t="s">
        <v>1245</v>
      </c>
      <c r="C4410">
        <v>4.5999999999999996</v>
      </c>
      <c r="D4410">
        <v>38</v>
      </c>
      <c r="E4410">
        <v>449</v>
      </c>
      <c r="F4410">
        <v>426</v>
      </c>
      <c r="G4410" t="s">
        <v>466</v>
      </c>
      <c r="H4410" t="s">
        <v>14660</v>
      </c>
      <c r="I4410" t="s">
        <v>273</v>
      </c>
      <c r="J4410" t="s">
        <v>1247</v>
      </c>
      <c r="K4410" t="s">
        <v>14661</v>
      </c>
      <c r="L4410">
        <v>15473878</v>
      </c>
      <c r="M4410">
        <f t="shared" si="136"/>
        <v>16188</v>
      </c>
      <c r="N4410" s="2">
        <f t="shared" si="137"/>
        <v>5.1224944320712691</v>
      </c>
    </row>
    <row r="4411" spans="1:14" x14ac:dyDescent="0.3">
      <c r="A4411" t="s">
        <v>1821</v>
      </c>
      <c r="B4411" t="s">
        <v>175</v>
      </c>
      <c r="C4411">
        <v>4.9000000000000004</v>
      </c>
      <c r="D4411">
        <v>10</v>
      </c>
      <c r="E4411">
        <v>1799</v>
      </c>
      <c r="F4411">
        <v>395</v>
      </c>
      <c r="G4411" t="s">
        <v>16</v>
      </c>
      <c r="H4411" t="s">
        <v>14662</v>
      </c>
      <c r="I4411" t="s">
        <v>177</v>
      </c>
      <c r="J4411" t="s">
        <v>178</v>
      </c>
      <c r="K4411" t="s">
        <v>14663</v>
      </c>
      <c r="L4411">
        <v>15157018</v>
      </c>
      <c r="M4411">
        <f t="shared" si="136"/>
        <v>3950</v>
      </c>
      <c r="N4411" s="2">
        <f t="shared" si="137"/>
        <v>78.043357420789334</v>
      </c>
    </row>
    <row r="4412" spans="1:14" x14ac:dyDescent="0.3">
      <c r="A4412" t="s">
        <v>14664</v>
      </c>
      <c r="B4412" t="s">
        <v>260</v>
      </c>
      <c r="C4412">
        <v>3.4</v>
      </c>
      <c r="D4412">
        <v>30</v>
      </c>
      <c r="E4412">
        <v>2499</v>
      </c>
      <c r="F4412">
        <v>849</v>
      </c>
      <c r="G4412" t="s">
        <v>7409</v>
      </c>
      <c r="H4412" t="s">
        <v>14665</v>
      </c>
      <c r="I4412" t="s">
        <v>50</v>
      </c>
      <c r="J4412" t="s">
        <v>263</v>
      </c>
      <c r="K4412" t="s">
        <v>14666</v>
      </c>
      <c r="L4412">
        <v>14609510</v>
      </c>
      <c r="M4412">
        <f t="shared" si="136"/>
        <v>25470</v>
      </c>
      <c r="N4412" s="2">
        <f t="shared" si="137"/>
        <v>66.026410564225685</v>
      </c>
    </row>
    <row r="4413" spans="1:14" x14ac:dyDescent="0.3">
      <c r="A4413" t="s">
        <v>14667</v>
      </c>
      <c r="B4413" t="s">
        <v>3180</v>
      </c>
      <c r="C4413">
        <v>4.7</v>
      </c>
      <c r="D4413">
        <v>3</v>
      </c>
      <c r="E4413">
        <v>1422</v>
      </c>
      <c r="F4413">
        <v>767</v>
      </c>
      <c r="G4413" t="s">
        <v>16</v>
      </c>
      <c r="H4413" t="s">
        <v>14668</v>
      </c>
      <c r="I4413" t="s">
        <v>4883</v>
      </c>
      <c r="J4413" t="s">
        <v>3182</v>
      </c>
      <c r="K4413" t="s">
        <v>14669</v>
      </c>
      <c r="L4413">
        <v>14984308</v>
      </c>
      <c r="M4413">
        <f t="shared" si="136"/>
        <v>2301</v>
      </c>
      <c r="N4413" s="2">
        <f t="shared" si="137"/>
        <v>46.06188466947961</v>
      </c>
    </row>
    <row r="4414" spans="1:14" x14ac:dyDescent="0.3">
      <c r="A4414" t="s">
        <v>14670</v>
      </c>
      <c r="B4414" t="s">
        <v>1011</v>
      </c>
      <c r="C4414">
        <v>4.0999999999999996</v>
      </c>
      <c r="D4414">
        <v>20</v>
      </c>
      <c r="E4414">
        <v>1799</v>
      </c>
      <c r="F4414">
        <v>899</v>
      </c>
      <c r="G4414" t="s">
        <v>42</v>
      </c>
      <c r="H4414" t="s">
        <v>14671</v>
      </c>
      <c r="I4414" t="s">
        <v>56</v>
      </c>
      <c r="J4414" t="s">
        <v>1013</v>
      </c>
      <c r="K4414" t="s">
        <v>14672</v>
      </c>
      <c r="L4414">
        <v>8402259</v>
      </c>
      <c r="M4414">
        <f t="shared" si="136"/>
        <v>17980</v>
      </c>
      <c r="N4414" s="2">
        <f t="shared" si="137"/>
        <v>50.027793218454697</v>
      </c>
    </row>
    <row r="4415" spans="1:14" x14ac:dyDescent="0.3">
      <c r="A4415" t="s">
        <v>14673</v>
      </c>
      <c r="B4415" t="s">
        <v>2576</v>
      </c>
      <c r="C4415">
        <v>4.7</v>
      </c>
      <c r="D4415">
        <v>56</v>
      </c>
      <c r="E4415">
        <v>649</v>
      </c>
      <c r="F4415">
        <v>499</v>
      </c>
      <c r="G4415" t="s">
        <v>1588</v>
      </c>
      <c r="H4415" t="s">
        <v>14674</v>
      </c>
      <c r="I4415" t="s">
        <v>14675</v>
      </c>
      <c r="J4415" t="s">
        <v>2578</v>
      </c>
      <c r="K4415" t="s">
        <v>14676</v>
      </c>
      <c r="L4415">
        <v>15420940</v>
      </c>
      <c r="M4415">
        <f t="shared" si="136"/>
        <v>27944</v>
      </c>
      <c r="N4415" s="2">
        <f t="shared" si="137"/>
        <v>23.112480739599384</v>
      </c>
    </row>
    <row r="4416" spans="1:14" x14ac:dyDescent="0.3">
      <c r="A4416" t="s">
        <v>14677</v>
      </c>
      <c r="B4416" t="s">
        <v>14678</v>
      </c>
      <c r="C4416">
        <v>4.0999999999999996</v>
      </c>
      <c r="D4416">
        <v>81</v>
      </c>
      <c r="E4416">
        <v>2599</v>
      </c>
      <c r="F4416">
        <v>1949</v>
      </c>
      <c r="G4416" t="s">
        <v>42</v>
      </c>
      <c r="H4416" t="s">
        <v>14679</v>
      </c>
      <c r="I4416" t="s">
        <v>50</v>
      </c>
      <c r="J4416" t="s">
        <v>14680</v>
      </c>
      <c r="K4416" t="s">
        <v>14681</v>
      </c>
      <c r="L4416">
        <v>11607988</v>
      </c>
      <c r="M4416">
        <f t="shared" si="136"/>
        <v>157869</v>
      </c>
      <c r="N4416" s="2">
        <f t="shared" si="137"/>
        <v>25.009619084263178</v>
      </c>
    </row>
    <row r="4417" spans="1:14" x14ac:dyDescent="0.3">
      <c r="A4417" t="s">
        <v>14682</v>
      </c>
      <c r="B4417" t="s">
        <v>260</v>
      </c>
      <c r="C4417">
        <v>4.2</v>
      </c>
      <c r="D4417">
        <v>141</v>
      </c>
      <c r="E4417">
        <v>2499</v>
      </c>
      <c r="F4417">
        <v>949</v>
      </c>
      <c r="G4417" t="s">
        <v>8704</v>
      </c>
      <c r="H4417" t="s">
        <v>14683</v>
      </c>
      <c r="I4417" t="s">
        <v>132</v>
      </c>
      <c r="J4417" t="s">
        <v>263</v>
      </c>
      <c r="K4417" t="s">
        <v>14684</v>
      </c>
      <c r="L4417">
        <v>12008600</v>
      </c>
      <c r="M4417">
        <f t="shared" si="136"/>
        <v>133809</v>
      </c>
      <c r="N4417" s="2">
        <f t="shared" si="137"/>
        <v>62.024809923969592</v>
      </c>
    </row>
    <row r="4418" spans="1:14" x14ac:dyDescent="0.3">
      <c r="A4418" t="s">
        <v>14685</v>
      </c>
      <c r="B4418" t="s">
        <v>5382</v>
      </c>
      <c r="C4418">
        <v>4.4000000000000004</v>
      </c>
      <c r="D4418">
        <v>20</v>
      </c>
      <c r="E4418">
        <v>1499</v>
      </c>
      <c r="F4418">
        <v>824</v>
      </c>
      <c r="G4418" t="s">
        <v>67</v>
      </c>
      <c r="H4418" t="s">
        <v>14686</v>
      </c>
      <c r="I4418" t="s">
        <v>1532</v>
      </c>
      <c r="J4418" t="s">
        <v>5384</v>
      </c>
      <c r="K4418" t="s">
        <v>14687</v>
      </c>
      <c r="L4418">
        <v>15760608</v>
      </c>
      <c r="M4418">
        <f t="shared" si="136"/>
        <v>16480</v>
      </c>
      <c r="N4418" s="2">
        <f t="shared" si="137"/>
        <v>45.030020013342224</v>
      </c>
    </row>
    <row r="4419" spans="1:14" x14ac:dyDescent="0.3">
      <c r="A4419" t="s">
        <v>8787</v>
      </c>
      <c r="B4419" t="s">
        <v>13518</v>
      </c>
      <c r="C4419">
        <v>3.9</v>
      </c>
      <c r="D4419">
        <v>42</v>
      </c>
      <c r="E4419">
        <v>1299</v>
      </c>
      <c r="F4419">
        <v>558</v>
      </c>
      <c r="G4419" t="s">
        <v>335</v>
      </c>
      <c r="H4419" t="s">
        <v>14688</v>
      </c>
      <c r="I4419" t="s">
        <v>37</v>
      </c>
      <c r="J4419" t="s">
        <v>13520</v>
      </c>
      <c r="K4419" t="s">
        <v>14689</v>
      </c>
      <c r="L4419">
        <v>7763873</v>
      </c>
      <c r="M4419">
        <f t="shared" ref="M4419:M4482" si="138">D4419*F4419</f>
        <v>23436</v>
      </c>
      <c r="N4419" s="2">
        <f t="shared" ref="N4419:N4482" si="139">((E4419-F4419)/E4419) *100</f>
        <v>57.043879907621239</v>
      </c>
    </row>
    <row r="4420" spans="1:14" x14ac:dyDescent="0.3">
      <c r="A4420" t="s">
        <v>14690</v>
      </c>
      <c r="B4420" t="s">
        <v>1567</v>
      </c>
      <c r="C4420">
        <v>4.2</v>
      </c>
      <c r="D4420">
        <v>5</v>
      </c>
      <c r="E4420">
        <v>1999</v>
      </c>
      <c r="F4420">
        <v>659</v>
      </c>
      <c r="G4420" t="s">
        <v>14691</v>
      </c>
      <c r="H4420" t="s">
        <v>14692</v>
      </c>
      <c r="I4420" t="s">
        <v>337</v>
      </c>
      <c r="J4420" t="s">
        <v>1570</v>
      </c>
      <c r="K4420" t="s">
        <v>14693</v>
      </c>
      <c r="L4420">
        <v>14207430</v>
      </c>
      <c r="M4420">
        <f t="shared" si="138"/>
        <v>3295</v>
      </c>
      <c r="N4420" s="2">
        <f t="shared" si="139"/>
        <v>67.033516758379193</v>
      </c>
    </row>
    <row r="4421" spans="1:14" x14ac:dyDescent="0.3">
      <c r="A4421" t="s">
        <v>1498</v>
      </c>
      <c r="B4421" t="s">
        <v>80</v>
      </c>
      <c r="C4421">
        <v>4.2</v>
      </c>
      <c r="D4421">
        <v>101</v>
      </c>
      <c r="E4421">
        <v>699</v>
      </c>
      <c r="F4421">
        <v>279</v>
      </c>
      <c r="G4421" t="s">
        <v>42</v>
      </c>
      <c r="H4421" t="s">
        <v>14694</v>
      </c>
      <c r="I4421" t="s">
        <v>37</v>
      </c>
      <c r="J4421" t="s">
        <v>84</v>
      </c>
      <c r="K4421" t="s">
        <v>14695</v>
      </c>
      <c r="L4421">
        <v>13321084</v>
      </c>
      <c r="M4421">
        <f t="shared" si="138"/>
        <v>28179</v>
      </c>
      <c r="N4421" s="2">
        <f t="shared" si="139"/>
        <v>60.085836909871247</v>
      </c>
    </row>
    <row r="4422" spans="1:14" x14ac:dyDescent="0.3">
      <c r="A4422" t="s">
        <v>2266</v>
      </c>
      <c r="B4422" t="s">
        <v>3018</v>
      </c>
      <c r="C4422">
        <v>3.5</v>
      </c>
      <c r="D4422">
        <v>2</v>
      </c>
      <c r="E4422">
        <v>799</v>
      </c>
      <c r="F4422">
        <v>559</v>
      </c>
      <c r="G4422" t="s">
        <v>7312</v>
      </c>
      <c r="H4422" t="s">
        <v>14696</v>
      </c>
      <c r="I4422" t="s">
        <v>126</v>
      </c>
      <c r="J4422" t="s">
        <v>3020</v>
      </c>
      <c r="K4422" t="s">
        <v>14697</v>
      </c>
      <c r="L4422">
        <v>16169822</v>
      </c>
      <c r="M4422">
        <f t="shared" si="138"/>
        <v>1118</v>
      </c>
      <c r="N4422" s="2">
        <f t="shared" si="139"/>
        <v>30.037546933667088</v>
      </c>
    </row>
    <row r="4423" spans="1:14" x14ac:dyDescent="0.3">
      <c r="A4423" t="s">
        <v>14698</v>
      </c>
      <c r="B4423" t="s">
        <v>456</v>
      </c>
      <c r="C4423">
        <v>4.5</v>
      </c>
      <c r="D4423">
        <v>20</v>
      </c>
      <c r="E4423">
        <v>990</v>
      </c>
      <c r="F4423">
        <v>495</v>
      </c>
      <c r="G4423" t="s">
        <v>466</v>
      </c>
      <c r="H4423" t="s">
        <v>14699</v>
      </c>
      <c r="I4423" t="s">
        <v>56</v>
      </c>
      <c r="J4423" t="s">
        <v>459</v>
      </c>
      <c r="K4423" t="s">
        <v>14700</v>
      </c>
      <c r="L4423">
        <v>15083982</v>
      </c>
      <c r="M4423">
        <f t="shared" si="138"/>
        <v>9900</v>
      </c>
      <c r="N4423" s="2">
        <f t="shared" si="139"/>
        <v>50</v>
      </c>
    </row>
    <row r="4424" spans="1:14" x14ac:dyDescent="0.3">
      <c r="A4424" t="s">
        <v>4402</v>
      </c>
      <c r="B4424" t="s">
        <v>2212</v>
      </c>
      <c r="C4424">
        <v>2.2999999999999998</v>
      </c>
      <c r="D4424">
        <v>3</v>
      </c>
      <c r="E4424">
        <v>1195</v>
      </c>
      <c r="F4424">
        <v>478</v>
      </c>
      <c r="G4424" t="s">
        <v>4183</v>
      </c>
      <c r="H4424" t="s">
        <v>14701</v>
      </c>
      <c r="I4424" t="s">
        <v>110</v>
      </c>
      <c r="J4424" t="s">
        <v>2215</v>
      </c>
      <c r="K4424" t="s">
        <v>14702</v>
      </c>
      <c r="L4424">
        <v>17788942</v>
      </c>
      <c r="M4424">
        <f t="shared" si="138"/>
        <v>1434</v>
      </c>
      <c r="N4424" s="2">
        <f t="shared" si="139"/>
        <v>60</v>
      </c>
    </row>
    <row r="4425" spans="1:14" x14ac:dyDescent="0.3">
      <c r="A4425" t="s">
        <v>14703</v>
      </c>
      <c r="B4425" t="s">
        <v>4510</v>
      </c>
      <c r="C4425">
        <v>3.9</v>
      </c>
      <c r="D4425">
        <v>8</v>
      </c>
      <c r="E4425">
        <v>2499</v>
      </c>
      <c r="F4425">
        <v>999</v>
      </c>
      <c r="G4425" t="s">
        <v>29</v>
      </c>
      <c r="H4425" t="s">
        <v>14704</v>
      </c>
      <c r="I4425" t="s">
        <v>126</v>
      </c>
      <c r="J4425" t="s">
        <v>4512</v>
      </c>
      <c r="K4425" t="s">
        <v>14705</v>
      </c>
      <c r="L4425">
        <v>17144318</v>
      </c>
      <c r="M4425">
        <f t="shared" si="138"/>
        <v>7992</v>
      </c>
      <c r="N4425" s="2">
        <f t="shared" si="139"/>
        <v>60.024009603841534</v>
      </c>
    </row>
    <row r="4426" spans="1:14" x14ac:dyDescent="0.3">
      <c r="A4426" t="s">
        <v>14706</v>
      </c>
      <c r="B4426" t="s">
        <v>3336</v>
      </c>
      <c r="C4426">
        <v>4</v>
      </c>
      <c r="D4426">
        <v>63</v>
      </c>
      <c r="E4426">
        <v>2077</v>
      </c>
      <c r="F4426">
        <v>934</v>
      </c>
      <c r="G4426" t="s">
        <v>95</v>
      </c>
      <c r="H4426" t="s">
        <v>14707</v>
      </c>
      <c r="I4426" t="s">
        <v>132</v>
      </c>
      <c r="J4426" t="s">
        <v>3338</v>
      </c>
      <c r="K4426" t="s">
        <v>14708</v>
      </c>
      <c r="L4426">
        <v>13767264</v>
      </c>
      <c r="M4426">
        <f t="shared" si="138"/>
        <v>58842</v>
      </c>
      <c r="N4426" s="2">
        <f t="shared" si="139"/>
        <v>55.031295137217143</v>
      </c>
    </row>
    <row r="4427" spans="1:14" x14ac:dyDescent="0.3">
      <c r="A4427" t="s">
        <v>14709</v>
      </c>
      <c r="B4427" t="s">
        <v>230</v>
      </c>
      <c r="C4427">
        <v>4.4000000000000004</v>
      </c>
      <c r="D4427">
        <v>11</v>
      </c>
      <c r="E4427">
        <v>999</v>
      </c>
      <c r="F4427">
        <v>499</v>
      </c>
      <c r="G4427" t="s">
        <v>42</v>
      </c>
      <c r="H4427" t="s">
        <v>14710</v>
      </c>
      <c r="I4427" t="s">
        <v>37</v>
      </c>
      <c r="J4427" t="s">
        <v>232</v>
      </c>
      <c r="K4427" t="s">
        <v>14711</v>
      </c>
      <c r="L4427">
        <v>16245350</v>
      </c>
      <c r="M4427">
        <f t="shared" si="138"/>
        <v>5489</v>
      </c>
      <c r="N4427" s="2">
        <f t="shared" si="139"/>
        <v>50.050050050050054</v>
      </c>
    </row>
    <row r="4428" spans="1:14" x14ac:dyDescent="0.3">
      <c r="A4428" t="s">
        <v>13861</v>
      </c>
      <c r="B4428" t="s">
        <v>80</v>
      </c>
      <c r="C4428">
        <v>4</v>
      </c>
      <c r="D4428">
        <v>47</v>
      </c>
      <c r="E4428">
        <v>1599</v>
      </c>
      <c r="F4428">
        <v>799</v>
      </c>
      <c r="G4428" t="s">
        <v>67</v>
      </c>
      <c r="H4428" t="s">
        <v>14712</v>
      </c>
      <c r="I4428" t="s">
        <v>404</v>
      </c>
      <c r="J4428" t="s">
        <v>84</v>
      </c>
      <c r="K4428" t="s">
        <v>14713</v>
      </c>
      <c r="L4428">
        <v>14363614</v>
      </c>
      <c r="M4428">
        <f t="shared" si="138"/>
        <v>37553</v>
      </c>
      <c r="N4428" s="2">
        <f t="shared" si="139"/>
        <v>50.03126954346466</v>
      </c>
    </row>
    <row r="4429" spans="1:14" x14ac:dyDescent="0.3">
      <c r="A4429" t="s">
        <v>1027</v>
      </c>
      <c r="B4429" t="s">
        <v>5917</v>
      </c>
      <c r="C4429">
        <v>3.5</v>
      </c>
      <c r="D4429">
        <v>4</v>
      </c>
      <c r="E4429">
        <v>1299</v>
      </c>
      <c r="F4429">
        <v>1104</v>
      </c>
      <c r="G4429" t="s">
        <v>242</v>
      </c>
      <c r="H4429" t="s">
        <v>14714</v>
      </c>
      <c r="I4429" t="s">
        <v>244</v>
      </c>
      <c r="J4429" t="s">
        <v>5919</v>
      </c>
      <c r="K4429" t="s">
        <v>14715</v>
      </c>
      <c r="L4429">
        <v>14611556</v>
      </c>
      <c r="M4429">
        <f t="shared" si="138"/>
        <v>4416</v>
      </c>
      <c r="N4429" s="2">
        <f t="shared" si="139"/>
        <v>15.011547344110854</v>
      </c>
    </row>
    <row r="4430" spans="1:14" x14ac:dyDescent="0.3">
      <c r="A4430" t="s">
        <v>498</v>
      </c>
      <c r="B4430" t="s">
        <v>80</v>
      </c>
      <c r="C4430">
        <v>4</v>
      </c>
      <c r="D4430">
        <v>79</v>
      </c>
      <c r="E4430">
        <v>1199</v>
      </c>
      <c r="F4430">
        <v>359</v>
      </c>
      <c r="G4430" t="s">
        <v>1474</v>
      </c>
      <c r="H4430" t="s">
        <v>14716</v>
      </c>
      <c r="I4430" t="s">
        <v>76</v>
      </c>
      <c r="J4430" t="s">
        <v>84</v>
      </c>
      <c r="K4430" t="s">
        <v>14717</v>
      </c>
      <c r="L4430">
        <v>12037082</v>
      </c>
      <c r="M4430">
        <f t="shared" si="138"/>
        <v>28361</v>
      </c>
      <c r="N4430" s="2">
        <f t="shared" si="139"/>
        <v>70.058381984987491</v>
      </c>
    </row>
    <row r="4431" spans="1:14" x14ac:dyDescent="0.3">
      <c r="A4431" t="s">
        <v>11154</v>
      </c>
      <c r="B4431" t="s">
        <v>4574</v>
      </c>
      <c r="C4431">
        <v>4</v>
      </c>
      <c r="D4431">
        <v>32</v>
      </c>
      <c r="E4431">
        <v>5995</v>
      </c>
      <c r="F4431">
        <v>1199</v>
      </c>
      <c r="G4431" t="s">
        <v>683</v>
      </c>
      <c r="H4431" t="s">
        <v>14718</v>
      </c>
      <c r="I4431" t="s">
        <v>685</v>
      </c>
      <c r="J4431" t="s">
        <v>4576</v>
      </c>
      <c r="K4431" t="s">
        <v>14719</v>
      </c>
      <c r="L4431">
        <v>16468662</v>
      </c>
      <c r="M4431">
        <f t="shared" si="138"/>
        <v>38368</v>
      </c>
      <c r="N4431" s="2">
        <f t="shared" si="139"/>
        <v>80</v>
      </c>
    </row>
    <row r="4432" spans="1:14" x14ac:dyDescent="0.3">
      <c r="A4432" t="s">
        <v>14720</v>
      </c>
      <c r="B4432" t="s">
        <v>14721</v>
      </c>
      <c r="C4432">
        <v>4.4000000000000004</v>
      </c>
      <c r="D4432">
        <v>37</v>
      </c>
      <c r="E4432">
        <v>699</v>
      </c>
      <c r="F4432">
        <v>699</v>
      </c>
      <c r="G4432" t="s">
        <v>16</v>
      </c>
      <c r="H4432" t="s">
        <v>14722</v>
      </c>
      <c r="I4432" t="s">
        <v>802</v>
      </c>
      <c r="J4432" t="s">
        <v>14723</v>
      </c>
      <c r="K4432" t="s">
        <v>14724</v>
      </c>
      <c r="L4432">
        <v>7719378</v>
      </c>
      <c r="M4432">
        <f t="shared" si="138"/>
        <v>25863</v>
      </c>
      <c r="N4432" s="2">
        <f t="shared" si="139"/>
        <v>0</v>
      </c>
    </row>
    <row r="4433" spans="1:14" x14ac:dyDescent="0.3">
      <c r="A4433" t="s">
        <v>14725</v>
      </c>
      <c r="B4433" t="s">
        <v>1593</v>
      </c>
      <c r="C4433">
        <v>4.0999999999999996</v>
      </c>
      <c r="D4433">
        <v>474</v>
      </c>
      <c r="E4433">
        <v>250</v>
      </c>
      <c r="F4433">
        <v>175</v>
      </c>
      <c r="G4433" t="s">
        <v>16</v>
      </c>
      <c r="H4433" t="s">
        <v>14726</v>
      </c>
      <c r="I4433" t="s">
        <v>802</v>
      </c>
      <c r="J4433" t="s">
        <v>1596</v>
      </c>
      <c r="K4433" t="s">
        <v>14727</v>
      </c>
      <c r="L4433">
        <v>1300571</v>
      </c>
      <c r="M4433">
        <f t="shared" si="138"/>
        <v>82950</v>
      </c>
      <c r="N4433" s="2">
        <f t="shared" si="139"/>
        <v>30</v>
      </c>
    </row>
    <row r="4434" spans="1:14" x14ac:dyDescent="0.3">
      <c r="A4434" t="s">
        <v>2440</v>
      </c>
      <c r="B4434" t="s">
        <v>7329</v>
      </c>
      <c r="C4434">
        <v>4</v>
      </c>
      <c r="D4434">
        <v>6</v>
      </c>
      <c r="E4434">
        <v>1245</v>
      </c>
      <c r="F4434">
        <v>1120</v>
      </c>
      <c r="G4434" t="s">
        <v>335</v>
      </c>
      <c r="H4434" t="s">
        <v>14728</v>
      </c>
      <c r="I4434" t="s">
        <v>37</v>
      </c>
      <c r="J4434" t="s">
        <v>7331</v>
      </c>
      <c r="K4434" t="s">
        <v>14729</v>
      </c>
      <c r="L4434">
        <v>17242450</v>
      </c>
      <c r="M4434">
        <f t="shared" si="138"/>
        <v>6720</v>
      </c>
      <c r="N4434" s="2">
        <f t="shared" si="139"/>
        <v>10.040160642570282</v>
      </c>
    </row>
    <row r="4435" spans="1:14" x14ac:dyDescent="0.3">
      <c r="A4435" t="s">
        <v>14730</v>
      </c>
      <c r="B4435" t="s">
        <v>465</v>
      </c>
      <c r="C4435">
        <v>5</v>
      </c>
      <c r="D4435">
        <v>8</v>
      </c>
      <c r="E4435">
        <v>749</v>
      </c>
      <c r="F4435">
        <v>749</v>
      </c>
      <c r="G4435" t="s">
        <v>466</v>
      </c>
      <c r="H4435" t="s">
        <v>14731</v>
      </c>
      <c r="I4435" t="s">
        <v>69</v>
      </c>
      <c r="J4435" t="s">
        <v>468</v>
      </c>
      <c r="K4435" t="s">
        <v>14732</v>
      </c>
      <c r="L4435">
        <v>11900000</v>
      </c>
      <c r="M4435">
        <f t="shared" si="138"/>
        <v>5992</v>
      </c>
      <c r="N4435" s="2">
        <f t="shared" si="139"/>
        <v>0</v>
      </c>
    </row>
    <row r="4436" spans="1:14" x14ac:dyDescent="0.3">
      <c r="A4436" t="s">
        <v>5544</v>
      </c>
      <c r="B4436" t="s">
        <v>8810</v>
      </c>
      <c r="C4436">
        <v>4.0999999999999996</v>
      </c>
      <c r="D4436">
        <v>249</v>
      </c>
      <c r="E4436">
        <v>1499</v>
      </c>
      <c r="F4436">
        <v>449</v>
      </c>
      <c r="G4436" t="s">
        <v>690</v>
      </c>
      <c r="H4436" t="s">
        <v>14733</v>
      </c>
      <c r="I4436" t="s">
        <v>90</v>
      </c>
      <c r="J4436" t="s">
        <v>8812</v>
      </c>
      <c r="K4436" t="s">
        <v>14734</v>
      </c>
      <c r="L4436">
        <v>11003918</v>
      </c>
      <c r="M4436">
        <f t="shared" si="138"/>
        <v>111801</v>
      </c>
      <c r="N4436" s="2">
        <f t="shared" si="139"/>
        <v>70.04669779853235</v>
      </c>
    </row>
    <row r="4437" spans="1:14" x14ac:dyDescent="0.3">
      <c r="A4437" t="s">
        <v>14735</v>
      </c>
      <c r="B4437" t="s">
        <v>935</v>
      </c>
      <c r="C4437">
        <v>3.9</v>
      </c>
      <c r="D4437">
        <v>146</v>
      </c>
      <c r="E4437">
        <v>1099</v>
      </c>
      <c r="F4437">
        <v>450</v>
      </c>
      <c r="G4437" t="s">
        <v>936</v>
      </c>
      <c r="H4437" t="s">
        <v>14736</v>
      </c>
      <c r="I4437" t="s">
        <v>56</v>
      </c>
      <c r="J4437" t="s">
        <v>939</v>
      </c>
      <c r="K4437" t="s">
        <v>14737</v>
      </c>
      <c r="L4437">
        <v>13438894</v>
      </c>
      <c r="M4437">
        <f t="shared" si="138"/>
        <v>65700</v>
      </c>
      <c r="N4437" s="2">
        <f t="shared" si="139"/>
        <v>59.053685168334844</v>
      </c>
    </row>
    <row r="4438" spans="1:14" x14ac:dyDescent="0.3">
      <c r="A4438" t="s">
        <v>592</v>
      </c>
      <c r="B4438" t="s">
        <v>9959</v>
      </c>
      <c r="C4438">
        <v>3.6</v>
      </c>
      <c r="D4438">
        <v>8</v>
      </c>
      <c r="E4438">
        <v>799</v>
      </c>
      <c r="F4438">
        <v>399</v>
      </c>
      <c r="G4438" t="s">
        <v>67</v>
      </c>
      <c r="H4438" t="s">
        <v>14738</v>
      </c>
      <c r="I4438" t="s">
        <v>37</v>
      </c>
      <c r="J4438" t="s">
        <v>9961</v>
      </c>
      <c r="K4438" t="s">
        <v>14739</v>
      </c>
      <c r="L4438">
        <v>17569766</v>
      </c>
      <c r="M4438">
        <f t="shared" si="138"/>
        <v>3192</v>
      </c>
      <c r="N4438" s="2">
        <f t="shared" si="139"/>
        <v>50.062578222778477</v>
      </c>
    </row>
    <row r="4439" spans="1:14" x14ac:dyDescent="0.3">
      <c r="A4439" t="s">
        <v>7750</v>
      </c>
      <c r="B4439" t="s">
        <v>738</v>
      </c>
      <c r="C4439">
        <v>4.0999999999999996</v>
      </c>
      <c r="D4439">
        <v>34</v>
      </c>
      <c r="E4439">
        <v>1299</v>
      </c>
      <c r="F4439">
        <v>493</v>
      </c>
      <c r="G4439" t="s">
        <v>29</v>
      </c>
      <c r="H4439" t="s">
        <v>14740</v>
      </c>
      <c r="I4439" t="s">
        <v>740</v>
      </c>
      <c r="J4439" t="s">
        <v>741</v>
      </c>
      <c r="K4439" t="s">
        <v>14741</v>
      </c>
      <c r="L4439">
        <v>14319128</v>
      </c>
      <c r="M4439">
        <f t="shared" si="138"/>
        <v>16762</v>
      </c>
      <c r="N4439" s="2">
        <f t="shared" si="139"/>
        <v>62.047729022324859</v>
      </c>
    </row>
    <row r="4440" spans="1:14" x14ac:dyDescent="0.3">
      <c r="A4440" t="s">
        <v>14742</v>
      </c>
      <c r="B4440" t="s">
        <v>4535</v>
      </c>
      <c r="C4440">
        <v>5</v>
      </c>
      <c r="D4440">
        <v>6</v>
      </c>
      <c r="E4440">
        <v>549</v>
      </c>
      <c r="F4440">
        <v>274</v>
      </c>
      <c r="G4440" t="s">
        <v>4183</v>
      </c>
      <c r="H4440" t="s">
        <v>14743</v>
      </c>
      <c r="I4440" t="s">
        <v>110</v>
      </c>
      <c r="J4440" t="s">
        <v>4537</v>
      </c>
      <c r="K4440" t="e">
        <f>-rosaline-by-zivame-women-pink-bra</f>
        <v>#NAME?</v>
      </c>
      <c r="L4440">
        <v>18375640</v>
      </c>
      <c r="M4440">
        <f t="shared" si="138"/>
        <v>1644</v>
      </c>
      <c r="N4440" s="2">
        <f t="shared" si="139"/>
        <v>50.091074681238609</v>
      </c>
    </row>
    <row r="4441" spans="1:14" x14ac:dyDescent="0.3">
      <c r="A4441" t="s">
        <v>1184</v>
      </c>
      <c r="B4441" t="s">
        <v>854</v>
      </c>
      <c r="C4441">
        <v>4.3</v>
      </c>
      <c r="D4441">
        <v>7</v>
      </c>
      <c r="E4441">
        <v>2499</v>
      </c>
      <c r="F4441">
        <v>899</v>
      </c>
      <c r="G4441" t="s">
        <v>1185</v>
      </c>
      <c r="H4441" t="s">
        <v>14744</v>
      </c>
      <c r="I4441" t="s">
        <v>1187</v>
      </c>
      <c r="J4441" t="s">
        <v>856</v>
      </c>
      <c r="K4441" t="s">
        <v>14745</v>
      </c>
      <c r="L4441">
        <v>17049844</v>
      </c>
      <c r="M4441">
        <f t="shared" si="138"/>
        <v>6293</v>
      </c>
      <c r="N4441" s="2">
        <f t="shared" si="139"/>
        <v>64.025610244097635</v>
      </c>
    </row>
    <row r="4442" spans="1:14" x14ac:dyDescent="0.3">
      <c r="A4442" t="s">
        <v>14746</v>
      </c>
      <c r="B4442" t="s">
        <v>3704</v>
      </c>
      <c r="C4442">
        <v>5</v>
      </c>
      <c r="D4442">
        <v>5</v>
      </c>
      <c r="E4442">
        <v>4999</v>
      </c>
      <c r="F4442">
        <v>1249</v>
      </c>
      <c r="G4442" t="s">
        <v>74</v>
      </c>
      <c r="H4442" t="s">
        <v>14747</v>
      </c>
      <c r="I4442" t="s">
        <v>685</v>
      </c>
      <c r="J4442" t="s">
        <v>3706</v>
      </c>
      <c r="K4442" t="s">
        <v>14748</v>
      </c>
      <c r="L4442">
        <v>15342748</v>
      </c>
      <c r="M4442">
        <f t="shared" si="138"/>
        <v>6245</v>
      </c>
      <c r="N4442" s="2">
        <f t="shared" si="139"/>
        <v>75.015003000600117</v>
      </c>
    </row>
    <row r="4443" spans="1:14" x14ac:dyDescent="0.3">
      <c r="A4443" t="s">
        <v>14749</v>
      </c>
      <c r="B4443" t="s">
        <v>230</v>
      </c>
      <c r="C4443">
        <v>4.7</v>
      </c>
      <c r="D4443">
        <v>9</v>
      </c>
      <c r="E4443">
        <v>3599</v>
      </c>
      <c r="F4443">
        <v>1799</v>
      </c>
      <c r="G4443" t="s">
        <v>16</v>
      </c>
      <c r="H4443" t="s">
        <v>14750</v>
      </c>
      <c r="I4443" t="s">
        <v>997</v>
      </c>
      <c r="J4443" t="s">
        <v>232</v>
      </c>
      <c r="K4443" t="s">
        <v>14751</v>
      </c>
      <c r="L4443">
        <v>15425938</v>
      </c>
      <c r="M4443">
        <f t="shared" si="138"/>
        <v>16191</v>
      </c>
      <c r="N4443" s="2">
        <f t="shared" si="139"/>
        <v>50.013892747985558</v>
      </c>
    </row>
    <row r="4444" spans="1:14" x14ac:dyDescent="0.3">
      <c r="A4444" t="s">
        <v>3414</v>
      </c>
      <c r="B4444" t="s">
        <v>2295</v>
      </c>
      <c r="C4444">
        <v>3.7</v>
      </c>
      <c r="D4444">
        <v>14</v>
      </c>
      <c r="E4444">
        <v>1699</v>
      </c>
      <c r="F4444">
        <v>1104</v>
      </c>
      <c r="G4444" t="s">
        <v>29</v>
      </c>
      <c r="H4444" t="s">
        <v>14752</v>
      </c>
      <c r="I4444" t="s">
        <v>37</v>
      </c>
      <c r="J4444" t="s">
        <v>2297</v>
      </c>
      <c r="K4444" t="s">
        <v>14753</v>
      </c>
      <c r="L4444">
        <v>15919610</v>
      </c>
      <c r="M4444">
        <f t="shared" si="138"/>
        <v>15456</v>
      </c>
      <c r="N4444" s="2">
        <f t="shared" si="139"/>
        <v>35.020600353148915</v>
      </c>
    </row>
    <row r="4445" spans="1:14" x14ac:dyDescent="0.3">
      <c r="A4445" t="s">
        <v>9983</v>
      </c>
      <c r="B4445" t="s">
        <v>5513</v>
      </c>
      <c r="C4445">
        <v>3.3</v>
      </c>
      <c r="D4445">
        <v>62</v>
      </c>
      <c r="E4445">
        <v>2599</v>
      </c>
      <c r="F4445">
        <v>909</v>
      </c>
      <c r="G4445" t="s">
        <v>4098</v>
      </c>
      <c r="H4445" t="s">
        <v>14754</v>
      </c>
      <c r="I4445" t="s">
        <v>446</v>
      </c>
      <c r="J4445" t="s">
        <v>5515</v>
      </c>
      <c r="K4445" t="s">
        <v>14755</v>
      </c>
      <c r="L4445">
        <v>11235338</v>
      </c>
      <c r="M4445">
        <f t="shared" si="138"/>
        <v>56358</v>
      </c>
      <c r="N4445" s="2">
        <f t="shared" si="139"/>
        <v>65.025009619084258</v>
      </c>
    </row>
    <row r="4446" spans="1:14" x14ac:dyDescent="0.3">
      <c r="A4446" t="s">
        <v>14756</v>
      </c>
      <c r="B4446" t="s">
        <v>7183</v>
      </c>
      <c r="C4446">
        <v>4</v>
      </c>
      <c r="D4446">
        <v>9</v>
      </c>
      <c r="E4446">
        <v>3699</v>
      </c>
      <c r="F4446">
        <v>1739</v>
      </c>
      <c r="G4446" t="s">
        <v>95</v>
      </c>
      <c r="H4446" t="s">
        <v>14757</v>
      </c>
      <c r="I4446" t="s">
        <v>132</v>
      </c>
      <c r="J4446" t="s">
        <v>7185</v>
      </c>
      <c r="K4446" t="s">
        <v>14758</v>
      </c>
      <c r="L4446">
        <v>16099106</v>
      </c>
      <c r="M4446">
        <f t="shared" si="138"/>
        <v>15651</v>
      </c>
      <c r="N4446" s="2">
        <f t="shared" si="139"/>
        <v>52.987293863206276</v>
      </c>
    </row>
    <row r="4447" spans="1:14" x14ac:dyDescent="0.3">
      <c r="A4447" t="s">
        <v>14759</v>
      </c>
      <c r="B4447" t="s">
        <v>14760</v>
      </c>
      <c r="C4447">
        <v>4.3</v>
      </c>
      <c r="D4447">
        <v>37</v>
      </c>
      <c r="E4447">
        <v>5619</v>
      </c>
      <c r="F4447">
        <v>1460</v>
      </c>
      <c r="G4447" t="s">
        <v>124</v>
      </c>
      <c r="H4447" t="s">
        <v>14761</v>
      </c>
      <c r="I4447" t="s">
        <v>132</v>
      </c>
      <c r="J4447" t="s">
        <v>14762</v>
      </c>
      <c r="K4447" t="s">
        <v>14763</v>
      </c>
      <c r="L4447">
        <v>15298420</v>
      </c>
      <c r="M4447">
        <f t="shared" si="138"/>
        <v>54020</v>
      </c>
      <c r="N4447" s="2">
        <f t="shared" si="139"/>
        <v>74.016728955330123</v>
      </c>
    </row>
    <row r="4448" spans="1:14" x14ac:dyDescent="0.3">
      <c r="A4448" t="s">
        <v>5897</v>
      </c>
      <c r="B4448" t="s">
        <v>11150</v>
      </c>
      <c r="C4448">
        <v>4.0999999999999996</v>
      </c>
      <c r="D4448">
        <v>18</v>
      </c>
      <c r="E4448">
        <v>3695</v>
      </c>
      <c r="F4448">
        <v>1441</v>
      </c>
      <c r="G4448" t="s">
        <v>2159</v>
      </c>
      <c r="H4448" t="s">
        <v>14764</v>
      </c>
      <c r="I4448" t="s">
        <v>132</v>
      </c>
      <c r="J4448" t="s">
        <v>11152</v>
      </c>
      <c r="K4448" t="s">
        <v>14765</v>
      </c>
      <c r="L4448">
        <v>15975378</v>
      </c>
      <c r="M4448">
        <f t="shared" si="138"/>
        <v>25938</v>
      </c>
      <c r="N4448" s="2">
        <f t="shared" si="139"/>
        <v>61.001353179972938</v>
      </c>
    </row>
    <row r="4449" spans="1:14" x14ac:dyDescent="0.3">
      <c r="A4449" t="s">
        <v>7414</v>
      </c>
      <c r="B4449" t="s">
        <v>2256</v>
      </c>
      <c r="C4449">
        <v>4.0999999999999996</v>
      </c>
      <c r="D4449">
        <v>84</v>
      </c>
      <c r="E4449">
        <v>4499</v>
      </c>
      <c r="F4449">
        <v>1709</v>
      </c>
      <c r="G4449" t="s">
        <v>95</v>
      </c>
      <c r="H4449" t="s">
        <v>14766</v>
      </c>
      <c r="I4449" t="s">
        <v>132</v>
      </c>
      <c r="J4449" t="s">
        <v>2258</v>
      </c>
      <c r="K4449" t="s">
        <v>14767</v>
      </c>
      <c r="L4449">
        <v>12222548</v>
      </c>
      <c r="M4449">
        <f t="shared" si="138"/>
        <v>143556</v>
      </c>
      <c r="N4449" s="2">
        <f t="shared" si="139"/>
        <v>62.013780840186705</v>
      </c>
    </row>
    <row r="4450" spans="1:14" x14ac:dyDescent="0.3">
      <c r="A4450" t="s">
        <v>12978</v>
      </c>
      <c r="B4450" t="s">
        <v>1376</v>
      </c>
      <c r="C4450">
        <v>3.7</v>
      </c>
      <c r="D4450">
        <v>6</v>
      </c>
      <c r="E4450">
        <v>1349</v>
      </c>
      <c r="F4450">
        <v>553</v>
      </c>
      <c r="G4450" t="s">
        <v>817</v>
      </c>
      <c r="H4450" t="s">
        <v>14768</v>
      </c>
      <c r="I4450" t="s">
        <v>938</v>
      </c>
      <c r="J4450" t="s">
        <v>1379</v>
      </c>
      <c r="K4450" t="s">
        <v>14769</v>
      </c>
      <c r="L4450">
        <v>17277364</v>
      </c>
      <c r="M4450">
        <f t="shared" si="138"/>
        <v>3318</v>
      </c>
      <c r="N4450" s="2">
        <f t="shared" si="139"/>
        <v>59.006671608598957</v>
      </c>
    </row>
    <row r="4451" spans="1:14" x14ac:dyDescent="0.3">
      <c r="A4451" t="s">
        <v>4094</v>
      </c>
      <c r="B4451" t="s">
        <v>2509</v>
      </c>
      <c r="C4451">
        <v>4.5</v>
      </c>
      <c r="D4451">
        <v>35</v>
      </c>
      <c r="E4451">
        <v>2199</v>
      </c>
      <c r="F4451">
        <v>1099</v>
      </c>
      <c r="G4451" t="s">
        <v>451</v>
      </c>
      <c r="H4451" t="s">
        <v>14770</v>
      </c>
      <c r="I4451" t="s">
        <v>297</v>
      </c>
      <c r="J4451" t="s">
        <v>2511</v>
      </c>
      <c r="K4451" t="s">
        <v>14771</v>
      </c>
      <c r="L4451">
        <v>10882598</v>
      </c>
      <c r="M4451">
        <f t="shared" si="138"/>
        <v>38465</v>
      </c>
      <c r="N4451" s="2">
        <f t="shared" si="139"/>
        <v>50.022737608003645</v>
      </c>
    </row>
    <row r="4452" spans="1:14" x14ac:dyDescent="0.3">
      <c r="A4452" t="s">
        <v>1401</v>
      </c>
      <c r="B4452" t="s">
        <v>14305</v>
      </c>
      <c r="C4452">
        <v>3.9</v>
      </c>
      <c r="D4452">
        <v>57</v>
      </c>
      <c r="E4452">
        <v>2100</v>
      </c>
      <c r="F4452">
        <v>1008</v>
      </c>
      <c r="G4452" t="s">
        <v>124</v>
      </c>
      <c r="H4452" t="s">
        <v>14772</v>
      </c>
      <c r="I4452" t="s">
        <v>126</v>
      </c>
      <c r="J4452" t="s">
        <v>14307</v>
      </c>
      <c r="K4452" t="s">
        <v>14773</v>
      </c>
      <c r="L4452">
        <v>11048772</v>
      </c>
      <c r="M4452">
        <f t="shared" si="138"/>
        <v>57456</v>
      </c>
      <c r="N4452" s="2">
        <f t="shared" si="139"/>
        <v>52</v>
      </c>
    </row>
    <row r="4453" spans="1:14" x14ac:dyDescent="0.3">
      <c r="A4453" t="s">
        <v>1655</v>
      </c>
      <c r="B4453" t="s">
        <v>1693</v>
      </c>
      <c r="C4453">
        <v>4.3</v>
      </c>
      <c r="D4453">
        <v>34</v>
      </c>
      <c r="E4453">
        <v>1499</v>
      </c>
      <c r="F4453">
        <v>899</v>
      </c>
      <c r="G4453" t="s">
        <v>563</v>
      </c>
      <c r="H4453" t="s">
        <v>14774</v>
      </c>
      <c r="I4453" t="s">
        <v>297</v>
      </c>
      <c r="J4453" t="s">
        <v>1695</v>
      </c>
      <c r="K4453" t="s">
        <v>14775</v>
      </c>
      <c r="L4453">
        <v>14236096</v>
      </c>
      <c r="M4453">
        <f t="shared" si="138"/>
        <v>30566</v>
      </c>
      <c r="N4453" s="2">
        <f t="shared" si="139"/>
        <v>40.026684456304203</v>
      </c>
    </row>
    <row r="4454" spans="1:14" x14ac:dyDescent="0.3">
      <c r="A4454" t="s">
        <v>5618</v>
      </c>
      <c r="B4454" t="s">
        <v>10262</v>
      </c>
      <c r="C4454">
        <v>4</v>
      </c>
      <c r="D4454">
        <v>42</v>
      </c>
      <c r="E4454">
        <v>999</v>
      </c>
      <c r="F4454">
        <v>579</v>
      </c>
      <c r="G4454" t="s">
        <v>2219</v>
      </c>
      <c r="H4454" t="s">
        <v>14776</v>
      </c>
      <c r="I4454" t="s">
        <v>685</v>
      </c>
      <c r="J4454" t="s">
        <v>10264</v>
      </c>
      <c r="K4454" t="s">
        <v>14777</v>
      </c>
      <c r="L4454">
        <v>15394454</v>
      </c>
      <c r="M4454">
        <f t="shared" si="138"/>
        <v>24318</v>
      </c>
      <c r="N4454" s="2">
        <f t="shared" si="139"/>
        <v>42.042042042042041</v>
      </c>
    </row>
    <row r="4455" spans="1:14" x14ac:dyDescent="0.3">
      <c r="A4455" t="s">
        <v>14778</v>
      </c>
      <c r="B4455" t="s">
        <v>11632</v>
      </c>
      <c r="C4455">
        <v>4.4000000000000004</v>
      </c>
      <c r="D4455">
        <v>144</v>
      </c>
      <c r="E4455">
        <v>1200</v>
      </c>
      <c r="F4455">
        <v>1200</v>
      </c>
      <c r="G4455" t="s">
        <v>14779</v>
      </c>
      <c r="H4455" t="s">
        <v>14780</v>
      </c>
      <c r="I4455" t="s">
        <v>5435</v>
      </c>
      <c r="J4455" t="s">
        <v>11635</v>
      </c>
      <c r="K4455" t="s">
        <v>14781</v>
      </c>
      <c r="L4455">
        <v>9965175</v>
      </c>
      <c r="M4455">
        <f t="shared" si="138"/>
        <v>172800</v>
      </c>
      <c r="N4455" s="2">
        <f t="shared" si="139"/>
        <v>0</v>
      </c>
    </row>
    <row r="4456" spans="1:14" x14ac:dyDescent="0.3">
      <c r="A4456" t="s">
        <v>2123</v>
      </c>
      <c r="B4456" t="s">
        <v>854</v>
      </c>
      <c r="C4456">
        <v>3.8</v>
      </c>
      <c r="D4456">
        <v>5</v>
      </c>
      <c r="E4456">
        <v>1999</v>
      </c>
      <c r="F4456">
        <v>739</v>
      </c>
      <c r="G4456" t="s">
        <v>29</v>
      </c>
      <c r="H4456" t="s">
        <v>14782</v>
      </c>
      <c r="I4456" t="s">
        <v>126</v>
      </c>
      <c r="J4456" t="s">
        <v>856</v>
      </c>
      <c r="K4456" t="s">
        <v>14783</v>
      </c>
      <c r="L4456">
        <v>17027002</v>
      </c>
      <c r="M4456">
        <f t="shared" si="138"/>
        <v>3695</v>
      </c>
      <c r="N4456" s="2">
        <f t="shared" si="139"/>
        <v>63.031515757878942</v>
      </c>
    </row>
    <row r="4457" spans="1:14" x14ac:dyDescent="0.3">
      <c r="A4457" t="s">
        <v>2341</v>
      </c>
      <c r="B4457" t="s">
        <v>1011</v>
      </c>
      <c r="C4457">
        <v>4.4000000000000004</v>
      </c>
      <c r="D4457">
        <v>24</v>
      </c>
      <c r="E4457">
        <v>1699</v>
      </c>
      <c r="F4457">
        <v>849</v>
      </c>
      <c r="G4457" t="s">
        <v>42</v>
      </c>
      <c r="H4457" t="s">
        <v>14784</v>
      </c>
      <c r="I4457" t="s">
        <v>642</v>
      </c>
      <c r="J4457" t="s">
        <v>1013</v>
      </c>
      <c r="K4457" t="s">
        <v>14785</v>
      </c>
      <c r="L4457">
        <v>15358152</v>
      </c>
      <c r="M4457">
        <f t="shared" si="138"/>
        <v>20376</v>
      </c>
      <c r="N4457" s="2">
        <f t="shared" si="139"/>
        <v>50.029429075927013</v>
      </c>
    </row>
    <row r="4458" spans="1:14" x14ac:dyDescent="0.3">
      <c r="A4458" t="s">
        <v>13558</v>
      </c>
      <c r="B4458" t="s">
        <v>14786</v>
      </c>
      <c r="C4458">
        <v>4.3</v>
      </c>
      <c r="D4458">
        <v>61</v>
      </c>
      <c r="E4458">
        <v>2999</v>
      </c>
      <c r="F4458">
        <v>779</v>
      </c>
      <c r="G4458" t="s">
        <v>67</v>
      </c>
      <c r="H4458" t="s">
        <v>14787</v>
      </c>
      <c r="I4458" t="s">
        <v>1348</v>
      </c>
      <c r="J4458" t="s">
        <v>14788</v>
      </c>
      <c r="K4458" t="s">
        <v>14789</v>
      </c>
      <c r="L4458">
        <v>12878698</v>
      </c>
      <c r="M4458">
        <f t="shared" si="138"/>
        <v>47519</v>
      </c>
      <c r="N4458" s="2">
        <f t="shared" si="139"/>
        <v>74.024674891630553</v>
      </c>
    </row>
    <row r="4459" spans="1:14" x14ac:dyDescent="0.3">
      <c r="A4459" t="s">
        <v>14790</v>
      </c>
      <c r="B4459" t="s">
        <v>1549</v>
      </c>
      <c r="C4459">
        <v>4.3</v>
      </c>
      <c r="D4459">
        <v>78</v>
      </c>
      <c r="E4459">
        <v>1899</v>
      </c>
      <c r="F4459">
        <v>835</v>
      </c>
      <c r="G4459" t="s">
        <v>29</v>
      </c>
      <c r="H4459" t="s">
        <v>14791</v>
      </c>
      <c r="I4459" t="s">
        <v>50</v>
      </c>
      <c r="J4459" t="s">
        <v>1551</v>
      </c>
      <c r="K4459" t="s">
        <v>14792</v>
      </c>
      <c r="L4459">
        <v>12595756</v>
      </c>
      <c r="M4459">
        <f t="shared" si="138"/>
        <v>65130</v>
      </c>
      <c r="N4459" s="2">
        <f t="shared" si="139"/>
        <v>56.029489204844651</v>
      </c>
    </row>
    <row r="4460" spans="1:14" x14ac:dyDescent="0.3">
      <c r="A4460" t="s">
        <v>328</v>
      </c>
      <c r="B4460" t="s">
        <v>1513</v>
      </c>
      <c r="C4460">
        <v>4.0999999999999996</v>
      </c>
      <c r="D4460">
        <v>31</v>
      </c>
      <c r="E4460">
        <v>4599</v>
      </c>
      <c r="F4460">
        <v>2069</v>
      </c>
      <c r="G4460" t="s">
        <v>29</v>
      </c>
      <c r="H4460" t="s">
        <v>14793</v>
      </c>
      <c r="I4460" t="s">
        <v>44</v>
      </c>
      <c r="J4460" t="s">
        <v>1515</v>
      </c>
      <c r="K4460" t="s">
        <v>14794</v>
      </c>
      <c r="L4460">
        <v>14473548</v>
      </c>
      <c r="M4460">
        <f t="shared" si="138"/>
        <v>64139</v>
      </c>
      <c r="N4460" s="2">
        <f t="shared" si="139"/>
        <v>55.011959121548159</v>
      </c>
    </row>
    <row r="4461" spans="1:14" x14ac:dyDescent="0.3">
      <c r="A4461" t="s">
        <v>14795</v>
      </c>
      <c r="B4461" t="s">
        <v>2124</v>
      </c>
      <c r="C4461">
        <v>4.0999999999999996</v>
      </c>
      <c r="D4461">
        <v>12</v>
      </c>
      <c r="E4461">
        <v>1699</v>
      </c>
      <c r="F4461">
        <v>594</v>
      </c>
      <c r="G4461" t="s">
        <v>1185</v>
      </c>
      <c r="H4461" t="s">
        <v>14796</v>
      </c>
      <c r="I4461" t="s">
        <v>297</v>
      </c>
      <c r="J4461" t="s">
        <v>2126</v>
      </c>
      <c r="K4461" t="s">
        <v>14797</v>
      </c>
      <c r="L4461">
        <v>13803812</v>
      </c>
      <c r="M4461">
        <f t="shared" si="138"/>
        <v>7128</v>
      </c>
      <c r="N4461" s="2">
        <f t="shared" si="139"/>
        <v>65.038257798705118</v>
      </c>
    </row>
    <row r="4462" spans="1:14" x14ac:dyDescent="0.3">
      <c r="A4462" t="s">
        <v>4155</v>
      </c>
      <c r="B4462" t="s">
        <v>1817</v>
      </c>
      <c r="C4462">
        <v>3.5</v>
      </c>
      <c r="D4462">
        <v>29</v>
      </c>
      <c r="E4462">
        <v>1749</v>
      </c>
      <c r="F4462">
        <v>664</v>
      </c>
      <c r="G4462" t="s">
        <v>838</v>
      </c>
      <c r="H4462" t="s">
        <v>14798</v>
      </c>
      <c r="I4462" t="s">
        <v>446</v>
      </c>
      <c r="J4462" t="s">
        <v>1819</v>
      </c>
      <c r="K4462" t="s">
        <v>14799</v>
      </c>
      <c r="L4462">
        <v>15769374</v>
      </c>
      <c r="M4462">
        <f t="shared" si="138"/>
        <v>19256</v>
      </c>
      <c r="N4462" s="2">
        <f t="shared" si="139"/>
        <v>62.035448827901661</v>
      </c>
    </row>
    <row r="4463" spans="1:14" x14ac:dyDescent="0.3">
      <c r="A4463" t="s">
        <v>14800</v>
      </c>
      <c r="B4463" t="s">
        <v>235</v>
      </c>
      <c r="C4463">
        <v>4</v>
      </c>
      <c r="D4463">
        <v>3</v>
      </c>
      <c r="E4463">
        <v>799</v>
      </c>
      <c r="F4463">
        <v>799</v>
      </c>
      <c r="G4463" t="s">
        <v>3124</v>
      </c>
      <c r="H4463" t="s">
        <v>14801</v>
      </c>
      <c r="I4463" t="s">
        <v>273</v>
      </c>
      <c r="J4463" t="s">
        <v>238</v>
      </c>
      <c r="K4463" t="s">
        <v>14802</v>
      </c>
      <c r="L4463">
        <v>15239312</v>
      </c>
      <c r="M4463">
        <f t="shared" si="138"/>
        <v>2397</v>
      </c>
      <c r="N4463" s="2">
        <f t="shared" si="139"/>
        <v>0</v>
      </c>
    </row>
    <row r="4464" spans="1:14" x14ac:dyDescent="0.3">
      <c r="A4464" t="s">
        <v>14803</v>
      </c>
      <c r="B4464" t="s">
        <v>14804</v>
      </c>
      <c r="C4464">
        <v>3.8</v>
      </c>
      <c r="D4464">
        <v>8</v>
      </c>
      <c r="E4464">
        <v>2799</v>
      </c>
      <c r="F4464">
        <v>839</v>
      </c>
      <c r="G4464" t="s">
        <v>683</v>
      </c>
      <c r="H4464" t="s">
        <v>14805</v>
      </c>
      <c r="I4464" t="s">
        <v>3629</v>
      </c>
      <c r="J4464" t="s">
        <v>14806</v>
      </c>
      <c r="K4464" t="s">
        <v>14807</v>
      </c>
      <c r="L4464">
        <v>15033684</v>
      </c>
      <c r="M4464">
        <f t="shared" si="138"/>
        <v>6712</v>
      </c>
      <c r="N4464" s="2">
        <f t="shared" si="139"/>
        <v>70.025008931761349</v>
      </c>
    </row>
    <row r="4465" spans="1:14" x14ac:dyDescent="0.3">
      <c r="A4465" t="s">
        <v>14808</v>
      </c>
      <c r="B4465" t="s">
        <v>1879</v>
      </c>
      <c r="C4465">
        <v>3.5</v>
      </c>
      <c r="D4465">
        <v>2</v>
      </c>
      <c r="E4465">
        <v>3499</v>
      </c>
      <c r="F4465">
        <v>2449</v>
      </c>
      <c r="G4465" t="s">
        <v>16</v>
      </c>
      <c r="H4465" t="s">
        <v>14809</v>
      </c>
      <c r="I4465" t="s">
        <v>18</v>
      </c>
      <c r="J4465" t="s">
        <v>1881</v>
      </c>
      <c r="K4465" t="s">
        <v>14810</v>
      </c>
      <c r="L4465">
        <v>17091914</v>
      </c>
      <c r="M4465">
        <f t="shared" si="138"/>
        <v>4898</v>
      </c>
      <c r="N4465" s="2">
        <f t="shared" si="139"/>
        <v>30.008573878250928</v>
      </c>
    </row>
    <row r="4466" spans="1:14" x14ac:dyDescent="0.3">
      <c r="A4466" t="s">
        <v>1092</v>
      </c>
      <c r="B4466" t="s">
        <v>768</v>
      </c>
      <c r="C4466">
        <v>4.3</v>
      </c>
      <c r="D4466">
        <v>242</v>
      </c>
      <c r="E4466">
        <v>899</v>
      </c>
      <c r="F4466">
        <v>584</v>
      </c>
      <c r="G4466" t="s">
        <v>1536</v>
      </c>
      <c r="H4466" t="s">
        <v>14811</v>
      </c>
      <c r="I4466" t="s">
        <v>630</v>
      </c>
      <c r="J4466" t="s">
        <v>770</v>
      </c>
      <c r="K4466" t="s">
        <v>14812</v>
      </c>
      <c r="L4466">
        <v>4320433</v>
      </c>
      <c r="M4466">
        <f t="shared" si="138"/>
        <v>141328</v>
      </c>
      <c r="N4466" s="2">
        <f t="shared" si="139"/>
        <v>35.038932146829808</v>
      </c>
    </row>
    <row r="4467" spans="1:14" x14ac:dyDescent="0.3">
      <c r="A4467" t="s">
        <v>14630</v>
      </c>
      <c r="B4467" t="s">
        <v>14285</v>
      </c>
      <c r="C4467">
        <v>4</v>
      </c>
      <c r="D4467">
        <v>24</v>
      </c>
      <c r="E4467">
        <v>1499</v>
      </c>
      <c r="F4467">
        <v>689</v>
      </c>
      <c r="G4467" t="s">
        <v>29</v>
      </c>
      <c r="H4467" t="s">
        <v>14813</v>
      </c>
      <c r="I4467" t="s">
        <v>1064</v>
      </c>
      <c r="J4467" t="s">
        <v>14287</v>
      </c>
      <c r="K4467" t="s">
        <v>14814</v>
      </c>
      <c r="L4467">
        <v>13982840</v>
      </c>
      <c r="M4467">
        <f t="shared" si="138"/>
        <v>16536</v>
      </c>
      <c r="N4467" s="2">
        <f t="shared" si="139"/>
        <v>54.036024016010678</v>
      </c>
    </row>
    <row r="4468" spans="1:14" x14ac:dyDescent="0.3">
      <c r="A4468" t="s">
        <v>8351</v>
      </c>
      <c r="B4468" t="s">
        <v>2256</v>
      </c>
      <c r="C4468">
        <v>3.6</v>
      </c>
      <c r="D4468">
        <v>5</v>
      </c>
      <c r="E4468">
        <v>4499</v>
      </c>
      <c r="F4468">
        <v>1709</v>
      </c>
      <c r="G4468" t="s">
        <v>95</v>
      </c>
      <c r="H4468" t="s">
        <v>14815</v>
      </c>
      <c r="I4468" t="s">
        <v>132</v>
      </c>
      <c r="J4468" t="s">
        <v>2258</v>
      </c>
      <c r="K4468" t="s">
        <v>14816</v>
      </c>
      <c r="L4468">
        <v>12222550</v>
      </c>
      <c r="M4468">
        <f t="shared" si="138"/>
        <v>8545</v>
      </c>
      <c r="N4468" s="2">
        <f t="shared" si="139"/>
        <v>62.013780840186705</v>
      </c>
    </row>
    <row r="4469" spans="1:14" x14ac:dyDescent="0.3">
      <c r="A4469" t="s">
        <v>4277</v>
      </c>
      <c r="B4469" t="s">
        <v>1693</v>
      </c>
      <c r="C4469">
        <v>4.4000000000000004</v>
      </c>
      <c r="D4469">
        <v>7</v>
      </c>
      <c r="E4469">
        <v>1499</v>
      </c>
      <c r="F4469">
        <v>899</v>
      </c>
      <c r="G4469" t="s">
        <v>563</v>
      </c>
      <c r="H4469" t="s">
        <v>14817</v>
      </c>
      <c r="I4469" t="s">
        <v>297</v>
      </c>
      <c r="J4469" t="s">
        <v>1695</v>
      </c>
      <c r="K4469" t="s">
        <v>14818</v>
      </c>
      <c r="L4469">
        <v>15940574</v>
      </c>
      <c r="M4469">
        <f t="shared" si="138"/>
        <v>6293</v>
      </c>
      <c r="N4469" s="2">
        <f t="shared" si="139"/>
        <v>40.026684456304203</v>
      </c>
    </row>
    <row r="4470" spans="1:14" x14ac:dyDescent="0.3">
      <c r="A4470" t="s">
        <v>14819</v>
      </c>
      <c r="B4470" t="s">
        <v>4667</v>
      </c>
      <c r="C4470">
        <v>4.9000000000000004</v>
      </c>
      <c r="D4470">
        <v>19</v>
      </c>
      <c r="E4470">
        <v>479</v>
      </c>
      <c r="F4470">
        <v>383</v>
      </c>
      <c r="G4470" t="s">
        <v>9768</v>
      </c>
      <c r="H4470" t="s">
        <v>14820</v>
      </c>
      <c r="I4470" t="s">
        <v>37</v>
      </c>
      <c r="J4470" t="s">
        <v>4670</v>
      </c>
      <c r="K4470" t="s">
        <v>14821</v>
      </c>
      <c r="L4470">
        <v>14081860</v>
      </c>
      <c r="M4470">
        <f t="shared" si="138"/>
        <v>7277</v>
      </c>
      <c r="N4470" s="2">
        <f t="shared" si="139"/>
        <v>20.041753653444676</v>
      </c>
    </row>
    <row r="4471" spans="1:14" x14ac:dyDescent="0.3">
      <c r="A4471" t="s">
        <v>14822</v>
      </c>
      <c r="B4471" t="s">
        <v>14823</v>
      </c>
      <c r="C4471">
        <v>4.0999999999999996</v>
      </c>
      <c r="D4471">
        <v>60</v>
      </c>
      <c r="E4471">
        <v>1499</v>
      </c>
      <c r="F4471">
        <v>689</v>
      </c>
      <c r="G4471" t="s">
        <v>194</v>
      </c>
      <c r="H4471" t="s">
        <v>14824</v>
      </c>
      <c r="I4471" t="s">
        <v>56</v>
      </c>
      <c r="J4471" t="s">
        <v>14825</v>
      </c>
      <c r="K4471" t="s">
        <v>14826</v>
      </c>
      <c r="L4471">
        <v>15179760</v>
      </c>
      <c r="M4471">
        <f t="shared" si="138"/>
        <v>41340</v>
      </c>
      <c r="N4471" s="2">
        <f t="shared" si="139"/>
        <v>54.036024016010678</v>
      </c>
    </row>
    <row r="4472" spans="1:14" x14ac:dyDescent="0.3">
      <c r="A4472" t="s">
        <v>3375</v>
      </c>
      <c r="B4472" t="s">
        <v>14827</v>
      </c>
      <c r="C4472">
        <v>4.3</v>
      </c>
      <c r="D4472">
        <v>7</v>
      </c>
      <c r="E4472">
        <v>749</v>
      </c>
      <c r="F4472">
        <v>277</v>
      </c>
      <c r="G4472" t="s">
        <v>16</v>
      </c>
      <c r="H4472" t="s">
        <v>14828</v>
      </c>
      <c r="I4472" t="s">
        <v>1393</v>
      </c>
      <c r="J4472" t="s">
        <v>14829</v>
      </c>
      <c r="K4472" t="s">
        <v>14830</v>
      </c>
      <c r="L4472">
        <v>17152408</v>
      </c>
      <c r="M4472">
        <f t="shared" si="138"/>
        <v>1939</v>
      </c>
      <c r="N4472" s="2">
        <f t="shared" si="139"/>
        <v>63.017356475300403</v>
      </c>
    </row>
    <row r="4473" spans="1:14" x14ac:dyDescent="0.3">
      <c r="A4473" t="s">
        <v>14831</v>
      </c>
      <c r="B4473" t="s">
        <v>4044</v>
      </c>
      <c r="C4473">
        <v>4.2</v>
      </c>
      <c r="D4473">
        <v>15</v>
      </c>
      <c r="E4473">
        <v>978</v>
      </c>
      <c r="F4473">
        <v>528</v>
      </c>
      <c r="G4473" t="s">
        <v>67</v>
      </c>
      <c r="H4473" t="s">
        <v>14832</v>
      </c>
      <c r="I4473" t="s">
        <v>56</v>
      </c>
      <c r="J4473" t="s">
        <v>4046</v>
      </c>
      <c r="K4473" t="s">
        <v>14833</v>
      </c>
      <c r="L4473">
        <v>15050328</v>
      </c>
      <c r="M4473">
        <f t="shared" si="138"/>
        <v>7920</v>
      </c>
      <c r="N4473" s="2">
        <f t="shared" si="139"/>
        <v>46.012269938650306</v>
      </c>
    </row>
    <row r="4474" spans="1:14" x14ac:dyDescent="0.3">
      <c r="A4474" t="s">
        <v>14834</v>
      </c>
      <c r="B4474" t="s">
        <v>12990</v>
      </c>
      <c r="C4474">
        <v>4.5</v>
      </c>
      <c r="D4474">
        <v>4</v>
      </c>
      <c r="E4474">
        <v>999</v>
      </c>
      <c r="F4474">
        <v>999</v>
      </c>
      <c r="G4474" t="s">
        <v>1134</v>
      </c>
      <c r="H4474" t="s">
        <v>14835</v>
      </c>
      <c r="I4474" t="s">
        <v>1229</v>
      </c>
      <c r="J4474" t="s">
        <v>12993</v>
      </c>
      <c r="K4474" t="s">
        <v>14836</v>
      </c>
      <c r="L4474">
        <v>15540712</v>
      </c>
      <c r="M4474">
        <f t="shared" si="138"/>
        <v>3996</v>
      </c>
      <c r="N4474" s="2">
        <f t="shared" si="139"/>
        <v>0</v>
      </c>
    </row>
    <row r="4475" spans="1:14" x14ac:dyDescent="0.3">
      <c r="A4475" t="s">
        <v>14837</v>
      </c>
      <c r="B4475" t="s">
        <v>3168</v>
      </c>
      <c r="C4475">
        <v>4.2</v>
      </c>
      <c r="D4475">
        <v>17</v>
      </c>
      <c r="E4475">
        <v>1199</v>
      </c>
      <c r="F4475">
        <v>539</v>
      </c>
      <c r="G4475" t="s">
        <v>29</v>
      </c>
      <c r="H4475" t="s">
        <v>14838</v>
      </c>
      <c r="I4475" t="s">
        <v>37</v>
      </c>
      <c r="J4475" t="s">
        <v>3170</v>
      </c>
      <c r="K4475" t="s">
        <v>14839</v>
      </c>
      <c r="L4475">
        <v>12731290</v>
      </c>
      <c r="M4475">
        <f t="shared" si="138"/>
        <v>9163</v>
      </c>
      <c r="N4475" s="2">
        <f t="shared" si="139"/>
        <v>55.045871559633028</v>
      </c>
    </row>
    <row r="4476" spans="1:14" x14ac:dyDescent="0.3">
      <c r="A4476" t="s">
        <v>3766</v>
      </c>
      <c r="B4476" t="s">
        <v>5721</v>
      </c>
      <c r="C4476">
        <v>4.0999999999999996</v>
      </c>
      <c r="D4476">
        <v>238</v>
      </c>
      <c r="E4476">
        <v>1949</v>
      </c>
      <c r="F4476">
        <v>877</v>
      </c>
      <c r="G4476" t="s">
        <v>29</v>
      </c>
      <c r="H4476" t="s">
        <v>14840</v>
      </c>
      <c r="I4476" t="s">
        <v>132</v>
      </c>
      <c r="J4476" t="s">
        <v>5723</v>
      </c>
      <c r="K4476" t="s">
        <v>14841</v>
      </c>
      <c r="L4476">
        <v>13081586</v>
      </c>
      <c r="M4476">
        <f t="shared" si="138"/>
        <v>208726</v>
      </c>
      <c r="N4476" s="2">
        <f t="shared" si="139"/>
        <v>55.002565418163165</v>
      </c>
    </row>
    <row r="4477" spans="1:14" x14ac:dyDescent="0.3">
      <c r="A4477" t="s">
        <v>14842</v>
      </c>
      <c r="B4477" t="s">
        <v>230</v>
      </c>
      <c r="C4477">
        <v>4.9000000000000004</v>
      </c>
      <c r="D4477">
        <v>7</v>
      </c>
      <c r="E4477">
        <v>1099</v>
      </c>
      <c r="F4477">
        <v>384</v>
      </c>
      <c r="G4477" t="s">
        <v>42</v>
      </c>
      <c r="H4477" t="s">
        <v>14843</v>
      </c>
      <c r="I4477" t="s">
        <v>56</v>
      </c>
      <c r="J4477" t="s">
        <v>232</v>
      </c>
      <c r="K4477" t="s">
        <v>14844</v>
      </c>
      <c r="L4477">
        <v>16902220</v>
      </c>
      <c r="M4477">
        <f t="shared" si="138"/>
        <v>2688</v>
      </c>
      <c r="N4477" s="2">
        <f t="shared" si="139"/>
        <v>65.059144676979074</v>
      </c>
    </row>
    <row r="4478" spans="1:14" x14ac:dyDescent="0.3">
      <c r="A4478" t="s">
        <v>2631</v>
      </c>
      <c r="B4478" t="s">
        <v>3370</v>
      </c>
      <c r="C4478">
        <v>4.4000000000000004</v>
      </c>
      <c r="D4478">
        <v>25</v>
      </c>
      <c r="E4478">
        <v>999</v>
      </c>
      <c r="F4478">
        <v>799</v>
      </c>
      <c r="G4478" t="s">
        <v>242</v>
      </c>
      <c r="H4478" t="s">
        <v>14845</v>
      </c>
      <c r="I4478" t="s">
        <v>1176</v>
      </c>
      <c r="J4478" t="s">
        <v>3372</v>
      </c>
      <c r="K4478" t="s">
        <v>14846</v>
      </c>
      <c r="L4478">
        <v>12314812</v>
      </c>
      <c r="M4478">
        <f t="shared" si="138"/>
        <v>19975</v>
      </c>
      <c r="N4478" s="2">
        <f t="shared" si="139"/>
        <v>20.02002002002002</v>
      </c>
    </row>
    <row r="4479" spans="1:14" x14ac:dyDescent="0.3">
      <c r="A4479" t="s">
        <v>4277</v>
      </c>
      <c r="B4479" t="s">
        <v>1483</v>
      </c>
      <c r="C4479">
        <v>3</v>
      </c>
      <c r="D4479">
        <v>2</v>
      </c>
      <c r="E4479">
        <v>3799</v>
      </c>
      <c r="F4479">
        <v>2849</v>
      </c>
      <c r="G4479" t="s">
        <v>335</v>
      </c>
      <c r="H4479" t="s">
        <v>14847</v>
      </c>
      <c r="I4479" t="s">
        <v>297</v>
      </c>
      <c r="J4479" t="s">
        <v>1485</v>
      </c>
      <c r="K4479" t="s">
        <v>14848</v>
      </c>
      <c r="L4479">
        <v>15497198</v>
      </c>
      <c r="M4479">
        <f t="shared" si="138"/>
        <v>5698</v>
      </c>
      <c r="N4479" s="2">
        <f t="shared" si="139"/>
        <v>25.006580679126085</v>
      </c>
    </row>
    <row r="4480" spans="1:14" x14ac:dyDescent="0.3">
      <c r="A4480" t="s">
        <v>14849</v>
      </c>
      <c r="B4480" t="s">
        <v>8328</v>
      </c>
      <c r="C4480">
        <v>4.7</v>
      </c>
      <c r="D4480">
        <v>9</v>
      </c>
      <c r="E4480">
        <v>699</v>
      </c>
      <c r="F4480">
        <v>489</v>
      </c>
      <c r="G4480" t="s">
        <v>124</v>
      </c>
      <c r="H4480" t="s">
        <v>14850</v>
      </c>
      <c r="I4480" t="s">
        <v>37</v>
      </c>
      <c r="J4480" t="s">
        <v>8330</v>
      </c>
      <c r="K4480" t="s">
        <v>14851</v>
      </c>
      <c r="L4480">
        <v>17133056</v>
      </c>
      <c r="M4480">
        <f t="shared" si="138"/>
        <v>4401</v>
      </c>
      <c r="N4480" s="2">
        <f t="shared" si="139"/>
        <v>30.042918454935624</v>
      </c>
    </row>
    <row r="4481" spans="1:14" x14ac:dyDescent="0.3">
      <c r="A4481" t="s">
        <v>14852</v>
      </c>
      <c r="B4481" t="s">
        <v>5356</v>
      </c>
      <c r="C4481">
        <v>4.5</v>
      </c>
      <c r="D4481">
        <v>62</v>
      </c>
      <c r="E4481">
        <v>2499</v>
      </c>
      <c r="F4481">
        <v>1199</v>
      </c>
      <c r="G4481" t="s">
        <v>1474</v>
      </c>
      <c r="H4481" t="s">
        <v>14853</v>
      </c>
      <c r="I4481" t="s">
        <v>685</v>
      </c>
      <c r="J4481" t="s">
        <v>5358</v>
      </c>
      <c r="K4481" t="s">
        <v>14854</v>
      </c>
      <c r="L4481">
        <v>10138033</v>
      </c>
      <c r="M4481">
        <f t="shared" si="138"/>
        <v>74338</v>
      </c>
      <c r="N4481" s="2">
        <f t="shared" si="139"/>
        <v>52.020808323329334</v>
      </c>
    </row>
    <row r="4482" spans="1:14" x14ac:dyDescent="0.3">
      <c r="A4482" t="s">
        <v>14855</v>
      </c>
      <c r="B4482" t="s">
        <v>230</v>
      </c>
      <c r="C4482">
        <v>3.7</v>
      </c>
      <c r="D4482">
        <v>7</v>
      </c>
      <c r="E4482">
        <v>1899</v>
      </c>
      <c r="F4482">
        <v>664</v>
      </c>
      <c r="G4482" t="s">
        <v>563</v>
      </c>
      <c r="H4482" t="s">
        <v>14856</v>
      </c>
      <c r="I4482" t="s">
        <v>297</v>
      </c>
      <c r="J4482" t="s">
        <v>232</v>
      </c>
      <c r="K4482" t="s">
        <v>14857</v>
      </c>
      <c r="L4482">
        <v>15221378</v>
      </c>
      <c r="M4482">
        <f t="shared" si="138"/>
        <v>4648</v>
      </c>
      <c r="N4482" s="2">
        <f t="shared" si="139"/>
        <v>65.034228541337541</v>
      </c>
    </row>
    <row r="4483" spans="1:14" x14ac:dyDescent="0.3">
      <c r="A4483" t="s">
        <v>14858</v>
      </c>
      <c r="B4483" t="s">
        <v>1351</v>
      </c>
      <c r="C4483">
        <v>4</v>
      </c>
      <c r="D4483">
        <v>3</v>
      </c>
      <c r="E4483">
        <v>2995</v>
      </c>
      <c r="F4483">
        <v>1407</v>
      </c>
      <c r="G4483" t="s">
        <v>242</v>
      </c>
      <c r="H4483" t="s">
        <v>14859</v>
      </c>
      <c r="I4483" t="s">
        <v>1176</v>
      </c>
      <c r="J4483" t="s">
        <v>1354</v>
      </c>
      <c r="K4483" t="s">
        <v>14860</v>
      </c>
      <c r="L4483">
        <v>13775902</v>
      </c>
      <c r="M4483">
        <f t="shared" ref="M4483:M4546" si="140">D4483*F4483</f>
        <v>4221</v>
      </c>
      <c r="N4483" s="2">
        <f t="shared" ref="N4483:N4546" si="141">((E4483-F4483)/E4483) *100</f>
        <v>53.021702838063433</v>
      </c>
    </row>
    <row r="4484" spans="1:14" x14ac:dyDescent="0.3">
      <c r="A4484" t="s">
        <v>10810</v>
      </c>
      <c r="B4484" t="s">
        <v>10262</v>
      </c>
      <c r="C4484">
        <v>4</v>
      </c>
      <c r="D4484">
        <v>135</v>
      </c>
      <c r="E4484">
        <v>999</v>
      </c>
      <c r="F4484">
        <v>579</v>
      </c>
      <c r="G4484" t="s">
        <v>2219</v>
      </c>
      <c r="H4484" t="s">
        <v>14861</v>
      </c>
      <c r="I4484" t="s">
        <v>685</v>
      </c>
      <c r="J4484" t="s">
        <v>10264</v>
      </c>
      <c r="K4484" t="s">
        <v>14862</v>
      </c>
      <c r="L4484">
        <v>15157864</v>
      </c>
      <c r="M4484">
        <f t="shared" si="140"/>
        <v>78165</v>
      </c>
      <c r="N4484" s="2">
        <f t="shared" si="141"/>
        <v>42.042042042042041</v>
      </c>
    </row>
    <row r="4485" spans="1:14" x14ac:dyDescent="0.3">
      <c r="A4485" t="s">
        <v>14863</v>
      </c>
      <c r="B4485" t="s">
        <v>80</v>
      </c>
      <c r="C4485">
        <v>2.8</v>
      </c>
      <c r="D4485">
        <v>5</v>
      </c>
      <c r="E4485">
        <v>2299</v>
      </c>
      <c r="F4485">
        <v>689</v>
      </c>
      <c r="G4485" t="s">
        <v>1474</v>
      </c>
      <c r="H4485" t="s">
        <v>14864</v>
      </c>
      <c r="I4485" t="s">
        <v>685</v>
      </c>
      <c r="J4485" t="s">
        <v>84</v>
      </c>
      <c r="K4485" t="s">
        <v>14865</v>
      </c>
      <c r="L4485">
        <v>15357638</v>
      </c>
      <c r="M4485">
        <f t="shared" si="140"/>
        <v>3445</v>
      </c>
      <c r="N4485" s="2">
        <f t="shared" si="141"/>
        <v>70.030448020878637</v>
      </c>
    </row>
    <row r="4486" spans="1:14" x14ac:dyDescent="0.3">
      <c r="A4486" t="s">
        <v>12522</v>
      </c>
      <c r="B4486" t="s">
        <v>3055</v>
      </c>
      <c r="C4486">
        <v>4.7</v>
      </c>
      <c r="D4486">
        <v>22</v>
      </c>
      <c r="E4486">
        <v>5799</v>
      </c>
      <c r="F4486">
        <v>4639</v>
      </c>
      <c r="G4486" t="s">
        <v>16</v>
      </c>
      <c r="H4486" t="s">
        <v>14866</v>
      </c>
      <c r="I4486" t="s">
        <v>513</v>
      </c>
      <c r="J4486" t="s">
        <v>3057</v>
      </c>
      <c r="K4486" t="s">
        <v>14867</v>
      </c>
      <c r="L4486">
        <v>15017274</v>
      </c>
      <c r="M4486">
        <f t="shared" si="140"/>
        <v>102058</v>
      </c>
      <c r="N4486" s="2">
        <f t="shared" si="141"/>
        <v>20.003448870494914</v>
      </c>
    </row>
    <row r="4487" spans="1:14" x14ac:dyDescent="0.3">
      <c r="A4487" t="s">
        <v>5406</v>
      </c>
      <c r="B4487" t="s">
        <v>1867</v>
      </c>
      <c r="C4487">
        <v>3.7</v>
      </c>
      <c r="D4487">
        <v>6</v>
      </c>
      <c r="E4487">
        <v>2999</v>
      </c>
      <c r="F4487">
        <v>1449</v>
      </c>
      <c r="G4487" t="s">
        <v>2412</v>
      </c>
      <c r="H4487" t="s">
        <v>14868</v>
      </c>
      <c r="I4487" t="s">
        <v>586</v>
      </c>
      <c r="J4487" t="s">
        <v>1870</v>
      </c>
      <c r="K4487" t="s">
        <v>14869</v>
      </c>
      <c r="L4487">
        <v>16854606</v>
      </c>
      <c r="M4487">
        <f t="shared" si="140"/>
        <v>8694</v>
      </c>
      <c r="N4487" s="2">
        <f t="shared" si="141"/>
        <v>51.683894631543851</v>
      </c>
    </row>
    <row r="4488" spans="1:14" x14ac:dyDescent="0.3">
      <c r="A4488" t="s">
        <v>4660</v>
      </c>
      <c r="B4488" t="s">
        <v>3055</v>
      </c>
      <c r="C4488">
        <v>4.4000000000000004</v>
      </c>
      <c r="D4488">
        <v>68</v>
      </c>
      <c r="E4488">
        <v>5999</v>
      </c>
      <c r="F4488">
        <v>5999</v>
      </c>
      <c r="G4488" t="s">
        <v>29</v>
      </c>
      <c r="H4488" t="s">
        <v>14870</v>
      </c>
      <c r="I4488" t="s">
        <v>201</v>
      </c>
      <c r="J4488" t="s">
        <v>3057</v>
      </c>
      <c r="K4488" t="s">
        <v>14871</v>
      </c>
      <c r="L4488">
        <v>15139996</v>
      </c>
      <c r="M4488">
        <f t="shared" si="140"/>
        <v>407932</v>
      </c>
      <c r="N4488" s="2">
        <f t="shared" si="141"/>
        <v>0</v>
      </c>
    </row>
    <row r="4489" spans="1:14" x14ac:dyDescent="0.3">
      <c r="A4489" t="s">
        <v>510</v>
      </c>
      <c r="B4489" t="s">
        <v>2052</v>
      </c>
      <c r="C4489">
        <v>4.5999999999999996</v>
      </c>
      <c r="D4489">
        <v>44</v>
      </c>
      <c r="E4489">
        <v>999</v>
      </c>
      <c r="F4489">
        <v>749</v>
      </c>
      <c r="G4489" t="s">
        <v>16</v>
      </c>
      <c r="H4489" t="s">
        <v>14872</v>
      </c>
      <c r="I4489" t="s">
        <v>513</v>
      </c>
      <c r="J4489" t="s">
        <v>2054</v>
      </c>
      <c r="K4489" t="s">
        <v>14873</v>
      </c>
      <c r="L4489">
        <v>13886624</v>
      </c>
      <c r="M4489">
        <f t="shared" si="140"/>
        <v>32956</v>
      </c>
      <c r="N4489" s="2">
        <f t="shared" si="141"/>
        <v>25.025025025025027</v>
      </c>
    </row>
    <row r="4490" spans="1:14" x14ac:dyDescent="0.3">
      <c r="A4490" t="s">
        <v>14874</v>
      </c>
      <c r="B4490" t="s">
        <v>41</v>
      </c>
      <c r="C4490">
        <v>4.3</v>
      </c>
      <c r="D4490">
        <v>292</v>
      </c>
      <c r="E4490">
        <v>499</v>
      </c>
      <c r="F4490">
        <v>274</v>
      </c>
      <c r="G4490" t="s">
        <v>16</v>
      </c>
      <c r="H4490" t="s">
        <v>14875</v>
      </c>
      <c r="I4490" t="s">
        <v>548</v>
      </c>
      <c r="J4490" t="s">
        <v>45</v>
      </c>
      <c r="K4490" t="s">
        <v>14876</v>
      </c>
      <c r="L4490">
        <v>11753850</v>
      </c>
      <c r="M4490">
        <f t="shared" si="140"/>
        <v>80008</v>
      </c>
      <c r="N4490" s="2">
        <f t="shared" si="141"/>
        <v>45.09018036072144</v>
      </c>
    </row>
    <row r="4491" spans="1:14" x14ac:dyDescent="0.3">
      <c r="A4491" t="s">
        <v>5163</v>
      </c>
      <c r="B4491" t="s">
        <v>4193</v>
      </c>
      <c r="C4491">
        <v>4.4000000000000004</v>
      </c>
      <c r="D4491">
        <v>9</v>
      </c>
      <c r="E4491">
        <v>2295</v>
      </c>
      <c r="F4491">
        <v>1721</v>
      </c>
      <c r="G4491" t="s">
        <v>16</v>
      </c>
      <c r="H4491" t="s">
        <v>14877</v>
      </c>
      <c r="I4491" t="s">
        <v>177</v>
      </c>
      <c r="J4491" t="s">
        <v>4195</v>
      </c>
      <c r="K4491" t="s">
        <v>14878</v>
      </c>
      <c r="L4491">
        <v>289700</v>
      </c>
      <c r="M4491">
        <f t="shared" si="140"/>
        <v>15489</v>
      </c>
      <c r="N4491" s="2">
        <f t="shared" si="141"/>
        <v>25.010893246187365</v>
      </c>
    </row>
    <row r="4492" spans="1:14" x14ac:dyDescent="0.3">
      <c r="A4492" t="s">
        <v>174</v>
      </c>
      <c r="B4492" t="s">
        <v>2635</v>
      </c>
      <c r="C4492">
        <v>4.9000000000000004</v>
      </c>
      <c r="D4492">
        <v>8</v>
      </c>
      <c r="E4492">
        <v>1899</v>
      </c>
      <c r="F4492">
        <v>1899</v>
      </c>
      <c r="G4492" t="s">
        <v>16</v>
      </c>
      <c r="H4492" t="s">
        <v>14879</v>
      </c>
      <c r="I4492" t="s">
        <v>177</v>
      </c>
      <c r="J4492" t="s">
        <v>2637</v>
      </c>
      <c r="K4492" t="s">
        <v>14880</v>
      </c>
      <c r="L4492">
        <v>13740828</v>
      </c>
      <c r="M4492">
        <f t="shared" si="140"/>
        <v>15192</v>
      </c>
      <c r="N4492" s="2">
        <f t="shared" si="141"/>
        <v>0</v>
      </c>
    </row>
    <row r="4493" spans="1:14" x14ac:dyDescent="0.3">
      <c r="A4493" t="s">
        <v>1821</v>
      </c>
      <c r="B4493" t="s">
        <v>87</v>
      </c>
      <c r="C4493">
        <v>4.2</v>
      </c>
      <c r="D4493">
        <v>5</v>
      </c>
      <c r="E4493">
        <v>4199</v>
      </c>
      <c r="F4493">
        <v>1259</v>
      </c>
      <c r="G4493" t="s">
        <v>16</v>
      </c>
      <c r="H4493" t="s">
        <v>14881</v>
      </c>
      <c r="I4493" t="s">
        <v>177</v>
      </c>
      <c r="J4493" t="s">
        <v>91</v>
      </c>
      <c r="K4493" t="s">
        <v>14882</v>
      </c>
      <c r="L4493">
        <v>15760098</v>
      </c>
      <c r="M4493">
        <f t="shared" si="140"/>
        <v>6295</v>
      </c>
      <c r="N4493" s="2">
        <f t="shared" si="141"/>
        <v>70.01667063586568</v>
      </c>
    </row>
    <row r="4494" spans="1:14" x14ac:dyDescent="0.3">
      <c r="A4494" t="s">
        <v>14883</v>
      </c>
      <c r="B4494" t="s">
        <v>1913</v>
      </c>
      <c r="C4494">
        <v>3.4</v>
      </c>
      <c r="D4494">
        <v>67</v>
      </c>
      <c r="E4494">
        <v>1949</v>
      </c>
      <c r="F4494">
        <v>506</v>
      </c>
      <c r="G4494" t="s">
        <v>16</v>
      </c>
      <c r="H4494" t="s">
        <v>14884</v>
      </c>
      <c r="I4494" t="s">
        <v>18</v>
      </c>
      <c r="J4494" t="s">
        <v>1915</v>
      </c>
      <c r="K4494" t="s">
        <v>14885</v>
      </c>
      <c r="L4494">
        <v>15192404</v>
      </c>
      <c r="M4494">
        <f t="shared" si="140"/>
        <v>33902</v>
      </c>
      <c r="N4494" s="2">
        <f t="shared" si="141"/>
        <v>74.037968188814773</v>
      </c>
    </row>
    <row r="4495" spans="1:14" x14ac:dyDescent="0.3">
      <c r="A4495" t="s">
        <v>14886</v>
      </c>
      <c r="B4495" t="s">
        <v>456</v>
      </c>
      <c r="C4495">
        <v>2.2000000000000002</v>
      </c>
      <c r="D4495">
        <v>5</v>
      </c>
      <c r="E4495">
        <v>1690</v>
      </c>
      <c r="F4495">
        <v>845</v>
      </c>
      <c r="G4495" t="s">
        <v>335</v>
      </c>
      <c r="H4495" t="s">
        <v>14887</v>
      </c>
      <c r="I4495" t="s">
        <v>1348</v>
      </c>
      <c r="J4495" t="s">
        <v>459</v>
      </c>
      <c r="K4495" t="s">
        <v>14888</v>
      </c>
      <c r="L4495">
        <v>15852048</v>
      </c>
      <c r="M4495">
        <f t="shared" si="140"/>
        <v>4225</v>
      </c>
      <c r="N4495" s="2">
        <f t="shared" si="141"/>
        <v>50</v>
      </c>
    </row>
    <row r="4496" spans="1:14" x14ac:dyDescent="0.3">
      <c r="A4496" t="s">
        <v>3120</v>
      </c>
      <c r="B4496" t="s">
        <v>14889</v>
      </c>
      <c r="C4496">
        <v>3.8</v>
      </c>
      <c r="D4496">
        <v>6</v>
      </c>
      <c r="E4496">
        <v>1795</v>
      </c>
      <c r="F4496">
        <v>628</v>
      </c>
      <c r="G4496" t="s">
        <v>2167</v>
      </c>
      <c r="H4496" t="s">
        <v>14890</v>
      </c>
      <c r="I4496" t="s">
        <v>446</v>
      </c>
      <c r="J4496" t="s">
        <v>14891</v>
      </c>
      <c r="K4496" t="s">
        <v>14892</v>
      </c>
      <c r="L4496">
        <v>13636492</v>
      </c>
      <c r="M4496">
        <f t="shared" si="140"/>
        <v>3768</v>
      </c>
      <c r="N4496" s="2">
        <f t="shared" si="141"/>
        <v>65.013927576601674</v>
      </c>
    </row>
    <row r="4497" spans="1:14" x14ac:dyDescent="0.3">
      <c r="A4497" t="s">
        <v>14893</v>
      </c>
      <c r="B4497" t="s">
        <v>418</v>
      </c>
      <c r="C4497">
        <v>4.5</v>
      </c>
      <c r="D4497">
        <v>65</v>
      </c>
      <c r="E4497">
        <v>599</v>
      </c>
      <c r="F4497">
        <v>239</v>
      </c>
      <c r="G4497" t="s">
        <v>67</v>
      </c>
      <c r="H4497" t="s">
        <v>14894</v>
      </c>
      <c r="I4497" t="s">
        <v>273</v>
      </c>
      <c r="J4497" t="s">
        <v>421</v>
      </c>
      <c r="K4497" t="s">
        <v>14895</v>
      </c>
      <c r="L4497">
        <v>12872986</v>
      </c>
      <c r="M4497">
        <f t="shared" si="140"/>
        <v>15535</v>
      </c>
      <c r="N4497" s="2">
        <f t="shared" si="141"/>
        <v>60.100166944908182</v>
      </c>
    </row>
    <row r="4498" spans="1:14" x14ac:dyDescent="0.3">
      <c r="A4498" t="s">
        <v>14896</v>
      </c>
      <c r="B4498" t="s">
        <v>14897</v>
      </c>
      <c r="C4498">
        <v>4.4000000000000004</v>
      </c>
      <c r="D4498">
        <v>10</v>
      </c>
      <c r="E4498">
        <v>1099</v>
      </c>
      <c r="F4498">
        <v>329</v>
      </c>
      <c r="G4498" t="s">
        <v>42</v>
      </c>
      <c r="H4498" t="s">
        <v>14898</v>
      </c>
      <c r="I4498" t="s">
        <v>37</v>
      </c>
      <c r="J4498" t="s">
        <v>14899</v>
      </c>
      <c r="K4498" t="s">
        <v>14900</v>
      </c>
      <c r="L4498">
        <v>16189704</v>
      </c>
      <c r="M4498">
        <f t="shared" si="140"/>
        <v>3290</v>
      </c>
      <c r="N4498" s="2">
        <f t="shared" si="141"/>
        <v>70.063694267515913</v>
      </c>
    </row>
    <row r="4499" spans="1:14" x14ac:dyDescent="0.3">
      <c r="A4499" t="s">
        <v>14901</v>
      </c>
      <c r="B4499" t="s">
        <v>14902</v>
      </c>
      <c r="C4499">
        <v>4.4000000000000004</v>
      </c>
      <c r="D4499">
        <v>5</v>
      </c>
      <c r="E4499">
        <v>1599</v>
      </c>
      <c r="F4499">
        <v>559</v>
      </c>
      <c r="G4499" t="s">
        <v>1474</v>
      </c>
      <c r="H4499" t="s">
        <v>14903</v>
      </c>
      <c r="I4499" t="s">
        <v>685</v>
      </c>
      <c r="J4499" t="s">
        <v>14904</v>
      </c>
      <c r="K4499" t="s">
        <v>14905</v>
      </c>
      <c r="L4499">
        <v>16963456</v>
      </c>
      <c r="M4499">
        <f t="shared" si="140"/>
        <v>2795</v>
      </c>
      <c r="N4499" s="2">
        <f t="shared" si="141"/>
        <v>65.040650406504056</v>
      </c>
    </row>
    <row r="4500" spans="1:14" x14ac:dyDescent="0.3">
      <c r="A4500" t="s">
        <v>14906</v>
      </c>
      <c r="B4500" t="s">
        <v>165</v>
      </c>
      <c r="C4500">
        <v>3.4</v>
      </c>
      <c r="D4500">
        <v>5</v>
      </c>
      <c r="E4500">
        <v>2999</v>
      </c>
      <c r="F4500">
        <v>1649</v>
      </c>
      <c r="G4500" t="s">
        <v>1536</v>
      </c>
      <c r="H4500" t="s">
        <v>14907</v>
      </c>
      <c r="I4500" t="s">
        <v>1229</v>
      </c>
      <c r="J4500" t="s">
        <v>168</v>
      </c>
      <c r="K4500" t="s">
        <v>14908</v>
      </c>
      <c r="L4500">
        <v>15217172</v>
      </c>
      <c r="M4500">
        <f t="shared" si="140"/>
        <v>8245</v>
      </c>
      <c r="N4500" s="2">
        <f t="shared" si="141"/>
        <v>45.015005001667227</v>
      </c>
    </row>
    <row r="4501" spans="1:14" x14ac:dyDescent="0.3">
      <c r="A4501" t="s">
        <v>141</v>
      </c>
      <c r="B4501" t="s">
        <v>2015</v>
      </c>
      <c r="C4501">
        <v>4.3</v>
      </c>
      <c r="D4501">
        <v>31</v>
      </c>
      <c r="E4501">
        <v>999</v>
      </c>
      <c r="F4501">
        <v>679</v>
      </c>
      <c r="G4501" t="s">
        <v>67</v>
      </c>
      <c r="H4501" t="s">
        <v>14909</v>
      </c>
      <c r="I4501" t="s">
        <v>56</v>
      </c>
      <c r="J4501" t="s">
        <v>2017</v>
      </c>
      <c r="K4501" t="s">
        <v>14910</v>
      </c>
      <c r="L4501">
        <v>9302525</v>
      </c>
      <c r="M4501">
        <f t="shared" si="140"/>
        <v>21049</v>
      </c>
      <c r="N4501" s="2">
        <f t="shared" si="141"/>
        <v>32.032032032032035</v>
      </c>
    </row>
    <row r="4502" spans="1:14" x14ac:dyDescent="0.3">
      <c r="A4502" t="s">
        <v>449</v>
      </c>
      <c r="B4502" t="s">
        <v>1974</v>
      </c>
      <c r="C4502">
        <v>4.3</v>
      </c>
      <c r="D4502">
        <v>8</v>
      </c>
      <c r="E4502">
        <v>2299</v>
      </c>
      <c r="F4502">
        <v>1609</v>
      </c>
      <c r="G4502" t="s">
        <v>1975</v>
      </c>
      <c r="H4502" t="s">
        <v>14911</v>
      </c>
      <c r="I4502" t="s">
        <v>297</v>
      </c>
      <c r="J4502" t="s">
        <v>1977</v>
      </c>
      <c r="K4502" t="s">
        <v>14912</v>
      </c>
      <c r="L4502">
        <v>14157556</v>
      </c>
      <c r="M4502">
        <f t="shared" si="140"/>
        <v>12872</v>
      </c>
      <c r="N4502" s="2">
        <f t="shared" si="141"/>
        <v>30.013049151805131</v>
      </c>
    </row>
    <row r="4503" spans="1:14" x14ac:dyDescent="0.3">
      <c r="A4503" t="s">
        <v>4014</v>
      </c>
      <c r="B4503" t="s">
        <v>101</v>
      </c>
      <c r="C4503">
        <v>4.5999999999999996</v>
      </c>
      <c r="D4503">
        <v>20</v>
      </c>
      <c r="E4503">
        <v>3599</v>
      </c>
      <c r="F4503">
        <v>2159</v>
      </c>
      <c r="G4503" t="s">
        <v>335</v>
      </c>
      <c r="H4503" t="s">
        <v>14913</v>
      </c>
      <c r="I4503" t="s">
        <v>44</v>
      </c>
      <c r="J4503" t="s">
        <v>104</v>
      </c>
      <c r="K4503" t="s">
        <v>14914</v>
      </c>
      <c r="L4503">
        <v>15153178</v>
      </c>
      <c r="M4503">
        <f t="shared" si="140"/>
        <v>43180</v>
      </c>
      <c r="N4503" s="2">
        <f t="shared" si="141"/>
        <v>40.011114198388441</v>
      </c>
    </row>
    <row r="4504" spans="1:14" x14ac:dyDescent="0.3">
      <c r="A4504" t="s">
        <v>14915</v>
      </c>
      <c r="B4504" t="s">
        <v>3331</v>
      </c>
      <c r="C4504">
        <v>4.3</v>
      </c>
      <c r="D4504">
        <v>20</v>
      </c>
      <c r="E4504">
        <v>1075</v>
      </c>
      <c r="F4504">
        <v>550</v>
      </c>
      <c r="G4504" t="s">
        <v>3332</v>
      </c>
      <c r="H4504" t="s">
        <v>14916</v>
      </c>
      <c r="I4504" t="s">
        <v>56</v>
      </c>
      <c r="J4504" t="s">
        <v>3334</v>
      </c>
      <c r="K4504" t="s">
        <v>14917</v>
      </c>
      <c r="L4504">
        <v>13968698</v>
      </c>
      <c r="M4504">
        <f t="shared" si="140"/>
        <v>11000</v>
      </c>
      <c r="N4504" s="2">
        <f t="shared" si="141"/>
        <v>48.837209302325576</v>
      </c>
    </row>
    <row r="4505" spans="1:14" x14ac:dyDescent="0.3">
      <c r="A4505" t="s">
        <v>4853</v>
      </c>
      <c r="B4505" t="s">
        <v>1273</v>
      </c>
      <c r="C4505">
        <v>4.4000000000000004</v>
      </c>
      <c r="D4505">
        <v>12</v>
      </c>
      <c r="E4505">
        <v>1049</v>
      </c>
      <c r="F4505">
        <v>555</v>
      </c>
      <c r="G4505" t="s">
        <v>42</v>
      </c>
      <c r="H4505" t="s">
        <v>14918</v>
      </c>
      <c r="I4505" t="s">
        <v>56</v>
      </c>
      <c r="J4505" t="s">
        <v>1275</v>
      </c>
      <c r="K4505" t="s">
        <v>14919</v>
      </c>
      <c r="L4505">
        <v>15303282</v>
      </c>
      <c r="M4505">
        <f t="shared" si="140"/>
        <v>6660</v>
      </c>
      <c r="N4505" s="2">
        <f t="shared" si="141"/>
        <v>47.092469018112489</v>
      </c>
    </row>
    <row r="4506" spans="1:14" x14ac:dyDescent="0.3">
      <c r="A4506" t="s">
        <v>14920</v>
      </c>
      <c r="B4506" t="s">
        <v>284</v>
      </c>
      <c r="C4506">
        <v>3.9</v>
      </c>
      <c r="D4506">
        <v>11</v>
      </c>
      <c r="E4506">
        <v>1399</v>
      </c>
      <c r="F4506">
        <v>685</v>
      </c>
      <c r="G4506" t="s">
        <v>42</v>
      </c>
      <c r="H4506" t="s">
        <v>14921</v>
      </c>
      <c r="I4506" t="s">
        <v>56</v>
      </c>
      <c r="J4506" t="s">
        <v>286</v>
      </c>
      <c r="K4506" t="s">
        <v>14922</v>
      </c>
      <c r="L4506">
        <v>16989912</v>
      </c>
      <c r="M4506">
        <f t="shared" si="140"/>
        <v>7535</v>
      </c>
      <c r="N4506" s="2">
        <f t="shared" si="141"/>
        <v>51.036454610436024</v>
      </c>
    </row>
    <row r="4507" spans="1:14" x14ac:dyDescent="0.3">
      <c r="A4507" t="s">
        <v>14923</v>
      </c>
      <c r="B4507" t="s">
        <v>3233</v>
      </c>
      <c r="C4507">
        <v>4.2</v>
      </c>
      <c r="D4507">
        <v>20</v>
      </c>
      <c r="E4507">
        <v>2399</v>
      </c>
      <c r="F4507">
        <v>2039</v>
      </c>
      <c r="G4507" t="s">
        <v>2167</v>
      </c>
      <c r="H4507" t="s">
        <v>14924</v>
      </c>
      <c r="I4507" t="s">
        <v>83</v>
      </c>
      <c r="J4507" t="s">
        <v>3235</v>
      </c>
      <c r="K4507" t="s">
        <v>14925</v>
      </c>
      <c r="L4507">
        <v>16486662</v>
      </c>
      <c r="M4507">
        <f t="shared" si="140"/>
        <v>40780</v>
      </c>
      <c r="N4507" s="2">
        <f t="shared" si="141"/>
        <v>15.006252605252188</v>
      </c>
    </row>
    <row r="4508" spans="1:14" x14ac:dyDescent="0.3">
      <c r="A4508" t="s">
        <v>14926</v>
      </c>
      <c r="B4508" t="s">
        <v>230</v>
      </c>
      <c r="C4508">
        <v>4</v>
      </c>
      <c r="D4508">
        <v>9</v>
      </c>
      <c r="E4508">
        <v>4599</v>
      </c>
      <c r="F4508">
        <v>1609</v>
      </c>
      <c r="G4508" t="s">
        <v>42</v>
      </c>
      <c r="H4508" t="s">
        <v>14927</v>
      </c>
      <c r="I4508" t="s">
        <v>44</v>
      </c>
      <c r="J4508" t="s">
        <v>232</v>
      </c>
      <c r="K4508" t="s">
        <v>14928</v>
      </c>
      <c r="L4508">
        <v>14355354</v>
      </c>
      <c r="M4508">
        <f t="shared" si="140"/>
        <v>14481</v>
      </c>
      <c r="N4508" s="2">
        <f t="shared" si="141"/>
        <v>65.014133507284185</v>
      </c>
    </row>
    <row r="4509" spans="1:14" x14ac:dyDescent="0.3">
      <c r="A4509" t="s">
        <v>14929</v>
      </c>
      <c r="B4509" t="s">
        <v>2427</v>
      </c>
      <c r="C4509">
        <v>4.5</v>
      </c>
      <c r="D4509">
        <v>88</v>
      </c>
      <c r="E4509">
        <v>779</v>
      </c>
      <c r="F4509">
        <v>623</v>
      </c>
      <c r="G4509" t="s">
        <v>13750</v>
      </c>
      <c r="H4509" t="s">
        <v>14930</v>
      </c>
      <c r="I4509" t="s">
        <v>446</v>
      </c>
      <c r="J4509" t="s">
        <v>2429</v>
      </c>
      <c r="K4509" t="s">
        <v>14931</v>
      </c>
      <c r="L4509">
        <v>11334852</v>
      </c>
      <c r="M4509">
        <f t="shared" si="140"/>
        <v>54824</v>
      </c>
      <c r="N4509" s="2">
        <f t="shared" si="141"/>
        <v>20.025673940949936</v>
      </c>
    </row>
    <row r="4510" spans="1:14" x14ac:dyDescent="0.3">
      <c r="A4510" t="s">
        <v>14932</v>
      </c>
      <c r="B4510" t="s">
        <v>655</v>
      </c>
      <c r="C4510">
        <v>4.5999999999999996</v>
      </c>
      <c r="D4510">
        <v>24</v>
      </c>
      <c r="E4510">
        <v>2699</v>
      </c>
      <c r="F4510">
        <v>863</v>
      </c>
      <c r="G4510" t="s">
        <v>29</v>
      </c>
      <c r="H4510" t="s">
        <v>14933</v>
      </c>
      <c r="I4510" t="s">
        <v>132</v>
      </c>
      <c r="J4510" t="s">
        <v>657</v>
      </c>
      <c r="K4510" t="s">
        <v>14934</v>
      </c>
      <c r="L4510">
        <v>13716134</v>
      </c>
      <c r="M4510">
        <f t="shared" si="140"/>
        <v>20712</v>
      </c>
      <c r="N4510" s="2">
        <f t="shared" si="141"/>
        <v>68.025194516487588</v>
      </c>
    </row>
    <row r="4511" spans="1:14" x14ac:dyDescent="0.3">
      <c r="A4511" t="s">
        <v>3120</v>
      </c>
      <c r="B4511" t="s">
        <v>1817</v>
      </c>
      <c r="C4511">
        <v>3.6</v>
      </c>
      <c r="D4511">
        <v>29</v>
      </c>
      <c r="E4511">
        <v>1749</v>
      </c>
      <c r="F4511">
        <v>664</v>
      </c>
      <c r="G4511" t="s">
        <v>838</v>
      </c>
      <c r="H4511" t="s">
        <v>14935</v>
      </c>
      <c r="I4511" t="s">
        <v>446</v>
      </c>
      <c r="J4511" t="s">
        <v>1819</v>
      </c>
      <c r="K4511" t="s">
        <v>14936</v>
      </c>
      <c r="L4511">
        <v>15769422</v>
      </c>
      <c r="M4511">
        <f t="shared" si="140"/>
        <v>19256</v>
      </c>
      <c r="N4511" s="2">
        <f t="shared" si="141"/>
        <v>62.035448827901661</v>
      </c>
    </row>
    <row r="4512" spans="1:14" x14ac:dyDescent="0.3">
      <c r="A4512" t="s">
        <v>2302</v>
      </c>
      <c r="B4512" t="s">
        <v>2303</v>
      </c>
      <c r="C4512">
        <v>4.3</v>
      </c>
      <c r="D4512">
        <v>15</v>
      </c>
      <c r="E4512">
        <v>2995</v>
      </c>
      <c r="F4512">
        <v>1497</v>
      </c>
      <c r="G4512" t="s">
        <v>67</v>
      </c>
      <c r="H4512" t="s">
        <v>14937</v>
      </c>
      <c r="I4512" t="s">
        <v>1192</v>
      </c>
      <c r="J4512" t="s">
        <v>2305</v>
      </c>
      <c r="K4512" t="s">
        <v>14938</v>
      </c>
      <c r="L4512">
        <v>10978440</v>
      </c>
      <c r="M4512">
        <f t="shared" si="140"/>
        <v>22455</v>
      </c>
      <c r="N4512" s="2">
        <f t="shared" si="141"/>
        <v>50.016694490818026</v>
      </c>
    </row>
    <row r="4513" spans="1:14" x14ac:dyDescent="0.3">
      <c r="A4513" t="s">
        <v>14939</v>
      </c>
      <c r="B4513" t="s">
        <v>1382</v>
      </c>
      <c r="C4513">
        <v>4.0999999999999996</v>
      </c>
      <c r="D4513">
        <v>91</v>
      </c>
      <c r="E4513">
        <v>3099</v>
      </c>
      <c r="F4513">
        <v>1704</v>
      </c>
      <c r="G4513" t="s">
        <v>16</v>
      </c>
      <c r="H4513" t="s">
        <v>14940</v>
      </c>
      <c r="I4513" t="s">
        <v>18</v>
      </c>
      <c r="J4513" t="s">
        <v>1384</v>
      </c>
      <c r="K4513" t="s">
        <v>14941</v>
      </c>
      <c r="L4513">
        <v>13903232</v>
      </c>
      <c r="M4513">
        <f t="shared" si="140"/>
        <v>155064</v>
      </c>
      <c r="N4513" s="2">
        <f t="shared" si="141"/>
        <v>45.014520813165539</v>
      </c>
    </row>
    <row r="4514" spans="1:14" x14ac:dyDescent="0.3">
      <c r="A4514" t="s">
        <v>14942</v>
      </c>
      <c r="B4514" t="s">
        <v>895</v>
      </c>
      <c r="C4514">
        <v>4.0999999999999996</v>
      </c>
      <c r="D4514">
        <v>10</v>
      </c>
      <c r="E4514">
        <v>2990</v>
      </c>
      <c r="F4514">
        <v>1794</v>
      </c>
      <c r="G4514" t="s">
        <v>466</v>
      </c>
      <c r="H4514" t="s">
        <v>14943</v>
      </c>
      <c r="I4514" t="s">
        <v>404</v>
      </c>
      <c r="J4514" t="s">
        <v>898</v>
      </c>
      <c r="K4514" t="s">
        <v>14944</v>
      </c>
      <c r="L4514">
        <v>11197280</v>
      </c>
      <c r="M4514">
        <f t="shared" si="140"/>
        <v>17940</v>
      </c>
      <c r="N4514" s="2">
        <f t="shared" si="141"/>
        <v>40</v>
      </c>
    </row>
    <row r="4515" spans="1:14" x14ac:dyDescent="0.3">
      <c r="A4515" t="s">
        <v>14945</v>
      </c>
      <c r="B4515" t="s">
        <v>1884</v>
      </c>
      <c r="C4515">
        <v>4.5999999999999996</v>
      </c>
      <c r="D4515">
        <v>73</v>
      </c>
      <c r="E4515">
        <v>699</v>
      </c>
      <c r="F4515">
        <v>461</v>
      </c>
      <c r="G4515" t="s">
        <v>16</v>
      </c>
      <c r="H4515" t="s">
        <v>14946</v>
      </c>
      <c r="I4515" t="s">
        <v>14947</v>
      </c>
      <c r="J4515" t="s">
        <v>1886</v>
      </c>
      <c r="K4515" t="s">
        <v>14948</v>
      </c>
      <c r="L4515">
        <v>11177832</v>
      </c>
      <c r="M4515">
        <f t="shared" si="140"/>
        <v>33653</v>
      </c>
      <c r="N4515" s="2">
        <f t="shared" si="141"/>
        <v>34.048640915593701</v>
      </c>
    </row>
    <row r="4516" spans="1:14" x14ac:dyDescent="0.3">
      <c r="A4516" t="s">
        <v>14949</v>
      </c>
      <c r="B4516" t="s">
        <v>655</v>
      </c>
      <c r="C4516">
        <v>5</v>
      </c>
      <c r="D4516">
        <v>2</v>
      </c>
      <c r="E4516">
        <v>2999</v>
      </c>
      <c r="F4516">
        <v>1139</v>
      </c>
      <c r="G4516" t="s">
        <v>194</v>
      </c>
      <c r="H4516" t="s">
        <v>14950</v>
      </c>
      <c r="I4516" t="s">
        <v>1348</v>
      </c>
      <c r="J4516" t="s">
        <v>657</v>
      </c>
      <c r="K4516" t="s">
        <v>14951</v>
      </c>
      <c r="L4516">
        <v>17451360</v>
      </c>
      <c r="M4516">
        <f t="shared" si="140"/>
        <v>2278</v>
      </c>
      <c r="N4516" s="2">
        <f t="shared" si="141"/>
        <v>62.020673557852611</v>
      </c>
    </row>
    <row r="4517" spans="1:14" x14ac:dyDescent="0.3">
      <c r="A4517" t="s">
        <v>14952</v>
      </c>
      <c r="B4517" t="s">
        <v>1458</v>
      </c>
      <c r="C4517">
        <v>4.3</v>
      </c>
      <c r="D4517">
        <v>9</v>
      </c>
      <c r="E4517">
        <v>1895</v>
      </c>
      <c r="F4517">
        <v>1137</v>
      </c>
      <c r="G4517" t="s">
        <v>124</v>
      </c>
      <c r="H4517" t="s">
        <v>14953</v>
      </c>
      <c r="I4517" t="s">
        <v>1348</v>
      </c>
      <c r="J4517" t="s">
        <v>1460</v>
      </c>
      <c r="K4517" t="s">
        <v>14954</v>
      </c>
      <c r="L4517">
        <v>16042764</v>
      </c>
      <c r="M4517">
        <f t="shared" si="140"/>
        <v>10233</v>
      </c>
      <c r="N4517" s="2">
        <f t="shared" si="141"/>
        <v>40</v>
      </c>
    </row>
    <row r="4518" spans="1:14" x14ac:dyDescent="0.3">
      <c r="A4518" t="s">
        <v>14955</v>
      </c>
      <c r="B4518" t="s">
        <v>353</v>
      </c>
      <c r="C4518">
        <v>4.4000000000000004</v>
      </c>
      <c r="D4518">
        <v>14</v>
      </c>
      <c r="E4518">
        <v>1499</v>
      </c>
      <c r="F4518">
        <v>374</v>
      </c>
      <c r="G4518" t="s">
        <v>124</v>
      </c>
      <c r="H4518" t="s">
        <v>14956</v>
      </c>
      <c r="I4518" t="s">
        <v>56</v>
      </c>
      <c r="J4518" t="s">
        <v>356</v>
      </c>
      <c r="K4518" t="s">
        <v>14957</v>
      </c>
      <c r="L4518">
        <v>14989476</v>
      </c>
      <c r="M4518">
        <f t="shared" si="140"/>
        <v>5236</v>
      </c>
      <c r="N4518" s="2">
        <f t="shared" si="141"/>
        <v>75.050033355570378</v>
      </c>
    </row>
    <row r="4519" spans="1:14" x14ac:dyDescent="0.3">
      <c r="A4519" t="s">
        <v>449</v>
      </c>
      <c r="B4519" t="s">
        <v>733</v>
      </c>
      <c r="C4519">
        <v>3.6</v>
      </c>
      <c r="D4519">
        <v>7</v>
      </c>
      <c r="E4519">
        <v>1599</v>
      </c>
      <c r="F4519">
        <v>623</v>
      </c>
      <c r="G4519" t="s">
        <v>1657</v>
      </c>
      <c r="H4519" t="s">
        <v>14958</v>
      </c>
      <c r="I4519" t="s">
        <v>297</v>
      </c>
      <c r="J4519" t="s">
        <v>735</v>
      </c>
      <c r="K4519" t="s">
        <v>4120</v>
      </c>
      <c r="L4519">
        <v>16532684</v>
      </c>
      <c r="M4519">
        <f t="shared" si="140"/>
        <v>4361</v>
      </c>
      <c r="N4519" s="2">
        <f t="shared" si="141"/>
        <v>61.038148843026896</v>
      </c>
    </row>
    <row r="4520" spans="1:14" x14ac:dyDescent="0.3">
      <c r="A4520" t="s">
        <v>14959</v>
      </c>
      <c r="B4520" t="s">
        <v>2334</v>
      </c>
      <c r="C4520">
        <v>4.4000000000000004</v>
      </c>
      <c r="D4520">
        <v>670</v>
      </c>
      <c r="E4520">
        <v>375</v>
      </c>
      <c r="F4520">
        <v>375</v>
      </c>
      <c r="G4520" t="s">
        <v>14960</v>
      </c>
      <c r="H4520" t="s">
        <v>14961</v>
      </c>
      <c r="I4520" t="s">
        <v>6269</v>
      </c>
      <c r="J4520" t="s">
        <v>2336</v>
      </c>
      <c r="K4520" t="s">
        <v>14962</v>
      </c>
      <c r="L4520">
        <v>12681028</v>
      </c>
      <c r="M4520">
        <f t="shared" si="140"/>
        <v>251250</v>
      </c>
      <c r="N4520" s="2">
        <f t="shared" si="141"/>
        <v>0</v>
      </c>
    </row>
    <row r="4521" spans="1:14" x14ac:dyDescent="0.3">
      <c r="A4521" t="s">
        <v>7261</v>
      </c>
      <c r="B4521" t="s">
        <v>181</v>
      </c>
      <c r="C4521">
        <v>5</v>
      </c>
      <c r="D4521">
        <v>3</v>
      </c>
      <c r="E4521">
        <v>3109</v>
      </c>
      <c r="F4521">
        <v>1803</v>
      </c>
      <c r="G4521" t="s">
        <v>182</v>
      </c>
      <c r="H4521" t="s">
        <v>14963</v>
      </c>
      <c r="I4521" t="s">
        <v>50</v>
      </c>
      <c r="J4521" t="s">
        <v>184</v>
      </c>
      <c r="K4521" t="s">
        <v>14964</v>
      </c>
      <c r="L4521">
        <v>14734258</v>
      </c>
      <c r="M4521">
        <f t="shared" si="140"/>
        <v>5409</v>
      </c>
      <c r="N4521" s="2">
        <f t="shared" si="141"/>
        <v>42.007076230299134</v>
      </c>
    </row>
    <row r="4522" spans="1:14" x14ac:dyDescent="0.3">
      <c r="A4522" t="s">
        <v>14965</v>
      </c>
      <c r="B4522" t="s">
        <v>1980</v>
      </c>
      <c r="C4522">
        <v>4.4000000000000004</v>
      </c>
      <c r="D4522">
        <v>8</v>
      </c>
      <c r="E4522">
        <v>1999</v>
      </c>
      <c r="F4522">
        <v>799</v>
      </c>
      <c r="G4522" t="s">
        <v>16</v>
      </c>
      <c r="H4522" t="s">
        <v>14966</v>
      </c>
      <c r="I4522" t="s">
        <v>586</v>
      </c>
      <c r="J4522" t="s">
        <v>1982</v>
      </c>
      <c r="K4522" t="s">
        <v>14967</v>
      </c>
      <c r="L4522">
        <v>16898472</v>
      </c>
      <c r="M4522">
        <f t="shared" si="140"/>
        <v>6392</v>
      </c>
      <c r="N4522" s="2">
        <f t="shared" si="141"/>
        <v>60.030015007503756</v>
      </c>
    </row>
    <row r="4523" spans="1:14" x14ac:dyDescent="0.3">
      <c r="A4523" t="s">
        <v>14968</v>
      </c>
      <c r="B4523" t="s">
        <v>119</v>
      </c>
      <c r="C4523">
        <v>4</v>
      </c>
      <c r="D4523">
        <v>368</v>
      </c>
      <c r="E4523">
        <v>349</v>
      </c>
      <c r="F4523">
        <v>314</v>
      </c>
      <c r="G4523" t="s">
        <v>29</v>
      </c>
      <c r="H4523" t="s">
        <v>14969</v>
      </c>
      <c r="I4523" t="s">
        <v>273</v>
      </c>
      <c r="J4523" t="s">
        <v>119</v>
      </c>
      <c r="K4523" t="s">
        <v>14970</v>
      </c>
      <c r="L4523">
        <v>13330150</v>
      </c>
      <c r="M4523">
        <f t="shared" si="140"/>
        <v>115552</v>
      </c>
      <c r="N4523" s="2">
        <f t="shared" si="141"/>
        <v>10.028653295128938</v>
      </c>
    </row>
    <row r="4524" spans="1:14" x14ac:dyDescent="0.3">
      <c r="A4524" t="s">
        <v>732</v>
      </c>
      <c r="B4524" t="s">
        <v>4453</v>
      </c>
      <c r="C4524">
        <v>4.4000000000000004</v>
      </c>
      <c r="D4524">
        <v>9</v>
      </c>
      <c r="E4524">
        <v>2599</v>
      </c>
      <c r="F4524">
        <v>1299</v>
      </c>
      <c r="G4524" t="s">
        <v>29</v>
      </c>
      <c r="H4524" t="s">
        <v>14971</v>
      </c>
      <c r="I4524" t="s">
        <v>201</v>
      </c>
      <c r="J4524" t="s">
        <v>4455</v>
      </c>
      <c r="K4524" t="s">
        <v>14972</v>
      </c>
      <c r="L4524">
        <v>15024776</v>
      </c>
      <c r="M4524">
        <f t="shared" si="140"/>
        <v>11691</v>
      </c>
      <c r="N4524" s="2">
        <f t="shared" si="141"/>
        <v>50.019238168526357</v>
      </c>
    </row>
    <row r="4525" spans="1:14" x14ac:dyDescent="0.3">
      <c r="A4525" t="s">
        <v>5386</v>
      </c>
      <c r="B4525" t="s">
        <v>2812</v>
      </c>
      <c r="C4525">
        <v>4.3</v>
      </c>
      <c r="D4525">
        <v>10</v>
      </c>
      <c r="E4525">
        <v>1099</v>
      </c>
      <c r="F4525">
        <v>538</v>
      </c>
      <c r="G4525" t="s">
        <v>29</v>
      </c>
      <c r="H4525" t="s">
        <v>14973</v>
      </c>
      <c r="I4525" t="s">
        <v>1064</v>
      </c>
      <c r="J4525" t="s">
        <v>2814</v>
      </c>
      <c r="K4525" t="s">
        <v>14974</v>
      </c>
      <c r="L4525">
        <v>15937044</v>
      </c>
      <c r="M4525">
        <f t="shared" si="140"/>
        <v>5380</v>
      </c>
      <c r="N4525" s="2">
        <f t="shared" si="141"/>
        <v>51.04640582347588</v>
      </c>
    </row>
    <row r="4526" spans="1:14" x14ac:dyDescent="0.3">
      <c r="A4526" t="s">
        <v>14975</v>
      </c>
      <c r="B4526" t="s">
        <v>284</v>
      </c>
      <c r="C4526">
        <v>4.0999999999999996</v>
      </c>
      <c r="D4526">
        <v>7</v>
      </c>
      <c r="E4526">
        <v>2099</v>
      </c>
      <c r="F4526">
        <v>734</v>
      </c>
      <c r="G4526" t="s">
        <v>42</v>
      </c>
      <c r="H4526" t="s">
        <v>14976</v>
      </c>
      <c r="I4526" t="s">
        <v>1348</v>
      </c>
      <c r="J4526" t="s">
        <v>286</v>
      </c>
      <c r="K4526" t="s">
        <v>14977</v>
      </c>
      <c r="L4526">
        <v>13633362</v>
      </c>
      <c r="M4526">
        <f t="shared" si="140"/>
        <v>5138</v>
      </c>
      <c r="N4526" s="2">
        <f t="shared" si="141"/>
        <v>65.030967127203425</v>
      </c>
    </row>
    <row r="4527" spans="1:14" x14ac:dyDescent="0.3">
      <c r="A4527" t="s">
        <v>14978</v>
      </c>
      <c r="B4527" t="s">
        <v>4770</v>
      </c>
      <c r="C4527">
        <v>4.2</v>
      </c>
      <c r="D4527">
        <v>21</v>
      </c>
      <c r="E4527">
        <v>699</v>
      </c>
      <c r="F4527">
        <v>461</v>
      </c>
      <c r="G4527" t="s">
        <v>14979</v>
      </c>
      <c r="H4527" t="s">
        <v>14980</v>
      </c>
      <c r="I4527" t="s">
        <v>110</v>
      </c>
      <c r="J4527" t="s">
        <v>4773</v>
      </c>
      <c r="K4527" t="s">
        <v>14981</v>
      </c>
      <c r="L4527">
        <v>13125092</v>
      </c>
      <c r="M4527">
        <f t="shared" si="140"/>
        <v>9681</v>
      </c>
      <c r="N4527" s="2">
        <f t="shared" si="141"/>
        <v>34.048640915593701</v>
      </c>
    </row>
    <row r="4528" spans="1:14" x14ac:dyDescent="0.3">
      <c r="A4528" t="s">
        <v>1173</v>
      </c>
      <c r="B4528" t="s">
        <v>1078</v>
      </c>
      <c r="C4528">
        <v>4.5</v>
      </c>
      <c r="D4528">
        <v>11</v>
      </c>
      <c r="E4528">
        <v>2990</v>
      </c>
      <c r="F4528">
        <v>2990</v>
      </c>
      <c r="G4528" t="s">
        <v>242</v>
      </c>
      <c r="H4528" t="s">
        <v>14982</v>
      </c>
      <c r="I4528" t="s">
        <v>1176</v>
      </c>
      <c r="J4528" t="s">
        <v>1081</v>
      </c>
      <c r="K4528" t="s">
        <v>14983</v>
      </c>
      <c r="L4528">
        <v>12691638</v>
      </c>
      <c r="M4528">
        <f t="shared" si="140"/>
        <v>32890</v>
      </c>
      <c r="N4528" s="2">
        <f t="shared" si="141"/>
        <v>0</v>
      </c>
    </row>
    <row r="4529" spans="1:14" x14ac:dyDescent="0.3">
      <c r="A4529" t="s">
        <v>14984</v>
      </c>
      <c r="B4529" t="s">
        <v>1149</v>
      </c>
      <c r="C4529">
        <v>5</v>
      </c>
      <c r="D4529">
        <v>7</v>
      </c>
      <c r="E4529">
        <v>2990</v>
      </c>
      <c r="F4529">
        <v>2990</v>
      </c>
      <c r="G4529" t="s">
        <v>242</v>
      </c>
      <c r="H4529" t="s">
        <v>14985</v>
      </c>
      <c r="I4529" t="s">
        <v>1176</v>
      </c>
      <c r="J4529" t="s">
        <v>1151</v>
      </c>
      <c r="K4529" t="s">
        <v>14986</v>
      </c>
      <c r="L4529">
        <v>15183332</v>
      </c>
      <c r="M4529">
        <f t="shared" si="140"/>
        <v>20930</v>
      </c>
      <c r="N4529" s="2">
        <f t="shared" si="141"/>
        <v>0</v>
      </c>
    </row>
    <row r="4530" spans="1:14" x14ac:dyDescent="0.3">
      <c r="A4530" t="s">
        <v>6141</v>
      </c>
      <c r="B4530" t="s">
        <v>557</v>
      </c>
      <c r="C4530">
        <v>3.8</v>
      </c>
      <c r="D4530">
        <v>5</v>
      </c>
      <c r="E4530">
        <v>2399</v>
      </c>
      <c r="F4530">
        <v>1559</v>
      </c>
      <c r="G4530" t="s">
        <v>2167</v>
      </c>
      <c r="H4530" t="s">
        <v>14987</v>
      </c>
      <c r="I4530" t="s">
        <v>83</v>
      </c>
      <c r="J4530" t="s">
        <v>559</v>
      </c>
      <c r="K4530" t="s">
        <v>10741</v>
      </c>
      <c r="L4530">
        <v>15389470</v>
      </c>
      <c r="M4530">
        <f t="shared" si="140"/>
        <v>7795</v>
      </c>
      <c r="N4530" s="2">
        <f t="shared" si="141"/>
        <v>35.014589412255106</v>
      </c>
    </row>
    <row r="4531" spans="1:14" x14ac:dyDescent="0.3">
      <c r="A4531" t="s">
        <v>455</v>
      </c>
      <c r="B4531" t="s">
        <v>4737</v>
      </c>
      <c r="C4531">
        <v>4.4000000000000004</v>
      </c>
      <c r="D4531">
        <v>14</v>
      </c>
      <c r="E4531">
        <v>399</v>
      </c>
      <c r="F4531">
        <v>399</v>
      </c>
      <c r="G4531" t="s">
        <v>29</v>
      </c>
      <c r="H4531" t="s">
        <v>14988</v>
      </c>
      <c r="I4531" t="s">
        <v>37</v>
      </c>
      <c r="J4531" t="s">
        <v>4739</v>
      </c>
      <c r="K4531" t="s">
        <v>14989</v>
      </c>
      <c r="L4531">
        <v>15474246</v>
      </c>
      <c r="M4531">
        <f t="shared" si="140"/>
        <v>5586</v>
      </c>
      <c r="N4531" s="2">
        <f t="shared" si="141"/>
        <v>0</v>
      </c>
    </row>
    <row r="4532" spans="1:14" x14ac:dyDescent="0.3">
      <c r="A4532" t="s">
        <v>1407</v>
      </c>
      <c r="B4532" t="s">
        <v>123</v>
      </c>
      <c r="C4532">
        <v>4.0999999999999996</v>
      </c>
      <c r="D4532">
        <v>38</v>
      </c>
      <c r="E4532">
        <v>1799</v>
      </c>
      <c r="F4532">
        <v>899</v>
      </c>
      <c r="G4532" t="s">
        <v>29</v>
      </c>
      <c r="H4532" t="s">
        <v>14990</v>
      </c>
      <c r="I4532" t="s">
        <v>126</v>
      </c>
      <c r="J4532" t="s">
        <v>127</v>
      </c>
      <c r="K4532" t="s">
        <v>14991</v>
      </c>
      <c r="L4532">
        <v>12653552</v>
      </c>
      <c r="M4532">
        <f t="shared" si="140"/>
        <v>34162</v>
      </c>
      <c r="N4532" s="2">
        <f t="shared" si="141"/>
        <v>50.027793218454697</v>
      </c>
    </row>
    <row r="4533" spans="1:14" x14ac:dyDescent="0.3">
      <c r="A4533" t="s">
        <v>14992</v>
      </c>
      <c r="B4533" t="s">
        <v>230</v>
      </c>
      <c r="C4533">
        <v>4.4000000000000004</v>
      </c>
      <c r="D4533">
        <v>25</v>
      </c>
      <c r="E4533">
        <v>1899</v>
      </c>
      <c r="F4533">
        <v>569</v>
      </c>
      <c r="G4533" t="s">
        <v>242</v>
      </c>
      <c r="H4533" t="s">
        <v>14993</v>
      </c>
      <c r="I4533" t="s">
        <v>244</v>
      </c>
      <c r="J4533" t="s">
        <v>232</v>
      </c>
      <c r="K4533" t="s">
        <v>14994</v>
      </c>
      <c r="L4533">
        <v>14636616</v>
      </c>
      <c r="M4533">
        <f t="shared" si="140"/>
        <v>14225</v>
      </c>
      <c r="N4533" s="2">
        <f t="shared" si="141"/>
        <v>70.036861506055814</v>
      </c>
    </row>
    <row r="4534" spans="1:14" x14ac:dyDescent="0.3">
      <c r="A4534" t="s">
        <v>1027</v>
      </c>
      <c r="B4534" t="s">
        <v>4584</v>
      </c>
      <c r="C4534">
        <v>3.3</v>
      </c>
      <c r="D4534">
        <v>23</v>
      </c>
      <c r="E4534">
        <v>999</v>
      </c>
      <c r="F4534">
        <v>599</v>
      </c>
      <c r="G4534" t="s">
        <v>242</v>
      </c>
      <c r="H4534" t="s">
        <v>14995</v>
      </c>
      <c r="I4534" t="s">
        <v>244</v>
      </c>
      <c r="J4534" t="s">
        <v>4587</v>
      </c>
      <c r="K4534" t="s">
        <v>14996</v>
      </c>
      <c r="L4534">
        <v>15834048</v>
      </c>
      <c r="M4534">
        <f t="shared" si="140"/>
        <v>13777</v>
      </c>
      <c r="N4534" s="2">
        <f t="shared" si="141"/>
        <v>40.04004004004004</v>
      </c>
    </row>
    <row r="4535" spans="1:14" x14ac:dyDescent="0.3">
      <c r="A4535" t="s">
        <v>3983</v>
      </c>
      <c r="B4535" t="s">
        <v>3370</v>
      </c>
      <c r="C4535">
        <v>4.4000000000000004</v>
      </c>
      <c r="D4535">
        <v>169</v>
      </c>
      <c r="E4535">
        <v>999</v>
      </c>
      <c r="F4535">
        <v>599</v>
      </c>
      <c r="G4535" t="s">
        <v>12711</v>
      </c>
      <c r="H4535" t="s">
        <v>14997</v>
      </c>
      <c r="I4535" t="s">
        <v>244</v>
      </c>
      <c r="J4535" t="s">
        <v>3372</v>
      </c>
      <c r="K4535" t="s">
        <v>14998</v>
      </c>
      <c r="L4535">
        <v>13025898</v>
      </c>
      <c r="M4535">
        <f t="shared" si="140"/>
        <v>101231</v>
      </c>
      <c r="N4535" s="2">
        <f t="shared" si="141"/>
        <v>40.04004004004004</v>
      </c>
    </row>
    <row r="4536" spans="1:14" x14ac:dyDescent="0.3">
      <c r="A4536" t="s">
        <v>3895</v>
      </c>
      <c r="B4536" t="s">
        <v>9994</v>
      </c>
      <c r="C4536">
        <v>3.7</v>
      </c>
      <c r="D4536">
        <v>42</v>
      </c>
      <c r="E4536">
        <v>999</v>
      </c>
      <c r="F4536">
        <v>599</v>
      </c>
      <c r="G4536" t="s">
        <v>242</v>
      </c>
      <c r="H4536" t="s">
        <v>14999</v>
      </c>
      <c r="I4536" t="s">
        <v>1176</v>
      </c>
      <c r="J4536" t="s">
        <v>9996</v>
      </c>
      <c r="K4536" t="s">
        <v>15000</v>
      </c>
      <c r="L4536">
        <v>14673422</v>
      </c>
      <c r="M4536">
        <f t="shared" si="140"/>
        <v>25158</v>
      </c>
      <c r="N4536" s="2">
        <f t="shared" si="141"/>
        <v>40.04004004004004</v>
      </c>
    </row>
    <row r="4537" spans="1:14" x14ac:dyDescent="0.3">
      <c r="A4537" t="s">
        <v>15001</v>
      </c>
      <c r="B4537" t="s">
        <v>3370</v>
      </c>
      <c r="C4537">
        <v>3.7</v>
      </c>
      <c r="D4537">
        <v>20</v>
      </c>
      <c r="E4537">
        <v>1995</v>
      </c>
      <c r="F4537">
        <v>698</v>
      </c>
      <c r="G4537" t="s">
        <v>3603</v>
      </c>
      <c r="H4537" t="s">
        <v>15002</v>
      </c>
      <c r="I4537" t="s">
        <v>1176</v>
      </c>
      <c r="J4537" t="s">
        <v>3372</v>
      </c>
      <c r="K4537" t="s">
        <v>15003</v>
      </c>
      <c r="L4537">
        <v>15217018</v>
      </c>
      <c r="M4537">
        <f t="shared" si="140"/>
        <v>13960</v>
      </c>
      <c r="N4537" s="2">
        <f t="shared" si="141"/>
        <v>65.012531328320804</v>
      </c>
    </row>
    <row r="4538" spans="1:14" x14ac:dyDescent="0.3">
      <c r="A4538" t="s">
        <v>15004</v>
      </c>
      <c r="B4538" t="s">
        <v>9994</v>
      </c>
      <c r="C4538">
        <v>3</v>
      </c>
      <c r="D4538">
        <v>22</v>
      </c>
      <c r="E4538">
        <v>999</v>
      </c>
      <c r="F4538">
        <v>599</v>
      </c>
      <c r="G4538" t="s">
        <v>242</v>
      </c>
      <c r="H4538" t="s">
        <v>15005</v>
      </c>
      <c r="I4538" t="s">
        <v>1176</v>
      </c>
      <c r="J4538" t="s">
        <v>9996</v>
      </c>
      <c r="K4538" t="s">
        <v>15006</v>
      </c>
      <c r="L4538">
        <v>14673406</v>
      </c>
      <c r="M4538">
        <f t="shared" si="140"/>
        <v>13178</v>
      </c>
      <c r="N4538" s="2">
        <f t="shared" si="141"/>
        <v>40.04004004004004</v>
      </c>
    </row>
    <row r="4539" spans="1:14" x14ac:dyDescent="0.3">
      <c r="A4539" t="s">
        <v>15007</v>
      </c>
      <c r="B4539" t="s">
        <v>2366</v>
      </c>
      <c r="C4539">
        <v>4.3</v>
      </c>
      <c r="D4539">
        <v>9</v>
      </c>
      <c r="E4539">
        <v>499</v>
      </c>
      <c r="F4539">
        <v>274</v>
      </c>
      <c r="G4539" t="s">
        <v>15008</v>
      </c>
      <c r="H4539" t="s">
        <v>15009</v>
      </c>
      <c r="I4539" t="s">
        <v>76</v>
      </c>
      <c r="J4539" t="s">
        <v>2368</v>
      </c>
      <c r="K4539" t="s">
        <v>15010</v>
      </c>
      <c r="L4539">
        <v>15115134</v>
      </c>
      <c r="M4539">
        <f t="shared" si="140"/>
        <v>2466</v>
      </c>
      <c r="N4539" s="2">
        <f t="shared" si="141"/>
        <v>45.09018036072144</v>
      </c>
    </row>
    <row r="4540" spans="1:14" x14ac:dyDescent="0.3">
      <c r="A4540" t="s">
        <v>15011</v>
      </c>
      <c r="B4540" t="s">
        <v>15012</v>
      </c>
      <c r="C4540">
        <v>3.8</v>
      </c>
      <c r="D4540">
        <v>15</v>
      </c>
      <c r="E4540">
        <v>1490</v>
      </c>
      <c r="F4540">
        <v>1117</v>
      </c>
      <c r="G4540" t="s">
        <v>95</v>
      </c>
      <c r="H4540" t="s">
        <v>15013</v>
      </c>
      <c r="I4540" t="s">
        <v>56</v>
      </c>
      <c r="J4540" t="s">
        <v>15014</v>
      </c>
      <c r="K4540" t="s">
        <v>15015</v>
      </c>
      <c r="L4540">
        <v>13897670</v>
      </c>
      <c r="M4540">
        <f t="shared" si="140"/>
        <v>16755</v>
      </c>
      <c r="N4540" s="2">
        <f t="shared" si="141"/>
        <v>25.033557046979865</v>
      </c>
    </row>
    <row r="4541" spans="1:14" x14ac:dyDescent="0.3">
      <c r="A4541" t="s">
        <v>2624</v>
      </c>
      <c r="B4541" t="s">
        <v>15016</v>
      </c>
      <c r="C4541">
        <v>4.3</v>
      </c>
      <c r="D4541">
        <v>86</v>
      </c>
      <c r="E4541">
        <v>1040</v>
      </c>
      <c r="F4541">
        <v>884</v>
      </c>
      <c r="G4541" t="s">
        <v>15017</v>
      </c>
      <c r="H4541" t="s">
        <v>15018</v>
      </c>
      <c r="I4541" t="s">
        <v>110</v>
      </c>
      <c r="J4541" t="s">
        <v>15019</v>
      </c>
      <c r="K4541" t="s">
        <v>15020</v>
      </c>
      <c r="L4541">
        <v>7482068</v>
      </c>
      <c r="M4541">
        <f t="shared" si="140"/>
        <v>76024</v>
      </c>
      <c r="N4541" s="2">
        <f t="shared" si="141"/>
        <v>15</v>
      </c>
    </row>
    <row r="4542" spans="1:14" x14ac:dyDescent="0.3">
      <c r="A4542" t="s">
        <v>15021</v>
      </c>
      <c r="B4542" t="s">
        <v>41</v>
      </c>
      <c r="C4542">
        <v>4.5</v>
      </c>
      <c r="D4542">
        <v>18</v>
      </c>
      <c r="E4542">
        <v>4299</v>
      </c>
      <c r="F4542">
        <v>2364</v>
      </c>
      <c r="G4542" t="s">
        <v>67</v>
      </c>
      <c r="H4542" t="s">
        <v>15022</v>
      </c>
      <c r="I4542" t="s">
        <v>103</v>
      </c>
      <c r="J4542" t="s">
        <v>45</v>
      </c>
      <c r="K4542" t="s">
        <v>15023</v>
      </c>
      <c r="L4542">
        <v>14281790</v>
      </c>
      <c r="M4542">
        <f t="shared" si="140"/>
        <v>42552</v>
      </c>
      <c r="N4542" s="2">
        <f t="shared" si="141"/>
        <v>45.010467550593162</v>
      </c>
    </row>
    <row r="4543" spans="1:14" x14ac:dyDescent="0.3">
      <c r="A4543" t="s">
        <v>455</v>
      </c>
      <c r="B4543" t="s">
        <v>3201</v>
      </c>
      <c r="C4543">
        <v>4.3</v>
      </c>
      <c r="D4543">
        <v>16</v>
      </c>
      <c r="E4543">
        <v>449</v>
      </c>
      <c r="F4543">
        <v>449</v>
      </c>
      <c r="G4543" t="s">
        <v>124</v>
      </c>
      <c r="H4543" t="s">
        <v>15024</v>
      </c>
      <c r="I4543" t="s">
        <v>37</v>
      </c>
      <c r="J4543" t="s">
        <v>3203</v>
      </c>
      <c r="K4543" t="s">
        <v>15025</v>
      </c>
      <c r="L4543">
        <v>16373292</v>
      </c>
      <c r="M4543">
        <f t="shared" si="140"/>
        <v>7184</v>
      </c>
      <c r="N4543" s="2">
        <f t="shared" si="141"/>
        <v>0</v>
      </c>
    </row>
    <row r="4544" spans="1:14" x14ac:dyDescent="0.3">
      <c r="A4544" t="s">
        <v>15026</v>
      </c>
      <c r="B4544" t="s">
        <v>2237</v>
      </c>
      <c r="C4544">
        <v>3.3</v>
      </c>
      <c r="D4544">
        <v>4</v>
      </c>
      <c r="E4544">
        <v>3399</v>
      </c>
      <c r="F4544">
        <v>1529</v>
      </c>
      <c r="G4544" t="s">
        <v>1474</v>
      </c>
      <c r="H4544" t="s">
        <v>15027</v>
      </c>
      <c r="I4544" t="s">
        <v>1176</v>
      </c>
      <c r="J4544" t="s">
        <v>2239</v>
      </c>
      <c r="K4544" t="s">
        <v>15028</v>
      </c>
      <c r="L4544">
        <v>17184830</v>
      </c>
      <c r="M4544">
        <f t="shared" si="140"/>
        <v>6116</v>
      </c>
      <c r="N4544" s="2">
        <f t="shared" si="141"/>
        <v>55.016181229773466</v>
      </c>
    </row>
    <row r="4545" spans="1:14" x14ac:dyDescent="0.3">
      <c r="A4545" t="s">
        <v>11467</v>
      </c>
      <c r="B4545" t="s">
        <v>4683</v>
      </c>
      <c r="C4545">
        <v>4</v>
      </c>
      <c r="D4545">
        <v>9</v>
      </c>
      <c r="E4545">
        <v>1499</v>
      </c>
      <c r="F4545">
        <v>599</v>
      </c>
      <c r="G4545" t="s">
        <v>1474</v>
      </c>
      <c r="H4545" t="s">
        <v>15029</v>
      </c>
      <c r="I4545" t="s">
        <v>76</v>
      </c>
      <c r="J4545" t="s">
        <v>4685</v>
      </c>
      <c r="K4545" t="s">
        <v>15030</v>
      </c>
      <c r="L4545">
        <v>15990490</v>
      </c>
      <c r="M4545">
        <f t="shared" si="140"/>
        <v>5391</v>
      </c>
      <c r="N4545" s="2">
        <f t="shared" si="141"/>
        <v>60.040026684456308</v>
      </c>
    </row>
    <row r="4546" spans="1:14" x14ac:dyDescent="0.3">
      <c r="A4546" t="s">
        <v>15031</v>
      </c>
      <c r="B4546" t="s">
        <v>2242</v>
      </c>
      <c r="C4546">
        <v>3.9</v>
      </c>
      <c r="D4546">
        <v>37</v>
      </c>
      <c r="E4546">
        <v>2299</v>
      </c>
      <c r="F4546">
        <v>689</v>
      </c>
      <c r="G4546" t="s">
        <v>81</v>
      </c>
      <c r="H4546" t="s">
        <v>15032</v>
      </c>
      <c r="I4546" t="s">
        <v>1165</v>
      </c>
      <c r="J4546" t="s">
        <v>2244</v>
      </c>
      <c r="K4546" t="s">
        <v>15033</v>
      </c>
      <c r="L4546">
        <v>14007148</v>
      </c>
      <c r="M4546">
        <f t="shared" si="140"/>
        <v>25493</v>
      </c>
      <c r="N4546" s="2">
        <f t="shared" si="141"/>
        <v>70.030448020878637</v>
      </c>
    </row>
    <row r="4547" spans="1:14" x14ac:dyDescent="0.3">
      <c r="A4547" t="s">
        <v>15034</v>
      </c>
      <c r="B4547" t="s">
        <v>5215</v>
      </c>
      <c r="C4547">
        <v>4.5</v>
      </c>
      <c r="D4547">
        <v>97</v>
      </c>
      <c r="E4547">
        <v>999</v>
      </c>
      <c r="F4547">
        <v>999</v>
      </c>
      <c r="G4547" t="s">
        <v>16</v>
      </c>
      <c r="H4547" t="s">
        <v>15035</v>
      </c>
      <c r="I4547" t="s">
        <v>548</v>
      </c>
      <c r="J4547" t="s">
        <v>5217</v>
      </c>
      <c r="K4547" t="s">
        <v>15036</v>
      </c>
      <c r="L4547">
        <v>14963994</v>
      </c>
      <c r="M4547">
        <f t="shared" ref="M4547:M4610" si="142">D4547*F4547</f>
        <v>96903</v>
      </c>
      <c r="N4547" s="2">
        <f t="shared" ref="N4547:N4610" si="143">((E4547-F4547)/E4547) *100</f>
        <v>0</v>
      </c>
    </row>
    <row r="4548" spans="1:14" x14ac:dyDescent="0.3">
      <c r="A4548" t="s">
        <v>15037</v>
      </c>
      <c r="B4548" t="s">
        <v>4971</v>
      </c>
      <c r="C4548">
        <v>4.4000000000000004</v>
      </c>
      <c r="D4548">
        <v>1100</v>
      </c>
      <c r="E4548">
        <v>299</v>
      </c>
      <c r="F4548">
        <v>269</v>
      </c>
      <c r="G4548" t="s">
        <v>15038</v>
      </c>
      <c r="H4548" t="s">
        <v>15039</v>
      </c>
      <c r="I4548" t="s">
        <v>15040</v>
      </c>
      <c r="J4548" t="s">
        <v>4973</v>
      </c>
      <c r="K4548" t="s">
        <v>15041</v>
      </c>
      <c r="L4548">
        <v>11081200</v>
      </c>
      <c r="M4548">
        <f t="shared" si="142"/>
        <v>295900</v>
      </c>
      <c r="N4548" s="2">
        <f t="shared" si="143"/>
        <v>10.033444816053512</v>
      </c>
    </row>
    <row r="4549" spans="1:14" x14ac:dyDescent="0.3">
      <c r="A4549" t="s">
        <v>15042</v>
      </c>
      <c r="B4549" t="s">
        <v>15012</v>
      </c>
      <c r="C4549">
        <v>3.8</v>
      </c>
      <c r="D4549">
        <v>37</v>
      </c>
      <c r="E4549">
        <v>1999</v>
      </c>
      <c r="F4549">
        <v>1199</v>
      </c>
      <c r="G4549" t="s">
        <v>15043</v>
      </c>
      <c r="H4549" t="s">
        <v>15044</v>
      </c>
      <c r="I4549" t="s">
        <v>56</v>
      </c>
      <c r="J4549" t="s">
        <v>15014</v>
      </c>
      <c r="K4549" t="s">
        <v>15045</v>
      </c>
      <c r="L4549">
        <v>13032756</v>
      </c>
      <c r="M4549">
        <f t="shared" si="142"/>
        <v>44363</v>
      </c>
      <c r="N4549" s="2">
        <f t="shared" si="143"/>
        <v>40.020010005002497</v>
      </c>
    </row>
    <row r="4550" spans="1:14" x14ac:dyDescent="0.3">
      <c r="A4550" t="s">
        <v>1381</v>
      </c>
      <c r="B4550" t="s">
        <v>1382</v>
      </c>
      <c r="C4550">
        <v>3.9</v>
      </c>
      <c r="D4550">
        <v>8</v>
      </c>
      <c r="E4550">
        <v>3299</v>
      </c>
      <c r="F4550">
        <v>824</v>
      </c>
      <c r="G4550" t="s">
        <v>16</v>
      </c>
      <c r="H4550" t="s">
        <v>15046</v>
      </c>
      <c r="I4550" t="s">
        <v>18</v>
      </c>
      <c r="J4550" t="s">
        <v>1384</v>
      </c>
      <c r="K4550" t="s">
        <v>15047</v>
      </c>
      <c r="L4550">
        <v>15096252</v>
      </c>
      <c r="M4550">
        <f t="shared" si="142"/>
        <v>6592</v>
      </c>
      <c r="N4550" s="2">
        <f t="shared" si="143"/>
        <v>75.022734161867234</v>
      </c>
    </row>
    <row r="4551" spans="1:14" x14ac:dyDescent="0.3">
      <c r="A4551" t="s">
        <v>10827</v>
      </c>
      <c r="B4551" t="s">
        <v>101</v>
      </c>
      <c r="C4551">
        <v>4.4000000000000004</v>
      </c>
      <c r="D4551">
        <v>10</v>
      </c>
      <c r="E4551">
        <v>1495</v>
      </c>
      <c r="F4551">
        <v>747</v>
      </c>
      <c r="G4551" t="s">
        <v>335</v>
      </c>
      <c r="H4551" t="s">
        <v>15048</v>
      </c>
      <c r="I4551" t="s">
        <v>862</v>
      </c>
      <c r="J4551" t="s">
        <v>104</v>
      </c>
      <c r="K4551" t="s">
        <v>15049</v>
      </c>
      <c r="L4551">
        <v>16544378</v>
      </c>
      <c r="M4551">
        <f t="shared" si="142"/>
        <v>7470</v>
      </c>
      <c r="N4551" s="2">
        <f t="shared" si="143"/>
        <v>50.03344481605351</v>
      </c>
    </row>
    <row r="4552" spans="1:14" x14ac:dyDescent="0.3">
      <c r="A4552" t="s">
        <v>15050</v>
      </c>
      <c r="B4552" t="s">
        <v>80</v>
      </c>
      <c r="C4552">
        <v>4</v>
      </c>
      <c r="D4552">
        <v>391</v>
      </c>
      <c r="E4552">
        <v>549</v>
      </c>
      <c r="F4552">
        <v>356</v>
      </c>
      <c r="G4552" t="s">
        <v>16</v>
      </c>
      <c r="H4552" t="s">
        <v>15051</v>
      </c>
      <c r="I4552" t="s">
        <v>548</v>
      </c>
      <c r="J4552" t="s">
        <v>84</v>
      </c>
      <c r="K4552" t="s">
        <v>15052</v>
      </c>
      <c r="L4552">
        <v>9451675</v>
      </c>
      <c r="M4552">
        <f t="shared" si="142"/>
        <v>139196</v>
      </c>
      <c r="N4552" s="2">
        <f t="shared" si="143"/>
        <v>35.154826958105645</v>
      </c>
    </row>
    <row r="4553" spans="1:14" x14ac:dyDescent="0.3">
      <c r="A4553" t="s">
        <v>15053</v>
      </c>
      <c r="B4553" t="s">
        <v>1879</v>
      </c>
      <c r="C4553">
        <v>4.2</v>
      </c>
      <c r="D4553">
        <v>10</v>
      </c>
      <c r="E4553">
        <v>3499</v>
      </c>
      <c r="F4553">
        <v>2449</v>
      </c>
      <c r="G4553" t="s">
        <v>16</v>
      </c>
      <c r="H4553" t="s">
        <v>15054</v>
      </c>
      <c r="I4553" t="s">
        <v>18</v>
      </c>
      <c r="J4553" t="s">
        <v>1881</v>
      </c>
      <c r="K4553" t="s">
        <v>15055</v>
      </c>
      <c r="L4553">
        <v>15954076</v>
      </c>
      <c r="M4553">
        <f t="shared" si="142"/>
        <v>24490</v>
      </c>
      <c r="N4553" s="2">
        <f t="shared" si="143"/>
        <v>30.008573878250928</v>
      </c>
    </row>
    <row r="4554" spans="1:14" x14ac:dyDescent="0.3">
      <c r="A4554" t="s">
        <v>15056</v>
      </c>
      <c r="B4554" t="s">
        <v>11426</v>
      </c>
      <c r="C4554">
        <v>4.5</v>
      </c>
      <c r="D4554">
        <v>11</v>
      </c>
      <c r="E4554">
        <v>4999</v>
      </c>
      <c r="F4554">
        <v>1999</v>
      </c>
      <c r="G4554" t="s">
        <v>16</v>
      </c>
      <c r="H4554" t="s">
        <v>15057</v>
      </c>
      <c r="I4554" t="s">
        <v>586</v>
      </c>
      <c r="J4554" t="s">
        <v>11428</v>
      </c>
      <c r="K4554" t="s">
        <v>15058</v>
      </c>
      <c r="L4554">
        <v>13581014</v>
      </c>
      <c r="M4554">
        <f t="shared" si="142"/>
        <v>21989</v>
      </c>
      <c r="N4554" s="2">
        <f t="shared" si="143"/>
        <v>60.012002400480092</v>
      </c>
    </row>
    <row r="4555" spans="1:14" x14ac:dyDescent="0.3">
      <c r="A4555" t="s">
        <v>15059</v>
      </c>
      <c r="B4555" t="s">
        <v>15060</v>
      </c>
      <c r="C4555">
        <v>5</v>
      </c>
      <c r="D4555">
        <v>2</v>
      </c>
      <c r="E4555">
        <v>3499</v>
      </c>
      <c r="F4555">
        <v>944</v>
      </c>
      <c r="G4555" t="s">
        <v>451</v>
      </c>
      <c r="H4555" t="s">
        <v>15061</v>
      </c>
      <c r="I4555" t="s">
        <v>297</v>
      </c>
      <c r="J4555" t="s">
        <v>15062</v>
      </c>
      <c r="K4555" t="s">
        <v>15063</v>
      </c>
      <c r="L4555">
        <v>17830234</v>
      </c>
      <c r="M4555">
        <f t="shared" si="142"/>
        <v>1888</v>
      </c>
      <c r="N4555" s="2">
        <f t="shared" si="143"/>
        <v>73.02086310374392</v>
      </c>
    </row>
    <row r="4556" spans="1:14" x14ac:dyDescent="0.3">
      <c r="A4556" t="s">
        <v>15064</v>
      </c>
      <c r="B4556" t="s">
        <v>1190</v>
      </c>
      <c r="C4556">
        <v>4.5999999999999996</v>
      </c>
      <c r="D4556">
        <v>44</v>
      </c>
      <c r="E4556">
        <v>4499</v>
      </c>
      <c r="F4556">
        <v>1574</v>
      </c>
      <c r="G4556" t="s">
        <v>67</v>
      </c>
      <c r="H4556" t="s">
        <v>15065</v>
      </c>
      <c r="I4556" t="s">
        <v>44</v>
      </c>
      <c r="J4556" t="s">
        <v>1193</v>
      </c>
      <c r="K4556" t="s">
        <v>15066</v>
      </c>
      <c r="L4556">
        <v>14231148</v>
      </c>
      <c r="M4556">
        <f t="shared" si="142"/>
        <v>69256</v>
      </c>
      <c r="N4556" s="2">
        <f t="shared" si="143"/>
        <v>65.014447655034459</v>
      </c>
    </row>
    <row r="4557" spans="1:14" x14ac:dyDescent="0.3">
      <c r="A4557" t="s">
        <v>15067</v>
      </c>
      <c r="B4557" t="s">
        <v>2700</v>
      </c>
      <c r="C4557">
        <v>3.7</v>
      </c>
      <c r="D4557">
        <v>7</v>
      </c>
      <c r="E4557">
        <v>2999</v>
      </c>
      <c r="F4557">
        <v>1199</v>
      </c>
      <c r="G4557" t="s">
        <v>29</v>
      </c>
      <c r="H4557" t="s">
        <v>15068</v>
      </c>
      <c r="I4557" t="s">
        <v>5522</v>
      </c>
      <c r="J4557" t="s">
        <v>2702</v>
      </c>
      <c r="K4557" t="s">
        <v>15069</v>
      </c>
      <c r="L4557">
        <v>15979914</v>
      </c>
      <c r="M4557">
        <f t="shared" si="142"/>
        <v>8393</v>
      </c>
      <c r="N4557" s="2">
        <f t="shared" si="143"/>
        <v>60.020006668889621</v>
      </c>
    </row>
    <row r="4558" spans="1:14" x14ac:dyDescent="0.3">
      <c r="A4558" t="s">
        <v>15070</v>
      </c>
      <c r="B4558" t="s">
        <v>10526</v>
      </c>
      <c r="C4558">
        <v>4.2</v>
      </c>
      <c r="D4558">
        <v>288</v>
      </c>
      <c r="E4558">
        <v>4990</v>
      </c>
      <c r="F4558">
        <v>1999</v>
      </c>
      <c r="G4558" t="s">
        <v>16</v>
      </c>
      <c r="H4558" t="s">
        <v>15071</v>
      </c>
      <c r="I4558" t="s">
        <v>6762</v>
      </c>
      <c r="J4558" t="s">
        <v>10528</v>
      </c>
      <c r="K4558" t="s">
        <v>15072</v>
      </c>
      <c r="L4558">
        <v>13408076</v>
      </c>
      <c r="M4558">
        <f t="shared" si="142"/>
        <v>575712</v>
      </c>
      <c r="N4558" s="2">
        <f t="shared" si="143"/>
        <v>59.939879759519044</v>
      </c>
    </row>
    <row r="4559" spans="1:14" x14ac:dyDescent="0.3">
      <c r="A4559" t="s">
        <v>15073</v>
      </c>
      <c r="B4559" t="s">
        <v>2689</v>
      </c>
      <c r="C4559">
        <v>4.2</v>
      </c>
      <c r="D4559">
        <v>6</v>
      </c>
      <c r="E4559">
        <v>1099</v>
      </c>
      <c r="F4559">
        <v>384</v>
      </c>
      <c r="G4559" t="s">
        <v>16</v>
      </c>
      <c r="H4559" t="s">
        <v>15074</v>
      </c>
      <c r="I4559" t="s">
        <v>6382</v>
      </c>
      <c r="J4559" t="s">
        <v>2691</v>
      </c>
      <c r="K4559" t="s">
        <v>15075</v>
      </c>
      <c r="L4559">
        <v>17500118</v>
      </c>
      <c r="M4559">
        <f t="shared" si="142"/>
        <v>2304</v>
      </c>
      <c r="N4559" s="2">
        <f t="shared" si="143"/>
        <v>65.059144676979074</v>
      </c>
    </row>
    <row r="4560" spans="1:14" x14ac:dyDescent="0.3">
      <c r="A4560" t="s">
        <v>15076</v>
      </c>
      <c r="B4560" t="s">
        <v>12572</v>
      </c>
      <c r="C4560">
        <v>4.3</v>
      </c>
      <c r="D4560">
        <v>38</v>
      </c>
      <c r="E4560">
        <v>999</v>
      </c>
      <c r="F4560">
        <v>669</v>
      </c>
      <c r="G4560" t="s">
        <v>16</v>
      </c>
      <c r="H4560" t="s">
        <v>15077</v>
      </c>
      <c r="I4560" t="s">
        <v>161</v>
      </c>
      <c r="J4560" t="s">
        <v>12574</v>
      </c>
      <c r="K4560" t="s">
        <v>15078</v>
      </c>
      <c r="L4560">
        <v>14447434</v>
      </c>
      <c r="M4560">
        <f t="shared" si="142"/>
        <v>25422</v>
      </c>
      <c r="N4560" s="2">
        <f t="shared" si="143"/>
        <v>33.033033033033036</v>
      </c>
    </row>
    <row r="4561" spans="1:14" x14ac:dyDescent="0.3">
      <c r="A4561" t="s">
        <v>15079</v>
      </c>
      <c r="B4561" t="s">
        <v>794</v>
      </c>
      <c r="C4561">
        <v>4.8</v>
      </c>
      <c r="D4561">
        <v>5</v>
      </c>
      <c r="E4561">
        <v>2499</v>
      </c>
      <c r="F4561">
        <v>1199</v>
      </c>
      <c r="G4561" t="s">
        <v>795</v>
      </c>
      <c r="H4561" t="s">
        <v>15080</v>
      </c>
      <c r="I4561" t="s">
        <v>642</v>
      </c>
      <c r="J4561" t="s">
        <v>797</v>
      </c>
      <c r="K4561" t="s">
        <v>15081</v>
      </c>
      <c r="L4561">
        <v>16995688</v>
      </c>
      <c r="M4561">
        <f t="shared" si="142"/>
        <v>5995</v>
      </c>
      <c r="N4561" s="2">
        <f t="shared" si="143"/>
        <v>52.020808323329334</v>
      </c>
    </row>
    <row r="4562" spans="1:14" x14ac:dyDescent="0.3">
      <c r="A4562" t="s">
        <v>449</v>
      </c>
      <c r="B4562" t="s">
        <v>87</v>
      </c>
      <c r="C4562">
        <v>4</v>
      </c>
      <c r="D4562">
        <v>5</v>
      </c>
      <c r="E4562">
        <v>2399</v>
      </c>
      <c r="F4562">
        <v>1247</v>
      </c>
      <c r="G4562" t="s">
        <v>2446</v>
      </c>
      <c r="H4562" t="s">
        <v>15082</v>
      </c>
      <c r="I4562" t="s">
        <v>297</v>
      </c>
      <c r="J4562" t="s">
        <v>91</v>
      </c>
      <c r="K4562" t="s">
        <v>15083</v>
      </c>
      <c r="L4562">
        <v>16106896</v>
      </c>
      <c r="M4562">
        <f t="shared" si="142"/>
        <v>6235</v>
      </c>
      <c r="N4562" s="2">
        <f t="shared" si="143"/>
        <v>48.020008336807003</v>
      </c>
    </row>
    <row r="4563" spans="1:14" x14ac:dyDescent="0.3">
      <c r="A4563" t="s">
        <v>6879</v>
      </c>
      <c r="B4563" t="s">
        <v>1312</v>
      </c>
      <c r="C4563">
        <v>3.3</v>
      </c>
      <c r="D4563">
        <v>6</v>
      </c>
      <c r="E4563">
        <v>3399</v>
      </c>
      <c r="F4563">
        <v>849</v>
      </c>
      <c r="G4563" t="s">
        <v>29</v>
      </c>
      <c r="H4563" t="s">
        <v>15084</v>
      </c>
      <c r="I4563" t="s">
        <v>132</v>
      </c>
      <c r="J4563" t="s">
        <v>1314</v>
      </c>
      <c r="K4563" t="s">
        <v>15085</v>
      </c>
      <c r="L4563">
        <v>17080380</v>
      </c>
      <c r="M4563">
        <f t="shared" si="142"/>
        <v>5094</v>
      </c>
      <c r="N4563" s="2">
        <f t="shared" si="143"/>
        <v>75.022065313327445</v>
      </c>
    </row>
    <row r="4564" spans="1:14" x14ac:dyDescent="0.3">
      <c r="A4564" t="s">
        <v>14377</v>
      </c>
      <c r="B4564" t="s">
        <v>230</v>
      </c>
      <c r="C4564">
        <v>4.8</v>
      </c>
      <c r="D4564">
        <v>9</v>
      </c>
      <c r="E4564">
        <v>1099</v>
      </c>
      <c r="F4564">
        <v>329</v>
      </c>
      <c r="G4564" t="s">
        <v>42</v>
      </c>
      <c r="H4564" t="s">
        <v>15086</v>
      </c>
      <c r="I4564" t="s">
        <v>56</v>
      </c>
      <c r="J4564" t="s">
        <v>232</v>
      </c>
      <c r="K4564" t="s">
        <v>15087</v>
      </c>
      <c r="L4564">
        <v>14935540</v>
      </c>
      <c r="M4564">
        <f t="shared" si="142"/>
        <v>2961</v>
      </c>
      <c r="N4564" s="2">
        <f t="shared" si="143"/>
        <v>70.063694267515913</v>
      </c>
    </row>
    <row r="4565" spans="1:14" x14ac:dyDescent="0.3">
      <c r="A4565" t="s">
        <v>15088</v>
      </c>
      <c r="B4565" t="s">
        <v>15089</v>
      </c>
      <c r="C4565">
        <v>4.5999999999999996</v>
      </c>
      <c r="D4565">
        <v>75</v>
      </c>
      <c r="E4565">
        <v>500</v>
      </c>
      <c r="F4565">
        <v>500</v>
      </c>
      <c r="G4565" t="s">
        <v>16</v>
      </c>
      <c r="H4565" t="s">
        <v>15090</v>
      </c>
      <c r="I4565" t="s">
        <v>4717</v>
      </c>
      <c r="J4565" t="s">
        <v>15091</v>
      </c>
      <c r="K4565" t="s">
        <v>15092</v>
      </c>
      <c r="L4565">
        <v>11917674</v>
      </c>
      <c r="M4565">
        <f t="shared" si="142"/>
        <v>37500</v>
      </c>
      <c r="N4565" s="2">
        <f t="shared" si="143"/>
        <v>0</v>
      </c>
    </row>
    <row r="4566" spans="1:14" x14ac:dyDescent="0.3">
      <c r="A4566" t="s">
        <v>15093</v>
      </c>
      <c r="B4566" t="s">
        <v>241</v>
      </c>
      <c r="C4566">
        <v>4.5</v>
      </c>
      <c r="D4566">
        <v>39</v>
      </c>
      <c r="E4566">
        <v>1899</v>
      </c>
      <c r="F4566">
        <v>759</v>
      </c>
      <c r="G4566" t="s">
        <v>16</v>
      </c>
      <c r="H4566" t="s">
        <v>15094</v>
      </c>
      <c r="I4566" t="s">
        <v>161</v>
      </c>
      <c r="J4566" t="s">
        <v>245</v>
      </c>
      <c r="K4566" t="s">
        <v>15095</v>
      </c>
      <c r="L4566">
        <v>14135270</v>
      </c>
      <c r="M4566">
        <f t="shared" si="142"/>
        <v>29601</v>
      </c>
      <c r="N4566" s="2">
        <f t="shared" si="143"/>
        <v>60.031595576619281</v>
      </c>
    </row>
    <row r="4567" spans="1:14" x14ac:dyDescent="0.3">
      <c r="A4567" t="s">
        <v>4796</v>
      </c>
      <c r="B4567" t="s">
        <v>230</v>
      </c>
      <c r="C4567">
        <v>4.8</v>
      </c>
      <c r="D4567">
        <v>10</v>
      </c>
      <c r="E4567">
        <v>1849</v>
      </c>
      <c r="F4567">
        <v>924</v>
      </c>
      <c r="G4567" t="s">
        <v>81</v>
      </c>
      <c r="H4567" t="s">
        <v>15096</v>
      </c>
      <c r="I4567" t="s">
        <v>1229</v>
      </c>
      <c r="J4567" t="s">
        <v>232</v>
      </c>
      <c r="K4567" t="s">
        <v>15097</v>
      </c>
      <c r="L4567">
        <v>14850520</v>
      </c>
      <c r="M4567">
        <f t="shared" si="142"/>
        <v>9240</v>
      </c>
      <c r="N4567" s="2">
        <f t="shared" si="143"/>
        <v>50.027041644131963</v>
      </c>
    </row>
    <row r="4568" spans="1:14" x14ac:dyDescent="0.3">
      <c r="A4568" t="s">
        <v>15098</v>
      </c>
      <c r="B4568" t="s">
        <v>3693</v>
      </c>
      <c r="C4568">
        <v>4.8</v>
      </c>
      <c r="D4568">
        <v>9</v>
      </c>
      <c r="E4568">
        <v>1499</v>
      </c>
      <c r="F4568">
        <v>899</v>
      </c>
      <c r="G4568" t="s">
        <v>42</v>
      </c>
      <c r="H4568" t="s">
        <v>15099</v>
      </c>
      <c r="I4568" t="s">
        <v>37</v>
      </c>
      <c r="J4568" t="s">
        <v>3695</v>
      </c>
      <c r="K4568" t="s">
        <v>15100</v>
      </c>
      <c r="L4568">
        <v>17562918</v>
      </c>
      <c r="M4568">
        <f t="shared" si="142"/>
        <v>8091</v>
      </c>
      <c r="N4568" s="2">
        <f t="shared" si="143"/>
        <v>40.026684456304203</v>
      </c>
    </row>
    <row r="4569" spans="1:14" x14ac:dyDescent="0.3">
      <c r="A4569" t="s">
        <v>3634</v>
      </c>
      <c r="B4569" t="s">
        <v>284</v>
      </c>
      <c r="C4569">
        <v>4.9000000000000004</v>
      </c>
      <c r="D4569">
        <v>7</v>
      </c>
      <c r="E4569">
        <v>999</v>
      </c>
      <c r="F4569">
        <v>399</v>
      </c>
      <c r="G4569" t="s">
        <v>124</v>
      </c>
      <c r="H4569" t="s">
        <v>15101</v>
      </c>
      <c r="I4569" t="s">
        <v>37</v>
      </c>
      <c r="J4569" t="s">
        <v>286</v>
      </c>
      <c r="K4569" t="s">
        <v>15102</v>
      </c>
      <c r="L4569">
        <v>15790594</v>
      </c>
      <c r="M4569">
        <f t="shared" si="142"/>
        <v>2793</v>
      </c>
      <c r="N4569" s="2">
        <f t="shared" si="143"/>
        <v>60.06006006006006</v>
      </c>
    </row>
    <row r="4570" spans="1:14" x14ac:dyDescent="0.3">
      <c r="A4570" t="s">
        <v>9705</v>
      </c>
      <c r="B4570" t="s">
        <v>1342</v>
      </c>
      <c r="C4570">
        <v>3.8</v>
      </c>
      <c r="D4570">
        <v>5</v>
      </c>
      <c r="E4570">
        <v>2499</v>
      </c>
      <c r="F4570">
        <v>1999</v>
      </c>
      <c r="G4570" t="s">
        <v>757</v>
      </c>
      <c r="H4570" t="s">
        <v>15103</v>
      </c>
      <c r="I4570" t="s">
        <v>83</v>
      </c>
      <c r="J4570" t="s">
        <v>1344</v>
      </c>
      <c r="K4570" t="s">
        <v>15104</v>
      </c>
      <c r="L4570">
        <v>16547626</v>
      </c>
      <c r="M4570">
        <f t="shared" si="142"/>
        <v>9995</v>
      </c>
      <c r="N4570" s="2">
        <f t="shared" si="143"/>
        <v>20.008003201280509</v>
      </c>
    </row>
    <row r="4571" spans="1:14" x14ac:dyDescent="0.3">
      <c r="A4571" t="s">
        <v>15105</v>
      </c>
      <c r="B4571" t="s">
        <v>2178</v>
      </c>
      <c r="C4571">
        <v>4.7</v>
      </c>
      <c r="D4571">
        <v>88</v>
      </c>
      <c r="E4571">
        <v>1720</v>
      </c>
      <c r="F4571">
        <v>1720</v>
      </c>
      <c r="G4571" t="s">
        <v>1742</v>
      </c>
      <c r="H4571" t="s">
        <v>15106</v>
      </c>
      <c r="I4571" t="s">
        <v>1744</v>
      </c>
      <c r="J4571" t="s">
        <v>2181</v>
      </c>
      <c r="K4571" t="s">
        <v>15107</v>
      </c>
      <c r="L4571">
        <v>14411448</v>
      </c>
      <c r="M4571">
        <f t="shared" si="142"/>
        <v>151360</v>
      </c>
      <c r="N4571" s="2">
        <f t="shared" si="143"/>
        <v>0</v>
      </c>
    </row>
    <row r="4572" spans="1:14" x14ac:dyDescent="0.3">
      <c r="A4572" t="s">
        <v>15108</v>
      </c>
      <c r="B4572" t="s">
        <v>895</v>
      </c>
      <c r="C4572">
        <v>4</v>
      </c>
      <c r="D4572">
        <v>29</v>
      </c>
      <c r="E4572">
        <v>2390</v>
      </c>
      <c r="F4572">
        <v>1314</v>
      </c>
      <c r="G4572" t="s">
        <v>42</v>
      </c>
      <c r="H4572" t="s">
        <v>15109</v>
      </c>
      <c r="I4572" t="s">
        <v>495</v>
      </c>
      <c r="J4572" t="s">
        <v>898</v>
      </c>
      <c r="K4572" t="s">
        <v>15110</v>
      </c>
      <c r="L4572">
        <v>13944492</v>
      </c>
      <c r="M4572">
        <f t="shared" si="142"/>
        <v>38106</v>
      </c>
      <c r="N4572" s="2">
        <f t="shared" si="143"/>
        <v>45.020920502092046</v>
      </c>
    </row>
    <row r="4573" spans="1:14" x14ac:dyDescent="0.3">
      <c r="A4573" t="s">
        <v>15111</v>
      </c>
      <c r="B4573" t="s">
        <v>14285</v>
      </c>
      <c r="C4573">
        <v>4.4000000000000004</v>
      </c>
      <c r="D4573">
        <v>39</v>
      </c>
      <c r="E4573">
        <v>1499</v>
      </c>
      <c r="F4573">
        <v>689</v>
      </c>
      <c r="G4573" t="s">
        <v>29</v>
      </c>
      <c r="H4573" t="s">
        <v>15112</v>
      </c>
      <c r="I4573" t="s">
        <v>1064</v>
      </c>
      <c r="J4573" t="s">
        <v>14287</v>
      </c>
      <c r="K4573" t="s">
        <v>15113</v>
      </c>
      <c r="L4573">
        <v>12701318</v>
      </c>
      <c r="M4573">
        <f t="shared" si="142"/>
        <v>26871</v>
      </c>
      <c r="N4573" s="2">
        <f t="shared" si="143"/>
        <v>54.036024016010678</v>
      </c>
    </row>
    <row r="4574" spans="1:14" x14ac:dyDescent="0.3">
      <c r="A4574" t="s">
        <v>15114</v>
      </c>
      <c r="B4574" t="s">
        <v>15115</v>
      </c>
      <c r="C4574">
        <v>4.4000000000000004</v>
      </c>
      <c r="D4574">
        <v>34</v>
      </c>
      <c r="E4574">
        <v>399</v>
      </c>
      <c r="F4574">
        <v>311</v>
      </c>
      <c r="G4574" t="s">
        <v>16</v>
      </c>
      <c r="H4574" t="s">
        <v>15116</v>
      </c>
      <c r="I4574" t="s">
        <v>7904</v>
      </c>
      <c r="J4574" t="s">
        <v>15117</v>
      </c>
      <c r="K4574" t="s">
        <v>15118</v>
      </c>
      <c r="L4574">
        <v>9713367</v>
      </c>
      <c r="M4574">
        <f t="shared" si="142"/>
        <v>10574</v>
      </c>
      <c r="N4574" s="2">
        <f t="shared" si="143"/>
        <v>22.055137844611529</v>
      </c>
    </row>
    <row r="4575" spans="1:14" x14ac:dyDescent="0.3">
      <c r="A4575" t="s">
        <v>2440</v>
      </c>
      <c r="B4575" t="s">
        <v>15119</v>
      </c>
      <c r="C4575">
        <v>2.8</v>
      </c>
      <c r="D4575">
        <v>5</v>
      </c>
      <c r="E4575">
        <v>1499</v>
      </c>
      <c r="F4575">
        <v>389</v>
      </c>
      <c r="G4575" t="s">
        <v>335</v>
      </c>
      <c r="H4575" t="s">
        <v>15120</v>
      </c>
      <c r="I4575" t="s">
        <v>37</v>
      </c>
      <c r="J4575" t="s">
        <v>15121</v>
      </c>
      <c r="K4575" t="s">
        <v>15122</v>
      </c>
      <c r="L4575">
        <v>17635276</v>
      </c>
      <c r="M4575">
        <f t="shared" si="142"/>
        <v>1945</v>
      </c>
      <c r="N4575" s="2">
        <f t="shared" si="143"/>
        <v>74.049366244162769</v>
      </c>
    </row>
    <row r="4576" spans="1:14" x14ac:dyDescent="0.3">
      <c r="A4576" t="s">
        <v>385</v>
      </c>
      <c r="B4576" t="s">
        <v>9106</v>
      </c>
      <c r="C4576">
        <v>4.5999999999999996</v>
      </c>
      <c r="D4576">
        <v>41</v>
      </c>
      <c r="E4576">
        <v>1599</v>
      </c>
      <c r="F4576">
        <v>351</v>
      </c>
      <c r="G4576" t="s">
        <v>16</v>
      </c>
      <c r="H4576" t="s">
        <v>15123</v>
      </c>
      <c r="I4576" t="s">
        <v>388</v>
      </c>
      <c r="J4576" t="s">
        <v>9108</v>
      </c>
      <c r="K4576" t="s">
        <v>15124</v>
      </c>
      <c r="L4576">
        <v>14701064</v>
      </c>
      <c r="M4576">
        <f t="shared" si="142"/>
        <v>14391</v>
      </c>
      <c r="N4576" s="2">
        <f t="shared" si="143"/>
        <v>78.048780487804876</v>
      </c>
    </row>
    <row r="4577" spans="1:14" x14ac:dyDescent="0.3">
      <c r="A4577" t="s">
        <v>15125</v>
      </c>
      <c r="B4577" t="s">
        <v>235</v>
      </c>
      <c r="C4577">
        <v>4.3</v>
      </c>
      <c r="D4577">
        <v>24</v>
      </c>
      <c r="E4577">
        <v>1299</v>
      </c>
      <c r="F4577">
        <v>1299</v>
      </c>
      <c r="G4577" t="s">
        <v>11853</v>
      </c>
      <c r="H4577" t="s">
        <v>15126</v>
      </c>
      <c r="I4577" t="s">
        <v>244</v>
      </c>
      <c r="J4577" t="s">
        <v>238</v>
      </c>
      <c r="K4577" t="s">
        <v>15127</v>
      </c>
      <c r="L4577">
        <v>15157588</v>
      </c>
      <c r="M4577">
        <f t="shared" si="142"/>
        <v>31176</v>
      </c>
      <c r="N4577" s="2">
        <f t="shared" si="143"/>
        <v>0</v>
      </c>
    </row>
    <row r="4578" spans="1:14" x14ac:dyDescent="0.3">
      <c r="A4578" t="s">
        <v>15128</v>
      </c>
      <c r="B4578" t="s">
        <v>6465</v>
      </c>
      <c r="C4578">
        <v>4.5999999999999996</v>
      </c>
      <c r="D4578">
        <v>5</v>
      </c>
      <c r="E4578">
        <v>1998</v>
      </c>
      <c r="F4578">
        <v>899</v>
      </c>
      <c r="G4578" t="s">
        <v>1536</v>
      </c>
      <c r="H4578" t="s">
        <v>15129</v>
      </c>
      <c r="I4578" t="s">
        <v>2214</v>
      </c>
      <c r="J4578" t="s">
        <v>6467</v>
      </c>
      <c r="K4578" t="s">
        <v>15130</v>
      </c>
      <c r="L4578">
        <v>15380378</v>
      </c>
      <c r="M4578">
        <f t="shared" si="142"/>
        <v>4495</v>
      </c>
      <c r="N4578" s="2">
        <f t="shared" si="143"/>
        <v>55.005005005005003</v>
      </c>
    </row>
    <row r="4579" spans="1:14" x14ac:dyDescent="0.3">
      <c r="A4579" t="s">
        <v>15131</v>
      </c>
      <c r="B4579" t="s">
        <v>41</v>
      </c>
      <c r="C4579">
        <v>4.9000000000000004</v>
      </c>
      <c r="D4579">
        <v>11</v>
      </c>
      <c r="E4579">
        <v>1699</v>
      </c>
      <c r="F4579">
        <v>1019</v>
      </c>
      <c r="G4579" t="s">
        <v>1536</v>
      </c>
      <c r="H4579" t="s">
        <v>15132</v>
      </c>
      <c r="I4579" t="s">
        <v>1229</v>
      </c>
      <c r="J4579" t="s">
        <v>45</v>
      </c>
      <c r="K4579" t="s">
        <v>15133</v>
      </c>
      <c r="L4579">
        <v>14704894</v>
      </c>
      <c r="M4579">
        <f t="shared" si="142"/>
        <v>11209</v>
      </c>
      <c r="N4579" s="2">
        <f t="shared" si="143"/>
        <v>40.023543260741612</v>
      </c>
    </row>
    <row r="4580" spans="1:14" x14ac:dyDescent="0.3">
      <c r="A4580" t="s">
        <v>15134</v>
      </c>
      <c r="B4580" t="s">
        <v>9973</v>
      </c>
      <c r="C4580">
        <v>3.2</v>
      </c>
      <c r="D4580">
        <v>19</v>
      </c>
      <c r="E4580">
        <v>2199</v>
      </c>
      <c r="F4580">
        <v>901</v>
      </c>
      <c r="G4580" t="s">
        <v>74</v>
      </c>
      <c r="H4580" t="s">
        <v>15135</v>
      </c>
      <c r="I4580" t="s">
        <v>373</v>
      </c>
      <c r="J4580" t="s">
        <v>9975</v>
      </c>
      <c r="K4580" t="s">
        <v>15136</v>
      </c>
      <c r="L4580">
        <v>13670648</v>
      </c>
      <c r="M4580">
        <f t="shared" si="142"/>
        <v>17119</v>
      </c>
      <c r="N4580" s="2">
        <f t="shared" si="143"/>
        <v>59.026830377444298</v>
      </c>
    </row>
    <row r="4581" spans="1:14" x14ac:dyDescent="0.3">
      <c r="A4581" t="s">
        <v>15137</v>
      </c>
      <c r="B4581" t="s">
        <v>9994</v>
      </c>
      <c r="C4581">
        <v>3.1</v>
      </c>
      <c r="D4581">
        <v>14</v>
      </c>
      <c r="E4581">
        <v>999</v>
      </c>
      <c r="F4581">
        <v>599</v>
      </c>
      <c r="G4581" t="s">
        <v>242</v>
      </c>
      <c r="H4581" t="s">
        <v>15138</v>
      </c>
      <c r="I4581" t="s">
        <v>1176</v>
      </c>
      <c r="J4581" t="s">
        <v>9996</v>
      </c>
      <c r="K4581" t="s">
        <v>15139</v>
      </c>
      <c r="L4581">
        <v>14673426</v>
      </c>
      <c r="M4581">
        <f t="shared" si="142"/>
        <v>8386</v>
      </c>
      <c r="N4581" s="2">
        <f t="shared" si="143"/>
        <v>40.04004004004004</v>
      </c>
    </row>
    <row r="4582" spans="1:14" x14ac:dyDescent="0.3">
      <c r="A4582" t="s">
        <v>15140</v>
      </c>
      <c r="B4582" t="s">
        <v>353</v>
      </c>
      <c r="C4582">
        <v>4.5</v>
      </c>
      <c r="D4582">
        <v>17</v>
      </c>
      <c r="E4582">
        <v>3199</v>
      </c>
      <c r="F4582">
        <v>1439</v>
      </c>
      <c r="G4582" t="s">
        <v>16</v>
      </c>
      <c r="H4582" t="s">
        <v>15141</v>
      </c>
      <c r="I4582" t="s">
        <v>18</v>
      </c>
      <c r="J4582" t="s">
        <v>356</v>
      </c>
      <c r="K4582" t="s">
        <v>15142</v>
      </c>
      <c r="L4582">
        <v>14597636</v>
      </c>
      <c r="M4582">
        <f t="shared" si="142"/>
        <v>24463</v>
      </c>
      <c r="N4582" s="2">
        <f t="shared" si="143"/>
        <v>55.017192872772746</v>
      </c>
    </row>
    <row r="4583" spans="1:14" x14ac:dyDescent="0.3">
      <c r="A4583" t="s">
        <v>15143</v>
      </c>
      <c r="B4583" t="s">
        <v>1587</v>
      </c>
      <c r="C4583">
        <v>4.3</v>
      </c>
      <c r="D4583">
        <v>396</v>
      </c>
      <c r="E4583">
        <v>750</v>
      </c>
      <c r="F4583">
        <v>442</v>
      </c>
      <c r="G4583" t="s">
        <v>218</v>
      </c>
      <c r="H4583" t="s">
        <v>15144</v>
      </c>
      <c r="I4583" t="s">
        <v>3622</v>
      </c>
      <c r="J4583" t="s">
        <v>1590</v>
      </c>
      <c r="K4583" t="s">
        <v>15145</v>
      </c>
      <c r="L4583">
        <v>16867292</v>
      </c>
      <c r="M4583">
        <f t="shared" si="142"/>
        <v>175032</v>
      </c>
      <c r="N4583" s="2">
        <f t="shared" si="143"/>
        <v>41.06666666666667</v>
      </c>
    </row>
    <row r="4584" spans="1:14" x14ac:dyDescent="0.3">
      <c r="A4584" t="s">
        <v>15146</v>
      </c>
      <c r="B4584" t="s">
        <v>3233</v>
      </c>
      <c r="C4584">
        <v>4.4000000000000004</v>
      </c>
      <c r="D4584">
        <v>7</v>
      </c>
      <c r="E4584">
        <v>2399</v>
      </c>
      <c r="F4584">
        <v>1199</v>
      </c>
      <c r="G4584" t="s">
        <v>2167</v>
      </c>
      <c r="H4584" t="s">
        <v>15147</v>
      </c>
      <c r="I4584" t="s">
        <v>1229</v>
      </c>
      <c r="J4584" t="s">
        <v>3235</v>
      </c>
      <c r="K4584" t="s">
        <v>15148</v>
      </c>
      <c r="L4584">
        <v>13174004</v>
      </c>
      <c r="M4584">
        <f t="shared" si="142"/>
        <v>8393</v>
      </c>
      <c r="N4584" s="2">
        <f t="shared" si="143"/>
        <v>50.020842017507292</v>
      </c>
    </row>
    <row r="4585" spans="1:14" x14ac:dyDescent="0.3">
      <c r="A4585" t="s">
        <v>15149</v>
      </c>
      <c r="B4585" t="s">
        <v>768</v>
      </c>
      <c r="C4585">
        <v>4.3</v>
      </c>
      <c r="D4585">
        <v>7</v>
      </c>
      <c r="E4585">
        <v>1999</v>
      </c>
      <c r="F4585">
        <v>699</v>
      </c>
      <c r="G4585" t="s">
        <v>124</v>
      </c>
      <c r="H4585" t="s">
        <v>15150</v>
      </c>
      <c r="I4585" t="s">
        <v>56</v>
      </c>
      <c r="J4585" t="s">
        <v>770</v>
      </c>
      <c r="K4585" t="s">
        <v>15151</v>
      </c>
      <c r="L4585">
        <v>17277880</v>
      </c>
      <c r="M4585">
        <f t="shared" si="142"/>
        <v>4893</v>
      </c>
      <c r="N4585" s="2">
        <f t="shared" si="143"/>
        <v>65.032516258129064</v>
      </c>
    </row>
    <row r="4586" spans="1:14" x14ac:dyDescent="0.3">
      <c r="A4586" t="s">
        <v>15152</v>
      </c>
      <c r="B4586" t="s">
        <v>230</v>
      </c>
      <c r="C4586">
        <v>4</v>
      </c>
      <c r="D4586">
        <v>6</v>
      </c>
      <c r="E4586">
        <v>1199</v>
      </c>
      <c r="F4586">
        <v>1199</v>
      </c>
      <c r="G4586" t="s">
        <v>42</v>
      </c>
      <c r="H4586" t="s">
        <v>15153</v>
      </c>
      <c r="I4586" t="s">
        <v>37</v>
      </c>
      <c r="J4586" t="s">
        <v>232</v>
      </c>
      <c r="K4586" t="s">
        <v>15154</v>
      </c>
      <c r="L4586">
        <v>14341574</v>
      </c>
      <c r="M4586">
        <f t="shared" si="142"/>
        <v>7194</v>
      </c>
      <c r="N4586" s="2">
        <f t="shared" si="143"/>
        <v>0</v>
      </c>
    </row>
    <row r="4587" spans="1:14" x14ac:dyDescent="0.3">
      <c r="A4587" t="s">
        <v>15155</v>
      </c>
      <c r="B4587" t="s">
        <v>4979</v>
      </c>
      <c r="C4587">
        <v>4</v>
      </c>
      <c r="D4587">
        <v>5</v>
      </c>
      <c r="E4587">
        <v>580</v>
      </c>
      <c r="F4587">
        <v>214</v>
      </c>
      <c r="G4587" t="s">
        <v>15156</v>
      </c>
      <c r="H4587" t="s">
        <v>15157</v>
      </c>
      <c r="I4587" t="s">
        <v>37</v>
      </c>
      <c r="J4587" t="s">
        <v>4982</v>
      </c>
      <c r="K4587" t="s">
        <v>15158</v>
      </c>
      <c r="L4587">
        <v>17586634</v>
      </c>
      <c r="M4587">
        <f t="shared" si="142"/>
        <v>1070</v>
      </c>
      <c r="N4587" s="2">
        <f t="shared" si="143"/>
        <v>63.103448275862071</v>
      </c>
    </row>
    <row r="4588" spans="1:14" x14ac:dyDescent="0.3">
      <c r="A4588" t="s">
        <v>1792</v>
      </c>
      <c r="B4588" t="s">
        <v>15159</v>
      </c>
      <c r="C4588">
        <v>4.3</v>
      </c>
      <c r="D4588">
        <v>91</v>
      </c>
      <c r="E4588">
        <v>1499</v>
      </c>
      <c r="F4588">
        <v>689</v>
      </c>
      <c r="G4588" t="s">
        <v>16</v>
      </c>
      <c r="H4588" t="s">
        <v>15160</v>
      </c>
      <c r="I4588" t="s">
        <v>1795</v>
      </c>
      <c r="J4588" t="s">
        <v>15161</v>
      </c>
      <c r="K4588" t="s">
        <v>15162</v>
      </c>
      <c r="L4588">
        <v>13984724</v>
      </c>
      <c r="M4588">
        <f t="shared" si="142"/>
        <v>62699</v>
      </c>
      <c r="N4588" s="2">
        <f t="shared" si="143"/>
        <v>54.036024016010678</v>
      </c>
    </row>
    <row r="4589" spans="1:14" x14ac:dyDescent="0.3">
      <c r="A4589" t="s">
        <v>15163</v>
      </c>
      <c r="B4589" t="s">
        <v>2232</v>
      </c>
      <c r="C4589">
        <v>3.6</v>
      </c>
      <c r="D4589">
        <v>44</v>
      </c>
      <c r="E4589">
        <v>2000</v>
      </c>
      <c r="F4589">
        <v>1020</v>
      </c>
      <c r="G4589" t="s">
        <v>16</v>
      </c>
      <c r="H4589" t="s">
        <v>15164</v>
      </c>
      <c r="I4589" t="s">
        <v>1941</v>
      </c>
      <c r="J4589" t="s">
        <v>2234</v>
      </c>
      <c r="K4589" t="s">
        <v>15165</v>
      </c>
      <c r="L4589">
        <v>13842630</v>
      </c>
      <c r="M4589">
        <f t="shared" si="142"/>
        <v>44880</v>
      </c>
      <c r="N4589" s="2">
        <f t="shared" si="143"/>
        <v>49</v>
      </c>
    </row>
    <row r="4590" spans="1:14" x14ac:dyDescent="0.3">
      <c r="A4590" t="s">
        <v>15166</v>
      </c>
      <c r="B4590" t="s">
        <v>481</v>
      </c>
      <c r="C4590">
        <v>4.0999999999999996</v>
      </c>
      <c r="D4590">
        <v>448</v>
      </c>
      <c r="E4590">
        <v>1850</v>
      </c>
      <c r="F4590">
        <v>518</v>
      </c>
      <c r="G4590" t="s">
        <v>16</v>
      </c>
      <c r="H4590" t="s">
        <v>15167</v>
      </c>
      <c r="I4590" t="s">
        <v>388</v>
      </c>
      <c r="J4590" t="s">
        <v>483</v>
      </c>
      <c r="K4590" t="s">
        <v>15168</v>
      </c>
      <c r="L4590">
        <v>7050050</v>
      </c>
      <c r="M4590">
        <f t="shared" si="142"/>
        <v>232064</v>
      </c>
      <c r="N4590" s="2">
        <f t="shared" si="143"/>
        <v>72</v>
      </c>
    </row>
    <row r="4591" spans="1:14" x14ac:dyDescent="0.3">
      <c r="A4591" t="s">
        <v>15169</v>
      </c>
      <c r="B4591" t="s">
        <v>499</v>
      </c>
      <c r="C4591">
        <v>4.2</v>
      </c>
      <c r="D4591">
        <v>118</v>
      </c>
      <c r="E4591">
        <v>895</v>
      </c>
      <c r="F4591">
        <v>402</v>
      </c>
      <c r="G4591" t="s">
        <v>16</v>
      </c>
      <c r="H4591" t="s">
        <v>15170</v>
      </c>
      <c r="I4591" t="s">
        <v>388</v>
      </c>
      <c r="J4591" t="s">
        <v>502</v>
      </c>
      <c r="K4591" t="s">
        <v>15171</v>
      </c>
      <c r="L4591">
        <v>12498118</v>
      </c>
      <c r="M4591">
        <f t="shared" si="142"/>
        <v>47436</v>
      </c>
      <c r="N4591" s="2">
        <f t="shared" si="143"/>
        <v>55.08379888268157</v>
      </c>
    </row>
    <row r="4592" spans="1:14" x14ac:dyDescent="0.3">
      <c r="A4592" t="s">
        <v>15172</v>
      </c>
      <c r="B4592" t="s">
        <v>15173</v>
      </c>
      <c r="C4592">
        <v>4</v>
      </c>
      <c r="D4592">
        <v>26</v>
      </c>
      <c r="E4592">
        <v>3499</v>
      </c>
      <c r="F4592">
        <v>1574</v>
      </c>
      <c r="G4592" t="s">
        <v>7270</v>
      </c>
      <c r="H4592" t="s">
        <v>15174</v>
      </c>
      <c r="I4592" t="s">
        <v>3176</v>
      </c>
      <c r="J4592" t="s">
        <v>15175</v>
      </c>
      <c r="K4592" t="s">
        <v>15176</v>
      </c>
      <c r="L4592">
        <v>13978612</v>
      </c>
      <c r="M4592">
        <f t="shared" si="142"/>
        <v>40924</v>
      </c>
      <c r="N4592" s="2">
        <f t="shared" si="143"/>
        <v>55.015718776793364</v>
      </c>
    </row>
    <row r="4593" spans="1:14" x14ac:dyDescent="0.3">
      <c r="A4593" t="s">
        <v>1156</v>
      </c>
      <c r="B4593" t="s">
        <v>10730</v>
      </c>
      <c r="C4593">
        <v>4.5</v>
      </c>
      <c r="D4593">
        <v>85</v>
      </c>
      <c r="E4593">
        <v>799</v>
      </c>
      <c r="F4593">
        <v>399</v>
      </c>
      <c r="G4593" t="s">
        <v>218</v>
      </c>
      <c r="H4593" t="s">
        <v>15177</v>
      </c>
      <c r="I4593" t="s">
        <v>1160</v>
      </c>
      <c r="J4593" t="s">
        <v>10732</v>
      </c>
      <c r="K4593" t="s">
        <v>15178</v>
      </c>
      <c r="L4593">
        <v>14525264</v>
      </c>
      <c r="M4593">
        <f t="shared" si="142"/>
        <v>33915</v>
      </c>
      <c r="N4593" s="2">
        <f t="shared" si="143"/>
        <v>50.062578222778477</v>
      </c>
    </row>
    <row r="4594" spans="1:14" x14ac:dyDescent="0.3">
      <c r="A4594" t="s">
        <v>15179</v>
      </c>
      <c r="B4594" t="s">
        <v>1273</v>
      </c>
      <c r="C4594">
        <v>4.0999999999999996</v>
      </c>
      <c r="D4594">
        <v>109</v>
      </c>
      <c r="E4594">
        <v>999</v>
      </c>
      <c r="F4594">
        <v>479</v>
      </c>
      <c r="G4594" t="s">
        <v>67</v>
      </c>
      <c r="H4594" t="s">
        <v>15180</v>
      </c>
      <c r="I4594" t="s">
        <v>56</v>
      </c>
      <c r="J4594" t="s">
        <v>1275</v>
      </c>
      <c r="K4594" t="s">
        <v>15181</v>
      </c>
      <c r="L4594">
        <v>1571699</v>
      </c>
      <c r="M4594">
        <f t="shared" si="142"/>
        <v>52211</v>
      </c>
      <c r="N4594" s="2">
        <f t="shared" si="143"/>
        <v>52.052052052052055</v>
      </c>
    </row>
    <row r="4595" spans="1:14" x14ac:dyDescent="0.3">
      <c r="A4595" t="s">
        <v>15182</v>
      </c>
      <c r="B4595" t="s">
        <v>123</v>
      </c>
      <c r="C4595">
        <v>3.6</v>
      </c>
      <c r="D4595">
        <v>33</v>
      </c>
      <c r="E4595">
        <v>2999</v>
      </c>
      <c r="F4595">
        <v>1499</v>
      </c>
      <c r="G4595" t="s">
        <v>67</v>
      </c>
      <c r="H4595" t="s">
        <v>15183</v>
      </c>
      <c r="I4595" t="s">
        <v>132</v>
      </c>
      <c r="J4595" t="s">
        <v>127</v>
      </c>
      <c r="K4595" t="s">
        <v>15184</v>
      </c>
      <c r="L4595">
        <v>11329622</v>
      </c>
      <c r="M4595">
        <f t="shared" si="142"/>
        <v>49467</v>
      </c>
      <c r="N4595" s="2">
        <f t="shared" si="143"/>
        <v>50.016672224074689</v>
      </c>
    </row>
    <row r="4596" spans="1:14" x14ac:dyDescent="0.3">
      <c r="A4596" t="s">
        <v>11264</v>
      </c>
      <c r="B4596" t="s">
        <v>6942</v>
      </c>
      <c r="C4596">
        <v>4.5</v>
      </c>
      <c r="D4596">
        <v>6</v>
      </c>
      <c r="E4596">
        <v>1749</v>
      </c>
      <c r="F4596">
        <v>699</v>
      </c>
      <c r="G4596" t="s">
        <v>5187</v>
      </c>
      <c r="H4596" t="s">
        <v>15185</v>
      </c>
      <c r="I4596" t="s">
        <v>297</v>
      </c>
      <c r="J4596" t="s">
        <v>6944</v>
      </c>
      <c r="K4596" t="s">
        <v>15186</v>
      </c>
      <c r="L4596">
        <v>12182190</v>
      </c>
      <c r="M4596">
        <f t="shared" si="142"/>
        <v>4194</v>
      </c>
      <c r="N4596" s="2">
        <f t="shared" si="143"/>
        <v>60.03430531732419</v>
      </c>
    </row>
    <row r="4597" spans="1:14" x14ac:dyDescent="0.3">
      <c r="A4597" t="s">
        <v>5153</v>
      </c>
      <c r="B4597" t="s">
        <v>175</v>
      </c>
      <c r="C4597">
        <v>3.5</v>
      </c>
      <c r="D4597">
        <v>4</v>
      </c>
      <c r="E4597">
        <v>1799</v>
      </c>
      <c r="F4597">
        <v>449</v>
      </c>
      <c r="G4597" t="s">
        <v>16</v>
      </c>
      <c r="H4597" t="s">
        <v>15187</v>
      </c>
      <c r="I4597" t="s">
        <v>177</v>
      </c>
      <c r="J4597" t="s">
        <v>178</v>
      </c>
      <c r="K4597" t="s">
        <v>15188</v>
      </c>
      <c r="L4597">
        <v>16507940</v>
      </c>
      <c r="M4597">
        <f t="shared" si="142"/>
        <v>1796</v>
      </c>
      <c r="N4597" s="2">
        <f t="shared" si="143"/>
        <v>75.041689827682049</v>
      </c>
    </row>
    <row r="4598" spans="1:14" x14ac:dyDescent="0.3">
      <c r="A4598" t="s">
        <v>7417</v>
      </c>
      <c r="B4598" t="s">
        <v>6712</v>
      </c>
      <c r="C4598">
        <v>4.3</v>
      </c>
      <c r="D4598">
        <v>24</v>
      </c>
      <c r="E4598">
        <v>3299</v>
      </c>
      <c r="F4598">
        <v>1319</v>
      </c>
      <c r="G4598" t="s">
        <v>124</v>
      </c>
      <c r="H4598" t="s">
        <v>15189</v>
      </c>
      <c r="I4598" t="s">
        <v>50</v>
      </c>
      <c r="J4598" t="s">
        <v>6714</v>
      </c>
      <c r="K4598" t="s">
        <v>15190</v>
      </c>
      <c r="L4598">
        <v>13310360</v>
      </c>
      <c r="M4598">
        <f t="shared" si="142"/>
        <v>31656</v>
      </c>
      <c r="N4598" s="2">
        <f t="shared" si="143"/>
        <v>60.018187329493792</v>
      </c>
    </row>
    <row r="4599" spans="1:14" x14ac:dyDescent="0.3">
      <c r="A4599" t="s">
        <v>15191</v>
      </c>
      <c r="B4599" t="s">
        <v>4830</v>
      </c>
      <c r="C4599">
        <v>4.7</v>
      </c>
      <c r="D4599">
        <v>3</v>
      </c>
      <c r="E4599">
        <v>2999</v>
      </c>
      <c r="F4599">
        <v>1499</v>
      </c>
      <c r="G4599" t="s">
        <v>451</v>
      </c>
      <c r="H4599" t="s">
        <v>15192</v>
      </c>
      <c r="I4599" t="s">
        <v>297</v>
      </c>
      <c r="J4599" t="s">
        <v>4832</v>
      </c>
      <c r="K4599" t="s">
        <v>15193</v>
      </c>
      <c r="L4599">
        <v>13234356</v>
      </c>
      <c r="M4599">
        <f t="shared" si="142"/>
        <v>4497</v>
      </c>
      <c r="N4599" s="2">
        <f t="shared" si="143"/>
        <v>50.016672224074689</v>
      </c>
    </row>
    <row r="4600" spans="1:14" x14ac:dyDescent="0.3">
      <c r="A4600" t="s">
        <v>15194</v>
      </c>
      <c r="B4600" t="s">
        <v>353</v>
      </c>
      <c r="C4600">
        <v>4.5999999999999996</v>
      </c>
      <c r="D4600">
        <v>27</v>
      </c>
      <c r="E4600">
        <v>899</v>
      </c>
      <c r="F4600">
        <v>584</v>
      </c>
      <c r="G4600" t="s">
        <v>16</v>
      </c>
      <c r="H4600" t="s">
        <v>15195</v>
      </c>
      <c r="I4600" t="s">
        <v>388</v>
      </c>
      <c r="J4600" t="s">
        <v>356</v>
      </c>
      <c r="K4600" t="s">
        <v>15196</v>
      </c>
      <c r="L4600">
        <v>15351186</v>
      </c>
      <c r="M4600">
        <f t="shared" si="142"/>
        <v>15768</v>
      </c>
      <c r="N4600" s="2">
        <f t="shared" si="143"/>
        <v>35.038932146829808</v>
      </c>
    </row>
    <row r="4601" spans="1:14" x14ac:dyDescent="0.3">
      <c r="A4601" t="s">
        <v>15197</v>
      </c>
      <c r="B4601" t="s">
        <v>80</v>
      </c>
      <c r="C4601">
        <v>4.5</v>
      </c>
      <c r="D4601">
        <v>8</v>
      </c>
      <c r="E4601">
        <v>1799</v>
      </c>
      <c r="F4601">
        <v>449</v>
      </c>
      <c r="G4601" t="s">
        <v>1620</v>
      </c>
      <c r="H4601" t="s">
        <v>15198</v>
      </c>
      <c r="I4601" t="s">
        <v>110</v>
      </c>
      <c r="J4601" t="s">
        <v>84</v>
      </c>
      <c r="K4601" t="s">
        <v>15199</v>
      </c>
      <c r="L4601">
        <v>14474252</v>
      </c>
      <c r="M4601">
        <f t="shared" si="142"/>
        <v>3592</v>
      </c>
      <c r="N4601" s="2">
        <f t="shared" si="143"/>
        <v>75.041689827682049</v>
      </c>
    </row>
    <row r="4602" spans="1:14" x14ac:dyDescent="0.3">
      <c r="A4602" t="s">
        <v>11888</v>
      </c>
      <c r="B4602" t="s">
        <v>11889</v>
      </c>
      <c r="C4602">
        <v>5</v>
      </c>
      <c r="D4602">
        <v>2</v>
      </c>
      <c r="E4602">
        <v>949</v>
      </c>
      <c r="F4602">
        <v>474</v>
      </c>
      <c r="G4602" t="s">
        <v>42</v>
      </c>
      <c r="H4602" t="s">
        <v>15200</v>
      </c>
      <c r="I4602" t="s">
        <v>50</v>
      </c>
      <c r="J4602" t="s">
        <v>11891</v>
      </c>
      <c r="K4602" t="s">
        <v>15201</v>
      </c>
      <c r="L4602">
        <v>18304000</v>
      </c>
      <c r="M4602">
        <f t="shared" si="142"/>
        <v>948</v>
      </c>
      <c r="N4602" s="2">
        <f t="shared" si="143"/>
        <v>50.05268703898841</v>
      </c>
    </row>
    <row r="4603" spans="1:14" x14ac:dyDescent="0.3">
      <c r="A4603" t="s">
        <v>5586</v>
      </c>
      <c r="B4603" t="s">
        <v>15202</v>
      </c>
      <c r="C4603">
        <v>4.5</v>
      </c>
      <c r="D4603">
        <v>2</v>
      </c>
      <c r="E4603">
        <v>2499</v>
      </c>
      <c r="F4603">
        <v>1999</v>
      </c>
      <c r="G4603" t="s">
        <v>81</v>
      </c>
      <c r="H4603" t="s">
        <v>15203</v>
      </c>
      <c r="I4603" t="s">
        <v>83</v>
      </c>
      <c r="J4603" t="s">
        <v>15204</v>
      </c>
      <c r="K4603" t="s">
        <v>15205</v>
      </c>
      <c r="L4603">
        <v>17681702</v>
      </c>
      <c r="M4603">
        <f t="shared" si="142"/>
        <v>3998</v>
      </c>
      <c r="N4603" s="2">
        <f t="shared" si="143"/>
        <v>20.008003201280509</v>
      </c>
    </row>
    <row r="4604" spans="1:14" x14ac:dyDescent="0.3">
      <c r="A4604" t="s">
        <v>1686</v>
      </c>
      <c r="B4604" t="s">
        <v>1687</v>
      </c>
      <c r="C4604">
        <v>4.5999999999999996</v>
      </c>
      <c r="D4604">
        <v>18</v>
      </c>
      <c r="E4604">
        <v>2399</v>
      </c>
      <c r="F4604">
        <v>983</v>
      </c>
      <c r="G4604" t="s">
        <v>1688</v>
      </c>
      <c r="H4604" t="s">
        <v>15206</v>
      </c>
      <c r="I4604" t="s">
        <v>630</v>
      </c>
      <c r="J4604" t="s">
        <v>1690</v>
      </c>
      <c r="K4604" t="s">
        <v>15207</v>
      </c>
      <c r="L4604">
        <v>12859118</v>
      </c>
      <c r="M4604">
        <f t="shared" si="142"/>
        <v>17694</v>
      </c>
      <c r="N4604" s="2">
        <f t="shared" si="143"/>
        <v>59.02459358065861</v>
      </c>
    </row>
    <row r="4605" spans="1:14" x14ac:dyDescent="0.3">
      <c r="A4605" t="s">
        <v>767</v>
      </c>
      <c r="B4605" t="s">
        <v>3271</v>
      </c>
      <c r="C4605">
        <v>3.9</v>
      </c>
      <c r="D4605">
        <v>31</v>
      </c>
      <c r="E4605">
        <v>1399</v>
      </c>
      <c r="F4605">
        <v>699</v>
      </c>
      <c r="G4605" t="s">
        <v>905</v>
      </c>
      <c r="H4605" t="s">
        <v>15208</v>
      </c>
      <c r="I4605" t="s">
        <v>446</v>
      </c>
      <c r="J4605" t="s">
        <v>3273</v>
      </c>
      <c r="K4605" t="s">
        <v>15209</v>
      </c>
      <c r="L4605">
        <v>14265528</v>
      </c>
      <c r="M4605">
        <f t="shared" si="142"/>
        <v>21669</v>
      </c>
      <c r="N4605" s="2">
        <f t="shared" si="143"/>
        <v>50.035739814152969</v>
      </c>
    </row>
    <row r="4606" spans="1:14" x14ac:dyDescent="0.3">
      <c r="A4606" t="s">
        <v>15210</v>
      </c>
      <c r="B4606" t="s">
        <v>15211</v>
      </c>
      <c r="C4606">
        <v>3.6</v>
      </c>
      <c r="D4606">
        <v>68</v>
      </c>
      <c r="E4606">
        <v>1649</v>
      </c>
      <c r="F4606">
        <v>758</v>
      </c>
      <c r="G4606" t="s">
        <v>182</v>
      </c>
      <c r="H4606" t="s">
        <v>15212</v>
      </c>
      <c r="I4606" t="s">
        <v>50</v>
      </c>
      <c r="J4606" t="s">
        <v>15213</v>
      </c>
      <c r="K4606" t="s">
        <v>15214</v>
      </c>
      <c r="L4606">
        <v>13435616</v>
      </c>
      <c r="M4606">
        <f t="shared" si="142"/>
        <v>51544</v>
      </c>
      <c r="N4606" s="2">
        <f t="shared" si="143"/>
        <v>54.032747119466343</v>
      </c>
    </row>
    <row r="4607" spans="1:14" x14ac:dyDescent="0.3">
      <c r="A4607" t="s">
        <v>15215</v>
      </c>
      <c r="B4607" t="s">
        <v>119</v>
      </c>
      <c r="C4607">
        <v>4.0999999999999996</v>
      </c>
      <c r="D4607">
        <v>21</v>
      </c>
      <c r="E4607">
        <v>419</v>
      </c>
      <c r="F4607">
        <v>419</v>
      </c>
      <c r="G4607" t="s">
        <v>171</v>
      </c>
      <c r="H4607" t="s">
        <v>15216</v>
      </c>
      <c r="I4607" t="s">
        <v>1229</v>
      </c>
      <c r="J4607" t="s">
        <v>119</v>
      </c>
      <c r="K4607" t="s">
        <v>15217</v>
      </c>
      <c r="L4607">
        <v>15257276</v>
      </c>
      <c r="M4607">
        <f t="shared" si="142"/>
        <v>8799</v>
      </c>
      <c r="N4607" s="2">
        <f t="shared" si="143"/>
        <v>0</v>
      </c>
    </row>
    <row r="4608" spans="1:14" x14ac:dyDescent="0.3">
      <c r="A4608" t="s">
        <v>15218</v>
      </c>
      <c r="B4608" t="s">
        <v>353</v>
      </c>
      <c r="C4608">
        <v>4.0999999999999996</v>
      </c>
      <c r="D4608">
        <v>18</v>
      </c>
      <c r="E4608">
        <v>1999</v>
      </c>
      <c r="F4608">
        <v>699</v>
      </c>
      <c r="G4608" t="s">
        <v>242</v>
      </c>
      <c r="H4608" t="s">
        <v>15219</v>
      </c>
      <c r="I4608" t="s">
        <v>244</v>
      </c>
      <c r="J4608" t="s">
        <v>356</v>
      </c>
      <c r="K4608" t="s">
        <v>15220</v>
      </c>
      <c r="L4608">
        <v>15145240</v>
      </c>
      <c r="M4608">
        <f t="shared" si="142"/>
        <v>12582</v>
      </c>
      <c r="N4608" s="2">
        <f t="shared" si="143"/>
        <v>65.032516258129064</v>
      </c>
    </row>
    <row r="4609" spans="1:14" x14ac:dyDescent="0.3">
      <c r="A4609" t="s">
        <v>12516</v>
      </c>
      <c r="B4609" t="s">
        <v>7644</v>
      </c>
      <c r="C4609">
        <v>4.8</v>
      </c>
      <c r="D4609">
        <v>8</v>
      </c>
      <c r="E4609">
        <v>498</v>
      </c>
      <c r="F4609">
        <v>498</v>
      </c>
      <c r="G4609" t="s">
        <v>15221</v>
      </c>
      <c r="H4609" t="s">
        <v>15222</v>
      </c>
      <c r="I4609" t="s">
        <v>802</v>
      </c>
      <c r="J4609" t="s">
        <v>7647</v>
      </c>
      <c r="K4609" t="s">
        <v>15223</v>
      </c>
      <c r="L4609">
        <v>17199528</v>
      </c>
      <c r="M4609">
        <f t="shared" si="142"/>
        <v>3984</v>
      </c>
      <c r="N4609" s="2">
        <f t="shared" si="143"/>
        <v>0</v>
      </c>
    </row>
    <row r="4610" spans="1:14" x14ac:dyDescent="0.3">
      <c r="A4610" t="s">
        <v>15224</v>
      </c>
      <c r="B4610" t="s">
        <v>15225</v>
      </c>
      <c r="C4610">
        <v>4.0999999999999996</v>
      </c>
      <c r="D4610">
        <v>52</v>
      </c>
      <c r="E4610">
        <v>2090</v>
      </c>
      <c r="F4610">
        <v>1045</v>
      </c>
      <c r="G4610" t="s">
        <v>15226</v>
      </c>
      <c r="H4610" t="s">
        <v>15227</v>
      </c>
      <c r="I4610" t="s">
        <v>1165</v>
      </c>
      <c r="J4610" t="s">
        <v>15228</v>
      </c>
      <c r="K4610" t="s">
        <v>15229</v>
      </c>
      <c r="L4610">
        <v>7080705</v>
      </c>
      <c r="M4610">
        <f t="shared" si="142"/>
        <v>54340</v>
      </c>
      <c r="N4610" s="2">
        <f t="shared" si="143"/>
        <v>50</v>
      </c>
    </row>
    <row r="4611" spans="1:14" x14ac:dyDescent="0.3">
      <c r="A4611" t="s">
        <v>15230</v>
      </c>
      <c r="B4611" t="s">
        <v>15231</v>
      </c>
      <c r="C4611">
        <v>4.0999999999999996</v>
      </c>
      <c r="D4611">
        <v>418</v>
      </c>
      <c r="E4611">
        <v>1449</v>
      </c>
      <c r="F4611">
        <v>623</v>
      </c>
      <c r="G4611" t="s">
        <v>67</v>
      </c>
      <c r="H4611" t="s">
        <v>15232</v>
      </c>
      <c r="I4611" t="s">
        <v>37</v>
      </c>
      <c r="J4611" t="s">
        <v>15233</v>
      </c>
      <c r="K4611" t="s">
        <v>15234</v>
      </c>
      <c r="L4611">
        <v>2471503</v>
      </c>
      <c r="M4611">
        <f t="shared" ref="M4611:M4674" si="144">D4611*F4611</f>
        <v>260414</v>
      </c>
      <c r="N4611" s="2">
        <f t="shared" ref="N4611:N4674" si="145">((E4611-F4611)/E4611) *100</f>
        <v>57.004830917874393</v>
      </c>
    </row>
    <row r="4612" spans="1:14" x14ac:dyDescent="0.3">
      <c r="A4612" t="s">
        <v>15235</v>
      </c>
      <c r="B4612" t="s">
        <v>1841</v>
      </c>
      <c r="C4612">
        <v>4.7</v>
      </c>
      <c r="D4612">
        <v>6</v>
      </c>
      <c r="E4612">
        <v>1395</v>
      </c>
      <c r="F4612">
        <v>585</v>
      </c>
      <c r="G4612" t="s">
        <v>81</v>
      </c>
      <c r="H4612" t="s">
        <v>15236</v>
      </c>
      <c r="I4612" t="s">
        <v>1165</v>
      </c>
      <c r="J4612" t="s">
        <v>1843</v>
      </c>
      <c r="K4612" t="s">
        <v>15237</v>
      </c>
      <c r="L4612">
        <v>17332056</v>
      </c>
      <c r="M4612">
        <f t="shared" si="144"/>
        <v>3510</v>
      </c>
      <c r="N4612" s="2">
        <f t="shared" si="145"/>
        <v>58.064516129032263</v>
      </c>
    </row>
    <row r="4613" spans="1:14" x14ac:dyDescent="0.3">
      <c r="A4613" t="s">
        <v>15238</v>
      </c>
      <c r="B4613" t="s">
        <v>942</v>
      </c>
      <c r="C4613">
        <v>3.9</v>
      </c>
      <c r="D4613">
        <v>14</v>
      </c>
      <c r="E4613">
        <v>1399</v>
      </c>
      <c r="F4613">
        <v>419</v>
      </c>
      <c r="G4613" t="s">
        <v>67</v>
      </c>
      <c r="H4613" t="s">
        <v>15239</v>
      </c>
      <c r="I4613" t="s">
        <v>37</v>
      </c>
      <c r="J4613" t="s">
        <v>944</v>
      </c>
      <c r="K4613" t="s">
        <v>15240</v>
      </c>
      <c r="L4613">
        <v>10288067</v>
      </c>
      <c r="M4613">
        <f t="shared" si="144"/>
        <v>5866</v>
      </c>
      <c r="N4613" s="2">
        <f t="shared" si="145"/>
        <v>70.050035739814149</v>
      </c>
    </row>
    <row r="4614" spans="1:14" x14ac:dyDescent="0.3">
      <c r="A4614" t="s">
        <v>14852</v>
      </c>
      <c r="B4614" t="s">
        <v>5356</v>
      </c>
      <c r="C4614">
        <v>4.2</v>
      </c>
      <c r="D4614">
        <v>22</v>
      </c>
      <c r="E4614">
        <v>2499</v>
      </c>
      <c r="F4614">
        <v>1199</v>
      </c>
      <c r="G4614" t="s">
        <v>1474</v>
      </c>
      <c r="H4614" t="s">
        <v>15241</v>
      </c>
      <c r="I4614" t="s">
        <v>685</v>
      </c>
      <c r="J4614" t="s">
        <v>5358</v>
      </c>
      <c r="K4614" t="s">
        <v>15242</v>
      </c>
      <c r="L4614">
        <v>10138037</v>
      </c>
      <c r="M4614">
        <f t="shared" si="144"/>
        <v>26378</v>
      </c>
      <c r="N4614" s="2">
        <f t="shared" si="145"/>
        <v>52.020808323329334</v>
      </c>
    </row>
    <row r="4615" spans="1:14" x14ac:dyDescent="0.3">
      <c r="A4615" t="s">
        <v>15243</v>
      </c>
      <c r="B4615" t="s">
        <v>750</v>
      </c>
      <c r="C4615">
        <v>4.3</v>
      </c>
      <c r="D4615">
        <v>60</v>
      </c>
      <c r="E4615">
        <v>2280</v>
      </c>
      <c r="F4615">
        <v>1026</v>
      </c>
      <c r="G4615" t="s">
        <v>194</v>
      </c>
      <c r="H4615" t="s">
        <v>15244</v>
      </c>
      <c r="I4615" t="s">
        <v>752</v>
      </c>
      <c r="J4615" t="s">
        <v>753</v>
      </c>
      <c r="K4615" t="s">
        <v>15245</v>
      </c>
      <c r="L4615">
        <v>14025848</v>
      </c>
      <c r="M4615">
        <f t="shared" si="144"/>
        <v>61560</v>
      </c>
      <c r="N4615" s="2">
        <f t="shared" si="145"/>
        <v>55.000000000000007</v>
      </c>
    </row>
    <row r="4616" spans="1:14" x14ac:dyDescent="0.3">
      <c r="A4616" t="s">
        <v>15246</v>
      </c>
      <c r="B4616" t="s">
        <v>5382</v>
      </c>
      <c r="C4616">
        <v>4.4000000000000004</v>
      </c>
      <c r="D4616">
        <v>27</v>
      </c>
      <c r="E4616">
        <v>2499</v>
      </c>
      <c r="F4616">
        <v>1274</v>
      </c>
      <c r="G4616" t="s">
        <v>29</v>
      </c>
      <c r="H4616" t="s">
        <v>15247</v>
      </c>
      <c r="I4616" t="s">
        <v>50</v>
      </c>
      <c r="J4616" t="s">
        <v>5384</v>
      </c>
      <c r="K4616" t="s">
        <v>15248</v>
      </c>
      <c r="L4616">
        <v>15916444</v>
      </c>
      <c r="M4616">
        <f t="shared" si="144"/>
        <v>34398</v>
      </c>
      <c r="N4616" s="2">
        <f t="shared" si="145"/>
        <v>49.019607843137251</v>
      </c>
    </row>
    <row r="4617" spans="1:14" x14ac:dyDescent="0.3">
      <c r="A4617" t="s">
        <v>3910</v>
      </c>
      <c r="B4617" t="s">
        <v>2972</v>
      </c>
      <c r="C4617">
        <v>3.8</v>
      </c>
      <c r="D4617">
        <v>5</v>
      </c>
      <c r="E4617">
        <v>3499</v>
      </c>
      <c r="F4617">
        <v>1924</v>
      </c>
      <c r="G4617" t="s">
        <v>2167</v>
      </c>
      <c r="H4617" t="s">
        <v>15249</v>
      </c>
      <c r="I4617" t="s">
        <v>83</v>
      </c>
      <c r="J4617" t="s">
        <v>2974</v>
      </c>
      <c r="K4617" t="s">
        <v>15250</v>
      </c>
      <c r="L4617">
        <v>16058018</v>
      </c>
      <c r="M4617">
        <f t="shared" si="144"/>
        <v>9620</v>
      </c>
      <c r="N4617" s="2">
        <f t="shared" si="145"/>
        <v>45.012860817376392</v>
      </c>
    </row>
    <row r="4618" spans="1:14" x14ac:dyDescent="0.3">
      <c r="A4618" t="s">
        <v>15251</v>
      </c>
      <c r="B4618" t="s">
        <v>1841</v>
      </c>
      <c r="C4618">
        <v>4.0999999999999996</v>
      </c>
      <c r="D4618">
        <v>7</v>
      </c>
      <c r="E4618">
        <v>995</v>
      </c>
      <c r="F4618">
        <v>417</v>
      </c>
      <c r="G4618" t="s">
        <v>67</v>
      </c>
      <c r="H4618" t="s">
        <v>15252</v>
      </c>
      <c r="I4618" t="s">
        <v>56</v>
      </c>
      <c r="J4618" t="s">
        <v>1843</v>
      </c>
      <c r="K4618" t="s">
        <v>15253</v>
      </c>
      <c r="L4618">
        <v>12772166</v>
      </c>
      <c r="M4618">
        <f t="shared" si="144"/>
        <v>2919</v>
      </c>
      <c r="N4618" s="2">
        <f t="shared" si="145"/>
        <v>58.090452261306538</v>
      </c>
    </row>
    <row r="4619" spans="1:14" x14ac:dyDescent="0.3">
      <c r="A4619" t="s">
        <v>15254</v>
      </c>
      <c r="B4619" t="s">
        <v>364</v>
      </c>
      <c r="C4619">
        <v>4.5999999999999996</v>
      </c>
      <c r="D4619">
        <v>5</v>
      </c>
      <c r="E4619">
        <v>2599</v>
      </c>
      <c r="F4619">
        <v>1299</v>
      </c>
      <c r="G4619" t="s">
        <v>6682</v>
      </c>
      <c r="H4619" t="s">
        <v>15255</v>
      </c>
      <c r="I4619" t="s">
        <v>367</v>
      </c>
      <c r="J4619" t="s">
        <v>368</v>
      </c>
      <c r="K4619" t="s">
        <v>15256</v>
      </c>
      <c r="L4619">
        <v>15142840</v>
      </c>
      <c r="M4619">
        <f t="shared" si="144"/>
        <v>6495</v>
      </c>
      <c r="N4619" s="2">
        <f t="shared" si="145"/>
        <v>50.019238168526357</v>
      </c>
    </row>
    <row r="4620" spans="1:14" x14ac:dyDescent="0.3">
      <c r="A4620" t="s">
        <v>15257</v>
      </c>
      <c r="B4620" t="s">
        <v>230</v>
      </c>
      <c r="C4620">
        <v>3.9</v>
      </c>
      <c r="D4620">
        <v>21</v>
      </c>
      <c r="E4620">
        <v>1849</v>
      </c>
      <c r="F4620">
        <v>462</v>
      </c>
      <c r="G4620" t="s">
        <v>1620</v>
      </c>
      <c r="H4620" t="s">
        <v>15258</v>
      </c>
      <c r="I4620" t="s">
        <v>110</v>
      </c>
      <c r="J4620" t="s">
        <v>232</v>
      </c>
      <c r="K4620" t="s">
        <v>15259</v>
      </c>
      <c r="L4620">
        <v>14484072</v>
      </c>
      <c r="M4620">
        <f t="shared" si="144"/>
        <v>9702</v>
      </c>
      <c r="N4620" s="2">
        <f t="shared" si="145"/>
        <v>75.013520822065985</v>
      </c>
    </row>
    <row r="4621" spans="1:14" x14ac:dyDescent="0.3">
      <c r="A4621" t="s">
        <v>4402</v>
      </c>
      <c r="B4621" t="s">
        <v>54</v>
      </c>
      <c r="C4621">
        <v>4.2</v>
      </c>
      <c r="D4621">
        <v>20</v>
      </c>
      <c r="E4621">
        <v>1249</v>
      </c>
      <c r="F4621">
        <v>437</v>
      </c>
      <c r="G4621" t="s">
        <v>67</v>
      </c>
      <c r="H4621" t="s">
        <v>15260</v>
      </c>
      <c r="I4621" t="s">
        <v>110</v>
      </c>
      <c r="J4621" t="s">
        <v>57</v>
      </c>
      <c r="K4621" t="s">
        <v>15261</v>
      </c>
      <c r="L4621">
        <v>15082992</v>
      </c>
      <c r="M4621">
        <f t="shared" si="144"/>
        <v>8740</v>
      </c>
      <c r="N4621" s="2">
        <f t="shared" si="145"/>
        <v>65.012009607686153</v>
      </c>
    </row>
    <row r="4622" spans="1:14" x14ac:dyDescent="0.3">
      <c r="A4622" t="s">
        <v>9872</v>
      </c>
      <c r="B4622" t="s">
        <v>4453</v>
      </c>
      <c r="C4622">
        <v>3.5</v>
      </c>
      <c r="D4622">
        <v>31</v>
      </c>
      <c r="E4622">
        <v>3999</v>
      </c>
      <c r="F4622">
        <v>2399</v>
      </c>
      <c r="G4622" t="s">
        <v>29</v>
      </c>
      <c r="H4622" t="s">
        <v>15262</v>
      </c>
      <c r="I4622" t="s">
        <v>44</v>
      </c>
      <c r="J4622" t="s">
        <v>4455</v>
      </c>
      <c r="K4622" t="s">
        <v>15263</v>
      </c>
      <c r="L4622">
        <v>15032618</v>
      </c>
      <c r="M4622">
        <f t="shared" si="144"/>
        <v>74369</v>
      </c>
      <c r="N4622" s="2">
        <f t="shared" si="145"/>
        <v>40.010002500625156</v>
      </c>
    </row>
    <row r="4623" spans="1:14" x14ac:dyDescent="0.3">
      <c r="A4623" t="s">
        <v>1000</v>
      </c>
      <c r="B4623" t="s">
        <v>1078</v>
      </c>
      <c r="C4623">
        <v>4.3</v>
      </c>
      <c r="D4623">
        <v>23</v>
      </c>
      <c r="E4623">
        <v>1990</v>
      </c>
      <c r="F4623">
        <v>1990</v>
      </c>
      <c r="G4623" t="s">
        <v>16</v>
      </c>
      <c r="H4623" t="s">
        <v>15264</v>
      </c>
      <c r="I4623" t="s">
        <v>586</v>
      </c>
      <c r="J4623" t="s">
        <v>1081</v>
      </c>
      <c r="K4623" t="s">
        <v>15265</v>
      </c>
      <c r="L4623">
        <v>15196164</v>
      </c>
      <c r="M4623">
        <f t="shared" si="144"/>
        <v>45770</v>
      </c>
      <c r="N4623" s="2">
        <f t="shared" si="145"/>
        <v>0</v>
      </c>
    </row>
    <row r="4624" spans="1:14" x14ac:dyDescent="0.3">
      <c r="A4624" t="s">
        <v>15266</v>
      </c>
      <c r="B4624" t="s">
        <v>584</v>
      </c>
      <c r="C4624">
        <v>4.5</v>
      </c>
      <c r="D4624">
        <v>65</v>
      </c>
      <c r="E4624">
        <v>3295</v>
      </c>
      <c r="F4624">
        <v>1647</v>
      </c>
      <c r="G4624" t="s">
        <v>16</v>
      </c>
      <c r="H4624" t="s">
        <v>15267</v>
      </c>
      <c r="I4624" t="s">
        <v>586</v>
      </c>
      <c r="J4624" t="s">
        <v>587</v>
      </c>
      <c r="K4624" t="s">
        <v>15268</v>
      </c>
      <c r="L4624">
        <v>1898354</v>
      </c>
      <c r="M4624">
        <f t="shared" si="144"/>
        <v>107055</v>
      </c>
      <c r="N4624" s="2">
        <f t="shared" si="145"/>
        <v>50.015174506828529</v>
      </c>
    </row>
    <row r="4625" spans="1:14" x14ac:dyDescent="0.3">
      <c r="A4625" t="s">
        <v>15269</v>
      </c>
      <c r="B4625" t="s">
        <v>895</v>
      </c>
      <c r="C4625">
        <v>4.0999999999999996</v>
      </c>
      <c r="D4625">
        <v>9</v>
      </c>
      <c r="E4625">
        <v>2990</v>
      </c>
      <c r="F4625">
        <v>1794</v>
      </c>
      <c r="G4625" t="s">
        <v>194</v>
      </c>
      <c r="H4625" t="s">
        <v>15270</v>
      </c>
      <c r="I4625" t="s">
        <v>1348</v>
      </c>
      <c r="J4625" t="s">
        <v>898</v>
      </c>
      <c r="K4625" t="s">
        <v>15271</v>
      </c>
      <c r="L4625">
        <v>16124826</v>
      </c>
      <c r="M4625">
        <f t="shared" si="144"/>
        <v>16146</v>
      </c>
      <c r="N4625" s="2">
        <f t="shared" si="145"/>
        <v>40</v>
      </c>
    </row>
    <row r="4626" spans="1:14" x14ac:dyDescent="0.3">
      <c r="A4626" t="s">
        <v>5785</v>
      </c>
      <c r="B4626" t="s">
        <v>593</v>
      </c>
      <c r="C4626">
        <v>4.5999999999999996</v>
      </c>
      <c r="D4626">
        <v>7</v>
      </c>
      <c r="E4626">
        <v>899</v>
      </c>
      <c r="F4626">
        <v>431</v>
      </c>
      <c r="G4626" t="s">
        <v>67</v>
      </c>
      <c r="H4626" t="s">
        <v>15272</v>
      </c>
      <c r="I4626" t="s">
        <v>37</v>
      </c>
      <c r="J4626" t="s">
        <v>595</v>
      </c>
      <c r="K4626" t="s">
        <v>15273</v>
      </c>
      <c r="L4626">
        <v>17112970</v>
      </c>
      <c r="M4626">
        <f t="shared" si="144"/>
        <v>3017</v>
      </c>
      <c r="N4626" s="2">
        <f t="shared" si="145"/>
        <v>52.057842046718569</v>
      </c>
    </row>
    <row r="4627" spans="1:14" x14ac:dyDescent="0.3">
      <c r="A4627" t="s">
        <v>7134</v>
      </c>
      <c r="B4627" t="s">
        <v>11426</v>
      </c>
      <c r="C4627">
        <v>4.5999999999999996</v>
      </c>
      <c r="D4627">
        <v>22</v>
      </c>
      <c r="E4627">
        <v>4999</v>
      </c>
      <c r="F4627">
        <v>1999</v>
      </c>
      <c r="G4627" t="s">
        <v>16</v>
      </c>
      <c r="H4627" t="s">
        <v>15274</v>
      </c>
      <c r="I4627" t="s">
        <v>586</v>
      </c>
      <c r="J4627" t="s">
        <v>11428</v>
      </c>
      <c r="K4627" t="s">
        <v>15275</v>
      </c>
      <c r="L4627">
        <v>13690156</v>
      </c>
      <c r="M4627">
        <f t="shared" si="144"/>
        <v>43978</v>
      </c>
      <c r="N4627" s="2">
        <f t="shared" si="145"/>
        <v>60.012002400480092</v>
      </c>
    </row>
    <row r="4628" spans="1:14" x14ac:dyDescent="0.3">
      <c r="A4628" t="s">
        <v>6030</v>
      </c>
      <c r="B4628" t="s">
        <v>3626</v>
      </c>
      <c r="C4628">
        <v>4.3</v>
      </c>
      <c r="D4628">
        <v>18</v>
      </c>
      <c r="E4628">
        <v>2299</v>
      </c>
      <c r="F4628">
        <v>1724</v>
      </c>
      <c r="G4628" t="s">
        <v>124</v>
      </c>
      <c r="H4628" t="s">
        <v>15276</v>
      </c>
      <c r="I4628" t="s">
        <v>862</v>
      </c>
      <c r="J4628" t="s">
        <v>3630</v>
      </c>
      <c r="K4628" t="s">
        <v>15277</v>
      </c>
      <c r="L4628">
        <v>15211954</v>
      </c>
      <c r="M4628">
        <f t="shared" si="144"/>
        <v>31032</v>
      </c>
      <c r="N4628" s="2">
        <f t="shared" si="145"/>
        <v>25.010874293170943</v>
      </c>
    </row>
    <row r="4629" spans="1:14" x14ac:dyDescent="0.3">
      <c r="A4629" t="s">
        <v>1613</v>
      </c>
      <c r="B4629" t="s">
        <v>15278</v>
      </c>
      <c r="C4629">
        <v>5</v>
      </c>
      <c r="D4629">
        <v>5</v>
      </c>
      <c r="E4629">
        <v>2999</v>
      </c>
      <c r="F4629">
        <v>1799</v>
      </c>
      <c r="G4629" t="s">
        <v>563</v>
      </c>
      <c r="H4629" t="s">
        <v>15279</v>
      </c>
      <c r="I4629" t="s">
        <v>297</v>
      </c>
      <c r="J4629" t="s">
        <v>15280</v>
      </c>
      <c r="K4629" t="s">
        <v>15281</v>
      </c>
      <c r="L4629">
        <v>17599432</v>
      </c>
      <c r="M4629">
        <f t="shared" si="144"/>
        <v>8995</v>
      </c>
      <c r="N4629" s="2">
        <f t="shared" si="145"/>
        <v>40.013337779259757</v>
      </c>
    </row>
    <row r="4630" spans="1:14" x14ac:dyDescent="0.3">
      <c r="A4630" t="s">
        <v>15282</v>
      </c>
      <c r="B4630" t="s">
        <v>230</v>
      </c>
      <c r="C4630">
        <v>4.5</v>
      </c>
      <c r="D4630">
        <v>6</v>
      </c>
      <c r="E4630">
        <v>1899</v>
      </c>
      <c r="F4630">
        <v>949</v>
      </c>
      <c r="G4630" t="s">
        <v>42</v>
      </c>
      <c r="H4630" t="s">
        <v>15283</v>
      </c>
      <c r="I4630" t="s">
        <v>297</v>
      </c>
      <c r="J4630" t="s">
        <v>232</v>
      </c>
      <c r="K4630" t="s">
        <v>15284</v>
      </c>
      <c r="L4630">
        <v>15773376</v>
      </c>
      <c r="M4630">
        <f t="shared" si="144"/>
        <v>5694</v>
      </c>
      <c r="N4630" s="2">
        <f t="shared" si="145"/>
        <v>50.026329647182735</v>
      </c>
    </row>
    <row r="4631" spans="1:14" x14ac:dyDescent="0.3">
      <c r="A4631" t="s">
        <v>15285</v>
      </c>
      <c r="B4631" t="s">
        <v>14091</v>
      </c>
      <c r="C4631">
        <v>4.0999999999999996</v>
      </c>
      <c r="D4631">
        <v>7</v>
      </c>
      <c r="E4631">
        <v>1197</v>
      </c>
      <c r="F4631">
        <v>478</v>
      </c>
      <c r="G4631" t="s">
        <v>16</v>
      </c>
      <c r="H4631" t="s">
        <v>15286</v>
      </c>
      <c r="I4631" t="s">
        <v>1558</v>
      </c>
      <c r="J4631" t="s">
        <v>14093</v>
      </c>
      <c r="K4631" t="s">
        <v>15287</v>
      </c>
      <c r="L4631">
        <v>16282390</v>
      </c>
      <c r="M4631">
        <f t="shared" si="144"/>
        <v>3346</v>
      </c>
      <c r="N4631" s="2">
        <f t="shared" si="145"/>
        <v>60.066833751044278</v>
      </c>
    </row>
    <row r="4632" spans="1:14" x14ac:dyDescent="0.3">
      <c r="A4632" t="s">
        <v>15288</v>
      </c>
      <c r="B4632" t="s">
        <v>3784</v>
      </c>
      <c r="C4632">
        <v>4.4000000000000004</v>
      </c>
      <c r="D4632">
        <v>10</v>
      </c>
      <c r="E4632">
        <v>4330</v>
      </c>
      <c r="F4632">
        <v>995</v>
      </c>
      <c r="G4632" t="s">
        <v>1474</v>
      </c>
      <c r="H4632" t="s">
        <v>15289</v>
      </c>
      <c r="I4632" t="s">
        <v>1353</v>
      </c>
      <c r="J4632" t="s">
        <v>3786</v>
      </c>
      <c r="K4632" t="s">
        <v>15290</v>
      </c>
      <c r="L4632">
        <v>17005738</v>
      </c>
      <c r="M4632">
        <f t="shared" si="144"/>
        <v>9950</v>
      </c>
      <c r="N4632" s="2">
        <f t="shared" si="145"/>
        <v>77.020785219399528</v>
      </c>
    </row>
    <row r="4633" spans="1:14" x14ac:dyDescent="0.3">
      <c r="A4633" t="s">
        <v>1866</v>
      </c>
      <c r="B4633" t="s">
        <v>2366</v>
      </c>
      <c r="C4633">
        <v>4.5</v>
      </c>
      <c r="D4633">
        <v>78</v>
      </c>
      <c r="E4633">
        <v>1899</v>
      </c>
      <c r="F4633">
        <v>854</v>
      </c>
      <c r="G4633" t="s">
        <v>1868</v>
      </c>
      <c r="H4633" t="s">
        <v>15291</v>
      </c>
      <c r="I4633" t="s">
        <v>586</v>
      </c>
      <c r="J4633" t="s">
        <v>2368</v>
      </c>
      <c r="K4633" t="s">
        <v>15292</v>
      </c>
      <c r="L4633">
        <v>14964948</v>
      </c>
      <c r="M4633">
        <f t="shared" si="144"/>
        <v>66612</v>
      </c>
      <c r="N4633" s="2">
        <f t="shared" si="145"/>
        <v>55.028962611901001</v>
      </c>
    </row>
    <row r="4634" spans="1:14" x14ac:dyDescent="0.3">
      <c r="A4634" t="s">
        <v>15293</v>
      </c>
      <c r="B4634" t="s">
        <v>2669</v>
      </c>
      <c r="C4634">
        <v>4.2</v>
      </c>
      <c r="D4634">
        <v>106</v>
      </c>
      <c r="E4634">
        <v>1199</v>
      </c>
      <c r="F4634">
        <v>659</v>
      </c>
      <c r="G4634" t="s">
        <v>16</v>
      </c>
      <c r="H4634" t="s">
        <v>15294</v>
      </c>
      <c r="I4634" t="s">
        <v>1941</v>
      </c>
      <c r="J4634" t="s">
        <v>2671</v>
      </c>
      <c r="K4634" t="s">
        <v>15295</v>
      </c>
      <c r="L4634">
        <v>9887827</v>
      </c>
      <c r="M4634">
        <f t="shared" si="144"/>
        <v>69854</v>
      </c>
      <c r="N4634" s="2">
        <f t="shared" si="145"/>
        <v>45.037531276063383</v>
      </c>
    </row>
    <row r="4635" spans="1:14" x14ac:dyDescent="0.3">
      <c r="A4635" t="s">
        <v>15296</v>
      </c>
      <c r="B4635" t="s">
        <v>15297</v>
      </c>
      <c r="C4635">
        <v>4.5</v>
      </c>
      <c r="D4635">
        <v>4</v>
      </c>
      <c r="E4635">
        <v>11499</v>
      </c>
      <c r="F4635">
        <v>3449</v>
      </c>
      <c r="G4635" t="s">
        <v>67</v>
      </c>
      <c r="H4635" t="s">
        <v>15298</v>
      </c>
      <c r="I4635" t="s">
        <v>5522</v>
      </c>
      <c r="J4635" t="s">
        <v>15299</v>
      </c>
      <c r="K4635" t="s">
        <v>15300</v>
      </c>
      <c r="L4635">
        <v>13366214</v>
      </c>
      <c r="M4635">
        <f t="shared" si="144"/>
        <v>13796</v>
      </c>
      <c r="N4635" s="2">
        <f t="shared" si="145"/>
        <v>70.006087485868335</v>
      </c>
    </row>
    <row r="4636" spans="1:14" x14ac:dyDescent="0.3">
      <c r="A4636" t="s">
        <v>15301</v>
      </c>
      <c r="B4636" t="s">
        <v>15302</v>
      </c>
      <c r="C4636">
        <v>3.9</v>
      </c>
      <c r="D4636">
        <v>134</v>
      </c>
      <c r="E4636">
        <v>1090</v>
      </c>
      <c r="F4636">
        <v>566</v>
      </c>
      <c r="G4636" t="s">
        <v>466</v>
      </c>
      <c r="H4636" t="s">
        <v>15303</v>
      </c>
      <c r="I4636" t="s">
        <v>110</v>
      </c>
      <c r="J4636" t="s">
        <v>15304</v>
      </c>
      <c r="K4636" t="s">
        <v>15305</v>
      </c>
      <c r="L4636">
        <v>8624021</v>
      </c>
      <c r="M4636">
        <f t="shared" si="144"/>
        <v>75844</v>
      </c>
      <c r="N4636" s="2">
        <f t="shared" si="145"/>
        <v>48.073394495412849</v>
      </c>
    </row>
    <row r="4637" spans="1:14" x14ac:dyDescent="0.3">
      <c r="A4637" t="s">
        <v>15306</v>
      </c>
      <c r="B4637" t="s">
        <v>5659</v>
      </c>
      <c r="C4637">
        <v>3.8</v>
      </c>
      <c r="D4637">
        <v>4</v>
      </c>
      <c r="E4637">
        <v>5499</v>
      </c>
      <c r="F4637">
        <v>3189</v>
      </c>
      <c r="G4637" t="s">
        <v>1234</v>
      </c>
      <c r="H4637" t="s">
        <v>15307</v>
      </c>
      <c r="I4637" t="s">
        <v>1192</v>
      </c>
      <c r="J4637" t="s">
        <v>5662</v>
      </c>
      <c r="K4637" t="s">
        <v>15308</v>
      </c>
      <c r="L4637">
        <v>7727993</v>
      </c>
      <c r="M4637">
        <f t="shared" si="144"/>
        <v>12756</v>
      </c>
      <c r="N4637" s="2">
        <f t="shared" si="145"/>
        <v>42.007637752318608</v>
      </c>
    </row>
    <row r="4638" spans="1:14" x14ac:dyDescent="0.3">
      <c r="A4638" t="s">
        <v>15309</v>
      </c>
      <c r="B4638" t="s">
        <v>5415</v>
      </c>
      <c r="C4638">
        <v>4.4000000000000004</v>
      </c>
      <c r="D4638">
        <v>15</v>
      </c>
      <c r="E4638">
        <v>1249</v>
      </c>
      <c r="F4638">
        <v>499</v>
      </c>
      <c r="G4638" t="s">
        <v>29</v>
      </c>
      <c r="H4638" t="s">
        <v>15310</v>
      </c>
      <c r="I4638" t="s">
        <v>37</v>
      </c>
      <c r="J4638" t="s">
        <v>5417</v>
      </c>
      <c r="K4638" t="s">
        <v>15311</v>
      </c>
      <c r="L4638">
        <v>13000906</v>
      </c>
      <c r="M4638">
        <f t="shared" si="144"/>
        <v>7485</v>
      </c>
      <c r="N4638" s="2">
        <f t="shared" si="145"/>
        <v>60.048038430744597</v>
      </c>
    </row>
    <row r="4639" spans="1:14" x14ac:dyDescent="0.3">
      <c r="A4639" t="s">
        <v>5910</v>
      </c>
      <c r="B4639" t="s">
        <v>80</v>
      </c>
      <c r="C4639">
        <v>4.3</v>
      </c>
      <c r="D4639">
        <v>1300</v>
      </c>
      <c r="E4639">
        <v>349</v>
      </c>
      <c r="F4639">
        <v>349</v>
      </c>
      <c r="G4639" t="s">
        <v>16</v>
      </c>
      <c r="H4639" t="s">
        <v>15312</v>
      </c>
      <c r="I4639" t="s">
        <v>548</v>
      </c>
      <c r="J4639" t="s">
        <v>84</v>
      </c>
      <c r="K4639" t="s">
        <v>15313</v>
      </c>
      <c r="L4639">
        <v>618667</v>
      </c>
      <c r="M4639">
        <f t="shared" si="144"/>
        <v>453700</v>
      </c>
      <c r="N4639" s="2">
        <f t="shared" si="145"/>
        <v>0</v>
      </c>
    </row>
    <row r="4640" spans="1:14" x14ac:dyDescent="0.3">
      <c r="A4640" t="s">
        <v>15314</v>
      </c>
      <c r="B4640" t="s">
        <v>14091</v>
      </c>
      <c r="C4640">
        <v>4.8</v>
      </c>
      <c r="D4640">
        <v>11</v>
      </c>
      <c r="E4640">
        <v>1247</v>
      </c>
      <c r="F4640">
        <v>598</v>
      </c>
      <c r="G4640" t="s">
        <v>16</v>
      </c>
      <c r="H4640" t="s">
        <v>15315</v>
      </c>
      <c r="I4640" t="s">
        <v>1393</v>
      </c>
      <c r="J4640" t="s">
        <v>14093</v>
      </c>
      <c r="K4640" t="s">
        <v>15316</v>
      </c>
      <c r="L4640">
        <v>17443568</v>
      </c>
      <c r="M4640">
        <f t="shared" si="144"/>
        <v>6578</v>
      </c>
      <c r="N4640" s="2">
        <f t="shared" si="145"/>
        <v>52.044907778668801</v>
      </c>
    </row>
    <row r="4641" spans="1:14" x14ac:dyDescent="0.3">
      <c r="A4641" t="s">
        <v>13711</v>
      </c>
      <c r="B4641" t="s">
        <v>2422</v>
      </c>
      <c r="C4641">
        <v>4.5</v>
      </c>
      <c r="D4641">
        <v>21</v>
      </c>
      <c r="E4641">
        <v>3499</v>
      </c>
      <c r="F4641">
        <v>769</v>
      </c>
      <c r="G4641" t="s">
        <v>16</v>
      </c>
      <c r="H4641" t="s">
        <v>15317</v>
      </c>
      <c r="I4641" t="s">
        <v>5026</v>
      </c>
      <c r="J4641" t="s">
        <v>2424</v>
      </c>
      <c r="K4641" t="s">
        <v>15318</v>
      </c>
      <c r="L4641">
        <v>15225000</v>
      </c>
      <c r="M4641">
        <f t="shared" si="144"/>
        <v>16149</v>
      </c>
      <c r="N4641" s="2">
        <f t="shared" si="145"/>
        <v>78.022292083452413</v>
      </c>
    </row>
    <row r="4642" spans="1:14" x14ac:dyDescent="0.3">
      <c r="A4642" t="s">
        <v>15319</v>
      </c>
      <c r="B4642" t="s">
        <v>1774</v>
      </c>
      <c r="C4642">
        <v>4</v>
      </c>
      <c r="D4642">
        <v>5</v>
      </c>
      <c r="E4642">
        <v>2799</v>
      </c>
      <c r="F4642">
        <v>1119</v>
      </c>
      <c r="G4642" t="s">
        <v>67</v>
      </c>
      <c r="H4642" t="s">
        <v>15320</v>
      </c>
      <c r="I4642" t="s">
        <v>404</v>
      </c>
      <c r="J4642" t="s">
        <v>1776</v>
      </c>
      <c r="K4642" t="s">
        <v>15321</v>
      </c>
      <c r="L4642">
        <v>14906976</v>
      </c>
      <c r="M4642">
        <f t="shared" si="144"/>
        <v>5595</v>
      </c>
      <c r="N4642" s="2">
        <f t="shared" si="145"/>
        <v>60.021436227224015</v>
      </c>
    </row>
    <row r="4643" spans="1:14" x14ac:dyDescent="0.3">
      <c r="A4643" t="s">
        <v>15322</v>
      </c>
      <c r="B4643" t="s">
        <v>5382</v>
      </c>
      <c r="C4643">
        <v>4</v>
      </c>
      <c r="D4643">
        <v>10</v>
      </c>
      <c r="E4643">
        <v>1049</v>
      </c>
      <c r="F4643">
        <v>650</v>
      </c>
      <c r="G4643" t="s">
        <v>67</v>
      </c>
      <c r="H4643" t="s">
        <v>15323</v>
      </c>
      <c r="I4643" t="s">
        <v>56</v>
      </c>
      <c r="J4643" t="s">
        <v>5384</v>
      </c>
      <c r="K4643" t="s">
        <v>15324</v>
      </c>
      <c r="L4643">
        <v>17441676</v>
      </c>
      <c r="M4643">
        <f t="shared" si="144"/>
        <v>6500</v>
      </c>
      <c r="N4643" s="2">
        <f t="shared" si="145"/>
        <v>38.036224976167773</v>
      </c>
    </row>
    <row r="4644" spans="1:14" x14ac:dyDescent="0.3">
      <c r="A4644" t="s">
        <v>6946</v>
      </c>
      <c r="B4644" t="s">
        <v>4044</v>
      </c>
      <c r="C4644">
        <v>3.9</v>
      </c>
      <c r="D4644">
        <v>542</v>
      </c>
      <c r="E4644">
        <v>969</v>
      </c>
      <c r="F4644">
        <v>562</v>
      </c>
      <c r="G4644" t="s">
        <v>29</v>
      </c>
      <c r="H4644" t="s">
        <v>15325</v>
      </c>
      <c r="I4644" t="s">
        <v>37</v>
      </c>
      <c r="J4644" t="s">
        <v>4046</v>
      </c>
      <c r="K4644" t="s">
        <v>15326</v>
      </c>
      <c r="L4644">
        <v>8907331</v>
      </c>
      <c r="M4644">
        <f t="shared" si="144"/>
        <v>304604</v>
      </c>
      <c r="N4644" s="2">
        <f t="shared" si="145"/>
        <v>42.002063983488128</v>
      </c>
    </row>
    <row r="4645" spans="1:14" x14ac:dyDescent="0.3">
      <c r="A4645" t="s">
        <v>15327</v>
      </c>
      <c r="B4645" t="s">
        <v>3501</v>
      </c>
      <c r="C4645">
        <v>4.7</v>
      </c>
      <c r="D4645">
        <v>6</v>
      </c>
      <c r="E4645">
        <v>599</v>
      </c>
      <c r="F4645">
        <v>599</v>
      </c>
      <c r="G4645" t="s">
        <v>15328</v>
      </c>
      <c r="H4645" t="s">
        <v>15329</v>
      </c>
      <c r="I4645" t="s">
        <v>2201</v>
      </c>
      <c r="J4645" t="s">
        <v>3504</v>
      </c>
      <c r="K4645" t="s">
        <v>15330</v>
      </c>
      <c r="L4645">
        <v>15855260</v>
      </c>
      <c r="M4645">
        <f t="shared" si="144"/>
        <v>3594</v>
      </c>
      <c r="N4645" s="2">
        <f t="shared" si="145"/>
        <v>0</v>
      </c>
    </row>
    <row r="4646" spans="1:14" x14ac:dyDescent="0.3">
      <c r="A4646" t="s">
        <v>15331</v>
      </c>
      <c r="B4646" t="s">
        <v>15332</v>
      </c>
      <c r="C4646">
        <v>3.9</v>
      </c>
      <c r="D4646">
        <v>30</v>
      </c>
      <c r="E4646">
        <v>999</v>
      </c>
      <c r="F4646">
        <v>699</v>
      </c>
      <c r="G4646" t="s">
        <v>242</v>
      </c>
      <c r="H4646" t="s">
        <v>15333</v>
      </c>
      <c r="I4646" t="s">
        <v>1176</v>
      </c>
      <c r="J4646" t="s">
        <v>15334</v>
      </c>
      <c r="K4646" t="s">
        <v>15335</v>
      </c>
      <c r="L4646">
        <v>15448780</v>
      </c>
      <c r="M4646">
        <f t="shared" si="144"/>
        <v>20970</v>
      </c>
      <c r="N4646" s="2">
        <f t="shared" si="145"/>
        <v>30.03003003003003</v>
      </c>
    </row>
    <row r="4647" spans="1:14" x14ac:dyDescent="0.3">
      <c r="A4647" t="s">
        <v>2341</v>
      </c>
      <c r="B4647" t="s">
        <v>2812</v>
      </c>
      <c r="C4647">
        <v>4.0999999999999996</v>
      </c>
      <c r="D4647">
        <v>12</v>
      </c>
      <c r="E4647">
        <v>2299</v>
      </c>
      <c r="F4647">
        <v>873</v>
      </c>
      <c r="G4647" t="s">
        <v>29</v>
      </c>
      <c r="H4647" t="s">
        <v>15336</v>
      </c>
      <c r="I4647" t="s">
        <v>642</v>
      </c>
      <c r="J4647" t="s">
        <v>2814</v>
      </c>
      <c r="K4647" t="s">
        <v>15337</v>
      </c>
      <c r="L4647">
        <v>15255378</v>
      </c>
      <c r="M4647">
        <f t="shared" si="144"/>
        <v>10476</v>
      </c>
      <c r="N4647" s="2">
        <f t="shared" si="145"/>
        <v>62.026968247063941</v>
      </c>
    </row>
    <row r="4648" spans="1:14" x14ac:dyDescent="0.3">
      <c r="A4648" t="s">
        <v>15338</v>
      </c>
      <c r="B4648" t="s">
        <v>456</v>
      </c>
      <c r="C4648">
        <v>3</v>
      </c>
      <c r="D4648">
        <v>2</v>
      </c>
      <c r="E4648">
        <v>1390</v>
      </c>
      <c r="F4648">
        <v>695</v>
      </c>
      <c r="G4648" t="s">
        <v>466</v>
      </c>
      <c r="H4648" t="s">
        <v>15339</v>
      </c>
      <c r="I4648" t="s">
        <v>740</v>
      </c>
      <c r="J4648" t="s">
        <v>459</v>
      </c>
      <c r="K4648" t="s">
        <v>15340</v>
      </c>
      <c r="L4648">
        <v>15849584</v>
      </c>
      <c r="M4648">
        <f t="shared" si="144"/>
        <v>1390</v>
      </c>
      <c r="N4648" s="2">
        <f t="shared" si="145"/>
        <v>50</v>
      </c>
    </row>
    <row r="4649" spans="1:14" x14ac:dyDescent="0.3">
      <c r="A4649" t="s">
        <v>15341</v>
      </c>
      <c r="B4649" t="s">
        <v>87</v>
      </c>
      <c r="C4649">
        <v>3.6</v>
      </c>
      <c r="D4649">
        <v>7</v>
      </c>
      <c r="E4649">
        <v>2299</v>
      </c>
      <c r="F4649">
        <v>1195</v>
      </c>
      <c r="G4649" t="s">
        <v>2446</v>
      </c>
      <c r="H4649" t="s">
        <v>15342</v>
      </c>
      <c r="I4649" t="s">
        <v>297</v>
      </c>
      <c r="J4649" t="s">
        <v>91</v>
      </c>
      <c r="K4649" t="s">
        <v>15343</v>
      </c>
      <c r="L4649">
        <v>16217502</v>
      </c>
      <c r="M4649">
        <f t="shared" si="144"/>
        <v>8365</v>
      </c>
      <c r="N4649" s="2">
        <f t="shared" si="145"/>
        <v>48.020878642888206</v>
      </c>
    </row>
    <row r="4650" spans="1:14" x14ac:dyDescent="0.3">
      <c r="A4650" t="s">
        <v>5020</v>
      </c>
      <c r="B4650" t="s">
        <v>1879</v>
      </c>
      <c r="C4650">
        <v>4</v>
      </c>
      <c r="D4650">
        <v>5</v>
      </c>
      <c r="E4650">
        <v>1499</v>
      </c>
      <c r="F4650">
        <v>824</v>
      </c>
      <c r="G4650" t="s">
        <v>11766</v>
      </c>
      <c r="H4650" t="s">
        <v>15344</v>
      </c>
      <c r="I4650" t="s">
        <v>132</v>
      </c>
      <c r="J4650" t="s">
        <v>1881</v>
      </c>
      <c r="K4650" t="s">
        <v>15345</v>
      </c>
      <c r="L4650">
        <v>15428818</v>
      </c>
      <c r="M4650">
        <f t="shared" si="144"/>
        <v>4120</v>
      </c>
      <c r="N4650" s="2">
        <f t="shared" si="145"/>
        <v>45.030020013342224</v>
      </c>
    </row>
    <row r="4651" spans="1:14" x14ac:dyDescent="0.3">
      <c r="A4651" t="s">
        <v>15346</v>
      </c>
      <c r="B4651" t="s">
        <v>15347</v>
      </c>
      <c r="C4651">
        <v>3.8</v>
      </c>
      <c r="D4651">
        <v>4</v>
      </c>
      <c r="E4651">
        <v>899</v>
      </c>
      <c r="F4651">
        <v>170</v>
      </c>
      <c r="G4651" t="s">
        <v>16</v>
      </c>
      <c r="H4651" t="s">
        <v>15348</v>
      </c>
      <c r="I4651" t="s">
        <v>3095</v>
      </c>
      <c r="J4651" t="s">
        <v>15349</v>
      </c>
      <c r="K4651" t="s">
        <v>15350</v>
      </c>
      <c r="L4651">
        <v>17636276</v>
      </c>
      <c r="M4651">
        <f t="shared" si="144"/>
        <v>680</v>
      </c>
      <c r="N4651" s="2">
        <f t="shared" si="145"/>
        <v>81.090100111234705</v>
      </c>
    </row>
    <row r="4652" spans="1:14" x14ac:dyDescent="0.3">
      <c r="A4652" t="s">
        <v>15351</v>
      </c>
      <c r="B4652" t="s">
        <v>6987</v>
      </c>
      <c r="C4652">
        <v>4.4000000000000004</v>
      </c>
      <c r="D4652">
        <v>327</v>
      </c>
      <c r="E4652">
        <v>198</v>
      </c>
      <c r="F4652">
        <v>138</v>
      </c>
      <c r="G4652" t="s">
        <v>218</v>
      </c>
      <c r="H4652" t="s">
        <v>15352</v>
      </c>
      <c r="I4652" t="s">
        <v>474</v>
      </c>
      <c r="J4652" t="s">
        <v>6989</v>
      </c>
      <c r="K4652" t="s">
        <v>15353</v>
      </c>
      <c r="L4652">
        <v>12249934</v>
      </c>
      <c r="M4652">
        <f t="shared" si="144"/>
        <v>45126</v>
      </c>
      <c r="N4652" s="2">
        <f t="shared" si="145"/>
        <v>30.303030303030305</v>
      </c>
    </row>
    <row r="4653" spans="1:14" x14ac:dyDescent="0.3">
      <c r="A4653" t="s">
        <v>449</v>
      </c>
      <c r="B4653" t="s">
        <v>4657</v>
      </c>
      <c r="C4653">
        <v>3</v>
      </c>
      <c r="D4653">
        <v>2</v>
      </c>
      <c r="E4653">
        <v>1499</v>
      </c>
      <c r="F4653">
        <v>824</v>
      </c>
      <c r="G4653" t="s">
        <v>1657</v>
      </c>
      <c r="H4653" t="s">
        <v>15354</v>
      </c>
      <c r="I4653" t="s">
        <v>297</v>
      </c>
      <c r="J4653" t="s">
        <v>4657</v>
      </c>
      <c r="K4653" t="s">
        <v>15355</v>
      </c>
      <c r="L4653">
        <v>16895466</v>
      </c>
      <c r="M4653">
        <f t="shared" si="144"/>
        <v>1648</v>
      </c>
      <c r="N4653" s="2">
        <f t="shared" si="145"/>
        <v>45.030020013342224</v>
      </c>
    </row>
    <row r="4654" spans="1:14" x14ac:dyDescent="0.3">
      <c r="A4654" t="s">
        <v>3456</v>
      </c>
      <c r="B4654" t="s">
        <v>1473</v>
      </c>
      <c r="C4654">
        <v>4.4000000000000004</v>
      </c>
      <c r="D4654">
        <v>14</v>
      </c>
      <c r="E4654">
        <v>999</v>
      </c>
      <c r="F4654">
        <v>699</v>
      </c>
      <c r="G4654" t="s">
        <v>242</v>
      </c>
      <c r="H4654" t="s">
        <v>15356</v>
      </c>
      <c r="I4654" t="s">
        <v>1176</v>
      </c>
      <c r="J4654" t="s">
        <v>1476</v>
      </c>
      <c r="K4654" t="s">
        <v>15357</v>
      </c>
      <c r="L4654">
        <v>13664528</v>
      </c>
      <c r="M4654">
        <f t="shared" si="144"/>
        <v>9786</v>
      </c>
      <c r="N4654" s="2">
        <f t="shared" si="145"/>
        <v>30.03003003003003</v>
      </c>
    </row>
    <row r="4655" spans="1:14" x14ac:dyDescent="0.3">
      <c r="A4655" t="s">
        <v>15358</v>
      </c>
      <c r="B4655" t="s">
        <v>7363</v>
      </c>
      <c r="C4655">
        <v>4.3</v>
      </c>
      <c r="D4655">
        <v>20</v>
      </c>
      <c r="E4655">
        <v>1599</v>
      </c>
      <c r="F4655">
        <v>351</v>
      </c>
      <c r="G4655" t="s">
        <v>16</v>
      </c>
      <c r="H4655" t="s">
        <v>15359</v>
      </c>
      <c r="I4655" t="s">
        <v>388</v>
      </c>
      <c r="J4655" t="s">
        <v>7363</v>
      </c>
      <c r="K4655" t="s">
        <v>15360</v>
      </c>
      <c r="L4655">
        <v>14139802</v>
      </c>
      <c r="M4655">
        <f t="shared" si="144"/>
        <v>7020</v>
      </c>
      <c r="N4655" s="2">
        <f t="shared" si="145"/>
        <v>78.048780487804876</v>
      </c>
    </row>
    <row r="4656" spans="1:14" x14ac:dyDescent="0.3">
      <c r="A4656" t="s">
        <v>4325</v>
      </c>
      <c r="B4656" t="s">
        <v>13229</v>
      </c>
      <c r="C4656">
        <v>4.0999999999999996</v>
      </c>
      <c r="D4656">
        <v>15</v>
      </c>
      <c r="E4656">
        <v>1499</v>
      </c>
      <c r="F4656">
        <v>799</v>
      </c>
      <c r="G4656" t="s">
        <v>95</v>
      </c>
      <c r="H4656" t="s">
        <v>15361</v>
      </c>
      <c r="I4656" t="s">
        <v>37</v>
      </c>
      <c r="J4656" t="s">
        <v>13231</v>
      </c>
      <c r="K4656" t="s">
        <v>15362</v>
      </c>
      <c r="L4656">
        <v>2439147</v>
      </c>
      <c r="M4656">
        <f t="shared" si="144"/>
        <v>11985</v>
      </c>
      <c r="N4656" s="2">
        <f t="shared" si="145"/>
        <v>46.697798532354902</v>
      </c>
    </row>
    <row r="4657" spans="1:14" x14ac:dyDescent="0.3">
      <c r="A4657" t="s">
        <v>15363</v>
      </c>
      <c r="B4657" t="s">
        <v>6760</v>
      </c>
      <c r="C4657">
        <v>4.5</v>
      </c>
      <c r="D4657">
        <v>16</v>
      </c>
      <c r="E4657">
        <v>2499</v>
      </c>
      <c r="F4657">
        <v>1799</v>
      </c>
      <c r="G4657" t="s">
        <v>16</v>
      </c>
      <c r="H4657" t="s">
        <v>15364</v>
      </c>
      <c r="I4657" t="s">
        <v>7103</v>
      </c>
      <c r="J4657" t="s">
        <v>6763</v>
      </c>
      <c r="K4657" t="s">
        <v>15365</v>
      </c>
      <c r="L4657">
        <v>15542096</v>
      </c>
      <c r="M4657">
        <f t="shared" si="144"/>
        <v>28784</v>
      </c>
      <c r="N4657" s="2">
        <f t="shared" si="145"/>
        <v>28.011204481792717</v>
      </c>
    </row>
    <row r="4658" spans="1:14" x14ac:dyDescent="0.3">
      <c r="A4658" t="s">
        <v>15366</v>
      </c>
      <c r="B4658" t="s">
        <v>3507</v>
      </c>
      <c r="C4658">
        <v>4.7</v>
      </c>
      <c r="D4658">
        <v>9</v>
      </c>
      <c r="E4658">
        <v>1099</v>
      </c>
      <c r="F4658">
        <v>699</v>
      </c>
      <c r="G4658" t="s">
        <v>182</v>
      </c>
      <c r="H4658" t="s">
        <v>15367</v>
      </c>
      <c r="I4658" t="s">
        <v>642</v>
      </c>
      <c r="J4658" t="s">
        <v>3509</v>
      </c>
      <c r="K4658" t="s">
        <v>15368</v>
      </c>
      <c r="L4658">
        <v>16440110</v>
      </c>
      <c r="M4658">
        <f t="shared" si="144"/>
        <v>6291</v>
      </c>
      <c r="N4658" s="2">
        <f t="shared" si="145"/>
        <v>36.396724294813467</v>
      </c>
    </row>
    <row r="4659" spans="1:14" x14ac:dyDescent="0.3">
      <c r="A4659" t="s">
        <v>3663</v>
      </c>
      <c r="B4659" t="s">
        <v>230</v>
      </c>
      <c r="C4659">
        <v>4.3</v>
      </c>
      <c r="D4659">
        <v>19</v>
      </c>
      <c r="E4659">
        <v>2699</v>
      </c>
      <c r="F4659">
        <v>944</v>
      </c>
      <c r="G4659" t="s">
        <v>42</v>
      </c>
      <c r="H4659" t="s">
        <v>15369</v>
      </c>
      <c r="I4659" t="s">
        <v>44</v>
      </c>
      <c r="J4659" t="s">
        <v>232</v>
      </c>
      <c r="K4659" t="s">
        <v>15370</v>
      </c>
      <c r="L4659">
        <v>15088844</v>
      </c>
      <c r="M4659">
        <f t="shared" si="144"/>
        <v>17936</v>
      </c>
      <c r="N4659" s="2">
        <f t="shared" si="145"/>
        <v>65.02408299370137</v>
      </c>
    </row>
    <row r="4660" spans="1:14" x14ac:dyDescent="0.3">
      <c r="A4660" t="s">
        <v>1027</v>
      </c>
      <c r="B4660" t="s">
        <v>3602</v>
      </c>
      <c r="C4660">
        <v>3.8</v>
      </c>
      <c r="D4660">
        <v>12</v>
      </c>
      <c r="E4660">
        <v>999</v>
      </c>
      <c r="F4660">
        <v>799</v>
      </c>
      <c r="G4660" t="s">
        <v>8038</v>
      </c>
      <c r="H4660" t="s">
        <v>15371</v>
      </c>
      <c r="I4660" t="s">
        <v>244</v>
      </c>
      <c r="J4660" t="s">
        <v>3605</v>
      </c>
      <c r="K4660" t="s">
        <v>15372</v>
      </c>
      <c r="L4660">
        <v>14195572</v>
      </c>
      <c r="M4660">
        <f t="shared" si="144"/>
        <v>9588</v>
      </c>
      <c r="N4660" s="2">
        <f t="shared" si="145"/>
        <v>20.02002002002002</v>
      </c>
    </row>
    <row r="4661" spans="1:14" x14ac:dyDescent="0.3">
      <c r="A4661" t="s">
        <v>15373</v>
      </c>
      <c r="B4661" t="s">
        <v>1239</v>
      </c>
      <c r="C4661">
        <v>4.4000000000000004</v>
      </c>
      <c r="D4661">
        <v>87</v>
      </c>
      <c r="E4661">
        <v>3600</v>
      </c>
      <c r="F4661">
        <v>972</v>
      </c>
      <c r="G4661">
        <v>2.6</v>
      </c>
      <c r="H4661" t="s">
        <v>15374</v>
      </c>
      <c r="I4661" t="s">
        <v>1241</v>
      </c>
      <c r="J4661" t="s">
        <v>1242</v>
      </c>
      <c r="K4661" t="s">
        <v>15375</v>
      </c>
      <c r="L4661">
        <v>9296097</v>
      </c>
      <c r="M4661">
        <f t="shared" si="144"/>
        <v>84564</v>
      </c>
      <c r="N4661" s="2">
        <f t="shared" si="145"/>
        <v>73</v>
      </c>
    </row>
    <row r="4662" spans="1:14" x14ac:dyDescent="0.3">
      <c r="A4662" t="s">
        <v>15376</v>
      </c>
      <c r="B4662" t="s">
        <v>947</v>
      </c>
      <c r="C4662">
        <v>4.5999999999999996</v>
      </c>
      <c r="D4662">
        <v>17</v>
      </c>
      <c r="E4662">
        <v>490</v>
      </c>
      <c r="F4662">
        <v>490</v>
      </c>
      <c r="G4662" t="s">
        <v>29</v>
      </c>
      <c r="H4662" t="s">
        <v>15377</v>
      </c>
      <c r="I4662" t="s">
        <v>3438</v>
      </c>
      <c r="J4662" t="s">
        <v>949</v>
      </c>
      <c r="K4662" t="s">
        <v>15378</v>
      </c>
      <c r="L4662">
        <v>14905408</v>
      </c>
      <c r="M4662">
        <f t="shared" si="144"/>
        <v>8330</v>
      </c>
      <c r="N4662" s="2">
        <f t="shared" si="145"/>
        <v>0</v>
      </c>
    </row>
    <row r="4663" spans="1:14" x14ac:dyDescent="0.3">
      <c r="A4663" t="s">
        <v>15379</v>
      </c>
      <c r="B4663" t="s">
        <v>655</v>
      </c>
      <c r="C4663">
        <v>4.7</v>
      </c>
      <c r="D4663">
        <v>3</v>
      </c>
      <c r="E4663">
        <v>1599</v>
      </c>
      <c r="F4663">
        <v>607</v>
      </c>
      <c r="G4663" t="s">
        <v>194</v>
      </c>
      <c r="H4663" t="s">
        <v>15380</v>
      </c>
      <c r="I4663" t="s">
        <v>56</v>
      </c>
      <c r="J4663" t="s">
        <v>657</v>
      </c>
      <c r="K4663" t="s">
        <v>15381</v>
      </c>
      <c r="L4663">
        <v>17637538</v>
      </c>
      <c r="M4663">
        <f t="shared" si="144"/>
        <v>1821</v>
      </c>
      <c r="N4663" s="2">
        <f t="shared" si="145"/>
        <v>62.038774233896191</v>
      </c>
    </row>
    <row r="4664" spans="1:14" x14ac:dyDescent="0.3">
      <c r="A4664" t="s">
        <v>3634</v>
      </c>
      <c r="B4664" t="s">
        <v>284</v>
      </c>
      <c r="C4664">
        <v>4.2</v>
      </c>
      <c r="D4664">
        <v>11</v>
      </c>
      <c r="E4664">
        <v>999</v>
      </c>
      <c r="F4664">
        <v>399</v>
      </c>
      <c r="G4664" t="s">
        <v>124</v>
      </c>
      <c r="H4664" t="s">
        <v>15382</v>
      </c>
      <c r="I4664" t="s">
        <v>37</v>
      </c>
      <c r="J4664" t="s">
        <v>286</v>
      </c>
      <c r="K4664" t="s">
        <v>15383</v>
      </c>
      <c r="L4664">
        <v>15790552</v>
      </c>
      <c r="M4664">
        <f t="shared" si="144"/>
        <v>4389</v>
      </c>
      <c r="N4664" s="2">
        <f t="shared" si="145"/>
        <v>60.06006006006006</v>
      </c>
    </row>
    <row r="4665" spans="1:14" x14ac:dyDescent="0.3">
      <c r="A4665" t="s">
        <v>15384</v>
      </c>
      <c r="B4665" t="s">
        <v>119</v>
      </c>
      <c r="C4665">
        <v>4.7</v>
      </c>
      <c r="D4665">
        <v>3</v>
      </c>
      <c r="E4665">
        <v>599</v>
      </c>
      <c r="F4665">
        <v>599</v>
      </c>
      <c r="G4665" t="s">
        <v>67</v>
      </c>
      <c r="H4665" t="s">
        <v>15385</v>
      </c>
      <c r="I4665" t="s">
        <v>3438</v>
      </c>
      <c r="J4665" t="s">
        <v>119</v>
      </c>
      <c r="K4665" t="s">
        <v>15386</v>
      </c>
      <c r="L4665">
        <v>15327316</v>
      </c>
      <c r="M4665">
        <f t="shared" si="144"/>
        <v>1797</v>
      </c>
      <c r="N4665" s="2">
        <f t="shared" si="145"/>
        <v>0</v>
      </c>
    </row>
    <row r="4666" spans="1:14" x14ac:dyDescent="0.3">
      <c r="A4666" t="s">
        <v>15387</v>
      </c>
      <c r="B4666" t="s">
        <v>41</v>
      </c>
      <c r="C4666">
        <v>3.9</v>
      </c>
      <c r="D4666">
        <v>117</v>
      </c>
      <c r="E4666">
        <v>1699</v>
      </c>
      <c r="F4666">
        <v>1104</v>
      </c>
      <c r="G4666" t="s">
        <v>29</v>
      </c>
      <c r="H4666" t="s">
        <v>15388</v>
      </c>
      <c r="I4666" t="s">
        <v>862</v>
      </c>
      <c r="J4666" t="s">
        <v>45</v>
      </c>
      <c r="K4666" t="s">
        <v>15389</v>
      </c>
      <c r="L4666">
        <v>13040926</v>
      </c>
      <c r="M4666">
        <f t="shared" si="144"/>
        <v>129168</v>
      </c>
      <c r="N4666" s="2">
        <f t="shared" si="145"/>
        <v>35.020600353148915</v>
      </c>
    </row>
    <row r="4667" spans="1:14" x14ac:dyDescent="0.3">
      <c r="A4667" t="s">
        <v>12080</v>
      </c>
      <c r="B4667" t="s">
        <v>15390</v>
      </c>
      <c r="C4667">
        <v>4.8</v>
      </c>
      <c r="D4667">
        <v>5</v>
      </c>
      <c r="E4667">
        <v>2299</v>
      </c>
      <c r="F4667">
        <v>804</v>
      </c>
      <c r="G4667" t="s">
        <v>236</v>
      </c>
      <c r="H4667" t="s">
        <v>15391</v>
      </c>
      <c r="I4667" t="s">
        <v>37</v>
      </c>
      <c r="J4667" t="s">
        <v>15392</v>
      </c>
      <c r="K4667" t="s">
        <v>15393</v>
      </c>
      <c r="L4667">
        <v>17776098</v>
      </c>
      <c r="M4667">
        <f t="shared" si="144"/>
        <v>4020</v>
      </c>
      <c r="N4667" s="2">
        <f t="shared" si="145"/>
        <v>65.02827316224446</v>
      </c>
    </row>
    <row r="4668" spans="1:14" x14ac:dyDescent="0.3">
      <c r="A4668" t="s">
        <v>7867</v>
      </c>
      <c r="B4668" t="s">
        <v>15394</v>
      </c>
      <c r="C4668">
        <v>3.9</v>
      </c>
      <c r="D4668">
        <v>33</v>
      </c>
      <c r="E4668">
        <v>799</v>
      </c>
      <c r="F4668">
        <v>679</v>
      </c>
      <c r="G4668" t="s">
        <v>15395</v>
      </c>
      <c r="H4668" t="s">
        <v>15396</v>
      </c>
      <c r="I4668" t="s">
        <v>126</v>
      </c>
      <c r="J4668" t="s">
        <v>15397</v>
      </c>
      <c r="K4668" t="s">
        <v>15398</v>
      </c>
      <c r="L4668">
        <v>6994882</v>
      </c>
      <c r="M4668">
        <f t="shared" si="144"/>
        <v>22407</v>
      </c>
      <c r="N4668" s="2">
        <f t="shared" si="145"/>
        <v>15.018773466833544</v>
      </c>
    </row>
    <row r="4669" spans="1:14" x14ac:dyDescent="0.3">
      <c r="A4669" t="s">
        <v>15399</v>
      </c>
      <c r="B4669" t="s">
        <v>2720</v>
      </c>
      <c r="C4669">
        <v>3.5</v>
      </c>
      <c r="D4669">
        <v>8</v>
      </c>
      <c r="E4669">
        <v>2449</v>
      </c>
      <c r="F4669">
        <v>930</v>
      </c>
      <c r="G4669" t="s">
        <v>249</v>
      </c>
      <c r="H4669" t="s">
        <v>15400</v>
      </c>
      <c r="I4669" t="s">
        <v>446</v>
      </c>
      <c r="J4669" t="s">
        <v>2722</v>
      </c>
      <c r="K4669" t="s">
        <v>15401</v>
      </c>
      <c r="L4669">
        <v>15561906</v>
      </c>
      <c r="M4669">
        <f t="shared" si="144"/>
        <v>7440</v>
      </c>
      <c r="N4669" s="2">
        <f t="shared" si="145"/>
        <v>62.025316455696199</v>
      </c>
    </row>
    <row r="4670" spans="1:14" x14ac:dyDescent="0.3">
      <c r="A4670" t="s">
        <v>2147</v>
      </c>
      <c r="B4670" t="s">
        <v>1513</v>
      </c>
      <c r="C4670">
        <v>4</v>
      </c>
      <c r="D4670">
        <v>226</v>
      </c>
      <c r="E4670">
        <v>1899</v>
      </c>
      <c r="F4670">
        <v>664</v>
      </c>
      <c r="G4670" t="s">
        <v>67</v>
      </c>
      <c r="H4670" t="s">
        <v>15402</v>
      </c>
      <c r="I4670" t="s">
        <v>862</v>
      </c>
      <c r="J4670" t="s">
        <v>1515</v>
      </c>
      <c r="K4670" t="s">
        <v>15403</v>
      </c>
      <c r="L4670">
        <v>12473194</v>
      </c>
      <c r="M4670">
        <f t="shared" si="144"/>
        <v>150064</v>
      </c>
      <c r="N4670" s="2">
        <f t="shared" si="145"/>
        <v>65.034228541337541</v>
      </c>
    </row>
    <row r="4671" spans="1:14" x14ac:dyDescent="0.3">
      <c r="A4671" t="s">
        <v>15404</v>
      </c>
      <c r="B4671" t="s">
        <v>119</v>
      </c>
      <c r="C4671">
        <v>4.4000000000000004</v>
      </c>
      <c r="D4671">
        <v>14</v>
      </c>
      <c r="E4671">
        <v>399</v>
      </c>
      <c r="F4671">
        <v>399</v>
      </c>
      <c r="G4671" t="s">
        <v>1321</v>
      </c>
      <c r="H4671" t="s">
        <v>15405</v>
      </c>
      <c r="I4671" t="s">
        <v>56</v>
      </c>
      <c r="J4671" t="s">
        <v>119</v>
      </c>
      <c r="K4671" t="s">
        <v>15406</v>
      </c>
      <c r="L4671">
        <v>16705414</v>
      </c>
      <c r="M4671">
        <f t="shared" si="144"/>
        <v>5586</v>
      </c>
      <c r="N4671" s="2">
        <f t="shared" si="145"/>
        <v>0</v>
      </c>
    </row>
    <row r="4672" spans="1:14" x14ac:dyDescent="0.3">
      <c r="A4672" t="s">
        <v>15407</v>
      </c>
      <c r="B4672" t="s">
        <v>80</v>
      </c>
      <c r="C4672">
        <v>4.0999999999999996</v>
      </c>
      <c r="D4672">
        <v>34</v>
      </c>
      <c r="E4672">
        <v>599</v>
      </c>
      <c r="F4672">
        <v>209</v>
      </c>
      <c r="G4672" t="s">
        <v>16</v>
      </c>
      <c r="H4672" t="s">
        <v>15408</v>
      </c>
      <c r="I4672" t="s">
        <v>548</v>
      </c>
      <c r="J4672" t="s">
        <v>84</v>
      </c>
      <c r="K4672" t="s">
        <v>15409</v>
      </c>
      <c r="L4672">
        <v>13825532</v>
      </c>
      <c r="M4672">
        <f t="shared" si="144"/>
        <v>7106</v>
      </c>
      <c r="N4672" s="2">
        <f t="shared" si="145"/>
        <v>65.108514190317194</v>
      </c>
    </row>
    <row r="4673" spans="1:14" x14ac:dyDescent="0.3">
      <c r="A4673" t="s">
        <v>449</v>
      </c>
      <c r="B4673" t="s">
        <v>3295</v>
      </c>
      <c r="C4673">
        <v>4</v>
      </c>
      <c r="D4673">
        <v>26</v>
      </c>
      <c r="E4673">
        <v>1499</v>
      </c>
      <c r="F4673">
        <v>734</v>
      </c>
      <c r="G4673" t="s">
        <v>5138</v>
      </c>
      <c r="H4673" t="s">
        <v>15410</v>
      </c>
      <c r="I4673" t="s">
        <v>297</v>
      </c>
      <c r="J4673" t="s">
        <v>3297</v>
      </c>
      <c r="K4673" t="s">
        <v>15411</v>
      </c>
      <c r="L4673">
        <v>11305362</v>
      </c>
      <c r="M4673">
        <f t="shared" si="144"/>
        <v>19084</v>
      </c>
      <c r="N4673" s="2">
        <f t="shared" si="145"/>
        <v>51.03402268178786</v>
      </c>
    </row>
    <row r="4674" spans="1:14" x14ac:dyDescent="0.3">
      <c r="A4674" t="s">
        <v>15412</v>
      </c>
      <c r="B4674" t="s">
        <v>3001</v>
      </c>
      <c r="C4674">
        <v>4.2</v>
      </c>
      <c r="D4674">
        <v>27</v>
      </c>
      <c r="E4674">
        <v>999</v>
      </c>
      <c r="F4674">
        <v>399</v>
      </c>
      <c r="G4674" t="s">
        <v>67</v>
      </c>
      <c r="H4674" t="s">
        <v>15413</v>
      </c>
      <c r="I4674" t="s">
        <v>37</v>
      </c>
      <c r="J4674" t="s">
        <v>3003</v>
      </c>
      <c r="K4674" t="s">
        <v>15414</v>
      </c>
      <c r="L4674">
        <v>11726470</v>
      </c>
      <c r="M4674">
        <f t="shared" si="144"/>
        <v>10773</v>
      </c>
      <c r="N4674" s="2">
        <f t="shared" si="145"/>
        <v>60.06006006006006</v>
      </c>
    </row>
    <row r="4675" spans="1:14" x14ac:dyDescent="0.3">
      <c r="A4675" t="s">
        <v>15415</v>
      </c>
      <c r="B4675" t="s">
        <v>15416</v>
      </c>
      <c r="C4675">
        <v>2.7</v>
      </c>
      <c r="D4675">
        <v>3</v>
      </c>
      <c r="E4675">
        <v>600</v>
      </c>
      <c r="F4675">
        <v>300</v>
      </c>
      <c r="G4675" t="s">
        <v>88</v>
      </c>
      <c r="H4675" t="s">
        <v>15417</v>
      </c>
      <c r="I4675" t="s">
        <v>2507</v>
      </c>
      <c r="J4675" t="s">
        <v>15418</v>
      </c>
      <c r="K4675" t="e">
        <f>-queue-pink-solid-travel-pouch</f>
        <v>#NAME?</v>
      </c>
      <c r="L4675">
        <v>18462088</v>
      </c>
      <c r="M4675">
        <f t="shared" ref="M4675:M4738" si="146">D4675*F4675</f>
        <v>900</v>
      </c>
      <c r="N4675" s="2">
        <f t="shared" ref="N4675:N4738" si="147">((E4675-F4675)/E4675) *100</f>
        <v>50</v>
      </c>
    </row>
    <row r="4676" spans="1:14" x14ac:dyDescent="0.3">
      <c r="A4676" t="s">
        <v>15419</v>
      </c>
      <c r="B4676" t="s">
        <v>2198</v>
      </c>
      <c r="C4676">
        <v>4.8</v>
      </c>
      <c r="D4676">
        <v>9</v>
      </c>
      <c r="E4676">
        <v>499</v>
      </c>
      <c r="F4676">
        <v>299</v>
      </c>
      <c r="G4676" t="s">
        <v>15420</v>
      </c>
      <c r="H4676" t="s">
        <v>15421</v>
      </c>
      <c r="I4676" t="s">
        <v>56</v>
      </c>
      <c r="J4676" t="s">
        <v>2202</v>
      </c>
      <c r="K4676" t="s">
        <v>15422</v>
      </c>
      <c r="L4676">
        <v>15862394</v>
      </c>
      <c r="M4676">
        <f t="shared" si="146"/>
        <v>2691</v>
      </c>
      <c r="N4676" s="2">
        <f t="shared" si="147"/>
        <v>40.080160320641284</v>
      </c>
    </row>
    <row r="4677" spans="1:14" x14ac:dyDescent="0.3">
      <c r="A4677" t="s">
        <v>15423</v>
      </c>
      <c r="B4677" t="s">
        <v>5835</v>
      </c>
      <c r="C4677">
        <v>3.7</v>
      </c>
      <c r="D4677">
        <v>11</v>
      </c>
      <c r="E4677">
        <v>999</v>
      </c>
      <c r="F4677">
        <v>349</v>
      </c>
      <c r="G4677" t="s">
        <v>573</v>
      </c>
      <c r="H4677" t="s">
        <v>15424</v>
      </c>
      <c r="I4677" t="s">
        <v>37</v>
      </c>
      <c r="J4677" t="s">
        <v>5838</v>
      </c>
      <c r="K4677" t="s">
        <v>15425</v>
      </c>
      <c r="L4677">
        <v>12245286</v>
      </c>
      <c r="M4677">
        <f t="shared" si="146"/>
        <v>3839</v>
      </c>
      <c r="N4677" s="2">
        <f t="shared" si="147"/>
        <v>65.06506506506507</v>
      </c>
    </row>
    <row r="4678" spans="1:14" x14ac:dyDescent="0.3">
      <c r="A4678" t="s">
        <v>15426</v>
      </c>
      <c r="B4678" t="s">
        <v>41</v>
      </c>
      <c r="C4678">
        <v>4</v>
      </c>
      <c r="D4678">
        <v>45</v>
      </c>
      <c r="E4678">
        <v>3299</v>
      </c>
      <c r="F4678">
        <v>1649</v>
      </c>
      <c r="G4678" t="s">
        <v>29</v>
      </c>
      <c r="H4678" t="s">
        <v>15427</v>
      </c>
      <c r="I4678" t="s">
        <v>44</v>
      </c>
      <c r="J4678" t="s">
        <v>45</v>
      </c>
      <c r="K4678" t="s">
        <v>15428</v>
      </c>
      <c r="L4678">
        <v>14281360</v>
      </c>
      <c r="M4678">
        <f t="shared" si="146"/>
        <v>74205</v>
      </c>
      <c r="N4678" s="2">
        <f t="shared" si="147"/>
        <v>50.015156107911487</v>
      </c>
    </row>
    <row r="4679" spans="1:14" x14ac:dyDescent="0.3">
      <c r="A4679" t="s">
        <v>10154</v>
      </c>
      <c r="B4679" t="s">
        <v>733</v>
      </c>
      <c r="C4679">
        <v>4.3</v>
      </c>
      <c r="D4679">
        <v>109</v>
      </c>
      <c r="E4679">
        <v>3199</v>
      </c>
      <c r="F4679">
        <v>1279</v>
      </c>
      <c r="G4679" t="s">
        <v>335</v>
      </c>
      <c r="H4679" t="s">
        <v>15429</v>
      </c>
      <c r="I4679" t="s">
        <v>44</v>
      </c>
      <c r="J4679" t="s">
        <v>735</v>
      </c>
      <c r="K4679" t="s">
        <v>15430</v>
      </c>
      <c r="L4679">
        <v>16031140</v>
      </c>
      <c r="M4679">
        <f t="shared" si="146"/>
        <v>139411</v>
      </c>
      <c r="N4679" s="2">
        <f t="shared" si="147"/>
        <v>60.018755861206628</v>
      </c>
    </row>
    <row r="4680" spans="1:14" x14ac:dyDescent="0.3">
      <c r="A4680" t="s">
        <v>15431</v>
      </c>
      <c r="B4680" t="s">
        <v>230</v>
      </c>
      <c r="C4680">
        <v>4.2</v>
      </c>
      <c r="D4680">
        <v>67</v>
      </c>
      <c r="E4680">
        <v>2099</v>
      </c>
      <c r="F4680">
        <v>734</v>
      </c>
      <c r="G4680" t="s">
        <v>242</v>
      </c>
      <c r="H4680" t="s">
        <v>15432</v>
      </c>
      <c r="I4680" t="s">
        <v>244</v>
      </c>
      <c r="J4680" t="s">
        <v>232</v>
      </c>
      <c r="K4680" t="s">
        <v>15433</v>
      </c>
      <c r="L4680">
        <v>13765066</v>
      </c>
      <c r="M4680">
        <f t="shared" si="146"/>
        <v>49178</v>
      </c>
      <c r="N4680" s="2">
        <f t="shared" si="147"/>
        <v>65.030967127203425</v>
      </c>
    </row>
    <row r="4681" spans="1:14" x14ac:dyDescent="0.3">
      <c r="A4681" t="s">
        <v>15434</v>
      </c>
      <c r="B4681" t="s">
        <v>2087</v>
      </c>
      <c r="C4681">
        <v>4</v>
      </c>
      <c r="D4681">
        <v>6</v>
      </c>
      <c r="E4681">
        <v>699</v>
      </c>
      <c r="F4681">
        <v>293</v>
      </c>
      <c r="G4681" t="s">
        <v>2088</v>
      </c>
      <c r="H4681" t="s">
        <v>15435</v>
      </c>
      <c r="I4681" t="s">
        <v>37</v>
      </c>
      <c r="J4681" t="s">
        <v>2090</v>
      </c>
      <c r="K4681" t="s">
        <v>15436</v>
      </c>
      <c r="L4681">
        <v>15059228</v>
      </c>
      <c r="M4681">
        <f t="shared" si="146"/>
        <v>1758</v>
      </c>
      <c r="N4681" s="2">
        <f t="shared" si="147"/>
        <v>58.082975679542201</v>
      </c>
    </row>
    <row r="4682" spans="1:14" x14ac:dyDescent="0.3">
      <c r="A4682" t="s">
        <v>3581</v>
      </c>
      <c r="B4682" t="s">
        <v>11432</v>
      </c>
      <c r="C4682">
        <v>3</v>
      </c>
      <c r="D4682">
        <v>5</v>
      </c>
      <c r="E4682">
        <v>999</v>
      </c>
      <c r="F4682">
        <v>349</v>
      </c>
      <c r="G4682" t="s">
        <v>683</v>
      </c>
      <c r="H4682" t="s">
        <v>15437</v>
      </c>
      <c r="I4682" t="s">
        <v>76</v>
      </c>
      <c r="J4682" t="s">
        <v>11434</v>
      </c>
      <c r="K4682" t="s">
        <v>15438</v>
      </c>
      <c r="L4682">
        <v>16270574</v>
      </c>
      <c r="M4682">
        <f t="shared" si="146"/>
        <v>1745</v>
      </c>
      <c r="N4682" s="2">
        <f t="shared" si="147"/>
        <v>65.06506506506507</v>
      </c>
    </row>
    <row r="4683" spans="1:14" x14ac:dyDescent="0.3">
      <c r="A4683" t="s">
        <v>15439</v>
      </c>
      <c r="B4683" t="s">
        <v>1793</v>
      </c>
      <c r="C4683">
        <v>4.3</v>
      </c>
      <c r="D4683">
        <v>6</v>
      </c>
      <c r="E4683">
        <v>993</v>
      </c>
      <c r="F4683">
        <v>695</v>
      </c>
      <c r="G4683" t="s">
        <v>16</v>
      </c>
      <c r="H4683" t="s">
        <v>15440</v>
      </c>
      <c r="I4683" t="s">
        <v>1795</v>
      </c>
      <c r="J4683" t="s">
        <v>1796</v>
      </c>
      <c r="K4683" t="s">
        <v>15441</v>
      </c>
      <c r="L4683">
        <v>15912790</v>
      </c>
      <c r="M4683">
        <f t="shared" si="146"/>
        <v>4170</v>
      </c>
      <c r="N4683" s="2">
        <f t="shared" si="147"/>
        <v>30.010070493454176</v>
      </c>
    </row>
    <row r="4684" spans="1:14" x14ac:dyDescent="0.3">
      <c r="A4684" t="s">
        <v>15442</v>
      </c>
      <c r="B4684" t="s">
        <v>15443</v>
      </c>
      <c r="C4684">
        <v>3.6</v>
      </c>
      <c r="D4684">
        <v>5</v>
      </c>
      <c r="E4684">
        <v>999</v>
      </c>
      <c r="F4684">
        <v>749</v>
      </c>
      <c r="G4684" t="s">
        <v>242</v>
      </c>
      <c r="H4684" t="s">
        <v>15444</v>
      </c>
      <c r="I4684" t="s">
        <v>1176</v>
      </c>
      <c r="J4684" t="s">
        <v>15445</v>
      </c>
      <c r="K4684" t="s">
        <v>15446</v>
      </c>
      <c r="L4684">
        <v>16229100</v>
      </c>
      <c r="M4684">
        <f t="shared" si="146"/>
        <v>3745</v>
      </c>
      <c r="N4684" s="2">
        <f t="shared" si="147"/>
        <v>25.025025025025027</v>
      </c>
    </row>
    <row r="4685" spans="1:14" x14ac:dyDescent="0.3">
      <c r="A4685" t="s">
        <v>15447</v>
      </c>
      <c r="B4685" t="s">
        <v>15448</v>
      </c>
      <c r="C4685">
        <v>4.8</v>
      </c>
      <c r="D4685">
        <v>19</v>
      </c>
      <c r="E4685">
        <v>1820</v>
      </c>
      <c r="F4685">
        <v>1183</v>
      </c>
      <c r="G4685" t="s">
        <v>16</v>
      </c>
      <c r="H4685" t="s">
        <v>15449</v>
      </c>
      <c r="I4685" t="s">
        <v>213</v>
      </c>
      <c r="J4685" t="s">
        <v>15450</v>
      </c>
      <c r="K4685" t="s">
        <v>15451</v>
      </c>
      <c r="L4685">
        <v>14686762</v>
      </c>
      <c r="M4685">
        <f t="shared" si="146"/>
        <v>22477</v>
      </c>
      <c r="N4685" s="2">
        <f t="shared" si="147"/>
        <v>35</v>
      </c>
    </row>
    <row r="4686" spans="1:14" x14ac:dyDescent="0.3">
      <c r="A4686" t="s">
        <v>15452</v>
      </c>
      <c r="B4686" t="s">
        <v>10730</v>
      </c>
      <c r="C4686">
        <v>3.5</v>
      </c>
      <c r="D4686">
        <v>8</v>
      </c>
      <c r="E4686">
        <v>2199</v>
      </c>
      <c r="F4686">
        <v>1517</v>
      </c>
      <c r="G4686" t="s">
        <v>409</v>
      </c>
      <c r="H4686" t="s">
        <v>15453</v>
      </c>
      <c r="I4686" t="s">
        <v>891</v>
      </c>
      <c r="J4686" t="s">
        <v>10732</v>
      </c>
      <c r="K4686" t="s">
        <v>15454</v>
      </c>
      <c r="L4686">
        <v>16358118</v>
      </c>
      <c r="M4686">
        <f t="shared" si="146"/>
        <v>12136</v>
      </c>
      <c r="N4686" s="2">
        <f t="shared" si="147"/>
        <v>31.014097316962257</v>
      </c>
    </row>
    <row r="4687" spans="1:14" x14ac:dyDescent="0.3">
      <c r="A4687" t="s">
        <v>2001</v>
      </c>
      <c r="B4687" t="s">
        <v>1039</v>
      </c>
      <c r="C4687">
        <v>4.2</v>
      </c>
      <c r="D4687">
        <v>23</v>
      </c>
      <c r="E4687">
        <v>4998</v>
      </c>
      <c r="F4687">
        <v>2049</v>
      </c>
      <c r="G4687" t="s">
        <v>182</v>
      </c>
      <c r="H4687" t="s">
        <v>15455</v>
      </c>
      <c r="I4687" t="s">
        <v>132</v>
      </c>
      <c r="J4687" t="s">
        <v>1041</v>
      </c>
      <c r="K4687" t="s">
        <v>15456</v>
      </c>
      <c r="L4687">
        <v>13285954</v>
      </c>
      <c r="M4687">
        <f t="shared" si="146"/>
        <v>47127</v>
      </c>
      <c r="N4687" s="2">
        <f t="shared" si="147"/>
        <v>59.003601440576226</v>
      </c>
    </row>
    <row r="4688" spans="1:14" x14ac:dyDescent="0.3">
      <c r="A4688" t="s">
        <v>15457</v>
      </c>
      <c r="B4688" t="s">
        <v>3812</v>
      </c>
      <c r="C4688">
        <v>4.2</v>
      </c>
      <c r="D4688">
        <v>19</v>
      </c>
      <c r="E4688">
        <v>6399</v>
      </c>
      <c r="F4688">
        <v>2559</v>
      </c>
      <c r="G4688" t="s">
        <v>29</v>
      </c>
      <c r="H4688" t="s">
        <v>15458</v>
      </c>
      <c r="I4688" t="s">
        <v>132</v>
      </c>
      <c r="J4688" t="s">
        <v>3814</v>
      </c>
      <c r="K4688" t="s">
        <v>15459</v>
      </c>
      <c r="L4688">
        <v>13355726</v>
      </c>
      <c r="M4688">
        <f t="shared" si="146"/>
        <v>48621</v>
      </c>
      <c r="N4688" s="2">
        <f t="shared" si="147"/>
        <v>60.00937646507267</v>
      </c>
    </row>
    <row r="4689" spans="1:14" x14ac:dyDescent="0.3">
      <c r="A4689" t="s">
        <v>15460</v>
      </c>
      <c r="B4689" t="s">
        <v>744</v>
      </c>
      <c r="C4689">
        <v>3.3</v>
      </c>
      <c r="D4689">
        <v>36</v>
      </c>
      <c r="E4689">
        <v>3999</v>
      </c>
      <c r="F4689">
        <v>1199</v>
      </c>
      <c r="G4689" t="s">
        <v>16</v>
      </c>
      <c r="H4689" t="s">
        <v>15461</v>
      </c>
      <c r="I4689" t="s">
        <v>1795</v>
      </c>
      <c r="J4689" t="s">
        <v>747</v>
      </c>
      <c r="K4689" t="s">
        <v>15462</v>
      </c>
      <c r="L4689">
        <v>9867301</v>
      </c>
      <c r="M4689">
        <f t="shared" si="146"/>
        <v>43164</v>
      </c>
      <c r="N4689" s="2">
        <f t="shared" si="147"/>
        <v>70.017504376094024</v>
      </c>
    </row>
    <row r="4690" spans="1:14" x14ac:dyDescent="0.3">
      <c r="A4690" t="s">
        <v>5137</v>
      </c>
      <c r="B4690" t="s">
        <v>3295</v>
      </c>
      <c r="C4690">
        <v>4.3</v>
      </c>
      <c r="D4690">
        <v>3</v>
      </c>
      <c r="E4690">
        <v>2499</v>
      </c>
      <c r="F4690">
        <v>724</v>
      </c>
      <c r="G4690" t="s">
        <v>5138</v>
      </c>
      <c r="H4690" t="s">
        <v>15463</v>
      </c>
      <c r="I4690" t="s">
        <v>297</v>
      </c>
      <c r="J4690" t="s">
        <v>3297</v>
      </c>
      <c r="K4690" t="s">
        <v>15464</v>
      </c>
      <c r="L4690">
        <v>15249232</v>
      </c>
      <c r="M4690">
        <f t="shared" si="146"/>
        <v>2172</v>
      </c>
      <c r="N4690" s="2">
        <f t="shared" si="147"/>
        <v>71.028411364545818</v>
      </c>
    </row>
    <row r="4691" spans="1:14" x14ac:dyDescent="0.3">
      <c r="A4691" t="s">
        <v>15465</v>
      </c>
      <c r="B4691" t="s">
        <v>54</v>
      </c>
      <c r="C4691">
        <v>4.0999999999999996</v>
      </c>
      <c r="D4691">
        <v>9</v>
      </c>
      <c r="E4691">
        <v>1499</v>
      </c>
      <c r="F4691">
        <v>524</v>
      </c>
      <c r="G4691" t="s">
        <v>42</v>
      </c>
      <c r="H4691" t="s">
        <v>15466</v>
      </c>
      <c r="I4691" t="s">
        <v>50</v>
      </c>
      <c r="J4691" t="s">
        <v>57</v>
      </c>
      <c r="K4691" t="s">
        <v>15467</v>
      </c>
      <c r="L4691">
        <v>16056590</v>
      </c>
      <c r="M4691">
        <f t="shared" si="146"/>
        <v>4716</v>
      </c>
      <c r="N4691" s="2">
        <f t="shared" si="147"/>
        <v>65.043362241494336</v>
      </c>
    </row>
    <row r="4692" spans="1:14" x14ac:dyDescent="0.3">
      <c r="A4692" t="s">
        <v>15468</v>
      </c>
      <c r="B4692" t="s">
        <v>15469</v>
      </c>
      <c r="C4692">
        <v>4.0999999999999996</v>
      </c>
      <c r="D4692">
        <v>10</v>
      </c>
      <c r="E4692">
        <v>999</v>
      </c>
      <c r="F4692">
        <v>999</v>
      </c>
      <c r="G4692" t="s">
        <v>1474</v>
      </c>
      <c r="H4692" t="s">
        <v>15470</v>
      </c>
      <c r="I4692" t="s">
        <v>1176</v>
      </c>
      <c r="J4692" t="s">
        <v>15471</v>
      </c>
      <c r="K4692" t="s">
        <v>15472</v>
      </c>
      <c r="L4692">
        <v>16598390</v>
      </c>
      <c r="M4692">
        <f t="shared" si="146"/>
        <v>9990</v>
      </c>
      <c r="N4692" s="2">
        <f t="shared" si="147"/>
        <v>0</v>
      </c>
    </row>
    <row r="4693" spans="1:14" x14ac:dyDescent="0.3">
      <c r="A4693" t="s">
        <v>15473</v>
      </c>
      <c r="B4693" t="s">
        <v>15474</v>
      </c>
      <c r="C4693">
        <v>4.8</v>
      </c>
      <c r="D4693">
        <v>9</v>
      </c>
      <c r="E4693">
        <v>7550</v>
      </c>
      <c r="F4693">
        <v>6795</v>
      </c>
      <c r="G4693" t="s">
        <v>11287</v>
      </c>
      <c r="H4693" t="s">
        <v>15475</v>
      </c>
      <c r="I4693" t="s">
        <v>1145</v>
      </c>
      <c r="J4693" t="s">
        <v>15476</v>
      </c>
      <c r="K4693" t="s">
        <v>15477</v>
      </c>
      <c r="L4693">
        <v>9535485</v>
      </c>
      <c r="M4693">
        <f t="shared" si="146"/>
        <v>61155</v>
      </c>
      <c r="N4693" s="2">
        <f t="shared" si="147"/>
        <v>10</v>
      </c>
    </row>
    <row r="4694" spans="1:14" x14ac:dyDescent="0.3">
      <c r="A4694" t="s">
        <v>15478</v>
      </c>
      <c r="B4694" t="s">
        <v>9533</v>
      </c>
      <c r="C4694">
        <v>4.2</v>
      </c>
      <c r="D4694">
        <v>83</v>
      </c>
      <c r="E4694">
        <v>3199</v>
      </c>
      <c r="F4694">
        <v>991</v>
      </c>
      <c r="G4694" t="s">
        <v>16</v>
      </c>
      <c r="H4694" t="s">
        <v>15479</v>
      </c>
      <c r="I4694" t="s">
        <v>586</v>
      </c>
      <c r="J4694" t="s">
        <v>9535</v>
      </c>
      <c r="K4694" t="s">
        <v>15480</v>
      </c>
      <c r="L4694">
        <v>12397476</v>
      </c>
      <c r="M4694">
        <f t="shared" si="146"/>
        <v>82253</v>
      </c>
      <c r="N4694" s="2">
        <f t="shared" si="147"/>
        <v>69.02156924038762</v>
      </c>
    </row>
    <row r="4695" spans="1:14" x14ac:dyDescent="0.3">
      <c r="A4695" t="s">
        <v>15481</v>
      </c>
      <c r="B4695" t="s">
        <v>465</v>
      </c>
      <c r="C4695">
        <v>4.5999999999999996</v>
      </c>
      <c r="D4695">
        <v>40</v>
      </c>
      <c r="E4695">
        <v>1149</v>
      </c>
      <c r="F4695">
        <v>1149</v>
      </c>
      <c r="G4695" t="s">
        <v>15482</v>
      </c>
      <c r="H4695" t="s">
        <v>15483</v>
      </c>
      <c r="I4695" t="s">
        <v>1229</v>
      </c>
      <c r="J4695" t="s">
        <v>468</v>
      </c>
      <c r="K4695" t="s">
        <v>15484</v>
      </c>
      <c r="L4695">
        <v>10799576</v>
      </c>
      <c r="M4695">
        <f t="shared" si="146"/>
        <v>45960</v>
      </c>
      <c r="N4695" s="2">
        <f t="shared" si="147"/>
        <v>0</v>
      </c>
    </row>
    <row r="4696" spans="1:14" x14ac:dyDescent="0.3">
      <c r="A4696" t="s">
        <v>15485</v>
      </c>
      <c r="B4696" t="s">
        <v>15486</v>
      </c>
      <c r="C4696">
        <v>4.3</v>
      </c>
      <c r="D4696">
        <v>15</v>
      </c>
      <c r="E4696">
        <v>3199</v>
      </c>
      <c r="F4696">
        <v>607</v>
      </c>
      <c r="G4696" t="s">
        <v>29</v>
      </c>
      <c r="H4696" t="s">
        <v>15487</v>
      </c>
      <c r="I4696" t="s">
        <v>37</v>
      </c>
      <c r="J4696" t="s">
        <v>15488</v>
      </c>
      <c r="K4696" t="s">
        <v>15489</v>
      </c>
      <c r="L4696">
        <v>14078368</v>
      </c>
      <c r="M4696">
        <f t="shared" si="146"/>
        <v>9105</v>
      </c>
      <c r="N4696" s="2">
        <f t="shared" si="147"/>
        <v>81.025320412628943</v>
      </c>
    </row>
    <row r="4697" spans="1:14" x14ac:dyDescent="0.3">
      <c r="A4697" t="s">
        <v>2341</v>
      </c>
      <c r="B4697" t="s">
        <v>432</v>
      </c>
      <c r="C4697">
        <v>4.5</v>
      </c>
      <c r="D4697">
        <v>11</v>
      </c>
      <c r="E4697">
        <v>899</v>
      </c>
      <c r="F4697">
        <v>629</v>
      </c>
      <c r="G4697" t="s">
        <v>67</v>
      </c>
      <c r="H4697" t="s">
        <v>15490</v>
      </c>
      <c r="I4697" t="s">
        <v>642</v>
      </c>
      <c r="J4697" t="s">
        <v>435</v>
      </c>
      <c r="K4697" t="s">
        <v>15491</v>
      </c>
      <c r="L4697">
        <v>16759042</v>
      </c>
      <c r="M4697">
        <f t="shared" si="146"/>
        <v>6919</v>
      </c>
      <c r="N4697" s="2">
        <f t="shared" si="147"/>
        <v>30.033370411568409</v>
      </c>
    </row>
    <row r="4698" spans="1:14" x14ac:dyDescent="0.3">
      <c r="A4698" t="s">
        <v>15492</v>
      </c>
      <c r="B4698" t="s">
        <v>371</v>
      </c>
      <c r="C4698">
        <v>4.3</v>
      </c>
      <c r="D4698">
        <v>274</v>
      </c>
      <c r="E4698">
        <v>499</v>
      </c>
      <c r="F4698">
        <v>424</v>
      </c>
      <c r="G4698" t="s">
        <v>16</v>
      </c>
      <c r="H4698" t="s">
        <v>15493</v>
      </c>
      <c r="I4698" t="s">
        <v>548</v>
      </c>
      <c r="J4698" t="s">
        <v>374</v>
      </c>
      <c r="K4698" t="s">
        <v>15494</v>
      </c>
      <c r="L4698">
        <v>1575043</v>
      </c>
      <c r="M4698">
        <f t="shared" si="146"/>
        <v>116176</v>
      </c>
      <c r="N4698" s="2">
        <f t="shared" si="147"/>
        <v>15.030060120240481</v>
      </c>
    </row>
    <row r="4699" spans="1:14" x14ac:dyDescent="0.3">
      <c r="A4699" t="s">
        <v>4208</v>
      </c>
      <c r="B4699" t="s">
        <v>15495</v>
      </c>
      <c r="C4699">
        <v>3.8</v>
      </c>
      <c r="D4699">
        <v>6</v>
      </c>
      <c r="E4699">
        <v>3199</v>
      </c>
      <c r="F4699">
        <v>991</v>
      </c>
      <c r="G4699" t="s">
        <v>335</v>
      </c>
      <c r="H4699" t="s">
        <v>15496</v>
      </c>
      <c r="I4699" t="s">
        <v>132</v>
      </c>
      <c r="J4699" t="s">
        <v>15497</v>
      </c>
      <c r="K4699" t="s">
        <v>15498</v>
      </c>
      <c r="L4699">
        <v>17367584</v>
      </c>
      <c r="M4699">
        <f t="shared" si="146"/>
        <v>5946</v>
      </c>
      <c r="N4699" s="2">
        <f t="shared" si="147"/>
        <v>69.02156924038762</v>
      </c>
    </row>
    <row r="4700" spans="1:14" x14ac:dyDescent="0.3">
      <c r="A4700" t="s">
        <v>2341</v>
      </c>
      <c r="B4700" t="s">
        <v>54</v>
      </c>
      <c r="C4700">
        <v>4.2</v>
      </c>
      <c r="D4700">
        <v>26</v>
      </c>
      <c r="E4700">
        <v>2199</v>
      </c>
      <c r="F4700">
        <v>659</v>
      </c>
      <c r="G4700" t="s">
        <v>124</v>
      </c>
      <c r="H4700" t="s">
        <v>15499</v>
      </c>
      <c r="I4700" t="s">
        <v>642</v>
      </c>
      <c r="J4700" t="s">
        <v>57</v>
      </c>
      <c r="K4700" t="s">
        <v>15500</v>
      </c>
      <c r="L4700">
        <v>14823152</v>
      </c>
      <c r="M4700">
        <f t="shared" si="146"/>
        <v>17134</v>
      </c>
      <c r="N4700" s="2">
        <f t="shared" si="147"/>
        <v>70.031832651205093</v>
      </c>
    </row>
    <row r="4701" spans="1:14" x14ac:dyDescent="0.3">
      <c r="A4701" t="s">
        <v>15501</v>
      </c>
      <c r="B4701" t="s">
        <v>2280</v>
      </c>
      <c r="C4701">
        <v>4.5999999999999996</v>
      </c>
      <c r="D4701">
        <v>17</v>
      </c>
      <c r="E4701">
        <v>1599</v>
      </c>
      <c r="F4701">
        <v>735</v>
      </c>
      <c r="G4701" t="s">
        <v>10509</v>
      </c>
      <c r="H4701" t="s">
        <v>15502</v>
      </c>
      <c r="I4701" t="s">
        <v>1229</v>
      </c>
      <c r="J4701" t="s">
        <v>2280</v>
      </c>
      <c r="K4701" t="s">
        <v>15503</v>
      </c>
      <c r="L4701">
        <v>12180388</v>
      </c>
      <c r="M4701">
        <f t="shared" si="146"/>
        <v>12495</v>
      </c>
      <c r="N4701" s="2">
        <f t="shared" si="147"/>
        <v>54.033771106941842</v>
      </c>
    </row>
    <row r="4702" spans="1:14" x14ac:dyDescent="0.3">
      <c r="A4702" t="s">
        <v>15504</v>
      </c>
      <c r="B4702" t="s">
        <v>1903</v>
      </c>
      <c r="C4702">
        <v>3.9</v>
      </c>
      <c r="D4702">
        <v>16</v>
      </c>
      <c r="E4702">
        <v>2997</v>
      </c>
      <c r="F4702">
        <v>1498</v>
      </c>
      <c r="G4702" t="s">
        <v>124</v>
      </c>
      <c r="H4702" t="s">
        <v>15505</v>
      </c>
      <c r="I4702" t="s">
        <v>132</v>
      </c>
      <c r="J4702" t="s">
        <v>1905</v>
      </c>
      <c r="K4702" t="s">
        <v>15506</v>
      </c>
      <c r="L4702">
        <v>17731274</v>
      </c>
      <c r="M4702">
        <f t="shared" si="146"/>
        <v>23968</v>
      </c>
      <c r="N4702" s="2">
        <f t="shared" si="147"/>
        <v>50.016683350016692</v>
      </c>
    </row>
    <row r="4703" spans="1:14" x14ac:dyDescent="0.3">
      <c r="A4703" t="s">
        <v>15507</v>
      </c>
      <c r="B4703" t="s">
        <v>7183</v>
      </c>
      <c r="C4703">
        <v>4.7</v>
      </c>
      <c r="D4703">
        <v>11</v>
      </c>
      <c r="E4703">
        <v>2399</v>
      </c>
      <c r="F4703">
        <v>1549</v>
      </c>
      <c r="G4703" t="s">
        <v>95</v>
      </c>
      <c r="H4703" t="s">
        <v>15508</v>
      </c>
      <c r="I4703" t="s">
        <v>132</v>
      </c>
      <c r="J4703" t="s">
        <v>7185</v>
      </c>
      <c r="K4703" t="s">
        <v>15509</v>
      </c>
      <c r="L4703">
        <v>13250524</v>
      </c>
      <c r="M4703">
        <f t="shared" si="146"/>
        <v>17039</v>
      </c>
      <c r="N4703" s="2">
        <f t="shared" si="147"/>
        <v>35.431429762401002</v>
      </c>
    </row>
    <row r="4704" spans="1:14" x14ac:dyDescent="0.3">
      <c r="A4704" t="s">
        <v>13401</v>
      </c>
      <c r="B4704" t="s">
        <v>54</v>
      </c>
      <c r="C4704">
        <v>4.0999999999999996</v>
      </c>
      <c r="D4704">
        <v>28</v>
      </c>
      <c r="E4704">
        <v>1649</v>
      </c>
      <c r="F4704">
        <v>412</v>
      </c>
      <c r="G4704" t="s">
        <v>1620</v>
      </c>
      <c r="H4704" t="s">
        <v>15510</v>
      </c>
      <c r="I4704" t="s">
        <v>110</v>
      </c>
      <c r="J4704" t="s">
        <v>57</v>
      </c>
      <c r="K4704" t="s">
        <v>15511</v>
      </c>
      <c r="L4704">
        <v>14261676</v>
      </c>
      <c r="M4704">
        <f t="shared" si="146"/>
        <v>11536</v>
      </c>
      <c r="N4704" s="2">
        <f t="shared" si="147"/>
        <v>75.015160703456644</v>
      </c>
    </row>
    <row r="4705" spans="1:14" x14ac:dyDescent="0.3">
      <c r="A4705" t="s">
        <v>15512</v>
      </c>
      <c r="B4705" t="s">
        <v>294</v>
      </c>
      <c r="C4705">
        <v>3.8</v>
      </c>
      <c r="D4705">
        <v>6</v>
      </c>
      <c r="E4705">
        <v>2800</v>
      </c>
      <c r="F4705">
        <v>1932</v>
      </c>
      <c r="G4705" t="s">
        <v>15513</v>
      </c>
      <c r="H4705" t="s">
        <v>15514</v>
      </c>
      <c r="I4705" t="s">
        <v>446</v>
      </c>
      <c r="J4705" t="s">
        <v>298</v>
      </c>
      <c r="K4705" t="s">
        <v>15515</v>
      </c>
      <c r="L4705">
        <v>16076386</v>
      </c>
      <c r="M4705">
        <f t="shared" si="146"/>
        <v>11592</v>
      </c>
      <c r="N4705" s="2">
        <f t="shared" si="147"/>
        <v>31</v>
      </c>
    </row>
    <row r="4706" spans="1:14" x14ac:dyDescent="0.3">
      <c r="A4706" t="s">
        <v>8641</v>
      </c>
      <c r="B4706" t="s">
        <v>2366</v>
      </c>
      <c r="C4706">
        <v>4.5999999999999996</v>
      </c>
      <c r="D4706">
        <v>55</v>
      </c>
      <c r="E4706">
        <v>2999</v>
      </c>
      <c r="F4706">
        <v>1439</v>
      </c>
      <c r="G4706" t="s">
        <v>1868</v>
      </c>
      <c r="H4706" t="s">
        <v>15516</v>
      </c>
      <c r="I4706" t="s">
        <v>586</v>
      </c>
      <c r="J4706" t="s">
        <v>2368</v>
      </c>
      <c r="K4706" t="s">
        <v>15517</v>
      </c>
      <c r="L4706">
        <v>15533592</v>
      </c>
      <c r="M4706">
        <f t="shared" si="146"/>
        <v>79145</v>
      </c>
      <c r="N4706" s="2">
        <f t="shared" si="147"/>
        <v>52.017339113037679</v>
      </c>
    </row>
    <row r="4707" spans="1:14" x14ac:dyDescent="0.3">
      <c r="A4707" t="s">
        <v>15518</v>
      </c>
      <c r="B4707" t="s">
        <v>159</v>
      </c>
      <c r="C4707">
        <v>4.4000000000000004</v>
      </c>
      <c r="D4707">
        <v>18</v>
      </c>
      <c r="E4707">
        <v>3398</v>
      </c>
      <c r="F4707">
        <v>1495</v>
      </c>
      <c r="G4707" t="s">
        <v>124</v>
      </c>
      <c r="H4707" t="s">
        <v>15519</v>
      </c>
      <c r="I4707" t="s">
        <v>132</v>
      </c>
      <c r="J4707" t="s">
        <v>162</v>
      </c>
      <c r="K4707" t="s">
        <v>15520</v>
      </c>
      <c r="L4707">
        <v>13764162</v>
      </c>
      <c r="M4707">
        <f t="shared" si="146"/>
        <v>26910</v>
      </c>
      <c r="N4707" s="2">
        <f t="shared" si="147"/>
        <v>56.003531489111246</v>
      </c>
    </row>
    <row r="4708" spans="1:14" x14ac:dyDescent="0.3">
      <c r="A4708" t="s">
        <v>9141</v>
      </c>
      <c r="B4708" t="s">
        <v>13826</v>
      </c>
      <c r="C4708">
        <v>3.3</v>
      </c>
      <c r="D4708">
        <v>4</v>
      </c>
      <c r="E4708">
        <v>2599</v>
      </c>
      <c r="F4708">
        <v>2209</v>
      </c>
      <c r="G4708" t="s">
        <v>2167</v>
      </c>
      <c r="H4708" t="s">
        <v>15521</v>
      </c>
      <c r="I4708" t="s">
        <v>446</v>
      </c>
      <c r="J4708" t="s">
        <v>13828</v>
      </c>
      <c r="K4708" t="s">
        <v>15522</v>
      </c>
      <c r="L4708">
        <v>14957842</v>
      </c>
      <c r="M4708">
        <f t="shared" si="146"/>
        <v>8836</v>
      </c>
      <c r="N4708" s="2">
        <f t="shared" si="147"/>
        <v>15.005771450557907</v>
      </c>
    </row>
    <row r="4709" spans="1:14" x14ac:dyDescent="0.3">
      <c r="A4709" t="s">
        <v>11934</v>
      </c>
      <c r="B4709" t="s">
        <v>9020</v>
      </c>
      <c r="C4709">
        <v>4.7</v>
      </c>
      <c r="D4709">
        <v>10</v>
      </c>
      <c r="E4709">
        <v>1299</v>
      </c>
      <c r="F4709">
        <v>1104</v>
      </c>
      <c r="G4709" t="s">
        <v>74</v>
      </c>
      <c r="H4709" t="s">
        <v>15523</v>
      </c>
      <c r="I4709" t="s">
        <v>2844</v>
      </c>
      <c r="J4709" t="s">
        <v>9022</v>
      </c>
      <c r="K4709" t="s">
        <v>15524</v>
      </c>
      <c r="L4709">
        <v>12407342</v>
      </c>
      <c r="M4709">
        <f t="shared" si="146"/>
        <v>11040</v>
      </c>
      <c r="N4709" s="2">
        <f t="shared" si="147"/>
        <v>15.011547344110854</v>
      </c>
    </row>
    <row r="4710" spans="1:14" x14ac:dyDescent="0.3">
      <c r="A4710" t="s">
        <v>11687</v>
      </c>
      <c r="B4710" t="s">
        <v>2104</v>
      </c>
      <c r="C4710">
        <v>4.4000000000000004</v>
      </c>
      <c r="D4710">
        <v>45</v>
      </c>
      <c r="E4710">
        <v>4499</v>
      </c>
      <c r="F4710">
        <v>944</v>
      </c>
      <c r="G4710" t="s">
        <v>683</v>
      </c>
      <c r="H4710" t="s">
        <v>15525</v>
      </c>
      <c r="I4710" t="s">
        <v>1080</v>
      </c>
      <c r="J4710" t="s">
        <v>2106</v>
      </c>
      <c r="K4710" t="s">
        <v>15526</v>
      </c>
      <c r="L4710">
        <v>9221443</v>
      </c>
      <c r="M4710">
        <f t="shared" si="146"/>
        <v>42480</v>
      </c>
      <c r="N4710" s="2">
        <f t="shared" si="147"/>
        <v>79.017559457657256</v>
      </c>
    </row>
    <row r="4711" spans="1:14" x14ac:dyDescent="0.3">
      <c r="A4711" t="s">
        <v>15527</v>
      </c>
      <c r="B4711" t="s">
        <v>3271</v>
      </c>
      <c r="C4711">
        <v>4.5999999999999996</v>
      </c>
      <c r="D4711">
        <v>11</v>
      </c>
      <c r="E4711">
        <v>2499</v>
      </c>
      <c r="F4711">
        <v>999</v>
      </c>
      <c r="G4711" t="s">
        <v>29</v>
      </c>
      <c r="H4711" t="s">
        <v>15528</v>
      </c>
      <c r="I4711" t="s">
        <v>126</v>
      </c>
      <c r="J4711" t="s">
        <v>3273</v>
      </c>
      <c r="K4711" t="s">
        <v>15529</v>
      </c>
      <c r="L4711">
        <v>16923118</v>
      </c>
      <c r="M4711">
        <f t="shared" si="146"/>
        <v>10989</v>
      </c>
      <c r="N4711" s="2">
        <f t="shared" si="147"/>
        <v>60.024009603841534</v>
      </c>
    </row>
    <row r="4712" spans="1:14" x14ac:dyDescent="0.3">
      <c r="A4712" t="s">
        <v>3566</v>
      </c>
      <c r="B4712" t="s">
        <v>80</v>
      </c>
      <c r="C4712">
        <v>4.2</v>
      </c>
      <c r="D4712">
        <v>49</v>
      </c>
      <c r="E4712">
        <v>499</v>
      </c>
      <c r="F4712">
        <v>324</v>
      </c>
      <c r="G4712" t="s">
        <v>16</v>
      </c>
      <c r="H4712" t="s">
        <v>15530</v>
      </c>
      <c r="I4712" t="s">
        <v>393</v>
      </c>
      <c r="J4712" t="s">
        <v>84</v>
      </c>
      <c r="K4712" t="s">
        <v>15531</v>
      </c>
      <c r="L4712">
        <v>16186846</v>
      </c>
      <c r="M4712">
        <f t="shared" si="146"/>
        <v>15876</v>
      </c>
      <c r="N4712" s="2">
        <f t="shared" si="147"/>
        <v>35.070140280561127</v>
      </c>
    </row>
    <row r="4713" spans="1:14" x14ac:dyDescent="0.3">
      <c r="A4713" t="s">
        <v>670</v>
      </c>
      <c r="B4713" t="s">
        <v>15532</v>
      </c>
      <c r="C4713">
        <v>4.0999999999999996</v>
      </c>
      <c r="D4713">
        <v>7</v>
      </c>
      <c r="E4713">
        <v>4999</v>
      </c>
      <c r="F4713">
        <v>799</v>
      </c>
      <c r="G4713" t="s">
        <v>16</v>
      </c>
      <c r="H4713" t="s">
        <v>15533</v>
      </c>
      <c r="I4713" t="s">
        <v>177</v>
      </c>
      <c r="J4713" t="s">
        <v>15534</v>
      </c>
      <c r="K4713" t="s">
        <v>15535</v>
      </c>
      <c r="L4713">
        <v>15897958</v>
      </c>
      <c r="M4713">
        <f t="shared" si="146"/>
        <v>5593</v>
      </c>
      <c r="N4713" s="2">
        <f t="shared" si="147"/>
        <v>84.016803360672128</v>
      </c>
    </row>
    <row r="4714" spans="1:14" x14ac:dyDescent="0.3">
      <c r="A4714" t="s">
        <v>15536</v>
      </c>
      <c r="B4714" t="s">
        <v>655</v>
      </c>
      <c r="C4714">
        <v>3.9</v>
      </c>
      <c r="D4714">
        <v>48</v>
      </c>
      <c r="E4714">
        <v>2499</v>
      </c>
      <c r="F4714">
        <v>949</v>
      </c>
      <c r="G4714" t="s">
        <v>194</v>
      </c>
      <c r="H4714" t="s">
        <v>15537</v>
      </c>
      <c r="I4714" t="s">
        <v>752</v>
      </c>
      <c r="J4714" t="s">
        <v>657</v>
      </c>
      <c r="K4714" t="s">
        <v>15538</v>
      </c>
      <c r="L4714">
        <v>14173366</v>
      </c>
      <c r="M4714">
        <f t="shared" si="146"/>
        <v>45552</v>
      </c>
      <c r="N4714" s="2">
        <f t="shared" si="147"/>
        <v>62.024809923969592</v>
      </c>
    </row>
    <row r="4715" spans="1:14" x14ac:dyDescent="0.3">
      <c r="A4715" t="s">
        <v>15539</v>
      </c>
      <c r="B4715" t="s">
        <v>1614</v>
      </c>
      <c r="C4715">
        <v>4.5</v>
      </c>
      <c r="D4715">
        <v>13</v>
      </c>
      <c r="E4715">
        <v>1950</v>
      </c>
      <c r="F4715">
        <v>780</v>
      </c>
      <c r="G4715" t="s">
        <v>1615</v>
      </c>
      <c r="H4715" t="s">
        <v>15540</v>
      </c>
      <c r="I4715" t="s">
        <v>1165</v>
      </c>
      <c r="J4715" t="s">
        <v>1617</v>
      </c>
      <c r="K4715" t="s">
        <v>15541</v>
      </c>
      <c r="L4715">
        <v>14013438</v>
      </c>
      <c r="M4715">
        <f t="shared" si="146"/>
        <v>10140</v>
      </c>
      <c r="N4715" s="2">
        <f t="shared" si="147"/>
        <v>60</v>
      </c>
    </row>
    <row r="4716" spans="1:14" x14ac:dyDescent="0.3">
      <c r="A4716" t="s">
        <v>15542</v>
      </c>
      <c r="B4716" t="s">
        <v>6895</v>
      </c>
      <c r="C4716">
        <v>4.0999999999999996</v>
      </c>
      <c r="D4716">
        <v>7</v>
      </c>
      <c r="E4716">
        <v>1999</v>
      </c>
      <c r="F4716">
        <v>849</v>
      </c>
      <c r="G4716" t="s">
        <v>29</v>
      </c>
      <c r="H4716" t="s">
        <v>15543</v>
      </c>
      <c r="I4716" t="s">
        <v>50</v>
      </c>
      <c r="J4716" t="s">
        <v>6897</v>
      </c>
      <c r="K4716" t="s">
        <v>15544</v>
      </c>
      <c r="L4716">
        <v>17100230</v>
      </c>
      <c r="M4716">
        <f t="shared" si="146"/>
        <v>5943</v>
      </c>
      <c r="N4716" s="2">
        <f t="shared" si="147"/>
        <v>57.528764382191099</v>
      </c>
    </row>
    <row r="4717" spans="1:14" x14ac:dyDescent="0.3">
      <c r="A4717" t="s">
        <v>455</v>
      </c>
      <c r="B4717" t="s">
        <v>1317</v>
      </c>
      <c r="C4717">
        <v>3.8</v>
      </c>
      <c r="D4717">
        <v>30</v>
      </c>
      <c r="E4717">
        <v>899</v>
      </c>
      <c r="F4717">
        <v>449</v>
      </c>
      <c r="G4717" t="s">
        <v>42</v>
      </c>
      <c r="H4717" t="s">
        <v>15545</v>
      </c>
      <c r="I4717" t="s">
        <v>37</v>
      </c>
      <c r="J4717" t="s">
        <v>1317</v>
      </c>
      <c r="K4717" t="s">
        <v>15546</v>
      </c>
      <c r="L4717">
        <v>14928648</v>
      </c>
      <c r="M4717">
        <f t="shared" si="146"/>
        <v>13470</v>
      </c>
      <c r="N4717" s="2">
        <f t="shared" si="147"/>
        <v>50.055617352614014</v>
      </c>
    </row>
    <row r="4718" spans="1:14" x14ac:dyDescent="0.3">
      <c r="A4718" t="s">
        <v>15547</v>
      </c>
      <c r="B4718" t="s">
        <v>689</v>
      </c>
      <c r="C4718">
        <v>4.5999999999999996</v>
      </c>
      <c r="D4718">
        <v>25</v>
      </c>
      <c r="E4718">
        <v>790</v>
      </c>
      <c r="F4718">
        <v>474</v>
      </c>
      <c r="G4718" t="s">
        <v>690</v>
      </c>
      <c r="H4718" t="s">
        <v>15548</v>
      </c>
      <c r="I4718" t="s">
        <v>513</v>
      </c>
      <c r="J4718" t="s">
        <v>692</v>
      </c>
      <c r="K4718" t="s">
        <v>15549</v>
      </c>
      <c r="L4718">
        <v>14619252</v>
      </c>
      <c r="M4718">
        <f t="shared" si="146"/>
        <v>11850</v>
      </c>
      <c r="N4718" s="2">
        <f t="shared" si="147"/>
        <v>40</v>
      </c>
    </row>
    <row r="4719" spans="1:14" x14ac:dyDescent="0.3">
      <c r="A4719" t="s">
        <v>15550</v>
      </c>
      <c r="B4719" t="s">
        <v>1239</v>
      </c>
      <c r="C4719">
        <v>4.3</v>
      </c>
      <c r="D4719">
        <v>497</v>
      </c>
      <c r="E4719">
        <v>1450</v>
      </c>
      <c r="F4719">
        <v>652</v>
      </c>
      <c r="G4719" t="s">
        <v>16</v>
      </c>
      <c r="H4719" t="s">
        <v>15551</v>
      </c>
      <c r="I4719" t="s">
        <v>388</v>
      </c>
      <c r="J4719" t="s">
        <v>1242</v>
      </c>
      <c r="K4719" t="s">
        <v>15552</v>
      </c>
      <c r="L4719">
        <v>10135469</v>
      </c>
      <c r="M4719">
        <f t="shared" si="146"/>
        <v>324044</v>
      </c>
      <c r="N4719" s="2">
        <f t="shared" si="147"/>
        <v>55.034482758620683</v>
      </c>
    </row>
    <row r="4720" spans="1:14" x14ac:dyDescent="0.3">
      <c r="A4720" t="s">
        <v>592</v>
      </c>
      <c r="B4720" t="s">
        <v>3865</v>
      </c>
      <c r="C4720">
        <v>4</v>
      </c>
      <c r="D4720">
        <v>31</v>
      </c>
      <c r="E4720">
        <v>998</v>
      </c>
      <c r="F4720">
        <v>449</v>
      </c>
      <c r="G4720" t="s">
        <v>67</v>
      </c>
      <c r="H4720" t="s">
        <v>15553</v>
      </c>
      <c r="I4720" t="s">
        <v>37</v>
      </c>
      <c r="J4720" t="s">
        <v>3867</v>
      </c>
      <c r="K4720" t="s">
        <v>15554</v>
      </c>
      <c r="L4720">
        <v>15363158</v>
      </c>
      <c r="M4720">
        <f t="shared" si="146"/>
        <v>13919</v>
      </c>
      <c r="N4720" s="2">
        <f t="shared" si="147"/>
        <v>55.010020040080164</v>
      </c>
    </row>
    <row r="4721" spans="1:14" x14ac:dyDescent="0.3">
      <c r="A4721" t="s">
        <v>15555</v>
      </c>
      <c r="B4721" t="s">
        <v>15556</v>
      </c>
      <c r="C4721">
        <v>4.0999999999999996</v>
      </c>
      <c r="D4721">
        <v>7</v>
      </c>
      <c r="E4721">
        <v>180</v>
      </c>
      <c r="F4721">
        <v>144</v>
      </c>
      <c r="G4721" t="s">
        <v>2094</v>
      </c>
      <c r="H4721" t="s">
        <v>15557</v>
      </c>
      <c r="I4721" t="s">
        <v>220</v>
      </c>
      <c r="J4721" t="s">
        <v>15558</v>
      </c>
      <c r="K4721" t="s">
        <v>15559</v>
      </c>
      <c r="L4721">
        <v>17738534</v>
      </c>
      <c r="M4721">
        <f t="shared" si="146"/>
        <v>1008</v>
      </c>
      <c r="N4721" s="2">
        <f t="shared" si="147"/>
        <v>20</v>
      </c>
    </row>
    <row r="4722" spans="1:14" x14ac:dyDescent="0.3">
      <c r="A4722" t="s">
        <v>15560</v>
      </c>
      <c r="B4722" t="s">
        <v>54</v>
      </c>
      <c r="C4722">
        <v>4.3</v>
      </c>
      <c r="D4722">
        <v>49</v>
      </c>
      <c r="E4722">
        <v>449</v>
      </c>
      <c r="F4722">
        <v>291</v>
      </c>
      <c r="G4722" t="s">
        <v>16</v>
      </c>
      <c r="H4722" t="s">
        <v>15561</v>
      </c>
      <c r="I4722" t="s">
        <v>388</v>
      </c>
      <c r="J4722" t="s">
        <v>57</v>
      </c>
      <c r="K4722" t="s">
        <v>15562</v>
      </c>
      <c r="L4722">
        <v>14300864</v>
      </c>
      <c r="M4722">
        <f t="shared" si="146"/>
        <v>14259</v>
      </c>
      <c r="N4722" s="2">
        <f t="shared" si="147"/>
        <v>35.189309576837417</v>
      </c>
    </row>
    <row r="4723" spans="1:14" x14ac:dyDescent="0.3">
      <c r="A4723" t="s">
        <v>888</v>
      </c>
      <c r="B4723" t="s">
        <v>889</v>
      </c>
      <c r="C4723">
        <v>4.8</v>
      </c>
      <c r="D4723">
        <v>5</v>
      </c>
      <c r="E4723">
        <v>3999</v>
      </c>
      <c r="F4723">
        <v>1799</v>
      </c>
      <c r="G4723" t="s">
        <v>409</v>
      </c>
      <c r="H4723" t="s">
        <v>15563</v>
      </c>
      <c r="I4723" t="s">
        <v>891</v>
      </c>
      <c r="J4723" t="s">
        <v>892</v>
      </c>
      <c r="K4723" t="s">
        <v>15564</v>
      </c>
      <c r="L4723">
        <v>14375812</v>
      </c>
      <c r="M4723">
        <f t="shared" si="146"/>
        <v>8995</v>
      </c>
      <c r="N4723" s="2">
        <f t="shared" si="147"/>
        <v>55.013753438359593</v>
      </c>
    </row>
    <row r="4724" spans="1:14" x14ac:dyDescent="0.3">
      <c r="A4724" t="s">
        <v>15565</v>
      </c>
      <c r="B4724" t="s">
        <v>2904</v>
      </c>
      <c r="C4724">
        <v>4.4000000000000004</v>
      </c>
      <c r="D4724">
        <v>41</v>
      </c>
      <c r="E4724">
        <v>895</v>
      </c>
      <c r="F4724">
        <v>492</v>
      </c>
      <c r="G4724" t="s">
        <v>16</v>
      </c>
      <c r="H4724" t="s">
        <v>15566</v>
      </c>
      <c r="I4724" t="s">
        <v>1393</v>
      </c>
      <c r="J4724" t="s">
        <v>2906</v>
      </c>
      <c r="K4724" t="s">
        <v>15567</v>
      </c>
      <c r="L4724">
        <v>16638002</v>
      </c>
      <c r="M4724">
        <f t="shared" si="146"/>
        <v>20172</v>
      </c>
      <c r="N4724" s="2">
        <f t="shared" si="147"/>
        <v>45.027932960893857</v>
      </c>
    </row>
    <row r="4725" spans="1:14" x14ac:dyDescent="0.3">
      <c r="A4725" t="s">
        <v>15568</v>
      </c>
      <c r="B4725" t="s">
        <v>15569</v>
      </c>
      <c r="C4725">
        <v>3.8</v>
      </c>
      <c r="D4725">
        <v>32</v>
      </c>
      <c r="E4725">
        <v>3499</v>
      </c>
      <c r="F4725">
        <v>799</v>
      </c>
      <c r="G4725" t="s">
        <v>16</v>
      </c>
      <c r="H4725" t="s">
        <v>15570</v>
      </c>
      <c r="I4725" t="s">
        <v>7103</v>
      </c>
      <c r="J4725" t="s">
        <v>15571</v>
      </c>
      <c r="K4725" t="s">
        <v>15572</v>
      </c>
      <c r="L4725">
        <v>13236186</v>
      </c>
      <c r="M4725">
        <f t="shared" si="146"/>
        <v>25568</v>
      </c>
      <c r="N4725" s="2">
        <f t="shared" si="147"/>
        <v>77.164904258359542</v>
      </c>
    </row>
    <row r="4726" spans="1:14" x14ac:dyDescent="0.3">
      <c r="A4726" t="s">
        <v>15573</v>
      </c>
      <c r="B4726" t="s">
        <v>10730</v>
      </c>
      <c r="C4726">
        <v>4.2</v>
      </c>
      <c r="D4726">
        <v>20</v>
      </c>
      <c r="E4726">
        <v>349</v>
      </c>
      <c r="F4726">
        <v>314</v>
      </c>
      <c r="G4726" t="s">
        <v>16</v>
      </c>
      <c r="H4726" t="s">
        <v>15574</v>
      </c>
      <c r="I4726" t="s">
        <v>7162</v>
      </c>
      <c r="J4726" t="s">
        <v>10732</v>
      </c>
      <c r="K4726" t="s">
        <v>15575</v>
      </c>
      <c r="L4726">
        <v>14534634</v>
      </c>
      <c r="M4726">
        <f t="shared" si="146"/>
        <v>6280</v>
      </c>
      <c r="N4726" s="2">
        <f t="shared" si="147"/>
        <v>10.028653295128938</v>
      </c>
    </row>
    <row r="4727" spans="1:14" x14ac:dyDescent="0.3">
      <c r="A4727" t="s">
        <v>325</v>
      </c>
      <c r="B4727" t="s">
        <v>230</v>
      </c>
      <c r="C4727">
        <v>3.9</v>
      </c>
      <c r="D4727">
        <v>10</v>
      </c>
      <c r="E4727">
        <v>799</v>
      </c>
      <c r="F4727">
        <v>399</v>
      </c>
      <c r="G4727" t="s">
        <v>42</v>
      </c>
      <c r="H4727" t="s">
        <v>15576</v>
      </c>
      <c r="I4727" t="s">
        <v>37</v>
      </c>
      <c r="J4727" t="s">
        <v>232</v>
      </c>
      <c r="K4727" t="s">
        <v>15577</v>
      </c>
      <c r="L4727">
        <v>16245334</v>
      </c>
      <c r="M4727">
        <f t="shared" si="146"/>
        <v>3990</v>
      </c>
      <c r="N4727" s="2">
        <f t="shared" si="147"/>
        <v>50.062578222778477</v>
      </c>
    </row>
    <row r="4728" spans="1:14" x14ac:dyDescent="0.3">
      <c r="A4728" t="s">
        <v>10562</v>
      </c>
      <c r="B4728" t="s">
        <v>3060</v>
      </c>
      <c r="C4728">
        <v>4.7</v>
      </c>
      <c r="D4728">
        <v>3</v>
      </c>
      <c r="E4728">
        <v>12149</v>
      </c>
      <c r="F4728">
        <v>5467</v>
      </c>
      <c r="G4728" t="s">
        <v>16</v>
      </c>
      <c r="H4728" t="s">
        <v>15578</v>
      </c>
      <c r="I4728" t="s">
        <v>1558</v>
      </c>
      <c r="J4728" t="s">
        <v>3062</v>
      </c>
      <c r="K4728" t="s">
        <v>15579</v>
      </c>
      <c r="L4728">
        <v>14922656</v>
      </c>
      <c r="M4728">
        <f t="shared" si="146"/>
        <v>16401</v>
      </c>
      <c r="N4728" s="2">
        <f t="shared" si="147"/>
        <v>55.000411556506712</v>
      </c>
    </row>
    <row r="4729" spans="1:14" x14ac:dyDescent="0.3">
      <c r="A4729" t="s">
        <v>15580</v>
      </c>
      <c r="B4729" t="s">
        <v>15581</v>
      </c>
      <c r="C4729">
        <v>5</v>
      </c>
      <c r="D4729">
        <v>3</v>
      </c>
      <c r="E4729">
        <v>12995</v>
      </c>
      <c r="F4729">
        <v>12995</v>
      </c>
      <c r="G4729" t="s">
        <v>16</v>
      </c>
      <c r="H4729" t="s">
        <v>15582</v>
      </c>
      <c r="I4729" t="s">
        <v>177</v>
      </c>
      <c r="J4729" t="s">
        <v>15583</v>
      </c>
      <c r="K4729" t="s">
        <v>15584</v>
      </c>
      <c r="L4729">
        <v>9037033</v>
      </c>
      <c r="M4729">
        <f t="shared" si="146"/>
        <v>38985</v>
      </c>
      <c r="N4729" s="2">
        <f t="shared" si="147"/>
        <v>0</v>
      </c>
    </row>
    <row r="4730" spans="1:14" x14ac:dyDescent="0.3">
      <c r="A4730" t="s">
        <v>10036</v>
      </c>
      <c r="B4730" t="s">
        <v>511</v>
      </c>
      <c r="C4730">
        <v>4.5999999999999996</v>
      </c>
      <c r="D4730">
        <v>24</v>
      </c>
      <c r="E4730">
        <v>7095</v>
      </c>
      <c r="F4730">
        <v>7095</v>
      </c>
      <c r="G4730" t="s">
        <v>16</v>
      </c>
      <c r="H4730" t="s">
        <v>15585</v>
      </c>
      <c r="I4730" t="s">
        <v>586</v>
      </c>
      <c r="J4730" t="s">
        <v>514</v>
      </c>
      <c r="K4730" t="s">
        <v>15586</v>
      </c>
      <c r="L4730">
        <v>14181868</v>
      </c>
      <c r="M4730">
        <f t="shared" si="146"/>
        <v>170280</v>
      </c>
      <c r="N4730" s="2">
        <f t="shared" si="147"/>
        <v>0</v>
      </c>
    </row>
    <row r="4731" spans="1:14" x14ac:dyDescent="0.3">
      <c r="A4731" t="s">
        <v>15587</v>
      </c>
      <c r="B4731" t="s">
        <v>15588</v>
      </c>
      <c r="C4731">
        <v>4.8</v>
      </c>
      <c r="D4731">
        <v>34</v>
      </c>
      <c r="E4731">
        <v>225</v>
      </c>
      <c r="F4731">
        <v>225</v>
      </c>
      <c r="G4731" t="s">
        <v>472</v>
      </c>
      <c r="H4731" t="s">
        <v>15589</v>
      </c>
      <c r="I4731" t="s">
        <v>2497</v>
      </c>
      <c r="J4731" t="s">
        <v>15590</v>
      </c>
      <c r="K4731" t="s">
        <v>15591</v>
      </c>
      <c r="L4731">
        <v>6701035</v>
      </c>
      <c r="M4731">
        <f t="shared" si="146"/>
        <v>7650</v>
      </c>
      <c r="N4731" s="2">
        <f t="shared" si="147"/>
        <v>0</v>
      </c>
    </row>
    <row r="4732" spans="1:14" x14ac:dyDescent="0.3">
      <c r="A4732" t="s">
        <v>15592</v>
      </c>
      <c r="B4732" t="s">
        <v>41</v>
      </c>
      <c r="C4732">
        <v>3.5</v>
      </c>
      <c r="D4732">
        <v>6</v>
      </c>
      <c r="E4732">
        <v>2799</v>
      </c>
      <c r="F4732">
        <v>2799</v>
      </c>
      <c r="G4732" t="s">
        <v>16</v>
      </c>
      <c r="H4732" t="s">
        <v>15593</v>
      </c>
      <c r="I4732" t="s">
        <v>1306</v>
      </c>
      <c r="J4732" t="s">
        <v>45</v>
      </c>
      <c r="K4732" t="s">
        <v>15594</v>
      </c>
      <c r="L4732">
        <v>14061098</v>
      </c>
      <c r="M4732">
        <f t="shared" si="146"/>
        <v>16794</v>
      </c>
      <c r="N4732" s="2">
        <f t="shared" si="147"/>
        <v>0</v>
      </c>
    </row>
    <row r="4733" spans="1:14" x14ac:dyDescent="0.3">
      <c r="A4733" t="s">
        <v>5392</v>
      </c>
      <c r="B4733" t="s">
        <v>424</v>
      </c>
      <c r="C4733">
        <v>4.3</v>
      </c>
      <c r="D4733">
        <v>8</v>
      </c>
      <c r="E4733">
        <v>6199</v>
      </c>
      <c r="F4733">
        <v>2293</v>
      </c>
      <c r="G4733" t="s">
        <v>29</v>
      </c>
      <c r="H4733" t="s">
        <v>15595</v>
      </c>
      <c r="I4733" t="s">
        <v>132</v>
      </c>
      <c r="J4733" t="s">
        <v>426</v>
      </c>
      <c r="K4733" t="s">
        <v>15596</v>
      </c>
      <c r="L4733">
        <v>15998624</v>
      </c>
      <c r="M4733">
        <f t="shared" si="146"/>
        <v>18344</v>
      </c>
      <c r="N4733" s="2">
        <f t="shared" si="147"/>
        <v>63.010162929504752</v>
      </c>
    </row>
    <row r="4734" spans="1:14" x14ac:dyDescent="0.3">
      <c r="A4734" t="s">
        <v>11095</v>
      </c>
      <c r="B4734" t="s">
        <v>15597</v>
      </c>
      <c r="C4734">
        <v>4.0999999999999996</v>
      </c>
      <c r="D4734">
        <v>7</v>
      </c>
      <c r="E4734">
        <v>1999</v>
      </c>
      <c r="F4734">
        <v>499</v>
      </c>
      <c r="G4734" t="s">
        <v>457</v>
      </c>
      <c r="H4734" t="s">
        <v>15598</v>
      </c>
      <c r="I4734" t="s">
        <v>37</v>
      </c>
      <c r="J4734" t="s">
        <v>15599</v>
      </c>
      <c r="K4734" t="s">
        <v>15600</v>
      </c>
      <c r="L4734">
        <v>17535518</v>
      </c>
      <c r="M4734">
        <f t="shared" si="146"/>
        <v>3493</v>
      </c>
      <c r="N4734" s="2">
        <f t="shared" si="147"/>
        <v>75.03751875937968</v>
      </c>
    </row>
    <row r="4735" spans="1:14" x14ac:dyDescent="0.3">
      <c r="A4735" t="s">
        <v>15601</v>
      </c>
      <c r="B4735" t="s">
        <v>205</v>
      </c>
      <c r="C4735">
        <v>4.4000000000000004</v>
      </c>
      <c r="D4735">
        <v>20</v>
      </c>
      <c r="E4735">
        <v>3799</v>
      </c>
      <c r="F4735">
        <v>949</v>
      </c>
      <c r="G4735" t="s">
        <v>206</v>
      </c>
      <c r="H4735" t="s">
        <v>15602</v>
      </c>
      <c r="I4735" t="s">
        <v>132</v>
      </c>
      <c r="J4735" t="s">
        <v>208</v>
      </c>
      <c r="K4735" t="s">
        <v>15603</v>
      </c>
      <c r="L4735">
        <v>14566514</v>
      </c>
      <c r="M4735">
        <f t="shared" si="146"/>
        <v>18980</v>
      </c>
      <c r="N4735" s="2">
        <f t="shared" si="147"/>
        <v>75.019742037378251</v>
      </c>
    </row>
    <row r="4736" spans="1:14" x14ac:dyDescent="0.3">
      <c r="A4736" t="s">
        <v>15604</v>
      </c>
      <c r="B4736" t="s">
        <v>6987</v>
      </c>
      <c r="C4736">
        <v>4.5</v>
      </c>
      <c r="D4736">
        <v>194</v>
      </c>
      <c r="E4736">
        <v>1585</v>
      </c>
      <c r="F4736">
        <v>1585</v>
      </c>
      <c r="G4736" t="s">
        <v>11710</v>
      </c>
      <c r="H4736" t="s">
        <v>15605</v>
      </c>
      <c r="I4736" t="s">
        <v>220</v>
      </c>
      <c r="J4736" t="s">
        <v>6989</v>
      </c>
      <c r="K4736" t="s">
        <v>15606</v>
      </c>
      <c r="L4736">
        <v>236318</v>
      </c>
      <c r="M4736">
        <f t="shared" si="146"/>
        <v>307490</v>
      </c>
      <c r="N4736" s="2">
        <f t="shared" si="147"/>
        <v>0</v>
      </c>
    </row>
    <row r="4737" spans="1:14" x14ac:dyDescent="0.3">
      <c r="A4737" t="s">
        <v>15607</v>
      </c>
      <c r="B4737" t="s">
        <v>6533</v>
      </c>
      <c r="C4737">
        <v>4.5999999999999996</v>
      </c>
      <c r="D4737">
        <v>5</v>
      </c>
      <c r="E4737">
        <v>6699</v>
      </c>
      <c r="F4737">
        <v>2679</v>
      </c>
      <c r="G4737" t="s">
        <v>67</v>
      </c>
      <c r="H4737" t="s">
        <v>15608</v>
      </c>
      <c r="I4737" t="s">
        <v>132</v>
      </c>
      <c r="J4737" t="s">
        <v>6535</v>
      </c>
      <c r="K4737" t="s">
        <v>15609</v>
      </c>
      <c r="L4737">
        <v>13957200</v>
      </c>
      <c r="M4737">
        <f t="shared" si="146"/>
        <v>13395</v>
      </c>
      <c r="N4737" s="2">
        <f t="shared" si="147"/>
        <v>60.008956560680701</v>
      </c>
    </row>
    <row r="4738" spans="1:14" x14ac:dyDescent="0.3">
      <c r="A4738" t="s">
        <v>15610</v>
      </c>
      <c r="B4738" t="s">
        <v>54</v>
      </c>
      <c r="C4738">
        <v>4.5999999999999996</v>
      </c>
      <c r="D4738">
        <v>460</v>
      </c>
      <c r="E4738">
        <v>399</v>
      </c>
      <c r="F4738">
        <v>299</v>
      </c>
      <c r="G4738" t="s">
        <v>16</v>
      </c>
      <c r="H4738" t="s">
        <v>15611</v>
      </c>
      <c r="I4738" t="s">
        <v>548</v>
      </c>
      <c r="J4738" t="s">
        <v>57</v>
      </c>
      <c r="K4738" t="s">
        <v>15612</v>
      </c>
      <c r="L4738">
        <v>2510320</v>
      </c>
      <c r="M4738">
        <f t="shared" si="146"/>
        <v>137540</v>
      </c>
      <c r="N4738" s="2">
        <f t="shared" si="147"/>
        <v>25.062656641604008</v>
      </c>
    </row>
    <row r="4739" spans="1:14" x14ac:dyDescent="0.3">
      <c r="A4739" t="s">
        <v>15613</v>
      </c>
      <c r="B4739" t="s">
        <v>8830</v>
      </c>
      <c r="C4739">
        <v>4.4000000000000004</v>
      </c>
      <c r="D4739">
        <v>7</v>
      </c>
      <c r="E4739">
        <v>1799</v>
      </c>
      <c r="F4739">
        <v>899</v>
      </c>
      <c r="G4739" t="s">
        <v>16</v>
      </c>
      <c r="H4739" t="s">
        <v>15614</v>
      </c>
      <c r="I4739" t="s">
        <v>56</v>
      </c>
      <c r="J4739" t="s">
        <v>8832</v>
      </c>
      <c r="K4739" t="s">
        <v>15615</v>
      </c>
      <c r="L4739">
        <v>17241008</v>
      </c>
      <c r="M4739">
        <f t="shared" ref="M4739:M4802" si="148">D4739*F4739</f>
        <v>6293</v>
      </c>
      <c r="N4739" s="2">
        <f t="shared" ref="N4739:N4802" si="149">((E4739-F4739)/E4739) *100</f>
        <v>50.027793218454697</v>
      </c>
    </row>
    <row r="4740" spans="1:14" x14ac:dyDescent="0.3">
      <c r="A4740" t="s">
        <v>15616</v>
      </c>
      <c r="B4740" t="s">
        <v>119</v>
      </c>
      <c r="C4740">
        <v>4.9000000000000004</v>
      </c>
      <c r="D4740">
        <v>10</v>
      </c>
      <c r="E4740">
        <v>399</v>
      </c>
      <c r="F4740">
        <v>399</v>
      </c>
      <c r="G4740" t="s">
        <v>171</v>
      </c>
      <c r="H4740" t="s">
        <v>15617</v>
      </c>
      <c r="I4740" t="s">
        <v>50</v>
      </c>
      <c r="J4740" t="s">
        <v>119</v>
      </c>
      <c r="K4740" t="s">
        <v>15618</v>
      </c>
      <c r="L4740">
        <v>17725460</v>
      </c>
      <c r="M4740">
        <f t="shared" si="148"/>
        <v>3990</v>
      </c>
      <c r="N4740" s="2">
        <f t="shared" si="149"/>
        <v>0</v>
      </c>
    </row>
    <row r="4741" spans="1:14" x14ac:dyDescent="0.3">
      <c r="A4741" t="s">
        <v>659</v>
      </c>
      <c r="B4741" t="s">
        <v>80</v>
      </c>
      <c r="C4741">
        <v>4.0999999999999996</v>
      </c>
      <c r="D4741">
        <v>106</v>
      </c>
      <c r="E4741">
        <v>4699</v>
      </c>
      <c r="F4741">
        <v>2349</v>
      </c>
      <c r="G4741" t="s">
        <v>67</v>
      </c>
      <c r="H4741" t="s">
        <v>15619</v>
      </c>
      <c r="I4741" t="s">
        <v>44</v>
      </c>
      <c r="J4741" t="s">
        <v>84</v>
      </c>
      <c r="K4741" t="s">
        <v>15620</v>
      </c>
      <c r="L4741">
        <v>12108280</v>
      </c>
      <c r="M4741">
        <f t="shared" si="148"/>
        <v>248994</v>
      </c>
      <c r="N4741" s="2">
        <f t="shared" si="149"/>
        <v>50.01064056182166</v>
      </c>
    </row>
    <row r="4742" spans="1:14" x14ac:dyDescent="0.3">
      <c r="A4742" t="s">
        <v>15621</v>
      </c>
      <c r="B4742" t="s">
        <v>2435</v>
      </c>
      <c r="C4742">
        <v>4.5999999999999996</v>
      </c>
      <c r="D4742">
        <v>28</v>
      </c>
      <c r="E4742">
        <v>2299</v>
      </c>
      <c r="F4742">
        <v>2299</v>
      </c>
      <c r="G4742" t="s">
        <v>16</v>
      </c>
      <c r="H4742" t="s">
        <v>15622</v>
      </c>
      <c r="I4742" t="s">
        <v>586</v>
      </c>
      <c r="J4742" t="s">
        <v>2438</v>
      </c>
      <c r="K4742" t="s">
        <v>15623</v>
      </c>
      <c r="L4742">
        <v>15809096</v>
      </c>
      <c r="M4742">
        <f t="shared" si="148"/>
        <v>64372</v>
      </c>
      <c r="N4742" s="2">
        <f t="shared" si="149"/>
        <v>0</v>
      </c>
    </row>
    <row r="4743" spans="1:14" x14ac:dyDescent="0.3">
      <c r="A4743" t="s">
        <v>15624</v>
      </c>
      <c r="B4743" t="s">
        <v>12729</v>
      </c>
      <c r="C4743">
        <v>4.8</v>
      </c>
      <c r="D4743">
        <v>4</v>
      </c>
      <c r="E4743">
        <v>6590</v>
      </c>
      <c r="F4743">
        <v>1977</v>
      </c>
      <c r="G4743" t="s">
        <v>29</v>
      </c>
      <c r="H4743" t="s">
        <v>15625</v>
      </c>
      <c r="I4743" t="s">
        <v>132</v>
      </c>
      <c r="J4743" t="s">
        <v>12731</v>
      </c>
      <c r="K4743" t="s">
        <v>15626</v>
      </c>
      <c r="L4743">
        <v>16376804</v>
      </c>
      <c r="M4743">
        <f t="shared" si="148"/>
        <v>7908</v>
      </c>
      <c r="N4743" s="2">
        <f t="shared" si="149"/>
        <v>70</v>
      </c>
    </row>
    <row r="4744" spans="1:14" x14ac:dyDescent="0.3">
      <c r="A4744" t="s">
        <v>15627</v>
      </c>
      <c r="B4744" t="s">
        <v>7883</v>
      </c>
      <c r="C4744">
        <v>4</v>
      </c>
      <c r="D4744">
        <v>26</v>
      </c>
      <c r="E4744">
        <v>2199</v>
      </c>
      <c r="F4744">
        <v>1759</v>
      </c>
      <c r="G4744" t="s">
        <v>15628</v>
      </c>
      <c r="H4744" t="s">
        <v>15629</v>
      </c>
      <c r="I4744" t="s">
        <v>297</v>
      </c>
      <c r="J4744" t="s">
        <v>7886</v>
      </c>
      <c r="K4744" t="s">
        <v>15630</v>
      </c>
      <c r="L4744">
        <v>2247434</v>
      </c>
      <c r="M4744">
        <f t="shared" si="148"/>
        <v>45734</v>
      </c>
      <c r="N4744" s="2">
        <f t="shared" si="149"/>
        <v>20.009095043201455</v>
      </c>
    </row>
    <row r="4745" spans="1:14" x14ac:dyDescent="0.3">
      <c r="A4745" t="s">
        <v>1979</v>
      </c>
      <c r="B4745" t="s">
        <v>11426</v>
      </c>
      <c r="C4745">
        <v>4.4000000000000004</v>
      </c>
      <c r="D4745">
        <v>68</v>
      </c>
      <c r="E4745">
        <v>2499</v>
      </c>
      <c r="F4745">
        <v>999</v>
      </c>
      <c r="G4745" t="s">
        <v>16</v>
      </c>
      <c r="H4745" t="s">
        <v>15631</v>
      </c>
      <c r="I4745" t="s">
        <v>586</v>
      </c>
      <c r="J4745" t="s">
        <v>11428</v>
      </c>
      <c r="K4745" t="s">
        <v>15632</v>
      </c>
      <c r="L4745">
        <v>11717058</v>
      </c>
      <c r="M4745">
        <f t="shared" si="148"/>
        <v>67932</v>
      </c>
      <c r="N4745" s="2">
        <f t="shared" si="149"/>
        <v>60.024009603841534</v>
      </c>
    </row>
    <row r="4746" spans="1:14" x14ac:dyDescent="0.3">
      <c r="A4746" t="s">
        <v>15633</v>
      </c>
      <c r="B4746" t="s">
        <v>15634</v>
      </c>
      <c r="C4746">
        <v>3.6</v>
      </c>
      <c r="D4746">
        <v>8</v>
      </c>
      <c r="E4746">
        <v>449</v>
      </c>
      <c r="F4746">
        <v>314</v>
      </c>
      <c r="G4746" t="s">
        <v>16</v>
      </c>
      <c r="H4746" t="s">
        <v>15635</v>
      </c>
      <c r="I4746" t="s">
        <v>548</v>
      </c>
      <c r="J4746" t="s">
        <v>15636</v>
      </c>
      <c r="K4746" t="s">
        <v>15637</v>
      </c>
      <c r="L4746">
        <v>17510960</v>
      </c>
      <c r="M4746">
        <f t="shared" si="148"/>
        <v>2512</v>
      </c>
      <c r="N4746" s="2">
        <f t="shared" si="149"/>
        <v>30.066815144766146</v>
      </c>
    </row>
    <row r="4747" spans="1:14" x14ac:dyDescent="0.3">
      <c r="A4747" t="s">
        <v>15638</v>
      </c>
      <c r="B4747" t="s">
        <v>165</v>
      </c>
      <c r="C4747">
        <v>3.9</v>
      </c>
      <c r="D4747">
        <v>35</v>
      </c>
      <c r="E4747">
        <v>3999</v>
      </c>
      <c r="F4747">
        <v>1799</v>
      </c>
      <c r="G4747" t="s">
        <v>67</v>
      </c>
      <c r="H4747" t="s">
        <v>15639</v>
      </c>
      <c r="I4747" t="s">
        <v>201</v>
      </c>
      <c r="J4747" t="s">
        <v>168</v>
      </c>
      <c r="K4747" t="s">
        <v>15640</v>
      </c>
      <c r="L4747">
        <v>12351608</v>
      </c>
      <c r="M4747">
        <f t="shared" si="148"/>
        <v>62965</v>
      </c>
      <c r="N4747" s="2">
        <f t="shared" si="149"/>
        <v>55.013753438359593</v>
      </c>
    </row>
    <row r="4748" spans="1:14" x14ac:dyDescent="0.3">
      <c r="A4748" t="s">
        <v>15641</v>
      </c>
      <c r="B4748" t="s">
        <v>5235</v>
      </c>
      <c r="C4748">
        <v>4.0999999999999996</v>
      </c>
      <c r="D4748">
        <v>9</v>
      </c>
      <c r="E4748">
        <v>1599</v>
      </c>
      <c r="F4748">
        <v>895</v>
      </c>
      <c r="G4748" t="s">
        <v>7277</v>
      </c>
      <c r="H4748" t="s">
        <v>15642</v>
      </c>
      <c r="I4748" t="s">
        <v>1532</v>
      </c>
      <c r="J4748" t="s">
        <v>5237</v>
      </c>
      <c r="K4748" t="s">
        <v>15643</v>
      </c>
      <c r="L4748">
        <v>13922194</v>
      </c>
      <c r="M4748">
        <f t="shared" si="148"/>
        <v>8055</v>
      </c>
      <c r="N4748" s="2">
        <f t="shared" si="149"/>
        <v>44.027517198248908</v>
      </c>
    </row>
    <row r="4749" spans="1:14" x14ac:dyDescent="0.3">
      <c r="A4749" t="s">
        <v>15644</v>
      </c>
      <c r="B4749" t="s">
        <v>5373</v>
      </c>
      <c r="C4749">
        <v>4.9000000000000004</v>
      </c>
      <c r="D4749">
        <v>11</v>
      </c>
      <c r="E4749">
        <v>1299</v>
      </c>
      <c r="F4749">
        <v>688</v>
      </c>
      <c r="G4749" t="s">
        <v>29</v>
      </c>
      <c r="H4749" t="s">
        <v>15645</v>
      </c>
      <c r="I4749" t="s">
        <v>56</v>
      </c>
      <c r="J4749" t="s">
        <v>5376</v>
      </c>
      <c r="K4749" t="s">
        <v>15646</v>
      </c>
      <c r="L4749">
        <v>15952346</v>
      </c>
      <c r="M4749">
        <f t="shared" si="148"/>
        <v>7568</v>
      </c>
      <c r="N4749" s="2">
        <f t="shared" si="149"/>
        <v>47.036181678214014</v>
      </c>
    </row>
    <row r="4750" spans="1:14" x14ac:dyDescent="0.3">
      <c r="A4750" t="s">
        <v>15647</v>
      </c>
      <c r="B4750" t="s">
        <v>13146</v>
      </c>
      <c r="C4750">
        <v>5</v>
      </c>
      <c r="D4750">
        <v>5</v>
      </c>
      <c r="E4750">
        <v>1600</v>
      </c>
      <c r="F4750">
        <v>688</v>
      </c>
      <c r="G4750" t="s">
        <v>466</v>
      </c>
      <c r="H4750" t="s">
        <v>15648</v>
      </c>
      <c r="I4750" t="s">
        <v>56</v>
      </c>
      <c r="J4750" t="s">
        <v>13148</v>
      </c>
      <c r="K4750" t="s">
        <v>15649</v>
      </c>
      <c r="L4750">
        <v>15806004</v>
      </c>
      <c r="M4750">
        <f t="shared" si="148"/>
        <v>3440</v>
      </c>
      <c r="N4750" s="2">
        <f t="shared" si="149"/>
        <v>56.999999999999993</v>
      </c>
    </row>
    <row r="4751" spans="1:14" x14ac:dyDescent="0.3">
      <c r="A4751" t="s">
        <v>4346</v>
      </c>
      <c r="B4751" t="s">
        <v>4474</v>
      </c>
      <c r="C4751">
        <v>4.4000000000000004</v>
      </c>
      <c r="D4751">
        <v>7</v>
      </c>
      <c r="E4751">
        <v>1199</v>
      </c>
      <c r="F4751">
        <v>791</v>
      </c>
      <c r="G4751" t="s">
        <v>757</v>
      </c>
      <c r="H4751" t="s">
        <v>15650</v>
      </c>
      <c r="I4751" t="s">
        <v>1229</v>
      </c>
      <c r="J4751" t="s">
        <v>4476</v>
      </c>
      <c r="K4751" t="s">
        <v>15651</v>
      </c>
      <c r="L4751">
        <v>17631942</v>
      </c>
      <c r="M4751">
        <f t="shared" si="148"/>
        <v>5537</v>
      </c>
      <c r="N4751" s="2">
        <f t="shared" si="149"/>
        <v>34.028356964136783</v>
      </c>
    </row>
    <row r="4752" spans="1:14" x14ac:dyDescent="0.3">
      <c r="A4752" t="s">
        <v>15652</v>
      </c>
      <c r="B4752" t="s">
        <v>5235</v>
      </c>
      <c r="C4752">
        <v>4.4000000000000004</v>
      </c>
      <c r="D4752">
        <v>85</v>
      </c>
      <c r="E4752">
        <v>1499</v>
      </c>
      <c r="F4752">
        <v>839</v>
      </c>
      <c r="G4752" t="s">
        <v>15653</v>
      </c>
      <c r="H4752" t="s">
        <v>15654</v>
      </c>
      <c r="I4752" t="s">
        <v>1229</v>
      </c>
      <c r="J4752" t="s">
        <v>5237</v>
      </c>
      <c r="K4752" t="s">
        <v>15655</v>
      </c>
      <c r="L4752">
        <v>13655294</v>
      </c>
      <c r="M4752">
        <f t="shared" si="148"/>
        <v>71315</v>
      </c>
      <c r="N4752" s="2">
        <f t="shared" si="149"/>
        <v>44.029352901934622</v>
      </c>
    </row>
    <row r="4753" spans="1:14" x14ac:dyDescent="0.3">
      <c r="A4753" t="s">
        <v>15656</v>
      </c>
      <c r="B4753" t="s">
        <v>2388</v>
      </c>
      <c r="C4753">
        <v>3.8</v>
      </c>
      <c r="D4753">
        <v>69</v>
      </c>
      <c r="E4753">
        <v>2999</v>
      </c>
      <c r="F4753">
        <v>1349</v>
      </c>
      <c r="G4753" t="s">
        <v>67</v>
      </c>
      <c r="H4753" t="s">
        <v>15657</v>
      </c>
      <c r="I4753" t="s">
        <v>50</v>
      </c>
      <c r="J4753" t="s">
        <v>2390</v>
      </c>
      <c r="K4753" t="s">
        <v>15658</v>
      </c>
      <c r="L4753">
        <v>13670308</v>
      </c>
      <c r="M4753">
        <f t="shared" si="148"/>
        <v>93081</v>
      </c>
      <c r="N4753" s="2">
        <f t="shared" si="149"/>
        <v>55.018339446482159</v>
      </c>
    </row>
    <row r="4754" spans="1:14" x14ac:dyDescent="0.3">
      <c r="A4754" t="s">
        <v>15659</v>
      </c>
      <c r="B4754" t="s">
        <v>41</v>
      </c>
      <c r="C4754">
        <v>3.8</v>
      </c>
      <c r="D4754">
        <v>14</v>
      </c>
      <c r="E4754">
        <v>2799</v>
      </c>
      <c r="F4754">
        <v>1119</v>
      </c>
      <c r="G4754" t="s">
        <v>124</v>
      </c>
      <c r="H4754" t="s">
        <v>15660</v>
      </c>
      <c r="I4754" t="s">
        <v>740</v>
      </c>
      <c r="J4754" t="s">
        <v>45</v>
      </c>
      <c r="K4754" t="s">
        <v>15661</v>
      </c>
      <c r="L4754">
        <v>15327426</v>
      </c>
      <c r="M4754">
        <f t="shared" si="148"/>
        <v>15666</v>
      </c>
      <c r="N4754" s="2">
        <f t="shared" si="149"/>
        <v>60.021436227224015</v>
      </c>
    </row>
    <row r="4755" spans="1:14" x14ac:dyDescent="0.3">
      <c r="A4755" t="s">
        <v>3766</v>
      </c>
      <c r="B4755" t="s">
        <v>159</v>
      </c>
      <c r="C4755">
        <v>4.9000000000000004</v>
      </c>
      <c r="D4755">
        <v>13</v>
      </c>
      <c r="E4755">
        <v>3299</v>
      </c>
      <c r="F4755">
        <v>1484</v>
      </c>
      <c r="G4755" t="s">
        <v>42</v>
      </c>
      <c r="H4755" t="s">
        <v>15662</v>
      </c>
      <c r="I4755" t="s">
        <v>132</v>
      </c>
      <c r="J4755" t="s">
        <v>162</v>
      </c>
      <c r="K4755" t="s">
        <v>15663</v>
      </c>
      <c r="L4755">
        <v>14947384</v>
      </c>
      <c r="M4755">
        <f t="shared" si="148"/>
        <v>19292</v>
      </c>
      <c r="N4755" s="2">
        <f t="shared" si="149"/>
        <v>55.016671718702639</v>
      </c>
    </row>
    <row r="4756" spans="1:14" x14ac:dyDescent="0.3">
      <c r="A4756" t="s">
        <v>15664</v>
      </c>
      <c r="B4756" t="s">
        <v>1273</v>
      </c>
      <c r="C4756">
        <v>3.8</v>
      </c>
      <c r="D4756">
        <v>18</v>
      </c>
      <c r="E4756">
        <v>1199</v>
      </c>
      <c r="F4756">
        <v>575</v>
      </c>
      <c r="G4756" t="s">
        <v>42</v>
      </c>
      <c r="H4756" t="s">
        <v>15665</v>
      </c>
      <c r="I4756" t="s">
        <v>56</v>
      </c>
      <c r="J4756" t="s">
        <v>1275</v>
      </c>
      <c r="K4756" t="s">
        <v>15666</v>
      </c>
      <c r="L4756">
        <v>13392686</v>
      </c>
      <c r="M4756">
        <f t="shared" si="148"/>
        <v>10350</v>
      </c>
      <c r="N4756" s="2">
        <f t="shared" si="149"/>
        <v>52.043369474562141</v>
      </c>
    </row>
    <row r="4757" spans="1:14" x14ac:dyDescent="0.3">
      <c r="A4757" t="s">
        <v>15667</v>
      </c>
      <c r="B4757" t="s">
        <v>1513</v>
      </c>
      <c r="C4757">
        <v>4.3</v>
      </c>
      <c r="D4757">
        <v>43</v>
      </c>
      <c r="E4757">
        <v>1899</v>
      </c>
      <c r="F4757">
        <v>569</v>
      </c>
      <c r="G4757" t="s">
        <v>67</v>
      </c>
      <c r="H4757" t="s">
        <v>15668</v>
      </c>
      <c r="I4757" t="s">
        <v>862</v>
      </c>
      <c r="J4757" t="s">
        <v>1515</v>
      </c>
      <c r="K4757" t="s">
        <v>15669</v>
      </c>
      <c r="L4757">
        <v>15607888</v>
      </c>
      <c r="M4757">
        <f t="shared" si="148"/>
        <v>24467</v>
      </c>
      <c r="N4757" s="2">
        <f t="shared" si="149"/>
        <v>70.036861506055814</v>
      </c>
    </row>
    <row r="4758" spans="1:14" x14ac:dyDescent="0.3">
      <c r="A4758" t="s">
        <v>15670</v>
      </c>
      <c r="B4758" t="s">
        <v>12999</v>
      </c>
      <c r="C4758">
        <v>4.5</v>
      </c>
      <c r="D4758">
        <v>2</v>
      </c>
      <c r="E4758">
        <v>899</v>
      </c>
      <c r="F4758">
        <v>395</v>
      </c>
      <c r="G4758" t="s">
        <v>67</v>
      </c>
      <c r="H4758" t="s">
        <v>15671</v>
      </c>
      <c r="I4758" t="s">
        <v>434</v>
      </c>
      <c r="J4758" t="s">
        <v>13001</v>
      </c>
      <c r="K4758" t="s">
        <v>15672</v>
      </c>
      <c r="L4758">
        <v>14021478</v>
      </c>
      <c r="M4758">
        <f t="shared" si="148"/>
        <v>790</v>
      </c>
      <c r="N4758" s="2">
        <f t="shared" si="149"/>
        <v>56.062291434927701</v>
      </c>
    </row>
    <row r="4759" spans="1:14" x14ac:dyDescent="0.3">
      <c r="A4759" t="s">
        <v>15673</v>
      </c>
      <c r="B4759" t="s">
        <v>15674</v>
      </c>
      <c r="C4759">
        <v>4.7</v>
      </c>
      <c r="D4759">
        <v>21</v>
      </c>
      <c r="E4759">
        <v>999</v>
      </c>
      <c r="F4759">
        <v>999</v>
      </c>
      <c r="G4759" t="s">
        <v>3652</v>
      </c>
      <c r="H4759" t="s">
        <v>15675</v>
      </c>
      <c r="I4759" t="s">
        <v>775</v>
      </c>
      <c r="J4759" t="s">
        <v>15676</v>
      </c>
      <c r="K4759" t="s">
        <v>15677</v>
      </c>
      <c r="L4759">
        <v>15677638</v>
      </c>
      <c r="M4759">
        <f t="shared" si="148"/>
        <v>20979</v>
      </c>
      <c r="N4759" s="2">
        <f t="shared" si="149"/>
        <v>0</v>
      </c>
    </row>
    <row r="4760" spans="1:14" x14ac:dyDescent="0.3">
      <c r="A4760" t="s">
        <v>15678</v>
      </c>
      <c r="B4760" t="s">
        <v>15679</v>
      </c>
      <c r="C4760">
        <v>2.5</v>
      </c>
      <c r="D4760">
        <v>6</v>
      </c>
      <c r="E4760">
        <v>18000</v>
      </c>
      <c r="F4760">
        <v>2900</v>
      </c>
      <c r="G4760" t="s">
        <v>16</v>
      </c>
      <c r="H4760" t="s">
        <v>15680</v>
      </c>
      <c r="I4760" t="s">
        <v>367</v>
      </c>
      <c r="J4760" t="s">
        <v>15681</v>
      </c>
      <c r="K4760" t="s">
        <v>15682</v>
      </c>
      <c r="L4760">
        <v>17489818</v>
      </c>
      <c r="M4760">
        <f t="shared" si="148"/>
        <v>17400</v>
      </c>
      <c r="N4760" s="2">
        <f t="shared" si="149"/>
        <v>83.888888888888886</v>
      </c>
    </row>
    <row r="4761" spans="1:14" x14ac:dyDescent="0.3">
      <c r="A4761" t="s">
        <v>15683</v>
      </c>
      <c r="B4761" t="s">
        <v>4510</v>
      </c>
      <c r="C4761">
        <v>3.6</v>
      </c>
      <c r="D4761">
        <v>24</v>
      </c>
      <c r="E4761">
        <v>5999</v>
      </c>
      <c r="F4761">
        <v>1919</v>
      </c>
      <c r="G4761" t="s">
        <v>29</v>
      </c>
      <c r="H4761" t="s">
        <v>15684</v>
      </c>
      <c r="I4761" t="s">
        <v>50</v>
      </c>
      <c r="J4761" t="s">
        <v>4512</v>
      </c>
      <c r="K4761" t="s">
        <v>15685</v>
      </c>
      <c r="L4761">
        <v>15478232</v>
      </c>
      <c r="M4761">
        <f t="shared" si="148"/>
        <v>46056</v>
      </c>
      <c r="N4761" s="2">
        <f t="shared" si="149"/>
        <v>68.011335222537099</v>
      </c>
    </row>
    <row r="4762" spans="1:14" x14ac:dyDescent="0.3">
      <c r="A4762" t="s">
        <v>4155</v>
      </c>
      <c r="B4762" t="s">
        <v>9116</v>
      </c>
      <c r="C4762">
        <v>3.9</v>
      </c>
      <c r="D4762">
        <v>17</v>
      </c>
      <c r="E4762">
        <v>2299</v>
      </c>
      <c r="F4762">
        <v>1609</v>
      </c>
      <c r="G4762" t="s">
        <v>1536</v>
      </c>
      <c r="H4762" t="s">
        <v>15686</v>
      </c>
      <c r="I4762" t="s">
        <v>446</v>
      </c>
      <c r="J4762" t="s">
        <v>9118</v>
      </c>
      <c r="K4762" t="s">
        <v>15687</v>
      </c>
      <c r="L4762">
        <v>15854456</v>
      </c>
      <c r="M4762">
        <f t="shared" si="148"/>
        <v>27353</v>
      </c>
      <c r="N4762" s="2">
        <f t="shared" si="149"/>
        <v>30.013049151805131</v>
      </c>
    </row>
    <row r="4763" spans="1:14" x14ac:dyDescent="0.3">
      <c r="A4763" t="s">
        <v>1167</v>
      </c>
      <c r="B4763" t="s">
        <v>181</v>
      </c>
      <c r="C4763">
        <v>4.8</v>
      </c>
      <c r="D4763">
        <v>6</v>
      </c>
      <c r="E4763">
        <v>2214</v>
      </c>
      <c r="F4763">
        <v>1483</v>
      </c>
      <c r="G4763" t="s">
        <v>182</v>
      </c>
      <c r="H4763" t="s">
        <v>15688</v>
      </c>
      <c r="I4763" t="s">
        <v>126</v>
      </c>
      <c r="J4763" t="s">
        <v>184</v>
      </c>
      <c r="K4763" t="s">
        <v>15689</v>
      </c>
      <c r="L4763">
        <v>16219146</v>
      </c>
      <c r="M4763">
        <f t="shared" si="148"/>
        <v>8898</v>
      </c>
      <c r="N4763" s="2">
        <f t="shared" si="149"/>
        <v>33.01716350496838</v>
      </c>
    </row>
    <row r="4764" spans="1:14" x14ac:dyDescent="0.3">
      <c r="A4764" t="s">
        <v>15690</v>
      </c>
      <c r="B4764" t="s">
        <v>119</v>
      </c>
      <c r="C4764">
        <v>4.4000000000000004</v>
      </c>
      <c r="D4764">
        <v>54</v>
      </c>
      <c r="E4764">
        <v>699</v>
      </c>
      <c r="F4764">
        <v>629</v>
      </c>
      <c r="G4764" t="s">
        <v>666</v>
      </c>
      <c r="H4764" t="s">
        <v>15691</v>
      </c>
      <c r="I4764" t="s">
        <v>1229</v>
      </c>
      <c r="J4764" t="s">
        <v>119</v>
      </c>
      <c r="K4764" t="s">
        <v>15692</v>
      </c>
      <c r="L4764">
        <v>15229886</v>
      </c>
      <c r="M4764">
        <f t="shared" si="148"/>
        <v>33966</v>
      </c>
      <c r="N4764" s="2">
        <f t="shared" si="149"/>
        <v>10.014306151645208</v>
      </c>
    </row>
    <row r="4765" spans="1:14" x14ac:dyDescent="0.3">
      <c r="A4765" t="s">
        <v>15693</v>
      </c>
      <c r="B4765" t="s">
        <v>2087</v>
      </c>
      <c r="C4765">
        <v>4.4000000000000004</v>
      </c>
      <c r="D4765">
        <v>14</v>
      </c>
      <c r="E4765">
        <v>1999</v>
      </c>
      <c r="F4765">
        <v>1999</v>
      </c>
      <c r="G4765" t="s">
        <v>2088</v>
      </c>
      <c r="H4765" t="s">
        <v>15694</v>
      </c>
      <c r="I4765" t="s">
        <v>44</v>
      </c>
      <c r="J4765" t="s">
        <v>2090</v>
      </c>
      <c r="K4765" t="s">
        <v>15695</v>
      </c>
      <c r="L4765">
        <v>14938878</v>
      </c>
      <c r="M4765">
        <f t="shared" si="148"/>
        <v>27986</v>
      </c>
      <c r="N4765" s="2">
        <f t="shared" si="149"/>
        <v>0</v>
      </c>
    </row>
    <row r="4766" spans="1:14" x14ac:dyDescent="0.3">
      <c r="A4766" t="s">
        <v>15696</v>
      </c>
      <c r="B4766" t="s">
        <v>12999</v>
      </c>
      <c r="C4766">
        <v>4.5999999999999996</v>
      </c>
      <c r="D4766">
        <v>5</v>
      </c>
      <c r="E4766">
        <v>1249</v>
      </c>
      <c r="F4766">
        <v>437</v>
      </c>
      <c r="G4766" t="s">
        <v>29</v>
      </c>
      <c r="H4766" t="s">
        <v>15697</v>
      </c>
      <c r="I4766" t="s">
        <v>37</v>
      </c>
      <c r="J4766" t="s">
        <v>13001</v>
      </c>
      <c r="K4766" t="s">
        <v>15698</v>
      </c>
      <c r="L4766">
        <v>17679388</v>
      </c>
      <c r="M4766">
        <f t="shared" si="148"/>
        <v>2185</v>
      </c>
      <c r="N4766" s="2">
        <f t="shared" si="149"/>
        <v>65.012009607686153</v>
      </c>
    </row>
    <row r="4767" spans="1:14" x14ac:dyDescent="0.3">
      <c r="A4767" t="s">
        <v>15699</v>
      </c>
      <c r="B4767" t="s">
        <v>1693</v>
      </c>
      <c r="C4767">
        <v>4</v>
      </c>
      <c r="D4767">
        <v>5</v>
      </c>
      <c r="E4767">
        <v>1499</v>
      </c>
      <c r="F4767">
        <v>899</v>
      </c>
      <c r="G4767" t="s">
        <v>563</v>
      </c>
      <c r="H4767" t="s">
        <v>15700</v>
      </c>
      <c r="I4767" t="s">
        <v>297</v>
      </c>
      <c r="J4767" t="s">
        <v>1695</v>
      </c>
      <c r="K4767" t="s">
        <v>15701</v>
      </c>
      <c r="L4767">
        <v>14811386</v>
      </c>
      <c r="M4767">
        <f t="shared" si="148"/>
        <v>4495</v>
      </c>
      <c r="N4767" s="2">
        <f t="shared" si="149"/>
        <v>40.026684456304203</v>
      </c>
    </row>
    <row r="4768" spans="1:14" x14ac:dyDescent="0.3">
      <c r="A4768" t="s">
        <v>941</v>
      </c>
      <c r="B4768" t="s">
        <v>2878</v>
      </c>
      <c r="C4768">
        <v>4</v>
      </c>
      <c r="D4768">
        <v>12</v>
      </c>
      <c r="E4768">
        <v>1199</v>
      </c>
      <c r="F4768">
        <v>431</v>
      </c>
      <c r="G4768" t="s">
        <v>29</v>
      </c>
      <c r="H4768" t="s">
        <v>15702</v>
      </c>
      <c r="I4768" t="s">
        <v>37</v>
      </c>
      <c r="J4768" t="s">
        <v>2880</v>
      </c>
      <c r="K4768" t="s">
        <v>15703</v>
      </c>
      <c r="L4768">
        <v>13626848</v>
      </c>
      <c r="M4768">
        <f t="shared" si="148"/>
        <v>5172</v>
      </c>
      <c r="N4768" s="2">
        <f t="shared" si="149"/>
        <v>64.053377814845703</v>
      </c>
    </row>
    <row r="4769" spans="1:14" x14ac:dyDescent="0.3">
      <c r="A4769" t="s">
        <v>15704</v>
      </c>
      <c r="B4769" t="s">
        <v>6388</v>
      </c>
      <c r="C4769">
        <v>4.4000000000000004</v>
      </c>
      <c r="D4769">
        <v>441</v>
      </c>
      <c r="E4769">
        <v>615</v>
      </c>
      <c r="F4769">
        <v>615</v>
      </c>
      <c r="G4769" t="s">
        <v>11633</v>
      </c>
      <c r="H4769" t="s">
        <v>15705</v>
      </c>
      <c r="I4769" t="s">
        <v>15040</v>
      </c>
      <c r="J4769" t="s">
        <v>6391</v>
      </c>
      <c r="K4769" t="s">
        <v>15706</v>
      </c>
      <c r="L4769">
        <v>11693074</v>
      </c>
      <c r="M4769">
        <f t="shared" si="148"/>
        <v>271215</v>
      </c>
      <c r="N4769" s="2">
        <f t="shared" si="149"/>
        <v>0</v>
      </c>
    </row>
    <row r="4770" spans="1:14" x14ac:dyDescent="0.3">
      <c r="A4770" t="s">
        <v>15707</v>
      </c>
      <c r="B4770" t="s">
        <v>15708</v>
      </c>
      <c r="C4770">
        <v>4</v>
      </c>
      <c r="D4770">
        <v>33</v>
      </c>
      <c r="E4770">
        <v>645</v>
      </c>
      <c r="F4770">
        <v>612</v>
      </c>
      <c r="G4770" t="s">
        <v>29</v>
      </c>
      <c r="H4770" t="s">
        <v>15709</v>
      </c>
      <c r="I4770" t="s">
        <v>11774</v>
      </c>
      <c r="J4770" t="s">
        <v>15710</v>
      </c>
      <c r="K4770" t="s">
        <v>15711</v>
      </c>
      <c r="L4770">
        <v>4448421</v>
      </c>
      <c r="M4770">
        <f t="shared" si="148"/>
        <v>20196</v>
      </c>
      <c r="N4770" s="2">
        <f t="shared" si="149"/>
        <v>5.1162790697674421</v>
      </c>
    </row>
    <row r="4771" spans="1:14" x14ac:dyDescent="0.3">
      <c r="A4771" t="s">
        <v>449</v>
      </c>
      <c r="B4771" t="s">
        <v>2417</v>
      </c>
      <c r="C4771">
        <v>3.8</v>
      </c>
      <c r="D4771">
        <v>5</v>
      </c>
      <c r="E4771">
        <v>1999</v>
      </c>
      <c r="F4771">
        <v>1579</v>
      </c>
      <c r="G4771" t="s">
        <v>5938</v>
      </c>
      <c r="H4771" t="s">
        <v>15712</v>
      </c>
      <c r="I4771" t="s">
        <v>297</v>
      </c>
      <c r="J4771" t="s">
        <v>2419</v>
      </c>
      <c r="K4771" t="s">
        <v>15713</v>
      </c>
      <c r="L4771">
        <v>17446902</v>
      </c>
      <c r="M4771">
        <f t="shared" si="148"/>
        <v>7895</v>
      </c>
      <c r="N4771" s="2">
        <f t="shared" si="149"/>
        <v>21.010505252626313</v>
      </c>
    </row>
    <row r="4772" spans="1:14" x14ac:dyDescent="0.3">
      <c r="A4772" t="s">
        <v>1015</v>
      </c>
      <c r="B4772" t="s">
        <v>816</v>
      </c>
      <c r="C4772">
        <v>4.3</v>
      </c>
      <c r="D4772">
        <v>100</v>
      </c>
      <c r="E4772">
        <v>2999</v>
      </c>
      <c r="F4772">
        <v>2399</v>
      </c>
      <c r="G4772" t="s">
        <v>148</v>
      </c>
      <c r="H4772" t="s">
        <v>15714</v>
      </c>
      <c r="I4772" t="s">
        <v>862</v>
      </c>
      <c r="J4772" t="s">
        <v>819</v>
      </c>
      <c r="K4772" t="s">
        <v>15715</v>
      </c>
      <c r="L4772">
        <v>11614756</v>
      </c>
      <c r="M4772">
        <f t="shared" si="148"/>
        <v>239900</v>
      </c>
      <c r="N4772" s="2">
        <f t="shared" si="149"/>
        <v>20.006668889629879</v>
      </c>
    </row>
    <row r="4773" spans="1:14" x14ac:dyDescent="0.3">
      <c r="A4773" t="s">
        <v>15716</v>
      </c>
      <c r="B4773" t="s">
        <v>284</v>
      </c>
      <c r="C4773">
        <v>3.7</v>
      </c>
      <c r="D4773">
        <v>29</v>
      </c>
      <c r="E4773">
        <v>1499</v>
      </c>
      <c r="F4773">
        <v>674</v>
      </c>
      <c r="G4773" t="s">
        <v>757</v>
      </c>
      <c r="H4773" t="s">
        <v>15717</v>
      </c>
      <c r="I4773" t="s">
        <v>1165</v>
      </c>
      <c r="J4773" t="s">
        <v>286</v>
      </c>
      <c r="K4773" t="s">
        <v>15718</v>
      </c>
      <c r="L4773">
        <v>15940138</v>
      </c>
      <c r="M4773">
        <f t="shared" si="148"/>
        <v>19546</v>
      </c>
      <c r="N4773" s="2">
        <f t="shared" si="149"/>
        <v>55.03669112741828</v>
      </c>
    </row>
    <row r="4774" spans="1:14" x14ac:dyDescent="0.3">
      <c r="A4774" t="s">
        <v>15719</v>
      </c>
      <c r="B4774" t="s">
        <v>119</v>
      </c>
      <c r="C4774">
        <v>4.5999999999999996</v>
      </c>
      <c r="D4774">
        <v>21</v>
      </c>
      <c r="E4774">
        <v>399</v>
      </c>
      <c r="F4774">
        <v>399</v>
      </c>
      <c r="G4774" t="s">
        <v>4247</v>
      </c>
      <c r="H4774" t="s">
        <v>15720</v>
      </c>
      <c r="I4774" t="s">
        <v>37</v>
      </c>
      <c r="J4774" t="s">
        <v>119</v>
      </c>
      <c r="K4774" t="s">
        <v>15721</v>
      </c>
      <c r="L4774">
        <v>16702876</v>
      </c>
      <c r="M4774">
        <f t="shared" si="148"/>
        <v>8379</v>
      </c>
      <c r="N4774" s="2">
        <f t="shared" si="149"/>
        <v>0</v>
      </c>
    </row>
    <row r="4775" spans="1:14" x14ac:dyDescent="0.3">
      <c r="A4775" t="s">
        <v>2663</v>
      </c>
      <c r="B4775" t="s">
        <v>5721</v>
      </c>
      <c r="C4775">
        <v>4.4000000000000004</v>
      </c>
      <c r="D4775">
        <v>39</v>
      </c>
      <c r="E4775">
        <v>1249</v>
      </c>
      <c r="F4775">
        <v>612</v>
      </c>
      <c r="G4775" t="s">
        <v>1536</v>
      </c>
      <c r="H4775" t="s">
        <v>15722</v>
      </c>
      <c r="I4775" t="s">
        <v>446</v>
      </c>
      <c r="J4775" t="s">
        <v>5723</v>
      </c>
      <c r="K4775" t="s">
        <v>15723</v>
      </c>
      <c r="L4775">
        <v>12347196</v>
      </c>
      <c r="M4775">
        <f t="shared" si="148"/>
        <v>23868</v>
      </c>
      <c r="N4775" s="2">
        <f t="shared" si="149"/>
        <v>51.000800640512409</v>
      </c>
    </row>
    <row r="4776" spans="1:14" x14ac:dyDescent="0.3">
      <c r="A4776" t="s">
        <v>15724</v>
      </c>
      <c r="B4776" t="s">
        <v>492</v>
      </c>
      <c r="C4776">
        <v>4.4000000000000004</v>
      </c>
      <c r="D4776">
        <v>14</v>
      </c>
      <c r="E4776">
        <v>299</v>
      </c>
      <c r="F4776">
        <v>299</v>
      </c>
      <c r="G4776" t="s">
        <v>493</v>
      </c>
      <c r="H4776" t="s">
        <v>15725</v>
      </c>
      <c r="I4776" t="s">
        <v>495</v>
      </c>
      <c r="J4776" t="s">
        <v>496</v>
      </c>
      <c r="K4776" t="s">
        <v>15726</v>
      </c>
      <c r="L4776">
        <v>16910732</v>
      </c>
      <c r="M4776">
        <f t="shared" si="148"/>
        <v>4186</v>
      </c>
      <c r="N4776" s="2">
        <f t="shared" si="149"/>
        <v>0</v>
      </c>
    </row>
    <row r="4777" spans="1:14" x14ac:dyDescent="0.3">
      <c r="A4777" t="s">
        <v>15727</v>
      </c>
      <c r="B4777" t="s">
        <v>35</v>
      </c>
      <c r="C4777">
        <v>4.3</v>
      </c>
      <c r="D4777">
        <v>7</v>
      </c>
      <c r="E4777">
        <v>4299</v>
      </c>
      <c r="F4777">
        <v>2364</v>
      </c>
      <c r="G4777" t="s">
        <v>29</v>
      </c>
      <c r="H4777" t="s">
        <v>15728</v>
      </c>
      <c r="I4777" t="s">
        <v>44</v>
      </c>
      <c r="J4777" t="s">
        <v>38</v>
      </c>
      <c r="K4777" t="s">
        <v>15729</v>
      </c>
      <c r="L4777">
        <v>14818364</v>
      </c>
      <c r="M4777">
        <f t="shared" si="148"/>
        <v>16548</v>
      </c>
      <c r="N4777" s="2">
        <f t="shared" si="149"/>
        <v>45.010467550593162</v>
      </c>
    </row>
    <row r="4778" spans="1:14" x14ac:dyDescent="0.3">
      <c r="A4778" t="s">
        <v>15730</v>
      </c>
      <c r="B4778" t="s">
        <v>1382</v>
      </c>
      <c r="C4778">
        <v>4.3</v>
      </c>
      <c r="D4778">
        <v>8</v>
      </c>
      <c r="E4778">
        <v>1599</v>
      </c>
      <c r="F4778">
        <v>559</v>
      </c>
      <c r="G4778" t="s">
        <v>1536</v>
      </c>
      <c r="H4778" t="s">
        <v>15731</v>
      </c>
      <c r="I4778" t="s">
        <v>446</v>
      </c>
      <c r="J4778" t="s">
        <v>1384</v>
      </c>
      <c r="K4778" t="s">
        <v>15732</v>
      </c>
      <c r="L4778">
        <v>16899338</v>
      </c>
      <c r="M4778">
        <f t="shared" si="148"/>
        <v>4472</v>
      </c>
      <c r="N4778" s="2">
        <f t="shared" si="149"/>
        <v>65.040650406504056</v>
      </c>
    </row>
    <row r="4779" spans="1:14" x14ac:dyDescent="0.3">
      <c r="A4779" t="s">
        <v>15733</v>
      </c>
      <c r="B4779" t="s">
        <v>682</v>
      </c>
      <c r="C4779">
        <v>3.3</v>
      </c>
      <c r="D4779">
        <v>9</v>
      </c>
      <c r="E4779">
        <v>1499</v>
      </c>
      <c r="F4779">
        <v>1399</v>
      </c>
      <c r="G4779" t="s">
        <v>683</v>
      </c>
      <c r="H4779" t="s">
        <v>15734</v>
      </c>
      <c r="I4779" t="s">
        <v>685</v>
      </c>
      <c r="J4779" t="s">
        <v>686</v>
      </c>
      <c r="K4779" t="s">
        <v>15735</v>
      </c>
      <c r="L4779">
        <v>17398186</v>
      </c>
      <c r="M4779">
        <f t="shared" si="148"/>
        <v>12591</v>
      </c>
      <c r="N4779" s="2">
        <f t="shared" si="149"/>
        <v>6.6711140760507011</v>
      </c>
    </row>
    <row r="4780" spans="1:14" x14ac:dyDescent="0.3">
      <c r="A4780" t="s">
        <v>531</v>
      </c>
      <c r="B4780" t="s">
        <v>13146</v>
      </c>
      <c r="C4780">
        <v>4.5999999999999996</v>
      </c>
      <c r="D4780">
        <v>11</v>
      </c>
      <c r="E4780">
        <v>1000</v>
      </c>
      <c r="F4780">
        <v>550</v>
      </c>
      <c r="G4780" t="s">
        <v>12446</v>
      </c>
      <c r="H4780" t="s">
        <v>15736</v>
      </c>
      <c r="I4780" t="s">
        <v>37</v>
      </c>
      <c r="J4780" t="s">
        <v>13148</v>
      </c>
      <c r="K4780" t="s">
        <v>15737</v>
      </c>
      <c r="L4780">
        <v>10836488</v>
      </c>
      <c r="M4780">
        <f t="shared" si="148"/>
        <v>6050</v>
      </c>
      <c r="N4780" s="2">
        <f t="shared" si="149"/>
        <v>45</v>
      </c>
    </row>
    <row r="4781" spans="1:14" x14ac:dyDescent="0.3">
      <c r="A4781" t="s">
        <v>15738</v>
      </c>
      <c r="B4781" t="s">
        <v>8077</v>
      </c>
      <c r="C4781">
        <v>4.4000000000000004</v>
      </c>
      <c r="D4781">
        <v>5</v>
      </c>
      <c r="E4781">
        <v>1499</v>
      </c>
      <c r="F4781">
        <v>749</v>
      </c>
      <c r="G4781" t="s">
        <v>2167</v>
      </c>
      <c r="H4781" t="s">
        <v>15739</v>
      </c>
      <c r="I4781" t="s">
        <v>1229</v>
      </c>
      <c r="J4781" t="s">
        <v>8079</v>
      </c>
      <c r="K4781" t="s">
        <v>15740</v>
      </c>
      <c r="L4781">
        <v>14806728</v>
      </c>
      <c r="M4781">
        <f t="shared" si="148"/>
        <v>3745</v>
      </c>
      <c r="N4781" s="2">
        <f t="shared" si="149"/>
        <v>50.033355570380259</v>
      </c>
    </row>
    <row r="4782" spans="1:14" x14ac:dyDescent="0.3">
      <c r="A4782" t="s">
        <v>15741</v>
      </c>
      <c r="B4782" t="s">
        <v>2198</v>
      </c>
      <c r="C4782">
        <v>3.8</v>
      </c>
      <c r="D4782">
        <v>5</v>
      </c>
      <c r="E4782">
        <v>499</v>
      </c>
      <c r="F4782">
        <v>224</v>
      </c>
      <c r="G4782" t="s">
        <v>15420</v>
      </c>
      <c r="H4782" t="s">
        <v>15742</v>
      </c>
      <c r="I4782" t="s">
        <v>56</v>
      </c>
      <c r="J4782" t="s">
        <v>2202</v>
      </c>
      <c r="K4782" t="s">
        <v>15743</v>
      </c>
      <c r="L4782">
        <v>15141182</v>
      </c>
      <c r="M4782">
        <f t="shared" si="148"/>
        <v>1120</v>
      </c>
      <c r="N4782" s="2">
        <f t="shared" si="149"/>
        <v>55.110220440881761</v>
      </c>
    </row>
    <row r="4783" spans="1:14" x14ac:dyDescent="0.3">
      <c r="A4783" t="s">
        <v>15744</v>
      </c>
      <c r="B4783" t="s">
        <v>2712</v>
      </c>
      <c r="C4783">
        <v>4.5999999999999996</v>
      </c>
      <c r="D4783">
        <v>7</v>
      </c>
      <c r="E4783">
        <v>2799</v>
      </c>
      <c r="F4783">
        <v>2239</v>
      </c>
      <c r="G4783" t="s">
        <v>67</v>
      </c>
      <c r="H4783" t="s">
        <v>15745</v>
      </c>
      <c r="I4783" t="s">
        <v>862</v>
      </c>
      <c r="J4783" t="s">
        <v>2714</v>
      </c>
      <c r="K4783" t="s">
        <v>15746</v>
      </c>
      <c r="L4783">
        <v>15267262</v>
      </c>
      <c r="M4783">
        <f t="shared" si="148"/>
        <v>15673</v>
      </c>
      <c r="N4783" s="2">
        <f t="shared" si="149"/>
        <v>20.007145409074671</v>
      </c>
    </row>
    <row r="4784" spans="1:14" x14ac:dyDescent="0.3">
      <c r="A4784" t="s">
        <v>15747</v>
      </c>
      <c r="B4784" t="s">
        <v>1446</v>
      </c>
      <c r="C4784">
        <v>3.4</v>
      </c>
      <c r="D4784">
        <v>24</v>
      </c>
      <c r="E4784">
        <v>1999</v>
      </c>
      <c r="F4784">
        <v>999</v>
      </c>
      <c r="G4784" t="s">
        <v>16</v>
      </c>
      <c r="H4784" t="s">
        <v>15748</v>
      </c>
      <c r="I4784" t="s">
        <v>586</v>
      </c>
      <c r="J4784" t="s">
        <v>1449</v>
      </c>
      <c r="K4784" t="s">
        <v>15749</v>
      </c>
      <c r="L4784">
        <v>14030220</v>
      </c>
      <c r="M4784">
        <f t="shared" si="148"/>
        <v>23976</v>
      </c>
      <c r="N4784" s="2">
        <f t="shared" si="149"/>
        <v>50.025012506253134</v>
      </c>
    </row>
    <row r="4785" spans="1:14" x14ac:dyDescent="0.3">
      <c r="A4785" t="s">
        <v>15750</v>
      </c>
      <c r="B4785" t="s">
        <v>8830</v>
      </c>
      <c r="C4785">
        <v>3.8</v>
      </c>
      <c r="D4785">
        <v>18</v>
      </c>
      <c r="E4785">
        <v>1199</v>
      </c>
      <c r="F4785">
        <v>695</v>
      </c>
      <c r="G4785" t="s">
        <v>124</v>
      </c>
      <c r="H4785" t="s">
        <v>15751</v>
      </c>
      <c r="I4785" t="s">
        <v>56</v>
      </c>
      <c r="J4785" t="s">
        <v>8832</v>
      </c>
      <c r="K4785" t="s">
        <v>15752</v>
      </c>
      <c r="L4785">
        <v>14173534</v>
      </c>
      <c r="M4785">
        <f t="shared" si="148"/>
        <v>12510</v>
      </c>
      <c r="N4785" s="2">
        <f t="shared" si="149"/>
        <v>42.035029190992496</v>
      </c>
    </row>
    <row r="4786" spans="1:14" x14ac:dyDescent="0.3">
      <c r="A4786" t="s">
        <v>15753</v>
      </c>
      <c r="B4786" t="s">
        <v>750</v>
      </c>
      <c r="C4786">
        <v>4.4000000000000004</v>
      </c>
      <c r="D4786">
        <v>42</v>
      </c>
      <c r="E4786">
        <v>2370</v>
      </c>
      <c r="F4786">
        <v>1066</v>
      </c>
      <c r="G4786" t="s">
        <v>42</v>
      </c>
      <c r="H4786" t="s">
        <v>15754</v>
      </c>
      <c r="I4786" t="s">
        <v>752</v>
      </c>
      <c r="J4786" t="s">
        <v>753</v>
      </c>
      <c r="K4786" t="s">
        <v>15755</v>
      </c>
      <c r="L4786">
        <v>14025858</v>
      </c>
      <c r="M4786">
        <f t="shared" si="148"/>
        <v>44772</v>
      </c>
      <c r="N4786" s="2">
        <f t="shared" si="149"/>
        <v>55.021097046413502</v>
      </c>
    </row>
    <row r="4787" spans="1:14" x14ac:dyDescent="0.3">
      <c r="A4787" t="s">
        <v>15756</v>
      </c>
      <c r="B4787" t="s">
        <v>2694</v>
      </c>
      <c r="C4787">
        <v>4.3</v>
      </c>
      <c r="D4787">
        <v>170</v>
      </c>
      <c r="E4787">
        <v>1699</v>
      </c>
      <c r="F4787">
        <v>696</v>
      </c>
      <c r="G4787" t="s">
        <v>8988</v>
      </c>
      <c r="H4787" t="s">
        <v>15757</v>
      </c>
      <c r="I4787" t="s">
        <v>50</v>
      </c>
      <c r="J4787" t="s">
        <v>2697</v>
      </c>
      <c r="K4787" t="s">
        <v>15758</v>
      </c>
      <c r="L4787">
        <v>11521760</v>
      </c>
      <c r="M4787">
        <f t="shared" si="148"/>
        <v>118320</v>
      </c>
      <c r="N4787" s="2">
        <f t="shared" si="149"/>
        <v>59.034726309593879</v>
      </c>
    </row>
    <row r="4788" spans="1:14" x14ac:dyDescent="0.3">
      <c r="A4788" t="s">
        <v>13316</v>
      </c>
      <c r="B4788" t="s">
        <v>465</v>
      </c>
      <c r="C4788">
        <v>4.5</v>
      </c>
      <c r="D4788">
        <v>4</v>
      </c>
      <c r="E4788">
        <v>649</v>
      </c>
      <c r="F4788">
        <v>649</v>
      </c>
      <c r="G4788" t="s">
        <v>466</v>
      </c>
      <c r="H4788" t="s">
        <v>15759</v>
      </c>
      <c r="I4788" t="s">
        <v>37</v>
      </c>
      <c r="J4788" t="s">
        <v>468</v>
      </c>
      <c r="K4788" t="s">
        <v>15760</v>
      </c>
      <c r="L4788">
        <v>15753822</v>
      </c>
      <c r="M4788">
        <f t="shared" si="148"/>
        <v>2596</v>
      </c>
      <c r="N4788" s="2">
        <f t="shared" si="149"/>
        <v>0</v>
      </c>
    </row>
    <row r="4789" spans="1:14" x14ac:dyDescent="0.3">
      <c r="A4789" t="s">
        <v>5137</v>
      </c>
      <c r="B4789" t="s">
        <v>2166</v>
      </c>
      <c r="C4789">
        <v>4.7</v>
      </c>
      <c r="D4789">
        <v>9</v>
      </c>
      <c r="E4789">
        <v>1799</v>
      </c>
      <c r="F4789">
        <v>899</v>
      </c>
      <c r="G4789" t="s">
        <v>3711</v>
      </c>
      <c r="H4789" t="s">
        <v>15761</v>
      </c>
      <c r="I4789" t="s">
        <v>297</v>
      </c>
      <c r="J4789" t="s">
        <v>2169</v>
      </c>
      <c r="K4789" t="s">
        <v>15762</v>
      </c>
      <c r="L4789">
        <v>15874322</v>
      </c>
      <c r="M4789">
        <f t="shared" si="148"/>
        <v>8091</v>
      </c>
      <c r="N4789" s="2">
        <f t="shared" si="149"/>
        <v>50.027793218454697</v>
      </c>
    </row>
    <row r="4790" spans="1:14" x14ac:dyDescent="0.3">
      <c r="A4790" t="s">
        <v>15763</v>
      </c>
      <c r="B4790" t="s">
        <v>1879</v>
      </c>
      <c r="C4790">
        <v>4.0999999999999996</v>
      </c>
      <c r="D4790">
        <v>412</v>
      </c>
      <c r="E4790">
        <v>1699</v>
      </c>
      <c r="F4790">
        <v>1104</v>
      </c>
      <c r="G4790" t="s">
        <v>124</v>
      </c>
      <c r="H4790" t="s">
        <v>15764</v>
      </c>
      <c r="I4790" t="s">
        <v>126</v>
      </c>
      <c r="J4790" t="s">
        <v>1881</v>
      </c>
      <c r="K4790" t="s">
        <v>15765</v>
      </c>
      <c r="L4790">
        <v>9973771</v>
      </c>
      <c r="M4790">
        <f t="shared" si="148"/>
        <v>454848</v>
      </c>
      <c r="N4790" s="2">
        <f t="shared" si="149"/>
        <v>35.020600353148915</v>
      </c>
    </row>
    <row r="4791" spans="1:14" x14ac:dyDescent="0.3">
      <c r="A4791" t="s">
        <v>15766</v>
      </c>
      <c r="B4791" t="s">
        <v>1222</v>
      </c>
      <c r="C4791">
        <v>4.0999999999999996</v>
      </c>
      <c r="D4791">
        <v>17</v>
      </c>
      <c r="E4791">
        <v>699</v>
      </c>
      <c r="F4791">
        <v>454</v>
      </c>
      <c r="G4791" t="s">
        <v>67</v>
      </c>
      <c r="H4791" t="s">
        <v>15767</v>
      </c>
      <c r="I4791" t="s">
        <v>56</v>
      </c>
      <c r="J4791" t="s">
        <v>1224</v>
      </c>
      <c r="K4791" t="s">
        <v>15768</v>
      </c>
      <c r="L4791">
        <v>15637568</v>
      </c>
      <c r="M4791">
        <f t="shared" si="148"/>
        <v>7718</v>
      </c>
      <c r="N4791" s="2">
        <f t="shared" si="149"/>
        <v>35.050071530758224</v>
      </c>
    </row>
    <row r="4792" spans="1:14" x14ac:dyDescent="0.3">
      <c r="A4792" t="s">
        <v>13316</v>
      </c>
      <c r="B4792" t="s">
        <v>1578</v>
      </c>
      <c r="C4792">
        <v>4.3</v>
      </c>
      <c r="D4792">
        <v>32</v>
      </c>
      <c r="E4792">
        <v>299</v>
      </c>
      <c r="F4792">
        <v>299</v>
      </c>
      <c r="G4792" t="s">
        <v>29</v>
      </c>
      <c r="H4792" t="s">
        <v>15769</v>
      </c>
      <c r="I4792" t="s">
        <v>37</v>
      </c>
      <c r="J4792" t="s">
        <v>1580</v>
      </c>
      <c r="K4792" t="s">
        <v>15770</v>
      </c>
      <c r="L4792">
        <v>15514242</v>
      </c>
      <c r="M4792">
        <f t="shared" si="148"/>
        <v>9568</v>
      </c>
      <c r="N4792" s="2">
        <f t="shared" si="149"/>
        <v>0</v>
      </c>
    </row>
    <row r="4793" spans="1:14" x14ac:dyDescent="0.3">
      <c r="A4793" t="s">
        <v>15771</v>
      </c>
      <c r="B4793" t="s">
        <v>6507</v>
      </c>
      <c r="C4793">
        <v>4.4000000000000004</v>
      </c>
      <c r="D4793">
        <v>479</v>
      </c>
      <c r="E4793">
        <v>1045</v>
      </c>
      <c r="F4793">
        <v>1045</v>
      </c>
      <c r="G4793" t="s">
        <v>15772</v>
      </c>
      <c r="H4793" t="s">
        <v>15773</v>
      </c>
      <c r="I4793" t="s">
        <v>5435</v>
      </c>
      <c r="J4793" t="s">
        <v>6509</v>
      </c>
      <c r="K4793" t="s">
        <v>15774</v>
      </c>
      <c r="L4793">
        <v>2434708</v>
      </c>
      <c r="M4793">
        <f t="shared" si="148"/>
        <v>500555</v>
      </c>
      <c r="N4793" s="2">
        <f t="shared" si="149"/>
        <v>0</v>
      </c>
    </row>
    <row r="4794" spans="1:14" x14ac:dyDescent="0.3">
      <c r="A4794" t="s">
        <v>15775</v>
      </c>
      <c r="B4794" t="s">
        <v>505</v>
      </c>
      <c r="C4794">
        <v>4.5</v>
      </c>
      <c r="D4794">
        <v>413</v>
      </c>
      <c r="E4794">
        <v>1498</v>
      </c>
      <c r="F4794">
        <v>1348</v>
      </c>
      <c r="G4794" t="s">
        <v>15776</v>
      </c>
      <c r="H4794" t="s">
        <v>15777</v>
      </c>
      <c r="I4794" t="s">
        <v>5435</v>
      </c>
      <c r="J4794" t="s">
        <v>508</v>
      </c>
      <c r="K4794" t="s">
        <v>15778</v>
      </c>
      <c r="L4794">
        <v>14319764</v>
      </c>
      <c r="M4794">
        <f t="shared" si="148"/>
        <v>556724</v>
      </c>
      <c r="N4794" s="2">
        <f t="shared" si="149"/>
        <v>10.013351134846461</v>
      </c>
    </row>
    <row r="4795" spans="1:14" x14ac:dyDescent="0.3">
      <c r="A4795" t="s">
        <v>15779</v>
      </c>
      <c r="B4795" t="s">
        <v>11426</v>
      </c>
      <c r="C4795">
        <v>4.5999999999999996</v>
      </c>
      <c r="D4795">
        <v>25</v>
      </c>
      <c r="E4795">
        <v>2499</v>
      </c>
      <c r="F4795">
        <v>999</v>
      </c>
      <c r="G4795" t="s">
        <v>16</v>
      </c>
      <c r="H4795" t="s">
        <v>15780</v>
      </c>
      <c r="I4795" t="s">
        <v>586</v>
      </c>
      <c r="J4795" t="s">
        <v>11428</v>
      </c>
      <c r="K4795" t="s">
        <v>15781</v>
      </c>
      <c r="L4795">
        <v>14519030</v>
      </c>
      <c r="M4795">
        <f t="shared" si="148"/>
        <v>24975</v>
      </c>
      <c r="N4795" s="2">
        <f t="shared" si="149"/>
        <v>60.024009603841534</v>
      </c>
    </row>
    <row r="4796" spans="1:14" x14ac:dyDescent="0.3">
      <c r="A4796" t="s">
        <v>15782</v>
      </c>
      <c r="B4796" t="s">
        <v>3812</v>
      </c>
      <c r="C4796">
        <v>4</v>
      </c>
      <c r="D4796">
        <v>22</v>
      </c>
      <c r="E4796">
        <v>6599</v>
      </c>
      <c r="F4796">
        <v>2639</v>
      </c>
      <c r="G4796" t="s">
        <v>29</v>
      </c>
      <c r="H4796" t="s">
        <v>15783</v>
      </c>
      <c r="I4796" t="s">
        <v>132</v>
      </c>
      <c r="J4796" t="s">
        <v>3814</v>
      </c>
      <c r="K4796" t="s">
        <v>15784</v>
      </c>
      <c r="L4796">
        <v>14497768</v>
      </c>
      <c r="M4796">
        <f t="shared" si="148"/>
        <v>58058</v>
      </c>
      <c r="N4796" s="2">
        <f t="shared" si="149"/>
        <v>60.009092286710107</v>
      </c>
    </row>
    <row r="4797" spans="1:14" x14ac:dyDescent="0.3">
      <c r="A4797" t="s">
        <v>15785</v>
      </c>
      <c r="B4797" t="s">
        <v>6049</v>
      </c>
      <c r="C4797">
        <v>4.0999999999999996</v>
      </c>
      <c r="D4797">
        <v>75</v>
      </c>
      <c r="E4797">
        <v>2599</v>
      </c>
      <c r="F4797">
        <v>1559</v>
      </c>
      <c r="G4797" t="s">
        <v>1975</v>
      </c>
      <c r="H4797" t="s">
        <v>15786</v>
      </c>
      <c r="I4797" t="s">
        <v>297</v>
      </c>
      <c r="J4797" t="s">
        <v>6051</v>
      </c>
      <c r="K4797" t="s">
        <v>15787</v>
      </c>
      <c r="L4797">
        <v>10525330</v>
      </c>
      <c r="M4797">
        <f t="shared" si="148"/>
        <v>116925</v>
      </c>
      <c r="N4797" s="2">
        <f t="shared" si="149"/>
        <v>40.01539053482108</v>
      </c>
    </row>
    <row r="4798" spans="1:14" x14ac:dyDescent="0.3">
      <c r="A4798" t="s">
        <v>15788</v>
      </c>
      <c r="B4798" t="s">
        <v>7352</v>
      </c>
      <c r="C4798">
        <v>4.4000000000000004</v>
      </c>
      <c r="D4798">
        <v>5</v>
      </c>
      <c r="E4798">
        <v>699</v>
      </c>
      <c r="F4798">
        <v>674</v>
      </c>
      <c r="G4798" t="s">
        <v>15789</v>
      </c>
      <c r="H4798" t="s">
        <v>15790</v>
      </c>
      <c r="I4798" t="s">
        <v>3629</v>
      </c>
      <c r="J4798" t="s">
        <v>7354</v>
      </c>
      <c r="K4798" t="s">
        <v>15791</v>
      </c>
      <c r="L4798">
        <v>17711164</v>
      </c>
      <c r="M4798">
        <f t="shared" si="148"/>
        <v>3370</v>
      </c>
      <c r="N4798" s="2">
        <f t="shared" si="149"/>
        <v>3.5765379113018603</v>
      </c>
    </row>
    <row r="4799" spans="1:14" x14ac:dyDescent="0.3">
      <c r="A4799" t="s">
        <v>15792</v>
      </c>
      <c r="B4799" t="s">
        <v>4966</v>
      </c>
      <c r="C4799">
        <v>4.4000000000000004</v>
      </c>
      <c r="D4799">
        <v>289</v>
      </c>
      <c r="E4799">
        <v>2527</v>
      </c>
      <c r="F4799">
        <v>303</v>
      </c>
      <c r="G4799" t="s">
        <v>16</v>
      </c>
      <c r="H4799" t="s">
        <v>15793</v>
      </c>
      <c r="I4799" t="s">
        <v>7904</v>
      </c>
      <c r="J4799" t="s">
        <v>4968</v>
      </c>
      <c r="K4799" t="s">
        <v>15794</v>
      </c>
      <c r="L4799">
        <v>15095600</v>
      </c>
      <c r="M4799">
        <f t="shared" si="148"/>
        <v>87567</v>
      </c>
      <c r="N4799" s="2">
        <f t="shared" si="149"/>
        <v>88.009497427779976</v>
      </c>
    </row>
    <row r="4800" spans="1:14" x14ac:dyDescent="0.3">
      <c r="A4800" t="s">
        <v>3766</v>
      </c>
      <c r="B4800" t="s">
        <v>424</v>
      </c>
      <c r="C4800">
        <v>4.4000000000000004</v>
      </c>
      <c r="D4800">
        <v>17</v>
      </c>
      <c r="E4800">
        <v>2999</v>
      </c>
      <c r="F4800">
        <v>899</v>
      </c>
      <c r="G4800" t="s">
        <v>11509</v>
      </c>
      <c r="H4800" t="s">
        <v>15795</v>
      </c>
      <c r="I4800" t="s">
        <v>132</v>
      </c>
      <c r="J4800" t="s">
        <v>426</v>
      </c>
      <c r="K4800" t="s">
        <v>15796</v>
      </c>
      <c r="L4800">
        <v>14373310</v>
      </c>
      <c r="M4800">
        <f t="shared" si="148"/>
        <v>15283</v>
      </c>
      <c r="N4800" s="2">
        <f t="shared" si="149"/>
        <v>70.023341113704575</v>
      </c>
    </row>
    <row r="4801" spans="1:14" x14ac:dyDescent="0.3">
      <c r="A4801" t="s">
        <v>12660</v>
      </c>
      <c r="B4801" t="s">
        <v>15797</v>
      </c>
      <c r="C4801">
        <v>4.2</v>
      </c>
      <c r="D4801">
        <v>5</v>
      </c>
      <c r="E4801">
        <v>999</v>
      </c>
      <c r="F4801">
        <v>899</v>
      </c>
      <c r="G4801" t="s">
        <v>124</v>
      </c>
      <c r="H4801" t="s">
        <v>15798</v>
      </c>
      <c r="I4801" t="s">
        <v>126</v>
      </c>
      <c r="J4801" t="s">
        <v>15799</v>
      </c>
      <c r="K4801" t="s">
        <v>15800</v>
      </c>
      <c r="L4801">
        <v>15684326</v>
      </c>
      <c r="M4801">
        <f t="shared" si="148"/>
        <v>4495</v>
      </c>
      <c r="N4801" s="2">
        <f t="shared" si="149"/>
        <v>10.01001001001001</v>
      </c>
    </row>
    <row r="4802" spans="1:14" x14ac:dyDescent="0.3">
      <c r="A4802" t="s">
        <v>15801</v>
      </c>
      <c r="B4802" t="s">
        <v>12473</v>
      </c>
      <c r="C4802">
        <v>3.7</v>
      </c>
      <c r="D4802">
        <v>61</v>
      </c>
      <c r="E4802">
        <v>1999</v>
      </c>
      <c r="F4802">
        <v>799</v>
      </c>
      <c r="G4802" t="s">
        <v>1234</v>
      </c>
      <c r="H4802" t="s">
        <v>15802</v>
      </c>
      <c r="I4802" t="s">
        <v>297</v>
      </c>
      <c r="J4802" t="s">
        <v>12475</v>
      </c>
      <c r="K4802" t="s">
        <v>15803</v>
      </c>
      <c r="L4802">
        <v>998950</v>
      </c>
      <c r="M4802">
        <f t="shared" si="148"/>
        <v>48739</v>
      </c>
      <c r="N4802" s="2">
        <f t="shared" si="149"/>
        <v>60.030015007503756</v>
      </c>
    </row>
    <row r="4803" spans="1:14" x14ac:dyDescent="0.3">
      <c r="A4803" t="s">
        <v>15804</v>
      </c>
      <c r="B4803" t="s">
        <v>1879</v>
      </c>
      <c r="C4803">
        <v>4.5</v>
      </c>
      <c r="D4803">
        <v>13</v>
      </c>
      <c r="E4803">
        <v>1299</v>
      </c>
      <c r="F4803">
        <v>1299</v>
      </c>
      <c r="G4803" t="s">
        <v>4067</v>
      </c>
      <c r="H4803" t="s">
        <v>15805</v>
      </c>
      <c r="I4803" t="s">
        <v>126</v>
      </c>
      <c r="J4803" t="s">
        <v>1881</v>
      </c>
      <c r="K4803" t="s">
        <v>15806</v>
      </c>
      <c r="L4803">
        <v>14699628</v>
      </c>
      <c r="M4803">
        <f t="shared" ref="M4803:M4866" si="150">D4803*F4803</f>
        <v>16887</v>
      </c>
      <c r="N4803" s="2">
        <f t="shared" ref="N4803:N4866" si="151">((E4803-F4803)/E4803) *100</f>
        <v>0</v>
      </c>
    </row>
    <row r="4804" spans="1:14" x14ac:dyDescent="0.3">
      <c r="A4804" t="s">
        <v>15807</v>
      </c>
      <c r="B4804" t="s">
        <v>15808</v>
      </c>
      <c r="C4804">
        <v>4.0999999999999996</v>
      </c>
      <c r="D4804">
        <v>43</v>
      </c>
      <c r="E4804">
        <v>1300</v>
      </c>
      <c r="F4804">
        <v>845</v>
      </c>
      <c r="G4804" t="s">
        <v>29</v>
      </c>
      <c r="H4804" t="s">
        <v>15809</v>
      </c>
      <c r="I4804" t="s">
        <v>648</v>
      </c>
      <c r="J4804" t="s">
        <v>15810</v>
      </c>
      <c r="K4804" t="s">
        <v>15811</v>
      </c>
      <c r="L4804">
        <v>12549482</v>
      </c>
      <c r="M4804">
        <f t="shared" si="150"/>
        <v>36335</v>
      </c>
      <c r="N4804" s="2">
        <f t="shared" si="151"/>
        <v>35</v>
      </c>
    </row>
    <row r="4805" spans="1:14" x14ac:dyDescent="0.3">
      <c r="A4805" t="s">
        <v>15812</v>
      </c>
      <c r="B4805" t="s">
        <v>1769</v>
      </c>
      <c r="C4805">
        <v>3.5</v>
      </c>
      <c r="D4805">
        <v>6</v>
      </c>
      <c r="E4805">
        <v>1699</v>
      </c>
      <c r="F4805">
        <v>407</v>
      </c>
      <c r="G4805" t="s">
        <v>67</v>
      </c>
      <c r="H4805" t="s">
        <v>15813</v>
      </c>
      <c r="I4805" t="s">
        <v>56</v>
      </c>
      <c r="J4805" t="s">
        <v>1771</v>
      </c>
      <c r="K4805" t="s">
        <v>15814</v>
      </c>
      <c r="L4805">
        <v>17256890</v>
      </c>
      <c r="M4805">
        <f t="shared" si="150"/>
        <v>2442</v>
      </c>
      <c r="N4805" s="2">
        <f t="shared" si="151"/>
        <v>76.044732195409054</v>
      </c>
    </row>
    <row r="4806" spans="1:14" x14ac:dyDescent="0.3">
      <c r="A4806" t="s">
        <v>15815</v>
      </c>
      <c r="B4806" t="s">
        <v>1072</v>
      </c>
      <c r="C4806">
        <v>4.4000000000000004</v>
      </c>
      <c r="D4806">
        <v>10</v>
      </c>
      <c r="E4806">
        <v>495</v>
      </c>
      <c r="F4806">
        <v>495</v>
      </c>
      <c r="G4806" t="s">
        <v>29</v>
      </c>
      <c r="H4806" t="s">
        <v>15816</v>
      </c>
      <c r="I4806" t="s">
        <v>273</v>
      </c>
      <c r="J4806" t="s">
        <v>1075</v>
      </c>
      <c r="K4806" t="s">
        <v>15817</v>
      </c>
      <c r="L4806">
        <v>17698492</v>
      </c>
      <c r="M4806">
        <f t="shared" si="150"/>
        <v>4950</v>
      </c>
      <c r="N4806" s="2">
        <f t="shared" si="151"/>
        <v>0</v>
      </c>
    </row>
    <row r="4807" spans="1:14" x14ac:dyDescent="0.3">
      <c r="A4807" t="s">
        <v>4152</v>
      </c>
      <c r="B4807" t="s">
        <v>1855</v>
      </c>
      <c r="C4807">
        <v>4.5999999999999996</v>
      </c>
      <c r="D4807">
        <v>30</v>
      </c>
      <c r="E4807">
        <v>2380</v>
      </c>
      <c r="F4807">
        <v>1190</v>
      </c>
      <c r="G4807" t="s">
        <v>16</v>
      </c>
      <c r="H4807" t="s">
        <v>15818</v>
      </c>
      <c r="I4807" t="s">
        <v>997</v>
      </c>
      <c r="J4807" t="s">
        <v>1857</v>
      </c>
      <c r="K4807" t="s">
        <v>15819</v>
      </c>
      <c r="L4807">
        <v>12476332</v>
      </c>
      <c r="M4807">
        <f t="shared" si="150"/>
        <v>35700</v>
      </c>
      <c r="N4807" s="2">
        <f t="shared" si="151"/>
        <v>50</v>
      </c>
    </row>
    <row r="4808" spans="1:14" x14ac:dyDescent="0.3">
      <c r="A4808" t="s">
        <v>15820</v>
      </c>
      <c r="B4808" t="s">
        <v>4044</v>
      </c>
      <c r="C4808">
        <v>4.3</v>
      </c>
      <c r="D4808">
        <v>47</v>
      </c>
      <c r="E4808">
        <v>918</v>
      </c>
      <c r="F4808">
        <v>477</v>
      </c>
      <c r="G4808" t="s">
        <v>67</v>
      </c>
      <c r="H4808" t="s">
        <v>15821</v>
      </c>
      <c r="I4808" t="s">
        <v>11463</v>
      </c>
      <c r="J4808" t="s">
        <v>4046</v>
      </c>
      <c r="K4808" t="s">
        <v>15822</v>
      </c>
      <c r="L4808">
        <v>12802858</v>
      </c>
      <c r="M4808">
        <f t="shared" si="150"/>
        <v>22419</v>
      </c>
      <c r="N4808" s="2">
        <f t="shared" si="151"/>
        <v>48.03921568627451</v>
      </c>
    </row>
    <row r="4809" spans="1:14" x14ac:dyDescent="0.3">
      <c r="A4809" t="s">
        <v>4378</v>
      </c>
      <c r="B4809" t="s">
        <v>3284</v>
      </c>
      <c r="C4809">
        <v>4.3</v>
      </c>
      <c r="D4809">
        <v>38</v>
      </c>
      <c r="E4809">
        <v>1899</v>
      </c>
      <c r="F4809">
        <v>949</v>
      </c>
      <c r="G4809" t="s">
        <v>67</v>
      </c>
      <c r="H4809" t="s">
        <v>15823</v>
      </c>
      <c r="I4809" t="s">
        <v>297</v>
      </c>
      <c r="J4809" t="s">
        <v>3286</v>
      </c>
      <c r="K4809" t="s">
        <v>15824</v>
      </c>
      <c r="L4809">
        <v>12616168</v>
      </c>
      <c r="M4809">
        <f t="shared" si="150"/>
        <v>36062</v>
      </c>
      <c r="N4809" s="2">
        <f t="shared" si="151"/>
        <v>50.026329647182735</v>
      </c>
    </row>
    <row r="4810" spans="1:14" x14ac:dyDescent="0.3">
      <c r="A4810" t="s">
        <v>15825</v>
      </c>
      <c r="B4810" t="s">
        <v>123</v>
      </c>
      <c r="C4810">
        <v>2</v>
      </c>
      <c r="D4810">
        <v>3</v>
      </c>
      <c r="E4810">
        <v>3299</v>
      </c>
      <c r="F4810">
        <v>1649</v>
      </c>
      <c r="G4810" t="s">
        <v>29</v>
      </c>
      <c r="H4810" t="s">
        <v>15826</v>
      </c>
      <c r="I4810" t="s">
        <v>132</v>
      </c>
      <c r="J4810" t="s">
        <v>127</v>
      </c>
      <c r="K4810" t="s">
        <v>15827</v>
      </c>
      <c r="L4810">
        <v>13012824</v>
      </c>
      <c r="M4810">
        <f t="shared" si="150"/>
        <v>4947</v>
      </c>
      <c r="N4810" s="2">
        <f t="shared" si="151"/>
        <v>50.015156107911487</v>
      </c>
    </row>
    <row r="4811" spans="1:14" x14ac:dyDescent="0.3">
      <c r="A4811" t="s">
        <v>423</v>
      </c>
      <c r="B4811" t="s">
        <v>1544</v>
      </c>
      <c r="C4811">
        <v>3.9</v>
      </c>
      <c r="D4811">
        <v>34</v>
      </c>
      <c r="E4811">
        <v>3999</v>
      </c>
      <c r="F4811">
        <v>1519</v>
      </c>
      <c r="G4811" t="s">
        <v>29</v>
      </c>
      <c r="H4811" t="s">
        <v>15828</v>
      </c>
      <c r="I4811" t="s">
        <v>132</v>
      </c>
      <c r="J4811" t="s">
        <v>1546</v>
      </c>
      <c r="K4811" t="s">
        <v>15829</v>
      </c>
      <c r="L4811">
        <v>14986804</v>
      </c>
      <c r="M4811">
        <f t="shared" si="150"/>
        <v>51646</v>
      </c>
      <c r="N4811" s="2">
        <f t="shared" si="151"/>
        <v>62.015503875968989</v>
      </c>
    </row>
    <row r="4812" spans="1:14" x14ac:dyDescent="0.3">
      <c r="A4812" t="s">
        <v>15830</v>
      </c>
      <c r="B4812" t="s">
        <v>2812</v>
      </c>
      <c r="C4812">
        <v>4.4000000000000004</v>
      </c>
      <c r="D4812">
        <v>62</v>
      </c>
      <c r="E4812">
        <v>899</v>
      </c>
      <c r="F4812">
        <v>746</v>
      </c>
      <c r="G4812" t="s">
        <v>67</v>
      </c>
      <c r="H4812" t="s">
        <v>15831</v>
      </c>
      <c r="I4812" t="s">
        <v>642</v>
      </c>
      <c r="J4812" t="s">
        <v>2814</v>
      </c>
      <c r="K4812" t="s">
        <v>15832</v>
      </c>
      <c r="L4812">
        <v>15748670</v>
      </c>
      <c r="M4812">
        <f t="shared" si="150"/>
        <v>46252</v>
      </c>
      <c r="N4812" s="2">
        <f t="shared" si="151"/>
        <v>17.018909899888765</v>
      </c>
    </row>
    <row r="4813" spans="1:14" x14ac:dyDescent="0.3">
      <c r="A4813" t="s">
        <v>15833</v>
      </c>
      <c r="B4813" t="s">
        <v>5847</v>
      </c>
      <c r="C4813">
        <v>4.5</v>
      </c>
      <c r="D4813">
        <v>28</v>
      </c>
      <c r="E4813">
        <v>2899</v>
      </c>
      <c r="F4813">
        <v>2319</v>
      </c>
      <c r="G4813" t="s">
        <v>1268</v>
      </c>
      <c r="H4813" t="s">
        <v>15834</v>
      </c>
      <c r="I4813" t="s">
        <v>891</v>
      </c>
      <c r="J4813" t="s">
        <v>5849</v>
      </c>
      <c r="K4813" t="s">
        <v>15835</v>
      </c>
      <c r="L4813">
        <v>7412844</v>
      </c>
      <c r="M4813">
        <f t="shared" si="150"/>
        <v>64932</v>
      </c>
      <c r="N4813" s="2">
        <f t="shared" si="151"/>
        <v>20.006898930665749</v>
      </c>
    </row>
    <row r="4814" spans="1:14" x14ac:dyDescent="0.3">
      <c r="A4814" t="s">
        <v>2686</v>
      </c>
      <c r="B4814" t="s">
        <v>41</v>
      </c>
      <c r="C4814">
        <v>4</v>
      </c>
      <c r="D4814">
        <v>5</v>
      </c>
      <c r="E4814">
        <v>1499</v>
      </c>
      <c r="F4814">
        <v>974</v>
      </c>
      <c r="G4814" t="s">
        <v>29</v>
      </c>
      <c r="H4814" t="s">
        <v>15836</v>
      </c>
      <c r="I4814" t="s">
        <v>37</v>
      </c>
      <c r="J4814" t="s">
        <v>45</v>
      </c>
      <c r="K4814" t="s">
        <v>15837</v>
      </c>
      <c r="L4814">
        <v>16938266</v>
      </c>
      <c r="M4814">
        <f t="shared" si="150"/>
        <v>4870</v>
      </c>
      <c r="N4814" s="2">
        <f t="shared" si="151"/>
        <v>35.023348899266175</v>
      </c>
    </row>
    <row r="4815" spans="1:14" x14ac:dyDescent="0.3">
      <c r="A4815" t="s">
        <v>15838</v>
      </c>
      <c r="B4815" t="s">
        <v>4632</v>
      </c>
      <c r="C4815">
        <v>4.0999999999999996</v>
      </c>
      <c r="D4815">
        <v>8</v>
      </c>
      <c r="E4815">
        <v>3999</v>
      </c>
      <c r="F4815">
        <v>1499</v>
      </c>
      <c r="G4815" t="s">
        <v>2412</v>
      </c>
      <c r="H4815" t="s">
        <v>15839</v>
      </c>
      <c r="I4815" t="s">
        <v>1306</v>
      </c>
      <c r="J4815" t="s">
        <v>4635</v>
      </c>
      <c r="K4815" t="s">
        <v>15840</v>
      </c>
      <c r="L4815">
        <v>15001300</v>
      </c>
      <c r="M4815">
        <f t="shared" si="150"/>
        <v>11992</v>
      </c>
      <c r="N4815" s="2">
        <f t="shared" si="151"/>
        <v>62.515628907226805</v>
      </c>
    </row>
    <row r="4816" spans="1:14" x14ac:dyDescent="0.3">
      <c r="A4816" t="s">
        <v>11883</v>
      </c>
      <c r="B4816" t="s">
        <v>119</v>
      </c>
      <c r="C4816">
        <v>4.0999999999999996</v>
      </c>
      <c r="D4816">
        <v>7</v>
      </c>
      <c r="E4816">
        <v>1099</v>
      </c>
      <c r="F4816">
        <v>1099</v>
      </c>
      <c r="G4816" t="s">
        <v>249</v>
      </c>
      <c r="H4816" t="s">
        <v>15841</v>
      </c>
      <c r="I4816" t="s">
        <v>446</v>
      </c>
      <c r="J4816" t="s">
        <v>119</v>
      </c>
      <c r="K4816" t="s">
        <v>15842</v>
      </c>
      <c r="L4816">
        <v>15569552</v>
      </c>
      <c r="M4816">
        <f t="shared" si="150"/>
        <v>7693</v>
      </c>
      <c r="N4816" s="2">
        <f t="shared" si="151"/>
        <v>0</v>
      </c>
    </row>
    <row r="4817" spans="1:14" x14ac:dyDescent="0.3">
      <c r="A4817" t="s">
        <v>4917</v>
      </c>
      <c r="B4817" t="s">
        <v>942</v>
      </c>
      <c r="C4817">
        <v>4.9000000000000004</v>
      </c>
      <c r="D4817">
        <v>11</v>
      </c>
      <c r="E4817">
        <v>2599</v>
      </c>
      <c r="F4817">
        <v>1299</v>
      </c>
      <c r="G4817" t="s">
        <v>451</v>
      </c>
      <c r="H4817" t="s">
        <v>15843</v>
      </c>
      <c r="I4817" t="s">
        <v>297</v>
      </c>
      <c r="J4817" t="s">
        <v>944</v>
      </c>
      <c r="K4817" t="s">
        <v>15844</v>
      </c>
      <c r="L4817">
        <v>10264075</v>
      </c>
      <c r="M4817">
        <f t="shared" si="150"/>
        <v>14289</v>
      </c>
      <c r="N4817" s="2">
        <f t="shared" si="151"/>
        <v>50.019238168526357</v>
      </c>
    </row>
    <row r="4818" spans="1:14" x14ac:dyDescent="0.3">
      <c r="A4818" t="s">
        <v>174</v>
      </c>
      <c r="B4818" t="s">
        <v>2635</v>
      </c>
      <c r="C4818">
        <v>4.3</v>
      </c>
      <c r="D4818">
        <v>42</v>
      </c>
      <c r="E4818">
        <v>649</v>
      </c>
      <c r="F4818">
        <v>649</v>
      </c>
      <c r="G4818" t="s">
        <v>16</v>
      </c>
      <c r="H4818" t="s">
        <v>15845</v>
      </c>
      <c r="I4818" t="s">
        <v>177</v>
      </c>
      <c r="J4818" t="s">
        <v>2637</v>
      </c>
      <c r="K4818" t="s">
        <v>15846</v>
      </c>
      <c r="L4818">
        <v>4451759</v>
      </c>
      <c r="M4818">
        <f t="shared" si="150"/>
        <v>27258</v>
      </c>
      <c r="N4818" s="2">
        <f t="shared" si="151"/>
        <v>0</v>
      </c>
    </row>
    <row r="4819" spans="1:14" x14ac:dyDescent="0.3">
      <c r="A4819" t="s">
        <v>15847</v>
      </c>
      <c r="B4819" t="s">
        <v>15848</v>
      </c>
      <c r="C4819">
        <v>4.3</v>
      </c>
      <c r="D4819">
        <v>6</v>
      </c>
      <c r="E4819">
        <v>2595</v>
      </c>
      <c r="F4819">
        <v>2101</v>
      </c>
      <c r="G4819" t="s">
        <v>16</v>
      </c>
      <c r="H4819" t="s">
        <v>15849</v>
      </c>
      <c r="I4819" t="s">
        <v>716</v>
      </c>
      <c r="J4819" t="s">
        <v>15850</v>
      </c>
      <c r="K4819" t="s">
        <v>15851</v>
      </c>
      <c r="L4819">
        <v>16488590</v>
      </c>
      <c r="M4819">
        <f t="shared" si="150"/>
        <v>12606</v>
      </c>
      <c r="N4819" s="2">
        <f t="shared" si="151"/>
        <v>19.03660886319846</v>
      </c>
    </row>
    <row r="4820" spans="1:14" x14ac:dyDescent="0.3">
      <c r="A4820" t="s">
        <v>15852</v>
      </c>
      <c r="B4820" t="s">
        <v>1245</v>
      </c>
      <c r="C4820">
        <v>4.4000000000000004</v>
      </c>
      <c r="D4820">
        <v>14</v>
      </c>
      <c r="E4820">
        <v>3499</v>
      </c>
      <c r="F4820">
        <v>1924</v>
      </c>
      <c r="G4820" t="s">
        <v>29</v>
      </c>
      <c r="H4820" t="s">
        <v>15853</v>
      </c>
      <c r="I4820" t="s">
        <v>404</v>
      </c>
      <c r="J4820" t="s">
        <v>1247</v>
      </c>
      <c r="K4820" t="s">
        <v>15854</v>
      </c>
      <c r="L4820">
        <v>14678090</v>
      </c>
      <c r="M4820">
        <f t="shared" si="150"/>
        <v>26936</v>
      </c>
      <c r="N4820" s="2">
        <f t="shared" si="151"/>
        <v>45.012860817376392</v>
      </c>
    </row>
    <row r="4821" spans="1:14" x14ac:dyDescent="0.3">
      <c r="A4821" t="s">
        <v>941</v>
      </c>
      <c r="B4821" t="s">
        <v>1693</v>
      </c>
      <c r="C4821">
        <v>3.7</v>
      </c>
      <c r="D4821">
        <v>53</v>
      </c>
      <c r="E4821">
        <v>799</v>
      </c>
      <c r="F4821">
        <v>495</v>
      </c>
      <c r="G4821" t="s">
        <v>67</v>
      </c>
      <c r="H4821" t="s">
        <v>15855</v>
      </c>
      <c r="I4821" t="s">
        <v>37</v>
      </c>
      <c r="J4821" t="s">
        <v>1695</v>
      </c>
      <c r="K4821" t="s">
        <v>15856</v>
      </c>
      <c r="L4821">
        <v>13526472</v>
      </c>
      <c r="M4821">
        <f t="shared" si="150"/>
        <v>26235</v>
      </c>
      <c r="N4821" s="2">
        <f t="shared" si="151"/>
        <v>38.047559449311642</v>
      </c>
    </row>
    <row r="4822" spans="1:14" x14ac:dyDescent="0.3">
      <c r="A4822" t="s">
        <v>4853</v>
      </c>
      <c r="B4822" t="s">
        <v>1841</v>
      </c>
      <c r="C4822">
        <v>4.2</v>
      </c>
      <c r="D4822">
        <v>43</v>
      </c>
      <c r="E4822">
        <v>1095</v>
      </c>
      <c r="F4822">
        <v>438</v>
      </c>
      <c r="G4822" t="s">
        <v>67</v>
      </c>
      <c r="H4822" t="s">
        <v>15857</v>
      </c>
      <c r="I4822" t="s">
        <v>56</v>
      </c>
      <c r="J4822" t="s">
        <v>1843</v>
      </c>
      <c r="K4822" t="s">
        <v>15858</v>
      </c>
      <c r="L4822">
        <v>13791748</v>
      </c>
      <c r="M4822">
        <f t="shared" si="150"/>
        <v>18834</v>
      </c>
      <c r="N4822" s="2">
        <f t="shared" si="151"/>
        <v>60</v>
      </c>
    </row>
    <row r="4823" spans="1:14" x14ac:dyDescent="0.3">
      <c r="A4823" t="s">
        <v>15859</v>
      </c>
      <c r="B4823" t="s">
        <v>6978</v>
      </c>
      <c r="C4823">
        <v>4.8</v>
      </c>
      <c r="D4823">
        <v>5</v>
      </c>
      <c r="E4823">
        <v>2999</v>
      </c>
      <c r="F4823">
        <v>899</v>
      </c>
      <c r="G4823" t="s">
        <v>683</v>
      </c>
      <c r="H4823" t="s">
        <v>15860</v>
      </c>
      <c r="I4823" t="s">
        <v>373</v>
      </c>
      <c r="J4823" t="s">
        <v>6980</v>
      </c>
      <c r="K4823" t="s">
        <v>15861</v>
      </c>
      <c r="L4823">
        <v>16688658</v>
      </c>
      <c r="M4823">
        <f t="shared" si="150"/>
        <v>4495</v>
      </c>
      <c r="N4823" s="2">
        <f t="shared" si="151"/>
        <v>70.023341113704575</v>
      </c>
    </row>
    <row r="4824" spans="1:14" x14ac:dyDescent="0.3">
      <c r="A4824" t="s">
        <v>15862</v>
      </c>
      <c r="B4824" t="s">
        <v>1106</v>
      </c>
      <c r="C4824">
        <v>4.5</v>
      </c>
      <c r="D4824">
        <v>4300</v>
      </c>
      <c r="E4824">
        <v>458</v>
      </c>
      <c r="F4824">
        <v>398</v>
      </c>
      <c r="G4824" t="s">
        <v>218</v>
      </c>
      <c r="H4824" t="s">
        <v>15863</v>
      </c>
      <c r="I4824" t="s">
        <v>1584</v>
      </c>
      <c r="J4824" t="s">
        <v>1109</v>
      </c>
      <c r="K4824" t="s">
        <v>15864</v>
      </c>
      <c r="L4824">
        <v>16208230</v>
      </c>
      <c r="M4824">
        <f t="shared" si="150"/>
        <v>1711400</v>
      </c>
      <c r="N4824" s="2">
        <f t="shared" si="151"/>
        <v>13.100436681222707</v>
      </c>
    </row>
    <row r="4825" spans="1:14" x14ac:dyDescent="0.3">
      <c r="A4825" t="s">
        <v>174</v>
      </c>
      <c r="B4825" t="s">
        <v>4453</v>
      </c>
      <c r="C4825">
        <v>4.4000000000000004</v>
      </c>
      <c r="D4825">
        <v>202</v>
      </c>
      <c r="E4825">
        <v>6450</v>
      </c>
      <c r="F4825">
        <v>3225</v>
      </c>
      <c r="G4825" t="s">
        <v>16</v>
      </c>
      <c r="H4825" t="s">
        <v>15865</v>
      </c>
      <c r="I4825" t="s">
        <v>177</v>
      </c>
      <c r="J4825" t="s">
        <v>4455</v>
      </c>
      <c r="K4825" t="s">
        <v>15866</v>
      </c>
      <c r="L4825">
        <v>7286286</v>
      </c>
      <c r="M4825">
        <f t="shared" si="150"/>
        <v>651450</v>
      </c>
      <c r="N4825" s="2">
        <f t="shared" si="151"/>
        <v>50</v>
      </c>
    </row>
    <row r="4826" spans="1:14" x14ac:dyDescent="0.3">
      <c r="A4826" t="s">
        <v>15867</v>
      </c>
      <c r="B4826" t="s">
        <v>15868</v>
      </c>
      <c r="C4826">
        <v>4.4000000000000004</v>
      </c>
      <c r="D4826">
        <v>5</v>
      </c>
      <c r="E4826">
        <v>5500</v>
      </c>
      <c r="F4826">
        <v>1155</v>
      </c>
      <c r="G4826" t="s">
        <v>16</v>
      </c>
      <c r="H4826" t="s">
        <v>15869</v>
      </c>
      <c r="I4826" t="s">
        <v>15870</v>
      </c>
      <c r="J4826" t="s">
        <v>15871</v>
      </c>
      <c r="K4826" t="s">
        <v>15872</v>
      </c>
      <c r="L4826">
        <v>17176952</v>
      </c>
      <c r="M4826">
        <f t="shared" si="150"/>
        <v>5775</v>
      </c>
      <c r="N4826" s="2">
        <f t="shared" si="151"/>
        <v>79</v>
      </c>
    </row>
    <row r="4827" spans="1:14" x14ac:dyDescent="0.3">
      <c r="A4827" t="s">
        <v>15873</v>
      </c>
      <c r="B4827" t="s">
        <v>1267</v>
      </c>
      <c r="C4827">
        <v>5</v>
      </c>
      <c r="D4827">
        <v>6</v>
      </c>
      <c r="E4827">
        <v>1899</v>
      </c>
      <c r="F4827">
        <v>607</v>
      </c>
      <c r="G4827" t="s">
        <v>16</v>
      </c>
      <c r="H4827" t="s">
        <v>15874</v>
      </c>
      <c r="I4827" t="s">
        <v>880</v>
      </c>
      <c r="J4827" t="s">
        <v>1270</v>
      </c>
      <c r="K4827" t="s">
        <v>15875</v>
      </c>
      <c r="L4827">
        <v>13803438</v>
      </c>
      <c r="M4827">
        <f t="shared" si="150"/>
        <v>3642</v>
      </c>
      <c r="N4827" s="2">
        <f t="shared" si="151"/>
        <v>68.035808320168513</v>
      </c>
    </row>
    <row r="4828" spans="1:14" x14ac:dyDescent="0.3">
      <c r="A4828" t="s">
        <v>15876</v>
      </c>
      <c r="B4828" t="s">
        <v>15877</v>
      </c>
      <c r="C4828">
        <v>4.5999999999999996</v>
      </c>
      <c r="D4828">
        <v>7</v>
      </c>
      <c r="E4828">
        <v>349</v>
      </c>
      <c r="F4828">
        <v>209</v>
      </c>
      <c r="G4828" t="s">
        <v>15878</v>
      </c>
      <c r="H4828" t="s">
        <v>15879</v>
      </c>
      <c r="I4828" t="s">
        <v>1229</v>
      </c>
      <c r="J4828" t="s">
        <v>15880</v>
      </c>
      <c r="K4828" t="s">
        <v>15881</v>
      </c>
      <c r="L4828">
        <v>16785500</v>
      </c>
      <c r="M4828">
        <f t="shared" si="150"/>
        <v>1463</v>
      </c>
      <c r="N4828" s="2">
        <f t="shared" si="151"/>
        <v>40.114613180515754</v>
      </c>
    </row>
    <row r="4829" spans="1:14" x14ac:dyDescent="0.3">
      <c r="A4829" t="s">
        <v>15882</v>
      </c>
      <c r="B4829" t="s">
        <v>3577</v>
      </c>
      <c r="C4829">
        <v>3.6</v>
      </c>
      <c r="D4829">
        <v>17</v>
      </c>
      <c r="E4829">
        <v>799</v>
      </c>
      <c r="F4829">
        <v>695</v>
      </c>
      <c r="G4829" t="s">
        <v>15883</v>
      </c>
      <c r="H4829" t="s">
        <v>15884</v>
      </c>
      <c r="I4829" t="s">
        <v>3629</v>
      </c>
      <c r="J4829" t="s">
        <v>3579</v>
      </c>
      <c r="K4829" t="s">
        <v>15885</v>
      </c>
      <c r="L4829">
        <v>15077950</v>
      </c>
      <c r="M4829">
        <f t="shared" si="150"/>
        <v>11815</v>
      </c>
      <c r="N4829" s="2">
        <f t="shared" si="151"/>
        <v>13.016270337922403</v>
      </c>
    </row>
    <row r="4830" spans="1:14" x14ac:dyDescent="0.3">
      <c r="A4830" t="s">
        <v>15886</v>
      </c>
      <c r="B4830" t="s">
        <v>1974</v>
      </c>
      <c r="C4830">
        <v>4.4000000000000004</v>
      </c>
      <c r="D4830">
        <v>16</v>
      </c>
      <c r="E4830">
        <v>1899</v>
      </c>
      <c r="F4830">
        <v>1139</v>
      </c>
      <c r="G4830" t="s">
        <v>2167</v>
      </c>
      <c r="H4830" t="s">
        <v>15887</v>
      </c>
      <c r="I4830" t="s">
        <v>1229</v>
      </c>
      <c r="J4830" t="s">
        <v>1977</v>
      </c>
      <c r="K4830" t="s">
        <v>15888</v>
      </c>
      <c r="L4830">
        <v>14585644</v>
      </c>
      <c r="M4830">
        <f t="shared" si="150"/>
        <v>18224</v>
      </c>
      <c r="N4830" s="2">
        <f t="shared" si="151"/>
        <v>40.021063717746181</v>
      </c>
    </row>
    <row r="4831" spans="1:14" x14ac:dyDescent="0.3">
      <c r="A4831" t="s">
        <v>15889</v>
      </c>
      <c r="B4831" t="s">
        <v>80</v>
      </c>
      <c r="C4831">
        <v>4.7</v>
      </c>
      <c r="D4831">
        <v>6</v>
      </c>
      <c r="E4831">
        <v>2699</v>
      </c>
      <c r="F4831">
        <v>1754</v>
      </c>
      <c r="G4831" t="s">
        <v>16</v>
      </c>
      <c r="H4831" t="s">
        <v>15890</v>
      </c>
      <c r="I4831" t="s">
        <v>1946</v>
      </c>
      <c r="J4831" t="s">
        <v>84</v>
      </c>
      <c r="K4831" t="s">
        <v>15891</v>
      </c>
      <c r="L4831">
        <v>15416048</v>
      </c>
      <c r="M4831">
        <f t="shared" si="150"/>
        <v>10524</v>
      </c>
      <c r="N4831" s="2">
        <f t="shared" si="151"/>
        <v>35.0129677658392</v>
      </c>
    </row>
    <row r="4832" spans="1:14" x14ac:dyDescent="0.3">
      <c r="A4832" t="s">
        <v>11815</v>
      </c>
      <c r="B4832" t="s">
        <v>15892</v>
      </c>
      <c r="C4832">
        <v>4.3</v>
      </c>
      <c r="D4832">
        <v>10</v>
      </c>
      <c r="E4832">
        <v>1899</v>
      </c>
      <c r="F4832">
        <v>664</v>
      </c>
      <c r="G4832" t="s">
        <v>42</v>
      </c>
      <c r="H4832" t="s">
        <v>15893</v>
      </c>
      <c r="I4832" t="s">
        <v>37</v>
      </c>
      <c r="J4832" t="s">
        <v>15894</v>
      </c>
      <c r="K4832" t="s">
        <v>15895</v>
      </c>
      <c r="L4832">
        <v>17172908</v>
      </c>
      <c r="M4832">
        <f t="shared" si="150"/>
        <v>6640</v>
      </c>
      <c r="N4832" s="2">
        <f t="shared" si="151"/>
        <v>65.034228541337541</v>
      </c>
    </row>
    <row r="4833" spans="1:14" x14ac:dyDescent="0.3">
      <c r="A4833" t="s">
        <v>7479</v>
      </c>
      <c r="B4833" t="s">
        <v>1011</v>
      </c>
      <c r="C4833">
        <v>4.7</v>
      </c>
      <c r="D4833">
        <v>23</v>
      </c>
      <c r="E4833">
        <v>999</v>
      </c>
      <c r="F4833">
        <v>399</v>
      </c>
      <c r="G4833" t="s">
        <v>42</v>
      </c>
      <c r="H4833" t="s">
        <v>15896</v>
      </c>
      <c r="I4833" t="s">
        <v>37</v>
      </c>
      <c r="J4833" t="s">
        <v>1013</v>
      </c>
      <c r="K4833" t="s">
        <v>15897</v>
      </c>
      <c r="L4833">
        <v>15120368</v>
      </c>
      <c r="M4833">
        <f t="shared" si="150"/>
        <v>9177</v>
      </c>
      <c r="N4833" s="2">
        <f t="shared" si="151"/>
        <v>60.06006006006006</v>
      </c>
    </row>
    <row r="4834" spans="1:14" x14ac:dyDescent="0.3">
      <c r="A4834" t="s">
        <v>15898</v>
      </c>
      <c r="B4834" t="s">
        <v>3349</v>
      </c>
      <c r="C4834">
        <v>3.3</v>
      </c>
      <c r="D4834">
        <v>29</v>
      </c>
      <c r="E4834">
        <v>2490</v>
      </c>
      <c r="F4834">
        <v>498</v>
      </c>
      <c r="G4834" t="s">
        <v>683</v>
      </c>
      <c r="H4834" t="s">
        <v>15899</v>
      </c>
      <c r="I4834" t="s">
        <v>1080</v>
      </c>
      <c r="J4834" t="s">
        <v>3351</v>
      </c>
      <c r="K4834" t="s">
        <v>15900</v>
      </c>
      <c r="L4834">
        <v>14301716</v>
      </c>
      <c r="M4834">
        <f t="shared" si="150"/>
        <v>14442</v>
      </c>
      <c r="N4834" s="2">
        <f t="shared" si="151"/>
        <v>80</v>
      </c>
    </row>
    <row r="4835" spans="1:14" x14ac:dyDescent="0.3">
      <c r="A4835" t="s">
        <v>1821</v>
      </c>
      <c r="B4835" t="s">
        <v>608</v>
      </c>
      <c r="C4835">
        <v>4.2</v>
      </c>
      <c r="D4835">
        <v>60</v>
      </c>
      <c r="E4835">
        <v>6990</v>
      </c>
      <c r="F4835">
        <v>4333</v>
      </c>
      <c r="G4835" t="s">
        <v>16</v>
      </c>
      <c r="H4835" t="s">
        <v>15901</v>
      </c>
      <c r="I4835" t="s">
        <v>177</v>
      </c>
      <c r="J4835" t="s">
        <v>611</v>
      </c>
      <c r="K4835" t="s">
        <v>15902</v>
      </c>
      <c r="L4835">
        <v>8481087</v>
      </c>
      <c r="M4835">
        <f t="shared" si="150"/>
        <v>259980</v>
      </c>
      <c r="N4835" s="2">
        <f t="shared" si="151"/>
        <v>38.011444921316169</v>
      </c>
    </row>
    <row r="4836" spans="1:14" x14ac:dyDescent="0.3">
      <c r="A4836" t="s">
        <v>5231</v>
      </c>
      <c r="B4836" t="s">
        <v>3772</v>
      </c>
      <c r="C4836">
        <v>4.5999999999999996</v>
      </c>
      <c r="D4836">
        <v>88</v>
      </c>
      <c r="E4836">
        <v>4599</v>
      </c>
      <c r="F4836">
        <v>2299</v>
      </c>
      <c r="G4836" t="s">
        <v>16</v>
      </c>
      <c r="H4836" t="s">
        <v>15903</v>
      </c>
      <c r="I4836" t="s">
        <v>586</v>
      </c>
      <c r="J4836" t="s">
        <v>3774</v>
      </c>
      <c r="K4836" t="s">
        <v>15904</v>
      </c>
      <c r="L4836">
        <v>14035860</v>
      </c>
      <c r="M4836">
        <f t="shared" si="150"/>
        <v>202312</v>
      </c>
      <c r="N4836" s="2">
        <f t="shared" si="151"/>
        <v>50.010871928680146</v>
      </c>
    </row>
    <row r="4837" spans="1:14" x14ac:dyDescent="0.3">
      <c r="A4837" t="s">
        <v>15905</v>
      </c>
      <c r="B4837" t="s">
        <v>6703</v>
      </c>
      <c r="C4837">
        <v>4.9000000000000004</v>
      </c>
      <c r="D4837">
        <v>10</v>
      </c>
      <c r="E4837">
        <v>1999</v>
      </c>
      <c r="F4837">
        <v>1299</v>
      </c>
      <c r="G4837" t="s">
        <v>16</v>
      </c>
      <c r="H4837" t="s">
        <v>15906</v>
      </c>
      <c r="I4837" t="s">
        <v>513</v>
      </c>
      <c r="J4837" t="s">
        <v>6705</v>
      </c>
      <c r="K4837" t="s">
        <v>15907</v>
      </c>
      <c r="L4837">
        <v>16875672</v>
      </c>
      <c r="M4837">
        <f t="shared" si="150"/>
        <v>12990</v>
      </c>
      <c r="N4837" s="2">
        <f t="shared" si="151"/>
        <v>35.017508754377189</v>
      </c>
    </row>
    <row r="4838" spans="1:14" x14ac:dyDescent="0.3">
      <c r="A4838" t="s">
        <v>15908</v>
      </c>
      <c r="B4838" t="s">
        <v>15909</v>
      </c>
      <c r="C4838">
        <v>5</v>
      </c>
      <c r="D4838">
        <v>3</v>
      </c>
      <c r="E4838">
        <v>1799</v>
      </c>
      <c r="F4838">
        <v>1079</v>
      </c>
      <c r="G4838" t="s">
        <v>29</v>
      </c>
      <c r="H4838" t="s">
        <v>15910</v>
      </c>
      <c r="I4838" t="s">
        <v>862</v>
      </c>
      <c r="J4838" t="s">
        <v>15911</v>
      </c>
      <c r="K4838" t="s">
        <v>15912</v>
      </c>
      <c r="L4838">
        <v>17065138</v>
      </c>
      <c r="M4838">
        <f t="shared" si="150"/>
        <v>3237</v>
      </c>
      <c r="N4838" s="2">
        <f t="shared" si="151"/>
        <v>40.022234574763758</v>
      </c>
    </row>
    <row r="4839" spans="1:14" x14ac:dyDescent="0.3">
      <c r="A4839" t="s">
        <v>15913</v>
      </c>
      <c r="B4839" t="s">
        <v>41</v>
      </c>
      <c r="C4839">
        <v>4.4000000000000004</v>
      </c>
      <c r="D4839">
        <v>98</v>
      </c>
      <c r="E4839">
        <v>2299</v>
      </c>
      <c r="F4839">
        <v>919</v>
      </c>
      <c r="G4839" t="s">
        <v>42</v>
      </c>
      <c r="H4839" t="s">
        <v>15914</v>
      </c>
      <c r="I4839" t="s">
        <v>740</v>
      </c>
      <c r="J4839" t="s">
        <v>45</v>
      </c>
      <c r="K4839" t="s">
        <v>15915</v>
      </c>
      <c r="L4839">
        <v>12320070</v>
      </c>
      <c r="M4839">
        <f t="shared" si="150"/>
        <v>90062</v>
      </c>
      <c r="N4839" s="2">
        <f t="shared" si="151"/>
        <v>60.026098303610262</v>
      </c>
    </row>
    <row r="4840" spans="1:14" x14ac:dyDescent="0.3">
      <c r="A4840" t="s">
        <v>15916</v>
      </c>
      <c r="B4840" t="s">
        <v>12999</v>
      </c>
      <c r="C4840">
        <v>4</v>
      </c>
      <c r="D4840">
        <v>7</v>
      </c>
      <c r="E4840">
        <v>1299</v>
      </c>
      <c r="F4840">
        <v>493</v>
      </c>
      <c r="G4840" t="s">
        <v>29</v>
      </c>
      <c r="H4840" t="s">
        <v>15917</v>
      </c>
      <c r="I4840" t="s">
        <v>37</v>
      </c>
      <c r="J4840" t="s">
        <v>13001</v>
      </c>
      <c r="K4840" t="s">
        <v>15918</v>
      </c>
      <c r="L4840">
        <v>16456234</v>
      </c>
      <c r="M4840">
        <f t="shared" si="150"/>
        <v>3451</v>
      </c>
      <c r="N4840" s="2">
        <f t="shared" si="151"/>
        <v>62.047729022324859</v>
      </c>
    </row>
    <row r="4841" spans="1:14" x14ac:dyDescent="0.3">
      <c r="A4841" t="s">
        <v>592</v>
      </c>
      <c r="B4841" t="s">
        <v>2166</v>
      </c>
      <c r="C4841">
        <v>4.5999999999999996</v>
      </c>
      <c r="D4841">
        <v>8</v>
      </c>
      <c r="E4841">
        <v>699</v>
      </c>
      <c r="F4841">
        <v>489</v>
      </c>
      <c r="G4841" t="s">
        <v>29</v>
      </c>
      <c r="H4841" t="s">
        <v>15919</v>
      </c>
      <c r="I4841" t="s">
        <v>37</v>
      </c>
      <c r="J4841" t="s">
        <v>2169</v>
      </c>
      <c r="K4841" t="s">
        <v>15920</v>
      </c>
      <c r="L4841">
        <v>17520738</v>
      </c>
      <c r="M4841">
        <f t="shared" si="150"/>
        <v>3912</v>
      </c>
      <c r="N4841" s="2">
        <f t="shared" si="151"/>
        <v>30.042918454935624</v>
      </c>
    </row>
    <row r="4842" spans="1:14" x14ac:dyDescent="0.3">
      <c r="A4842" t="s">
        <v>15921</v>
      </c>
      <c r="B4842" t="s">
        <v>1573</v>
      </c>
      <c r="C4842">
        <v>4.4000000000000004</v>
      </c>
      <c r="D4842">
        <v>484</v>
      </c>
      <c r="E4842">
        <v>348</v>
      </c>
      <c r="F4842">
        <v>348</v>
      </c>
      <c r="G4842" t="s">
        <v>4011</v>
      </c>
      <c r="H4842" t="s">
        <v>15922</v>
      </c>
      <c r="I4842" t="s">
        <v>1584</v>
      </c>
      <c r="J4842" t="s">
        <v>1575</v>
      </c>
      <c r="K4842" t="s">
        <v>15923</v>
      </c>
      <c r="L4842">
        <v>11021422</v>
      </c>
      <c r="M4842">
        <f t="shared" si="150"/>
        <v>168432</v>
      </c>
      <c r="N4842" s="2">
        <f t="shared" si="151"/>
        <v>0</v>
      </c>
    </row>
    <row r="4843" spans="1:14" x14ac:dyDescent="0.3">
      <c r="A4843" t="s">
        <v>15924</v>
      </c>
      <c r="B4843" t="s">
        <v>7706</v>
      </c>
      <c r="C4843">
        <v>4.4000000000000004</v>
      </c>
      <c r="D4843">
        <v>50</v>
      </c>
      <c r="E4843">
        <v>2999</v>
      </c>
      <c r="F4843">
        <v>1409</v>
      </c>
      <c r="G4843" t="s">
        <v>7707</v>
      </c>
      <c r="H4843" t="s">
        <v>15925</v>
      </c>
      <c r="I4843" t="s">
        <v>132</v>
      </c>
      <c r="J4843" t="s">
        <v>7709</v>
      </c>
      <c r="K4843" t="s">
        <v>15926</v>
      </c>
      <c r="L4843">
        <v>10823560</v>
      </c>
      <c r="M4843">
        <f t="shared" si="150"/>
        <v>70450</v>
      </c>
      <c r="N4843" s="2">
        <f t="shared" si="151"/>
        <v>53.01767255751917</v>
      </c>
    </row>
    <row r="4844" spans="1:14" x14ac:dyDescent="0.3">
      <c r="A4844" t="s">
        <v>15927</v>
      </c>
      <c r="B4844" t="s">
        <v>1879</v>
      </c>
      <c r="C4844">
        <v>3.7</v>
      </c>
      <c r="D4844">
        <v>11</v>
      </c>
      <c r="E4844">
        <v>2499</v>
      </c>
      <c r="F4844">
        <v>1124</v>
      </c>
      <c r="G4844" t="s">
        <v>29</v>
      </c>
      <c r="H4844" t="s">
        <v>15928</v>
      </c>
      <c r="I4844" t="s">
        <v>126</v>
      </c>
      <c r="J4844" t="s">
        <v>1881</v>
      </c>
      <c r="K4844" t="s">
        <v>15929</v>
      </c>
      <c r="L4844">
        <v>15146286</v>
      </c>
      <c r="M4844">
        <f t="shared" si="150"/>
        <v>12364</v>
      </c>
      <c r="N4844" s="2">
        <f t="shared" si="151"/>
        <v>55.022008803521402</v>
      </c>
    </row>
    <row r="4845" spans="1:14" x14ac:dyDescent="0.3">
      <c r="A4845" t="s">
        <v>15930</v>
      </c>
      <c r="B4845" t="s">
        <v>3331</v>
      </c>
      <c r="C4845">
        <v>4.7</v>
      </c>
      <c r="D4845">
        <v>15</v>
      </c>
      <c r="E4845">
        <v>2320</v>
      </c>
      <c r="F4845">
        <v>1190</v>
      </c>
      <c r="G4845" t="s">
        <v>3332</v>
      </c>
      <c r="H4845" t="s">
        <v>15931</v>
      </c>
      <c r="I4845" t="s">
        <v>50</v>
      </c>
      <c r="J4845" t="s">
        <v>3334</v>
      </c>
      <c r="K4845" t="s">
        <v>15932</v>
      </c>
      <c r="L4845">
        <v>15993718</v>
      </c>
      <c r="M4845">
        <f t="shared" si="150"/>
        <v>17850</v>
      </c>
      <c r="N4845" s="2">
        <f t="shared" si="151"/>
        <v>48.706896551724135</v>
      </c>
    </row>
    <row r="4846" spans="1:14" x14ac:dyDescent="0.3">
      <c r="A4846" t="s">
        <v>15933</v>
      </c>
      <c r="B4846" t="s">
        <v>1441</v>
      </c>
      <c r="C4846">
        <v>3.5</v>
      </c>
      <c r="D4846">
        <v>21</v>
      </c>
      <c r="E4846">
        <v>4498</v>
      </c>
      <c r="F4846">
        <v>1799</v>
      </c>
      <c r="G4846" t="s">
        <v>16</v>
      </c>
      <c r="H4846" t="s">
        <v>15934</v>
      </c>
      <c r="I4846" t="s">
        <v>8013</v>
      </c>
      <c r="J4846" t="s">
        <v>1443</v>
      </c>
      <c r="K4846" t="s">
        <v>15935</v>
      </c>
      <c r="L4846">
        <v>13559110</v>
      </c>
      <c r="M4846">
        <f t="shared" si="150"/>
        <v>37779</v>
      </c>
      <c r="N4846" s="2">
        <f t="shared" si="151"/>
        <v>60.004446420631396</v>
      </c>
    </row>
    <row r="4847" spans="1:14" x14ac:dyDescent="0.3">
      <c r="A4847" t="s">
        <v>15936</v>
      </c>
      <c r="B4847" t="s">
        <v>492</v>
      </c>
      <c r="C4847">
        <v>4.7</v>
      </c>
      <c r="D4847">
        <v>7</v>
      </c>
      <c r="E4847">
        <v>799</v>
      </c>
      <c r="F4847">
        <v>799</v>
      </c>
      <c r="G4847" t="s">
        <v>493</v>
      </c>
      <c r="H4847" t="s">
        <v>15937</v>
      </c>
      <c r="I4847" t="s">
        <v>446</v>
      </c>
      <c r="J4847" t="s">
        <v>496</v>
      </c>
      <c r="K4847" t="s">
        <v>15938</v>
      </c>
      <c r="L4847">
        <v>16899670</v>
      </c>
      <c r="M4847">
        <f t="shared" si="150"/>
        <v>5593</v>
      </c>
      <c r="N4847" s="2">
        <f t="shared" si="151"/>
        <v>0</v>
      </c>
    </row>
    <row r="4848" spans="1:14" x14ac:dyDescent="0.3">
      <c r="A4848" t="s">
        <v>1425</v>
      </c>
      <c r="B4848" t="s">
        <v>1245</v>
      </c>
      <c r="C4848">
        <v>4.2</v>
      </c>
      <c r="D4848">
        <v>17</v>
      </c>
      <c r="E4848">
        <v>2499</v>
      </c>
      <c r="F4848">
        <v>874</v>
      </c>
      <c r="G4848" t="s">
        <v>16</v>
      </c>
      <c r="H4848" t="s">
        <v>15939</v>
      </c>
      <c r="I4848" t="s">
        <v>513</v>
      </c>
      <c r="J4848" t="s">
        <v>1247</v>
      </c>
      <c r="K4848" t="s">
        <v>15940</v>
      </c>
      <c r="L4848">
        <v>8789355</v>
      </c>
      <c r="M4848">
        <f t="shared" si="150"/>
        <v>14858</v>
      </c>
      <c r="N4848" s="2">
        <f t="shared" si="151"/>
        <v>65.026010404161667</v>
      </c>
    </row>
    <row r="4849" spans="1:14" x14ac:dyDescent="0.3">
      <c r="A4849" t="s">
        <v>5036</v>
      </c>
      <c r="B4849" t="s">
        <v>2158</v>
      </c>
      <c r="C4849">
        <v>3.5</v>
      </c>
      <c r="D4849">
        <v>28</v>
      </c>
      <c r="E4849">
        <v>749</v>
      </c>
      <c r="F4849">
        <v>350</v>
      </c>
      <c r="G4849" t="s">
        <v>67</v>
      </c>
      <c r="H4849" t="s">
        <v>15941</v>
      </c>
      <c r="I4849" t="s">
        <v>110</v>
      </c>
      <c r="J4849" t="s">
        <v>2161</v>
      </c>
      <c r="K4849" t="s">
        <v>15942</v>
      </c>
      <c r="L4849">
        <v>11177578</v>
      </c>
      <c r="M4849">
        <f t="shared" si="150"/>
        <v>9800</v>
      </c>
      <c r="N4849" s="2">
        <f t="shared" si="151"/>
        <v>53.271028037383175</v>
      </c>
    </row>
    <row r="4850" spans="1:14" x14ac:dyDescent="0.3">
      <c r="A4850" t="s">
        <v>15943</v>
      </c>
      <c r="B4850" t="s">
        <v>5235</v>
      </c>
      <c r="C4850">
        <v>4.4000000000000004</v>
      </c>
      <c r="D4850">
        <v>23</v>
      </c>
      <c r="E4850">
        <v>1499</v>
      </c>
      <c r="F4850">
        <v>899</v>
      </c>
      <c r="G4850" t="s">
        <v>15944</v>
      </c>
      <c r="H4850" t="s">
        <v>15945</v>
      </c>
      <c r="I4850" t="s">
        <v>37</v>
      </c>
      <c r="J4850" t="s">
        <v>5237</v>
      </c>
      <c r="K4850" t="s">
        <v>15946</v>
      </c>
      <c r="L4850">
        <v>12431596</v>
      </c>
      <c r="M4850">
        <f t="shared" si="150"/>
        <v>20677</v>
      </c>
      <c r="N4850" s="2">
        <f t="shared" si="151"/>
        <v>40.026684456304203</v>
      </c>
    </row>
    <row r="4851" spans="1:14" x14ac:dyDescent="0.3">
      <c r="A4851" t="s">
        <v>15947</v>
      </c>
      <c r="B4851" t="s">
        <v>1458</v>
      </c>
      <c r="C4851">
        <v>4.3</v>
      </c>
      <c r="D4851">
        <v>48</v>
      </c>
      <c r="E4851">
        <v>1295</v>
      </c>
      <c r="F4851">
        <v>906</v>
      </c>
      <c r="G4851" t="s">
        <v>124</v>
      </c>
      <c r="H4851" t="s">
        <v>15948</v>
      </c>
      <c r="I4851" t="s">
        <v>56</v>
      </c>
      <c r="J4851" t="s">
        <v>1460</v>
      </c>
      <c r="K4851" t="s">
        <v>15949</v>
      </c>
      <c r="L4851">
        <v>12679262</v>
      </c>
      <c r="M4851">
        <f t="shared" si="150"/>
        <v>43488</v>
      </c>
      <c r="N4851" s="2">
        <f t="shared" si="151"/>
        <v>30.038610038610038</v>
      </c>
    </row>
    <row r="4852" spans="1:14" x14ac:dyDescent="0.3">
      <c r="A4852" t="s">
        <v>15950</v>
      </c>
      <c r="B4852" t="s">
        <v>800</v>
      </c>
      <c r="C4852">
        <v>4.5</v>
      </c>
      <c r="D4852">
        <v>247</v>
      </c>
      <c r="E4852">
        <v>199</v>
      </c>
      <c r="F4852">
        <v>179</v>
      </c>
      <c r="G4852" t="s">
        <v>3858</v>
      </c>
      <c r="H4852" t="s">
        <v>15951</v>
      </c>
      <c r="I4852" t="s">
        <v>1960</v>
      </c>
      <c r="J4852" t="s">
        <v>803</v>
      </c>
      <c r="K4852" t="s">
        <v>15952</v>
      </c>
      <c r="L4852">
        <v>9530069</v>
      </c>
      <c r="M4852">
        <f t="shared" si="150"/>
        <v>44213</v>
      </c>
      <c r="N4852" s="2">
        <f t="shared" si="151"/>
        <v>10.050251256281408</v>
      </c>
    </row>
    <row r="4853" spans="1:14" x14ac:dyDescent="0.3">
      <c r="A4853" t="s">
        <v>15953</v>
      </c>
      <c r="B4853" t="s">
        <v>816</v>
      </c>
      <c r="C4853">
        <v>4.5999999999999996</v>
      </c>
      <c r="D4853">
        <v>16</v>
      </c>
      <c r="E4853">
        <v>1499</v>
      </c>
      <c r="F4853">
        <v>1499</v>
      </c>
      <c r="G4853" t="s">
        <v>817</v>
      </c>
      <c r="H4853" t="s">
        <v>15954</v>
      </c>
      <c r="I4853" t="s">
        <v>201</v>
      </c>
      <c r="J4853" t="s">
        <v>819</v>
      </c>
      <c r="K4853" t="s">
        <v>15955</v>
      </c>
      <c r="L4853">
        <v>15813184</v>
      </c>
      <c r="M4853">
        <f t="shared" si="150"/>
        <v>23984</v>
      </c>
      <c r="N4853" s="2">
        <f t="shared" si="151"/>
        <v>0</v>
      </c>
    </row>
    <row r="4854" spans="1:14" x14ac:dyDescent="0.3">
      <c r="A4854" t="s">
        <v>1027</v>
      </c>
      <c r="B4854" t="s">
        <v>1149</v>
      </c>
      <c r="C4854">
        <v>5</v>
      </c>
      <c r="D4854">
        <v>24</v>
      </c>
      <c r="E4854">
        <v>1990</v>
      </c>
      <c r="F4854">
        <v>1990</v>
      </c>
      <c r="G4854" t="s">
        <v>242</v>
      </c>
      <c r="H4854" t="s">
        <v>15956</v>
      </c>
      <c r="I4854" t="s">
        <v>244</v>
      </c>
      <c r="J4854" t="s">
        <v>1151</v>
      </c>
      <c r="K4854" t="s">
        <v>15957</v>
      </c>
      <c r="L4854">
        <v>13716424</v>
      </c>
      <c r="M4854">
        <f t="shared" si="150"/>
        <v>47760</v>
      </c>
      <c r="N4854" s="2">
        <f t="shared" si="151"/>
        <v>0</v>
      </c>
    </row>
    <row r="4855" spans="1:14" x14ac:dyDescent="0.3">
      <c r="A4855" t="s">
        <v>4325</v>
      </c>
      <c r="B4855" t="s">
        <v>3415</v>
      </c>
      <c r="C4855">
        <v>4.0999999999999996</v>
      </c>
      <c r="D4855">
        <v>202</v>
      </c>
      <c r="E4855">
        <v>1499</v>
      </c>
      <c r="F4855">
        <v>509</v>
      </c>
      <c r="G4855" t="s">
        <v>95</v>
      </c>
      <c r="H4855" t="s">
        <v>15958</v>
      </c>
      <c r="I4855" t="s">
        <v>37</v>
      </c>
      <c r="J4855" t="s">
        <v>3417</v>
      </c>
      <c r="K4855" t="s">
        <v>15959</v>
      </c>
      <c r="L4855">
        <v>11467294</v>
      </c>
      <c r="M4855">
        <f t="shared" si="150"/>
        <v>102818</v>
      </c>
      <c r="N4855" s="2">
        <f t="shared" si="151"/>
        <v>66.04402935290193</v>
      </c>
    </row>
    <row r="4856" spans="1:14" x14ac:dyDescent="0.3">
      <c r="A4856" t="s">
        <v>15960</v>
      </c>
      <c r="B4856" t="s">
        <v>877</v>
      </c>
      <c r="C4856">
        <v>4.4000000000000004</v>
      </c>
      <c r="D4856">
        <v>112</v>
      </c>
      <c r="E4856">
        <v>1499</v>
      </c>
      <c r="F4856">
        <v>749</v>
      </c>
      <c r="G4856" t="s">
        <v>1412</v>
      </c>
      <c r="H4856" t="s">
        <v>15961</v>
      </c>
      <c r="I4856" t="s">
        <v>880</v>
      </c>
      <c r="J4856" t="s">
        <v>881</v>
      </c>
      <c r="K4856" t="s">
        <v>15962</v>
      </c>
      <c r="L4856">
        <v>11325308</v>
      </c>
      <c r="M4856">
        <f t="shared" si="150"/>
        <v>83888</v>
      </c>
      <c r="N4856" s="2">
        <f t="shared" si="151"/>
        <v>50.033355570380259</v>
      </c>
    </row>
    <row r="4857" spans="1:14" x14ac:dyDescent="0.3">
      <c r="A4857" t="s">
        <v>122</v>
      </c>
      <c r="B4857" t="s">
        <v>1168</v>
      </c>
      <c r="C4857">
        <v>4.4000000000000004</v>
      </c>
      <c r="D4857">
        <v>12</v>
      </c>
      <c r="E4857">
        <v>1899</v>
      </c>
      <c r="F4857">
        <v>949</v>
      </c>
      <c r="G4857" t="s">
        <v>29</v>
      </c>
      <c r="H4857" t="s">
        <v>15963</v>
      </c>
      <c r="I4857" t="s">
        <v>126</v>
      </c>
      <c r="J4857" t="s">
        <v>1171</v>
      </c>
      <c r="K4857" t="s">
        <v>15964</v>
      </c>
      <c r="L4857">
        <v>12400328</v>
      </c>
      <c r="M4857">
        <f t="shared" si="150"/>
        <v>11388</v>
      </c>
      <c r="N4857" s="2">
        <f t="shared" si="151"/>
        <v>50.026329647182735</v>
      </c>
    </row>
    <row r="4858" spans="1:14" x14ac:dyDescent="0.3">
      <c r="A4858" t="s">
        <v>13791</v>
      </c>
      <c r="B4858" t="s">
        <v>3865</v>
      </c>
      <c r="C4858">
        <v>4</v>
      </c>
      <c r="D4858">
        <v>7</v>
      </c>
      <c r="E4858">
        <v>898</v>
      </c>
      <c r="F4858">
        <v>359</v>
      </c>
      <c r="G4858" t="s">
        <v>67</v>
      </c>
      <c r="H4858" t="s">
        <v>15965</v>
      </c>
      <c r="I4858" t="s">
        <v>37</v>
      </c>
      <c r="J4858" t="s">
        <v>3867</v>
      </c>
      <c r="K4858" t="s">
        <v>15966</v>
      </c>
      <c r="L4858">
        <v>14714378</v>
      </c>
      <c r="M4858">
        <f t="shared" si="150"/>
        <v>2513</v>
      </c>
      <c r="N4858" s="2">
        <f t="shared" si="151"/>
        <v>60.022271714922049</v>
      </c>
    </row>
    <row r="4859" spans="1:14" x14ac:dyDescent="0.3">
      <c r="A4859" t="s">
        <v>15967</v>
      </c>
      <c r="B4859" t="s">
        <v>3336</v>
      </c>
      <c r="C4859">
        <v>4</v>
      </c>
      <c r="D4859">
        <v>115</v>
      </c>
      <c r="E4859">
        <v>1477</v>
      </c>
      <c r="F4859">
        <v>561</v>
      </c>
      <c r="G4859" t="s">
        <v>95</v>
      </c>
      <c r="H4859" t="s">
        <v>15968</v>
      </c>
      <c r="I4859" t="s">
        <v>126</v>
      </c>
      <c r="J4859" t="s">
        <v>3338</v>
      </c>
      <c r="K4859" t="s">
        <v>15969</v>
      </c>
      <c r="L4859">
        <v>12705426</v>
      </c>
      <c r="M4859">
        <f t="shared" si="150"/>
        <v>64515</v>
      </c>
      <c r="N4859" s="2">
        <f t="shared" si="151"/>
        <v>62.017603249830735</v>
      </c>
    </row>
    <row r="4860" spans="1:14" x14ac:dyDescent="0.3">
      <c r="A4860" t="s">
        <v>15970</v>
      </c>
      <c r="B4860" t="s">
        <v>3055</v>
      </c>
      <c r="C4860">
        <v>4.8</v>
      </c>
      <c r="D4860">
        <v>5</v>
      </c>
      <c r="E4860">
        <v>7495</v>
      </c>
      <c r="F4860">
        <v>4122</v>
      </c>
      <c r="G4860" t="s">
        <v>16</v>
      </c>
      <c r="H4860" t="s">
        <v>15971</v>
      </c>
      <c r="I4860" t="s">
        <v>177</v>
      </c>
      <c r="J4860" t="s">
        <v>3057</v>
      </c>
      <c r="K4860" t="s">
        <v>15972</v>
      </c>
      <c r="L4860">
        <v>15475690</v>
      </c>
      <c r="M4860">
        <f t="shared" si="150"/>
        <v>20610</v>
      </c>
      <c r="N4860" s="2">
        <f t="shared" si="151"/>
        <v>45.003335557038028</v>
      </c>
    </row>
    <row r="4861" spans="1:14" x14ac:dyDescent="0.3">
      <c r="A4861" t="s">
        <v>15973</v>
      </c>
      <c r="B4861" t="s">
        <v>41</v>
      </c>
      <c r="C4861">
        <v>4</v>
      </c>
      <c r="D4861">
        <v>5</v>
      </c>
      <c r="E4861">
        <v>1899</v>
      </c>
      <c r="F4861">
        <v>1899</v>
      </c>
      <c r="G4861" t="s">
        <v>860</v>
      </c>
      <c r="H4861" t="s">
        <v>15974</v>
      </c>
      <c r="I4861" t="s">
        <v>862</v>
      </c>
      <c r="J4861" t="s">
        <v>45</v>
      </c>
      <c r="K4861" t="s">
        <v>15975</v>
      </c>
      <c r="L4861">
        <v>14703960</v>
      </c>
      <c r="M4861">
        <f t="shared" si="150"/>
        <v>9495</v>
      </c>
      <c r="N4861" s="2">
        <f t="shared" si="151"/>
        <v>0</v>
      </c>
    </row>
    <row r="4862" spans="1:14" x14ac:dyDescent="0.3">
      <c r="A4862" t="s">
        <v>15976</v>
      </c>
      <c r="B4862" t="s">
        <v>3812</v>
      </c>
      <c r="C4862">
        <v>3.5</v>
      </c>
      <c r="D4862">
        <v>4</v>
      </c>
      <c r="E4862">
        <v>7499</v>
      </c>
      <c r="F4862">
        <v>2999</v>
      </c>
      <c r="G4862" t="s">
        <v>29</v>
      </c>
      <c r="H4862" t="s">
        <v>15977</v>
      </c>
      <c r="I4862" t="s">
        <v>132</v>
      </c>
      <c r="J4862" t="s">
        <v>3814</v>
      </c>
      <c r="K4862" t="s">
        <v>15978</v>
      </c>
      <c r="L4862">
        <v>14223240</v>
      </c>
      <c r="M4862">
        <f t="shared" si="150"/>
        <v>11996</v>
      </c>
      <c r="N4862" s="2">
        <f t="shared" si="151"/>
        <v>60.008001066808902</v>
      </c>
    </row>
    <row r="4863" spans="1:14" x14ac:dyDescent="0.3">
      <c r="A4863" t="s">
        <v>15979</v>
      </c>
      <c r="B4863" t="s">
        <v>7970</v>
      </c>
      <c r="C4863">
        <v>4.4000000000000004</v>
      </c>
      <c r="D4863">
        <v>39</v>
      </c>
      <c r="E4863">
        <v>649</v>
      </c>
      <c r="F4863">
        <v>603</v>
      </c>
      <c r="G4863" t="s">
        <v>16</v>
      </c>
      <c r="H4863" t="s">
        <v>15980</v>
      </c>
      <c r="I4863" t="s">
        <v>1766</v>
      </c>
      <c r="J4863" t="s">
        <v>7972</v>
      </c>
      <c r="K4863" t="s">
        <v>15981</v>
      </c>
      <c r="L4863">
        <v>10794230</v>
      </c>
      <c r="M4863">
        <f t="shared" si="150"/>
        <v>23517</v>
      </c>
      <c r="N4863" s="2">
        <f t="shared" si="151"/>
        <v>7.0878274268104775</v>
      </c>
    </row>
    <row r="4864" spans="1:14" x14ac:dyDescent="0.3">
      <c r="A4864" t="s">
        <v>3424</v>
      </c>
      <c r="B4864" t="s">
        <v>424</v>
      </c>
      <c r="C4864">
        <v>4.3</v>
      </c>
      <c r="D4864">
        <v>9</v>
      </c>
      <c r="E4864">
        <v>6799</v>
      </c>
      <c r="F4864">
        <v>1835</v>
      </c>
      <c r="G4864" t="s">
        <v>124</v>
      </c>
      <c r="H4864" t="s">
        <v>15982</v>
      </c>
      <c r="I4864" t="s">
        <v>132</v>
      </c>
      <c r="J4864" t="s">
        <v>426</v>
      </c>
      <c r="K4864" t="s">
        <v>15983</v>
      </c>
      <c r="L4864">
        <v>15390192</v>
      </c>
      <c r="M4864">
        <f t="shared" si="150"/>
        <v>16515</v>
      </c>
      <c r="N4864" s="2">
        <f t="shared" si="151"/>
        <v>73.010736873069575</v>
      </c>
    </row>
    <row r="4865" spans="1:14" x14ac:dyDescent="0.3">
      <c r="A4865" t="s">
        <v>7557</v>
      </c>
      <c r="B4865" t="s">
        <v>2653</v>
      </c>
      <c r="C4865">
        <v>4.3</v>
      </c>
      <c r="D4865">
        <v>19</v>
      </c>
      <c r="E4865">
        <v>1699</v>
      </c>
      <c r="F4865">
        <v>713</v>
      </c>
      <c r="G4865" t="s">
        <v>81</v>
      </c>
      <c r="H4865" t="s">
        <v>15984</v>
      </c>
      <c r="I4865" t="s">
        <v>446</v>
      </c>
      <c r="J4865" t="s">
        <v>2655</v>
      </c>
      <c r="K4865" t="s">
        <v>15985</v>
      </c>
      <c r="L4865">
        <v>12948320</v>
      </c>
      <c r="M4865">
        <f t="shared" si="150"/>
        <v>13547</v>
      </c>
      <c r="N4865" s="2">
        <f t="shared" si="151"/>
        <v>58.034137728075343</v>
      </c>
    </row>
    <row r="4866" spans="1:14" x14ac:dyDescent="0.3">
      <c r="A4866" t="s">
        <v>15986</v>
      </c>
      <c r="B4866" t="s">
        <v>1908</v>
      </c>
      <c r="C4866">
        <v>3.4</v>
      </c>
      <c r="D4866">
        <v>14</v>
      </c>
      <c r="E4866">
        <v>3299</v>
      </c>
      <c r="F4866">
        <v>890</v>
      </c>
      <c r="G4866" t="s">
        <v>29</v>
      </c>
      <c r="H4866" t="s">
        <v>15987</v>
      </c>
      <c r="I4866" t="s">
        <v>132</v>
      </c>
      <c r="J4866" t="s">
        <v>1910</v>
      </c>
      <c r="K4866" t="s">
        <v>15988</v>
      </c>
      <c r="L4866">
        <v>13969826</v>
      </c>
      <c r="M4866">
        <f t="shared" si="150"/>
        <v>12460</v>
      </c>
      <c r="N4866" s="2">
        <f t="shared" si="151"/>
        <v>73.022127917550776</v>
      </c>
    </row>
    <row r="4867" spans="1:14" x14ac:dyDescent="0.3">
      <c r="A4867" t="s">
        <v>15989</v>
      </c>
      <c r="B4867" t="s">
        <v>15990</v>
      </c>
      <c r="C4867">
        <v>3.3</v>
      </c>
      <c r="D4867">
        <v>116</v>
      </c>
      <c r="E4867">
        <v>3540</v>
      </c>
      <c r="F4867">
        <v>778</v>
      </c>
      <c r="G4867" t="s">
        <v>218</v>
      </c>
      <c r="H4867" t="s">
        <v>15991</v>
      </c>
      <c r="I4867" t="s">
        <v>18</v>
      </c>
      <c r="J4867" t="s">
        <v>15992</v>
      </c>
      <c r="K4867" t="s">
        <v>15993</v>
      </c>
      <c r="L4867">
        <v>12075436</v>
      </c>
      <c r="M4867">
        <f t="shared" ref="M4867:M4930" si="152">D4867*F4867</f>
        <v>90248</v>
      </c>
      <c r="N4867" s="2">
        <f t="shared" ref="N4867:N4930" si="153">((E4867-F4867)/E4867) *100</f>
        <v>78.022598870056498</v>
      </c>
    </row>
    <row r="4868" spans="1:14" x14ac:dyDescent="0.3">
      <c r="A4868" t="s">
        <v>15994</v>
      </c>
      <c r="B4868" t="s">
        <v>41</v>
      </c>
      <c r="C4868">
        <v>2.7</v>
      </c>
      <c r="D4868">
        <v>10</v>
      </c>
      <c r="E4868">
        <v>3799</v>
      </c>
      <c r="F4868">
        <v>1899</v>
      </c>
      <c r="G4868" t="s">
        <v>29</v>
      </c>
      <c r="H4868" t="s">
        <v>15995</v>
      </c>
      <c r="I4868" t="s">
        <v>44</v>
      </c>
      <c r="J4868" t="s">
        <v>45</v>
      </c>
      <c r="K4868" t="s">
        <v>15996</v>
      </c>
      <c r="L4868">
        <v>14281394</v>
      </c>
      <c r="M4868">
        <f t="shared" si="152"/>
        <v>18990</v>
      </c>
      <c r="N4868" s="2">
        <f t="shared" si="153"/>
        <v>50.013161358252169</v>
      </c>
    </row>
    <row r="4869" spans="1:14" x14ac:dyDescent="0.3">
      <c r="A4869" t="s">
        <v>13478</v>
      </c>
      <c r="B4869" t="s">
        <v>465</v>
      </c>
      <c r="C4869">
        <v>4</v>
      </c>
      <c r="D4869">
        <v>4</v>
      </c>
      <c r="E4869">
        <v>399</v>
      </c>
      <c r="F4869">
        <v>399</v>
      </c>
      <c r="G4869" t="s">
        <v>466</v>
      </c>
      <c r="H4869" t="s">
        <v>15997</v>
      </c>
      <c r="I4869" t="s">
        <v>69</v>
      </c>
      <c r="J4869" t="s">
        <v>468</v>
      </c>
      <c r="K4869" t="s">
        <v>15998</v>
      </c>
      <c r="L4869">
        <v>17857204</v>
      </c>
      <c r="M4869">
        <f t="shared" si="152"/>
        <v>1596</v>
      </c>
      <c r="N4869" s="2">
        <f t="shared" si="153"/>
        <v>0</v>
      </c>
    </row>
    <row r="4870" spans="1:14" x14ac:dyDescent="0.3">
      <c r="A4870" t="s">
        <v>15999</v>
      </c>
      <c r="B4870" t="s">
        <v>211</v>
      </c>
      <c r="C4870">
        <v>4.8</v>
      </c>
      <c r="D4870">
        <v>9</v>
      </c>
      <c r="E4870">
        <v>2350</v>
      </c>
      <c r="F4870">
        <v>1292</v>
      </c>
      <c r="G4870" t="s">
        <v>16</v>
      </c>
      <c r="H4870" t="s">
        <v>16000</v>
      </c>
      <c r="I4870" t="s">
        <v>2824</v>
      </c>
      <c r="J4870" t="s">
        <v>214</v>
      </c>
      <c r="K4870" t="s">
        <v>16001</v>
      </c>
      <c r="L4870">
        <v>15057640</v>
      </c>
      <c r="M4870">
        <f t="shared" si="152"/>
        <v>11628</v>
      </c>
      <c r="N4870" s="2">
        <f t="shared" si="153"/>
        <v>45.021276595744681</v>
      </c>
    </row>
    <row r="4871" spans="1:14" x14ac:dyDescent="0.3">
      <c r="A4871" t="s">
        <v>16002</v>
      </c>
      <c r="B4871" t="s">
        <v>9159</v>
      </c>
      <c r="C4871">
        <v>4.7</v>
      </c>
      <c r="D4871">
        <v>16</v>
      </c>
      <c r="E4871">
        <v>2483</v>
      </c>
      <c r="F4871">
        <v>744</v>
      </c>
      <c r="G4871" t="s">
        <v>29</v>
      </c>
      <c r="H4871" t="s">
        <v>16003</v>
      </c>
      <c r="I4871" t="s">
        <v>56</v>
      </c>
      <c r="J4871" t="s">
        <v>9161</v>
      </c>
      <c r="K4871" t="s">
        <v>16004</v>
      </c>
      <c r="L4871">
        <v>10335679</v>
      </c>
      <c r="M4871">
        <f t="shared" si="152"/>
        <v>11904</v>
      </c>
      <c r="N4871" s="2">
        <f t="shared" si="153"/>
        <v>70.03624647603705</v>
      </c>
    </row>
    <row r="4872" spans="1:14" x14ac:dyDescent="0.3">
      <c r="A4872" t="s">
        <v>16005</v>
      </c>
      <c r="B4872" t="s">
        <v>16006</v>
      </c>
      <c r="C4872">
        <v>4.3</v>
      </c>
      <c r="D4872">
        <v>93</v>
      </c>
      <c r="E4872">
        <v>1599</v>
      </c>
      <c r="F4872">
        <v>1199</v>
      </c>
      <c r="G4872" t="s">
        <v>16</v>
      </c>
      <c r="H4872" t="s">
        <v>16007</v>
      </c>
      <c r="I4872" t="s">
        <v>808</v>
      </c>
      <c r="J4872" t="s">
        <v>16008</v>
      </c>
      <c r="K4872" t="s">
        <v>16009</v>
      </c>
      <c r="L4872">
        <v>1569673</v>
      </c>
      <c r="M4872">
        <f t="shared" si="152"/>
        <v>111507</v>
      </c>
      <c r="N4872" s="2">
        <f t="shared" si="153"/>
        <v>25.01563477173233</v>
      </c>
    </row>
    <row r="4873" spans="1:14" x14ac:dyDescent="0.3">
      <c r="A4873" t="s">
        <v>16010</v>
      </c>
      <c r="B4873" t="s">
        <v>16011</v>
      </c>
      <c r="C4873">
        <v>4.0999999999999996</v>
      </c>
      <c r="D4873">
        <v>41</v>
      </c>
      <c r="E4873">
        <v>1195</v>
      </c>
      <c r="F4873">
        <v>537</v>
      </c>
      <c r="G4873" t="s">
        <v>67</v>
      </c>
      <c r="H4873" t="s">
        <v>16012</v>
      </c>
      <c r="I4873" t="s">
        <v>56</v>
      </c>
      <c r="J4873" t="s">
        <v>16013</v>
      </c>
      <c r="K4873" t="s">
        <v>16014</v>
      </c>
      <c r="L4873">
        <v>10607080</v>
      </c>
      <c r="M4873">
        <f t="shared" si="152"/>
        <v>22017</v>
      </c>
      <c r="N4873" s="2">
        <f t="shared" si="153"/>
        <v>55.062761506276146</v>
      </c>
    </row>
    <row r="4874" spans="1:14" x14ac:dyDescent="0.3">
      <c r="A4874" t="s">
        <v>3030</v>
      </c>
      <c r="B4874" t="s">
        <v>942</v>
      </c>
      <c r="C4874">
        <v>4</v>
      </c>
      <c r="D4874">
        <v>23</v>
      </c>
      <c r="E4874">
        <v>569</v>
      </c>
      <c r="F4874">
        <v>540</v>
      </c>
      <c r="G4874" t="s">
        <v>3031</v>
      </c>
      <c r="H4874" t="s">
        <v>16015</v>
      </c>
      <c r="I4874" t="s">
        <v>138</v>
      </c>
      <c r="J4874" t="s">
        <v>944</v>
      </c>
      <c r="K4874" t="s">
        <v>16016</v>
      </c>
      <c r="L4874">
        <v>8937169</v>
      </c>
      <c r="M4874">
        <f t="shared" si="152"/>
        <v>12420</v>
      </c>
      <c r="N4874" s="2">
        <f t="shared" si="153"/>
        <v>5.0966608084358525</v>
      </c>
    </row>
    <row r="4875" spans="1:14" x14ac:dyDescent="0.3">
      <c r="A4875" t="s">
        <v>13791</v>
      </c>
      <c r="B4875" t="s">
        <v>80</v>
      </c>
      <c r="C4875">
        <v>2.4</v>
      </c>
      <c r="D4875">
        <v>5</v>
      </c>
      <c r="E4875">
        <v>799</v>
      </c>
      <c r="F4875">
        <v>319</v>
      </c>
      <c r="G4875" t="s">
        <v>42</v>
      </c>
      <c r="H4875" t="s">
        <v>16017</v>
      </c>
      <c r="I4875" t="s">
        <v>37</v>
      </c>
      <c r="J4875" t="s">
        <v>84</v>
      </c>
      <c r="K4875" t="s">
        <v>16018</v>
      </c>
      <c r="L4875">
        <v>15287954</v>
      </c>
      <c r="M4875">
        <f t="shared" si="152"/>
        <v>1595</v>
      </c>
      <c r="N4875" s="2">
        <f t="shared" si="153"/>
        <v>60.075093867334175</v>
      </c>
    </row>
    <row r="4876" spans="1:14" x14ac:dyDescent="0.3">
      <c r="A4876" t="s">
        <v>16019</v>
      </c>
      <c r="B4876" t="s">
        <v>5563</v>
      </c>
      <c r="C4876">
        <v>3.2</v>
      </c>
      <c r="D4876">
        <v>5</v>
      </c>
      <c r="E4876">
        <v>9999</v>
      </c>
      <c r="F4876">
        <v>2799</v>
      </c>
      <c r="G4876" t="s">
        <v>1525</v>
      </c>
      <c r="H4876" t="s">
        <v>16020</v>
      </c>
      <c r="I4876" t="s">
        <v>6541</v>
      </c>
      <c r="J4876" t="s">
        <v>5565</v>
      </c>
      <c r="K4876" t="s">
        <v>16021</v>
      </c>
      <c r="L4876">
        <v>16379736</v>
      </c>
      <c r="M4876">
        <f t="shared" si="152"/>
        <v>13995</v>
      </c>
      <c r="N4876" s="2">
        <f t="shared" si="153"/>
        <v>72.007200720072007</v>
      </c>
    </row>
    <row r="4877" spans="1:14" x14ac:dyDescent="0.3">
      <c r="A4877" t="s">
        <v>3882</v>
      </c>
      <c r="B4877" t="s">
        <v>1011</v>
      </c>
      <c r="C4877">
        <v>4.0999999999999996</v>
      </c>
      <c r="D4877">
        <v>7</v>
      </c>
      <c r="E4877">
        <v>2999</v>
      </c>
      <c r="F4877">
        <v>1499</v>
      </c>
      <c r="G4877" t="s">
        <v>42</v>
      </c>
      <c r="H4877" t="s">
        <v>16022</v>
      </c>
      <c r="I4877" t="s">
        <v>56</v>
      </c>
      <c r="J4877" t="s">
        <v>1013</v>
      </c>
      <c r="K4877" t="s">
        <v>16023</v>
      </c>
      <c r="L4877">
        <v>15975292</v>
      </c>
      <c r="M4877">
        <f t="shared" si="152"/>
        <v>10493</v>
      </c>
      <c r="N4877" s="2">
        <f t="shared" si="153"/>
        <v>50.016672224074689</v>
      </c>
    </row>
    <row r="4878" spans="1:14" x14ac:dyDescent="0.3">
      <c r="A4878" t="s">
        <v>16024</v>
      </c>
      <c r="B4878" t="s">
        <v>9030</v>
      </c>
      <c r="C4878">
        <v>4.2</v>
      </c>
      <c r="D4878">
        <v>153</v>
      </c>
      <c r="E4878">
        <v>2184</v>
      </c>
      <c r="F4878">
        <v>480</v>
      </c>
      <c r="G4878" t="s">
        <v>16</v>
      </c>
      <c r="H4878" t="s">
        <v>16025</v>
      </c>
      <c r="I4878" t="s">
        <v>388</v>
      </c>
      <c r="J4878" t="s">
        <v>9030</v>
      </c>
      <c r="K4878" t="s">
        <v>16026</v>
      </c>
      <c r="L4878">
        <v>14594302</v>
      </c>
      <c r="M4878">
        <f t="shared" si="152"/>
        <v>73440</v>
      </c>
      <c r="N4878" s="2">
        <f t="shared" si="153"/>
        <v>78.021978021978029</v>
      </c>
    </row>
    <row r="4879" spans="1:14" x14ac:dyDescent="0.3">
      <c r="A4879" t="s">
        <v>16027</v>
      </c>
      <c r="B4879" t="s">
        <v>3381</v>
      </c>
      <c r="C4879">
        <v>4.8</v>
      </c>
      <c r="D4879">
        <v>4</v>
      </c>
      <c r="E4879">
        <v>1380</v>
      </c>
      <c r="F4879">
        <v>690</v>
      </c>
      <c r="G4879" t="s">
        <v>3382</v>
      </c>
      <c r="H4879" t="s">
        <v>16028</v>
      </c>
      <c r="I4879" t="s">
        <v>56</v>
      </c>
      <c r="J4879" t="s">
        <v>3384</v>
      </c>
      <c r="K4879" t="s">
        <v>16029</v>
      </c>
      <c r="L4879">
        <v>17495616</v>
      </c>
      <c r="M4879">
        <f t="shared" si="152"/>
        <v>2760</v>
      </c>
      <c r="N4879" s="2">
        <f t="shared" si="153"/>
        <v>50</v>
      </c>
    </row>
    <row r="4880" spans="1:14" x14ac:dyDescent="0.3">
      <c r="A4880" t="s">
        <v>16030</v>
      </c>
      <c r="B4880" t="s">
        <v>16031</v>
      </c>
      <c r="C4880">
        <v>4.0999999999999996</v>
      </c>
      <c r="D4880">
        <v>81</v>
      </c>
      <c r="E4880">
        <v>2625</v>
      </c>
      <c r="F4880">
        <v>1837</v>
      </c>
      <c r="G4880" t="s">
        <v>335</v>
      </c>
      <c r="H4880" t="s">
        <v>16032</v>
      </c>
      <c r="I4880" t="s">
        <v>44</v>
      </c>
      <c r="J4880" t="s">
        <v>16033</v>
      </c>
      <c r="K4880" t="s">
        <v>16034</v>
      </c>
      <c r="L4880">
        <v>15176998</v>
      </c>
      <c r="M4880">
        <f t="shared" si="152"/>
        <v>148797</v>
      </c>
      <c r="N4880" s="2">
        <f t="shared" si="153"/>
        <v>30.019047619047619</v>
      </c>
    </row>
    <row r="4881" spans="1:14" x14ac:dyDescent="0.3">
      <c r="A4881" t="s">
        <v>5120</v>
      </c>
      <c r="B4881" t="s">
        <v>1312</v>
      </c>
      <c r="C4881">
        <v>3.6</v>
      </c>
      <c r="D4881">
        <v>22</v>
      </c>
      <c r="E4881">
        <v>2499</v>
      </c>
      <c r="F4881">
        <v>549</v>
      </c>
      <c r="G4881" t="s">
        <v>16035</v>
      </c>
      <c r="H4881" t="s">
        <v>16036</v>
      </c>
      <c r="I4881" t="s">
        <v>126</v>
      </c>
      <c r="J4881" t="s">
        <v>1314</v>
      </c>
      <c r="K4881" t="s">
        <v>16037</v>
      </c>
      <c r="L4881">
        <v>15159904</v>
      </c>
      <c r="M4881">
        <f t="shared" si="152"/>
        <v>12078</v>
      </c>
      <c r="N4881" s="2">
        <f t="shared" si="153"/>
        <v>78.031212484994001</v>
      </c>
    </row>
    <row r="4882" spans="1:14" x14ac:dyDescent="0.3">
      <c r="A4882" t="s">
        <v>11095</v>
      </c>
      <c r="B4882" t="s">
        <v>4362</v>
      </c>
      <c r="C4882">
        <v>4</v>
      </c>
      <c r="D4882">
        <v>6</v>
      </c>
      <c r="E4882">
        <v>1599</v>
      </c>
      <c r="F4882">
        <v>1199</v>
      </c>
      <c r="G4882" t="s">
        <v>16038</v>
      </c>
      <c r="H4882" t="s">
        <v>16039</v>
      </c>
      <c r="I4882" t="s">
        <v>37</v>
      </c>
      <c r="J4882" t="s">
        <v>4365</v>
      </c>
      <c r="K4882" t="s">
        <v>16040</v>
      </c>
      <c r="L4882">
        <v>15782252</v>
      </c>
      <c r="M4882">
        <f t="shared" si="152"/>
        <v>7194</v>
      </c>
      <c r="N4882" s="2">
        <f t="shared" si="153"/>
        <v>25.01563477173233</v>
      </c>
    </row>
    <row r="4883" spans="1:14" x14ac:dyDescent="0.3">
      <c r="A4883" t="s">
        <v>16041</v>
      </c>
      <c r="B4883" t="s">
        <v>205</v>
      </c>
      <c r="C4883">
        <v>4.2</v>
      </c>
      <c r="D4883">
        <v>43</v>
      </c>
      <c r="E4883">
        <v>1499</v>
      </c>
      <c r="F4883">
        <v>899</v>
      </c>
      <c r="G4883" t="s">
        <v>206</v>
      </c>
      <c r="H4883" t="s">
        <v>16042</v>
      </c>
      <c r="I4883" t="s">
        <v>37</v>
      </c>
      <c r="J4883" t="s">
        <v>208</v>
      </c>
      <c r="K4883" t="s">
        <v>16043</v>
      </c>
      <c r="L4883">
        <v>13617188</v>
      </c>
      <c r="M4883">
        <f t="shared" si="152"/>
        <v>38657</v>
      </c>
      <c r="N4883" s="2">
        <f t="shared" si="153"/>
        <v>40.026684456304203</v>
      </c>
    </row>
    <row r="4884" spans="1:14" x14ac:dyDescent="0.3">
      <c r="A4884" t="s">
        <v>6908</v>
      </c>
      <c r="B4884" t="s">
        <v>424</v>
      </c>
      <c r="C4884">
        <v>3.4</v>
      </c>
      <c r="D4884">
        <v>35</v>
      </c>
      <c r="E4884">
        <v>6999</v>
      </c>
      <c r="F4884">
        <v>2099</v>
      </c>
      <c r="G4884" t="s">
        <v>124</v>
      </c>
      <c r="H4884" t="s">
        <v>16044</v>
      </c>
      <c r="I4884" t="s">
        <v>132</v>
      </c>
      <c r="J4884" t="s">
        <v>426</v>
      </c>
      <c r="K4884" t="s">
        <v>6910</v>
      </c>
      <c r="L4884">
        <v>15794614</v>
      </c>
      <c r="M4884">
        <f t="shared" si="152"/>
        <v>73465</v>
      </c>
      <c r="N4884" s="2">
        <f t="shared" si="153"/>
        <v>70.010001428775539</v>
      </c>
    </row>
    <row r="4885" spans="1:14" x14ac:dyDescent="0.3">
      <c r="A4885" t="s">
        <v>8155</v>
      </c>
      <c r="B4885" t="s">
        <v>5428</v>
      </c>
      <c r="C4885">
        <v>3.6</v>
      </c>
      <c r="D4885">
        <v>19</v>
      </c>
      <c r="E4885">
        <v>6998</v>
      </c>
      <c r="F4885">
        <v>3499</v>
      </c>
      <c r="G4885" t="s">
        <v>16</v>
      </c>
      <c r="H4885" t="s">
        <v>16045</v>
      </c>
      <c r="I4885" t="s">
        <v>1558</v>
      </c>
      <c r="J4885" t="s">
        <v>5430</v>
      </c>
      <c r="K4885" t="s">
        <v>16046</v>
      </c>
      <c r="L4885">
        <v>13513906</v>
      </c>
      <c r="M4885">
        <f t="shared" si="152"/>
        <v>66481</v>
      </c>
      <c r="N4885" s="2">
        <f t="shared" si="153"/>
        <v>50</v>
      </c>
    </row>
    <row r="4886" spans="1:14" x14ac:dyDescent="0.3">
      <c r="A4886" t="s">
        <v>16047</v>
      </c>
      <c r="B4886" t="s">
        <v>418</v>
      </c>
      <c r="C4886">
        <v>5</v>
      </c>
      <c r="D4886">
        <v>5</v>
      </c>
      <c r="E4886">
        <v>1299</v>
      </c>
      <c r="F4886">
        <v>649</v>
      </c>
      <c r="G4886" t="s">
        <v>67</v>
      </c>
      <c r="H4886" t="s">
        <v>16048</v>
      </c>
      <c r="I4886" t="s">
        <v>273</v>
      </c>
      <c r="J4886" t="s">
        <v>421</v>
      </c>
      <c r="K4886" t="s">
        <v>16049</v>
      </c>
      <c r="L4886">
        <v>15032014</v>
      </c>
      <c r="M4886">
        <f t="shared" si="152"/>
        <v>3245</v>
      </c>
      <c r="N4886" s="2">
        <f t="shared" si="153"/>
        <v>50.038491147036183</v>
      </c>
    </row>
    <row r="4887" spans="1:14" x14ac:dyDescent="0.3">
      <c r="A4887" t="s">
        <v>13711</v>
      </c>
      <c r="B4887" t="s">
        <v>2422</v>
      </c>
      <c r="C4887">
        <v>4.7</v>
      </c>
      <c r="D4887">
        <v>7</v>
      </c>
      <c r="E4887">
        <v>3999</v>
      </c>
      <c r="F4887">
        <v>719</v>
      </c>
      <c r="G4887" t="s">
        <v>16</v>
      </c>
      <c r="H4887" t="s">
        <v>16050</v>
      </c>
      <c r="I4887" t="s">
        <v>5026</v>
      </c>
      <c r="J4887" t="s">
        <v>2424</v>
      </c>
      <c r="K4887" t="s">
        <v>16051</v>
      </c>
      <c r="L4887">
        <v>14790670</v>
      </c>
      <c r="M4887">
        <f t="shared" si="152"/>
        <v>5033</v>
      </c>
      <c r="N4887" s="2">
        <f t="shared" si="153"/>
        <v>82.020505126281577</v>
      </c>
    </row>
    <row r="4888" spans="1:14" x14ac:dyDescent="0.3">
      <c r="A4888" t="s">
        <v>16052</v>
      </c>
      <c r="B4888" t="s">
        <v>12131</v>
      </c>
      <c r="C4888">
        <v>4.0999999999999996</v>
      </c>
      <c r="D4888">
        <v>27</v>
      </c>
      <c r="E4888">
        <v>230</v>
      </c>
      <c r="F4888">
        <v>184</v>
      </c>
      <c r="G4888" t="s">
        <v>16053</v>
      </c>
      <c r="H4888" t="s">
        <v>16054</v>
      </c>
      <c r="I4888" t="s">
        <v>5435</v>
      </c>
      <c r="J4888" t="s">
        <v>12133</v>
      </c>
      <c r="K4888" t="s">
        <v>16055</v>
      </c>
      <c r="L4888">
        <v>15506304</v>
      </c>
      <c r="M4888">
        <f t="shared" si="152"/>
        <v>4968</v>
      </c>
      <c r="N4888" s="2">
        <f t="shared" si="153"/>
        <v>20</v>
      </c>
    </row>
    <row r="4889" spans="1:14" x14ac:dyDescent="0.3">
      <c r="A4889" t="s">
        <v>16056</v>
      </c>
      <c r="B4889" t="s">
        <v>5129</v>
      </c>
      <c r="C4889">
        <v>4.4000000000000004</v>
      </c>
      <c r="D4889">
        <v>80</v>
      </c>
      <c r="E4889">
        <v>799</v>
      </c>
      <c r="F4889">
        <v>439</v>
      </c>
      <c r="G4889" t="s">
        <v>81</v>
      </c>
      <c r="H4889" t="s">
        <v>16057</v>
      </c>
      <c r="I4889" t="s">
        <v>1165</v>
      </c>
      <c r="J4889" t="s">
        <v>5131</v>
      </c>
      <c r="K4889" t="s">
        <v>16058</v>
      </c>
      <c r="L4889">
        <v>12741634</v>
      </c>
      <c r="M4889">
        <f t="shared" si="152"/>
        <v>35120</v>
      </c>
      <c r="N4889" s="2">
        <f t="shared" si="153"/>
        <v>45.056320400500624</v>
      </c>
    </row>
    <row r="4890" spans="1:14" x14ac:dyDescent="0.3">
      <c r="A4890" t="s">
        <v>174</v>
      </c>
      <c r="B4890" t="s">
        <v>16059</v>
      </c>
      <c r="C4890">
        <v>4.5</v>
      </c>
      <c r="D4890">
        <v>6</v>
      </c>
      <c r="E4890">
        <v>2645</v>
      </c>
      <c r="F4890">
        <v>899</v>
      </c>
      <c r="G4890" t="s">
        <v>16</v>
      </c>
      <c r="H4890" t="s">
        <v>16060</v>
      </c>
      <c r="I4890" t="s">
        <v>177</v>
      </c>
      <c r="J4890" t="s">
        <v>16061</v>
      </c>
      <c r="K4890" t="s">
        <v>16062</v>
      </c>
      <c r="L4890">
        <v>10671152</v>
      </c>
      <c r="M4890">
        <f t="shared" si="152"/>
        <v>5394</v>
      </c>
      <c r="N4890" s="2">
        <f t="shared" si="153"/>
        <v>66.011342155009459</v>
      </c>
    </row>
    <row r="4891" spans="1:14" x14ac:dyDescent="0.3">
      <c r="A4891" t="s">
        <v>16063</v>
      </c>
      <c r="B4891" t="s">
        <v>3704</v>
      </c>
      <c r="C4891">
        <v>3</v>
      </c>
      <c r="D4891">
        <v>7</v>
      </c>
      <c r="E4891">
        <v>4999</v>
      </c>
      <c r="F4891">
        <v>1249</v>
      </c>
      <c r="G4891" t="s">
        <v>74</v>
      </c>
      <c r="H4891" t="s">
        <v>16064</v>
      </c>
      <c r="I4891" t="s">
        <v>685</v>
      </c>
      <c r="J4891" t="s">
        <v>3706</v>
      </c>
      <c r="K4891" t="s">
        <v>16065</v>
      </c>
      <c r="L4891">
        <v>15702698</v>
      </c>
      <c r="M4891">
        <f t="shared" si="152"/>
        <v>8743</v>
      </c>
      <c r="N4891" s="2">
        <f t="shared" si="153"/>
        <v>75.015003000600117</v>
      </c>
    </row>
    <row r="4892" spans="1:14" x14ac:dyDescent="0.3">
      <c r="A4892" t="s">
        <v>16066</v>
      </c>
      <c r="B4892" t="s">
        <v>773</v>
      </c>
      <c r="C4892">
        <v>4.8</v>
      </c>
      <c r="D4892">
        <v>8</v>
      </c>
      <c r="E4892">
        <v>999</v>
      </c>
      <c r="F4892">
        <v>479</v>
      </c>
      <c r="G4892" t="s">
        <v>16</v>
      </c>
      <c r="H4892" t="s">
        <v>16067</v>
      </c>
      <c r="I4892" t="s">
        <v>3892</v>
      </c>
      <c r="J4892" t="s">
        <v>776</v>
      </c>
      <c r="K4892" t="s">
        <v>16068</v>
      </c>
      <c r="L4892">
        <v>13708098</v>
      </c>
      <c r="M4892">
        <f t="shared" si="152"/>
        <v>3832</v>
      </c>
      <c r="N4892" s="2">
        <f t="shared" si="153"/>
        <v>52.052052052052055</v>
      </c>
    </row>
    <row r="4893" spans="1:14" x14ac:dyDescent="0.3">
      <c r="A4893" t="s">
        <v>16069</v>
      </c>
      <c r="B4893" t="s">
        <v>235</v>
      </c>
      <c r="C4893">
        <v>4</v>
      </c>
      <c r="D4893">
        <v>8</v>
      </c>
      <c r="E4893">
        <v>1499</v>
      </c>
      <c r="F4893">
        <v>1499</v>
      </c>
      <c r="G4893" t="s">
        <v>236</v>
      </c>
      <c r="H4893" t="s">
        <v>16070</v>
      </c>
      <c r="I4893" t="s">
        <v>938</v>
      </c>
      <c r="J4893" t="s">
        <v>238</v>
      </c>
      <c r="K4893" t="s">
        <v>16071</v>
      </c>
      <c r="L4893">
        <v>15266218</v>
      </c>
      <c r="M4893">
        <f t="shared" si="152"/>
        <v>11992</v>
      </c>
      <c r="N4893" s="2">
        <f t="shared" si="153"/>
        <v>0</v>
      </c>
    </row>
    <row r="4894" spans="1:14" x14ac:dyDescent="0.3">
      <c r="A4894" t="s">
        <v>16072</v>
      </c>
      <c r="B4894" t="s">
        <v>1687</v>
      </c>
      <c r="C4894">
        <v>3.8</v>
      </c>
      <c r="D4894">
        <v>8</v>
      </c>
      <c r="E4894">
        <v>1799</v>
      </c>
      <c r="F4894">
        <v>899</v>
      </c>
      <c r="G4894" t="s">
        <v>4098</v>
      </c>
      <c r="H4894" t="s">
        <v>16073</v>
      </c>
      <c r="I4894" t="s">
        <v>1165</v>
      </c>
      <c r="J4894" t="s">
        <v>1690</v>
      </c>
      <c r="K4894" t="s">
        <v>16074</v>
      </c>
      <c r="L4894">
        <v>13957484</v>
      </c>
      <c r="M4894">
        <f t="shared" si="152"/>
        <v>7192</v>
      </c>
      <c r="N4894" s="2">
        <f t="shared" si="153"/>
        <v>50.027793218454697</v>
      </c>
    </row>
    <row r="4895" spans="1:14" x14ac:dyDescent="0.3">
      <c r="A4895" t="s">
        <v>141</v>
      </c>
      <c r="B4895" t="s">
        <v>2720</v>
      </c>
      <c r="C4895">
        <v>2.4</v>
      </c>
      <c r="D4895">
        <v>8</v>
      </c>
      <c r="E4895">
        <v>1699</v>
      </c>
      <c r="F4895">
        <v>679</v>
      </c>
      <c r="G4895" t="s">
        <v>67</v>
      </c>
      <c r="H4895" t="s">
        <v>16075</v>
      </c>
      <c r="I4895" t="s">
        <v>56</v>
      </c>
      <c r="J4895" t="s">
        <v>2722</v>
      </c>
      <c r="K4895" t="s">
        <v>16076</v>
      </c>
      <c r="L4895">
        <v>12933942</v>
      </c>
      <c r="M4895">
        <f t="shared" si="152"/>
        <v>5432</v>
      </c>
      <c r="N4895" s="2">
        <f t="shared" si="153"/>
        <v>60.035314891112421</v>
      </c>
    </row>
    <row r="4896" spans="1:14" x14ac:dyDescent="0.3">
      <c r="A4896" t="s">
        <v>1401</v>
      </c>
      <c r="B4896" t="s">
        <v>14305</v>
      </c>
      <c r="C4896">
        <v>4.4000000000000004</v>
      </c>
      <c r="D4896">
        <v>148</v>
      </c>
      <c r="E4896">
        <v>2100</v>
      </c>
      <c r="F4896">
        <v>1008</v>
      </c>
      <c r="G4896" t="s">
        <v>124</v>
      </c>
      <c r="H4896" t="s">
        <v>16077</v>
      </c>
      <c r="I4896" t="s">
        <v>126</v>
      </c>
      <c r="J4896" t="s">
        <v>14307</v>
      </c>
      <c r="K4896" t="s">
        <v>16078</v>
      </c>
      <c r="L4896">
        <v>10426488</v>
      </c>
      <c r="M4896">
        <f t="shared" si="152"/>
        <v>149184</v>
      </c>
      <c r="N4896" s="2">
        <f t="shared" si="153"/>
        <v>52</v>
      </c>
    </row>
    <row r="4897" spans="1:14" x14ac:dyDescent="0.3">
      <c r="A4897" t="s">
        <v>16079</v>
      </c>
      <c r="B4897" t="s">
        <v>284</v>
      </c>
      <c r="C4897">
        <v>4.5</v>
      </c>
      <c r="D4897">
        <v>11</v>
      </c>
      <c r="E4897">
        <v>999</v>
      </c>
      <c r="F4897">
        <v>399</v>
      </c>
      <c r="G4897" t="s">
        <v>42</v>
      </c>
      <c r="H4897" t="s">
        <v>16080</v>
      </c>
      <c r="I4897" t="s">
        <v>37</v>
      </c>
      <c r="J4897" t="s">
        <v>286</v>
      </c>
      <c r="K4897" t="s">
        <v>16081</v>
      </c>
      <c r="L4897">
        <v>14087504</v>
      </c>
      <c r="M4897">
        <f t="shared" si="152"/>
        <v>4389</v>
      </c>
      <c r="N4897" s="2">
        <f t="shared" si="153"/>
        <v>60.06006006006006</v>
      </c>
    </row>
    <row r="4898" spans="1:14" x14ac:dyDescent="0.3">
      <c r="A4898" t="s">
        <v>449</v>
      </c>
      <c r="B4898" t="s">
        <v>733</v>
      </c>
      <c r="C4898">
        <v>4.3</v>
      </c>
      <c r="D4898">
        <v>19</v>
      </c>
      <c r="E4898">
        <v>1499</v>
      </c>
      <c r="F4898">
        <v>584</v>
      </c>
      <c r="G4898" t="s">
        <v>1657</v>
      </c>
      <c r="H4898" t="s">
        <v>16082</v>
      </c>
      <c r="I4898" t="s">
        <v>297</v>
      </c>
      <c r="J4898" t="s">
        <v>735</v>
      </c>
      <c r="K4898" t="s">
        <v>16083</v>
      </c>
      <c r="L4898">
        <v>13520610</v>
      </c>
      <c r="M4898">
        <f t="shared" si="152"/>
        <v>11096</v>
      </c>
      <c r="N4898" s="2">
        <f t="shared" si="153"/>
        <v>61.040693795863909</v>
      </c>
    </row>
    <row r="4899" spans="1:14" x14ac:dyDescent="0.3">
      <c r="A4899" t="s">
        <v>16084</v>
      </c>
      <c r="B4899" t="s">
        <v>2720</v>
      </c>
      <c r="C4899">
        <v>5</v>
      </c>
      <c r="D4899">
        <v>6</v>
      </c>
      <c r="E4899">
        <v>2349</v>
      </c>
      <c r="F4899">
        <v>892</v>
      </c>
      <c r="G4899" t="s">
        <v>4019</v>
      </c>
      <c r="H4899" t="s">
        <v>16085</v>
      </c>
      <c r="I4899" t="s">
        <v>297</v>
      </c>
      <c r="J4899" t="s">
        <v>2722</v>
      </c>
      <c r="K4899" t="s">
        <v>16086</v>
      </c>
      <c r="L4899">
        <v>15829996</v>
      </c>
      <c r="M4899">
        <f t="shared" si="152"/>
        <v>5352</v>
      </c>
      <c r="N4899" s="2">
        <f t="shared" si="153"/>
        <v>62.026394210302257</v>
      </c>
    </row>
    <row r="4900" spans="1:14" x14ac:dyDescent="0.3">
      <c r="A4900" t="s">
        <v>16087</v>
      </c>
      <c r="B4900" t="s">
        <v>309</v>
      </c>
      <c r="C4900">
        <v>4.2</v>
      </c>
      <c r="D4900">
        <v>62</v>
      </c>
      <c r="E4900">
        <v>1599</v>
      </c>
      <c r="F4900">
        <v>751</v>
      </c>
      <c r="G4900" t="s">
        <v>310</v>
      </c>
      <c r="H4900" t="s">
        <v>16088</v>
      </c>
      <c r="I4900" t="s">
        <v>126</v>
      </c>
      <c r="J4900" t="s">
        <v>313</v>
      </c>
      <c r="K4900" t="s">
        <v>16089</v>
      </c>
      <c r="L4900">
        <v>14501186</v>
      </c>
      <c r="M4900">
        <f t="shared" si="152"/>
        <v>46562</v>
      </c>
      <c r="N4900" s="2">
        <f t="shared" si="153"/>
        <v>53.033145716072546</v>
      </c>
    </row>
    <row r="4901" spans="1:14" x14ac:dyDescent="0.3">
      <c r="A4901" t="s">
        <v>16090</v>
      </c>
      <c r="B4901" t="s">
        <v>16091</v>
      </c>
      <c r="C4901">
        <v>4.5</v>
      </c>
      <c r="D4901">
        <v>42</v>
      </c>
      <c r="E4901">
        <v>999</v>
      </c>
      <c r="F4901">
        <v>349</v>
      </c>
      <c r="G4901" t="s">
        <v>757</v>
      </c>
      <c r="H4901" t="s">
        <v>16092</v>
      </c>
      <c r="I4901" t="s">
        <v>1229</v>
      </c>
      <c r="J4901" t="s">
        <v>16093</v>
      </c>
      <c r="K4901" t="s">
        <v>16094</v>
      </c>
      <c r="L4901">
        <v>12436078</v>
      </c>
      <c r="M4901">
        <f t="shared" si="152"/>
        <v>14658</v>
      </c>
      <c r="N4901" s="2">
        <f t="shared" si="153"/>
        <v>65.06506506506507</v>
      </c>
    </row>
    <row r="4902" spans="1:14" x14ac:dyDescent="0.3">
      <c r="A4902" t="s">
        <v>1272</v>
      </c>
      <c r="B4902" t="s">
        <v>8328</v>
      </c>
      <c r="C4902">
        <v>3.8</v>
      </c>
      <c r="D4902">
        <v>62</v>
      </c>
      <c r="E4902">
        <v>499</v>
      </c>
      <c r="F4902">
        <v>424</v>
      </c>
      <c r="G4902" t="s">
        <v>29</v>
      </c>
      <c r="H4902" t="s">
        <v>16095</v>
      </c>
      <c r="I4902" t="s">
        <v>37</v>
      </c>
      <c r="J4902" t="s">
        <v>8330</v>
      </c>
      <c r="K4902" t="s">
        <v>16096</v>
      </c>
      <c r="L4902">
        <v>2213392</v>
      </c>
      <c r="M4902">
        <f t="shared" si="152"/>
        <v>26288</v>
      </c>
      <c r="N4902" s="2">
        <f t="shared" si="153"/>
        <v>15.030060120240481</v>
      </c>
    </row>
    <row r="4903" spans="1:14" x14ac:dyDescent="0.3">
      <c r="A4903" t="s">
        <v>16097</v>
      </c>
      <c r="B4903" t="s">
        <v>16098</v>
      </c>
      <c r="C4903">
        <v>4.2</v>
      </c>
      <c r="D4903">
        <v>11</v>
      </c>
      <c r="E4903">
        <v>1499</v>
      </c>
      <c r="F4903">
        <v>899</v>
      </c>
      <c r="G4903" t="s">
        <v>16099</v>
      </c>
      <c r="H4903" t="s">
        <v>16100</v>
      </c>
      <c r="I4903" t="s">
        <v>685</v>
      </c>
      <c r="J4903" t="s">
        <v>16101</v>
      </c>
      <c r="K4903" t="s">
        <v>16102</v>
      </c>
      <c r="L4903">
        <v>15997136</v>
      </c>
      <c r="M4903">
        <f t="shared" si="152"/>
        <v>9889</v>
      </c>
      <c r="N4903" s="2">
        <f t="shared" si="153"/>
        <v>40.026684456304203</v>
      </c>
    </row>
    <row r="4904" spans="1:14" x14ac:dyDescent="0.3">
      <c r="A4904" t="s">
        <v>1195</v>
      </c>
      <c r="B4904" t="s">
        <v>371</v>
      </c>
      <c r="C4904">
        <v>2.2999999999999998</v>
      </c>
      <c r="D4904">
        <v>8</v>
      </c>
      <c r="E4904">
        <v>3795</v>
      </c>
      <c r="F4904">
        <v>721</v>
      </c>
      <c r="G4904" t="s">
        <v>683</v>
      </c>
      <c r="H4904" t="s">
        <v>16103</v>
      </c>
      <c r="I4904" t="s">
        <v>685</v>
      </c>
      <c r="J4904" t="s">
        <v>374</v>
      </c>
      <c r="K4904" t="s">
        <v>16104</v>
      </c>
      <c r="L4904">
        <v>16739310</v>
      </c>
      <c r="M4904">
        <f t="shared" si="152"/>
        <v>5768</v>
      </c>
      <c r="N4904" s="2">
        <f t="shared" si="153"/>
        <v>81.001317523056642</v>
      </c>
    </row>
    <row r="4905" spans="1:14" x14ac:dyDescent="0.3">
      <c r="A4905" t="s">
        <v>16105</v>
      </c>
      <c r="B4905" t="s">
        <v>16106</v>
      </c>
      <c r="C4905">
        <v>4.4000000000000004</v>
      </c>
      <c r="D4905">
        <v>19</v>
      </c>
      <c r="E4905">
        <v>7100</v>
      </c>
      <c r="F4905">
        <v>7100</v>
      </c>
      <c r="G4905" t="s">
        <v>1143</v>
      </c>
      <c r="H4905" t="s">
        <v>16107</v>
      </c>
      <c r="I4905" t="s">
        <v>1145</v>
      </c>
      <c r="J4905" t="s">
        <v>16108</v>
      </c>
      <c r="K4905" t="s">
        <v>16109</v>
      </c>
      <c r="L4905">
        <v>7046669</v>
      </c>
      <c r="M4905">
        <f t="shared" si="152"/>
        <v>134900</v>
      </c>
      <c r="N4905" s="2">
        <f t="shared" si="153"/>
        <v>0</v>
      </c>
    </row>
    <row r="4906" spans="1:14" x14ac:dyDescent="0.3">
      <c r="A4906" t="s">
        <v>16110</v>
      </c>
      <c r="B4906" t="s">
        <v>181</v>
      </c>
      <c r="C4906">
        <v>3.3</v>
      </c>
      <c r="D4906">
        <v>9</v>
      </c>
      <c r="E4906">
        <v>9670</v>
      </c>
      <c r="F4906">
        <v>5802</v>
      </c>
      <c r="G4906" t="s">
        <v>16111</v>
      </c>
      <c r="H4906" t="s">
        <v>16112</v>
      </c>
      <c r="I4906" t="s">
        <v>367</v>
      </c>
      <c r="J4906" t="s">
        <v>184</v>
      </c>
      <c r="K4906" t="s">
        <v>16113</v>
      </c>
      <c r="L4906">
        <v>11263852</v>
      </c>
      <c r="M4906">
        <f t="shared" si="152"/>
        <v>52218</v>
      </c>
      <c r="N4906" s="2">
        <f t="shared" si="153"/>
        <v>40</v>
      </c>
    </row>
    <row r="4907" spans="1:14" x14ac:dyDescent="0.3">
      <c r="A4907" t="s">
        <v>16114</v>
      </c>
      <c r="B4907" t="s">
        <v>7629</v>
      </c>
      <c r="C4907">
        <v>4.4000000000000004</v>
      </c>
      <c r="D4907">
        <v>164</v>
      </c>
      <c r="E4907">
        <v>4999</v>
      </c>
      <c r="F4907">
        <v>1449</v>
      </c>
      <c r="G4907" t="s">
        <v>16</v>
      </c>
      <c r="H4907" t="s">
        <v>16115</v>
      </c>
      <c r="I4907" t="s">
        <v>18</v>
      </c>
      <c r="J4907" t="s">
        <v>7631</v>
      </c>
      <c r="K4907" t="s">
        <v>16116</v>
      </c>
      <c r="L4907">
        <v>12092588</v>
      </c>
      <c r="M4907">
        <f t="shared" si="152"/>
        <v>237636</v>
      </c>
      <c r="N4907" s="2">
        <f t="shared" si="153"/>
        <v>71.014202840568117</v>
      </c>
    </row>
    <row r="4908" spans="1:14" x14ac:dyDescent="0.3">
      <c r="A4908" t="s">
        <v>16117</v>
      </c>
      <c r="B4908" t="s">
        <v>16118</v>
      </c>
      <c r="C4908">
        <v>4.0999999999999996</v>
      </c>
      <c r="D4908">
        <v>161</v>
      </c>
      <c r="E4908">
        <v>449</v>
      </c>
      <c r="F4908">
        <v>399</v>
      </c>
      <c r="G4908" t="s">
        <v>16119</v>
      </c>
      <c r="H4908" t="s">
        <v>16120</v>
      </c>
      <c r="I4908" t="s">
        <v>14216</v>
      </c>
      <c r="J4908" t="s">
        <v>16121</v>
      </c>
      <c r="K4908" t="s">
        <v>16122</v>
      </c>
      <c r="L4908">
        <v>11043474</v>
      </c>
      <c r="M4908">
        <f t="shared" si="152"/>
        <v>64239</v>
      </c>
      <c r="N4908" s="2">
        <f t="shared" si="153"/>
        <v>11.1358574610245</v>
      </c>
    </row>
    <row r="4909" spans="1:14" x14ac:dyDescent="0.3">
      <c r="A4909" t="s">
        <v>6339</v>
      </c>
      <c r="B4909" t="s">
        <v>3055</v>
      </c>
      <c r="C4909">
        <v>4</v>
      </c>
      <c r="D4909">
        <v>6</v>
      </c>
      <c r="E4909">
        <v>3599</v>
      </c>
      <c r="F4909">
        <v>2159</v>
      </c>
      <c r="G4909" t="s">
        <v>67</v>
      </c>
      <c r="H4909" t="s">
        <v>16123</v>
      </c>
      <c r="I4909" t="s">
        <v>297</v>
      </c>
      <c r="J4909" t="s">
        <v>3057</v>
      </c>
      <c r="K4909" t="s">
        <v>16124</v>
      </c>
      <c r="L4909">
        <v>15012076</v>
      </c>
      <c r="M4909">
        <f t="shared" si="152"/>
        <v>12954</v>
      </c>
      <c r="N4909" s="2">
        <f t="shared" si="153"/>
        <v>40.011114198388441</v>
      </c>
    </row>
    <row r="4910" spans="1:14" x14ac:dyDescent="0.3">
      <c r="A4910" t="s">
        <v>8155</v>
      </c>
      <c r="B4910" t="s">
        <v>5053</v>
      </c>
      <c r="C4910">
        <v>4.3</v>
      </c>
      <c r="D4910">
        <v>121</v>
      </c>
      <c r="E4910">
        <v>3495</v>
      </c>
      <c r="F4910">
        <v>699</v>
      </c>
      <c r="G4910" t="s">
        <v>16</v>
      </c>
      <c r="H4910" t="s">
        <v>16125</v>
      </c>
      <c r="I4910" t="s">
        <v>1558</v>
      </c>
      <c r="J4910" t="s">
        <v>5055</v>
      </c>
      <c r="K4910" t="s">
        <v>11984</v>
      </c>
      <c r="L4910">
        <v>15550102</v>
      </c>
      <c r="M4910">
        <f t="shared" si="152"/>
        <v>84579</v>
      </c>
      <c r="N4910" s="2">
        <f t="shared" si="153"/>
        <v>80</v>
      </c>
    </row>
    <row r="4911" spans="1:14" x14ac:dyDescent="0.3">
      <c r="A4911" t="s">
        <v>16126</v>
      </c>
      <c r="B4911" t="s">
        <v>16127</v>
      </c>
      <c r="C4911">
        <v>4.5999999999999996</v>
      </c>
      <c r="D4911">
        <v>20</v>
      </c>
      <c r="E4911">
        <v>3320</v>
      </c>
      <c r="F4911">
        <v>431</v>
      </c>
      <c r="G4911" t="s">
        <v>16</v>
      </c>
      <c r="H4911" t="s">
        <v>16128</v>
      </c>
      <c r="I4911" t="s">
        <v>1241</v>
      </c>
      <c r="J4911" t="s">
        <v>16129</v>
      </c>
      <c r="K4911" t="s">
        <v>16130</v>
      </c>
      <c r="L4911">
        <v>15599876</v>
      </c>
      <c r="M4911">
        <f t="shared" si="152"/>
        <v>8620</v>
      </c>
      <c r="N4911" s="2">
        <f t="shared" si="153"/>
        <v>87.018072289156621</v>
      </c>
    </row>
    <row r="4912" spans="1:14" x14ac:dyDescent="0.3">
      <c r="A4912" t="s">
        <v>16131</v>
      </c>
      <c r="B4912" t="s">
        <v>119</v>
      </c>
      <c r="C4912">
        <v>4.3</v>
      </c>
      <c r="D4912">
        <v>7</v>
      </c>
      <c r="E4912">
        <v>1399</v>
      </c>
      <c r="F4912">
        <v>1399</v>
      </c>
      <c r="G4912" t="s">
        <v>124</v>
      </c>
      <c r="H4912" t="s">
        <v>16132</v>
      </c>
      <c r="I4912" t="s">
        <v>50</v>
      </c>
      <c r="J4912" t="s">
        <v>119</v>
      </c>
      <c r="K4912" t="s">
        <v>16133</v>
      </c>
      <c r="L4912">
        <v>16729286</v>
      </c>
      <c r="M4912">
        <f t="shared" si="152"/>
        <v>9793</v>
      </c>
      <c r="N4912" s="2">
        <f t="shared" si="153"/>
        <v>0</v>
      </c>
    </row>
    <row r="4913" spans="1:14" x14ac:dyDescent="0.3">
      <c r="A4913" t="s">
        <v>16134</v>
      </c>
      <c r="B4913" t="s">
        <v>16135</v>
      </c>
      <c r="C4913">
        <v>4.3</v>
      </c>
      <c r="D4913">
        <v>12</v>
      </c>
      <c r="E4913">
        <v>1599</v>
      </c>
      <c r="F4913">
        <v>799</v>
      </c>
      <c r="G4913" t="s">
        <v>15328</v>
      </c>
      <c r="H4913" t="s">
        <v>16136</v>
      </c>
      <c r="I4913" t="s">
        <v>13756</v>
      </c>
      <c r="J4913" t="s">
        <v>16137</v>
      </c>
      <c r="K4913" t="s">
        <v>16138</v>
      </c>
      <c r="L4913">
        <v>14468926</v>
      </c>
      <c r="M4913">
        <f t="shared" si="152"/>
        <v>9588</v>
      </c>
      <c r="N4913" s="2">
        <f t="shared" si="153"/>
        <v>50.03126954346466</v>
      </c>
    </row>
    <row r="4914" spans="1:14" x14ac:dyDescent="0.3">
      <c r="A4914" t="s">
        <v>16139</v>
      </c>
      <c r="B4914" t="s">
        <v>2669</v>
      </c>
      <c r="C4914">
        <v>4.3</v>
      </c>
      <c r="D4914">
        <v>185</v>
      </c>
      <c r="E4914">
        <v>1199</v>
      </c>
      <c r="F4914">
        <v>659</v>
      </c>
      <c r="G4914" t="s">
        <v>16</v>
      </c>
      <c r="H4914" t="s">
        <v>16140</v>
      </c>
      <c r="I4914" t="s">
        <v>1941</v>
      </c>
      <c r="J4914" t="s">
        <v>2671</v>
      </c>
      <c r="K4914" t="s">
        <v>16141</v>
      </c>
      <c r="L4914">
        <v>11387498</v>
      </c>
      <c r="M4914">
        <f t="shared" si="152"/>
        <v>121915</v>
      </c>
      <c r="N4914" s="2">
        <f t="shared" si="153"/>
        <v>45.037531276063383</v>
      </c>
    </row>
    <row r="4915" spans="1:14" x14ac:dyDescent="0.3">
      <c r="A4915" t="s">
        <v>16142</v>
      </c>
      <c r="B4915" t="s">
        <v>5979</v>
      </c>
      <c r="C4915">
        <v>4</v>
      </c>
      <c r="D4915">
        <v>9</v>
      </c>
      <c r="E4915">
        <v>699</v>
      </c>
      <c r="F4915">
        <v>419</v>
      </c>
      <c r="G4915" t="s">
        <v>1503</v>
      </c>
      <c r="H4915" t="s">
        <v>16143</v>
      </c>
      <c r="I4915" t="s">
        <v>1145</v>
      </c>
      <c r="J4915" t="s">
        <v>5981</v>
      </c>
      <c r="K4915" t="s">
        <v>16144</v>
      </c>
      <c r="L4915">
        <v>15204880</v>
      </c>
      <c r="M4915">
        <f t="shared" si="152"/>
        <v>3771</v>
      </c>
      <c r="N4915" s="2">
        <f t="shared" si="153"/>
        <v>40.057224606580832</v>
      </c>
    </row>
    <row r="4916" spans="1:14" x14ac:dyDescent="0.3">
      <c r="A4916" t="s">
        <v>16145</v>
      </c>
      <c r="B4916" t="s">
        <v>136</v>
      </c>
      <c r="C4916">
        <v>4.2</v>
      </c>
      <c r="D4916">
        <v>9</v>
      </c>
      <c r="E4916">
        <v>599</v>
      </c>
      <c r="F4916">
        <v>467</v>
      </c>
      <c r="G4916" t="s">
        <v>29</v>
      </c>
      <c r="H4916" t="s">
        <v>16146</v>
      </c>
      <c r="I4916" t="s">
        <v>56</v>
      </c>
      <c r="J4916" t="s">
        <v>139</v>
      </c>
      <c r="K4916" t="s">
        <v>16147</v>
      </c>
      <c r="L4916">
        <v>17069896</v>
      </c>
      <c r="M4916">
        <f t="shared" si="152"/>
        <v>4203</v>
      </c>
      <c r="N4916" s="2">
        <f t="shared" si="153"/>
        <v>22.036727879799667</v>
      </c>
    </row>
    <row r="4917" spans="1:14" x14ac:dyDescent="0.3">
      <c r="A4917" t="s">
        <v>16148</v>
      </c>
      <c r="B4917" t="s">
        <v>5670</v>
      </c>
      <c r="C4917">
        <v>3.9</v>
      </c>
      <c r="D4917">
        <v>34</v>
      </c>
      <c r="E4917">
        <v>899</v>
      </c>
      <c r="F4917">
        <v>557</v>
      </c>
      <c r="G4917" t="s">
        <v>249</v>
      </c>
      <c r="H4917" t="s">
        <v>16149</v>
      </c>
      <c r="I4917" t="s">
        <v>630</v>
      </c>
      <c r="J4917" t="s">
        <v>5672</v>
      </c>
      <c r="K4917" t="s">
        <v>16150</v>
      </c>
      <c r="L4917">
        <v>14091152</v>
      </c>
      <c r="M4917">
        <f t="shared" si="152"/>
        <v>18938</v>
      </c>
      <c r="N4917" s="2">
        <f t="shared" si="153"/>
        <v>38.042269187986648</v>
      </c>
    </row>
    <row r="4918" spans="1:14" x14ac:dyDescent="0.3">
      <c r="A4918" t="s">
        <v>14151</v>
      </c>
      <c r="B4918" t="s">
        <v>14152</v>
      </c>
      <c r="C4918">
        <v>4</v>
      </c>
      <c r="D4918">
        <v>26</v>
      </c>
      <c r="E4918">
        <v>1099</v>
      </c>
      <c r="F4918">
        <v>549</v>
      </c>
      <c r="G4918" t="s">
        <v>29</v>
      </c>
      <c r="H4918" t="s">
        <v>16151</v>
      </c>
      <c r="I4918" t="s">
        <v>126</v>
      </c>
      <c r="J4918" t="s">
        <v>14154</v>
      </c>
      <c r="K4918" t="s">
        <v>16152</v>
      </c>
      <c r="L4918">
        <v>12805690</v>
      </c>
      <c r="M4918">
        <f t="shared" si="152"/>
        <v>14274</v>
      </c>
      <c r="N4918" s="2">
        <f t="shared" si="153"/>
        <v>50.045495905368519</v>
      </c>
    </row>
    <row r="4919" spans="1:14" x14ac:dyDescent="0.3">
      <c r="A4919" t="s">
        <v>16153</v>
      </c>
      <c r="B4919" t="s">
        <v>16154</v>
      </c>
      <c r="C4919">
        <v>3.3</v>
      </c>
      <c r="D4919">
        <v>6</v>
      </c>
      <c r="E4919">
        <v>1699</v>
      </c>
      <c r="F4919">
        <v>799</v>
      </c>
      <c r="G4919" t="s">
        <v>242</v>
      </c>
      <c r="H4919" t="s">
        <v>16155</v>
      </c>
      <c r="I4919" t="s">
        <v>1176</v>
      </c>
      <c r="J4919" t="s">
        <v>16156</v>
      </c>
      <c r="K4919" t="s">
        <v>16157</v>
      </c>
      <c r="L4919">
        <v>15687636</v>
      </c>
      <c r="M4919">
        <f t="shared" si="152"/>
        <v>4794</v>
      </c>
      <c r="N4919" s="2">
        <f t="shared" si="153"/>
        <v>52.972336668628607</v>
      </c>
    </row>
    <row r="4920" spans="1:14" x14ac:dyDescent="0.3">
      <c r="A4920" t="s">
        <v>3895</v>
      </c>
      <c r="B4920" t="s">
        <v>3370</v>
      </c>
      <c r="C4920">
        <v>4.4000000000000004</v>
      </c>
      <c r="D4920">
        <v>20</v>
      </c>
      <c r="E4920">
        <v>999</v>
      </c>
      <c r="F4920">
        <v>799</v>
      </c>
      <c r="G4920" t="s">
        <v>242</v>
      </c>
      <c r="H4920" t="s">
        <v>16158</v>
      </c>
      <c r="I4920" t="s">
        <v>1176</v>
      </c>
      <c r="J4920" t="s">
        <v>3372</v>
      </c>
      <c r="K4920" t="s">
        <v>16159</v>
      </c>
      <c r="L4920">
        <v>14977416</v>
      </c>
      <c r="M4920">
        <f t="shared" si="152"/>
        <v>15980</v>
      </c>
      <c r="N4920" s="2">
        <f t="shared" si="153"/>
        <v>20.02002002002002</v>
      </c>
    </row>
    <row r="4921" spans="1:14" x14ac:dyDescent="0.3">
      <c r="A4921" t="s">
        <v>2580</v>
      </c>
      <c r="B4921" t="s">
        <v>689</v>
      </c>
      <c r="C4921">
        <v>3.8</v>
      </c>
      <c r="D4921">
        <v>6</v>
      </c>
      <c r="E4921">
        <v>1990</v>
      </c>
      <c r="F4921">
        <v>1194</v>
      </c>
      <c r="G4921" t="s">
        <v>1868</v>
      </c>
      <c r="H4921" t="s">
        <v>16160</v>
      </c>
      <c r="I4921" t="s">
        <v>586</v>
      </c>
      <c r="J4921" t="s">
        <v>692</v>
      </c>
      <c r="K4921" t="s">
        <v>16161</v>
      </c>
      <c r="L4921">
        <v>17489332</v>
      </c>
      <c r="M4921">
        <f t="shared" si="152"/>
        <v>7164</v>
      </c>
      <c r="N4921" s="2">
        <f t="shared" si="153"/>
        <v>40</v>
      </c>
    </row>
    <row r="4922" spans="1:14" x14ac:dyDescent="0.3">
      <c r="A4922" t="s">
        <v>16162</v>
      </c>
      <c r="B4922" t="s">
        <v>1677</v>
      </c>
      <c r="C4922">
        <v>3.9</v>
      </c>
      <c r="D4922">
        <v>7</v>
      </c>
      <c r="E4922">
        <v>12750</v>
      </c>
      <c r="F4922">
        <v>6375</v>
      </c>
      <c r="G4922" t="s">
        <v>16</v>
      </c>
      <c r="H4922" t="s">
        <v>16163</v>
      </c>
      <c r="I4922" t="s">
        <v>367</v>
      </c>
      <c r="J4922" t="s">
        <v>1680</v>
      </c>
      <c r="K4922" t="s">
        <v>16164</v>
      </c>
      <c r="L4922">
        <v>15202046</v>
      </c>
      <c r="M4922">
        <f t="shared" si="152"/>
        <v>44625</v>
      </c>
      <c r="N4922" s="2">
        <f t="shared" si="153"/>
        <v>50</v>
      </c>
    </row>
    <row r="4923" spans="1:14" x14ac:dyDescent="0.3">
      <c r="A4923" t="s">
        <v>16165</v>
      </c>
      <c r="B4923" t="s">
        <v>1830</v>
      </c>
      <c r="C4923">
        <v>3.1</v>
      </c>
      <c r="D4923">
        <v>12</v>
      </c>
      <c r="E4923">
        <v>600</v>
      </c>
      <c r="F4923">
        <v>399</v>
      </c>
      <c r="G4923" t="s">
        <v>16</v>
      </c>
      <c r="H4923" t="s">
        <v>16166</v>
      </c>
      <c r="I4923" t="s">
        <v>16167</v>
      </c>
      <c r="J4923" t="s">
        <v>1833</v>
      </c>
      <c r="K4923" t="s">
        <v>16168</v>
      </c>
      <c r="L4923">
        <v>11546056</v>
      </c>
      <c r="M4923">
        <f t="shared" si="152"/>
        <v>4788</v>
      </c>
      <c r="N4923" s="2">
        <f t="shared" si="153"/>
        <v>33.5</v>
      </c>
    </row>
    <row r="4924" spans="1:14" x14ac:dyDescent="0.3">
      <c r="A4924" t="s">
        <v>16169</v>
      </c>
      <c r="B4924" t="s">
        <v>6647</v>
      </c>
      <c r="C4924">
        <v>3.5</v>
      </c>
      <c r="D4924">
        <v>204</v>
      </c>
      <c r="E4924">
        <v>3410</v>
      </c>
      <c r="F4924">
        <v>750</v>
      </c>
      <c r="G4924" t="s">
        <v>683</v>
      </c>
      <c r="H4924" t="s">
        <v>16170</v>
      </c>
      <c r="I4924" t="s">
        <v>685</v>
      </c>
      <c r="J4924" t="s">
        <v>6649</v>
      </c>
      <c r="K4924" t="s">
        <v>16171</v>
      </c>
      <c r="L4924">
        <v>12747074</v>
      </c>
      <c r="M4924">
        <f t="shared" si="152"/>
        <v>153000</v>
      </c>
      <c r="N4924" s="2">
        <f t="shared" si="153"/>
        <v>78.005865102639291</v>
      </c>
    </row>
    <row r="4925" spans="1:14" x14ac:dyDescent="0.3">
      <c r="A4925" t="s">
        <v>7852</v>
      </c>
      <c r="B4925" t="s">
        <v>5760</v>
      </c>
      <c r="C4925">
        <v>3.5</v>
      </c>
      <c r="D4925">
        <v>88</v>
      </c>
      <c r="E4925">
        <v>4245</v>
      </c>
      <c r="F4925">
        <v>891</v>
      </c>
      <c r="G4925" t="s">
        <v>74</v>
      </c>
      <c r="H4925" t="s">
        <v>16172</v>
      </c>
      <c r="I4925" t="s">
        <v>685</v>
      </c>
      <c r="J4925" t="s">
        <v>5762</v>
      </c>
      <c r="K4925" t="s">
        <v>16173</v>
      </c>
      <c r="L4925">
        <v>11944974</v>
      </c>
      <c r="M4925">
        <f t="shared" si="152"/>
        <v>78408</v>
      </c>
      <c r="N4925" s="2">
        <f t="shared" si="153"/>
        <v>79.010600706713788</v>
      </c>
    </row>
    <row r="4926" spans="1:14" x14ac:dyDescent="0.3">
      <c r="A4926" t="s">
        <v>16174</v>
      </c>
      <c r="B4926" t="s">
        <v>1222</v>
      </c>
      <c r="C4926">
        <v>3.6</v>
      </c>
      <c r="D4926">
        <v>7</v>
      </c>
      <c r="E4926">
        <v>1149</v>
      </c>
      <c r="F4926">
        <v>494</v>
      </c>
      <c r="G4926" t="s">
        <v>67</v>
      </c>
      <c r="H4926" t="s">
        <v>16175</v>
      </c>
      <c r="I4926" t="s">
        <v>862</v>
      </c>
      <c r="J4926" t="s">
        <v>1224</v>
      </c>
      <c r="K4926" t="s">
        <v>16176</v>
      </c>
      <c r="L4926">
        <v>16337720</v>
      </c>
      <c r="M4926">
        <f t="shared" si="152"/>
        <v>3458</v>
      </c>
      <c r="N4926" s="2">
        <f t="shared" si="153"/>
        <v>57.006092254134032</v>
      </c>
    </row>
    <row r="4927" spans="1:14" x14ac:dyDescent="0.3">
      <c r="A4927" t="s">
        <v>3952</v>
      </c>
      <c r="B4927" t="s">
        <v>230</v>
      </c>
      <c r="C4927">
        <v>3.6</v>
      </c>
      <c r="D4927">
        <v>15</v>
      </c>
      <c r="E4927">
        <v>3295</v>
      </c>
      <c r="F4927">
        <v>856</v>
      </c>
      <c r="G4927" t="s">
        <v>74</v>
      </c>
      <c r="H4927" t="s">
        <v>16177</v>
      </c>
      <c r="I4927" t="s">
        <v>685</v>
      </c>
      <c r="J4927" t="s">
        <v>232</v>
      </c>
      <c r="K4927" t="s">
        <v>3954</v>
      </c>
      <c r="L4927">
        <v>15601240</v>
      </c>
      <c r="M4927">
        <f t="shared" si="152"/>
        <v>12840</v>
      </c>
      <c r="N4927" s="2">
        <f t="shared" si="153"/>
        <v>74.021244309559947</v>
      </c>
    </row>
    <row r="4928" spans="1:14" x14ac:dyDescent="0.3">
      <c r="A4928" t="s">
        <v>16178</v>
      </c>
      <c r="B4928" t="s">
        <v>10122</v>
      </c>
      <c r="C4928">
        <v>4.2</v>
      </c>
      <c r="D4928">
        <v>428</v>
      </c>
      <c r="E4928">
        <v>999</v>
      </c>
      <c r="F4928">
        <v>599</v>
      </c>
      <c r="G4928" t="s">
        <v>2167</v>
      </c>
      <c r="H4928" t="s">
        <v>16179</v>
      </c>
      <c r="I4928" t="s">
        <v>1229</v>
      </c>
      <c r="J4928" t="s">
        <v>10124</v>
      </c>
      <c r="K4928" t="s">
        <v>16180</v>
      </c>
      <c r="L4928">
        <v>9194193</v>
      </c>
      <c r="M4928">
        <f t="shared" si="152"/>
        <v>256372</v>
      </c>
      <c r="N4928" s="2">
        <f t="shared" si="153"/>
        <v>40.04004004004004</v>
      </c>
    </row>
    <row r="4929" spans="1:14" x14ac:dyDescent="0.3">
      <c r="A4929" t="s">
        <v>16181</v>
      </c>
      <c r="B4929" t="s">
        <v>6307</v>
      </c>
      <c r="C4929">
        <v>4.0999999999999996</v>
      </c>
      <c r="D4929">
        <v>52</v>
      </c>
      <c r="E4929">
        <v>2399</v>
      </c>
      <c r="F4929">
        <v>1007</v>
      </c>
      <c r="G4929" t="s">
        <v>95</v>
      </c>
      <c r="H4929" t="s">
        <v>16182</v>
      </c>
      <c r="I4929" t="s">
        <v>126</v>
      </c>
      <c r="J4929" t="s">
        <v>6307</v>
      </c>
      <c r="K4929" t="s">
        <v>16183</v>
      </c>
      <c r="L4929">
        <v>12015466</v>
      </c>
      <c r="M4929">
        <f t="shared" si="152"/>
        <v>52364</v>
      </c>
      <c r="N4929" s="2">
        <f t="shared" si="153"/>
        <v>58.024176740308462</v>
      </c>
    </row>
    <row r="4930" spans="1:14" x14ac:dyDescent="0.3">
      <c r="A4930" t="s">
        <v>16184</v>
      </c>
      <c r="B4930" t="s">
        <v>1168</v>
      </c>
      <c r="C4930">
        <v>4.0999999999999996</v>
      </c>
      <c r="D4930">
        <v>29</v>
      </c>
      <c r="E4930">
        <v>2099</v>
      </c>
      <c r="F4930">
        <v>1049</v>
      </c>
      <c r="G4930" t="s">
        <v>16185</v>
      </c>
      <c r="H4930" t="s">
        <v>16186</v>
      </c>
      <c r="I4930" t="s">
        <v>126</v>
      </c>
      <c r="J4930" t="s">
        <v>1171</v>
      </c>
      <c r="K4930" t="s">
        <v>16187</v>
      </c>
      <c r="L4930">
        <v>11902864</v>
      </c>
      <c r="M4930">
        <f t="shared" si="152"/>
        <v>30421</v>
      </c>
      <c r="N4930" s="2">
        <f t="shared" si="153"/>
        <v>50.023820867079557</v>
      </c>
    </row>
    <row r="4931" spans="1:14" x14ac:dyDescent="0.3">
      <c r="A4931" t="s">
        <v>174</v>
      </c>
      <c r="B4931" t="s">
        <v>2635</v>
      </c>
      <c r="C4931">
        <v>4.5</v>
      </c>
      <c r="D4931">
        <v>25</v>
      </c>
      <c r="E4931">
        <v>1125</v>
      </c>
      <c r="F4931">
        <v>1125</v>
      </c>
      <c r="G4931" t="s">
        <v>16</v>
      </c>
      <c r="H4931" t="s">
        <v>16188</v>
      </c>
      <c r="I4931" t="s">
        <v>177</v>
      </c>
      <c r="J4931" t="s">
        <v>2637</v>
      </c>
      <c r="K4931" t="s">
        <v>16189</v>
      </c>
      <c r="L4931">
        <v>4451903</v>
      </c>
      <c r="M4931">
        <f t="shared" ref="M4931:M4994" si="154">D4931*F4931</f>
        <v>28125</v>
      </c>
      <c r="N4931" s="2">
        <f t="shared" ref="N4931:N4994" si="155">((E4931-F4931)/E4931) *100</f>
        <v>0</v>
      </c>
    </row>
    <row r="4932" spans="1:14" x14ac:dyDescent="0.3">
      <c r="A4932" t="s">
        <v>13392</v>
      </c>
      <c r="B4932" t="s">
        <v>15016</v>
      </c>
      <c r="C4932">
        <v>4.3</v>
      </c>
      <c r="D4932">
        <v>8</v>
      </c>
      <c r="E4932">
        <v>640</v>
      </c>
      <c r="F4932">
        <v>448</v>
      </c>
      <c r="G4932" t="s">
        <v>16190</v>
      </c>
      <c r="H4932" t="s">
        <v>16191</v>
      </c>
      <c r="I4932" t="s">
        <v>110</v>
      </c>
      <c r="J4932" t="s">
        <v>15019</v>
      </c>
      <c r="K4932" t="s">
        <v>16192</v>
      </c>
      <c r="L4932">
        <v>8420091</v>
      </c>
      <c r="M4932">
        <f t="shared" si="154"/>
        <v>3584</v>
      </c>
      <c r="N4932" s="2">
        <f t="shared" si="155"/>
        <v>30</v>
      </c>
    </row>
    <row r="4933" spans="1:14" x14ac:dyDescent="0.3">
      <c r="A4933" t="s">
        <v>9662</v>
      </c>
      <c r="B4933" t="s">
        <v>5078</v>
      </c>
      <c r="C4933">
        <v>4.3</v>
      </c>
      <c r="D4933">
        <v>8</v>
      </c>
      <c r="E4933">
        <v>1699</v>
      </c>
      <c r="F4933">
        <v>849</v>
      </c>
      <c r="G4933" t="s">
        <v>124</v>
      </c>
      <c r="H4933" t="s">
        <v>16193</v>
      </c>
      <c r="I4933" t="s">
        <v>1209</v>
      </c>
      <c r="J4933" t="s">
        <v>5080</v>
      </c>
      <c r="K4933" t="s">
        <v>16194</v>
      </c>
      <c r="L4933">
        <v>13463986</v>
      </c>
      <c r="M4933">
        <f t="shared" si="154"/>
        <v>6792</v>
      </c>
      <c r="N4933" s="2">
        <f t="shared" si="155"/>
        <v>50.029429075927013</v>
      </c>
    </row>
    <row r="4934" spans="1:14" x14ac:dyDescent="0.3">
      <c r="A4934" t="s">
        <v>16195</v>
      </c>
      <c r="B4934" t="s">
        <v>1382</v>
      </c>
      <c r="C4934">
        <v>4.0999999999999996</v>
      </c>
      <c r="D4934">
        <v>8</v>
      </c>
      <c r="E4934">
        <v>899</v>
      </c>
      <c r="F4934">
        <v>359</v>
      </c>
      <c r="G4934" t="s">
        <v>124</v>
      </c>
      <c r="H4934" t="s">
        <v>16196</v>
      </c>
      <c r="I4934" t="s">
        <v>56</v>
      </c>
      <c r="J4934" t="s">
        <v>1384</v>
      </c>
      <c r="K4934" t="s">
        <v>16197</v>
      </c>
      <c r="L4934">
        <v>17417206</v>
      </c>
      <c r="M4934">
        <f t="shared" si="154"/>
        <v>2872</v>
      </c>
      <c r="N4934" s="2">
        <f t="shared" si="155"/>
        <v>60.066740823136819</v>
      </c>
    </row>
    <row r="4935" spans="1:14" x14ac:dyDescent="0.3">
      <c r="A4935" t="s">
        <v>16198</v>
      </c>
      <c r="B4935" t="s">
        <v>10450</v>
      </c>
      <c r="C4935">
        <v>3.3</v>
      </c>
      <c r="D4935">
        <v>42</v>
      </c>
      <c r="E4935">
        <v>999</v>
      </c>
      <c r="F4935">
        <v>399</v>
      </c>
      <c r="G4935" t="s">
        <v>29</v>
      </c>
      <c r="H4935" t="s">
        <v>16199</v>
      </c>
      <c r="I4935" t="s">
        <v>37</v>
      </c>
      <c r="J4935" t="s">
        <v>10452</v>
      </c>
      <c r="K4935" t="s">
        <v>16200</v>
      </c>
      <c r="L4935">
        <v>12953322</v>
      </c>
      <c r="M4935">
        <f t="shared" si="154"/>
        <v>16758</v>
      </c>
      <c r="N4935" s="2">
        <f t="shared" si="155"/>
        <v>60.06006006006006</v>
      </c>
    </row>
    <row r="4936" spans="1:14" x14ac:dyDescent="0.3">
      <c r="A4936" t="s">
        <v>16201</v>
      </c>
      <c r="B4936" t="s">
        <v>4886</v>
      </c>
      <c r="C4936">
        <v>4.4000000000000004</v>
      </c>
      <c r="D4936">
        <v>33</v>
      </c>
      <c r="E4936">
        <v>69</v>
      </c>
      <c r="F4936">
        <v>58</v>
      </c>
      <c r="G4936" t="s">
        <v>7580</v>
      </c>
      <c r="H4936" t="s">
        <v>16202</v>
      </c>
      <c r="I4936" t="s">
        <v>2497</v>
      </c>
      <c r="J4936" t="s">
        <v>4888</v>
      </c>
      <c r="K4936" t="s">
        <v>16203</v>
      </c>
      <c r="L4936">
        <v>17186892</v>
      </c>
      <c r="M4936">
        <f t="shared" si="154"/>
        <v>1914</v>
      </c>
      <c r="N4936" s="2">
        <f t="shared" si="155"/>
        <v>15.942028985507244</v>
      </c>
    </row>
    <row r="4937" spans="1:14" x14ac:dyDescent="0.3">
      <c r="A4937" t="s">
        <v>5069</v>
      </c>
      <c r="B4937" t="s">
        <v>1713</v>
      </c>
      <c r="C4937">
        <v>4.5</v>
      </c>
      <c r="D4937">
        <v>12</v>
      </c>
      <c r="E4937">
        <v>3469</v>
      </c>
      <c r="F4937">
        <v>659</v>
      </c>
      <c r="G4937" t="s">
        <v>683</v>
      </c>
      <c r="H4937" t="s">
        <v>16204</v>
      </c>
      <c r="I4937" t="s">
        <v>1080</v>
      </c>
      <c r="J4937" t="s">
        <v>1715</v>
      </c>
      <c r="K4937" t="s">
        <v>16205</v>
      </c>
      <c r="L4937">
        <v>15679698</v>
      </c>
      <c r="M4937">
        <f t="shared" si="154"/>
        <v>7908</v>
      </c>
      <c r="N4937" s="2">
        <f t="shared" si="155"/>
        <v>81.003170942634767</v>
      </c>
    </row>
    <row r="4938" spans="1:14" x14ac:dyDescent="0.3">
      <c r="A4938" t="s">
        <v>4097</v>
      </c>
      <c r="B4938" t="s">
        <v>1687</v>
      </c>
      <c r="C4938">
        <v>4.4000000000000004</v>
      </c>
      <c r="D4938">
        <v>12</v>
      </c>
      <c r="E4938">
        <v>1899</v>
      </c>
      <c r="F4938">
        <v>1196</v>
      </c>
      <c r="G4938" t="s">
        <v>4098</v>
      </c>
      <c r="H4938" t="s">
        <v>16206</v>
      </c>
      <c r="I4938" t="s">
        <v>1281</v>
      </c>
      <c r="J4938" t="s">
        <v>1690</v>
      </c>
      <c r="K4938" t="s">
        <v>16207</v>
      </c>
      <c r="L4938">
        <v>12329610</v>
      </c>
      <c r="M4938">
        <f t="shared" si="154"/>
        <v>14352</v>
      </c>
      <c r="N4938" s="2">
        <f t="shared" si="155"/>
        <v>37.019483938915222</v>
      </c>
    </row>
    <row r="4939" spans="1:14" x14ac:dyDescent="0.3">
      <c r="A4939" t="s">
        <v>2274</v>
      </c>
      <c r="B4939" t="s">
        <v>5847</v>
      </c>
      <c r="C4939">
        <v>4.4000000000000004</v>
      </c>
      <c r="D4939">
        <v>13</v>
      </c>
      <c r="E4939">
        <v>2599</v>
      </c>
      <c r="F4939">
        <v>2209</v>
      </c>
      <c r="G4939" t="s">
        <v>409</v>
      </c>
      <c r="H4939" t="s">
        <v>16208</v>
      </c>
      <c r="I4939" t="s">
        <v>891</v>
      </c>
      <c r="J4939" t="s">
        <v>5849</v>
      </c>
      <c r="K4939" t="s">
        <v>16209</v>
      </c>
      <c r="L4939">
        <v>12741010</v>
      </c>
      <c r="M4939">
        <f t="shared" si="154"/>
        <v>28717</v>
      </c>
      <c r="N4939" s="2">
        <f t="shared" si="155"/>
        <v>15.005771450557907</v>
      </c>
    </row>
    <row r="4940" spans="1:14" x14ac:dyDescent="0.3">
      <c r="A4940" t="s">
        <v>16210</v>
      </c>
      <c r="B4940" t="s">
        <v>895</v>
      </c>
      <c r="C4940">
        <v>4</v>
      </c>
      <c r="D4940">
        <v>12</v>
      </c>
      <c r="E4940">
        <v>990</v>
      </c>
      <c r="F4940">
        <v>693</v>
      </c>
      <c r="G4940" t="s">
        <v>16</v>
      </c>
      <c r="H4940" t="s">
        <v>16211</v>
      </c>
      <c r="I4940" t="s">
        <v>2507</v>
      </c>
      <c r="J4940" t="s">
        <v>898</v>
      </c>
      <c r="K4940" t="s">
        <v>16212</v>
      </c>
      <c r="L4940">
        <v>15102962</v>
      </c>
      <c r="M4940">
        <f t="shared" si="154"/>
        <v>8316</v>
      </c>
      <c r="N4940" s="2">
        <f t="shared" si="155"/>
        <v>30</v>
      </c>
    </row>
    <row r="4941" spans="1:14" x14ac:dyDescent="0.3">
      <c r="A4941" t="s">
        <v>16213</v>
      </c>
      <c r="B4941" t="s">
        <v>816</v>
      </c>
      <c r="C4941">
        <v>4.3</v>
      </c>
      <c r="D4941">
        <v>29</v>
      </c>
      <c r="E4941">
        <v>1499</v>
      </c>
      <c r="F4941">
        <v>1199</v>
      </c>
      <c r="G4941" t="s">
        <v>182</v>
      </c>
      <c r="H4941" t="s">
        <v>16214</v>
      </c>
      <c r="I4941" t="s">
        <v>56</v>
      </c>
      <c r="J4941" t="s">
        <v>819</v>
      </c>
      <c r="K4941" t="s">
        <v>16215</v>
      </c>
      <c r="L4941">
        <v>12380168</v>
      </c>
      <c r="M4941">
        <f t="shared" si="154"/>
        <v>34771</v>
      </c>
      <c r="N4941" s="2">
        <f t="shared" si="155"/>
        <v>20.013342228152101</v>
      </c>
    </row>
    <row r="4942" spans="1:14" x14ac:dyDescent="0.3">
      <c r="A4942" t="s">
        <v>16216</v>
      </c>
      <c r="B4942" t="s">
        <v>2360</v>
      </c>
      <c r="C4942">
        <v>4.5</v>
      </c>
      <c r="D4942">
        <v>11</v>
      </c>
      <c r="E4942">
        <v>2129</v>
      </c>
      <c r="F4942">
        <v>1341</v>
      </c>
      <c r="G4942" t="s">
        <v>16217</v>
      </c>
      <c r="H4942" t="s">
        <v>16218</v>
      </c>
      <c r="I4942" t="s">
        <v>50</v>
      </c>
      <c r="J4942" t="s">
        <v>2363</v>
      </c>
      <c r="K4942" t="s">
        <v>16219</v>
      </c>
      <c r="L4942">
        <v>16370044</v>
      </c>
      <c r="M4942">
        <f t="shared" si="154"/>
        <v>14751</v>
      </c>
      <c r="N4942" s="2">
        <f t="shared" si="155"/>
        <v>37.012682010333492</v>
      </c>
    </row>
    <row r="4943" spans="1:14" x14ac:dyDescent="0.3">
      <c r="A4943" t="s">
        <v>16220</v>
      </c>
      <c r="B4943" t="s">
        <v>2694</v>
      </c>
      <c r="C4943">
        <v>4.3</v>
      </c>
      <c r="D4943">
        <v>40</v>
      </c>
      <c r="E4943">
        <v>1699</v>
      </c>
      <c r="F4943">
        <v>798</v>
      </c>
      <c r="G4943" t="s">
        <v>2695</v>
      </c>
      <c r="H4943" t="s">
        <v>16221</v>
      </c>
      <c r="I4943" t="s">
        <v>1281</v>
      </c>
      <c r="J4943" t="s">
        <v>2697</v>
      </c>
      <c r="K4943" t="s">
        <v>16222</v>
      </c>
      <c r="L4943">
        <v>13898100</v>
      </c>
      <c r="M4943">
        <f t="shared" si="154"/>
        <v>31920</v>
      </c>
      <c r="N4943" s="2">
        <f t="shared" si="155"/>
        <v>53.031194820482639</v>
      </c>
    </row>
    <row r="4944" spans="1:14" x14ac:dyDescent="0.3">
      <c r="A4944" t="s">
        <v>16223</v>
      </c>
      <c r="B4944" t="s">
        <v>1233</v>
      </c>
      <c r="C4944">
        <v>3.4</v>
      </c>
      <c r="D4944">
        <v>28</v>
      </c>
      <c r="E4944">
        <v>2999</v>
      </c>
      <c r="F4944">
        <v>749</v>
      </c>
      <c r="G4944" t="s">
        <v>335</v>
      </c>
      <c r="H4944" t="s">
        <v>16224</v>
      </c>
      <c r="I4944" t="s">
        <v>132</v>
      </c>
      <c r="J4944" t="s">
        <v>1236</v>
      </c>
      <c r="K4944" t="s">
        <v>16225</v>
      </c>
      <c r="L4944">
        <v>2269522</v>
      </c>
      <c r="M4944">
        <f t="shared" si="154"/>
        <v>20972</v>
      </c>
      <c r="N4944" s="2">
        <f t="shared" si="155"/>
        <v>75.025008336112037</v>
      </c>
    </row>
    <row r="4945" spans="1:14" x14ac:dyDescent="0.3">
      <c r="A4945" t="s">
        <v>16226</v>
      </c>
      <c r="B4945" t="s">
        <v>443</v>
      </c>
      <c r="C4945">
        <v>5</v>
      </c>
      <c r="D4945">
        <v>5</v>
      </c>
      <c r="E4945">
        <v>4650</v>
      </c>
      <c r="F4945">
        <v>1953</v>
      </c>
      <c r="G4945" t="s">
        <v>1868</v>
      </c>
      <c r="H4945" t="s">
        <v>16227</v>
      </c>
      <c r="I4945" t="s">
        <v>126</v>
      </c>
      <c r="J4945" t="s">
        <v>447</v>
      </c>
      <c r="K4945" t="s">
        <v>16228</v>
      </c>
      <c r="L4945">
        <v>16090576</v>
      </c>
      <c r="M4945">
        <f t="shared" si="154"/>
        <v>9765</v>
      </c>
      <c r="N4945" s="2">
        <f t="shared" si="155"/>
        <v>57.999999999999993</v>
      </c>
    </row>
    <row r="4946" spans="1:14" x14ac:dyDescent="0.3">
      <c r="A4946" t="s">
        <v>16229</v>
      </c>
      <c r="B4946" t="s">
        <v>16230</v>
      </c>
      <c r="C4946">
        <v>3.4</v>
      </c>
      <c r="D4946">
        <v>5</v>
      </c>
      <c r="E4946">
        <v>3450</v>
      </c>
      <c r="F4946">
        <v>2035</v>
      </c>
      <c r="G4946" t="s">
        <v>124</v>
      </c>
      <c r="H4946" t="s">
        <v>16231</v>
      </c>
      <c r="I4946" t="s">
        <v>132</v>
      </c>
      <c r="J4946" t="s">
        <v>16232</v>
      </c>
      <c r="K4946" t="s">
        <v>16233</v>
      </c>
      <c r="L4946">
        <v>17070860</v>
      </c>
      <c r="M4946">
        <f t="shared" si="154"/>
        <v>10175</v>
      </c>
      <c r="N4946" s="2">
        <f t="shared" si="155"/>
        <v>41.014492753623188</v>
      </c>
    </row>
    <row r="4947" spans="1:14" x14ac:dyDescent="0.3">
      <c r="A4947" t="s">
        <v>14479</v>
      </c>
      <c r="B4947" t="s">
        <v>181</v>
      </c>
      <c r="C4947">
        <v>3.9</v>
      </c>
      <c r="D4947">
        <v>29</v>
      </c>
      <c r="E4947">
        <v>3897</v>
      </c>
      <c r="F4947">
        <v>1948</v>
      </c>
      <c r="G4947" t="s">
        <v>182</v>
      </c>
      <c r="H4947" t="s">
        <v>16234</v>
      </c>
      <c r="I4947" t="s">
        <v>132</v>
      </c>
      <c r="J4947" t="s">
        <v>184</v>
      </c>
      <c r="K4947" t="s">
        <v>16235</v>
      </c>
      <c r="L4947">
        <v>12029546</v>
      </c>
      <c r="M4947">
        <f t="shared" si="154"/>
        <v>56492</v>
      </c>
      <c r="N4947" s="2">
        <f t="shared" si="155"/>
        <v>50.012830382345399</v>
      </c>
    </row>
    <row r="4948" spans="1:14" x14ac:dyDescent="0.3">
      <c r="A4948" t="s">
        <v>16236</v>
      </c>
      <c r="B4948" t="s">
        <v>942</v>
      </c>
      <c r="C4948">
        <v>4.3</v>
      </c>
      <c r="D4948">
        <v>26</v>
      </c>
      <c r="E4948">
        <v>1199</v>
      </c>
      <c r="F4948">
        <v>599</v>
      </c>
      <c r="G4948" t="s">
        <v>14188</v>
      </c>
      <c r="H4948" t="s">
        <v>16237</v>
      </c>
      <c r="I4948" t="s">
        <v>37</v>
      </c>
      <c r="J4948" t="s">
        <v>944</v>
      </c>
      <c r="K4948" t="s">
        <v>16238</v>
      </c>
      <c r="L4948">
        <v>11318686</v>
      </c>
      <c r="M4948">
        <f t="shared" si="154"/>
        <v>15574</v>
      </c>
      <c r="N4948" s="2">
        <f t="shared" si="155"/>
        <v>50.041701417848202</v>
      </c>
    </row>
    <row r="4949" spans="1:14" x14ac:dyDescent="0.3">
      <c r="A4949" t="s">
        <v>10186</v>
      </c>
      <c r="B4949" t="s">
        <v>465</v>
      </c>
      <c r="C4949">
        <v>4.5</v>
      </c>
      <c r="D4949">
        <v>25</v>
      </c>
      <c r="E4949">
        <v>619</v>
      </c>
      <c r="F4949">
        <v>619</v>
      </c>
      <c r="G4949" t="s">
        <v>3031</v>
      </c>
      <c r="H4949" t="s">
        <v>16239</v>
      </c>
      <c r="I4949" t="s">
        <v>37</v>
      </c>
      <c r="J4949" t="s">
        <v>468</v>
      </c>
      <c r="K4949" t="s">
        <v>16240</v>
      </c>
      <c r="L4949">
        <v>1395924</v>
      </c>
      <c r="M4949">
        <f t="shared" si="154"/>
        <v>15475</v>
      </c>
      <c r="N4949" s="2">
        <f t="shared" si="155"/>
        <v>0</v>
      </c>
    </row>
    <row r="4950" spans="1:14" x14ac:dyDescent="0.3">
      <c r="A4950" t="s">
        <v>16241</v>
      </c>
      <c r="B4950" t="s">
        <v>7456</v>
      </c>
      <c r="C4950">
        <v>4.4000000000000004</v>
      </c>
      <c r="D4950">
        <v>7</v>
      </c>
      <c r="E4950">
        <v>1329</v>
      </c>
      <c r="F4950">
        <v>1036</v>
      </c>
      <c r="G4950" t="s">
        <v>29</v>
      </c>
      <c r="H4950" t="s">
        <v>16242</v>
      </c>
      <c r="I4950" t="s">
        <v>642</v>
      </c>
      <c r="J4950" t="s">
        <v>7458</v>
      </c>
      <c r="K4950" t="s">
        <v>16243</v>
      </c>
      <c r="L4950">
        <v>16718724</v>
      </c>
      <c r="M4950">
        <f t="shared" si="154"/>
        <v>7252</v>
      </c>
      <c r="N4950" s="2">
        <f t="shared" si="155"/>
        <v>22.046651617757711</v>
      </c>
    </row>
    <row r="4951" spans="1:14" x14ac:dyDescent="0.3">
      <c r="A4951" t="s">
        <v>16244</v>
      </c>
      <c r="B4951" t="s">
        <v>309</v>
      </c>
      <c r="C4951">
        <v>4.5</v>
      </c>
      <c r="D4951">
        <v>30</v>
      </c>
      <c r="E4951">
        <v>1499</v>
      </c>
      <c r="F4951">
        <v>749</v>
      </c>
      <c r="G4951" t="s">
        <v>573</v>
      </c>
      <c r="H4951" t="s">
        <v>16245</v>
      </c>
      <c r="I4951" t="s">
        <v>5661</v>
      </c>
      <c r="J4951" t="s">
        <v>313</v>
      </c>
      <c r="K4951" t="s">
        <v>16246</v>
      </c>
      <c r="L4951">
        <v>14945352</v>
      </c>
      <c r="M4951">
        <f t="shared" si="154"/>
        <v>22470</v>
      </c>
      <c r="N4951" s="2">
        <f t="shared" si="155"/>
        <v>50.033355570380259</v>
      </c>
    </row>
    <row r="4952" spans="1:14" x14ac:dyDescent="0.3">
      <c r="A4952" t="s">
        <v>8351</v>
      </c>
      <c r="B4952" t="s">
        <v>424</v>
      </c>
      <c r="C4952">
        <v>4</v>
      </c>
      <c r="D4952">
        <v>54</v>
      </c>
      <c r="E4952">
        <v>3399</v>
      </c>
      <c r="F4952">
        <v>985</v>
      </c>
      <c r="G4952" t="s">
        <v>124</v>
      </c>
      <c r="H4952" t="s">
        <v>16247</v>
      </c>
      <c r="I4952" t="s">
        <v>132</v>
      </c>
      <c r="J4952" t="s">
        <v>426</v>
      </c>
      <c r="K4952" t="s">
        <v>16248</v>
      </c>
      <c r="L4952">
        <v>13323472</v>
      </c>
      <c r="M4952">
        <f t="shared" si="154"/>
        <v>53190</v>
      </c>
      <c r="N4952" s="2">
        <f t="shared" si="155"/>
        <v>71.020888496616649</v>
      </c>
    </row>
    <row r="4953" spans="1:14" x14ac:dyDescent="0.3">
      <c r="A4953" t="s">
        <v>16249</v>
      </c>
      <c r="B4953" t="s">
        <v>9805</v>
      </c>
      <c r="C4953">
        <v>2.8</v>
      </c>
      <c r="D4953">
        <v>5</v>
      </c>
      <c r="E4953">
        <v>2899</v>
      </c>
      <c r="F4953">
        <v>2899</v>
      </c>
      <c r="G4953" t="s">
        <v>242</v>
      </c>
      <c r="H4953" t="s">
        <v>16250</v>
      </c>
      <c r="I4953" t="s">
        <v>1176</v>
      </c>
      <c r="J4953" t="s">
        <v>9807</v>
      </c>
      <c r="K4953" t="s">
        <v>16251</v>
      </c>
      <c r="L4953">
        <v>16357396</v>
      </c>
      <c r="M4953">
        <f t="shared" si="154"/>
        <v>14495</v>
      </c>
      <c r="N4953" s="2">
        <f t="shared" si="155"/>
        <v>0</v>
      </c>
    </row>
    <row r="4954" spans="1:14" x14ac:dyDescent="0.3">
      <c r="A4954" t="s">
        <v>16252</v>
      </c>
      <c r="B4954" t="s">
        <v>1078</v>
      </c>
      <c r="C4954">
        <v>3</v>
      </c>
      <c r="D4954">
        <v>3</v>
      </c>
      <c r="E4954">
        <v>2490</v>
      </c>
      <c r="F4954">
        <v>2490</v>
      </c>
      <c r="G4954" t="s">
        <v>500</v>
      </c>
      <c r="H4954" t="s">
        <v>16253</v>
      </c>
      <c r="I4954" t="s">
        <v>1176</v>
      </c>
      <c r="J4954" t="s">
        <v>1081</v>
      </c>
      <c r="K4954" t="s">
        <v>16254</v>
      </c>
      <c r="L4954">
        <v>17121802</v>
      </c>
      <c r="M4954">
        <f t="shared" si="154"/>
        <v>7470</v>
      </c>
      <c r="N4954" s="2">
        <f t="shared" si="155"/>
        <v>0</v>
      </c>
    </row>
    <row r="4955" spans="1:14" x14ac:dyDescent="0.3">
      <c r="A4955" t="s">
        <v>122</v>
      </c>
      <c r="B4955" t="s">
        <v>917</v>
      </c>
      <c r="C4955">
        <v>4.0999999999999996</v>
      </c>
      <c r="D4955">
        <v>13</v>
      </c>
      <c r="E4955">
        <v>1149</v>
      </c>
      <c r="F4955">
        <v>608</v>
      </c>
      <c r="G4955" t="s">
        <v>29</v>
      </c>
      <c r="H4955" t="s">
        <v>16255</v>
      </c>
      <c r="I4955" t="s">
        <v>126</v>
      </c>
      <c r="J4955" t="s">
        <v>919</v>
      </c>
      <c r="K4955" t="s">
        <v>16256</v>
      </c>
      <c r="L4955">
        <v>12690906</v>
      </c>
      <c r="M4955">
        <f t="shared" si="154"/>
        <v>7904</v>
      </c>
      <c r="N4955" s="2">
        <f t="shared" si="155"/>
        <v>47.084421235857263</v>
      </c>
    </row>
    <row r="4956" spans="1:14" x14ac:dyDescent="0.3">
      <c r="A4956" t="s">
        <v>6679</v>
      </c>
      <c r="B4956" t="s">
        <v>7757</v>
      </c>
      <c r="C4956">
        <v>3.6</v>
      </c>
      <c r="D4956">
        <v>14</v>
      </c>
      <c r="E4956">
        <v>1699</v>
      </c>
      <c r="F4956">
        <v>798</v>
      </c>
      <c r="G4956" t="s">
        <v>242</v>
      </c>
      <c r="H4956" t="s">
        <v>16257</v>
      </c>
      <c r="I4956" t="s">
        <v>1176</v>
      </c>
      <c r="J4956" t="s">
        <v>7759</v>
      </c>
      <c r="K4956" t="s">
        <v>16258</v>
      </c>
      <c r="L4956">
        <v>16830164</v>
      </c>
      <c r="M4956">
        <f t="shared" si="154"/>
        <v>11172</v>
      </c>
      <c r="N4956" s="2">
        <f t="shared" si="155"/>
        <v>53.031194820482639</v>
      </c>
    </row>
    <row r="4957" spans="1:14" x14ac:dyDescent="0.3">
      <c r="A4957" t="s">
        <v>16259</v>
      </c>
      <c r="B4957" t="s">
        <v>16260</v>
      </c>
      <c r="C4957">
        <v>5</v>
      </c>
      <c r="D4957">
        <v>2</v>
      </c>
      <c r="E4957">
        <v>999</v>
      </c>
      <c r="F4957">
        <v>799</v>
      </c>
      <c r="G4957" t="s">
        <v>242</v>
      </c>
      <c r="H4957" t="s">
        <v>16261</v>
      </c>
      <c r="I4957" t="s">
        <v>1176</v>
      </c>
      <c r="J4957" t="s">
        <v>16262</v>
      </c>
      <c r="K4957" t="s">
        <v>16263</v>
      </c>
      <c r="L4957">
        <v>16377258</v>
      </c>
      <c r="M4957">
        <f t="shared" si="154"/>
        <v>1598</v>
      </c>
      <c r="N4957" s="2">
        <f t="shared" si="155"/>
        <v>20.02002002002002</v>
      </c>
    </row>
    <row r="4958" spans="1:14" x14ac:dyDescent="0.3">
      <c r="A4958" t="s">
        <v>9705</v>
      </c>
      <c r="B4958" t="s">
        <v>199</v>
      </c>
      <c r="C4958">
        <v>3.3</v>
      </c>
      <c r="D4958">
        <v>4</v>
      </c>
      <c r="E4958">
        <v>4149</v>
      </c>
      <c r="F4958">
        <v>1244</v>
      </c>
      <c r="G4958" t="s">
        <v>757</v>
      </c>
      <c r="H4958" t="s">
        <v>16264</v>
      </c>
      <c r="I4958" t="s">
        <v>83</v>
      </c>
      <c r="J4958" t="s">
        <v>202</v>
      </c>
      <c r="K4958" t="s">
        <v>16265</v>
      </c>
      <c r="L4958">
        <v>14326538</v>
      </c>
      <c r="M4958">
        <f t="shared" si="154"/>
        <v>4976</v>
      </c>
      <c r="N4958" s="2">
        <f t="shared" si="155"/>
        <v>70.016871535309704</v>
      </c>
    </row>
    <row r="4959" spans="1:14" x14ac:dyDescent="0.3">
      <c r="A4959" t="s">
        <v>16266</v>
      </c>
      <c r="B4959" t="s">
        <v>443</v>
      </c>
      <c r="C4959">
        <v>4.5999999999999996</v>
      </c>
      <c r="D4959">
        <v>5</v>
      </c>
      <c r="E4959">
        <v>3105</v>
      </c>
      <c r="F4959">
        <v>1210</v>
      </c>
      <c r="G4959" t="s">
        <v>4098</v>
      </c>
      <c r="H4959" t="s">
        <v>16267</v>
      </c>
      <c r="I4959" t="s">
        <v>1281</v>
      </c>
      <c r="J4959" t="s">
        <v>447</v>
      </c>
      <c r="K4959" t="s">
        <v>16268</v>
      </c>
      <c r="L4959">
        <v>14775120</v>
      </c>
      <c r="M4959">
        <f t="shared" si="154"/>
        <v>6050</v>
      </c>
      <c r="N4959" s="2">
        <f t="shared" si="155"/>
        <v>61.030595813204513</v>
      </c>
    </row>
    <row r="4960" spans="1:14" x14ac:dyDescent="0.3">
      <c r="A4960" t="s">
        <v>5954</v>
      </c>
      <c r="B4960" t="s">
        <v>5760</v>
      </c>
      <c r="C4960">
        <v>3.8</v>
      </c>
      <c r="D4960">
        <v>17</v>
      </c>
      <c r="E4960">
        <v>4245</v>
      </c>
      <c r="F4960">
        <v>891</v>
      </c>
      <c r="G4960" t="s">
        <v>74</v>
      </c>
      <c r="H4960" t="s">
        <v>16269</v>
      </c>
      <c r="I4960" t="s">
        <v>685</v>
      </c>
      <c r="J4960" t="s">
        <v>5762</v>
      </c>
      <c r="K4960" t="s">
        <v>16270</v>
      </c>
      <c r="L4960">
        <v>13892538</v>
      </c>
      <c r="M4960">
        <f t="shared" si="154"/>
        <v>15147</v>
      </c>
      <c r="N4960" s="2">
        <f t="shared" si="155"/>
        <v>79.010600706713788</v>
      </c>
    </row>
    <row r="4961" spans="1:14" x14ac:dyDescent="0.3">
      <c r="A4961" t="s">
        <v>1195</v>
      </c>
      <c r="B4961" t="s">
        <v>16271</v>
      </c>
      <c r="C4961">
        <v>3</v>
      </c>
      <c r="D4961">
        <v>5</v>
      </c>
      <c r="E4961">
        <v>2999</v>
      </c>
      <c r="F4961">
        <v>749</v>
      </c>
      <c r="G4961" t="s">
        <v>683</v>
      </c>
      <c r="H4961" t="s">
        <v>16272</v>
      </c>
      <c r="I4961" t="s">
        <v>685</v>
      </c>
      <c r="J4961" t="s">
        <v>16273</v>
      </c>
      <c r="K4961" t="s">
        <v>16274</v>
      </c>
      <c r="L4961">
        <v>14561076</v>
      </c>
      <c r="M4961">
        <f t="shared" si="154"/>
        <v>3745</v>
      </c>
      <c r="N4961" s="2">
        <f t="shared" si="155"/>
        <v>75.025008336112037</v>
      </c>
    </row>
    <row r="4962" spans="1:14" x14ac:dyDescent="0.3">
      <c r="A4962" t="s">
        <v>16275</v>
      </c>
      <c r="B4962" t="s">
        <v>3349</v>
      </c>
      <c r="C4962">
        <v>3.6</v>
      </c>
      <c r="D4962">
        <v>39</v>
      </c>
      <c r="E4962">
        <v>3740</v>
      </c>
      <c r="F4962">
        <v>748</v>
      </c>
      <c r="G4962" t="s">
        <v>683</v>
      </c>
      <c r="H4962" t="s">
        <v>16276</v>
      </c>
      <c r="I4962" t="s">
        <v>685</v>
      </c>
      <c r="J4962" t="s">
        <v>3351</v>
      </c>
      <c r="K4962" t="s">
        <v>16277</v>
      </c>
      <c r="L4962">
        <v>11125030</v>
      </c>
      <c r="M4962">
        <f t="shared" si="154"/>
        <v>29172</v>
      </c>
      <c r="N4962" s="2">
        <f t="shared" si="155"/>
        <v>80</v>
      </c>
    </row>
    <row r="4963" spans="1:14" x14ac:dyDescent="0.3">
      <c r="A4963" t="s">
        <v>16278</v>
      </c>
      <c r="B4963" t="s">
        <v>1441</v>
      </c>
      <c r="C4963">
        <v>4.4000000000000004</v>
      </c>
      <c r="D4963">
        <v>82</v>
      </c>
      <c r="E4963">
        <v>998</v>
      </c>
      <c r="F4963">
        <v>449</v>
      </c>
      <c r="G4963" t="s">
        <v>878</v>
      </c>
      <c r="H4963" t="s">
        <v>16279</v>
      </c>
      <c r="I4963" t="s">
        <v>880</v>
      </c>
      <c r="J4963" t="s">
        <v>1443</v>
      </c>
      <c r="K4963" t="s">
        <v>16280</v>
      </c>
      <c r="L4963">
        <v>13423842</v>
      </c>
      <c r="M4963">
        <f t="shared" si="154"/>
        <v>36818</v>
      </c>
      <c r="N4963" s="2">
        <f t="shared" si="155"/>
        <v>55.010020040080164</v>
      </c>
    </row>
    <row r="4964" spans="1:14" x14ac:dyDescent="0.3">
      <c r="A4964" t="s">
        <v>9714</v>
      </c>
      <c r="B4964" t="s">
        <v>942</v>
      </c>
      <c r="C4964">
        <v>3.4</v>
      </c>
      <c r="D4964">
        <v>24</v>
      </c>
      <c r="E4964">
        <v>549</v>
      </c>
      <c r="F4964">
        <v>521</v>
      </c>
      <c r="G4964" t="s">
        <v>3652</v>
      </c>
      <c r="H4964" t="s">
        <v>16281</v>
      </c>
      <c r="I4964" t="s">
        <v>138</v>
      </c>
      <c r="J4964" t="s">
        <v>944</v>
      </c>
      <c r="K4964" t="s">
        <v>16282</v>
      </c>
      <c r="L4964">
        <v>8936999</v>
      </c>
      <c r="M4964">
        <f t="shared" si="154"/>
        <v>12504</v>
      </c>
      <c r="N4964" s="2">
        <f t="shared" si="155"/>
        <v>5.1001821493624773</v>
      </c>
    </row>
    <row r="4965" spans="1:14" x14ac:dyDescent="0.3">
      <c r="A4965" t="s">
        <v>16283</v>
      </c>
      <c r="B4965" t="s">
        <v>13131</v>
      </c>
      <c r="C4965">
        <v>2.5</v>
      </c>
      <c r="D4965">
        <v>15</v>
      </c>
      <c r="E4965">
        <v>749</v>
      </c>
      <c r="F4965">
        <v>374</v>
      </c>
      <c r="G4965" t="s">
        <v>9455</v>
      </c>
      <c r="H4965" t="s">
        <v>16284</v>
      </c>
      <c r="I4965" t="s">
        <v>1941</v>
      </c>
      <c r="J4965" t="s">
        <v>13134</v>
      </c>
      <c r="K4965" t="s">
        <v>16285</v>
      </c>
      <c r="L4965">
        <v>16644406</v>
      </c>
      <c r="M4965">
        <f t="shared" si="154"/>
        <v>5610</v>
      </c>
      <c r="N4965" s="2">
        <f t="shared" si="155"/>
        <v>50.066755674232311</v>
      </c>
    </row>
    <row r="4966" spans="1:14" x14ac:dyDescent="0.3">
      <c r="A4966" t="s">
        <v>16286</v>
      </c>
      <c r="B4966" t="s">
        <v>16287</v>
      </c>
      <c r="C4966">
        <v>4.4000000000000004</v>
      </c>
      <c r="D4966">
        <v>66</v>
      </c>
      <c r="E4966">
        <v>1770</v>
      </c>
      <c r="F4966">
        <v>849</v>
      </c>
      <c r="G4966" t="s">
        <v>16</v>
      </c>
      <c r="H4966" t="s">
        <v>16288</v>
      </c>
      <c r="I4966" t="s">
        <v>1558</v>
      </c>
      <c r="J4966" t="s">
        <v>16289</v>
      </c>
      <c r="K4966" t="s">
        <v>16290</v>
      </c>
      <c r="L4966">
        <v>11988752</v>
      </c>
      <c r="M4966">
        <f t="shared" si="154"/>
        <v>56034</v>
      </c>
      <c r="N4966" s="2">
        <f t="shared" si="155"/>
        <v>52.033898305084747</v>
      </c>
    </row>
    <row r="4967" spans="1:14" x14ac:dyDescent="0.3">
      <c r="A4967" t="s">
        <v>16291</v>
      </c>
      <c r="B4967" t="s">
        <v>1342</v>
      </c>
      <c r="C4967">
        <v>5</v>
      </c>
      <c r="D4967">
        <v>6</v>
      </c>
      <c r="E4967">
        <v>2999</v>
      </c>
      <c r="F4967">
        <v>2399</v>
      </c>
      <c r="G4967" t="s">
        <v>42</v>
      </c>
      <c r="H4967" t="s">
        <v>16292</v>
      </c>
      <c r="I4967" t="s">
        <v>56</v>
      </c>
      <c r="J4967" t="s">
        <v>1344</v>
      </c>
      <c r="K4967" t="s">
        <v>16293</v>
      </c>
      <c r="L4967">
        <v>16545738</v>
      </c>
      <c r="M4967">
        <f t="shared" si="154"/>
        <v>14394</v>
      </c>
      <c r="N4967" s="2">
        <f t="shared" si="155"/>
        <v>20.006668889629879</v>
      </c>
    </row>
    <row r="4968" spans="1:14" x14ac:dyDescent="0.3">
      <c r="A4968" t="s">
        <v>16294</v>
      </c>
      <c r="B4968" t="s">
        <v>396</v>
      </c>
      <c r="C4968">
        <v>3.5</v>
      </c>
      <c r="D4968">
        <v>34</v>
      </c>
      <c r="E4968">
        <v>2790</v>
      </c>
      <c r="F4968">
        <v>976</v>
      </c>
      <c r="G4968" t="s">
        <v>95</v>
      </c>
      <c r="H4968" t="s">
        <v>16295</v>
      </c>
      <c r="I4968" t="s">
        <v>126</v>
      </c>
      <c r="J4968" t="s">
        <v>399</v>
      </c>
      <c r="K4968" t="s">
        <v>16296</v>
      </c>
      <c r="L4968">
        <v>10255185</v>
      </c>
      <c r="M4968">
        <f t="shared" si="154"/>
        <v>33184</v>
      </c>
      <c r="N4968" s="2">
        <f t="shared" si="155"/>
        <v>65.017921146953412</v>
      </c>
    </row>
    <row r="4969" spans="1:14" x14ac:dyDescent="0.3">
      <c r="A4969" t="s">
        <v>15191</v>
      </c>
      <c r="B4969" t="s">
        <v>1974</v>
      </c>
      <c r="C4969">
        <v>4.5</v>
      </c>
      <c r="D4969">
        <v>8</v>
      </c>
      <c r="E4969">
        <v>2699</v>
      </c>
      <c r="F4969">
        <v>2294</v>
      </c>
      <c r="G4969" t="s">
        <v>1975</v>
      </c>
      <c r="H4969" t="s">
        <v>16297</v>
      </c>
      <c r="I4969" t="s">
        <v>297</v>
      </c>
      <c r="J4969" t="s">
        <v>1977</v>
      </c>
      <c r="K4969" t="s">
        <v>16298</v>
      </c>
      <c r="L4969">
        <v>16596588</v>
      </c>
      <c r="M4969">
        <f t="shared" si="154"/>
        <v>18352</v>
      </c>
      <c r="N4969" s="2">
        <f t="shared" si="155"/>
        <v>15.005557613931087</v>
      </c>
    </row>
    <row r="4970" spans="1:14" x14ac:dyDescent="0.3">
      <c r="A4970" t="s">
        <v>16299</v>
      </c>
      <c r="B4970" t="s">
        <v>8933</v>
      </c>
      <c r="C4970">
        <v>4.5999999999999996</v>
      </c>
      <c r="D4970">
        <v>11</v>
      </c>
      <c r="E4970">
        <v>1599</v>
      </c>
      <c r="F4970">
        <v>959</v>
      </c>
      <c r="G4970" t="s">
        <v>29</v>
      </c>
      <c r="H4970" t="s">
        <v>16300</v>
      </c>
      <c r="I4970" t="s">
        <v>642</v>
      </c>
      <c r="J4970" t="s">
        <v>8935</v>
      </c>
      <c r="K4970" t="s">
        <v>16301</v>
      </c>
      <c r="L4970">
        <v>15599446</v>
      </c>
      <c r="M4970">
        <f t="shared" si="154"/>
        <v>10549</v>
      </c>
      <c r="N4970" s="2">
        <f t="shared" si="155"/>
        <v>40.025015634771734</v>
      </c>
    </row>
    <row r="4971" spans="1:14" x14ac:dyDescent="0.3">
      <c r="A4971" t="s">
        <v>1821</v>
      </c>
      <c r="B4971" t="s">
        <v>2635</v>
      </c>
      <c r="C4971">
        <v>4.4000000000000004</v>
      </c>
      <c r="D4971">
        <v>7</v>
      </c>
      <c r="E4971">
        <v>2049</v>
      </c>
      <c r="F4971">
        <v>2049</v>
      </c>
      <c r="G4971" t="s">
        <v>16</v>
      </c>
      <c r="H4971" t="s">
        <v>16302</v>
      </c>
      <c r="I4971" t="s">
        <v>177</v>
      </c>
      <c r="J4971" t="s">
        <v>2637</v>
      </c>
      <c r="K4971" t="s">
        <v>16303</v>
      </c>
      <c r="L4971">
        <v>14373860</v>
      </c>
      <c r="M4971">
        <f t="shared" si="154"/>
        <v>14343</v>
      </c>
      <c r="N4971" s="2">
        <f t="shared" si="155"/>
        <v>0</v>
      </c>
    </row>
    <row r="4972" spans="1:14" x14ac:dyDescent="0.3">
      <c r="A4972" t="s">
        <v>16304</v>
      </c>
      <c r="B4972" t="s">
        <v>16305</v>
      </c>
      <c r="C4972">
        <v>4</v>
      </c>
      <c r="D4972">
        <v>32</v>
      </c>
      <c r="E4972">
        <v>1999</v>
      </c>
      <c r="F4972">
        <v>499</v>
      </c>
      <c r="G4972" t="s">
        <v>16</v>
      </c>
      <c r="H4972" t="s">
        <v>16306</v>
      </c>
      <c r="I4972" t="s">
        <v>586</v>
      </c>
      <c r="J4972" t="s">
        <v>16307</v>
      </c>
      <c r="K4972" t="s">
        <v>16308</v>
      </c>
      <c r="L4972">
        <v>14353706</v>
      </c>
      <c r="M4972">
        <f t="shared" si="154"/>
        <v>15968</v>
      </c>
      <c r="N4972" s="2">
        <f t="shared" si="155"/>
        <v>75.03751875937968</v>
      </c>
    </row>
    <row r="4973" spans="1:14" x14ac:dyDescent="0.3">
      <c r="A4973" t="s">
        <v>8638</v>
      </c>
      <c r="B4973" t="s">
        <v>16309</v>
      </c>
      <c r="C4973">
        <v>4.2</v>
      </c>
      <c r="D4973">
        <v>12</v>
      </c>
      <c r="E4973">
        <v>7999</v>
      </c>
      <c r="F4973">
        <v>2159</v>
      </c>
      <c r="G4973" t="s">
        <v>95</v>
      </c>
      <c r="H4973" t="s">
        <v>16310</v>
      </c>
      <c r="I4973" t="s">
        <v>132</v>
      </c>
      <c r="J4973" t="s">
        <v>16309</v>
      </c>
      <c r="K4973" t="s">
        <v>16311</v>
      </c>
      <c r="L4973">
        <v>17498844</v>
      </c>
      <c r="M4973">
        <f t="shared" si="154"/>
        <v>25908</v>
      </c>
      <c r="N4973" s="2">
        <f t="shared" si="155"/>
        <v>73.009126140767606</v>
      </c>
    </row>
    <row r="4974" spans="1:14" x14ac:dyDescent="0.3">
      <c r="A4974" t="s">
        <v>16312</v>
      </c>
      <c r="B4974" t="s">
        <v>1774</v>
      </c>
      <c r="C4974">
        <v>3</v>
      </c>
      <c r="D4974">
        <v>4</v>
      </c>
      <c r="E4974">
        <v>1599</v>
      </c>
      <c r="F4974">
        <v>639</v>
      </c>
      <c r="G4974" t="s">
        <v>124</v>
      </c>
      <c r="H4974" t="s">
        <v>16313</v>
      </c>
      <c r="I4974" t="s">
        <v>56</v>
      </c>
      <c r="J4974" t="s">
        <v>1776</v>
      </c>
      <c r="K4974" t="s">
        <v>16314</v>
      </c>
      <c r="L4974">
        <v>15235414</v>
      </c>
      <c r="M4974">
        <f t="shared" si="154"/>
        <v>2556</v>
      </c>
      <c r="N4974" s="2">
        <f t="shared" si="155"/>
        <v>60.0375234521576</v>
      </c>
    </row>
    <row r="4975" spans="1:14" x14ac:dyDescent="0.3">
      <c r="A4975" t="s">
        <v>12831</v>
      </c>
      <c r="B4975" t="s">
        <v>6918</v>
      </c>
      <c r="C4975">
        <v>4.3</v>
      </c>
      <c r="D4975">
        <v>4</v>
      </c>
      <c r="E4975">
        <v>1999</v>
      </c>
      <c r="F4975">
        <v>719</v>
      </c>
      <c r="G4975" t="s">
        <v>67</v>
      </c>
      <c r="H4975" t="s">
        <v>16315</v>
      </c>
      <c r="I4975" t="s">
        <v>56</v>
      </c>
      <c r="J4975" t="s">
        <v>6920</v>
      </c>
      <c r="K4975" t="s">
        <v>16316</v>
      </c>
      <c r="L4975">
        <v>13901892</v>
      </c>
      <c r="M4975">
        <f t="shared" si="154"/>
        <v>2876</v>
      </c>
      <c r="N4975" s="2">
        <f t="shared" si="155"/>
        <v>64.032016008004007</v>
      </c>
    </row>
    <row r="4976" spans="1:14" x14ac:dyDescent="0.3">
      <c r="A4976" t="s">
        <v>16317</v>
      </c>
      <c r="B4976" t="s">
        <v>552</v>
      </c>
      <c r="C4976">
        <v>3.8</v>
      </c>
      <c r="D4976">
        <v>14</v>
      </c>
      <c r="E4976">
        <v>663</v>
      </c>
      <c r="F4976">
        <v>318</v>
      </c>
      <c r="G4976">
        <v>7</v>
      </c>
      <c r="H4976" t="s">
        <v>16318</v>
      </c>
      <c r="I4976" t="s">
        <v>1813</v>
      </c>
      <c r="J4976" t="s">
        <v>554</v>
      </c>
      <c r="K4976" t="s">
        <v>16319</v>
      </c>
      <c r="L4976">
        <v>16327346</v>
      </c>
      <c r="M4976">
        <f t="shared" si="154"/>
        <v>4452</v>
      </c>
      <c r="N4976" s="2">
        <f t="shared" si="155"/>
        <v>52.036199095022631</v>
      </c>
    </row>
    <row r="4977" spans="1:14" x14ac:dyDescent="0.3">
      <c r="A4977" t="s">
        <v>16320</v>
      </c>
      <c r="B4977" t="s">
        <v>41</v>
      </c>
      <c r="C4977">
        <v>4.8</v>
      </c>
      <c r="D4977">
        <v>5</v>
      </c>
      <c r="E4977">
        <v>1299</v>
      </c>
      <c r="F4977">
        <v>779</v>
      </c>
      <c r="G4977" t="s">
        <v>29</v>
      </c>
      <c r="H4977" t="s">
        <v>16321</v>
      </c>
      <c r="I4977" t="s">
        <v>37</v>
      </c>
      <c r="J4977" t="s">
        <v>45</v>
      </c>
      <c r="K4977" t="s">
        <v>16322</v>
      </c>
      <c r="L4977">
        <v>15289250</v>
      </c>
      <c r="M4977">
        <f t="shared" si="154"/>
        <v>3895</v>
      </c>
      <c r="N4977" s="2">
        <f t="shared" si="155"/>
        <v>40.030792917628943</v>
      </c>
    </row>
    <row r="4978" spans="1:14" x14ac:dyDescent="0.3">
      <c r="A4978" t="s">
        <v>531</v>
      </c>
      <c r="B4978" t="s">
        <v>101</v>
      </c>
      <c r="C4978">
        <v>4.7</v>
      </c>
      <c r="D4978">
        <v>11</v>
      </c>
      <c r="E4978">
        <v>925</v>
      </c>
      <c r="F4978">
        <v>462</v>
      </c>
      <c r="G4978" t="s">
        <v>335</v>
      </c>
      <c r="H4978" t="s">
        <v>16323</v>
      </c>
      <c r="I4978" t="s">
        <v>37</v>
      </c>
      <c r="J4978" t="s">
        <v>104</v>
      </c>
      <c r="K4978" t="s">
        <v>16324</v>
      </c>
      <c r="L4978">
        <v>13450472</v>
      </c>
      <c r="M4978">
        <f t="shared" si="154"/>
        <v>5082</v>
      </c>
      <c r="N4978" s="2">
        <f t="shared" si="155"/>
        <v>50.054054054054056</v>
      </c>
    </row>
    <row r="4979" spans="1:14" x14ac:dyDescent="0.3">
      <c r="A4979" t="s">
        <v>16325</v>
      </c>
      <c r="B4979" t="s">
        <v>456</v>
      </c>
      <c r="C4979">
        <v>4.2</v>
      </c>
      <c r="D4979">
        <v>6</v>
      </c>
      <c r="E4979">
        <v>1890</v>
      </c>
      <c r="F4979">
        <v>945</v>
      </c>
      <c r="G4979" t="s">
        <v>67</v>
      </c>
      <c r="H4979" t="s">
        <v>16326</v>
      </c>
      <c r="I4979" t="s">
        <v>50</v>
      </c>
      <c r="J4979" t="s">
        <v>459</v>
      </c>
      <c r="K4979" t="s">
        <v>16327</v>
      </c>
      <c r="L4979">
        <v>15629346</v>
      </c>
      <c r="M4979">
        <f t="shared" si="154"/>
        <v>5670</v>
      </c>
      <c r="N4979" s="2">
        <f t="shared" si="155"/>
        <v>50</v>
      </c>
    </row>
    <row r="4980" spans="1:14" x14ac:dyDescent="0.3">
      <c r="A4980" t="s">
        <v>16328</v>
      </c>
      <c r="B4980" t="s">
        <v>230</v>
      </c>
      <c r="C4980">
        <v>4.5999999999999996</v>
      </c>
      <c r="D4980">
        <v>7</v>
      </c>
      <c r="E4980">
        <v>2599</v>
      </c>
      <c r="F4980">
        <v>909</v>
      </c>
      <c r="G4980" t="s">
        <v>42</v>
      </c>
      <c r="H4980" t="s">
        <v>16329</v>
      </c>
      <c r="I4980" t="s">
        <v>50</v>
      </c>
      <c r="J4980" t="s">
        <v>232</v>
      </c>
      <c r="K4980" t="s">
        <v>16330</v>
      </c>
      <c r="L4980">
        <v>14935068</v>
      </c>
      <c r="M4980">
        <f t="shared" si="154"/>
        <v>6363</v>
      </c>
      <c r="N4980" s="2">
        <f t="shared" si="155"/>
        <v>65.025009619084258</v>
      </c>
    </row>
    <row r="4981" spans="1:14" x14ac:dyDescent="0.3">
      <c r="A4981" t="s">
        <v>16331</v>
      </c>
      <c r="B4981" t="s">
        <v>16332</v>
      </c>
      <c r="C4981">
        <v>3.6</v>
      </c>
      <c r="D4981">
        <v>7</v>
      </c>
      <c r="E4981">
        <v>2499</v>
      </c>
      <c r="F4981">
        <v>1474</v>
      </c>
      <c r="G4981" t="s">
        <v>2167</v>
      </c>
      <c r="H4981" t="s">
        <v>16333</v>
      </c>
      <c r="I4981" t="s">
        <v>446</v>
      </c>
      <c r="J4981" t="s">
        <v>16334</v>
      </c>
      <c r="K4981" t="s">
        <v>16335</v>
      </c>
      <c r="L4981">
        <v>13988524</v>
      </c>
      <c r="M4981">
        <f t="shared" si="154"/>
        <v>10318</v>
      </c>
      <c r="N4981" s="2">
        <f t="shared" si="155"/>
        <v>41.01640656262505</v>
      </c>
    </row>
    <row r="4982" spans="1:14" x14ac:dyDescent="0.3">
      <c r="A4982" t="s">
        <v>16336</v>
      </c>
      <c r="B4982" t="s">
        <v>54</v>
      </c>
      <c r="C4982">
        <v>3.4</v>
      </c>
      <c r="D4982">
        <v>7</v>
      </c>
      <c r="E4982">
        <v>1599</v>
      </c>
      <c r="F4982">
        <v>399</v>
      </c>
      <c r="G4982" t="s">
        <v>1620</v>
      </c>
      <c r="H4982" t="s">
        <v>16337</v>
      </c>
      <c r="I4982" t="s">
        <v>110</v>
      </c>
      <c r="J4982" t="s">
        <v>57</v>
      </c>
      <c r="K4982" t="s">
        <v>16338</v>
      </c>
      <c r="L4982">
        <v>14710442</v>
      </c>
      <c r="M4982">
        <f t="shared" si="154"/>
        <v>2793</v>
      </c>
      <c r="N4982" s="2">
        <f t="shared" si="155"/>
        <v>75.046904315196997</v>
      </c>
    </row>
    <row r="4983" spans="1:14" x14ac:dyDescent="0.3">
      <c r="A4983" t="s">
        <v>556</v>
      </c>
      <c r="B4983" t="s">
        <v>957</v>
      </c>
      <c r="C4983">
        <v>3.9</v>
      </c>
      <c r="D4983">
        <v>14</v>
      </c>
      <c r="E4983">
        <v>799</v>
      </c>
      <c r="F4983">
        <v>263</v>
      </c>
      <c r="G4983" t="s">
        <v>67</v>
      </c>
      <c r="H4983" t="s">
        <v>16339</v>
      </c>
      <c r="I4983" t="s">
        <v>37</v>
      </c>
      <c r="J4983" t="s">
        <v>959</v>
      </c>
      <c r="K4983" t="s">
        <v>16340</v>
      </c>
      <c r="L4983">
        <v>15739924</v>
      </c>
      <c r="M4983">
        <f t="shared" si="154"/>
        <v>3682</v>
      </c>
      <c r="N4983" s="2">
        <f t="shared" si="155"/>
        <v>67.083854818523164</v>
      </c>
    </row>
    <row r="4984" spans="1:14" x14ac:dyDescent="0.3">
      <c r="A4984" t="s">
        <v>6816</v>
      </c>
      <c r="B4984" t="s">
        <v>1312</v>
      </c>
      <c r="C4984">
        <v>4.5</v>
      </c>
      <c r="D4984">
        <v>4</v>
      </c>
      <c r="E4984">
        <v>1999</v>
      </c>
      <c r="F4984">
        <v>539</v>
      </c>
      <c r="G4984" t="s">
        <v>29</v>
      </c>
      <c r="H4984" t="s">
        <v>16341</v>
      </c>
      <c r="I4984" t="s">
        <v>126</v>
      </c>
      <c r="J4984" t="s">
        <v>1314</v>
      </c>
      <c r="K4984" t="s">
        <v>16342</v>
      </c>
      <c r="L4984">
        <v>17508504</v>
      </c>
      <c r="M4984">
        <f t="shared" si="154"/>
        <v>2156</v>
      </c>
      <c r="N4984" s="2">
        <f t="shared" si="155"/>
        <v>73.036518259129565</v>
      </c>
    </row>
    <row r="4985" spans="1:14" x14ac:dyDescent="0.3">
      <c r="A4985" t="s">
        <v>16343</v>
      </c>
      <c r="B4985" t="s">
        <v>1267</v>
      </c>
      <c r="C4985">
        <v>4.5</v>
      </c>
      <c r="D4985">
        <v>8</v>
      </c>
      <c r="E4985">
        <v>1199</v>
      </c>
      <c r="F4985">
        <v>383</v>
      </c>
      <c r="G4985" t="s">
        <v>16</v>
      </c>
      <c r="H4985" t="s">
        <v>16344</v>
      </c>
      <c r="I4985" t="s">
        <v>880</v>
      </c>
      <c r="J4985" t="s">
        <v>1270</v>
      </c>
      <c r="K4985" t="s">
        <v>16345</v>
      </c>
      <c r="L4985">
        <v>13803614</v>
      </c>
      <c r="M4985">
        <f t="shared" si="154"/>
        <v>3064</v>
      </c>
      <c r="N4985" s="2">
        <f t="shared" si="155"/>
        <v>68.056713928273567</v>
      </c>
    </row>
    <row r="4986" spans="1:14" x14ac:dyDescent="0.3">
      <c r="A4986" t="s">
        <v>9705</v>
      </c>
      <c r="B4986" t="s">
        <v>199</v>
      </c>
      <c r="C4986">
        <v>4.8</v>
      </c>
      <c r="D4986">
        <v>5</v>
      </c>
      <c r="E4986">
        <v>4149</v>
      </c>
      <c r="F4986">
        <v>1244</v>
      </c>
      <c r="G4986" t="s">
        <v>757</v>
      </c>
      <c r="H4986" t="s">
        <v>16346</v>
      </c>
      <c r="I4986" t="s">
        <v>83</v>
      </c>
      <c r="J4986" t="s">
        <v>202</v>
      </c>
      <c r="K4986" t="s">
        <v>16347</v>
      </c>
      <c r="L4986">
        <v>14326530</v>
      </c>
      <c r="M4986">
        <f t="shared" si="154"/>
        <v>6220</v>
      </c>
      <c r="N4986" s="2">
        <f t="shared" si="155"/>
        <v>70.016871535309704</v>
      </c>
    </row>
    <row r="4987" spans="1:14" x14ac:dyDescent="0.3">
      <c r="A4987" t="s">
        <v>16348</v>
      </c>
      <c r="B4987" t="s">
        <v>3055</v>
      </c>
      <c r="C4987">
        <v>4.2</v>
      </c>
      <c r="D4987">
        <v>10</v>
      </c>
      <c r="E4987">
        <v>5399</v>
      </c>
      <c r="F4987">
        <v>3239</v>
      </c>
      <c r="G4987" t="s">
        <v>16</v>
      </c>
      <c r="H4987" t="s">
        <v>16349</v>
      </c>
      <c r="I4987" t="s">
        <v>513</v>
      </c>
      <c r="J4987" t="s">
        <v>3057</v>
      </c>
      <c r="K4987" t="s">
        <v>16350</v>
      </c>
      <c r="L4987">
        <v>15017256</v>
      </c>
      <c r="M4987">
        <f t="shared" si="154"/>
        <v>32390</v>
      </c>
      <c r="N4987" s="2">
        <f t="shared" si="155"/>
        <v>40.00740877940359</v>
      </c>
    </row>
    <row r="4988" spans="1:14" x14ac:dyDescent="0.3">
      <c r="A4988" t="s">
        <v>5983</v>
      </c>
      <c r="B4988" t="s">
        <v>15</v>
      </c>
      <c r="C4988">
        <v>3.8</v>
      </c>
      <c r="D4988">
        <v>5</v>
      </c>
      <c r="E4988">
        <v>6795</v>
      </c>
      <c r="F4988">
        <v>1698</v>
      </c>
      <c r="G4988" t="s">
        <v>16</v>
      </c>
      <c r="H4988" t="s">
        <v>16351</v>
      </c>
      <c r="I4988" t="s">
        <v>18</v>
      </c>
      <c r="J4988" t="s">
        <v>19</v>
      </c>
      <c r="K4988" t="s">
        <v>16352</v>
      </c>
      <c r="L4988">
        <v>17317690</v>
      </c>
      <c r="M4988">
        <f t="shared" si="154"/>
        <v>8490</v>
      </c>
      <c r="N4988" s="2">
        <f t="shared" si="155"/>
        <v>75.011037527593814</v>
      </c>
    </row>
    <row r="4989" spans="1:14" x14ac:dyDescent="0.3">
      <c r="A4989" t="s">
        <v>2341</v>
      </c>
      <c r="B4989" t="s">
        <v>5721</v>
      </c>
      <c r="C4989">
        <v>4.3</v>
      </c>
      <c r="D4989">
        <v>67</v>
      </c>
      <c r="E4989">
        <v>2249</v>
      </c>
      <c r="F4989">
        <v>877</v>
      </c>
      <c r="G4989" t="s">
        <v>29</v>
      </c>
      <c r="H4989" t="s">
        <v>16353</v>
      </c>
      <c r="I4989" t="s">
        <v>642</v>
      </c>
      <c r="J4989" t="s">
        <v>5723</v>
      </c>
      <c r="K4989" t="s">
        <v>16354</v>
      </c>
      <c r="L4989">
        <v>12546786</v>
      </c>
      <c r="M4989">
        <f t="shared" si="154"/>
        <v>58759</v>
      </c>
      <c r="N4989" s="2">
        <f t="shared" si="155"/>
        <v>61.004891062694533</v>
      </c>
    </row>
    <row r="4990" spans="1:14" x14ac:dyDescent="0.3">
      <c r="A4990" t="s">
        <v>16355</v>
      </c>
      <c r="B4990" t="s">
        <v>5053</v>
      </c>
      <c r="C4990">
        <v>4.0999999999999996</v>
      </c>
      <c r="D4990">
        <v>209</v>
      </c>
      <c r="E4990">
        <v>3300</v>
      </c>
      <c r="F4990">
        <v>528</v>
      </c>
      <c r="G4990" t="s">
        <v>16</v>
      </c>
      <c r="H4990" t="s">
        <v>16356</v>
      </c>
      <c r="I4990" t="s">
        <v>1558</v>
      </c>
      <c r="J4990" t="s">
        <v>5055</v>
      </c>
      <c r="K4990" t="s">
        <v>16357</v>
      </c>
      <c r="L4990">
        <v>10942870</v>
      </c>
      <c r="M4990">
        <f t="shared" si="154"/>
        <v>110352</v>
      </c>
      <c r="N4990" s="2">
        <f t="shared" si="155"/>
        <v>84</v>
      </c>
    </row>
    <row r="4991" spans="1:14" x14ac:dyDescent="0.3">
      <c r="A4991" t="s">
        <v>16358</v>
      </c>
      <c r="B4991" t="s">
        <v>2318</v>
      </c>
      <c r="C4991">
        <v>3.4</v>
      </c>
      <c r="D4991">
        <v>7</v>
      </c>
      <c r="E4991">
        <v>1599</v>
      </c>
      <c r="F4991">
        <v>639</v>
      </c>
      <c r="G4991" t="s">
        <v>124</v>
      </c>
      <c r="H4991" t="s">
        <v>16359</v>
      </c>
      <c r="I4991" t="s">
        <v>56</v>
      </c>
      <c r="J4991" t="s">
        <v>2320</v>
      </c>
      <c r="K4991" t="s">
        <v>16360</v>
      </c>
      <c r="L4991">
        <v>15878046</v>
      </c>
      <c r="M4991">
        <f t="shared" si="154"/>
        <v>4473</v>
      </c>
      <c r="N4991" s="2">
        <f t="shared" si="155"/>
        <v>60.0375234521576</v>
      </c>
    </row>
    <row r="4992" spans="1:14" x14ac:dyDescent="0.3">
      <c r="A4992" t="s">
        <v>16361</v>
      </c>
      <c r="B4992" t="s">
        <v>1638</v>
      </c>
      <c r="C4992">
        <v>3.8</v>
      </c>
      <c r="D4992">
        <v>35</v>
      </c>
      <c r="E4992">
        <v>1499</v>
      </c>
      <c r="F4992">
        <v>554</v>
      </c>
      <c r="G4992" t="s">
        <v>409</v>
      </c>
      <c r="H4992" t="s">
        <v>16362</v>
      </c>
      <c r="I4992" t="s">
        <v>891</v>
      </c>
      <c r="J4992" t="s">
        <v>1640</v>
      </c>
      <c r="K4992" t="s">
        <v>16363</v>
      </c>
      <c r="L4992">
        <v>14099532</v>
      </c>
      <c r="M4992">
        <f t="shared" si="154"/>
        <v>19390</v>
      </c>
      <c r="N4992" s="2">
        <f t="shared" si="155"/>
        <v>63.042028018679119</v>
      </c>
    </row>
    <row r="4993" spans="1:14" x14ac:dyDescent="0.3">
      <c r="A4993" t="s">
        <v>2564</v>
      </c>
      <c r="B4993" t="s">
        <v>35</v>
      </c>
      <c r="C4993">
        <v>4.8</v>
      </c>
      <c r="D4993">
        <v>8</v>
      </c>
      <c r="E4993">
        <v>2799</v>
      </c>
      <c r="F4993">
        <v>1399</v>
      </c>
      <c r="G4993" t="s">
        <v>29</v>
      </c>
      <c r="H4993" t="s">
        <v>16364</v>
      </c>
      <c r="I4993" t="s">
        <v>404</v>
      </c>
      <c r="J4993" t="s">
        <v>38</v>
      </c>
      <c r="K4993" t="s">
        <v>16365</v>
      </c>
      <c r="L4993">
        <v>15132646</v>
      </c>
      <c r="M4993">
        <f t="shared" si="154"/>
        <v>11192</v>
      </c>
      <c r="N4993" s="2">
        <f t="shared" si="155"/>
        <v>50.017863522686682</v>
      </c>
    </row>
    <row r="4994" spans="1:14" x14ac:dyDescent="0.3">
      <c r="A4994" t="s">
        <v>16366</v>
      </c>
      <c r="B4994" t="s">
        <v>2383</v>
      </c>
      <c r="C4994">
        <v>4.0999999999999996</v>
      </c>
      <c r="D4994">
        <v>11</v>
      </c>
      <c r="E4994">
        <v>1699</v>
      </c>
      <c r="F4994">
        <v>1019</v>
      </c>
      <c r="G4994" t="s">
        <v>29</v>
      </c>
      <c r="H4994" t="s">
        <v>16367</v>
      </c>
      <c r="I4994" t="s">
        <v>862</v>
      </c>
      <c r="J4994" t="s">
        <v>2385</v>
      </c>
      <c r="K4994" t="s">
        <v>16368</v>
      </c>
      <c r="L4994">
        <v>16115236</v>
      </c>
      <c r="M4994">
        <f t="shared" si="154"/>
        <v>11209</v>
      </c>
      <c r="N4994" s="2">
        <f t="shared" si="155"/>
        <v>40.023543260741612</v>
      </c>
    </row>
    <row r="4995" spans="1:14" x14ac:dyDescent="0.3">
      <c r="A4995" t="s">
        <v>16369</v>
      </c>
      <c r="B4995" t="s">
        <v>41</v>
      </c>
      <c r="C4995">
        <v>2.8</v>
      </c>
      <c r="D4995">
        <v>13</v>
      </c>
      <c r="E4995">
        <v>2999</v>
      </c>
      <c r="F4995">
        <v>2099</v>
      </c>
      <c r="G4995" t="s">
        <v>860</v>
      </c>
      <c r="H4995" t="s">
        <v>16370</v>
      </c>
      <c r="I4995" t="s">
        <v>44</v>
      </c>
      <c r="J4995" t="s">
        <v>45</v>
      </c>
      <c r="K4995" t="s">
        <v>16371</v>
      </c>
      <c r="L4995">
        <v>14281432</v>
      </c>
      <c r="M4995">
        <f t="shared" ref="M4995:M5058" si="156">D4995*F4995</f>
        <v>27287</v>
      </c>
      <c r="N4995" s="2">
        <f t="shared" ref="N4995:N5058" si="157">((E4995-F4995)/E4995) *100</f>
        <v>30.010003334444811</v>
      </c>
    </row>
    <row r="4996" spans="1:14" x14ac:dyDescent="0.3">
      <c r="A4996" t="s">
        <v>978</v>
      </c>
      <c r="B4996" t="s">
        <v>12999</v>
      </c>
      <c r="C4996">
        <v>4</v>
      </c>
      <c r="D4996">
        <v>7</v>
      </c>
      <c r="E4996">
        <v>1299</v>
      </c>
      <c r="F4996">
        <v>519</v>
      </c>
      <c r="G4996" t="s">
        <v>29</v>
      </c>
      <c r="H4996" t="s">
        <v>16372</v>
      </c>
      <c r="I4996" t="s">
        <v>37</v>
      </c>
      <c r="J4996" t="s">
        <v>13001</v>
      </c>
      <c r="K4996" t="s">
        <v>16373</v>
      </c>
      <c r="L4996">
        <v>17348072</v>
      </c>
      <c r="M4996">
        <f t="shared" si="156"/>
        <v>3633</v>
      </c>
      <c r="N4996" s="2">
        <f t="shared" si="157"/>
        <v>60.046189376443415</v>
      </c>
    </row>
    <row r="4997" spans="1:14" x14ac:dyDescent="0.3">
      <c r="A4997" t="s">
        <v>16374</v>
      </c>
      <c r="B4997" t="s">
        <v>6720</v>
      </c>
      <c r="C4997">
        <v>4.3</v>
      </c>
      <c r="D4997">
        <v>38</v>
      </c>
      <c r="E4997">
        <v>899</v>
      </c>
      <c r="F4997">
        <v>539</v>
      </c>
      <c r="G4997" t="s">
        <v>16</v>
      </c>
      <c r="H4997" t="s">
        <v>16375</v>
      </c>
      <c r="I4997" t="s">
        <v>4190</v>
      </c>
      <c r="J4997" t="s">
        <v>6723</v>
      </c>
      <c r="K4997" t="s">
        <v>16376</v>
      </c>
      <c r="L4997">
        <v>14170224</v>
      </c>
      <c r="M4997">
        <f t="shared" si="156"/>
        <v>20482</v>
      </c>
      <c r="N4997" s="2">
        <f t="shared" si="157"/>
        <v>40.044493882091217</v>
      </c>
    </row>
    <row r="4998" spans="1:14" x14ac:dyDescent="0.3">
      <c r="A4998" t="s">
        <v>16377</v>
      </c>
      <c r="B4998" t="s">
        <v>364</v>
      </c>
      <c r="C4998">
        <v>3.9</v>
      </c>
      <c r="D4998">
        <v>7</v>
      </c>
      <c r="E4998">
        <v>899</v>
      </c>
      <c r="F4998">
        <v>449</v>
      </c>
      <c r="G4998" t="s">
        <v>16378</v>
      </c>
      <c r="H4998" t="s">
        <v>16379</v>
      </c>
      <c r="I4998" t="s">
        <v>56</v>
      </c>
      <c r="J4998" t="s">
        <v>368</v>
      </c>
      <c r="K4998" t="s">
        <v>16380</v>
      </c>
      <c r="L4998">
        <v>13545688</v>
      </c>
      <c r="M4998">
        <f t="shared" si="156"/>
        <v>3143</v>
      </c>
      <c r="N4998" s="2">
        <f t="shared" si="157"/>
        <v>50.055617352614014</v>
      </c>
    </row>
    <row r="4999" spans="1:14" x14ac:dyDescent="0.3">
      <c r="A4999" t="s">
        <v>16381</v>
      </c>
      <c r="B4999" t="s">
        <v>230</v>
      </c>
      <c r="C4999">
        <v>3.8</v>
      </c>
      <c r="D4999">
        <v>237</v>
      </c>
      <c r="E4999">
        <v>1899</v>
      </c>
      <c r="F4999">
        <v>1139</v>
      </c>
      <c r="G4999" t="s">
        <v>67</v>
      </c>
      <c r="H4999" t="s">
        <v>16382</v>
      </c>
      <c r="I4999" t="s">
        <v>201</v>
      </c>
      <c r="J4999" t="s">
        <v>232</v>
      </c>
      <c r="K4999" t="s">
        <v>16383</v>
      </c>
      <c r="L4999">
        <v>12274720</v>
      </c>
      <c r="M4999">
        <f t="shared" si="156"/>
        <v>269943</v>
      </c>
      <c r="N4999" s="2">
        <f t="shared" si="157"/>
        <v>40.021063717746181</v>
      </c>
    </row>
    <row r="5000" spans="1:14" x14ac:dyDescent="0.3">
      <c r="A5000" t="s">
        <v>16384</v>
      </c>
      <c r="B5000" t="s">
        <v>9267</v>
      </c>
      <c r="C5000">
        <v>4.5999999999999996</v>
      </c>
      <c r="D5000">
        <v>44</v>
      </c>
      <c r="E5000">
        <v>405</v>
      </c>
      <c r="F5000">
        <v>396</v>
      </c>
      <c r="G5000" t="s">
        <v>16385</v>
      </c>
      <c r="H5000" t="s">
        <v>16386</v>
      </c>
      <c r="I5000" t="s">
        <v>273</v>
      </c>
      <c r="J5000" t="s">
        <v>9270</v>
      </c>
      <c r="K5000" t="s">
        <v>16387</v>
      </c>
      <c r="L5000">
        <v>13124504</v>
      </c>
      <c r="M5000">
        <f t="shared" si="156"/>
        <v>17424</v>
      </c>
      <c r="N5000" s="2">
        <f t="shared" si="157"/>
        <v>2.2222222222222223</v>
      </c>
    </row>
    <row r="5001" spans="1:14" x14ac:dyDescent="0.3">
      <c r="A5001" t="s">
        <v>16388</v>
      </c>
      <c r="B5001" t="s">
        <v>1149</v>
      </c>
      <c r="C5001">
        <v>4.4000000000000004</v>
      </c>
      <c r="D5001">
        <v>41</v>
      </c>
      <c r="E5001">
        <v>2290</v>
      </c>
      <c r="F5001">
        <v>2290</v>
      </c>
      <c r="G5001" t="s">
        <v>242</v>
      </c>
      <c r="H5001" t="s">
        <v>16389</v>
      </c>
      <c r="I5001" t="s">
        <v>1176</v>
      </c>
      <c r="J5001" t="s">
        <v>1151</v>
      </c>
      <c r="K5001" t="s">
        <v>16390</v>
      </c>
      <c r="L5001">
        <v>5565498</v>
      </c>
      <c r="M5001">
        <f t="shared" si="156"/>
        <v>93890</v>
      </c>
      <c r="N5001" s="2">
        <f t="shared" si="157"/>
        <v>0</v>
      </c>
    </row>
    <row r="5002" spans="1:14" x14ac:dyDescent="0.3">
      <c r="A5002" t="s">
        <v>16391</v>
      </c>
      <c r="B5002" t="s">
        <v>16392</v>
      </c>
      <c r="C5002">
        <v>4.3</v>
      </c>
      <c r="D5002">
        <v>62</v>
      </c>
      <c r="E5002">
        <v>6000</v>
      </c>
      <c r="F5002">
        <v>2520</v>
      </c>
      <c r="G5002" t="s">
        <v>16</v>
      </c>
      <c r="H5002" t="s">
        <v>16393</v>
      </c>
      <c r="I5002" t="s">
        <v>18</v>
      </c>
      <c r="J5002" t="s">
        <v>16394</v>
      </c>
      <c r="K5002" t="s">
        <v>16395</v>
      </c>
      <c r="L5002">
        <v>1485474</v>
      </c>
      <c r="M5002">
        <f t="shared" si="156"/>
        <v>156240</v>
      </c>
      <c r="N5002" s="2">
        <f t="shared" si="157"/>
        <v>57.999999999999993</v>
      </c>
    </row>
    <row r="5003" spans="1:14" x14ac:dyDescent="0.3">
      <c r="A5003" t="s">
        <v>16396</v>
      </c>
      <c r="B5003" t="s">
        <v>499</v>
      </c>
      <c r="C5003">
        <v>4.4000000000000004</v>
      </c>
      <c r="D5003">
        <v>1100</v>
      </c>
      <c r="E5003">
        <v>795</v>
      </c>
      <c r="F5003">
        <v>556</v>
      </c>
      <c r="G5003" t="s">
        <v>16</v>
      </c>
      <c r="H5003" t="s">
        <v>16397</v>
      </c>
      <c r="I5003" t="s">
        <v>1393</v>
      </c>
      <c r="J5003" t="s">
        <v>502</v>
      </c>
      <c r="K5003" t="s">
        <v>16398</v>
      </c>
      <c r="L5003">
        <v>10251145</v>
      </c>
      <c r="M5003">
        <f t="shared" si="156"/>
        <v>611600</v>
      </c>
      <c r="N5003" s="2">
        <f t="shared" si="157"/>
        <v>30.062893081761004</v>
      </c>
    </row>
    <row r="5004" spans="1:14" x14ac:dyDescent="0.3">
      <c r="A5004" t="s">
        <v>10562</v>
      </c>
      <c r="B5004" t="s">
        <v>5053</v>
      </c>
      <c r="C5004">
        <v>4.4000000000000004</v>
      </c>
      <c r="D5004">
        <v>130</v>
      </c>
      <c r="E5004">
        <v>2330</v>
      </c>
      <c r="F5004">
        <v>466</v>
      </c>
      <c r="G5004" t="s">
        <v>16</v>
      </c>
      <c r="H5004" t="s">
        <v>16399</v>
      </c>
      <c r="I5004" t="s">
        <v>1558</v>
      </c>
      <c r="J5004" t="s">
        <v>5055</v>
      </c>
      <c r="K5004" t="s">
        <v>16400</v>
      </c>
      <c r="L5004">
        <v>9013299</v>
      </c>
      <c r="M5004">
        <f t="shared" si="156"/>
        <v>60580</v>
      </c>
      <c r="N5004" s="2">
        <f t="shared" si="157"/>
        <v>80</v>
      </c>
    </row>
    <row r="5005" spans="1:14" x14ac:dyDescent="0.3">
      <c r="A5005" t="s">
        <v>16401</v>
      </c>
      <c r="B5005" t="s">
        <v>2904</v>
      </c>
      <c r="C5005">
        <v>4.7</v>
      </c>
      <c r="D5005">
        <v>14</v>
      </c>
      <c r="E5005">
        <v>1395</v>
      </c>
      <c r="F5005">
        <v>418</v>
      </c>
      <c r="G5005" t="s">
        <v>16</v>
      </c>
      <c r="H5005" t="s">
        <v>16402</v>
      </c>
      <c r="I5005" t="s">
        <v>1241</v>
      </c>
      <c r="J5005" t="s">
        <v>2906</v>
      </c>
      <c r="K5005" t="s">
        <v>16403</v>
      </c>
      <c r="L5005">
        <v>13808508</v>
      </c>
      <c r="M5005">
        <f t="shared" si="156"/>
        <v>5852</v>
      </c>
      <c r="N5005" s="2">
        <f t="shared" si="157"/>
        <v>70.035842293906811</v>
      </c>
    </row>
    <row r="5006" spans="1:14" x14ac:dyDescent="0.3">
      <c r="A5006" t="s">
        <v>16404</v>
      </c>
      <c r="B5006" t="s">
        <v>230</v>
      </c>
      <c r="C5006">
        <v>4</v>
      </c>
      <c r="D5006">
        <v>3</v>
      </c>
      <c r="E5006">
        <v>1299</v>
      </c>
      <c r="F5006">
        <v>454</v>
      </c>
      <c r="G5006" t="s">
        <v>42</v>
      </c>
      <c r="H5006" t="s">
        <v>16405</v>
      </c>
      <c r="I5006" t="s">
        <v>56</v>
      </c>
      <c r="J5006" t="s">
        <v>232</v>
      </c>
      <c r="K5006" t="s">
        <v>16406</v>
      </c>
      <c r="L5006">
        <v>16961256</v>
      </c>
      <c r="M5006">
        <f t="shared" si="156"/>
        <v>1362</v>
      </c>
      <c r="N5006" s="2">
        <f t="shared" si="157"/>
        <v>65.050038491147035</v>
      </c>
    </row>
    <row r="5007" spans="1:14" x14ac:dyDescent="0.3">
      <c r="A5007" t="s">
        <v>13855</v>
      </c>
      <c r="B5007" t="s">
        <v>733</v>
      </c>
      <c r="C5007">
        <v>3.7</v>
      </c>
      <c r="D5007">
        <v>7</v>
      </c>
      <c r="E5007">
        <v>2049</v>
      </c>
      <c r="F5007">
        <v>819</v>
      </c>
      <c r="G5007" t="s">
        <v>838</v>
      </c>
      <c r="H5007" t="s">
        <v>16407</v>
      </c>
      <c r="I5007" t="s">
        <v>446</v>
      </c>
      <c r="J5007" t="s">
        <v>735</v>
      </c>
      <c r="K5007" t="s">
        <v>16408</v>
      </c>
      <c r="L5007">
        <v>16519858</v>
      </c>
      <c r="M5007">
        <f t="shared" si="156"/>
        <v>5733</v>
      </c>
      <c r="N5007" s="2">
        <f t="shared" si="157"/>
        <v>60.029282576866763</v>
      </c>
    </row>
    <row r="5008" spans="1:14" x14ac:dyDescent="0.3">
      <c r="A5008" t="s">
        <v>13448</v>
      </c>
      <c r="B5008" t="s">
        <v>2212</v>
      </c>
      <c r="C5008">
        <v>4.4000000000000004</v>
      </c>
      <c r="D5008">
        <v>16</v>
      </c>
      <c r="E5008">
        <v>449</v>
      </c>
      <c r="F5008">
        <v>314</v>
      </c>
      <c r="G5008" t="s">
        <v>4183</v>
      </c>
      <c r="H5008" t="s">
        <v>16409</v>
      </c>
      <c r="I5008" t="s">
        <v>110</v>
      </c>
      <c r="J5008" t="s">
        <v>2215</v>
      </c>
      <c r="K5008" t="s">
        <v>16410</v>
      </c>
      <c r="L5008">
        <v>16223718</v>
      </c>
      <c r="M5008">
        <f t="shared" si="156"/>
        <v>5024</v>
      </c>
      <c r="N5008" s="2">
        <f t="shared" si="157"/>
        <v>30.066815144766146</v>
      </c>
    </row>
    <row r="5009" spans="1:14" x14ac:dyDescent="0.3">
      <c r="A5009" t="s">
        <v>2772</v>
      </c>
      <c r="B5009" t="s">
        <v>4334</v>
      </c>
      <c r="C5009">
        <v>3.5</v>
      </c>
      <c r="D5009">
        <v>13</v>
      </c>
      <c r="E5009">
        <v>899</v>
      </c>
      <c r="F5009">
        <v>350</v>
      </c>
      <c r="G5009" t="s">
        <v>683</v>
      </c>
      <c r="H5009" t="s">
        <v>16411</v>
      </c>
      <c r="I5009" t="s">
        <v>76</v>
      </c>
      <c r="J5009" t="s">
        <v>4336</v>
      </c>
      <c r="K5009" t="s">
        <v>16412</v>
      </c>
      <c r="L5009">
        <v>14138300</v>
      </c>
      <c r="M5009">
        <f t="shared" si="156"/>
        <v>4550</v>
      </c>
      <c r="N5009" s="2">
        <f t="shared" si="157"/>
        <v>61.067853170189103</v>
      </c>
    </row>
    <row r="5010" spans="1:14" x14ac:dyDescent="0.3">
      <c r="A5010" t="s">
        <v>16413</v>
      </c>
      <c r="B5010" t="s">
        <v>2417</v>
      </c>
      <c r="C5010">
        <v>3.8</v>
      </c>
      <c r="D5010">
        <v>11</v>
      </c>
      <c r="E5010">
        <v>1999</v>
      </c>
      <c r="F5010">
        <v>1379</v>
      </c>
      <c r="G5010" t="s">
        <v>95</v>
      </c>
      <c r="H5010" t="s">
        <v>16414</v>
      </c>
      <c r="I5010" t="s">
        <v>862</v>
      </c>
      <c r="J5010" t="s">
        <v>2419</v>
      </c>
      <c r="K5010" t="s">
        <v>16415</v>
      </c>
      <c r="L5010">
        <v>16246534</v>
      </c>
      <c r="M5010">
        <f t="shared" si="156"/>
        <v>15169</v>
      </c>
      <c r="N5010" s="2">
        <f t="shared" si="157"/>
        <v>31.015507753876935</v>
      </c>
    </row>
    <row r="5011" spans="1:14" x14ac:dyDescent="0.3">
      <c r="A5011" t="s">
        <v>16416</v>
      </c>
      <c r="B5011" t="s">
        <v>87</v>
      </c>
      <c r="C5011">
        <v>4.4000000000000004</v>
      </c>
      <c r="D5011">
        <v>327</v>
      </c>
      <c r="E5011">
        <v>1399</v>
      </c>
      <c r="F5011">
        <v>769</v>
      </c>
      <c r="G5011" t="s">
        <v>29</v>
      </c>
      <c r="H5011" t="s">
        <v>16417</v>
      </c>
      <c r="I5011" t="s">
        <v>37</v>
      </c>
      <c r="J5011" t="s">
        <v>91</v>
      </c>
      <c r="K5011" t="s">
        <v>16418</v>
      </c>
      <c r="L5011">
        <v>11363560</v>
      </c>
      <c r="M5011">
        <f t="shared" si="156"/>
        <v>251463</v>
      </c>
      <c r="N5011" s="2">
        <f t="shared" si="157"/>
        <v>45.032165832737668</v>
      </c>
    </row>
    <row r="5012" spans="1:14" x14ac:dyDescent="0.3">
      <c r="A5012" t="s">
        <v>16419</v>
      </c>
      <c r="B5012" t="s">
        <v>917</v>
      </c>
      <c r="C5012">
        <v>4</v>
      </c>
      <c r="D5012">
        <v>319</v>
      </c>
      <c r="E5012">
        <v>4299</v>
      </c>
      <c r="F5012">
        <v>2192</v>
      </c>
      <c r="G5012" t="s">
        <v>29</v>
      </c>
      <c r="H5012" t="s">
        <v>16420</v>
      </c>
      <c r="I5012" t="s">
        <v>132</v>
      </c>
      <c r="J5012" t="s">
        <v>919</v>
      </c>
      <c r="K5012" t="s">
        <v>16421</v>
      </c>
      <c r="L5012">
        <v>7573013</v>
      </c>
      <c r="M5012">
        <f t="shared" si="156"/>
        <v>699248</v>
      </c>
      <c r="N5012" s="2">
        <f t="shared" si="157"/>
        <v>49.011397999534779</v>
      </c>
    </row>
    <row r="5013" spans="1:14" x14ac:dyDescent="0.3">
      <c r="A5013" t="s">
        <v>16422</v>
      </c>
      <c r="B5013" t="s">
        <v>1291</v>
      </c>
      <c r="C5013">
        <v>3.8</v>
      </c>
      <c r="D5013">
        <v>78</v>
      </c>
      <c r="E5013">
        <v>1599</v>
      </c>
      <c r="F5013">
        <v>639</v>
      </c>
      <c r="G5013" t="s">
        <v>67</v>
      </c>
      <c r="H5013" t="s">
        <v>16423</v>
      </c>
      <c r="I5013" t="s">
        <v>56</v>
      </c>
      <c r="J5013" t="s">
        <v>1293</v>
      </c>
      <c r="K5013" t="s">
        <v>16424</v>
      </c>
      <c r="L5013">
        <v>8834931</v>
      </c>
      <c r="M5013">
        <f t="shared" si="156"/>
        <v>49842</v>
      </c>
      <c r="N5013" s="2">
        <f t="shared" si="157"/>
        <v>60.0375234521576</v>
      </c>
    </row>
    <row r="5014" spans="1:14" x14ac:dyDescent="0.3">
      <c r="A5014" t="s">
        <v>16425</v>
      </c>
      <c r="B5014" t="s">
        <v>2679</v>
      </c>
      <c r="C5014">
        <v>3.9</v>
      </c>
      <c r="D5014">
        <v>40</v>
      </c>
      <c r="E5014">
        <v>1999</v>
      </c>
      <c r="F5014">
        <v>999</v>
      </c>
      <c r="G5014" t="s">
        <v>666</v>
      </c>
      <c r="H5014" t="s">
        <v>16426</v>
      </c>
      <c r="I5014" t="s">
        <v>189</v>
      </c>
      <c r="J5014" t="s">
        <v>2681</v>
      </c>
      <c r="K5014" t="s">
        <v>16427</v>
      </c>
      <c r="L5014">
        <v>12661450</v>
      </c>
      <c r="M5014">
        <f t="shared" si="156"/>
        <v>39960</v>
      </c>
      <c r="N5014" s="2">
        <f t="shared" si="157"/>
        <v>50.025012506253134</v>
      </c>
    </row>
    <row r="5015" spans="1:14" x14ac:dyDescent="0.3">
      <c r="A5015" t="s">
        <v>16428</v>
      </c>
      <c r="B5015" t="s">
        <v>15848</v>
      </c>
      <c r="C5015">
        <v>4.9000000000000004</v>
      </c>
      <c r="D5015">
        <v>16</v>
      </c>
      <c r="E5015">
        <v>1695</v>
      </c>
      <c r="F5015">
        <v>1474</v>
      </c>
      <c r="G5015" t="s">
        <v>16</v>
      </c>
      <c r="H5015" t="s">
        <v>16429</v>
      </c>
      <c r="I5015" t="s">
        <v>716</v>
      </c>
      <c r="J5015" t="s">
        <v>15850</v>
      </c>
      <c r="K5015" t="s">
        <v>16430</v>
      </c>
      <c r="L5015">
        <v>16557052</v>
      </c>
      <c r="M5015">
        <f t="shared" si="156"/>
        <v>23584</v>
      </c>
      <c r="N5015" s="2">
        <f t="shared" si="157"/>
        <v>13.038348082595871</v>
      </c>
    </row>
    <row r="5016" spans="1:14" x14ac:dyDescent="0.3">
      <c r="A5016" t="s">
        <v>16431</v>
      </c>
      <c r="B5016" t="s">
        <v>16432</v>
      </c>
      <c r="C5016">
        <v>3.8</v>
      </c>
      <c r="D5016">
        <v>5</v>
      </c>
      <c r="E5016">
        <v>1197</v>
      </c>
      <c r="F5016">
        <v>778</v>
      </c>
      <c r="G5016" t="s">
        <v>29</v>
      </c>
      <c r="H5016" t="s">
        <v>16433</v>
      </c>
      <c r="I5016" t="s">
        <v>648</v>
      </c>
      <c r="J5016" t="s">
        <v>16434</v>
      </c>
      <c r="K5016" t="s">
        <v>16435</v>
      </c>
      <c r="L5016">
        <v>15294790</v>
      </c>
      <c r="M5016">
        <f t="shared" si="156"/>
        <v>3890</v>
      </c>
      <c r="N5016" s="2">
        <f t="shared" si="157"/>
        <v>35.004177109440263</v>
      </c>
    </row>
    <row r="5017" spans="1:14" x14ac:dyDescent="0.3">
      <c r="A5017" t="s">
        <v>16436</v>
      </c>
      <c r="B5017" t="s">
        <v>1441</v>
      </c>
      <c r="C5017">
        <v>4.4000000000000004</v>
      </c>
      <c r="D5017">
        <v>7</v>
      </c>
      <c r="E5017">
        <v>4498</v>
      </c>
      <c r="F5017">
        <v>1979</v>
      </c>
      <c r="G5017" t="s">
        <v>16</v>
      </c>
      <c r="H5017" t="s">
        <v>16437</v>
      </c>
      <c r="I5017" t="s">
        <v>8013</v>
      </c>
      <c r="J5017" t="s">
        <v>1443</v>
      </c>
      <c r="K5017" t="s">
        <v>16438</v>
      </c>
      <c r="L5017">
        <v>13995830</v>
      </c>
      <c r="M5017">
        <f t="shared" si="156"/>
        <v>13853</v>
      </c>
      <c r="N5017" s="2">
        <f t="shared" si="157"/>
        <v>56.002667852378842</v>
      </c>
    </row>
    <row r="5018" spans="1:14" x14ac:dyDescent="0.3">
      <c r="A5018" t="s">
        <v>9714</v>
      </c>
      <c r="B5018" t="s">
        <v>2793</v>
      </c>
      <c r="C5018">
        <v>4.0999999999999996</v>
      </c>
      <c r="D5018">
        <v>19</v>
      </c>
      <c r="E5018">
        <v>598</v>
      </c>
      <c r="F5018">
        <v>545</v>
      </c>
      <c r="G5018" t="s">
        <v>67</v>
      </c>
      <c r="H5018" t="s">
        <v>16439</v>
      </c>
      <c r="I5018" t="s">
        <v>138</v>
      </c>
      <c r="J5018" t="s">
        <v>2795</v>
      </c>
      <c r="K5018" t="s">
        <v>16440</v>
      </c>
      <c r="L5018">
        <v>1670137</v>
      </c>
      <c r="M5018">
        <f t="shared" si="156"/>
        <v>10355</v>
      </c>
      <c r="N5018" s="2">
        <f t="shared" si="157"/>
        <v>8.8628762541806019</v>
      </c>
    </row>
    <row r="5019" spans="1:14" x14ac:dyDescent="0.3">
      <c r="A5019" t="s">
        <v>4506</v>
      </c>
      <c r="B5019" t="s">
        <v>1908</v>
      </c>
      <c r="C5019">
        <v>4.0999999999999996</v>
      </c>
      <c r="D5019">
        <v>24</v>
      </c>
      <c r="E5019">
        <v>3999</v>
      </c>
      <c r="F5019">
        <v>999</v>
      </c>
      <c r="G5019" t="s">
        <v>67</v>
      </c>
      <c r="H5019" t="s">
        <v>16441</v>
      </c>
      <c r="I5019" t="s">
        <v>132</v>
      </c>
      <c r="J5019" t="s">
        <v>1910</v>
      </c>
      <c r="K5019" t="s">
        <v>16442</v>
      </c>
      <c r="L5019">
        <v>9717193</v>
      </c>
      <c r="M5019">
        <f t="shared" si="156"/>
        <v>23976</v>
      </c>
      <c r="N5019" s="2">
        <f t="shared" si="157"/>
        <v>75.018754688672175</v>
      </c>
    </row>
    <row r="5020" spans="1:14" x14ac:dyDescent="0.3">
      <c r="A5020" t="s">
        <v>2610</v>
      </c>
      <c r="B5020" t="s">
        <v>80</v>
      </c>
      <c r="C5020">
        <v>4.5999999999999996</v>
      </c>
      <c r="D5020">
        <v>7</v>
      </c>
      <c r="E5020">
        <v>849</v>
      </c>
      <c r="F5020">
        <v>424</v>
      </c>
      <c r="G5020" t="s">
        <v>67</v>
      </c>
      <c r="H5020" t="s">
        <v>16443</v>
      </c>
      <c r="I5020" t="s">
        <v>37</v>
      </c>
      <c r="J5020" t="s">
        <v>84</v>
      </c>
      <c r="K5020" t="s">
        <v>16444</v>
      </c>
      <c r="L5020">
        <v>16055432</v>
      </c>
      <c r="M5020">
        <f t="shared" si="156"/>
        <v>2968</v>
      </c>
      <c r="N5020" s="2">
        <f t="shared" si="157"/>
        <v>50.058892815076561</v>
      </c>
    </row>
    <row r="5021" spans="1:14" x14ac:dyDescent="0.3">
      <c r="A5021" t="s">
        <v>8285</v>
      </c>
      <c r="B5021" t="s">
        <v>639</v>
      </c>
      <c r="C5021">
        <v>4.0999999999999996</v>
      </c>
      <c r="D5021">
        <v>7</v>
      </c>
      <c r="E5021">
        <v>1499</v>
      </c>
      <c r="F5021">
        <v>749</v>
      </c>
      <c r="G5021" t="s">
        <v>8286</v>
      </c>
      <c r="H5021" t="s">
        <v>16445</v>
      </c>
      <c r="I5021" t="s">
        <v>1229</v>
      </c>
      <c r="J5021" t="s">
        <v>643</v>
      </c>
      <c r="K5021" t="s">
        <v>16446</v>
      </c>
      <c r="L5021">
        <v>17606348</v>
      </c>
      <c r="M5021">
        <f t="shared" si="156"/>
        <v>5243</v>
      </c>
      <c r="N5021" s="2">
        <f t="shared" si="157"/>
        <v>50.033355570380259</v>
      </c>
    </row>
    <row r="5022" spans="1:14" x14ac:dyDescent="0.3">
      <c r="A5022" t="s">
        <v>16447</v>
      </c>
      <c r="B5022" t="s">
        <v>2198</v>
      </c>
      <c r="C5022">
        <v>3.8</v>
      </c>
      <c r="D5022">
        <v>5</v>
      </c>
      <c r="E5022">
        <v>899</v>
      </c>
      <c r="F5022">
        <v>539</v>
      </c>
      <c r="G5022" t="s">
        <v>2199</v>
      </c>
      <c r="H5022" t="s">
        <v>16448</v>
      </c>
      <c r="I5022" t="s">
        <v>648</v>
      </c>
      <c r="J5022" t="s">
        <v>2202</v>
      </c>
      <c r="K5022" t="s">
        <v>16449</v>
      </c>
      <c r="L5022">
        <v>15862270</v>
      </c>
      <c r="M5022">
        <f t="shared" si="156"/>
        <v>2695</v>
      </c>
      <c r="N5022" s="2">
        <f t="shared" si="157"/>
        <v>40.044493882091217</v>
      </c>
    </row>
    <row r="5023" spans="1:14" x14ac:dyDescent="0.3">
      <c r="A5023" t="s">
        <v>16450</v>
      </c>
      <c r="B5023" t="s">
        <v>6942</v>
      </c>
      <c r="C5023">
        <v>4</v>
      </c>
      <c r="D5023">
        <v>5</v>
      </c>
      <c r="E5023">
        <v>2099</v>
      </c>
      <c r="F5023">
        <v>692</v>
      </c>
      <c r="G5023" t="s">
        <v>451</v>
      </c>
      <c r="H5023" t="s">
        <v>16451</v>
      </c>
      <c r="I5023" t="s">
        <v>297</v>
      </c>
      <c r="J5023" t="s">
        <v>6944</v>
      </c>
      <c r="K5023" t="s">
        <v>16452</v>
      </c>
      <c r="L5023">
        <v>17357482</v>
      </c>
      <c r="M5023">
        <f t="shared" si="156"/>
        <v>3460</v>
      </c>
      <c r="N5023" s="2">
        <f t="shared" si="157"/>
        <v>67.031919961886615</v>
      </c>
    </row>
    <row r="5024" spans="1:14" x14ac:dyDescent="0.3">
      <c r="A5024" t="s">
        <v>16453</v>
      </c>
      <c r="B5024" t="s">
        <v>2078</v>
      </c>
      <c r="C5024">
        <v>3.5</v>
      </c>
      <c r="D5024">
        <v>75</v>
      </c>
      <c r="E5024">
        <v>749</v>
      </c>
      <c r="F5024">
        <v>426</v>
      </c>
      <c r="G5024" t="s">
        <v>11777</v>
      </c>
      <c r="H5024" t="s">
        <v>16454</v>
      </c>
      <c r="I5024" t="s">
        <v>110</v>
      </c>
      <c r="J5024" t="s">
        <v>2081</v>
      </c>
      <c r="K5024" t="s">
        <v>16455</v>
      </c>
      <c r="L5024">
        <v>8457135</v>
      </c>
      <c r="M5024">
        <f t="shared" si="156"/>
        <v>31950</v>
      </c>
      <c r="N5024" s="2">
        <f t="shared" si="157"/>
        <v>43.1241655540721</v>
      </c>
    </row>
    <row r="5025" spans="1:14" x14ac:dyDescent="0.3">
      <c r="A5025" t="s">
        <v>1167</v>
      </c>
      <c r="B5025" t="s">
        <v>1513</v>
      </c>
      <c r="C5025">
        <v>2.8</v>
      </c>
      <c r="D5025">
        <v>5</v>
      </c>
      <c r="E5025">
        <v>1799</v>
      </c>
      <c r="F5025">
        <v>539</v>
      </c>
      <c r="G5025" t="s">
        <v>29</v>
      </c>
      <c r="H5025" t="s">
        <v>16456</v>
      </c>
      <c r="I5025" t="s">
        <v>126</v>
      </c>
      <c r="J5025" t="s">
        <v>1515</v>
      </c>
      <c r="K5025" t="s">
        <v>16457</v>
      </c>
      <c r="L5025">
        <v>16160108</v>
      </c>
      <c r="M5025">
        <f t="shared" si="156"/>
        <v>2695</v>
      </c>
      <c r="N5025" s="2">
        <f t="shared" si="157"/>
        <v>70.038910505836569</v>
      </c>
    </row>
    <row r="5026" spans="1:14" x14ac:dyDescent="0.3">
      <c r="A5026" t="s">
        <v>122</v>
      </c>
      <c r="B5026" t="s">
        <v>1039</v>
      </c>
      <c r="C5026">
        <v>3.6</v>
      </c>
      <c r="D5026">
        <v>26</v>
      </c>
      <c r="E5026">
        <v>1399</v>
      </c>
      <c r="F5026">
        <v>545</v>
      </c>
      <c r="G5026" t="s">
        <v>182</v>
      </c>
      <c r="H5026" t="s">
        <v>16458</v>
      </c>
      <c r="I5026" t="s">
        <v>126</v>
      </c>
      <c r="J5026" t="s">
        <v>1041</v>
      </c>
      <c r="K5026" t="s">
        <v>16459</v>
      </c>
      <c r="L5026">
        <v>11239402</v>
      </c>
      <c r="M5026">
        <f t="shared" si="156"/>
        <v>14170</v>
      </c>
      <c r="N5026" s="2">
        <f t="shared" si="157"/>
        <v>61.043602573266618</v>
      </c>
    </row>
    <row r="5027" spans="1:14" x14ac:dyDescent="0.3">
      <c r="A5027" t="s">
        <v>1027</v>
      </c>
      <c r="B5027" t="s">
        <v>1643</v>
      </c>
      <c r="C5027">
        <v>4.3</v>
      </c>
      <c r="D5027">
        <v>122</v>
      </c>
      <c r="E5027">
        <v>399</v>
      </c>
      <c r="F5027">
        <v>399</v>
      </c>
      <c r="G5027" t="s">
        <v>12711</v>
      </c>
      <c r="H5027" t="s">
        <v>16460</v>
      </c>
      <c r="I5027" t="s">
        <v>244</v>
      </c>
      <c r="J5027" t="s">
        <v>1645</v>
      </c>
      <c r="K5027" t="s">
        <v>16461</v>
      </c>
      <c r="L5027">
        <v>10371003</v>
      </c>
      <c r="M5027">
        <f t="shared" si="156"/>
        <v>48678</v>
      </c>
      <c r="N5027" s="2">
        <f t="shared" si="157"/>
        <v>0</v>
      </c>
    </row>
    <row r="5028" spans="1:14" x14ac:dyDescent="0.3">
      <c r="A5028" t="s">
        <v>1195</v>
      </c>
      <c r="B5028" t="s">
        <v>5760</v>
      </c>
      <c r="C5028">
        <v>4</v>
      </c>
      <c r="D5028">
        <v>18</v>
      </c>
      <c r="E5028">
        <v>4245</v>
      </c>
      <c r="F5028">
        <v>891</v>
      </c>
      <c r="G5028" t="s">
        <v>74</v>
      </c>
      <c r="H5028" t="s">
        <v>16462</v>
      </c>
      <c r="I5028" t="s">
        <v>685</v>
      </c>
      <c r="J5028" t="s">
        <v>5762</v>
      </c>
      <c r="K5028" t="s">
        <v>16463</v>
      </c>
      <c r="L5028">
        <v>13892520</v>
      </c>
      <c r="M5028">
        <f t="shared" si="156"/>
        <v>16038</v>
      </c>
      <c r="N5028" s="2">
        <f t="shared" si="157"/>
        <v>79.010600706713788</v>
      </c>
    </row>
    <row r="5029" spans="1:14" x14ac:dyDescent="0.3">
      <c r="A5029" t="s">
        <v>16464</v>
      </c>
      <c r="B5029" t="s">
        <v>16465</v>
      </c>
      <c r="C5029">
        <v>4.3</v>
      </c>
      <c r="D5029">
        <v>189</v>
      </c>
      <c r="E5029">
        <v>2370</v>
      </c>
      <c r="F5029">
        <v>2370</v>
      </c>
      <c r="G5029" t="s">
        <v>218</v>
      </c>
      <c r="H5029" t="s">
        <v>16466</v>
      </c>
      <c r="I5029" t="s">
        <v>802</v>
      </c>
      <c r="J5029" t="s">
        <v>16467</v>
      </c>
      <c r="K5029" t="s">
        <v>16468</v>
      </c>
      <c r="L5029">
        <v>18089390</v>
      </c>
      <c r="M5029">
        <f t="shared" si="156"/>
        <v>447930</v>
      </c>
      <c r="N5029" s="2">
        <f t="shared" si="157"/>
        <v>0</v>
      </c>
    </row>
    <row r="5030" spans="1:14" x14ac:dyDescent="0.3">
      <c r="A5030" t="s">
        <v>16469</v>
      </c>
      <c r="B5030" t="s">
        <v>854</v>
      </c>
      <c r="C5030">
        <v>3.2</v>
      </c>
      <c r="D5030">
        <v>17</v>
      </c>
      <c r="E5030">
        <v>2799</v>
      </c>
      <c r="F5030">
        <v>951</v>
      </c>
      <c r="G5030" t="s">
        <v>29</v>
      </c>
      <c r="H5030" t="s">
        <v>16470</v>
      </c>
      <c r="I5030" t="s">
        <v>126</v>
      </c>
      <c r="J5030" t="s">
        <v>856</v>
      </c>
      <c r="K5030" t="s">
        <v>16471</v>
      </c>
      <c r="L5030">
        <v>16662396</v>
      </c>
      <c r="M5030">
        <f t="shared" si="156"/>
        <v>16167</v>
      </c>
      <c r="N5030" s="2">
        <f t="shared" si="157"/>
        <v>66.023579849946415</v>
      </c>
    </row>
    <row r="5031" spans="1:14" x14ac:dyDescent="0.3">
      <c r="A5031" t="s">
        <v>16472</v>
      </c>
      <c r="B5031" t="s">
        <v>1759</v>
      </c>
      <c r="C5031">
        <v>4.3</v>
      </c>
      <c r="D5031">
        <v>174</v>
      </c>
      <c r="E5031">
        <v>399</v>
      </c>
      <c r="F5031">
        <v>199</v>
      </c>
      <c r="G5031" t="s">
        <v>16</v>
      </c>
      <c r="H5031" t="s">
        <v>16473</v>
      </c>
      <c r="I5031" t="s">
        <v>802</v>
      </c>
      <c r="J5031" t="s">
        <v>1761</v>
      </c>
      <c r="K5031" t="s">
        <v>16474</v>
      </c>
      <c r="L5031">
        <v>11046950</v>
      </c>
      <c r="M5031">
        <f t="shared" si="156"/>
        <v>34626</v>
      </c>
      <c r="N5031" s="2">
        <f t="shared" si="157"/>
        <v>50.125313283208015</v>
      </c>
    </row>
    <row r="5032" spans="1:14" x14ac:dyDescent="0.3">
      <c r="A5032" t="s">
        <v>16475</v>
      </c>
      <c r="B5032" t="s">
        <v>35</v>
      </c>
      <c r="C5032">
        <v>3.6</v>
      </c>
      <c r="D5032">
        <v>8</v>
      </c>
      <c r="E5032">
        <v>2499</v>
      </c>
      <c r="F5032">
        <v>1249</v>
      </c>
      <c r="G5032" t="s">
        <v>29</v>
      </c>
      <c r="H5032" t="s">
        <v>16476</v>
      </c>
      <c r="I5032" t="s">
        <v>37</v>
      </c>
      <c r="J5032" t="s">
        <v>38</v>
      </c>
      <c r="K5032" t="s">
        <v>16477</v>
      </c>
      <c r="L5032">
        <v>15133308</v>
      </c>
      <c r="M5032">
        <f t="shared" si="156"/>
        <v>9992</v>
      </c>
      <c r="N5032" s="2">
        <f t="shared" si="157"/>
        <v>50.020008003201276</v>
      </c>
    </row>
    <row r="5033" spans="1:14" x14ac:dyDescent="0.3">
      <c r="A5033" t="s">
        <v>16478</v>
      </c>
      <c r="B5033" t="s">
        <v>364</v>
      </c>
      <c r="C5033">
        <v>4.5999999999999996</v>
      </c>
      <c r="D5033">
        <v>59</v>
      </c>
      <c r="E5033">
        <v>899</v>
      </c>
      <c r="F5033">
        <v>449</v>
      </c>
      <c r="G5033" t="s">
        <v>16</v>
      </c>
      <c r="H5033" t="s">
        <v>16479</v>
      </c>
      <c r="I5033" t="s">
        <v>161</v>
      </c>
      <c r="J5033" t="s">
        <v>368</v>
      </c>
      <c r="K5033" t="s">
        <v>16480</v>
      </c>
      <c r="L5033">
        <v>12413616</v>
      </c>
      <c r="M5033">
        <f t="shared" si="156"/>
        <v>26491</v>
      </c>
      <c r="N5033" s="2">
        <f t="shared" si="157"/>
        <v>50.055617352614014</v>
      </c>
    </row>
    <row r="5034" spans="1:14" x14ac:dyDescent="0.3">
      <c r="A5034" t="s">
        <v>16481</v>
      </c>
      <c r="B5034" t="s">
        <v>4776</v>
      </c>
      <c r="C5034">
        <v>3.2</v>
      </c>
      <c r="D5034">
        <v>9</v>
      </c>
      <c r="E5034">
        <v>999</v>
      </c>
      <c r="F5034">
        <v>599</v>
      </c>
      <c r="G5034" t="s">
        <v>2741</v>
      </c>
      <c r="H5034" t="s">
        <v>16482</v>
      </c>
      <c r="I5034" t="s">
        <v>56</v>
      </c>
      <c r="J5034" t="s">
        <v>4778</v>
      </c>
      <c r="K5034" t="s">
        <v>16483</v>
      </c>
      <c r="L5034">
        <v>16811950</v>
      </c>
      <c r="M5034">
        <f t="shared" si="156"/>
        <v>5391</v>
      </c>
      <c r="N5034" s="2">
        <f t="shared" si="157"/>
        <v>40.04004004004004</v>
      </c>
    </row>
    <row r="5035" spans="1:14" x14ac:dyDescent="0.3">
      <c r="A5035" t="s">
        <v>16484</v>
      </c>
      <c r="B5035" t="s">
        <v>942</v>
      </c>
      <c r="C5035">
        <v>4</v>
      </c>
      <c r="D5035">
        <v>4</v>
      </c>
      <c r="E5035">
        <v>2399</v>
      </c>
      <c r="F5035">
        <v>1199</v>
      </c>
      <c r="G5035" t="s">
        <v>6567</v>
      </c>
      <c r="H5035" t="s">
        <v>16485</v>
      </c>
      <c r="I5035" t="s">
        <v>297</v>
      </c>
      <c r="J5035" t="s">
        <v>944</v>
      </c>
      <c r="K5035" t="s">
        <v>16486</v>
      </c>
      <c r="L5035">
        <v>14012762</v>
      </c>
      <c r="M5035">
        <f t="shared" si="156"/>
        <v>4796</v>
      </c>
      <c r="N5035" s="2">
        <f t="shared" si="157"/>
        <v>50.020842017507292</v>
      </c>
    </row>
    <row r="5036" spans="1:14" x14ac:dyDescent="0.3">
      <c r="A5036" t="s">
        <v>16487</v>
      </c>
      <c r="B5036" t="s">
        <v>13951</v>
      </c>
      <c r="C5036">
        <v>4.5</v>
      </c>
      <c r="D5036">
        <v>30</v>
      </c>
      <c r="E5036">
        <v>2999</v>
      </c>
      <c r="F5036">
        <v>1469</v>
      </c>
      <c r="G5036" t="s">
        <v>1325</v>
      </c>
      <c r="H5036" t="s">
        <v>16488</v>
      </c>
      <c r="I5036" t="s">
        <v>685</v>
      </c>
      <c r="J5036" t="s">
        <v>13953</v>
      </c>
      <c r="K5036" t="s">
        <v>16489</v>
      </c>
      <c r="L5036">
        <v>13716650</v>
      </c>
      <c r="M5036">
        <f t="shared" si="156"/>
        <v>44070</v>
      </c>
      <c r="N5036" s="2">
        <f t="shared" si="157"/>
        <v>51.01700566855618</v>
      </c>
    </row>
    <row r="5037" spans="1:14" x14ac:dyDescent="0.3">
      <c r="A5037" t="s">
        <v>16490</v>
      </c>
      <c r="B5037" t="s">
        <v>2528</v>
      </c>
      <c r="C5037">
        <v>3.9</v>
      </c>
      <c r="D5037">
        <v>16</v>
      </c>
      <c r="E5037">
        <v>4964</v>
      </c>
      <c r="F5037">
        <v>1737</v>
      </c>
      <c r="G5037" t="s">
        <v>29</v>
      </c>
      <c r="H5037" t="s">
        <v>16491</v>
      </c>
      <c r="I5037" t="s">
        <v>938</v>
      </c>
      <c r="J5037" t="s">
        <v>2530</v>
      </c>
      <c r="K5037" t="s">
        <v>16492</v>
      </c>
      <c r="L5037">
        <v>8100209</v>
      </c>
      <c r="M5037">
        <f t="shared" si="156"/>
        <v>27792</v>
      </c>
      <c r="N5037" s="2">
        <f t="shared" si="157"/>
        <v>65.008058017727649</v>
      </c>
    </row>
    <row r="5038" spans="1:14" x14ac:dyDescent="0.3">
      <c r="A5038" t="s">
        <v>3725</v>
      </c>
      <c r="B5038" t="s">
        <v>54</v>
      </c>
      <c r="C5038">
        <v>4.3</v>
      </c>
      <c r="D5038">
        <v>20</v>
      </c>
      <c r="E5038">
        <v>3299</v>
      </c>
      <c r="F5038">
        <v>1319</v>
      </c>
      <c r="G5038" t="s">
        <v>16</v>
      </c>
      <c r="H5038" t="s">
        <v>16493</v>
      </c>
      <c r="I5038" t="s">
        <v>586</v>
      </c>
      <c r="J5038" t="s">
        <v>57</v>
      </c>
      <c r="K5038" t="s">
        <v>16494</v>
      </c>
      <c r="L5038">
        <v>12898298</v>
      </c>
      <c r="M5038">
        <f t="shared" si="156"/>
        <v>26380</v>
      </c>
      <c r="N5038" s="2">
        <f t="shared" si="157"/>
        <v>60.018187329493792</v>
      </c>
    </row>
    <row r="5039" spans="1:14" x14ac:dyDescent="0.3">
      <c r="A5039" t="s">
        <v>16495</v>
      </c>
      <c r="B5039" t="s">
        <v>12197</v>
      </c>
      <c r="C5039">
        <v>4.5999999999999996</v>
      </c>
      <c r="D5039">
        <v>60</v>
      </c>
      <c r="E5039">
        <v>2000</v>
      </c>
      <c r="F5039">
        <v>600</v>
      </c>
      <c r="G5039" t="s">
        <v>16</v>
      </c>
      <c r="H5039" t="s">
        <v>16496</v>
      </c>
      <c r="I5039" t="s">
        <v>1813</v>
      </c>
      <c r="J5039" t="s">
        <v>12199</v>
      </c>
      <c r="K5039" t="s">
        <v>16497</v>
      </c>
      <c r="L5039">
        <v>15038180</v>
      </c>
      <c r="M5039">
        <f t="shared" si="156"/>
        <v>36000</v>
      </c>
      <c r="N5039" s="2">
        <f t="shared" si="157"/>
        <v>70</v>
      </c>
    </row>
    <row r="5040" spans="1:14" x14ac:dyDescent="0.3">
      <c r="A5040" t="s">
        <v>16498</v>
      </c>
      <c r="B5040" t="s">
        <v>2528</v>
      </c>
      <c r="C5040">
        <v>3.9</v>
      </c>
      <c r="D5040">
        <v>19</v>
      </c>
      <c r="E5040">
        <v>2500</v>
      </c>
      <c r="F5040">
        <v>899</v>
      </c>
      <c r="G5040" t="s">
        <v>16499</v>
      </c>
      <c r="H5040" t="s">
        <v>16500</v>
      </c>
      <c r="I5040" t="s">
        <v>126</v>
      </c>
      <c r="J5040" t="s">
        <v>2530</v>
      </c>
      <c r="K5040" t="s">
        <v>16501</v>
      </c>
      <c r="L5040">
        <v>14169092</v>
      </c>
      <c r="M5040">
        <f t="shared" si="156"/>
        <v>17081</v>
      </c>
      <c r="N5040" s="2">
        <f t="shared" si="157"/>
        <v>64.039999999999992</v>
      </c>
    </row>
    <row r="5041" spans="1:14" x14ac:dyDescent="0.3">
      <c r="A5041" t="s">
        <v>1778</v>
      </c>
      <c r="B5041" t="s">
        <v>284</v>
      </c>
      <c r="C5041">
        <v>4.4000000000000004</v>
      </c>
      <c r="D5041">
        <v>19</v>
      </c>
      <c r="E5041">
        <v>1599</v>
      </c>
      <c r="F5041">
        <v>751</v>
      </c>
      <c r="G5041" t="s">
        <v>42</v>
      </c>
      <c r="H5041" t="s">
        <v>16502</v>
      </c>
      <c r="I5041" t="s">
        <v>56</v>
      </c>
      <c r="J5041" t="s">
        <v>286</v>
      </c>
      <c r="K5041" t="s">
        <v>16503</v>
      </c>
      <c r="L5041">
        <v>15940130</v>
      </c>
      <c r="M5041">
        <f t="shared" si="156"/>
        <v>14269</v>
      </c>
      <c r="N5041" s="2">
        <f t="shared" si="157"/>
        <v>53.033145716072546</v>
      </c>
    </row>
    <row r="5042" spans="1:14" x14ac:dyDescent="0.3">
      <c r="A5042" t="s">
        <v>16504</v>
      </c>
      <c r="B5042" t="s">
        <v>2388</v>
      </c>
      <c r="C5042">
        <v>4</v>
      </c>
      <c r="D5042">
        <v>22</v>
      </c>
      <c r="E5042">
        <v>1999</v>
      </c>
      <c r="F5042">
        <v>799</v>
      </c>
      <c r="G5042" t="s">
        <v>757</v>
      </c>
      <c r="H5042" t="s">
        <v>16505</v>
      </c>
      <c r="I5042" t="s">
        <v>1165</v>
      </c>
      <c r="J5042" t="s">
        <v>2390</v>
      </c>
      <c r="K5042" t="s">
        <v>16506</v>
      </c>
      <c r="L5042">
        <v>13650642</v>
      </c>
      <c r="M5042">
        <f t="shared" si="156"/>
        <v>17578</v>
      </c>
      <c r="N5042" s="2">
        <f t="shared" si="157"/>
        <v>60.030015007503756</v>
      </c>
    </row>
    <row r="5043" spans="1:14" x14ac:dyDescent="0.3">
      <c r="A5043" t="s">
        <v>16507</v>
      </c>
      <c r="B5043" t="s">
        <v>2614</v>
      </c>
      <c r="C5043">
        <v>3.9</v>
      </c>
      <c r="D5043">
        <v>26</v>
      </c>
      <c r="E5043">
        <v>275</v>
      </c>
      <c r="F5043">
        <v>275</v>
      </c>
      <c r="G5043" t="s">
        <v>16</v>
      </c>
      <c r="H5043" t="s">
        <v>16508</v>
      </c>
      <c r="I5043" t="s">
        <v>2071</v>
      </c>
      <c r="J5043" t="s">
        <v>2616</v>
      </c>
      <c r="K5043" t="s">
        <v>16509</v>
      </c>
      <c r="L5043">
        <v>7112143</v>
      </c>
      <c r="M5043">
        <f t="shared" si="156"/>
        <v>7150</v>
      </c>
      <c r="N5043" s="2">
        <f t="shared" si="157"/>
        <v>0</v>
      </c>
    </row>
    <row r="5044" spans="1:14" x14ac:dyDescent="0.3">
      <c r="A5044" t="s">
        <v>8741</v>
      </c>
      <c r="B5044" t="s">
        <v>1614</v>
      </c>
      <c r="C5044">
        <v>4.5</v>
      </c>
      <c r="D5044">
        <v>46</v>
      </c>
      <c r="E5044">
        <v>1950</v>
      </c>
      <c r="F5044">
        <v>585</v>
      </c>
      <c r="G5044" t="s">
        <v>1615</v>
      </c>
      <c r="H5044" t="s">
        <v>16510</v>
      </c>
      <c r="I5044" t="s">
        <v>50</v>
      </c>
      <c r="J5044" t="s">
        <v>1617</v>
      </c>
      <c r="K5044" t="s">
        <v>16511</v>
      </c>
      <c r="L5044">
        <v>13705806</v>
      </c>
      <c r="M5044">
        <f t="shared" si="156"/>
        <v>26910</v>
      </c>
      <c r="N5044" s="2">
        <f t="shared" si="157"/>
        <v>70</v>
      </c>
    </row>
    <row r="5045" spans="1:14" x14ac:dyDescent="0.3">
      <c r="A5045" t="s">
        <v>16512</v>
      </c>
      <c r="B5045" t="s">
        <v>16513</v>
      </c>
      <c r="C5045">
        <v>3.7</v>
      </c>
      <c r="D5045">
        <v>10</v>
      </c>
      <c r="E5045">
        <v>3270</v>
      </c>
      <c r="F5045">
        <v>1308</v>
      </c>
      <c r="G5045" t="s">
        <v>124</v>
      </c>
      <c r="H5045" t="s">
        <v>16514</v>
      </c>
      <c r="I5045" t="s">
        <v>16515</v>
      </c>
      <c r="J5045" t="s">
        <v>16516</v>
      </c>
      <c r="K5045" t="s">
        <v>16517</v>
      </c>
      <c r="L5045">
        <v>17756702</v>
      </c>
      <c r="M5045">
        <f t="shared" si="156"/>
        <v>13080</v>
      </c>
      <c r="N5045" s="2">
        <f t="shared" si="157"/>
        <v>60</v>
      </c>
    </row>
    <row r="5046" spans="1:14" x14ac:dyDescent="0.3">
      <c r="A5046" t="s">
        <v>16518</v>
      </c>
      <c r="B5046" t="s">
        <v>2303</v>
      </c>
      <c r="C5046">
        <v>4.5</v>
      </c>
      <c r="D5046">
        <v>6</v>
      </c>
      <c r="E5046">
        <v>1599</v>
      </c>
      <c r="F5046">
        <v>639</v>
      </c>
      <c r="G5046" t="s">
        <v>42</v>
      </c>
      <c r="H5046" t="s">
        <v>16519</v>
      </c>
      <c r="I5046" t="s">
        <v>56</v>
      </c>
      <c r="J5046" t="s">
        <v>2305</v>
      </c>
      <c r="K5046" t="s">
        <v>16520</v>
      </c>
      <c r="L5046">
        <v>16821672</v>
      </c>
      <c r="M5046">
        <f t="shared" si="156"/>
        <v>3834</v>
      </c>
      <c r="N5046" s="2">
        <f t="shared" si="157"/>
        <v>60.0375234521576</v>
      </c>
    </row>
    <row r="5047" spans="1:14" x14ac:dyDescent="0.3">
      <c r="A5047" t="s">
        <v>2668</v>
      </c>
      <c r="B5047" t="s">
        <v>12781</v>
      </c>
      <c r="C5047">
        <v>3.6</v>
      </c>
      <c r="D5047">
        <v>19</v>
      </c>
      <c r="E5047">
        <v>4999</v>
      </c>
      <c r="F5047">
        <v>1849</v>
      </c>
      <c r="G5047" t="s">
        <v>16</v>
      </c>
      <c r="H5047" t="s">
        <v>16521</v>
      </c>
      <c r="I5047" t="s">
        <v>367</v>
      </c>
      <c r="J5047" t="s">
        <v>12783</v>
      </c>
      <c r="K5047" t="s">
        <v>16522</v>
      </c>
      <c r="L5047">
        <v>14869342</v>
      </c>
      <c r="M5047">
        <f t="shared" si="156"/>
        <v>35131</v>
      </c>
      <c r="N5047" s="2">
        <f t="shared" si="157"/>
        <v>63.012602520504103</v>
      </c>
    </row>
    <row r="5048" spans="1:14" x14ac:dyDescent="0.3">
      <c r="A5048" t="s">
        <v>14619</v>
      </c>
      <c r="B5048" t="s">
        <v>16523</v>
      </c>
      <c r="C5048">
        <v>3.2</v>
      </c>
      <c r="D5048">
        <v>9</v>
      </c>
      <c r="E5048">
        <v>4448</v>
      </c>
      <c r="F5048">
        <v>2535</v>
      </c>
      <c r="G5048" t="s">
        <v>16</v>
      </c>
      <c r="H5048" t="s">
        <v>16524</v>
      </c>
      <c r="I5048" t="s">
        <v>1946</v>
      </c>
      <c r="J5048" t="s">
        <v>16525</v>
      </c>
      <c r="K5048" t="s">
        <v>16526</v>
      </c>
      <c r="L5048">
        <v>15208880</v>
      </c>
      <c r="M5048">
        <f t="shared" si="156"/>
        <v>22815</v>
      </c>
      <c r="N5048" s="2">
        <f t="shared" si="157"/>
        <v>43.008093525179859</v>
      </c>
    </row>
    <row r="5049" spans="1:14" x14ac:dyDescent="0.3">
      <c r="A5049" t="s">
        <v>16527</v>
      </c>
      <c r="B5049" t="s">
        <v>289</v>
      </c>
      <c r="C5049">
        <v>4</v>
      </c>
      <c r="D5049">
        <v>55</v>
      </c>
      <c r="E5049">
        <v>2795</v>
      </c>
      <c r="F5049">
        <v>2515</v>
      </c>
      <c r="G5049" t="s">
        <v>16</v>
      </c>
      <c r="H5049" t="s">
        <v>16528</v>
      </c>
      <c r="I5049" t="s">
        <v>177</v>
      </c>
      <c r="J5049" t="s">
        <v>291</v>
      </c>
      <c r="K5049" t="s">
        <v>16529</v>
      </c>
      <c r="L5049">
        <v>338000</v>
      </c>
      <c r="M5049">
        <f t="shared" si="156"/>
        <v>138325</v>
      </c>
      <c r="N5049" s="2">
        <f t="shared" si="157"/>
        <v>10.017889087656529</v>
      </c>
    </row>
    <row r="5050" spans="1:14" x14ac:dyDescent="0.3">
      <c r="A5050" t="s">
        <v>16530</v>
      </c>
      <c r="B5050" t="s">
        <v>2280</v>
      </c>
      <c r="C5050">
        <v>4.2</v>
      </c>
      <c r="D5050">
        <v>40</v>
      </c>
      <c r="E5050">
        <v>1999</v>
      </c>
      <c r="F5050">
        <v>779</v>
      </c>
      <c r="G5050" t="s">
        <v>206</v>
      </c>
      <c r="H5050" t="s">
        <v>16531</v>
      </c>
      <c r="I5050" t="s">
        <v>37</v>
      </c>
      <c r="J5050" t="s">
        <v>2280</v>
      </c>
      <c r="K5050" t="s">
        <v>16532</v>
      </c>
      <c r="L5050">
        <v>8175927</v>
      </c>
      <c r="M5050">
        <f t="shared" si="156"/>
        <v>31160</v>
      </c>
      <c r="N5050" s="2">
        <f t="shared" si="157"/>
        <v>61.030515257628814</v>
      </c>
    </row>
    <row r="5051" spans="1:14" x14ac:dyDescent="0.3">
      <c r="A5051" t="s">
        <v>16533</v>
      </c>
      <c r="B5051" t="s">
        <v>2124</v>
      </c>
      <c r="C5051">
        <v>4</v>
      </c>
      <c r="D5051">
        <v>119</v>
      </c>
      <c r="E5051">
        <v>799</v>
      </c>
      <c r="F5051">
        <v>599</v>
      </c>
      <c r="G5051" t="s">
        <v>16</v>
      </c>
      <c r="H5051" t="s">
        <v>16534</v>
      </c>
      <c r="I5051" t="s">
        <v>488</v>
      </c>
      <c r="J5051" t="s">
        <v>2126</v>
      </c>
      <c r="K5051" t="s">
        <v>16535</v>
      </c>
      <c r="L5051">
        <v>2422157</v>
      </c>
      <c r="M5051">
        <f t="shared" si="156"/>
        <v>71281</v>
      </c>
      <c r="N5051" s="2">
        <f t="shared" si="157"/>
        <v>25.031289111389238</v>
      </c>
    </row>
    <row r="5052" spans="1:14" x14ac:dyDescent="0.3">
      <c r="A5052" t="s">
        <v>16536</v>
      </c>
      <c r="B5052" t="s">
        <v>107</v>
      </c>
      <c r="C5052">
        <v>3.8</v>
      </c>
      <c r="D5052">
        <v>20</v>
      </c>
      <c r="E5052">
        <v>798</v>
      </c>
      <c r="F5052">
        <v>718</v>
      </c>
      <c r="G5052" t="s">
        <v>4403</v>
      </c>
      <c r="H5052" t="s">
        <v>16537</v>
      </c>
      <c r="I5052" t="s">
        <v>110</v>
      </c>
      <c r="J5052" t="s">
        <v>111</v>
      </c>
      <c r="K5052" t="s">
        <v>16538</v>
      </c>
      <c r="L5052">
        <v>13720932</v>
      </c>
      <c r="M5052">
        <f t="shared" si="156"/>
        <v>14360</v>
      </c>
      <c r="N5052" s="2">
        <f t="shared" si="157"/>
        <v>10.025062656641603</v>
      </c>
    </row>
    <row r="5053" spans="1:14" x14ac:dyDescent="0.3">
      <c r="A5053" t="s">
        <v>16539</v>
      </c>
      <c r="B5053" t="s">
        <v>1222</v>
      </c>
      <c r="C5053">
        <v>4.0999999999999996</v>
      </c>
      <c r="D5053">
        <v>25</v>
      </c>
      <c r="E5053">
        <v>1699</v>
      </c>
      <c r="F5053">
        <v>815</v>
      </c>
      <c r="G5053" t="s">
        <v>249</v>
      </c>
      <c r="H5053" t="s">
        <v>16540</v>
      </c>
      <c r="I5053" t="s">
        <v>446</v>
      </c>
      <c r="J5053" t="s">
        <v>1224</v>
      </c>
      <c r="K5053" t="s">
        <v>16541</v>
      </c>
      <c r="L5053">
        <v>15104518</v>
      </c>
      <c r="M5053">
        <f t="shared" si="156"/>
        <v>20375</v>
      </c>
      <c r="N5053" s="2">
        <f t="shared" si="157"/>
        <v>52.030606238964097</v>
      </c>
    </row>
    <row r="5054" spans="1:14" x14ac:dyDescent="0.3">
      <c r="A5054" t="s">
        <v>34</v>
      </c>
      <c r="B5054" t="s">
        <v>2153</v>
      </c>
      <c r="C5054">
        <v>3.7</v>
      </c>
      <c r="D5054">
        <v>6</v>
      </c>
      <c r="E5054">
        <v>1999</v>
      </c>
      <c r="F5054">
        <v>1199</v>
      </c>
      <c r="G5054" t="s">
        <v>29</v>
      </c>
      <c r="H5054" t="s">
        <v>16542</v>
      </c>
      <c r="I5054" t="s">
        <v>37</v>
      </c>
      <c r="J5054" t="s">
        <v>2155</v>
      </c>
      <c r="K5054" t="s">
        <v>16543</v>
      </c>
      <c r="L5054">
        <v>15465064</v>
      </c>
      <c r="M5054">
        <f t="shared" si="156"/>
        <v>7194</v>
      </c>
      <c r="N5054" s="2">
        <f t="shared" si="157"/>
        <v>40.020010005002497</v>
      </c>
    </row>
    <row r="5055" spans="1:14" x14ac:dyDescent="0.3">
      <c r="A5055" t="s">
        <v>16544</v>
      </c>
      <c r="B5055" t="s">
        <v>16545</v>
      </c>
      <c r="C5055">
        <v>4.2</v>
      </c>
      <c r="D5055">
        <v>60</v>
      </c>
      <c r="E5055">
        <v>2899</v>
      </c>
      <c r="F5055">
        <v>1014</v>
      </c>
      <c r="G5055" t="s">
        <v>29</v>
      </c>
      <c r="H5055" t="s">
        <v>16546</v>
      </c>
      <c r="I5055" t="s">
        <v>132</v>
      </c>
      <c r="J5055" t="s">
        <v>16547</v>
      </c>
      <c r="K5055" t="s">
        <v>16548</v>
      </c>
      <c r="L5055">
        <v>12680170</v>
      </c>
      <c r="M5055">
        <f t="shared" si="156"/>
        <v>60840</v>
      </c>
      <c r="N5055" s="2">
        <f t="shared" si="157"/>
        <v>65.02242152466367</v>
      </c>
    </row>
    <row r="5056" spans="1:14" x14ac:dyDescent="0.3">
      <c r="A5056" t="s">
        <v>16549</v>
      </c>
      <c r="B5056" t="s">
        <v>3168</v>
      </c>
      <c r="C5056">
        <v>4</v>
      </c>
      <c r="D5056">
        <v>28</v>
      </c>
      <c r="E5056">
        <v>399</v>
      </c>
      <c r="F5056">
        <v>319</v>
      </c>
      <c r="G5056" t="s">
        <v>16</v>
      </c>
      <c r="H5056" t="s">
        <v>16550</v>
      </c>
      <c r="I5056" t="s">
        <v>548</v>
      </c>
      <c r="J5056" t="s">
        <v>3170</v>
      </c>
      <c r="K5056" t="s">
        <v>16551</v>
      </c>
      <c r="L5056">
        <v>5468812</v>
      </c>
      <c r="M5056">
        <f t="shared" si="156"/>
        <v>8932</v>
      </c>
      <c r="N5056" s="2">
        <f t="shared" si="157"/>
        <v>20.050125313283207</v>
      </c>
    </row>
    <row r="5057" spans="1:14" x14ac:dyDescent="0.3">
      <c r="A5057" t="s">
        <v>16552</v>
      </c>
      <c r="B5057" t="s">
        <v>14091</v>
      </c>
      <c r="C5057">
        <v>4.2</v>
      </c>
      <c r="D5057">
        <v>40</v>
      </c>
      <c r="E5057">
        <v>1370</v>
      </c>
      <c r="F5057">
        <v>493</v>
      </c>
      <c r="G5057" t="s">
        <v>16</v>
      </c>
      <c r="H5057" t="s">
        <v>16553</v>
      </c>
      <c r="I5057" t="s">
        <v>1558</v>
      </c>
      <c r="J5057" t="s">
        <v>14093</v>
      </c>
      <c r="K5057" t="s">
        <v>16554</v>
      </c>
      <c r="L5057">
        <v>13952824</v>
      </c>
      <c r="M5057">
        <f t="shared" si="156"/>
        <v>19720</v>
      </c>
      <c r="N5057" s="2">
        <f t="shared" si="157"/>
        <v>64.014598540145982</v>
      </c>
    </row>
    <row r="5058" spans="1:14" x14ac:dyDescent="0.3">
      <c r="A5058" t="s">
        <v>186</v>
      </c>
      <c r="B5058" t="s">
        <v>187</v>
      </c>
      <c r="C5058">
        <v>4.0999999999999996</v>
      </c>
      <c r="D5058">
        <v>22</v>
      </c>
      <c r="E5058">
        <v>1499</v>
      </c>
      <c r="F5058">
        <v>434</v>
      </c>
      <c r="G5058" t="s">
        <v>16</v>
      </c>
      <c r="H5058" t="s">
        <v>16555</v>
      </c>
      <c r="I5058" t="s">
        <v>189</v>
      </c>
      <c r="J5058" t="s">
        <v>190</v>
      </c>
      <c r="K5058" t="s">
        <v>191</v>
      </c>
      <c r="L5058">
        <v>13480648</v>
      </c>
      <c r="M5058">
        <f t="shared" si="156"/>
        <v>9548</v>
      </c>
      <c r="N5058" s="2">
        <f t="shared" si="157"/>
        <v>71.047364909939958</v>
      </c>
    </row>
    <row r="5059" spans="1:14" x14ac:dyDescent="0.3">
      <c r="A5059" t="s">
        <v>16556</v>
      </c>
      <c r="B5059" t="s">
        <v>738</v>
      </c>
      <c r="C5059">
        <v>4.3</v>
      </c>
      <c r="D5059">
        <v>24</v>
      </c>
      <c r="E5059">
        <v>1399</v>
      </c>
      <c r="F5059">
        <v>545</v>
      </c>
      <c r="G5059" t="s">
        <v>29</v>
      </c>
      <c r="H5059" t="s">
        <v>16557</v>
      </c>
      <c r="I5059" t="s">
        <v>740</v>
      </c>
      <c r="J5059" t="s">
        <v>741</v>
      </c>
      <c r="K5059" t="s">
        <v>16558</v>
      </c>
      <c r="L5059">
        <v>14714046</v>
      </c>
      <c r="M5059">
        <f t="shared" ref="M5059:M5122" si="158">D5059*F5059</f>
        <v>13080</v>
      </c>
      <c r="N5059" s="2">
        <f t="shared" ref="N5059:N5122" si="159">((E5059-F5059)/E5059) *100</f>
        <v>61.043602573266618</v>
      </c>
    </row>
    <row r="5060" spans="1:14" x14ac:dyDescent="0.3">
      <c r="A5060" t="s">
        <v>16559</v>
      </c>
      <c r="B5060" t="s">
        <v>877</v>
      </c>
      <c r="C5060">
        <v>4.0999999999999996</v>
      </c>
      <c r="D5060">
        <v>8</v>
      </c>
      <c r="E5060">
        <v>1199</v>
      </c>
      <c r="F5060">
        <v>599</v>
      </c>
      <c r="G5060" t="s">
        <v>1268</v>
      </c>
      <c r="H5060" t="s">
        <v>16560</v>
      </c>
      <c r="I5060" t="s">
        <v>891</v>
      </c>
      <c r="J5060" t="s">
        <v>881</v>
      </c>
      <c r="K5060" t="s">
        <v>16561</v>
      </c>
      <c r="L5060">
        <v>17046588</v>
      </c>
      <c r="M5060">
        <f t="shared" si="158"/>
        <v>4792</v>
      </c>
      <c r="N5060" s="2">
        <f t="shared" si="159"/>
        <v>50.041701417848202</v>
      </c>
    </row>
    <row r="5061" spans="1:14" x14ac:dyDescent="0.3">
      <c r="A5061" t="s">
        <v>1015</v>
      </c>
      <c r="B5061" t="s">
        <v>2812</v>
      </c>
      <c r="C5061">
        <v>4</v>
      </c>
      <c r="D5061">
        <v>7</v>
      </c>
      <c r="E5061">
        <v>1899</v>
      </c>
      <c r="F5061">
        <v>778</v>
      </c>
      <c r="G5061" t="s">
        <v>29</v>
      </c>
      <c r="H5061" t="s">
        <v>16562</v>
      </c>
      <c r="I5061" t="s">
        <v>4528</v>
      </c>
      <c r="J5061" t="s">
        <v>2814</v>
      </c>
      <c r="K5061" t="s">
        <v>16563</v>
      </c>
      <c r="L5061">
        <v>16879506</v>
      </c>
      <c r="M5061">
        <f t="shared" si="158"/>
        <v>5446</v>
      </c>
      <c r="N5061" s="2">
        <f t="shared" si="159"/>
        <v>59.031068983675617</v>
      </c>
    </row>
    <row r="5062" spans="1:14" x14ac:dyDescent="0.3">
      <c r="A5062" t="s">
        <v>16564</v>
      </c>
      <c r="B5062" t="s">
        <v>5624</v>
      </c>
      <c r="C5062">
        <v>3.6</v>
      </c>
      <c r="D5062">
        <v>14</v>
      </c>
      <c r="E5062">
        <v>1699</v>
      </c>
      <c r="F5062">
        <v>599</v>
      </c>
      <c r="G5062" t="s">
        <v>67</v>
      </c>
      <c r="H5062" t="s">
        <v>16565</v>
      </c>
      <c r="I5062" t="s">
        <v>4430</v>
      </c>
      <c r="J5062" t="s">
        <v>5626</v>
      </c>
      <c r="K5062" t="s">
        <v>16566</v>
      </c>
      <c r="L5062">
        <v>16416978</v>
      </c>
      <c r="M5062">
        <f t="shared" si="158"/>
        <v>8386</v>
      </c>
      <c r="N5062" s="2">
        <f t="shared" si="159"/>
        <v>64.743967039434963</v>
      </c>
    </row>
    <row r="5063" spans="1:14" x14ac:dyDescent="0.3">
      <c r="A5063" t="s">
        <v>16567</v>
      </c>
      <c r="B5063" t="s">
        <v>2388</v>
      </c>
      <c r="C5063">
        <v>3.5</v>
      </c>
      <c r="D5063">
        <v>63</v>
      </c>
      <c r="E5063">
        <v>1299</v>
      </c>
      <c r="F5063">
        <v>584</v>
      </c>
      <c r="G5063" t="s">
        <v>67</v>
      </c>
      <c r="H5063" t="s">
        <v>16568</v>
      </c>
      <c r="I5063" t="s">
        <v>1532</v>
      </c>
      <c r="J5063" t="s">
        <v>2390</v>
      </c>
      <c r="K5063" t="s">
        <v>16569</v>
      </c>
      <c r="L5063">
        <v>12088320</v>
      </c>
      <c r="M5063">
        <f t="shared" si="158"/>
        <v>36792</v>
      </c>
      <c r="N5063" s="2">
        <f t="shared" si="159"/>
        <v>55.042340261739795</v>
      </c>
    </row>
    <row r="5064" spans="1:14" x14ac:dyDescent="0.3">
      <c r="A5064" t="s">
        <v>16570</v>
      </c>
      <c r="B5064" t="s">
        <v>12990</v>
      </c>
      <c r="C5064">
        <v>4.5</v>
      </c>
      <c r="D5064">
        <v>16</v>
      </c>
      <c r="E5064">
        <v>1299</v>
      </c>
      <c r="F5064">
        <v>714</v>
      </c>
      <c r="G5064" t="s">
        <v>1134</v>
      </c>
      <c r="H5064" t="s">
        <v>16571</v>
      </c>
      <c r="I5064" t="s">
        <v>201</v>
      </c>
      <c r="J5064" t="s">
        <v>12993</v>
      </c>
      <c r="K5064" t="s">
        <v>16572</v>
      </c>
      <c r="L5064">
        <v>14529576</v>
      </c>
      <c r="M5064">
        <f t="shared" si="158"/>
        <v>11424</v>
      </c>
      <c r="N5064" s="2">
        <f t="shared" si="159"/>
        <v>45.034642032332563</v>
      </c>
    </row>
    <row r="5065" spans="1:14" x14ac:dyDescent="0.3">
      <c r="A5065" t="s">
        <v>2490</v>
      </c>
      <c r="B5065" t="s">
        <v>2366</v>
      </c>
      <c r="C5065">
        <v>4.4000000000000004</v>
      </c>
      <c r="D5065">
        <v>5</v>
      </c>
      <c r="E5065">
        <v>2250</v>
      </c>
      <c r="F5065">
        <v>967</v>
      </c>
      <c r="G5065" t="s">
        <v>1868</v>
      </c>
      <c r="H5065" t="s">
        <v>16573</v>
      </c>
      <c r="I5065" t="s">
        <v>1306</v>
      </c>
      <c r="J5065" t="s">
        <v>2368</v>
      </c>
      <c r="K5065" t="s">
        <v>16574</v>
      </c>
      <c r="L5065">
        <v>15124458</v>
      </c>
      <c r="M5065">
        <f t="shared" si="158"/>
        <v>4835</v>
      </c>
      <c r="N5065" s="2">
        <f t="shared" si="159"/>
        <v>57.022222222222219</v>
      </c>
    </row>
    <row r="5066" spans="1:14" x14ac:dyDescent="0.3">
      <c r="A5066" t="s">
        <v>16575</v>
      </c>
      <c r="B5066" t="s">
        <v>14554</v>
      </c>
      <c r="C5066">
        <v>3.4</v>
      </c>
      <c r="D5066">
        <v>16</v>
      </c>
      <c r="E5066">
        <v>999</v>
      </c>
      <c r="F5066">
        <v>599</v>
      </c>
      <c r="G5066" t="s">
        <v>2167</v>
      </c>
      <c r="H5066" t="s">
        <v>16576</v>
      </c>
      <c r="I5066" t="s">
        <v>446</v>
      </c>
      <c r="J5066" t="s">
        <v>14556</v>
      </c>
      <c r="K5066" t="s">
        <v>16577</v>
      </c>
      <c r="L5066">
        <v>13817236</v>
      </c>
      <c r="M5066">
        <f t="shared" si="158"/>
        <v>9584</v>
      </c>
      <c r="N5066" s="2">
        <f t="shared" si="159"/>
        <v>40.04004004004004</v>
      </c>
    </row>
    <row r="5067" spans="1:14" x14ac:dyDescent="0.3">
      <c r="A5067" t="s">
        <v>11500</v>
      </c>
      <c r="B5067" t="s">
        <v>1222</v>
      </c>
      <c r="C5067">
        <v>3.4</v>
      </c>
      <c r="D5067">
        <v>16</v>
      </c>
      <c r="E5067">
        <v>1149</v>
      </c>
      <c r="F5067">
        <v>505</v>
      </c>
      <c r="G5067" t="s">
        <v>67</v>
      </c>
      <c r="H5067" t="s">
        <v>16578</v>
      </c>
      <c r="I5067" t="s">
        <v>862</v>
      </c>
      <c r="J5067" t="s">
        <v>1224</v>
      </c>
      <c r="K5067" t="s">
        <v>16579</v>
      </c>
      <c r="L5067">
        <v>16256420</v>
      </c>
      <c r="M5067">
        <f t="shared" si="158"/>
        <v>8080</v>
      </c>
      <c r="N5067" s="2">
        <f t="shared" si="159"/>
        <v>56.048738033072233</v>
      </c>
    </row>
    <row r="5068" spans="1:14" x14ac:dyDescent="0.3">
      <c r="A5068" t="s">
        <v>8459</v>
      </c>
      <c r="B5068" t="s">
        <v>4574</v>
      </c>
      <c r="C5068">
        <v>2.6</v>
      </c>
      <c r="D5068">
        <v>8</v>
      </c>
      <c r="E5068">
        <v>3999</v>
      </c>
      <c r="F5068">
        <v>749</v>
      </c>
      <c r="G5068" t="s">
        <v>683</v>
      </c>
      <c r="H5068" t="s">
        <v>16580</v>
      </c>
      <c r="I5068" t="s">
        <v>685</v>
      </c>
      <c r="J5068" t="s">
        <v>4576</v>
      </c>
      <c r="K5068" t="s">
        <v>16581</v>
      </c>
      <c r="L5068">
        <v>17079608</v>
      </c>
      <c r="M5068">
        <f t="shared" si="158"/>
        <v>5992</v>
      </c>
      <c r="N5068" s="2">
        <f t="shared" si="159"/>
        <v>81.270317579394842</v>
      </c>
    </row>
    <row r="5069" spans="1:14" x14ac:dyDescent="0.3">
      <c r="A5069" t="s">
        <v>16582</v>
      </c>
      <c r="B5069" t="s">
        <v>2788</v>
      </c>
      <c r="C5069">
        <v>4.9000000000000004</v>
      </c>
      <c r="D5069">
        <v>7</v>
      </c>
      <c r="E5069">
        <v>1950</v>
      </c>
      <c r="F5069">
        <v>1950</v>
      </c>
      <c r="G5069" t="s">
        <v>16</v>
      </c>
      <c r="H5069" t="s">
        <v>16583</v>
      </c>
      <c r="I5069" t="s">
        <v>2824</v>
      </c>
      <c r="J5069" t="s">
        <v>2790</v>
      </c>
      <c r="K5069" t="s">
        <v>16584</v>
      </c>
      <c r="L5069">
        <v>9589243</v>
      </c>
      <c r="M5069">
        <f t="shared" si="158"/>
        <v>13650</v>
      </c>
      <c r="N5069" s="2">
        <f t="shared" si="159"/>
        <v>0</v>
      </c>
    </row>
    <row r="5070" spans="1:14" x14ac:dyDescent="0.3">
      <c r="A5070" t="s">
        <v>16585</v>
      </c>
      <c r="B5070" t="s">
        <v>3729</v>
      </c>
      <c r="C5070">
        <v>4.5</v>
      </c>
      <c r="D5070">
        <v>19</v>
      </c>
      <c r="E5070">
        <v>1049</v>
      </c>
      <c r="F5070">
        <v>734</v>
      </c>
      <c r="G5070" t="s">
        <v>16</v>
      </c>
      <c r="H5070" t="s">
        <v>16586</v>
      </c>
      <c r="I5070" t="s">
        <v>586</v>
      </c>
      <c r="J5070" t="s">
        <v>3731</v>
      </c>
      <c r="K5070" t="s">
        <v>16587</v>
      </c>
      <c r="L5070">
        <v>2103326</v>
      </c>
      <c r="M5070">
        <f t="shared" si="158"/>
        <v>13946</v>
      </c>
      <c r="N5070" s="2">
        <f t="shared" si="159"/>
        <v>30.028598665395617</v>
      </c>
    </row>
    <row r="5071" spans="1:14" x14ac:dyDescent="0.3">
      <c r="A5071" t="s">
        <v>10081</v>
      </c>
      <c r="B5071" t="s">
        <v>16588</v>
      </c>
      <c r="C5071">
        <v>4.2</v>
      </c>
      <c r="D5071">
        <v>14</v>
      </c>
      <c r="E5071">
        <v>1999</v>
      </c>
      <c r="F5071">
        <v>1999</v>
      </c>
      <c r="G5071" t="s">
        <v>67</v>
      </c>
      <c r="H5071" t="s">
        <v>16589</v>
      </c>
      <c r="I5071" t="s">
        <v>50</v>
      </c>
      <c r="J5071" t="s">
        <v>16590</v>
      </c>
      <c r="K5071" t="s">
        <v>16591</v>
      </c>
      <c r="L5071">
        <v>11362494</v>
      </c>
      <c r="M5071">
        <f t="shared" si="158"/>
        <v>27986</v>
      </c>
      <c r="N5071" s="2">
        <f t="shared" si="159"/>
        <v>0</v>
      </c>
    </row>
    <row r="5072" spans="1:14" x14ac:dyDescent="0.3">
      <c r="A5072" t="s">
        <v>16592</v>
      </c>
      <c r="B5072" t="s">
        <v>5108</v>
      </c>
      <c r="C5072">
        <v>3.8</v>
      </c>
      <c r="D5072">
        <v>5</v>
      </c>
      <c r="E5072">
        <v>1599</v>
      </c>
      <c r="F5072">
        <v>479</v>
      </c>
      <c r="G5072" t="s">
        <v>42</v>
      </c>
      <c r="H5072" t="s">
        <v>16593</v>
      </c>
      <c r="I5072" t="s">
        <v>56</v>
      </c>
      <c r="J5072" t="s">
        <v>5110</v>
      </c>
      <c r="K5072" t="s">
        <v>16594</v>
      </c>
      <c r="L5072">
        <v>17011464</v>
      </c>
      <c r="M5072">
        <f t="shared" si="158"/>
        <v>2395</v>
      </c>
      <c r="N5072" s="2">
        <f t="shared" si="159"/>
        <v>70.043777360850541</v>
      </c>
    </row>
    <row r="5073" spans="1:14" x14ac:dyDescent="0.3">
      <c r="A5073" t="s">
        <v>16595</v>
      </c>
      <c r="B5073" t="s">
        <v>230</v>
      </c>
      <c r="C5073">
        <v>4.8</v>
      </c>
      <c r="D5073">
        <v>6</v>
      </c>
      <c r="E5073">
        <v>1299</v>
      </c>
      <c r="F5073">
        <v>519</v>
      </c>
      <c r="G5073" t="s">
        <v>42</v>
      </c>
      <c r="H5073" t="s">
        <v>16596</v>
      </c>
      <c r="I5073" t="s">
        <v>56</v>
      </c>
      <c r="J5073" t="s">
        <v>232</v>
      </c>
      <c r="K5073" t="s">
        <v>16597</v>
      </c>
      <c r="L5073">
        <v>14935534</v>
      </c>
      <c r="M5073">
        <f t="shared" si="158"/>
        <v>3114</v>
      </c>
      <c r="N5073" s="2">
        <f t="shared" si="159"/>
        <v>60.046189376443415</v>
      </c>
    </row>
    <row r="5074" spans="1:14" x14ac:dyDescent="0.3">
      <c r="A5074" t="s">
        <v>15967</v>
      </c>
      <c r="B5074" t="s">
        <v>1908</v>
      </c>
      <c r="C5074">
        <v>4.0999999999999996</v>
      </c>
      <c r="D5074">
        <v>16</v>
      </c>
      <c r="E5074">
        <v>3999</v>
      </c>
      <c r="F5074">
        <v>999</v>
      </c>
      <c r="G5074" t="s">
        <v>67</v>
      </c>
      <c r="H5074" t="s">
        <v>16598</v>
      </c>
      <c r="I5074" t="s">
        <v>126</v>
      </c>
      <c r="J5074" t="s">
        <v>1910</v>
      </c>
      <c r="K5074" t="s">
        <v>16599</v>
      </c>
      <c r="L5074">
        <v>11399448</v>
      </c>
      <c r="M5074">
        <f t="shared" si="158"/>
        <v>15984</v>
      </c>
      <c r="N5074" s="2">
        <f t="shared" si="159"/>
        <v>75.018754688672175</v>
      </c>
    </row>
    <row r="5075" spans="1:14" x14ac:dyDescent="0.3">
      <c r="A5075" t="s">
        <v>16600</v>
      </c>
      <c r="B5075" t="s">
        <v>1693</v>
      </c>
      <c r="C5075">
        <v>4.0999999999999996</v>
      </c>
      <c r="D5075">
        <v>785</v>
      </c>
      <c r="E5075">
        <v>1699</v>
      </c>
      <c r="F5075">
        <v>849</v>
      </c>
      <c r="G5075" t="s">
        <v>67</v>
      </c>
      <c r="H5075" t="s">
        <v>16601</v>
      </c>
      <c r="I5075" t="s">
        <v>201</v>
      </c>
      <c r="J5075" t="s">
        <v>1695</v>
      </c>
      <c r="K5075" t="s">
        <v>16602</v>
      </c>
      <c r="L5075">
        <v>10605240</v>
      </c>
      <c r="M5075">
        <f t="shared" si="158"/>
        <v>666465</v>
      </c>
      <c r="N5075" s="2">
        <f t="shared" si="159"/>
        <v>50.029429075927013</v>
      </c>
    </row>
    <row r="5076" spans="1:14" x14ac:dyDescent="0.3">
      <c r="A5076" t="s">
        <v>16603</v>
      </c>
      <c r="B5076" t="s">
        <v>1587</v>
      </c>
      <c r="C5076">
        <v>3.8</v>
      </c>
      <c r="D5076">
        <v>37</v>
      </c>
      <c r="E5076">
        <v>149</v>
      </c>
      <c r="F5076">
        <v>149</v>
      </c>
      <c r="G5076" t="s">
        <v>4011</v>
      </c>
      <c r="H5076" t="s">
        <v>16604</v>
      </c>
      <c r="I5076" t="s">
        <v>474</v>
      </c>
      <c r="J5076" t="s">
        <v>1590</v>
      </c>
      <c r="K5076" t="s">
        <v>16605</v>
      </c>
      <c r="L5076">
        <v>15344642</v>
      </c>
      <c r="M5076">
        <f t="shared" si="158"/>
        <v>5513</v>
      </c>
      <c r="N5076" s="2">
        <f t="shared" si="159"/>
        <v>0</v>
      </c>
    </row>
    <row r="5077" spans="1:14" x14ac:dyDescent="0.3">
      <c r="A5077" t="s">
        <v>2564</v>
      </c>
      <c r="B5077" t="s">
        <v>35</v>
      </c>
      <c r="C5077">
        <v>4.4000000000000004</v>
      </c>
      <c r="D5077">
        <v>9</v>
      </c>
      <c r="E5077">
        <v>2799</v>
      </c>
      <c r="F5077">
        <v>1399</v>
      </c>
      <c r="G5077" t="s">
        <v>29</v>
      </c>
      <c r="H5077" t="s">
        <v>16606</v>
      </c>
      <c r="I5077" t="s">
        <v>404</v>
      </c>
      <c r="J5077" t="s">
        <v>38</v>
      </c>
      <c r="K5077" t="s">
        <v>16607</v>
      </c>
      <c r="L5077">
        <v>15132710</v>
      </c>
      <c r="M5077">
        <f t="shared" si="158"/>
        <v>12591</v>
      </c>
      <c r="N5077" s="2">
        <f t="shared" si="159"/>
        <v>50.017863522686682</v>
      </c>
    </row>
    <row r="5078" spans="1:14" x14ac:dyDescent="0.3">
      <c r="A5078" t="s">
        <v>16608</v>
      </c>
      <c r="B5078" t="s">
        <v>353</v>
      </c>
      <c r="C5078">
        <v>4.2</v>
      </c>
      <c r="D5078">
        <v>95</v>
      </c>
      <c r="E5078">
        <v>1299</v>
      </c>
      <c r="F5078">
        <v>844</v>
      </c>
      <c r="G5078" t="s">
        <v>3700</v>
      </c>
      <c r="H5078" t="s">
        <v>16609</v>
      </c>
      <c r="I5078" t="s">
        <v>50</v>
      </c>
      <c r="J5078" t="s">
        <v>356</v>
      </c>
      <c r="K5078" t="s">
        <v>16610</v>
      </c>
      <c r="L5078">
        <v>13120686</v>
      </c>
      <c r="M5078">
        <f t="shared" si="158"/>
        <v>80180</v>
      </c>
      <c r="N5078" s="2">
        <f t="shared" si="159"/>
        <v>35.026943802925324</v>
      </c>
    </row>
    <row r="5079" spans="1:14" x14ac:dyDescent="0.3">
      <c r="A5079" t="s">
        <v>618</v>
      </c>
      <c r="B5079" t="s">
        <v>424</v>
      </c>
      <c r="C5079">
        <v>4</v>
      </c>
      <c r="D5079">
        <v>8</v>
      </c>
      <c r="E5079">
        <v>4999</v>
      </c>
      <c r="F5079">
        <v>1349</v>
      </c>
      <c r="G5079" t="s">
        <v>124</v>
      </c>
      <c r="H5079" t="s">
        <v>16611</v>
      </c>
      <c r="I5079" t="s">
        <v>132</v>
      </c>
      <c r="J5079" t="s">
        <v>426</v>
      </c>
      <c r="K5079" t="s">
        <v>16612</v>
      </c>
      <c r="L5079">
        <v>14911914</v>
      </c>
      <c r="M5079">
        <f t="shared" si="158"/>
        <v>10792</v>
      </c>
      <c r="N5079" s="2">
        <f t="shared" si="159"/>
        <v>73.01460292058411</v>
      </c>
    </row>
    <row r="5080" spans="1:14" x14ac:dyDescent="0.3">
      <c r="A5080" t="s">
        <v>16613</v>
      </c>
      <c r="B5080" t="s">
        <v>3221</v>
      </c>
      <c r="C5080">
        <v>3.6</v>
      </c>
      <c r="D5080">
        <v>19</v>
      </c>
      <c r="E5080">
        <v>1999</v>
      </c>
      <c r="F5080">
        <v>999</v>
      </c>
      <c r="G5080" t="s">
        <v>335</v>
      </c>
      <c r="H5080" t="s">
        <v>16614</v>
      </c>
      <c r="I5080" t="s">
        <v>132</v>
      </c>
      <c r="J5080" t="s">
        <v>3223</v>
      </c>
      <c r="K5080" t="s">
        <v>16615</v>
      </c>
      <c r="L5080">
        <v>12189552</v>
      </c>
      <c r="M5080">
        <f t="shared" si="158"/>
        <v>18981</v>
      </c>
      <c r="N5080" s="2">
        <f t="shared" si="159"/>
        <v>50.025012506253134</v>
      </c>
    </row>
    <row r="5081" spans="1:14" x14ac:dyDescent="0.3">
      <c r="A5081" t="s">
        <v>16616</v>
      </c>
      <c r="B5081" t="s">
        <v>6962</v>
      </c>
      <c r="C5081">
        <v>4.4000000000000004</v>
      </c>
      <c r="D5081">
        <v>5</v>
      </c>
      <c r="E5081">
        <v>999</v>
      </c>
      <c r="F5081">
        <v>699</v>
      </c>
      <c r="G5081" t="s">
        <v>6963</v>
      </c>
      <c r="H5081" t="s">
        <v>16617</v>
      </c>
      <c r="I5081" t="s">
        <v>56</v>
      </c>
      <c r="J5081" t="s">
        <v>6965</v>
      </c>
      <c r="K5081" t="s">
        <v>16618</v>
      </c>
      <c r="L5081">
        <v>17594862</v>
      </c>
      <c r="M5081">
        <f t="shared" si="158"/>
        <v>3495</v>
      </c>
      <c r="N5081" s="2">
        <f t="shared" si="159"/>
        <v>30.03003003003003</v>
      </c>
    </row>
    <row r="5082" spans="1:14" x14ac:dyDescent="0.3">
      <c r="A5082" t="s">
        <v>1173</v>
      </c>
      <c r="B5082" t="s">
        <v>1149</v>
      </c>
      <c r="C5082">
        <v>4.3</v>
      </c>
      <c r="D5082">
        <v>21</v>
      </c>
      <c r="E5082">
        <v>2290</v>
      </c>
      <c r="F5082">
        <v>2290</v>
      </c>
      <c r="G5082" t="s">
        <v>500</v>
      </c>
      <c r="H5082" t="s">
        <v>16619</v>
      </c>
      <c r="I5082" t="s">
        <v>1176</v>
      </c>
      <c r="J5082" t="s">
        <v>1151</v>
      </c>
      <c r="K5082" t="s">
        <v>16620</v>
      </c>
      <c r="L5082">
        <v>8708595</v>
      </c>
      <c r="M5082">
        <f t="shared" si="158"/>
        <v>48090</v>
      </c>
      <c r="N5082" s="2">
        <f t="shared" si="159"/>
        <v>0</v>
      </c>
    </row>
    <row r="5083" spans="1:14" x14ac:dyDescent="0.3">
      <c r="A5083" t="s">
        <v>1173</v>
      </c>
      <c r="B5083" t="s">
        <v>2768</v>
      </c>
      <c r="C5083">
        <v>4.2</v>
      </c>
      <c r="D5083">
        <v>19</v>
      </c>
      <c r="E5083">
        <v>999</v>
      </c>
      <c r="F5083">
        <v>699</v>
      </c>
      <c r="G5083" t="s">
        <v>242</v>
      </c>
      <c r="H5083" t="s">
        <v>16621</v>
      </c>
      <c r="I5083" t="s">
        <v>1176</v>
      </c>
      <c r="J5083" t="s">
        <v>2770</v>
      </c>
      <c r="K5083" t="s">
        <v>16622</v>
      </c>
      <c r="L5083">
        <v>13865268</v>
      </c>
      <c r="M5083">
        <f t="shared" si="158"/>
        <v>13281</v>
      </c>
      <c r="N5083" s="2">
        <f t="shared" si="159"/>
        <v>30.03003003003003</v>
      </c>
    </row>
    <row r="5084" spans="1:14" x14ac:dyDescent="0.3">
      <c r="A5084" t="s">
        <v>16623</v>
      </c>
      <c r="B5084" t="s">
        <v>16624</v>
      </c>
      <c r="C5084">
        <v>4.7</v>
      </c>
      <c r="D5084">
        <v>66</v>
      </c>
      <c r="E5084">
        <v>425</v>
      </c>
      <c r="F5084">
        <v>318</v>
      </c>
      <c r="G5084" t="s">
        <v>1143</v>
      </c>
      <c r="H5084" t="s">
        <v>16625</v>
      </c>
      <c r="I5084" t="s">
        <v>1584</v>
      </c>
      <c r="J5084" t="s">
        <v>16626</v>
      </c>
      <c r="K5084" t="s">
        <v>16627</v>
      </c>
      <c r="L5084">
        <v>17134252</v>
      </c>
      <c r="M5084">
        <f t="shared" si="158"/>
        <v>20988</v>
      </c>
      <c r="N5084" s="2">
        <f t="shared" si="159"/>
        <v>25.176470588235293</v>
      </c>
    </row>
    <row r="5085" spans="1:14" x14ac:dyDescent="0.3">
      <c r="A5085" t="s">
        <v>5983</v>
      </c>
      <c r="B5085" t="s">
        <v>15</v>
      </c>
      <c r="C5085">
        <v>3.5</v>
      </c>
      <c r="D5085">
        <v>10</v>
      </c>
      <c r="E5085">
        <v>6795</v>
      </c>
      <c r="F5085">
        <v>1698</v>
      </c>
      <c r="G5085" t="s">
        <v>16</v>
      </c>
      <c r="H5085" t="s">
        <v>16628</v>
      </c>
      <c r="I5085" t="s">
        <v>18</v>
      </c>
      <c r="J5085" t="s">
        <v>19</v>
      </c>
      <c r="K5085" t="s">
        <v>16352</v>
      </c>
      <c r="L5085">
        <v>17317694</v>
      </c>
      <c r="M5085">
        <f t="shared" si="158"/>
        <v>16980</v>
      </c>
      <c r="N5085" s="2">
        <f t="shared" si="159"/>
        <v>75.011037527593814</v>
      </c>
    </row>
    <row r="5086" spans="1:14" x14ac:dyDescent="0.3">
      <c r="A5086" t="s">
        <v>16629</v>
      </c>
      <c r="B5086" t="s">
        <v>16630</v>
      </c>
      <c r="C5086">
        <v>4.4000000000000004</v>
      </c>
      <c r="D5086">
        <v>15</v>
      </c>
      <c r="E5086">
        <v>400</v>
      </c>
      <c r="F5086">
        <v>299</v>
      </c>
      <c r="G5086" t="s">
        <v>3858</v>
      </c>
      <c r="H5086" t="s">
        <v>16631</v>
      </c>
      <c r="I5086" t="s">
        <v>16632</v>
      </c>
      <c r="J5086" t="s">
        <v>16633</v>
      </c>
      <c r="K5086" t="s">
        <v>16634</v>
      </c>
      <c r="L5086">
        <v>16604036</v>
      </c>
      <c r="M5086">
        <f t="shared" si="158"/>
        <v>4485</v>
      </c>
      <c r="N5086" s="2">
        <f t="shared" si="159"/>
        <v>25.25</v>
      </c>
    </row>
    <row r="5087" spans="1:14" x14ac:dyDescent="0.3">
      <c r="A5087" t="s">
        <v>16635</v>
      </c>
      <c r="B5087" t="s">
        <v>3381</v>
      </c>
      <c r="C5087">
        <v>4.5</v>
      </c>
      <c r="D5087">
        <v>22</v>
      </c>
      <c r="E5087">
        <v>799</v>
      </c>
      <c r="F5087">
        <v>719</v>
      </c>
      <c r="G5087" t="s">
        <v>3382</v>
      </c>
      <c r="H5087" t="s">
        <v>16636</v>
      </c>
      <c r="I5087" t="s">
        <v>3438</v>
      </c>
      <c r="J5087" t="s">
        <v>3384</v>
      </c>
      <c r="K5087" t="s">
        <v>16637</v>
      </c>
      <c r="L5087">
        <v>14700288</v>
      </c>
      <c r="M5087">
        <f t="shared" si="158"/>
        <v>15818</v>
      </c>
      <c r="N5087" s="2">
        <f t="shared" si="159"/>
        <v>10.012515644555695</v>
      </c>
    </row>
    <row r="5088" spans="1:14" x14ac:dyDescent="0.3">
      <c r="A5088" t="s">
        <v>16638</v>
      </c>
      <c r="B5088" t="s">
        <v>6045</v>
      </c>
      <c r="C5088">
        <v>4.3</v>
      </c>
      <c r="D5088">
        <v>2300</v>
      </c>
      <c r="E5088">
        <v>799</v>
      </c>
      <c r="F5088">
        <v>495</v>
      </c>
      <c r="G5088" t="s">
        <v>16</v>
      </c>
      <c r="H5088" t="s">
        <v>16639</v>
      </c>
      <c r="I5088" t="s">
        <v>2824</v>
      </c>
      <c r="J5088" t="s">
        <v>6047</v>
      </c>
      <c r="K5088" t="s">
        <v>16640</v>
      </c>
      <c r="L5088">
        <v>4424850</v>
      </c>
      <c r="M5088">
        <f t="shared" si="158"/>
        <v>1138500</v>
      </c>
      <c r="N5088" s="2">
        <f t="shared" si="159"/>
        <v>38.047559449311642</v>
      </c>
    </row>
    <row r="5089" spans="1:14" x14ac:dyDescent="0.3">
      <c r="A5089" t="s">
        <v>16641</v>
      </c>
      <c r="B5089" t="s">
        <v>877</v>
      </c>
      <c r="C5089">
        <v>4.5</v>
      </c>
      <c r="D5089">
        <v>10</v>
      </c>
      <c r="E5089">
        <v>1199</v>
      </c>
      <c r="F5089">
        <v>719</v>
      </c>
      <c r="G5089" t="s">
        <v>1417</v>
      </c>
      <c r="H5089" t="s">
        <v>16642</v>
      </c>
      <c r="I5089" t="s">
        <v>880</v>
      </c>
      <c r="J5089" t="s">
        <v>881</v>
      </c>
      <c r="K5089" t="s">
        <v>16643</v>
      </c>
      <c r="L5089">
        <v>14493406</v>
      </c>
      <c r="M5089">
        <f t="shared" si="158"/>
        <v>7190</v>
      </c>
      <c r="N5089" s="2">
        <f t="shared" si="159"/>
        <v>40.033361134278564</v>
      </c>
    </row>
    <row r="5090" spans="1:14" x14ac:dyDescent="0.3">
      <c r="A5090" t="s">
        <v>9714</v>
      </c>
      <c r="B5090" t="s">
        <v>465</v>
      </c>
      <c r="C5090">
        <v>4.5999999999999996</v>
      </c>
      <c r="D5090">
        <v>82</v>
      </c>
      <c r="E5090">
        <v>490</v>
      </c>
      <c r="F5090">
        <v>490</v>
      </c>
      <c r="G5090" t="s">
        <v>3652</v>
      </c>
      <c r="H5090" t="s">
        <v>16644</v>
      </c>
      <c r="I5090" t="s">
        <v>138</v>
      </c>
      <c r="J5090" t="s">
        <v>468</v>
      </c>
      <c r="K5090" t="s">
        <v>16645</v>
      </c>
      <c r="L5090">
        <v>11036436</v>
      </c>
      <c r="M5090">
        <f t="shared" si="158"/>
        <v>40180</v>
      </c>
      <c r="N5090" s="2">
        <f t="shared" si="159"/>
        <v>0</v>
      </c>
    </row>
    <row r="5091" spans="1:14" x14ac:dyDescent="0.3">
      <c r="A5091" t="s">
        <v>16646</v>
      </c>
      <c r="B5091" t="s">
        <v>1382</v>
      </c>
      <c r="C5091">
        <v>4.4000000000000004</v>
      </c>
      <c r="D5091">
        <v>5</v>
      </c>
      <c r="E5091">
        <v>1999</v>
      </c>
      <c r="F5091">
        <v>799</v>
      </c>
      <c r="G5091" t="s">
        <v>29</v>
      </c>
      <c r="H5091" t="s">
        <v>16647</v>
      </c>
      <c r="I5091" t="s">
        <v>126</v>
      </c>
      <c r="J5091" t="s">
        <v>1384</v>
      </c>
      <c r="K5091" t="s">
        <v>16648</v>
      </c>
      <c r="L5091">
        <v>17543240</v>
      </c>
      <c r="M5091">
        <f t="shared" si="158"/>
        <v>3995</v>
      </c>
      <c r="N5091" s="2">
        <f t="shared" si="159"/>
        <v>60.030015007503756</v>
      </c>
    </row>
    <row r="5092" spans="1:14" x14ac:dyDescent="0.3">
      <c r="A5092" t="s">
        <v>16649</v>
      </c>
      <c r="B5092" t="s">
        <v>66</v>
      </c>
      <c r="C5092">
        <v>4.3</v>
      </c>
      <c r="D5092">
        <v>20</v>
      </c>
      <c r="E5092">
        <v>1199</v>
      </c>
      <c r="F5092">
        <v>299</v>
      </c>
      <c r="G5092" t="s">
        <v>67</v>
      </c>
      <c r="H5092" t="s">
        <v>16650</v>
      </c>
      <c r="I5092" t="s">
        <v>434</v>
      </c>
      <c r="J5092" t="s">
        <v>70</v>
      </c>
      <c r="K5092" t="s">
        <v>16651</v>
      </c>
      <c r="L5092">
        <v>14497536</v>
      </c>
      <c r="M5092">
        <f t="shared" si="158"/>
        <v>5980</v>
      </c>
      <c r="N5092" s="2">
        <f t="shared" si="159"/>
        <v>75.062552126772303</v>
      </c>
    </row>
    <row r="5093" spans="1:14" x14ac:dyDescent="0.3">
      <c r="A5093" t="s">
        <v>328</v>
      </c>
      <c r="B5093" t="s">
        <v>733</v>
      </c>
      <c r="C5093">
        <v>3.8</v>
      </c>
      <c r="D5093">
        <v>38</v>
      </c>
      <c r="E5093">
        <v>2549</v>
      </c>
      <c r="F5093">
        <v>968</v>
      </c>
      <c r="G5093" t="s">
        <v>67</v>
      </c>
      <c r="H5093" t="s">
        <v>16652</v>
      </c>
      <c r="I5093" t="s">
        <v>44</v>
      </c>
      <c r="J5093" t="s">
        <v>735</v>
      </c>
      <c r="K5093" t="s">
        <v>16653</v>
      </c>
      <c r="L5093">
        <v>14441268</v>
      </c>
      <c r="M5093">
        <f t="shared" si="158"/>
        <v>36784</v>
      </c>
      <c r="N5093" s="2">
        <f t="shared" si="159"/>
        <v>62.024323264025107</v>
      </c>
    </row>
    <row r="5094" spans="1:14" x14ac:dyDescent="0.3">
      <c r="A5094" t="s">
        <v>16654</v>
      </c>
      <c r="B5094" t="s">
        <v>552</v>
      </c>
      <c r="C5094">
        <v>4.5</v>
      </c>
      <c r="D5094">
        <v>6</v>
      </c>
      <c r="E5094">
        <v>1162</v>
      </c>
      <c r="F5094">
        <v>311</v>
      </c>
      <c r="G5094" t="s">
        <v>16</v>
      </c>
      <c r="H5094" t="s">
        <v>16655</v>
      </c>
      <c r="I5094" t="s">
        <v>3095</v>
      </c>
      <c r="J5094" t="s">
        <v>554</v>
      </c>
      <c r="K5094" t="s">
        <v>16656</v>
      </c>
      <c r="L5094">
        <v>15658352</v>
      </c>
      <c r="M5094">
        <f t="shared" si="158"/>
        <v>1866</v>
      </c>
      <c r="N5094" s="2">
        <f t="shared" si="159"/>
        <v>73.235800344234079</v>
      </c>
    </row>
    <row r="5095" spans="1:14" x14ac:dyDescent="0.3">
      <c r="A5095" t="s">
        <v>3910</v>
      </c>
      <c r="B5095" t="s">
        <v>3233</v>
      </c>
      <c r="C5095">
        <v>1</v>
      </c>
      <c r="D5095">
        <v>2</v>
      </c>
      <c r="E5095">
        <v>3799</v>
      </c>
      <c r="F5095">
        <v>3229</v>
      </c>
      <c r="G5095" t="s">
        <v>2167</v>
      </c>
      <c r="H5095" t="s">
        <v>16657</v>
      </c>
      <c r="I5095" t="s">
        <v>83</v>
      </c>
      <c r="J5095" t="s">
        <v>3235</v>
      </c>
      <c r="K5095" t="s">
        <v>16658</v>
      </c>
      <c r="L5095">
        <v>16950454</v>
      </c>
      <c r="M5095">
        <f t="shared" si="158"/>
        <v>6458</v>
      </c>
      <c r="N5095" s="2">
        <f t="shared" si="159"/>
        <v>15.003948407475651</v>
      </c>
    </row>
    <row r="5096" spans="1:14" x14ac:dyDescent="0.3">
      <c r="A5096" t="s">
        <v>16659</v>
      </c>
      <c r="B5096" t="s">
        <v>1382</v>
      </c>
      <c r="C5096">
        <v>4.4000000000000004</v>
      </c>
      <c r="D5096">
        <v>58</v>
      </c>
      <c r="E5096">
        <v>599</v>
      </c>
      <c r="F5096">
        <v>239</v>
      </c>
      <c r="G5096" t="s">
        <v>16</v>
      </c>
      <c r="H5096" t="s">
        <v>16660</v>
      </c>
      <c r="I5096" t="s">
        <v>393</v>
      </c>
      <c r="J5096" t="s">
        <v>1384</v>
      </c>
      <c r="K5096" t="s">
        <v>16661</v>
      </c>
      <c r="L5096">
        <v>14253818</v>
      </c>
      <c r="M5096">
        <f t="shared" si="158"/>
        <v>13862</v>
      </c>
      <c r="N5096" s="2">
        <f t="shared" si="159"/>
        <v>60.100166944908182</v>
      </c>
    </row>
    <row r="5097" spans="1:14" x14ac:dyDescent="0.3">
      <c r="A5097" t="s">
        <v>876</v>
      </c>
      <c r="B5097" t="s">
        <v>1441</v>
      </c>
      <c r="C5097">
        <v>4.0999999999999996</v>
      </c>
      <c r="D5097">
        <v>38</v>
      </c>
      <c r="E5097">
        <v>1098</v>
      </c>
      <c r="F5097">
        <v>399</v>
      </c>
      <c r="G5097" t="s">
        <v>878</v>
      </c>
      <c r="H5097" t="s">
        <v>16662</v>
      </c>
      <c r="I5097" t="s">
        <v>880</v>
      </c>
      <c r="J5097" t="s">
        <v>1443</v>
      </c>
      <c r="K5097" t="s">
        <v>16663</v>
      </c>
      <c r="L5097">
        <v>10202523</v>
      </c>
      <c r="M5097">
        <f t="shared" si="158"/>
        <v>15162</v>
      </c>
      <c r="N5097" s="2">
        <f t="shared" si="159"/>
        <v>63.661202185792355</v>
      </c>
    </row>
    <row r="5098" spans="1:14" x14ac:dyDescent="0.3">
      <c r="A5098" t="s">
        <v>13990</v>
      </c>
      <c r="B5098" t="s">
        <v>16664</v>
      </c>
      <c r="C5098">
        <v>2.6</v>
      </c>
      <c r="D5098">
        <v>10</v>
      </c>
      <c r="E5098">
        <v>1999</v>
      </c>
      <c r="F5098">
        <v>699</v>
      </c>
      <c r="G5098" t="s">
        <v>1088</v>
      </c>
      <c r="H5098" t="s">
        <v>16665</v>
      </c>
      <c r="I5098" t="s">
        <v>297</v>
      </c>
      <c r="J5098" t="s">
        <v>16666</v>
      </c>
      <c r="K5098" t="s">
        <v>16667</v>
      </c>
      <c r="L5098">
        <v>13507536</v>
      </c>
      <c r="M5098">
        <f t="shared" si="158"/>
        <v>6990</v>
      </c>
      <c r="N5098" s="2">
        <f t="shared" si="159"/>
        <v>65.032516258129064</v>
      </c>
    </row>
    <row r="5099" spans="1:14" x14ac:dyDescent="0.3">
      <c r="A5099" t="s">
        <v>16668</v>
      </c>
      <c r="B5099" t="s">
        <v>11178</v>
      </c>
      <c r="C5099">
        <v>3.2</v>
      </c>
      <c r="D5099">
        <v>12</v>
      </c>
      <c r="E5099">
        <v>3398</v>
      </c>
      <c r="F5099">
        <v>1019</v>
      </c>
      <c r="G5099" t="s">
        <v>124</v>
      </c>
      <c r="H5099" t="s">
        <v>16669</v>
      </c>
      <c r="I5099" t="s">
        <v>126</v>
      </c>
      <c r="J5099" t="s">
        <v>11180</v>
      </c>
      <c r="K5099" t="s">
        <v>16670</v>
      </c>
      <c r="L5099">
        <v>1797218</v>
      </c>
      <c r="M5099">
        <f t="shared" si="158"/>
        <v>12228</v>
      </c>
      <c r="N5099" s="2">
        <f t="shared" si="159"/>
        <v>70.011771630370816</v>
      </c>
    </row>
    <row r="5100" spans="1:14" x14ac:dyDescent="0.3">
      <c r="A5100" t="s">
        <v>16671</v>
      </c>
      <c r="B5100" t="s">
        <v>465</v>
      </c>
      <c r="C5100">
        <v>4.7</v>
      </c>
      <c r="D5100">
        <v>6</v>
      </c>
      <c r="E5100">
        <v>189</v>
      </c>
      <c r="F5100">
        <v>189</v>
      </c>
      <c r="G5100" t="s">
        <v>3652</v>
      </c>
      <c r="H5100" t="s">
        <v>16672</v>
      </c>
      <c r="I5100" t="s">
        <v>273</v>
      </c>
      <c r="J5100" t="s">
        <v>468</v>
      </c>
      <c r="K5100" t="s">
        <v>16673</v>
      </c>
      <c r="L5100">
        <v>16953620</v>
      </c>
      <c r="M5100">
        <f t="shared" si="158"/>
        <v>1134</v>
      </c>
      <c r="N5100" s="2">
        <f t="shared" si="159"/>
        <v>0</v>
      </c>
    </row>
    <row r="5101" spans="1:14" x14ac:dyDescent="0.3">
      <c r="A5101" t="s">
        <v>1167</v>
      </c>
      <c r="B5101" t="s">
        <v>1382</v>
      </c>
      <c r="C5101">
        <v>3.7</v>
      </c>
      <c r="D5101">
        <v>3</v>
      </c>
      <c r="E5101">
        <v>2099</v>
      </c>
      <c r="F5101">
        <v>734</v>
      </c>
      <c r="G5101" t="s">
        <v>124</v>
      </c>
      <c r="H5101" t="s">
        <v>16674</v>
      </c>
      <c r="I5101" t="s">
        <v>126</v>
      </c>
      <c r="J5101" t="s">
        <v>1384</v>
      </c>
      <c r="K5101" t="s">
        <v>16675</v>
      </c>
      <c r="L5101">
        <v>16234906</v>
      </c>
      <c r="M5101">
        <f t="shared" si="158"/>
        <v>2202</v>
      </c>
      <c r="N5101" s="2">
        <f t="shared" si="159"/>
        <v>65.030967127203425</v>
      </c>
    </row>
    <row r="5102" spans="1:14" x14ac:dyDescent="0.3">
      <c r="A5102" t="s">
        <v>9657</v>
      </c>
      <c r="B5102" t="s">
        <v>1693</v>
      </c>
      <c r="C5102">
        <v>3.6</v>
      </c>
      <c r="D5102">
        <v>84</v>
      </c>
      <c r="E5102">
        <v>2899</v>
      </c>
      <c r="F5102">
        <v>1159</v>
      </c>
      <c r="G5102" t="s">
        <v>67</v>
      </c>
      <c r="H5102" t="s">
        <v>16676</v>
      </c>
      <c r="I5102" t="s">
        <v>44</v>
      </c>
      <c r="J5102" t="s">
        <v>1695</v>
      </c>
      <c r="K5102" t="s">
        <v>16677</v>
      </c>
      <c r="L5102">
        <v>10605180</v>
      </c>
      <c r="M5102">
        <f t="shared" si="158"/>
        <v>97356</v>
      </c>
      <c r="N5102" s="2">
        <f t="shared" si="159"/>
        <v>60.020696791997239</v>
      </c>
    </row>
    <row r="5103" spans="1:14" x14ac:dyDescent="0.3">
      <c r="A5103" t="s">
        <v>16678</v>
      </c>
      <c r="B5103" t="s">
        <v>5356</v>
      </c>
      <c r="C5103">
        <v>4.2</v>
      </c>
      <c r="D5103">
        <v>131</v>
      </c>
      <c r="E5103">
        <v>999</v>
      </c>
      <c r="F5103">
        <v>469</v>
      </c>
      <c r="G5103" t="s">
        <v>16679</v>
      </c>
      <c r="H5103" t="s">
        <v>16680</v>
      </c>
      <c r="I5103" t="s">
        <v>16681</v>
      </c>
      <c r="J5103" t="s">
        <v>5358</v>
      </c>
      <c r="K5103" t="s">
        <v>16682</v>
      </c>
      <c r="L5103">
        <v>11269992</v>
      </c>
      <c r="M5103">
        <f t="shared" si="158"/>
        <v>61439</v>
      </c>
      <c r="N5103" s="2">
        <f t="shared" si="159"/>
        <v>53.053053053053056</v>
      </c>
    </row>
    <row r="5104" spans="1:14" x14ac:dyDescent="0.3">
      <c r="A5104" t="s">
        <v>16683</v>
      </c>
      <c r="B5104" t="s">
        <v>2198</v>
      </c>
      <c r="C5104">
        <v>4.5</v>
      </c>
      <c r="D5104">
        <v>38</v>
      </c>
      <c r="E5104">
        <v>799</v>
      </c>
      <c r="F5104">
        <v>399</v>
      </c>
      <c r="G5104" t="s">
        <v>15420</v>
      </c>
      <c r="H5104" t="s">
        <v>16684</v>
      </c>
      <c r="I5104" t="s">
        <v>1187</v>
      </c>
      <c r="J5104" t="s">
        <v>2202</v>
      </c>
      <c r="K5104" t="s">
        <v>16685</v>
      </c>
      <c r="L5104">
        <v>11555174</v>
      </c>
      <c r="M5104">
        <f t="shared" si="158"/>
        <v>15162</v>
      </c>
      <c r="N5104" s="2">
        <f t="shared" si="159"/>
        <v>50.062578222778477</v>
      </c>
    </row>
    <row r="5105" spans="1:14" x14ac:dyDescent="0.3">
      <c r="A5105" t="s">
        <v>4155</v>
      </c>
      <c r="B5105" t="s">
        <v>1817</v>
      </c>
      <c r="C5105">
        <v>4</v>
      </c>
      <c r="D5105">
        <v>29</v>
      </c>
      <c r="E5105">
        <v>1749</v>
      </c>
      <c r="F5105">
        <v>664</v>
      </c>
      <c r="G5105" t="s">
        <v>838</v>
      </c>
      <c r="H5105" t="s">
        <v>16686</v>
      </c>
      <c r="I5105" t="s">
        <v>446</v>
      </c>
      <c r="J5105" t="s">
        <v>1819</v>
      </c>
      <c r="K5105" t="s">
        <v>16687</v>
      </c>
      <c r="L5105">
        <v>15770726</v>
      </c>
      <c r="M5105">
        <f t="shared" si="158"/>
        <v>19256</v>
      </c>
      <c r="N5105" s="2">
        <f t="shared" si="159"/>
        <v>62.035448827901661</v>
      </c>
    </row>
    <row r="5106" spans="1:14" x14ac:dyDescent="0.3">
      <c r="A5106" t="s">
        <v>16688</v>
      </c>
      <c r="B5106" t="s">
        <v>13024</v>
      </c>
      <c r="C5106">
        <v>4.2</v>
      </c>
      <c r="D5106">
        <v>9200</v>
      </c>
      <c r="E5106">
        <v>998</v>
      </c>
      <c r="F5106">
        <v>698</v>
      </c>
      <c r="G5106" t="s">
        <v>218</v>
      </c>
      <c r="H5106" t="s">
        <v>16689</v>
      </c>
      <c r="I5106" t="s">
        <v>802</v>
      </c>
      <c r="J5106" t="s">
        <v>13026</v>
      </c>
      <c r="K5106" t="s">
        <v>16690</v>
      </c>
      <c r="L5106">
        <v>2394545</v>
      </c>
      <c r="M5106">
        <f t="shared" si="158"/>
        <v>6421600</v>
      </c>
      <c r="N5106" s="2">
        <f t="shared" si="159"/>
        <v>30.060120240480963</v>
      </c>
    </row>
    <row r="5107" spans="1:14" x14ac:dyDescent="0.3">
      <c r="A5107" t="s">
        <v>883</v>
      </c>
      <c r="B5107" t="s">
        <v>16691</v>
      </c>
      <c r="C5107">
        <v>4.2</v>
      </c>
      <c r="D5107">
        <v>248</v>
      </c>
      <c r="E5107">
        <v>980</v>
      </c>
      <c r="F5107">
        <v>980</v>
      </c>
      <c r="G5107" t="s">
        <v>218</v>
      </c>
      <c r="H5107" t="s">
        <v>16692</v>
      </c>
      <c r="I5107" t="s">
        <v>802</v>
      </c>
      <c r="J5107" t="s">
        <v>16693</v>
      </c>
      <c r="K5107" t="s">
        <v>16694</v>
      </c>
      <c r="L5107">
        <v>12192478</v>
      </c>
      <c r="M5107">
        <f t="shared" si="158"/>
        <v>243040</v>
      </c>
      <c r="N5107" s="2">
        <f t="shared" si="159"/>
        <v>0</v>
      </c>
    </row>
    <row r="5108" spans="1:14" x14ac:dyDescent="0.3">
      <c r="A5108" t="s">
        <v>15191</v>
      </c>
      <c r="B5108" t="s">
        <v>1974</v>
      </c>
      <c r="C5108">
        <v>4.5</v>
      </c>
      <c r="D5108">
        <v>6</v>
      </c>
      <c r="E5108">
        <v>2699</v>
      </c>
      <c r="F5108">
        <v>2294</v>
      </c>
      <c r="G5108" t="s">
        <v>1975</v>
      </c>
      <c r="H5108" t="s">
        <v>16695</v>
      </c>
      <c r="I5108" t="s">
        <v>297</v>
      </c>
      <c r="J5108" t="s">
        <v>1977</v>
      </c>
      <c r="K5108" t="s">
        <v>16696</v>
      </c>
      <c r="L5108">
        <v>16868472</v>
      </c>
      <c r="M5108">
        <f t="shared" si="158"/>
        <v>13764</v>
      </c>
      <c r="N5108" s="2">
        <f t="shared" si="159"/>
        <v>15.005557613931087</v>
      </c>
    </row>
    <row r="5109" spans="1:14" x14ac:dyDescent="0.3">
      <c r="A5109" t="s">
        <v>16697</v>
      </c>
      <c r="B5109" t="s">
        <v>4433</v>
      </c>
      <c r="C5109">
        <v>4.2</v>
      </c>
      <c r="D5109">
        <v>27</v>
      </c>
      <c r="E5109">
        <v>2699</v>
      </c>
      <c r="F5109">
        <v>1376</v>
      </c>
      <c r="G5109" t="s">
        <v>124</v>
      </c>
      <c r="H5109" t="s">
        <v>16698</v>
      </c>
      <c r="I5109" t="s">
        <v>50</v>
      </c>
      <c r="J5109" t="s">
        <v>4436</v>
      </c>
      <c r="K5109" t="s">
        <v>16699</v>
      </c>
      <c r="L5109">
        <v>14393890</v>
      </c>
      <c r="M5109">
        <f t="shared" si="158"/>
        <v>37152</v>
      </c>
      <c r="N5109" s="2">
        <f t="shared" si="159"/>
        <v>49.018154872174883</v>
      </c>
    </row>
    <row r="5110" spans="1:14" x14ac:dyDescent="0.3">
      <c r="A5110" t="s">
        <v>16700</v>
      </c>
      <c r="B5110" t="s">
        <v>1273</v>
      </c>
      <c r="C5110">
        <v>4.0999999999999996</v>
      </c>
      <c r="D5110">
        <v>32</v>
      </c>
      <c r="E5110">
        <v>999</v>
      </c>
      <c r="F5110">
        <v>529</v>
      </c>
      <c r="G5110" t="s">
        <v>42</v>
      </c>
      <c r="H5110" t="s">
        <v>16701</v>
      </c>
      <c r="I5110" t="s">
        <v>56</v>
      </c>
      <c r="J5110" t="s">
        <v>1275</v>
      </c>
      <c r="K5110" t="s">
        <v>16702</v>
      </c>
      <c r="L5110">
        <v>15303270</v>
      </c>
      <c r="M5110">
        <f t="shared" si="158"/>
        <v>16928</v>
      </c>
      <c r="N5110" s="2">
        <f t="shared" si="159"/>
        <v>47.047047047047045</v>
      </c>
    </row>
    <row r="5111" spans="1:14" x14ac:dyDescent="0.3">
      <c r="A5111" t="s">
        <v>16703</v>
      </c>
      <c r="B5111" t="s">
        <v>2472</v>
      </c>
      <c r="C5111">
        <v>4.3</v>
      </c>
      <c r="D5111">
        <v>25</v>
      </c>
      <c r="E5111">
        <v>999</v>
      </c>
      <c r="F5111">
        <v>499</v>
      </c>
      <c r="G5111" t="s">
        <v>2473</v>
      </c>
      <c r="H5111" t="s">
        <v>16704</v>
      </c>
      <c r="I5111" t="s">
        <v>37</v>
      </c>
      <c r="J5111" t="s">
        <v>2475</v>
      </c>
      <c r="K5111" t="s">
        <v>16705</v>
      </c>
      <c r="L5111">
        <v>17105004</v>
      </c>
      <c r="M5111">
        <f t="shared" si="158"/>
        <v>12475</v>
      </c>
      <c r="N5111" s="2">
        <f t="shared" si="159"/>
        <v>50.050050050050054</v>
      </c>
    </row>
    <row r="5112" spans="1:14" x14ac:dyDescent="0.3">
      <c r="A5112" t="s">
        <v>1077</v>
      </c>
      <c r="B5112" t="s">
        <v>1078</v>
      </c>
      <c r="C5112">
        <v>4.4000000000000004</v>
      </c>
      <c r="D5112">
        <v>27</v>
      </c>
      <c r="E5112">
        <v>1990</v>
      </c>
      <c r="F5112">
        <v>1990</v>
      </c>
      <c r="G5112" t="s">
        <v>74</v>
      </c>
      <c r="H5112" t="s">
        <v>16706</v>
      </c>
      <c r="I5112" t="s">
        <v>1080</v>
      </c>
      <c r="J5112" t="s">
        <v>1081</v>
      </c>
      <c r="K5112" t="s">
        <v>16707</v>
      </c>
      <c r="L5112">
        <v>10721476</v>
      </c>
      <c r="M5112">
        <f t="shared" si="158"/>
        <v>53730</v>
      </c>
      <c r="N5112" s="2">
        <f t="shared" si="159"/>
        <v>0</v>
      </c>
    </row>
    <row r="5113" spans="1:14" x14ac:dyDescent="0.3">
      <c r="A5113" t="s">
        <v>16708</v>
      </c>
      <c r="B5113" t="s">
        <v>16709</v>
      </c>
      <c r="C5113">
        <v>2.2999999999999998</v>
      </c>
      <c r="D5113">
        <v>4</v>
      </c>
      <c r="E5113">
        <v>1849</v>
      </c>
      <c r="F5113">
        <v>1109</v>
      </c>
      <c r="G5113" t="s">
        <v>1657</v>
      </c>
      <c r="H5113" t="s">
        <v>16710</v>
      </c>
      <c r="I5113" t="s">
        <v>297</v>
      </c>
      <c r="J5113" t="s">
        <v>16711</v>
      </c>
      <c r="K5113" t="s">
        <v>16712</v>
      </c>
      <c r="L5113">
        <v>14454228</v>
      </c>
      <c r="M5113">
        <f t="shared" si="158"/>
        <v>4436</v>
      </c>
      <c r="N5113" s="2">
        <f t="shared" si="159"/>
        <v>40.021633315305571</v>
      </c>
    </row>
    <row r="5114" spans="1:14" x14ac:dyDescent="0.3">
      <c r="A5114" t="s">
        <v>16713</v>
      </c>
      <c r="B5114" t="s">
        <v>11178</v>
      </c>
      <c r="C5114">
        <v>3.6</v>
      </c>
      <c r="D5114">
        <v>782</v>
      </c>
      <c r="E5114">
        <v>2499</v>
      </c>
      <c r="F5114">
        <v>999</v>
      </c>
      <c r="G5114" t="s">
        <v>124</v>
      </c>
      <c r="H5114" t="s">
        <v>16714</v>
      </c>
      <c r="I5114" t="s">
        <v>337</v>
      </c>
      <c r="J5114" t="s">
        <v>11180</v>
      </c>
      <c r="K5114" t="s">
        <v>16715</v>
      </c>
      <c r="L5114">
        <v>110269</v>
      </c>
      <c r="M5114">
        <f t="shared" si="158"/>
        <v>781218</v>
      </c>
      <c r="N5114" s="2">
        <f t="shared" si="159"/>
        <v>60.024009603841534</v>
      </c>
    </row>
    <row r="5115" spans="1:14" x14ac:dyDescent="0.3">
      <c r="A5115" t="s">
        <v>6206</v>
      </c>
      <c r="B5115" t="s">
        <v>3001</v>
      </c>
      <c r="C5115">
        <v>5</v>
      </c>
      <c r="D5115">
        <v>2</v>
      </c>
      <c r="E5115">
        <v>1199</v>
      </c>
      <c r="F5115">
        <v>479</v>
      </c>
      <c r="G5115" t="s">
        <v>466</v>
      </c>
      <c r="H5115" t="s">
        <v>16716</v>
      </c>
      <c r="I5115" t="s">
        <v>50</v>
      </c>
      <c r="J5115" t="s">
        <v>3003</v>
      </c>
      <c r="K5115" t="s">
        <v>16717</v>
      </c>
      <c r="L5115">
        <v>18442314</v>
      </c>
      <c r="M5115">
        <f t="shared" si="158"/>
        <v>958</v>
      </c>
      <c r="N5115" s="2">
        <f t="shared" si="159"/>
        <v>60.050041701417847</v>
      </c>
    </row>
    <row r="5116" spans="1:14" x14ac:dyDescent="0.3">
      <c r="A5116" t="s">
        <v>16718</v>
      </c>
      <c r="B5116" t="s">
        <v>2584</v>
      </c>
      <c r="C5116">
        <v>4.5</v>
      </c>
      <c r="D5116">
        <v>66</v>
      </c>
      <c r="E5116">
        <v>799</v>
      </c>
      <c r="F5116">
        <v>599</v>
      </c>
      <c r="G5116" t="s">
        <v>16</v>
      </c>
      <c r="H5116" t="s">
        <v>16719</v>
      </c>
      <c r="I5116" t="s">
        <v>1744</v>
      </c>
      <c r="J5116" t="s">
        <v>2587</v>
      </c>
      <c r="K5116" t="s">
        <v>16720</v>
      </c>
      <c r="L5116">
        <v>10699688</v>
      </c>
      <c r="M5116">
        <f t="shared" si="158"/>
        <v>39534</v>
      </c>
      <c r="N5116" s="2">
        <f t="shared" si="159"/>
        <v>25.031289111389238</v>
      </c>
    </row>
    <row r="5117" spans="1:14" x14ac:dyDescent="0.3">
      <c r="A5117" t="s">
        <v>16721</v>
      </c>
      <c r="B5117" t="s">
        <v>3817</v>
      </c>
      <c r="C5117">
        <v>4.4000000000000004</v>
      </c>
      <c r="D5117">
        <v>53</v>
      </c>
      <c r="E5117">
        <v>1850</v>
      </c>
      <c r="F5117">
        <v>1099</v>
      </c>
      <c r="G5117" t="s">
        <v>16</v>
      </c>
      <c r="H5117" t="s">
        <v>16722</v>
      </c>
      <c r="I5117" t="s">
        <v>513</v>
      </c>
      <c r="J5117" t="s">
        <v>3819</v>
      </c>
      <c r="K5117" t="s">
        <v>16723</v>
      </c>
      <c r="L5117">
        <v>12643308</v>
      </c>
      <c r="M5117">
        <f t="shared" si="158"/>
        <v>58247</v>
      </c>
      <c r="N5117" s="2">
        <f t="shared" si="159"/>
        <v>40.594594594594597</v>
      </c>
    </row>
    <row r="5118" spans="1:14" x14ac:dyDescent="0.3">
      <c r="A5118" t="s">
        <v>8787</v>
      </c>
      <c r="B5118" t="s">
        <v>942</v>
      </c>
      <c r="C5118">
        <v>4</v>
      </c>
      <c r="D5118">
        <v>5</v>
      </c>
      <c r="E5118">
        <v>1799</v>
      </c>
      <c r="F5118">
        <v>899</v>
      </c>
      <c r="G5118" t="s">
        <v>29</v>
      </c>
      <c r="H5118" t="s">
        <v>16724</v>
      </c>
      <c r="I5118" t="s">
        <v>37</v>
      </c>
      <c r="J5118" t="s">
        <v>944</v>
      </c>
      <c r="K5118" t="s">
        <v>16725</v>
      </c>
      <c r="L5118">
        <v>13146804</v>
      </c>
      <c r="M5118">
        <f t="shared" si="158"/>
        <v>4495</v>
      </c>
      <c r="N5118" s="2">
        <f t="shared" si="159"/>
        <v>50.027793218454697</v>
      </c>
    </row>
    <row r="5119" spans="1:14" x14ac:dyDescent="0.3">
      <c r="A5119" t="s">
        <v>16726</v>
      </c>
      <c r="B5119" t="s">
        <v>499</v>
      </c>
      <c r="C5119">
        <v>3.9</v>
      </c>
      <c r="D5119">
        <v>33</v>
      </c>
      <c r="E5119">
        <v>1499</v>
      </c>
      <c r="F5119">
        <v>719</v>
      </c>
      <c r="G5119" t="s">
        <v>42</v>
      </c>
      <c r="H5119" t="s">
        <v>16727</v>
      </c>
      <c r="I5119" t="s">
        <v>56</v>
      </c>
      <c r="J5119" t="s">
        <v>502</v>
      </c>
      <c r="K5119" t="s">
        <v>16728</v>
      </c>
      <c r="L5119">
        <v>13858174</v>
      </c>
      <c r="M5119">
        <f t="shared" si="158"/>
        <v>23727</v>
      </c>
      <c r="N5119" s="2">
        <f t="shared" si="159"/>
        <v>52.034689793195469</v>
      </c>
    </row>
    <row r="5120" spans="1:14" x14ac:dyDescent="0.3">
      <c r="A5120" t="s">
        <v>16729</v>
      </c>
      <c r="B5120" t="s">
        <v>16730</v>
      </c>
      <c r="C5120">
        <v>4.3</v>
      </c>
      <c r="D5120">
        <v>33</v>
      </c>
      <c r="E5120">
        <v>2299</v>
      </c>
      <c r="F5120">
        <v>850</v>
      </c>
      <c r="G5120" t="s">
        <v>1667</v>
      </c>
      <c r="H5120" t="s">
        <v>16731</v>
      </c>
      <c r="I5120" t="s">
        <v>50</v>
      </c>
      <c r="J5120" t="s">
        <v>16732</v>
      </c>
      <c r="K5120" t="s">
        <v>16733</v>
      </c>
      <c r="L5120">
        <v>12689518</v>
      </c>
      <c r="M5120">
        <f t="shared" si="158"/>
        <v>28050</v>
      </c>
      <c r="N5120" s="2">
        <f t="shared" si="159"/>
        <v>63.027403218790781</v>
      </c>
    </row>
    <row r="5121" spans="1:14" x14ac:dyDescent="0.3">
      <c r="A5121" t="s">
        <v>16734</v>
      </c>
      <c r="B5121" t="s">
        <v>8929</v>
      </c>
      <c r="C5121">
        <v>3.5</v>
      </c>
      <c r="D5121">
        <v>11</v>
      </c>
      <c r="E5121">
        <v>1999</v>
      </c>
      <c r="F5121">
        <v>479</v>
      </c>
      <c r="G5121" t="s">
        <v>67</v>
      </c>
      <c r="H5121" t="s">
        <v>16735</v>
      </c>
      <c r="I5121" t="s">
        <v>862</v>
      </c>
      <c r="J5121" t="s">
        <v>8931</v>
      </c>
      <c r="K5121" t="s">
        <v>16736</v>
      </c>
      <c r="L5121">
        <v>16681174</v>
      </c>
      <c r="M5121">
        <f t="shared" si="158"/>
        <v>5269</v>
      </c>
      <c r="N5121" s="2">
        <f t="shared" si="159"/>
        <v>76.038019009504751</v>
      </c>
    </row>
    <row r="5122" spans="1:14" x14ac:dyDescent="0.3">
      <c r="A5122" t="s">
        <v>941</v>
      </c>
      <c r="B5122" t="s">
        <v>301</v>
      </c>
      <c r="C5122">
        <v>3.8</v>
      </c>
      <c r="D5122">
        <v>48</v>
      </c>
      <c r="E5122">
        <v>1099</v>
      </c>
      <c r="F5122">
        <v>450</v>
      </c>
      <c r="G5122" t="s">
        <v>29</v>
      </c>
      <c r="H5122" t="s">
        <v>16737</v>
      </c>
      <c r="I5122" t="s">
        <v>37</v>
      </c>
      <c r="J5122" t="s">
        <v>303</v>
      </c>
      <c r="K5122" t="s">
        <v>16738</v>
      </c>
      <c r="L5122">
        <v>11548740</v>
      </c>
      <c r="M5122">
        <f t="shared" si="158"/>
        <v>21600</v>
      </c>
      <c r="N5122" s="2">
        <f t="shared" si="159"/>
        <v>59.053685168334844</v>
      </c>
    </row>
    <row r="5123" spans="1:14" x14ac:dyDescent="0.3">
      <c r="A5123" t="s">
        <v>16739</v>
      </c>
      <c r="B5123" t="s">
        <v>4579</v>
      </c>
      <c r="C5123">
        <v>4.9000000000000004</v>
      </c>
      <c r="D5123">
        <v>9</v>
      </c>
      <c r="E5123">
        <v>2795</v>
      </c>
      <c r="F5123">
        <v>2795</v>
      </c>
      <c r="G5123" t="s">
        <v>683</v>
      </c>
      <c r="H5123" t="s">
        <v>16740</v>
      </c>
      <c r="I5123" t="s">
        <v>373</v>
      </c>
      <c r="J5123" t="s">
        <v>4581</v>
      </c>
      <c r="K5123" t="s">
        <v>16741</v>
      </c>
      <c r="L5123">
        <v>11348056</v>
      </c>
      <c r="M5123">
        <f t="shared" ref="M5123:M5186" si="160">D5123*F5123</f>
        <v>25155</v>
      </c>
      <c r="N5123" s="2">
        <f t="shared" ref="N5123:N5186" si="161">((E5123-F5123)/E5123) *100</f>
        <v>0</v>
      </c>
    </row>
    <row r="5124" spans="1:14" x14ac:dyDescent="0.3">
      <c r="A5124" t="s">
        <v>1167</v>
      </c>
      <c r="B5124" t="s">
        <v>622</v>
      </c>
      <c r="C5124">
        <v>4.0999999999999996</v>
      </c>
      <c r="D5124">
        <v>7</v>
      </c>
      <c r="E5124">
        <v>599</v>
      </c>
      <c r="F5124">
        <v>599</v>
      </c>
      <c r="G5124" t="s">
        <v>124</v>
      </c>
      <c r="H5124" t="s">
        <v>16742</v>
      </c>
      <c r="I5124" t="s">
        <v>126</v>
      </c>
      <c r="J5124" t="s">
        <v>624</v>
      </c>
      <c r="K5124" t="s">
        <v>16743</v>
      </c>
      <c r="L5124">
        <v>16175000</v>
      </c>
      <c r="M5124">
        <f t="shared" si="160"/>
        <v>4193</v>
      </c>
      <c r="N5124" s="2">
        <f t="shared" si="161"/>
        <v>0</v>
      </c>
    </row>
    <row r="5125" spans="1:14" x14ac:dyDescent="0.3">
      <c r="A5125" t="s">
        <v>288</v>
      </c>
      <c r="B5125" t="s">
        <v>289</v>
      </c>
      <c r="C5125">
        <v>5</v>
      </c>
      <c r="D5125">
        <v>9</v>
      </c>
      <c r="E5125">
        <v>10495</v>
      </c>
      <c r="F5125">
        <v>8396</v>
      </c>
      <c r="G5125" t="s">
        <v>16</v>
      </c>
      <c r="H5125" t="s">
        <v>16744</v>
      </c>
      <c r="I5125" t="s">
        <v>177</v>
      </c>
      <c r="J5125" t="s">
        <v>291</v>
      </c>
      <c r="K5125" t="s">
        <v>16745</v>
      </c>
      <c r="L5125">
        <v>10761874</v>
      </c>
      <c r="M5125">
        <f t="shared" si="160"/>
        <v>75564</v>
      </c>
      <c r="N5125" s="2">
        <f t="shared" si="161"/>
        <v>20</v>
      </c>
    </row>
    <row r="5126" spans="1:14" x14ac:dyDescent="0.3">
      <c r="A5126" t="s">
        <v>4978</v>
      </c>
      <c r="B5126" t="s">
        <v>2694</v>
      </c>
      <c r="C5126">
        <v>4.2</v>
      </c>
      <c r="D5126">
        <v>97</v>
      </c>
      <c r="E5126">
        <v>1999</v>
      </c>
      <c r="F5126">
        <v>899</v>
      </c>
      <c r="G5126" t="s">
        <v>8988</v>
      </c>
      <c r="H5126" t="s">
        <v>16746</v>
      </c>
      <c r="I5126" t="s">
        <v>50</v>
      </c>
      <c r="J5126" t="s">
        <v>2697</v>
      </c>
      <c r="K5126" t="s">
        <v>16747</v>
      </c>
      <c r="L5126">
        <v>11611708</v>
      </c>
      <c r="M5126">
        <f t="shared" si="160"/>
        <v>87203</v>
      </c>
      <c r="N5126" s="2">
        <f t="shared" si="161"/>
        <v>55.027513756878442</v>
      </c>
    </row>
    <row r="5127" spans="1:14" x14ac:dyDescent="0.3">
      <c r="A5127" t="s">
        <v>16748</v>
      </c>
      <c r="B5127" t="s">
        <v>248</v>
      </c>
      <c r="C5127">
        <v>4.3</v>
      </c>
      <c r="D5127">
        <v>16</v>
      </c>
      <c r="E5127">
        <v>1399</v>
      </c>
      <c r="F5127">
        <v>699</v>
      </c>
      <c r="G5127" t="s">
        <v>14527</v>
      </c>
      <c r="H5127" t="s">
        <v>16749</v>
      </c>
      <c r="I5127" t="s">
        <v>83</v>
      </c>
      <c r="J5127" t="s">
        <v>251</v>
      </c>
      <c r="K5127" t="s">
        <v>16750</v>
      </c>
      <c r="L5127">
        <v>17170498</v>
      </c>
      <c r="M5127">
        <f t="shared" si="160"/>
        <v>11184</v>
      </c>
      <c r="N5127" s="2">
        <f t="shared" si="161"/>
        <v>50.035739814152969</v>
      </c>
    </row>
    <row r="5128" spans="1:14" x14ac:dyDescent="0.3">
      <c r="A5128" t="s">
        <v>14542</v>
      </c>
      <c r="B5128" t="s">
        <v>16751</v>
      </c>
      <c r="C5128">
        <v>5</v>
      </c>
      <c r="D5128">
        <v>4</v>
      </c>
      <c r="E5128">
        <v>2293</v>
      </c>
      <c r="F5128">
        <v>1100</v>
      </c>
      <c r="G5128" t="s">
        <v>42</v>
      </c>
      <c r="H5128" t="s">
        <v>16752</v>
      </c>
      <c r="I5128" t="s">
        <v>50</v>
      </c>
      <c r="J5128" t="s">
        <v>16753</v>
      </c>
      <c r="K5128" t="s">
        <v>16754</v>
      </c>
      <c r="L5128">
        <v>16341656</v>
      </c>
      <c r="M5128">
        <f t="shared" si="160"/>
        <v>4400</v>
      </c>
      <c r="N5128" s="2">
        <f t="shared" si="161"/>
        <v>52.027911033580466</v>
      </c>
    </row>
    <row r="5129" spans="1:14" x14ac:dyDescent="0.3">
      <c r="A5129" t="s">
        <v>16755</v>
      </c>
      <c r="B5129" t="s">
        <v>3107</v>
      </c>
      <c r="C5129">
        <v>4.4000000000000004</v>
      </c>
      <c r="D5129">
        <v>90</v>
      </c>
      <c r="E5129">
        <v>390</v>
      </c>
      <c r="F5129">
        <v>370</v>
      </c>
      <c r="G5129" t="s">
        <v>16</v>
      </c>
      <c r="H5129" t="s">
        <v>16756</v>
      </c>
      <c r="I5129" t="s">
        <v>5181</v>
      </c>
      <c r="J5129" t="s">
        <v>3110</v>
      </c>
      <c r="K5129" t="s">
        <v>16757</v>
      </c>
      <c r="L5129">
        <v>13838330</v>
      </c>
      <c r="M5129">
        <f t="shared" si="160"/>
        <v>33300</v>
      </c>
      <c r="N5129" s="2">
        <f t="shared" si="161"/>
        <v>5.1282051282051277</v>
      </c>
    </row>
    <row r="5130" spans="1:14" x14ac:dyDescent="0.3">
      <c r="A5130" t="s">
        <v>16758</v>
      </c>
      <c r="B5130" t="s">
        <v>806</v>
      </c>
      <c r="C5130">
        <v>4.2</v>
      </c>
      <c r="D5130">
        <v>10</v>
      </c>
      <c r="E5130">
        <v>3895</v>
      </c>
      <c r="F5130">
        <v>1986</v>
      </c>
      <c r="G5130" t="s">
        <v>16</v>
      </c>
      <c r="H5130" t="s">
        <v>16759</v>
      </c>
      <c r="I5130" t="s">
        <v>808</v>
      </c>
      <c r="J5130" t="s">
        <v>806</v>
      </c>
      <c r="K5130" t="s">
        <v>16760</v>
      </c>
      <c r="L5130">
        <v>11983174</v>
      </c>
      <c r="M5130">
        <f t="shared" si="160"/>
        <v>19860</v>
      </c>
      <c r="N5130" s="2">
        <f t="shared" si="161"/>
        <v>49.011553273427474</v>
      </c>
    </row>
    <row r="5131" spans="1:14" x14ac:dyDescent="0.3">
      <c r="A5131" t="s">
        <v>16761</v>
      </c>
      <c r="B5131" t="s">
        <v>8536</v>
      </c>
      <c r="C5131">
        <v>4.8</v>
      </c>
      <c r="D5131">
        <v>6</v>
      </c>
      <c r="E5131">
        <v>1599</v>
      </c>
      <c r="F5131">
        <v>849</v>
      </c>
      <c r="G5131" t="s">
        <v>67</v>
      </c>
      <c r="H5131" t="s">
        <v>16762</v>
      </c>
      <c r="I5131" t="s">
        <v>642</v>
      </c>
      <c r="J5131" t="s">
        <v>8538</v>
      </c>
      <c r="K5131" t="s">
        <v>16763</v>
      </c>
      <c r="L5131">
        <v>14410648</v>
      </c>
      <c r="M5131">
        <f t="shared" si="160"/>
        <v>5094</v>
      </c>
      <c r="N5131" s="2">
        <f t="shared" si="161"/>
        <v>46.904315196998127</v>
      </c>
    </row>
    <row r="5132" spans="1:14" x14ac:dyDescent="0.3">
      <c r="A5132" t="s">
        <v>16764</v>
      </c>
      <c r="B5132" t="s">
        <v>895</v>
      </c>
      <c r="C5132">
        <v>4.8</v>
      </c>
      <c r="D5132">
        <v>6</v>
      </c>
      <c r="E5132">
        <v>3590</v>
      </c>
      <c r="F5132">
        <v>2154</v>
      </c>
      <c r="G5132" t="s">
        <v>194</v>
      </c>
      <c r="H5132" t="s">
        <v>16765</v>
      </c>
      <c r="I5132" t="s">
        <v>44</v>
      </c>
      <c r="J5132" t="s">
        <v>898</v>
      </c>
      <c r="K5132" t="s">
        <v>16766</v>
      </c>
      <c r="L5132">
        <v>14778956</v>
      </c>
      <c r="M5132">
        <f t="shared" si="160"/>
        <v>12924</v>
      </c>
      <c r="N5132" s="2">
        <f t="shared" si="161"/>
        <v>40</v>
      </c>
    </row>
    <row r="5133" spans="1:14" x14ac:dyDescent="0.3">
      <c r="A5133" t="s">
        <v>16767</v>
      </c>
      <c r="B5133" t="s">
        <v>3201</v>
      </c>
      <c r="C5133">
        <v>4.0999999999999996</v>
      </c>
      <c r="D5133">
        <v>14</v>
      </c>
      <c r="E5133">
        <v>349</v>
      </c>
      <c r="F5133">
        <v>349</v>
      </c>
      <c r="G5133" t="s">
        <v>335</v>
      </c>
      <c r="H5133" t="s">
        <v>16768</v>
      </c>
      <c r="I5133" t="s">
        <v>3438</v>
      </c>
      <c r="J5133" t="s">
        <v>3203</v>
      </c>
      <c r="K5133" t="s">
        <v>16769</v>
      </c>
      <c r="L5133">
        <v>15910454</v>
      </c>
      <c r="M5133">
        <f t="shared" si="160"/>
        <v>4886</v>
      </c>
      <c r="N5133" s="2">
        <f t="shared" si="161"/>
        <v>0</v>
      </c>
    </row>
    <row r="5134" spans="1:14" x14ac:dyDescent="0.3">
      <c r="A5134" t="s">
        <v>654</v>
      </c>
      <c r="B5134" t="s">
        <v>655</v>
      </c>
      <c r="C5134">
        <v>4.2</v>
      </c>
      <c r="D5134">
        <v>10</v>
      </c>
      <c r="E5134">
        <v>999</v>
      </c>
      <c r="F5134">
        <v>379</v>
      </c>
      <c r="G5134" t="s">
        <v>194</v>
      </c>
      <c r="H5134" t="s">
        <v>16770</v>
      </c>
      <c r="I5134" t="s">
        <v>37</v>
      </c>
      <c r="J5134" t="s">
        <v>657</v>
      </c>
      <c r="K5134" t="s">
        <v>16771</v>
      </c>
      <c r="L5134">
        <v>14326034</v>
      </c>
      <c r="M5134">
        <f t="shared" si="160"/>
        <v>3790</v>
      </c>
      <c r="N5134" s="2">
        <f t="shared" si="161"/>
        <v>62.062062062062061</v>
      </c>
    </row>
    <row r="5135" spans="1:14" x14ac:dyDescent="0.3">
      <c r="A5135" t="s">
        <v>1218</v>
      </c>
      <c r="B5135" t="s">
        <v>1312</v>
      </c>
      <c r="C5135">
        <v>3.4</v>
      </c>
      <c r="D5135">
        <v>26</v>
      </c>
      <c r="E5135">
        <v>2999</v>
      </c>
      <c r="F5135">
        <v>989</v>
      </c>
      <c r="G5135" t="s">
        <v>29</v>
      </c>
      <c r="H5135" t="s">
        <v>16772</v>
      </c>
      <c r="I5135" t="s">
        <v>132</v>
      </c>
      <c r="J5135" t="s">
        <v>1314</v>
      </c>
      <c r="K5135" t="s">
        <v>16773</v>
      </c>
      <c r="L5135">
        <v>4361012</v>
      </c>
      <c r="M5135">
        <f t="shared" si="160"/>
        <v>25714</v>
      </c>
      <c r="N5135" s="2">
        <f t="shared" si="161"/>
        <v>67.02234078026008</v>
      </c>
    </row>
    <row r="5136" spans="1:14" x14ac:dyDescent="0.3">
      <c r="A5136" t="s">
        <v>9955</v>
      </c>
      <c r="B5136" t="s">
        <v>41</v>
      </c>
      <c r="C5136">
        <v>4.2</v>
      </c>
      <c r="D5136">
        <v>39</v>
      </c>
      <c r="E5136">
        <v>549</v>
      </c>
      <c r="F5136">
        <v>164</v>
      </c>
      <c r="G5136" t="s">
        <v>67</v>
      </c>
      <c r="H5136" t="s">
        <v>16774</v>
      </c>
      <c r="I5136" t="s">
        <v>273</v>
      </c>
      <c r="J5136" t="s">
        <v>45</v>
      </c>
      <c r="K5136" t="s">
        <v>16775</v>
      </c>
      <c r="L5136">
        <v>14097548</v>
      </c>
      <c r="M5136">
        <f t="shared" si="160"/>
        <v>6396</v>
      </c>
      <c r="N5136" s="2">
        <f t="shared" si="161"/>
        <v>70.12750455373407</v>
      </c>
    </row>
    <row r="5137" spans="1:14" x14ac:dyDescent="0.3">
      <c r="A5137" t="s">
        <v>16776</v>
      </c>
      <c r="B5137" t="s">
        <v>80</v>
      </c>
      <c r="C5137">
        <v>3.5</v>
      </c>
      <c r="D5137">
        <v>46</v>
      </c>
      <c r="E5137">
        <v>2099</v>
      </c>
      <c r="F5137">
        <v>629</v>
      </c>
      <c r="G5137" t="s">
        <v>42</v>
      </c>
      <c r="H5137" t="s">
        <v>16777</v>
      </c>
      <c r="I5137" t="s">
        <v>1348</v>
      </c>
      <c r="J5137" t="s">
        <v>84</v>
      </c>
      <c r="K5137" t="s">
        <v>16778</v>
      </c>
      <c r="L5137">
        <v>13879652</v>
      </c>
      <c r="M5137">
        <f t="shared" si="160"/>
        <v>28934</v>
      </c>
      <c r="N5137" s="2">
        <f t="shared" si="161"/>
        <v>70.033349213911393</v>
      </c>
    </row>
    <row r="5138" spans="1:14" x14ac:dyDescent="0.3">
      <c r="A5138" t="s">
        <v>16779</v>
      </c>
      <c r="B5138" t="s">
        <v>1039</v>
      </c>
      <c r="C5138">
        <v>4.2</v>
      </c>
      <c r="D5138">
        <v>78</v>
      </c>
      <c r="E5138">
        <v>1299</v>
      </c>
      <c r="F5138">
        <v>597</v>
      </c>
      <c r="G5138" t="s">
        <v>182</v>
      </c>
      <c r="H5138" t="s">
        <v>16780</v>
      </c>
      <c r="I5138" t="s">
        <v>126</v>
      </c>
      <c r="J5138" t="s">
        <v>1041</v>
      </c>
      <c r="K5138" t="s">
        <v>16781</v>
      </c>
      <c r="L5138">
        <v>11074536</v>
      </c>
      <c r="M5138">
        <f t="shared" si="160"/>
        <v>46566</v>
      </c>
      <c r="N5138" s="2">
        <f t="shared" si="161"/>
        <v>54.041570438799077</v>
      </c>
    </row>
    <row r="5139" spans="1:14" x14ac:dyDescent="0.3">
      <c r="A5139" t="s">
        <v>1613</v>
      </c>
      <c r="B5139" t="s">
        <v>3113</v>
      </c>
      <c r="C5139">
        <v>4.3</v>
      </c>
      <c r="D5139">
        <v>4</v>
      </c>
      <c r="E5139">
        <v>1499</v>
      </c>
      <c r="F5139">
        <v>449</v>
      </c>
      <c r="G5139" t="s">
        <v>563</v>
      </c>
      <c r="H5139" t="s">
        <v>16782</v>
      </c>
      <c r="I5139" t="s">
        <v>297</v>
      </c>
      <c r="J5139" t="s">
        <v>3115</v>
      </c>
      <c r="K5139" t="s">
        <v>16783</v>
      </c>
      <c r="L5139">
        <v>16355010</v>
      </c>
      <c r="M5139">
        <f t="shared" si="160"/>
        <v>1796</v>
      </c>
      <c r="N5139" s="2">
        <f t="shared" si="161"/>
        <v>70.04669779853235</v>
      </c>
    </row>
    <row r="5140" spans="1:14" x14ac:dyDescent="0.3">
      <c r="A5140" t="s">
        <v>16784</v>
      </c>
      <c r="B5140" t="s">
        <v>41</v>
      </c>
      <c r="C5140">
        <v>4.7</v>
      </c>
      <c r="D5140">
        <v>6</v>
      </c>
      <c r="E5140">
        <v>799</v>
      </c>
      <c r="F5140">
        <v>439</v>
      </c>
      <c r="G5140" t="s">
        <v>860</v>
      </c>
      <c r="H5140" t="s">
        <v>16785</v>
      </c>
      <c r="I5140" t="s">
        <v>37</v>
      </c>
      <c r="J5140" t="s">
        <v>45</v>
      </c>
      <c r="K5140" t="e">
        <f>-hrx-by-hrithik-roshan-u-17-lifestyle-girls-pink-rapid-dry-typography-tshirts</f>
        <v>#NAME?</v>
      </c>
      <c r="L5140">
        <v>15289360</v>
      </c>
      <c r="M5140">
        <f t="shared" si="160"/>
        <v>2634</v>
      </c>
      <c r="N5140" s="2">
        <f t="shared" si="161"/>
        <v>45.056320400500624</v>
      </c>
    </row>
    <row r="5141" spans="1:14" x14ac:dyDescent="0.3">
      <c r="A5141" t="s">
        <v>16786</v>
      </c>
      <c r="B5141" t="s">
        <v>456</v>
      </c>
      <c r="C5141">
        <v>5</v>
      </c>
      <c r="D5141">
        <v>11</v>
      </c>
      <c r="E5141">
        <v>990</v>
      </c>
      <c r="F5141">
        <v>792</v>
      </c>
      <c r="G5141" t="s">
        <v>466</v>
      </c>
      <c r="H5141" t="s">
        <v>16787</v>
      </c>
      <c r="I5141" t="s">
        <v>273</v>
      </c>
      <c r="J5141" t="s">
        <v>459</v>
      </c>
      <c r="K5141" t="s">
        <v>16788</v>
      </c>
      <c r="L5141">
        <v>16103356</v>
      </c>
      <c r="M5141">
        <f t="shared" si="160"/>
        <v>8712</v>
      </c>
      <c r="N5141" s="2">
        <f t="shared" si="161"/>
        <v>20</v>
      </c>
    </row>
    <row r="5142" spans="1:14" x14ac:dyDescent="0.3">
      <c r="A5142" t="s">
        <v>186</v>
      </c>
      <c r="B5142" t="s">
        <v>187</v>
      </c>
      <c r="C5142">
        <v>4.7</v>
      </c>
      <c r="D5142">
        <v>30</v>
      </c>
      <c r="E5142">
        <v>1799</v>
      </c>
      <c r="F5142">
        <v>647</v>
      </c>
      <c r="G5142" t="s">
        <v>16</v>
      </c>
      <c r="H5142" t="s">
        <v>16789</v>
      </c>
      <c r="I5142" t="s">
        <v>189</v>
      </c>
      <c r="J5142" t="s">
        <v>190</v>
      </c>
      <c r="K5142" t="s">
        <v>16790</v>
      </c>
      <c r="L5142">
        <v>13480690</v>
      </c>
      <c r="M5142">
        <f t="shared" si="160"/>
        <v>19410</v>
      </c>
      <c r="N5142" s="2">
        <f t="shared" si="161"/>
        <v>64.035575319622012</v>
      </c>
    </row>
    <row r="5143" spans="1:14" x14ac:dyDescent="0.3">
      <c r="A5143" t="s">
        <v>16791</v>
      </c>
      <c r="B5143" t="s">
        <v>1502</v>
      </c>
      <c r="C5143">
        <v>4.5999999999999996</v>
      </c>
      <c r="D5143">
        <v>32</v>
      </c>
      <c r="E5143">
        <v>500</v>
      </c>
      <c r="F5143">
        <v>380</v>
      </c>
      <c r="G5143" t="s">
        <v>218</v>
      </c>
      <c r="H5143" t="s">
        <v>16792</v>
      </c>
      <c r="I5143" t="s">
        <v>1145</v>
      </c>
      <c r="J5143" t="s">
        <v>1505</v>
      </c>
      <c r="K5143" t="s">
        <v>16793</v>
      </c>
      <c r="L5143">
        <v>13281516</v>
      </c>
      <c r="M5143">
        <f t="shared" si="160"/>
        <v>12160</v>
      </c>
      <c r="N5143" s="2">
        <f t="shared" si="161"/>
        <v>24</v>
      </c>
    </row>
    <row r="5144" spans="1:14" x14ac:dyDescent="0.3">
      <c r="A5144" t="s">
        <v>9743</v>
      </c>
      <c r="B5144" t="s">
        <v>2935</v>
      </c>
      <c r="C5144">
        <v>3.9</v>
      </c>
      <c r="D5144">
        <v>15</v>
      </c>
      <c r="E5144">
        <v>4699</v>
      </c>
      <c r="F5144">
        <v>1268</v>
      </c>
      <c r="G5144" t="s">
        <v>95</v>
      </c>
      <c r="H5144" t="s">
        <v>16794</v>
      </c>
      <c r="I5144" t="s">
        <v>103</v>
      </c>
      <c r="J5144" t="s">
        <v>2937</v>
      </c>
      <c r="K5144" t="s">
        <v>16795</v>
      </c>
      <c r="L5144">
        <v>13211724</v>
      </c>
      <c r="M5144">
        <f t="shared" si="160"/>
        <v>19020</v>
      </c>
      <c r="N5144" s="2">
        <f t="shared" si="161"/>
        <v>73.015535220259636</v>
      </c>
    </row>
    <row r="5145" spans="1:14" x14ac:dyDescent="0.3">
      <c r="A5145" t="s">
        <v>16796</v>
      </c>
      <c r="B5145" t="s">
        <v>1300</v>
      </c>
      <c r="C5145">
        <v>4</v>
      </c>
      <c r="D5145">
        <v>43</v>
      </c>
      <c r="E5145">
        <v>1799</v>
      </c>
      <c r="F5145">
        <v>719</v>
      </c>
      <c r="G5145" t="s">
        <v>29</v>
      </c>
      <c r="H5145" t="s">
        <v>16797</v>
      </c>
      <c r="I5145" t="s">
        <v>862</v>
      </c>
      <c r="J5145" t="s">
        <v>1302</v>
      </c>
      <c r="K5145" t="s">
        <v>16798</v>
      </c>
      <c r="L5145">
        <v>13090710</v>
      </c>
      <c r="M5145">
        <f t="shared" si="160"/>
        <v>30917</v>
      </c>
      <c r="N5145" s="2">
        <f t="shared" si="161"/>
        <v>60.033351862145636</v>
      </c>
    </row>
    <row r="5146" spans="1:14" x14ac:dyDescent="0.3">
      <c r="A5146" t="s">
        <v>8425</v>
      </c>
      <c r="B5146" t="s">
        <v>3067</v>
      </c>
      <c r="C5146">
        <v>3.6</v>
      </c>
      <c r="D5146">
        <v>8</v>
      </c>
      <c r="E5146">
        <v>1799</v>
      </c>
      <c r="F5146">
        <v>593</v>
      </c>
      <c r="G5146" t="s">
        <v>335</v>
      </c>
      <c r="H5146" t="s">
        <v>16799</v>
      </c>
      <c r="I5146" t="s">
        <v>126</v>
      </c>
      <c r="J5146" t="s">
        <v>3069</v>
      </c>
      <c r="K5146" t="s">
        <v>16800</v>
      </c>
      <c r="L5146">
        <v>16186424</v>
      </c>
      <c r="M5146">
        <f t="shared" si="160"/>
        <v>4744</v>
      </c>
      <c r="N5146" s="2">
        <f t="shared" si="161"/>
        <v>67.037242912729283</v>
      </c>
    </row>
    <row r="5147" spans="1:14" x14ac:dyDescent="0.3">
      <c r="A5147" t="s">
        <v>16801</v>
      </c>
      <c r="B5147" t="s">
        <v>41</v>
      </c>
      <c r="C5147">
        <v>3.9</v>
      </c>
      <c r="D5147">
        <v>41</v>
      </c>
      <c r="E5147">
        <v>3299</v>
      </c>
      <c r="F5147">
        <v>1649</v>
      </c>
      <c r="G5147" t="s">
        <v>29</v>
      </c>
      <c r="H5147" t="s">
        <v>16802</v>
      </c>
      <c r="I5147" t="s">
        <v>44</v>
      </c>
      <c r="J5147" t="s">
        <v>45</v>
      </c>
      <c r="K5147" t="s">
        <v>16803</v>
      </c>
      <c r="L5147">
        <v>14281322</v>
      </c>
      <c r="M5147">
        <f t="shared" si="160"/>
        <v>67609</v>
      </c>
      <c r="N5147" s="2">
        <f t="shared" si="161"/>
        <v>50.015156107911487</v>
      </c>
    </row>
    <row r="5148" spans="1:14" x14ac:dyDescent="0.3">
      <c r="A5148" t="s">
        <v>14984</v>
      </c>
      <c r="B5148" t="s">
        <v>15332</v>
      </c>
      <c r="C5148">
        <v>5</v>
      </c>
      <c r="D5148">
        <v>5</v>
      </c>
      <c r="E5148">
        <v>1999</v>
      </c>
      <c r="F5148">
        <v>799</v>
      </c>
      <c r="G5148" t="s">
        <v>8588</v>
      </c>
      <c r="H5148" t="s">
        <v>16804</v>
      </c>
      <c r="I5148" t="s">
        <v>1176</v>
      </c>
      <c r="J5148" t="s">
        <v>15334</v>
      </c>
      <c r="K5148" t="s">
        <v>16805</v>
      </c>
      <c r="L5148">
        <v>17419752</v>
      </c>
      <c r="M5148">
        <f t="shared" si="160"/>
        <v>3995</v>
      </c>
      <c r="N5148" s="2">
        <f t="shared" si="161"/>
        <v>60.030015007503756</v>
      </c>
    </row>
    <row r="5149" spans="1:14" x14ac:dyDescent="0.3">
      <c r="A5149" t="s">
        <v>16806</v>
      </c>
      <c r="B5149" t="s">
        <v>1411</v>
      </c>
      <c r="C5149">
        <v>4.4000000000000004</v>
      </c>
      <c r="D5149">
        <v>18</v>
      </c>
      <c r="E5149">
        <v>2699</v>
      </c>
      <c r="F5149">
        <v>2240</v>
      </c>
      <c r="G5149" t="s">
        <v>409</v>
      </c>
      <c r="H5149" t="s">
        <v>16807</v>
      </c>
      <c r="I5149" t="s">
        <v>891</v>
      </c>
      <c r="J5149" t="s">
        <v>1414</v>
      </c>
      <c r="K5149" t="s">
        <v>16808</v>
      </c>
      <c r="L5149">
        <v>7785571</v>
      </c>
      <c r="M5149">
        <f t="shared" si="160"/>
        <v>40320</v>
      </c>
      <c r="N5149" s="2">
        <f t="shared" si="161"/>
        <v>17.006298629121897</v>
      </c>
    </row>
    <row r="5150" spans="1:14" x14ac:dyDescent="0.3">
      <c r="A5150" t="s">
        <v>16809</v>
      </c>
      <c r="B5150" t="s">
        <v>4077</v>
      </c>
      <c r="C5150">
        <v>4.7</v>
      </c>
      <c r="D5150">
        <v>25</v>
      </c>
      <c r="E5150">
        <v>1499</v>
      </c>
      <c r="F5150">
        <v>1199</v>
      </c>
      <c r="G5150" t="s">
        <v>690</v>
      </c>
      <c r="H5150" t="s">
        <v>16810</v>
      </c>
      <c r="I5150" t="s">
        <v>775</v>
      </c>
      <c r="J5150" t="s">
        <v>4079</v>
      </c>
      <c r="K5150" t="s">
        <v>16811</v>
      </c>
      <c r="L5150">
        <v>14788264</v>
      </c>
      <c r="M5150">
        <f t="shared" si="160"/>
        <v>29975</v>
      </c>
      <c r="N5150" s="2">
        <f t="shared" si="161"/>
        <v>20.013342228152101</v>
      </c>
    </row>
    <row r="5151" spans="1:14" x14ac:dyDescent="0.3">
      <c r="A5151" t="s">
        <v>16812</v>
      </c>
      <c r="B5151" t="s">
        <v>5582</v>
      </c>
      <c r="C5151">
        <v>4</v>
      </c>
      <c r="D5151">
        <v>232</v>
      </c>
      <c r="E5151">
        <v>4400</v>
      </c>
      <c r="F5151">
        <v>2860</v>
      </c>
      <c r="G5151" t="s">
        <v>1143</v>
      </c>
      <c r="H5151" t="s">
        <v>16813</v>
      </c>
      <c r="I5151" t="s">
        <v>1145</v>
      </c>
      <c r="J5151" t="s">
        <v>5584</v>
      </c>
      <c r="K5151" t="s">
        <v>16814</v>
      </c>
      <c r="L5151">
        <v>10893314</v>
      </c>
      <c r="M5151">
        <f t="shared" si="160"/>
        <v>663520</v>
      </c>
      <c r="N5151" s="2">
        <f t="shared" si="161"/>
        <v>35</v>
      </c>
    </row>
    <row r="5152" spans="1:14" x14ac:dyDescent="0.3">
      <c r="A5152" t="s">
        <v>16815</v>
      </c>
      <c r="B5152" t="s">
        <v>294</v>
      </c>
      <c r="C5152">
        <v>4.9000000000000004</v>
      </c>
      <c r="D5152">
        <v>7</v>
      </c>
      <c r="E5152">
        <v>2600</v>
      </c>
      <c r="F5152">
        <v>1794</v>
      </c>
      <c r="G5152" t="s">
        <v>295</v>
      </c>
      <c r="H5152" t="s">
        <v>16816</v>
      </c>
      <c r="I5152" t="s">
        <v>56</v>
      </c>
      <c r="J5152" t="s">
        <v>298</v>
      </c>
      <c r="K5152" t="s">
        <v>16817</v>
      </c>
      <c r="L5152">
        <v>12688868</v>
      </c>
      <c r="M5152">
        <f t="shared" si="160"/>
        <v>12558</v>
      </c>
      <c r="N5152" s="2">
        <f t="shared" si="161"/>
        <v>31</v>
      </c>
    </row>
    <row r="5153" spans="1:14" x14ac:dyDescent="0.3">
      <c r="A5153" t="s">
        <v>16818</v>
      </c>
      <c r="B5153" t="s">
        <v>16819</v>
      </c>
      <c r="C5153">
        <v>4.8</v>
      </c>
      <c r="D5153">
        <v>108</v>
      </c>
      <c r="E5153">
        <v>199</v>
      </c>
      <c r="F5153">
        <v>175</v>
      </c>
      <c r="G5153" t="s">
        <v>1742</v>
      </c>
      <c r="H5153" t="s">
        <v>16820</v>
      </c>
      <c r="I5153" t="s">
        <v>519</v>
      </c>
      <c r="J5153" t="s">
        <v>16821</v>
      </c>
      <c r="K5153" t="s">
        <v>16822</v>
      </c>
      <c r="L5153">
        <v>16269900</v>
      </c>
      <c r="M5153">
        <f t="shared" si="160"/>
        <v>18900</v>
      </c>
      <c r="N5153" s="2">
        <f t="shared" si="161"/>
        <v>12.060301507537687</v>
      </c>
    </row>
    <row r="5154" spans="1:14" x14ac:dyDescent="0.3">
      <c r="A5154" t="s">
        <v>5634</v>
      </c>
      <c r="B5154" t="s">
        <v>1441</v>
      </c>
      <c r="C5154">
        <v>3.6</v>
      </c>
      <c r="D5154">
        <v>43</v>
      </c>
      <c r="E5154">
        <v>2098</v>
      </c>
      <c r="F5154">
        <v>699</v>
      </c>
      <c r="G5154" t="s">
        <v>1268</v>
      </c>
      <c r="H5154" t="s">
        <v>16823</v>
      </c>
      <c r="I5154" t="s">
        <v>891</v>
      </c>
      <c r="J5154" t="s">
        <v>1443</v>
      </c>
      <c r="K5154" t="s">
        <v>16824</v>
      </c>
      <c r="L5154">
        <v>10617448</v>
      </c>
      <c r="M5154">
        <f t="shared" si="160"/>
        <v>30057</v>
      </c>
      <c r="N5154" s="2">
        <f t="shared" si="161"/>
        <v>66.68255481410867</v>
      </c>
    </row>
    <row r="5155" spans="1:14" x14ac:dyDescent="0.3">
      <c r="A5155" t="s">
        <v>2341</v>
      </c>
      <c r="B5155" t="s">
        <v>66</v>
      </c>
      <c r="C5155">
        <v>3.6</v>
      </c>
      <c r="D5155">
        <v>8</v>
      </c>
      <c r="E5155">
        <v>1499</v>
      </c>
      <c r="F5155">
        <v>674</v>
      </c>
      <c r="G5155" t="s">
        <v>67</v>
      </c>
      <c r="H5155" t="s">
        <v>16825</v>
      </c>
      <c r="I5155" t="s">
        <v>642</v>
      </c>
      <c r="J5155" t="s">
        <v>70</v>
      </c>
      <c r="K5155" t="s">
        <v>16826</v>
      </c>
      <c r="L5155">
        <v>17281264</v>
      </c>
      <c r="M5155">
        <f t="shared" si="160"/>
        <v>5392</v>
      </c>
      <c r="N5155" s="2">
        <f t="shared" si="161"/>
        <v>55.03669112741828</v>
      </c>
    </row>
    <row r="5156" spans="1:14" x14ac:dyDescent="0.3">
      <c r="A5156" t="s">
        <v>16827</v>
      </c>
      <c r="B5156" t="s">
        <v>465</v>
      </c>
      <c r="C5156">
        <v>4.5999999999999996</v>
      </c>
      <c r="D5156">
        <v>14</v>
      </c>
      <c r="E5156">
        <v>949</v>
      </c>
      <c r="F5156">
        <v>949</v>
      </c>
      <c r="G5156" t="s">
        <v>466</v>
      </c>
      <c r="H5156" t="s">
        <v>16828</v>
      </c>
      <c r="I5156" t="s">
        <v>862</v>
      </c>
      <c r="J5156" t="s">
        <v>468</v>
      </c>
      <c r="K5156" t="s">
        <v>16829</v>
      </c>
      <c r="L5156">
        <v>17048982</v>
      </c>
      <c r="M5156">
        <f t="shared" si="160"/>
        <v>13286</v>
      </c>
      <c r="N5156" s="2">
        <f t="shared" si="161"/>
        <v>0</v>
      </c>
    </row>
    <row r="5157" spans="1:14" x14ac:dyDescent="0.3">
      <c r="A5157" t="s">
        <v>16830</v>
      </c>
      <c r="B5157" t="s">
        <v>3370</v>
      </c>
      <c r="C5157">
        <v>3.8</v>
      </c>
      <c r="D5157">
        <v>66</v>
      </c>
      <c r="E5157">
        <v>999</v>
      </c>
      <c r="F5157">
        <v>599</v>
      </c>
      <c r="G5157" t="s">
        <v>16831</v>
      </c>
      <c r="H5157" t="s">
        <v>16832</v>
      </c>
      <c r="I5157" t="s">
        <v>244</v>
      </c>
      <c r="J5157" t="s">
        <v>3372</v>
      </c>
      <c r="K5157" t="s">
        <v>16833</v>
      </c>
      <c r="L5157">
        <v>12365206</v>
      </c>
      <c r="M5157">
        <f t="shared" si="160"/>
        <v>39534</v>
      </c>
      <c r="N5157" s="2">
        <f t="shared" si="161"/>
        <v>40.04004004004004</v>
      </c>
    </row>
    <row r="5158" spans="1:14" x14ac:dyDescent="0.3">
      <c r="A5158" t="s">
        <v>16834</v>
      </c>
      <c r="B5158" t="s">
        <v>1291</v>
      </c>
      <c r="C5158">
        <v>4.4000000000000004</v>
      </c>
      <c r="D5158">
        <v>100</v>
      </c>
      <c r="E5158">
        <v>2099</v>
      </c>
      <c r="F5158">
        <v>902</v>
      </c>
      <c r="G5158" t="s">
        <v>67</v>
      </c>
      <c r="H5158" t="s">
        <v>16835</v>
      </c>
      <c r="I5158" t="s">
        <v>1348</v>
      </c>
      <c r="J5158" t="s">
        <v>1293</v>
      </c>
      <c r="K5158" t="s">
        <v>16836</v>
      </c>
      <c r="L5158">
        <v>9252077</v>
      </c>
      <c r="M5158">
        <f t="shared" si="160"/>
        <v>90200</v>
      </c>
      <c r="N5158" s="2">
        <f t="shared" si="161"/>
        <v>57.027155788470694</v>
      </c>
    </row>
    <row r="5159" spans="1:14" x14ac:dyDescent="0.3">
      <c r="A5159" t="s">
        <v>16837</v>
      </c>
      <c r="B5159" t="s">
        <v>1033</v>
      </c>
      <c r="C5159">
        <v>4.5</v>
      </c>
      <c r="D5159">
        <v>228</v>
      </c>
      <c r="E5159">
        <v>799</v>
      </c>
      <c r="F5159">
        <v>399</v>
      </c>
      <c r="G5159" t="s">
        <v>16838</v>
      </c>
      <c r="H5159" t="s">
        <v>16839</v>
      </c>
      <c r="I5159" t="s">
        <v>37</v>
      </c>
      <c r="J5159" t="s">
        <v>1036</v>
      </c>
      <c r="K5159" t="s">
        <v>16840</v>
      </c>
      <c r="L5159">
        <v>11565718</v>
      </c>
      <c r="M5159">
        <f t="shared" si="160"/>
        <v>90972</v>
      </c>
      <c r="N5159" s="2">
        <f t="shared" si="161"/>
        <v>50.062578222778477</v>
      </c>
    </row>
    <row r="5160" spans="1:14" x14ac:dyDescent="0.3">
      <c r="A5160" t="s">
        <v>737</v>
      </c>
      <c r="B5160" t="s">
        <v>456</v>
      </c>
      <c r="C5160">
        <v>4.5999999999999996</v>
      </c>
      <c r="D5160">
        <v>9</v>
      </c>
      <c r="E5160">
        <v>990</v>
      </c>
      <c r="F5160">
        <v>495</v>
      </c>
      <c r="G5160" t="s">
        <v>466</v>
      </c>
      <c r="H5160" t="s">
        <v>16841</v>
      </c>
      <c r="I5160" t="s">
        <v>740</v>
      </c>
      <c r="J5160" t="s">
        <v>459</v>
      </c>
      <c r="K5160" t="s">
        <v>16842</v>
      </c>
      <c r="L5160">
        <v>15634000</v>
      </c>
      <c r="M5160">
        <f t="shared" si="160"/>
        <v>4455</v>
      </c>
      <c r="N5160" s="2">
        <f t="shared" si="161"/>
        <v>50</v>
      </c>
    </row>
    <row r="5161" spans="1:14" x14ac:dyDescent="0.3">
      <c r="A5161" t="s">
        <v>1498</v>
      </c>
      <c r="B5161" t="s">
        <v>2878</v>
      </c>
      <c r="C5161">
        <v>4.5</v>
      </c>
      <c r="D5161">
        <v>123</v>
      </c>
      <c r="E5161">
        <v>1199</v>
      </c>
      <c r="F5161">
        <v>563</v>
      </c>
      <c r="G5161" t="s">
        <v>42</v>
      </c>
      <c r="H5161" t="s">
        <v>16843</v>
      </c>
      <c r="I5161" t="s">
        <v>37</v>
      </c>
      <c r="J5161" t="s">
        <v>2880</v>
      </c>
      <c r="K5161" t="s">
        <v>16844</v>
      </c>
      <c r="L5161">
        <v>13551338</v>
      </c>
      <c r="M5161">
        <f t="shared" si="160"/>
        <v>69249</v>
      </c>
      <c r="N5161" s="2">
        <f t="shared" si="161"/>
        <v>53.044203502919096</v>
      </c>
    </row>
    <row r="5162" spans="1:14" x14ac:dyDescent="0.3">
      <c r="A5162" t="s">
        <v>16845</v>
      </c>
      <c r="B5162" t="s">
        <v>1491</v>
      </c>
      <c r="C5162">
        <v>3.8</v>
      </c>
      <c r="D5162">
        <v>101</v>
      </c>
      <c r="E5162">
        <v>1199</v>
      </c>
      <c r="F5162">
        <v>479</v>
      </c>
      <c r="G5162" t="s">
        <v>124</v>
      </c>
      <c r="H5162" t="s">
        <v>16846</v>
      </c>
      <c r="I5162" t="s">
        <v>56</v>
      </c>
      <c r="J5162" t="s">
        <v>1493</v>
      </c>
      <c r="K5162" t="s">
        <v>16847</v>
      </c>
      <c r="L5162">
        <v>11456190</v>
      </c>
      <c r="M5162">
        <f t="shared" si="160"/>
        <v>48379</v>
      </c>
      <c r="N5162" s="2">
        <f t="shared" si="161"/>
        <v>60.050041701417847</v>
      </c>
    </row>
    <row r="5163" spans="1:14" x14ac:dyDescent="0.3">
      <c r="A5163" t="s">
        <v>16848</v>
      </c>
      <c r="B5163" t="s">
        <v>1671</v>
      </c>
      <c r="C5163">
        <v>3.7</v>
      </c>
      <c r="D5163">
        <v>19</v>
      </c>
      <c r="E5163">
        <v>999</v>
      </c>
      <c r="F5163">
        <v>419</v>
      </c>
      <c r="G5163" t="s">
        <v>16849</v>
      </c>
      <c r="H5163" t="s">
        <v>16850</v>
      </c>
      <c r="I5163" t="s">
        <v>110</v>
      </c>
      <c r="J5163" t="s">
        <v>1674</v>
      </c>
      <c r="K5163" t="s">
        <v>16851</v>
      </c>
      <c r="L5163">
        <v>17199572</v>
      </c>
      <c r="M5163">
        <f t="shared" si="160"/>
        <v>7961</v>
      </c>
      <c r="N5163" s="2">
        <f t="shared" si="161"/>
        <v>58.058058058058059</v>
      </c>
    </row>
    <row r="5164" spans="1:14" x14ac:dyDescent="0.3">
      <c r="A5164" t="s">
        <v>16852</v>
      </c>
      <c r="B5164" t="s">
        <v>54</v>
      </c>
      <c r="C5164">
        <v>4.2</v>
      </c>
      <c r="D5164">
        <v>6</v>
      </c>
      <c r="E5164">
        <v>1699</v>
      </c>
      <c r="F5164">
        <v>509</v>
      </c>
      <c r="G5164" t="s">
        <v>1620</v>
      </c>
      <c r="H5164" t="s">
        <v>16853</v>
      </c>
      <c r="I5164" t="s">
        <v>110</v>
      </c>
      <c r="J5164" t="s">
        <v>57</v>
      </c>
      <c r="K5164" t="s">
        <v>16854</v>
      </c>
      <c r="L5164">
        <v>14710686</v>
      </c>
      <c r="M5164">
        <f t="shared" si="160"/>
        <v>3054</v>
      </c>
      <c r="N5164" s="2">
        <f t="shared" si="161"/>
        <v>70.041200706297829</v>
      </c>
    </row>
    <row r="5165" spans="1:14" x14ac:dyDescent="0.3">
      <c r="A5165" t="s">
        <v>6972</v>
      </c>
      <c r="B5165" t="s">
        <v>80</v>
      </c>
      <c r="C5165">
        <v>3.6</v>
      </c>
      <c r="D5165">
        <v>10</v>
      </c>
      <c r="E5165">
        <v>849</v>
      </c>
      <c r="F5165">
        <v>424</v>
      </c>
      <c r="G5165" t="s">
        <v>67</v>
      </c>
      <c r="H5165" t="s">
        <v>16855</v>
      </c>
      <c r="I5165" t="s">
        <v>37</v>
      </c>
      <c r="J5165" t="s">
        <v>84</v>
      </c>
      <c r="K5165" t="s">
        <v>16856</v>
      </c>
      <c r="L5165">
        <v>16055426</v>
      </c>
      <c r="M5165">
        <f t="shared" si="160"/>
        <v>4240</v>
      </c>
      <c r="N5165" s="2">
        <f t="shared" si="161"/>
        <v>50.058892815076561</v>
      </c>
    </row>
    <row r="5166" spans="1:14" x14ac:dyDescent="0.3">
      <c r="A5166" t="s">
        <v>16857</v>
      </c>
      <c r="B5166" t="s">
        <v>16858</v>
      </c>
      <c r="C5166">
        <v>4.7</v>
      </c>
      <c r="D5166">
        <v>40</v>
      </c>
      <c r="E5166">
        <v>1799</v>
      </c>
      <c r="F5166">
        <v>999</v>
      </c>
      <c r="G5166" t="s">
        <v>1214</v>
      </c>
      <c r="H5166" t="s">
        <v>16859</v>
      </c>
      <c r="I5166" t="s">
        <v>891</v>
      </c>
      <c r="J5166" t="s">
        <v>16860</v>
      </c>
      <c r="K5166" t="s">
        <v>16861</v>
      </c>
      <c r="L5166">
        <v>11769984</v>
      </c>
      <c r="M5166">
        <f t="shared" si="160"/>
        <v>39960</v>
      </c>
      <c r="N5166" s="2">
        <f t="shared" si="161"/>
        <v>44.469149527515285</v>
      </c>
    </row>
    <row r="5167" spans="1:14" x14ac:dyDescent="0.3">
      <c r="A5167" t="s">
        <v>5607</v>
      </c>
      <c r="B5167" t="s">
        <v>12152</v>
      </c>
      <c r="C5167">
        <v>3.9</v>
      </c>
      <c r="D5167">
        <v>58</v>
      </c>
      <c r="E5167">
        <v>1620</v>
      </c>
      <c r="F5167">
        <v>324</v>
      </c>
      <c r="G5167" t="s">
        <v>16</v>
      </c>
      <c r="H5167" t="s">
        <v>16862</v>
      </c>
      <c r="I5167" t="s">
        <v>388</v>
      </c>
      <c r="J5167" t="s">
        <v>12154</v>
      </c>
      <c r="K5167" t="s">
        <v>16863</v>
      </c>
      <c r="L5167">
        <v>13800042</v>
      </c>
      <c r="M5167">
        <f t="shared" si="160"/>
        <v>18792</v>
      </c>
      <c r="N5167" s="2">
        <f t="shared" si="161"/>
        <v>80</v>
      </c>
    </row>
    <row r="5168" spans="1:14" x14ac:dyDescent="0.3">
      <c r="A5168" t="s">
        <v>16864</v>
      </c>
      <c r="B5168" t="s">
        <v>6962</v>
      </c>
      <c r="C5168">
        <v>4.2</v>
      </c>
      <c r="D5168">
        <v>9</v>
      </c>
      <c r="E5168">
        <v>1099</v>
      </c>
      <c r="F5168">
        <v>714</v>
      </c>
      <c r="G5168" t="s">
        <v>6963</v>
      </c>
      <c r="H5168" t="s">
        <v>16865</v>
      </c>
      <c r="I5168" t="s">
        <v>862</v>
      </c>
      <c r="J5168" t="s">
        <v>6965</v>
      </c>
      <c r="K5168" t="s">
        <v>16866</v>
      </c>
      <c r="L5168">
        <v>15209918</v>
      </c>
      <c r="M5168">
        <f t="shared" si="160"/>
        <v>6426</v>
      </c>
      <c r="N5168" s="2">
        <f t="shared" si="161"/>
        <v>35.031847133757957</v>
      </c>
    </row>
    <row r="5169" spans="1:14" x14ac:dyDescent="0.3">
      <c r="A5169" t="s">
        <v>4216</v>
      </c>
      <c r="B5169" t="s">
        <v>13379</v>
      </c>
      <c r="C5169">
        <v>4.0999999999999996</v>
      </c>
      <c r="D5169">
        <v>12</v>
      </c>
      <c r="E5169">
        <v>3599</v>
      </c>
      <c r="F5169">
        <v>1439</v>
      </c>
      <c r="G5169" t="s">
        <v>182</v>
      </c>
      <c r="H5169" t="s">
        <v>16867</v>
      </c>
      <c r="I5169" t="s">
        <v>126</v>
      </c>
      <c r="J5169" t="s">
        <v>13381</v>
      </c>
      <c r="K5169" t="s">
        <v>16868</v>
      </c>
      <c r="L5169">
        <v>11377814</v>
      </c>
      <c r="M5169">
        <f t="shared" si="160"/>
        <v>17268</v>
      </c>
      <c r="N5169" s="2">
        <f t="shared" si="161"/>
        <v>60.016671297582661</v>
      </c>
    </row>
    <row r="5170" spans="1:14" x14ac:dyDescent="0.3">
      <c r="A5170" t="s">
        <v>10186</v>
      </c>
      <c r="B5170" t="s">
        <v>957</v>
      </c>
      <c r="C5170">
        <v>3.9</v>
      </c>
      <c r="D5170">
        <v>10</v>
      </c>
      <c r="E5170">
        <v>1049</v>
      </c>
      <c r="F5170">
        <v>367</v>
      </c>
      <c r="G5170" t="s">
        <v>67</v>
      </c>
      <c r="H5170" t="s">
        <v>16869</v>
      </c>
      <c r="I5170" t="s">
        <v>37</v>
      </c>
      <c r="J5170" t="s">
        <v>959</v>
      </c>
      <c r="K5170" t="s">
        <v>16870</v>
      </c>
      <c r="L5170">
        <v>12305704</v>
      </c>
      <c r="M5170">
        <f t="shared" si="160"/>
        <v>3670</v>
      </c>
      <c r="N5170" s="2">
        <f t="shared" si="161"/>
        <v>65.014299332697817</v>
      </c>
    </row>
    <row r="5171" spans="1:14" x14ac:dyDescent="0.3">
      <c r="A5171" t="s">
        <v>1132</v>
      </c>
      <c r="B5171" t="s">
        <v>1513</v>
      </c>
      <c r="C5171">
        <v>4.2</v>
      </c>
      <c r="D5171">
        <v>12</v>
      </c>
      <c r="E5171">
        <v>1599</v>
      </c>
      <c r="F5171">
        <v>1119</v>
      </c>
      <c r="G5171" t="s">
        <v>1034</v>
      </c>
      <c r="H5171" t="s">
        <v>16871</v>
      </c>
      <c r="I5171" t="s">
        <v>201</v>
      </c>
      <c r="J5171" t="s">
        <v>1515</v>
      </c>
      <c r="K5171" t="s">
        <v>16872</v>
      </c>
      <c r="L5171">
        <v>14505902</v>
      </c>
      <c r="M5171">
        <f t="shared" si="160"/>
        <v>13428</v>
      </c>
      <c r="N5171" s="2">
        <f t="shared" si="161"/>
        <v>30.0187617260788</v>
      </c>
    </row>
    <row r="5172" spans="1:14" x14ac:dyDescent="0.3">
      <c r="A5172" t="s">
        <v>1173</v>
      </c>
      <c r="B5172" t="s">
        <v>3370</v>
      </c>
      <c r="C5172">
        <v>4.5999999999999996</v>
      </c>
      <c r="D5172">
        <v>5</v>
      </c>
      <c r="E5172">
        <v>999</v>
      </c>
      <c r="F5172">
        <v>799</v>
      </c>
      <c r="G5172" t="s">
        <v>242</v>
      </c>
      <c r="H5172" t="s">
        <v>16873</v>
      </c>
      <c r="I5172" t="s">
        <v>1176</v>
      </c>
      <c r="J5172" t="s">
        <v>3372</v>
      </c>
      <c r="K5172" t="s">
        <v>16874</v>
      </c>
      <c r="L5172">
        <v>13916412</v>
      </c>
      <c r="M5172">
        <f t="shared" si="160"/>
        <v>3995</v>
      </c>
      <c r="N5172" s="2">
        <f t="shared" si="161"/>
        <v>20.02002002002002</v>
      </c>
    </row>
    <row r="5173" spans="1:14" x14ac:dyDescent="0.3">
      <c r="A5173" t="s">
        <v>16875</v>
      </c>
      <c r="B5173" t="s">
        <v>499</v>
      </c>
      <c r="C5173">
        <v>4.4000000000000004</v>
      </c>
      <c r="D5173">
        <v>128</v>
      </c>
      <c r="E5173">
        <v>1695</v>
      </c>
      <c r="F5173">
        <v>847</v>
      </c>
      <c r="G5173" t="s">
        <v>16</v>
      </c>
      <c r="H5173" t="s">
        <v>16876</v>
      </c>
      <c r="I5173" t="s">
        <v>388</v>
      </c>
      <c r="J5173" t="s">
        <v>502</v>
      </c>
      <c r="K5173" t="s">
        <v>16877</v>
      </c>
      <c r="L5173">
        <v>9436899</v>
      </c>
      <c r="M5173">
        <f t="shared" si="160"/>
        <v>108416</v>
      </c>
      <c r="N5173" s="2">
        <f t="shared" si="161"/>
        <v>50.029498525073748</v>
      </c>
    </row>
    <row r="5174" spans="1:14" x14ac:dyDescent="0.3">
      <c r="A5174" t="s">
        <v>16878</v>
      </c>
      <c r="B5174" t="s">
        <v>1180</v>
      </c>
      <c r="C5174">
        <v>4.2</v>
      </c>
      <c r="D5174">
        <v>57</v>
      </c>
      <c r="E5174">
        <v>819</v>
      </c>
      <c r="F5174">
        <v>425</v>
      </c>
      <c r="G5174" t="s">
        <v>16879</v>
      </c>
      <c r="H5174" t="s">
        <v>16880</v>
      </c>
      <c r="I5174" t="s">
        <v>37</v>
      </c>
      <c r="J5174" t="s">
        <v>1182</v>
      </c>
      <c r="K5174" t="s">
        <v>16881</v>
      </c>
      <c r="L5174">
        <v>15332146</v>
      </c>
      <c r="M5174">
        <f t="shared" si="160"/>
        <v>24225</v>
      </c>
      <c r="N5174" s="2">
        <f t="shared" si="161"/>
        <v>48.107448107448107</v>
      </c>
    </row>
    <row r="5175" spans="1:14" x14ac:dyDescent="0.3">
      <c r="A5175" t="s">
        <v>449</v>
      </c>
      <c r="B5175" t="s">
        <v>2033</v>
      </c>
      <c r="C5175">
        <v>3.4</v>
      </c>
      <c r="D5175">
        <v>5</v>
      </c>
      <c r="E5175">
        <v>2099</v>
      </c>
      <c r="F5175">
        <v>2099</v>
      </c>
      <c r="G5175" t="s">
        <v>16882</v>
      </c>
      <c r="H5175" t="s">
        <v>16883</v>
      </c>
      <c r="I5175" t="s">
        <v>297</v>
      </c>
      <c r="J5175" t="s">
        <v>2036</v>
      </c>
      <c r="K5175" t="s">
        <v>16884</v>
      </c>
      <c r="L5175">
        <v>16984326</v>
      </c>
      <c r="M5175">
        <f t="shared" si="160"/>
        <v>10495</v>
      </c>
      <c r="N5175" s="2">
        <f t="shared" si="161"/>
        <v>0</v>
      </c>
    </row>
    <row r="5176" spans="1:14" x14ac:dyDescent="0.3">
      <c r="A5176" t="s">
        <v>16885</v>
      </c>
      <c r="B5176" t="s">
        <v>866</v>
      </c>
      <c r="C5176">
        <v>4.8</v>
      </c>
      <c r="D5176">
        <v>16</v>
      </c>
      <c r="E5176">
        <v>2399</v>
      </c>
      <c r="F5176">
        <v>2039</v>
      </c>
      <c r="G5176" t="s">
        <v>16886</v>
      </c>
      <c r="H5176" t="s">
        <v>16887</v>
      </c>
      <c r="I5176" t="s">
        <v>297</v>
      </c>
      <c r="J5176" t="s">
        <v>868</v>
      </c>
      <c r="K5176" t="s">
        <v>16888</v>
      </c>
      <c r="L5176">
        <v>1948618</v>
      </c>
      <c r="M5176">
        <f t="shared" si="160"/>
        <v>32624</v>
      </c>
      <c r="N5176" s="2">
        <f t="shared" si="161"/>
        <v>15.006252605252188</v>
      </c>
    </row>
    <row r="5177" spans="1:14" x14ac:dyDescent="0.3">
      <c r="A5177" t="s">
        <v>16889</v>
      </c>
      <c r="B5177" t="s">
        <v>16890</v>
      </c>
      <c r="C5177">
        <v>4</v>
      </c>
      <c r="D5177">
        <v>33</v>
      </c>
      <c r="E5177">
        <v>1799</v>
      </c>
      <c r="F5177">
        <v>719</v>
      </c>
      <c r="G5177" t="s">
        <v>16</v>
      </c>
      <c r="H5177" t="s">
        <v>16891</v>
      </c>
      <c r="I5177" t="s">
        <v>586</v>
      </c>
      <c r="J5177" t="s">
        <v>16892</v>
      </c>
      <c r="K5177" t="s">
        <v>16893</v>
      </c>
      <c r="L5177">
        <v>13375266</v>
      </c>
      <c r="M5177">
        <f t="shared" si="160"/>
        <v>23727</v>
      </c>
      <c r="N5177" s="2">
        <f t="shared" si="161"/>
        <v>60.033351862145636</v>
      </c>
    </row>
    <row r="5178" spans="1:14" x14ac:dyDescent="0.3">
      <c r="A5178" t="s">
        <v>16894</v>
      </c>
      <c r="B5178" t="s">
        <v>12999</v>
      </c>
      <c r="C5178">
        <v>4.8</v>
      </c>
      <c r="D5178">
        <v>5</v>
      </c>
      <c r="E5178">
        <v>799</v>
      </c>
      <c r="F5178">
        <v>319</v>
      </c>
      <c r="G5178" t="s">
        <v>67</v>
      </c>
      <c r="H5178" t="s">
        <v>16895</v>
      </c>
      <c r="I5178" t="s">
        <v>37</v>
      </c>
      <c r="J5178" t="s">
        <v>13001</v>
      </c>
      <c r="K5178" t="s">
        <v>16896</v>
      </c>
      <c r="L5178">
        <v>13653638</v>
      </c>
      <c r="M5178">
        <f t="shared" si="160"/>
        <v>1595</v>
      </c>
      <c r="N5178" s="2">
        <f t="shared" si="161"/>
        <v>60.075093867334175</v>
      </c>
    </row>
    <row r="5179" spans="1:14" x14ac:dyDescent="0.3">
      <c r="A5179" t="s">
        <v>8425</v>
      </c>
      <c r="B5179" t="s">
        <v>3067</v>
      </c>
      <c r="C5179">
        <v>4.5</v>
      </c>
      <c r="D5179">
        <v>6</v>
      </c>
      <c r="E5179">
        <v>1799</v>
      </c>
      <c r="F5179">
        <v>593</v>
      </c>
      <c r="G5179" t="s">
        <v>335</v>
      </c>
      <c r="H5179" t="s">
        <v>16897</v>
      </c>
      <c r="I5179" t="s">
        <v>126</v>
      </c>
      <c r="J5179" t="s">
        <v>3069</v>
      </c>
      <c r="K5179" t="s">
        <v>16898</v>
      </c>
      <c r="L5179">
        <v>16186416</v>
      </c>
      <c r="M5179">
        <f t="shared" si="160"/>
        <v>3558</v>
      </c>
      <c r="N5179" s="2">
        <f t="shared" si="161"/>
        <v>67.037242912729283</v>
      </c>
    </row>
    <row r="5180" spans="1:14" x14ac:dyDescent="0.3">
      <c r="A5180" t="s">
        <v>3408</v>
      </c>
      <c r="B5180" t="s">
        <v>3833</v>
      </c>
      <c r="C5180">
        <v>2.1</v>
      </c>
      <c r="D5180">
        <v>7</v>
      </c>
      <c r="E5180">
        <v>1199</v>
      </c>
      <c r="F5180">
        <v>1199</v>
      </c>
      <c r="G5180" t="s">
        <v>16</v>
      </c>
      <c r="H5180" t="s">
        <v>16899</v>
      </c>
      <c r="I5180" t="s">
        <v>161</v>
      </c>
      <c r="J5180" t="s">
        <v>3835</v>
      </c>
      <c r="K5180" t="s">
        <v>16900</v>
      </c>
      <c r="L5180">
        <v>8417957</v>
      </c>
      <c r="M5180">
        <f t="shared" si="160"/>
        <v>8393</v>
      </c>
      <c r="N5180" s="2">
        <f t="shared" si="161"/>
        <v>0</v>
      </c>
    </row>
    <row r="5181" spans="1:14" x14ac:dyDescent="0.3">
      <c r="A5181" t="s">
        <v>16901</v>
      </c>
      <c r="B5181" t="s">
        <v>499</v>
      </c>
      <c r="C5181">
        <v>4.9000000000000004</v>
      </c>
      <c r="D5181">
        <v>7</v>
      </c>
      <c r="E5181">
        <v>1395</v>
      </c>
      <c r="F5181">
        <v>627</v>
      </c>
      <c r="G5181" t="s">
        <v>88</v>
      </c>
      <c r="H5181" t="s">
        <v>16902</v>
      </c>
      <c r="I5181" t="s">
        <v>1875</v>
      </c>
      <c r="J5181" t="s">
        <v>502</v>
      </c>
      <c r="K5181" t="s">
        <v>16903</v>
      </c>
      <c r="L5181">
        <v>15363624</v>
      </c>
      <c r="M5181">
        <f t="shared" si="160"/>
        <v>4389</v>
      </c>
      <c r="N5181" s="2">
        <f t="shared" si="161"/>
        <v>55.053763440860216</v>
      </c>
    </row>
    <row r="5182" spans="1:14" x14ac:dyDescent="0.3">
      <c r="A5182" t="s">
        <v>16904</v>
      </c>
      <c r="B5182" t="s">
        <v>557</v>
      </c>
      <c r="C5182">
        <v>3.2</v>
      </c>
      <c r="D5182">
        <v>18</v>
      </c>
      <c r="E5182">
        <v>1499</v>
      </c>
      <c r="F5182">
        <v>674</v>
      </c>
      <c r="G5182" t="s">
        <v>42</v>
      </c>
      <c r="H5182" t="s">
        <v>16905</v>
      </c>
      <c r="I5182" t="s">
        <v>297</v>
      </c>
      <c r="J5182" t="s">
        <v>559</v>
      </c>
      <c r="K5182" t="s">
        <v>16906</v>
      </c>
      <c r="L5182">
        <v>10900302</v>
      </c>
      <c r="M5182">
        <f t="shared" si="160"/>
        <v>12132</v>
      </c>
      <c r="N5182" s="2">
        <f t="shared" si="161"/>
        <v>55.03669112741828</v>
      </c>
    </row>
    <row r="5183" spans="1:14" x14ac:dyDescent="0.3">
      <c r="A5183" t="s">
        <v>113</v>
      </c>
      <c r="B5183" t="s">
        <v>2878</v>
      </c>
      <c r="C5183">
        <v>4.2</v>
      </c>
      <c r="D5183">
        <v>56</v>
      </c>
      <c r="E5183">
        <v>1199</v>
      </c>
      <c r="F5183">
        <v>551</v>
      </c>
      <c r="G5183" t="s">
        <v>42</v>
      </c>
      <c r="H5183" t="s">
        <v>16907</v>
      </c>
      <c r="I5183" t="s">
        <v>37</v>
      </c>
      <c r="J5183" t="s">
        <v>2880</v>
      </c>
      <c r="K5183" t="s">
        <v>16908</v>
      </c>
      <c r="L5183">
        <v>13641822</v>
      </c>
      <c r="M5183">
        <f t="shared" si="160"/>
        <v>30856</v>
      </c>
      <c r="N5183" s="2">
        <f t="shared" si="161"/>
        <v>54.045037531276066</v>
      </c>
    </row>
    <row r="5184" spans="1:14" x14ac:dyDescent="0.3">
      <c r="A5184" t="s">
        <v>16909</v>
      </c>
      <c r="B5184" t="s">
        <v>6388</v>
      </c>
      <c r="C5184">
        <v>4.2</v>
      </c>
      <c r="D5184">
        <v>172</v>
      </c>
      <c r="E5184">
        <v>1445</v>
      </c>
      <c r="F5184">
        <v>1445</v>
      </c>
      <c r="G5184" t="s">
        <v>472</v>
      </c>
      <c r="H5184" t="s">
        <v>16910</v>
      </c>
      <c r="I5184" t="s">
        <v>474</v>
      </c>
      <c r="J5184" t="s">
        <v>6391</v>
      </c>
      <c r="K5184" t="s">
        <v>16911</v>
      </c>
      <c r="L5184">
        <v>6596268</v>
      </c>
      <c r="M5184">
        <f t="shared" si="160"/>
        <v>248540</v>
      </c>
      <c r="N5184" s="2">
        <f t="shared" si="161"/>
        <v>0</v>
      </c>
    </row>
    <row r="5185" spans="1:14" x14ac:dyDescent="0.3">
      <c r="A5185" t="s">
        <v>16912</v>
      </c>
      <c r="B5185" t="s">
        <v>843</v>
      </c>
      <c r="C5185">
        <v>4.3</v>
      </c>
      <c r="D5185">
        <v>34</v>
      </c>
      <c r="E5185">
        <v>12749</v>
      </c>
      <c r="F5185">
        <v>3824</v>
      </c>
      <c r="G5185" t="s">
        <v>16913</v>
      </c>
      <c r="H5185" t="s">
        <v>16914</v>
      </c>
      <c r="I5185" t="s">
        <v>846</v>
      </c>
      <c r="J5185" t="s">
        <v>847</v>
      </c>
      <c r="K5185" t="s">
        <v>16915</v>
      </c>
      <c r="L5185">
        <v>1662573</v>
      </c>
      <c r="M5185">
        <f t="shared" si="160"/>
        <v>130016</v>
      </c>
      <c r="N5185" s="2">
        <f t="shared" si="161"/>
        <v>70.005490626715812</v>
      </c>
    </row>
    <row r="5186" spans="1:14" x14ac:dyDescent="0.3">
      <c r="A5186" t="s">
        <v>16916</v>
      </c>
      <c r="B5186" t="s">
        <v>1913</v>
      </c>
      <c r="C5186">
        <v>3.7</v>
      </c>
      <c r="D5186">
        <v>68</v>
      </c>
      <c r="E5186">
        <v>2699</v>
      </c>
      <c r="F5186">
        <v>674</v>
      </c>
      <c r="G5186" t="s">
        <v>16</v>
      </c>
      <c r="H5186" t="s">
        <v>16917</v>
      </c>
      <c r="I5186" t="s">
        <v>18</v>
      </c>
      <c r="J5186" t="s">
        <v>1915</v>
      </c>
      <c r="K5186" t="s">
        <v>16918</v>
      </c>
      <c r="L5186">
        <v>14943374</v>
      </c>
      <c r="M5186">
        <f t="shared" si="160"/>
        <v>45832</v>
      </c>
      <c r="N5186" s="2">
        <f t="shared" si="161"/>
        <v>75.027788069655429</v>
      </c>
    </row>
    <row r="5187" spans="1:14" x14ac:dyDescent="0.3">
      <c r="A5187" t="s">
        <v>5754</v>
      </c>
      <c r="B5187" t="s">
        <v>456</v>
      </c>
      <c r="C5187">
        <v>4.8</v>
      </c>
      <c r="D5187">
        <v>5</v>
      </c>
      <c r="E5187">
        <v>990</v>
      </c>
      <c r="F5187">
        <v>495</v>
      </c>
      <c r="G5187" t="s">
        <v>67</v>
      </c>
      <c r="H5187" t="s">
        <v>16919</v>
      </c>
      <c r="I5187" t="s">
        <v>37</v>
      </c>
      <c r="J5187" t="s">
        <v>459</v>
      </c>
      <c r="K5187" t="s">
        <v>16920</v>
      </c>
      <c r="L5187">
        <v>15631942</v>
      </c>
      <c r="M5187">
        <f t="shared" ref="M5187:M5250" si="162">D5187*F5187</f>
        <v>2475</v>
      </c>
      <c r="N5187" s="2">
        <f t="shared" ref="N5187:N5250" si="163">((E5187-F5187)/E5187) *100</f>
        <v>50</v>
      </c>
    </row>
    <row r="5188" spans="1:14" x14ac:dyDescent="0.3">
      <c r="A5188" t="s">
        <v>1156</v>
      </c>
      <c r="B5188" t="s">
        <v>1157</v>
      </c>
      <c r="C5188">
        <v>3.9</v>
      </c>
      <c r="D5188">
        <v>12</v>
      </c>
      <c r="E5188">
        <v>999</v>
      </c>
      <c r="F5188">
        <v>399</v>
      </c>
      <c r="G5188" t="s">
        <v>1158</v>
      </c>
      <c r="H5188" t="s">
        <v>16921</v>
      </c>
      <c r="I5188" t="s">
        <v>1160</v>
      </c>
      <c r="J5188" t="s">
        <v>1161</v>
      </c>
      <c r="K5188" t="s">
        <v>16922</v>
      </c>
      <c r="L5188">
        <v>16914112</v>
      </c>
      <c r="M5188">
        <f t="shared" si="162"/>
        <v>4788</v>
      </c>
      <c r="N5188" s="2">
        <f t="shared" si="163"/>
        <v>60.06006006006006</v>
      </c>
    </row>
    <row r="5189" spans="1:14" x14ac:dyDescent="0.3">
      <c r="A5189" t="s">
        <v>16923</v>
      </c>
      <c r="B5189" t="s">
        <v>1300</v>
      </c>
      <c r="C5189">
        <v>4.3</v>
      </c>
      <c r="D5189">
        <v>409</v>
      </c>
      <c r="E5189">
        <v>999</v>
      </c>
      <c r="F5189">
        <v>499</v>
      </c>
      <c r="G5189" t="s">
        <v>42</v>
      </c>
      <c r="H5189" t="s">
        <v>16924</v>
      </c>
      <c r="I5189" t="s">
        <v>37</v>
      </c>
      <c r="J5189" t="s">
        <v>1302</v>
      </c>
      <c r="K5189" t="s">
        <v>16925</v>
      </c>
      <c r="L5189">
        <v>2414741</v>
      </c>
      <c r="M5189">
        <f t="shared" si="162"/>
        <v>204091</v>
      </c>
      <c r="N5189" s="2">
        <f t="shared" si="163"/>
        <v>50.050050050050054</v>
      </c>
    </row>
    <row r="5190" spans="1:14" x14ac:dyDescent="0.3">
      <c r="A5190" t="s">
        <v>15976</v>
      </c>
      <c r="B5190" t="s">
        <v>424</v>
      </c>
      <c r="C5190">
        <v>3.5</v>
      </c>
      <c r="D5190">
        <v>13</v>
      </c>
      <c r="E5190">
        <v>4299</v>
      </c>
      <c r="F5190">
        <v>1332</v>
      </c>
      <c r="G5190" t="s">
        <v>124</v>
      </c>
      <c r="H5190" t="s">
        <v>16926</v>
      </c>
      <c r="I5190" t="s">
        <v>132</v>
      </c>
      <c r="J5190" t="s">
        <v>426</v>
      </c>
      <c r="K5190" t="s">
        <v>16927</v>
      </c>
      <c r="L5190">
        <v>13669962</v>
      </c>
      <c r="M5190">
        <f t="shared" si="162"/>
        <v>17316</v>
      </c>
      <c r="N5190" s="2">
        <f t="shared" si="163"/>
        <v>69.016050244242848</v>
      </c>
    </row>
    <row r="5191" spans="1:14" x14ac:dyDescent="0.3">
      <c r="A5191" t="s">
        <v>16928</v>
      </c>
      <c r="B5191" t="s">
        <v>14120</v>
      </c>
      <c r="C5191">
        <v>4.5</v>
      </c>
      <c r="D5191">
        <v>6</v>
      </c>
      <c r="E5191">
        <v>1099</v>
      </c>
      <c r="F5191">
        <v>439</v>
      </c>
      <c r="G5191" t="s">
        <v>29</v>
      </c>
      <c r="H5191" t="s">
        <v>16929</v>
      </c>
      <c r="I5191" t="s">
        <v>37</v>
      </c>
      <c r="J5191" t="s">
        <v>14122</v>
      </c>
      <c r="K5191" t="s">
        <v>16930</v>
      </c>
      <c r="L5191">
        <v>17480718</v>
      </c>
      <c r="M5191">
        <f t="shared" si="162"/>
        <v>2634</v>
      </c>
      <c r="N5191" s="2">
        <f t="shared" si="163"/>
        <v>60.05459508644222</v>
      </c>
    </row>
    <row r="5192" spans="1:14" x14ac:dyDescent="0.3">
      <c r="A5192" t="s">
        <v>6946</v>
      </c>
      <c r="B5192" t="s">
        <v>8142</v>
      </c>
      <c r="C5192">
        <v>4.0999999999999996</v>
      </c>
      <c r="D5192">
        <v>7</v>
      </c>
      <c r="E5192">
        <v>1650</v>
      </c>
      <c r="F5192">
        <v>495</v>
      </c>
      <c r="G5192" t="s">
        <v>466</v>
      </c>
      <c r="H5192" t="s">
        <v>16931</v>
      </c>
      <c r="I5192" t="s">
        <v>37</v>
      </c>
      <c r="J5192" t="s">
        <v>8144</v>
      </c>
      <c r="K5192" t="s">
        <v>16932</v>
      </c>
      <c r="L5192">
        <v>13933836</v>
      </c>
      <c r="M5192">
        <f t="shared" si="162"/>
        <v>3465</v>
      </c>
      <c r="N5192" s="2">
        <f t="shared" si="163"/>
        <v>70</v>
      </c>
    </row>
    <row r="5193" spans="1:14" x14ac:dyDescent="0.3">
      <c r="A5193" t="s">
        <v>4868</v>
      </c>
      <c r="B5193" t="s">
        <v>3602</v>
      </c>
      <c r="C5193">
        <v>3.5</v>
      </c>
      <c r="D5193">
        <v>12</v>
      </c>
      <c r="E5193">
        <v>999</v>
      </c>
      <c r="F5193">
        <v>799</v>
      </c>
      <c r="G5193" t="s">
        <v>242</v>
      </c>
      <c r="H5193" t="s">
        <v>16933</v>
      </c>
      <c r="I5193" t="s">
        <v>1176</v>
      </c>
      <c r="J5193" t="s">
        <v>3605</v>
      </c>
      <c r="K5193" t="s">
        <v>16934</v>
      </c>
      <c r="L5193">
        <v>14022726</v>
      </c>
      <c r="M5193">
        <f t="shared" si="162"/>
        <v>9588</v>
      </c>
      <c r="N5193" s="2">
        <f t="shared" si="163"/>
        <v>20.02002002002002</v>
      </c>
    </row>
    <row r="5194" spans="1:14" x14ac:dyDescent="0.3">
      <c r="A5194" t="s">
        <v>16935</v>
      </c>
      <c r="B5194" t="s">
        <v>492</v>
      </c>
      <c r="C5194">
        <v>4</v>
      </c>
      <c r="D5194">
        <v>11</v>
      </c>
      <c r="E5194">
        <v>799</v>
      </c>
      <c r="F5194">
        <v>799</v>
      </c>
      <c r="G5194" t="s">
        <v>493</v>
      </c>
      <c r="H5194" t="s">
        <v>16936</v>
      </c>
      <c r="I5194" t="s">
        <v>446</v>
      </c>
      <c r="J5194" t="s">
        <v>496</v>
      </c>
      <c r="K5194" t="s">
        <v>16937</v>
      </c>
      <c r="L5194">
        <v>16953034</v>
      </c>
      <c r="M5194">
        <f t="shared" si="162"/>
        <v>8789</v>
      </c>
      <c r="N5194" s="2">
        <f t="shared" si="163"/>
        <v>0</v>
      </c>
    </row>
    <row r="5195" spans="1:14" x14ac:dyDescent="0.3">
      <c r="A5195" t="s">
        <v>8787</v>
      </c>
      <c r="B5195" t="s">
        <v>15231</v>
      </c>
      <c r="C5195">
        <v>3.6</v>
      </c>
      <c r="D5195">
        <v>58</v>
      </c>
      <c r="E5195">
        <v>1599</v>
      </c>
      <c r="F5195">
        <v>639</v>
      </c>
      <c r="G5195" t="s">
        <v>67</v>
      </c>
      <c r="H5195" t="s">
        <v>16938</v>
      </c>
      <c r="I5195" t="s">
        <v>37</v>
      </c>
      <c r="J5195" t="s">
        <v>15233</v>
      </c>
      <c r="K5195" t="s">
        <v>16939</v>
      </c>
      <c r="L5195">
        <v>12741026</v>
      </c>
      <c r="M5195">
        <f t="shared" si="162"/>
        <v>37062</v>
      </c>
      <c r="N5195" s="2">
        <f t="shared" si="163"/>
        <v>60.0375234521576</v>
      </c>
    </row>
    <row r="5196" spans="1:14" x14ac:dyDescent="0.3">
      <c r="A5196" t="s">
        <v>16940</v>
      </c>
      <c r="B5196" t="s">
        <v>1811</v>
      </c>
      <c r="C5196">
        <v>3.9</v>
      </c>
      <c r="D5196">
        <v>27</v>
      </c>
      <c r="E5196">
        <v>1499</v>
      </c>
      <c r="F5196">
        <v>314</v>
      </c>
      <c r="G5196" t="s">
        <v>16</v>
      </c>
      <c r="H5196" t="s">
        <v>16941</v>
      </c>
      <c r="I5196" t="s">
        <v>1393</v>
      </c>
      <c r="J5196" t="s">
        <v>1814</v>
      </c>
      <c r="K5196" t="s">
        <v>16942</v>
      </c>
      <c r="L5196">
        <v>16447810</v>
      </c>
      <c r="M5196">
        <f t="shared" si="162"/>
        <v>8478</v>
      </c>
      <c r="N5196" s="2">
        <f t="shared" si="163"/>
        <v>79.052701801200797</v>
      </c>
    </row>
    <row r="5197" spans="1:14" x14ac:dyDescent="0.3">
      <c r="A5197" t="s">
        <v>9171</v>
      </c>
      <c r="B5197" t="s">
        <v>119</v>
      </c>
      <c r="C5197">
        <v>4.7</v>
      </c>
      <c r="D5197">
        <v>11</v>
      </c>
      <c r="E5197">
        <v>199</v>
      </c>
      <c r="F5197">
        <v>199</v>
      </c>
      <c r="G5197" t="s">
        <v>1321</v>
      </c>
      <c r="H5197" t="s">
        <v>16943</v>
      </c>
      <c r="I5197" t="s">
        <v>495</v>
      </c>
      <c r="J5197" t="s">
        <v>119</v>
      </c>
      <c r="K5197" t="s">
        <v>16944</v>
      </c>
      <c r="L5197">
        <v>16516862</v>
      </c>
      <c r="M5197">
        <f t="shared" si="162"/>
        <v>2189</v>
      </c>
      <c r="N5197" s="2">
        <f t="shared" si="163"/>
        <v>0</v>
      </c>
    </row>
    <row r="5198" spans="1:14" x14ac:dyDescent="0.3">
      <c r="A5198" t="s">
        <v>16945</v>
      </c>
      <c r="B5198" t="s">
        <v>7491</v>
      </c>
      <c r="C5198">
        <v>4.3</v>
      </c>
      <c r="D5198">
        <v>243</v>
      </c>
      <c r="E5198">
        <v>365</v>
      </c>
      <c r="F5198">
        <v>310</v>
      </c>
      <c r="G5198" t="s">
        <v>16</v>
      </c>
      <c r="H5198" t="s">
        <v>16946</v>
      </c>
      <c r="I5198" t="s">
        <v>3961</v>
      </c>
      <c r="J5198" t="s">
        <v>7493</v>
      </c>
      <c r="K5198" t="s">
        <v>16947</v>
      </c>
      <c r="L5198">
        <v>57771</v>
      </c>
      <c r="M5198">
        <f t="shared" si="162"/>
        <v>75330</v>
      </c>
      <c r="N5198" s="2">
        <f t="shared" si="163"/>
        <v>15.068493150684931</v>
      </c>
    </row>
    <row r="5199" spans="1:14" x14ac:dyDescent="0.3">
      <c r="A5199" t="s">
        <v>27</v>
      </c>
      <c r="B5199" t="s">
        <v>28</v>
      </c>
      <c r="C5199">
        <v>4.2</v>
      </c>
      <c r="D5199">
        <v>43</v>
      </c>
      <c r="E5199">
        <v>1498</v>
      </c>
      <c r="F5199">
        <v>1198</v>
      </c>
      <c r="G5199" t="s">
        <v>29</v>
      </c>
      <c r="H5199" t="s">
        <v>16948</v>
      </c>
      <c r="I5199" t="s">
        <v>31</v>
      </c>
      <c r="J5199" t="s">
        <v>32</v>
      </c>
      <c r="K5199" t="s">
        <v>16949</v>
      </c>
      <c r="L5199">
        <v>2223103</v>
      </c>
      <c r="M5199">
        <f t="shared" si="162"/>
        <v>51514</v>
      </c>
      <c r="N5199" s="2">
        <f t="shared" si="163"/>
        <v>20.026702269692922</v>
      </c>
    </row>
    <row r="5200" spans="1:14" x14ac:dyDescent="0.3">
      <c r="A5200" t="s">
        <v>16950</v>
      </c>
      <c r="B5200" t="s">
        <v>5382</v>
      </c>
      <c r="C5200">
        <v>4.3</v>
      </c>
      <c r="D5200">
        <v>12</v>
      </c>
      <c r="E5200">
        <v>1699</v>
      </c>
      <c r="F5200">
        <v>883</v>
      </c>
      <c r="G5200" t="s">
        <v>67</v>
      </c>
      <c r="H5200" t="s">
        <v>16951</v>
      </c>
      <c r="I5200" t="s">
        <v>56</v>
      </c>
      <c r="J5200" t="s">
        <v>5384</v>
      </c>
      <c r="K5200" t="s">
        <v>16952</v>
      </c>
      <c r="L5200">
        <v>16751116</v>
      </c>
      <c r="M5200">
        <f t="shared" si="162"/>
        <v>10596</v>
      </c>
      <c r="N5200" s="2">
        <f t="shared" si="163"/>
        <v>48.028251912889935</v>
      </c>
    </row>
    <row r="5201" spans="1:14" x14ac:dyDescent="0.3">
      <c r="A5201" t="s">
        <v>16953</v>
      </c>
      <c r="B5201" t="s">
        <v>16954</v>
      </c>
      <c r="C5201">
        <v>5</v>
      </c>
      <c r="D5201">
        <v>5</v>
      </c>
      <c r="E5201">
        <v>2999</v>
      </c>
      <c r="F5201">
        <v>899</v>
      </c>
      <c r="G5201" t="s">
        <v>16955</v>
      </c>
      <c r="H5201" t="s">
        <v>16956</v>
      </c>
      <c r="I5201" t="s">
        <v>404</v>
      </c>
      <c r="J5201" t="s">
        <v>16957</v>
      </c>
      <c r="K5201" t="s">
        <v>16958</v>
      </c>
      <c r="L5201">
        <v>14569996</v>
      </c>
      <c r="M5201">
        <f t="shared" si="162"/>
        <v>4495</v>
      </c>
      <c r="N5201" s="2">
        <f t="shared" si="163"/>
        <v>70.023341113704575</v>
      </c>
    </row>
    <row r="5202" spans="1:14" x14ac:dyDescent="0.3">
      <c r="A5202" t="s">
        <v>15756</v>
      </c>
      <c r="B5202" t="s">
        <v>10082</v>
      </c>
      <c r="C5202">
        <v>4</v>
      </c>
      <c r="D5202">
        <v>320</v>
      </c>
      <c r="E5202">
        <v>1499</v>
      </c>
      <c r="F5202">
        <v>674</v>
      </c>
      <c r="G5202" t="s">
        <v>16959</v>
      </c>
      <c r="H5202" t="s">
        <v>16960</v>
      </c>
      <c r="I5202" t="s">
        <v>50</v>
      </c>
      <c r="J5202" t="s">
        <v>10084</v>
      </c>
      <c r="K5202" t="s">
        <v>16961</v>
      </c>
      <c r="L5202">
        <v>12094506</v>
      </c>
      <c r="M5202">
        <f t="shared" si="162"/>
        <v>215680</v>
      </c>
      <c r="N5202" s="2">
        <f t="shared" si="163"/>
        <v>55.03669112741828</v>
      </c>
    </row>
    <row r="5203" spans="1:14" x14ac:dyDescent="0.3">
      <c r="A5203" t="s">
        <v>16962</v>
      </c>
      <c r="B5203" t="s">
        <v>866</v>
      </c>
      <c r="C5203">
        <v>4.5999999999999996</v>
      </c>
      <c r="D5203">
        <v>30</v>
      </c>
      <c r="E5203">
        <v>2599</v>
      </c>
      <c r="F5203">
        <v>2079</v>
      </c>
      <c r="G5203" t="s">
        <v>16</v>
      </c>
      <c r="H5203" t="s">
        <v>16963</v>
      </c>
      <c r="I5203" t="s">
        <v>586</v>
      </c>
      <c r="J5203" t="s">
        <v>868</v>
      </c>
      <c r="K5203" t="s">
        <v>16964</v>
      </c>
      <c r="L5203">
        <v>16784658</v>
      </c>
      <c r="M5203">
        <f t="shared" si="162"/>
        <v>62370</v>
      </c>
      <c r="N5203" s="2">
        <f t="shared" si="163"/>
        <v>20.00769526741054</v>
      </c>
    </row>
    <row r="5204" spans="1:14" x14ac:dyDescent="0.3">
      <c r="A5204" t="s">
        <v>12935</v>
      </c>
      <c r="B5204" t="s">
        <v>353</v>
      </c>
      <c r="C5204">
        <v>4.0999999999999996</v>
      </c>
      <c r="D5204">
        <v>44</v>
      </c>
      <c r="E5204">
        <v>2999</v>
      </c>
      <c r="F5204">
        <v>1049</v>
      </c>
      <c r="G5204" t="s">
        <v>16</v>
      </c>
      <c r="H5204" t="s">
        <v>16965</v>
      </c>
      <c r="I5204" t="s">
        <v>18</v>
      </c>
      <c r="J5204" t="s">
        <v>356</v>
      </c>
      <c r="K5204" t="s">
        <v>16966</v>
      </c>
      <c r="L5204">
        <v>14343218</v>
      </c>
      <c r="M5204">
        <f t="shared" si="162"/>
        <v>46156</v>
      </c>
      <c r="N5204" s="2">
        <f t="shared" si="163"/>
        <v>65.021673891297098</v>
      </c>
    </row>
    <row r="5205" spans="1:14" x14ac:dyDescent="0.3">
      <c r="A5205" t="s">
        <v>16967</v>
      </c>
      <c r="B5205" t="s">
        <v>16968</v>
      </c>
      <c r="C5205">
        <v>4.5999999999999996</v>
      </c>
      <c r="D5205">
        <v>31</v>
      </c>
      <c r="E5205">
        <v>550</v>
      </c>
      <c r="F5205">
        <v>550</v>
      </c>
      <c r="G5205" t="s">
        <v>16</v>
      </c>
      <c r="H5205" t="s">
        <v>16969</v>
      </c>
      <c r="I5205" t="s">
        <v>3740</v>
      </c>
      <c r="J5205" t="s">
        <v>16970</v>
      </c>
      <c r="K5205" t="s">
        <v>16971</v>
      </c>
      <c r="L5205">
        <v>10137461</v>
      </c>
      <c r="M5205">
        <f t="shared" si="162"/>
        <v>17050</v>
      </c>
      <c r="N5205" s="2">
        <f t="shared" si="163"/>
        <v>0</v>
      </c>
    </row>
    <row r="5206" spans="1:14" x14ac:dyDescent="0.3">
      <c r="A5206" t="s">
        <v>16972</v>
      </c>
      <c r="B5206" t="s">
        <v>701</v>
      </c>
      <c r="C5206">
        <v>4.5999999999999996</v>
      </c>
      <c r="D5206">
        <v>11</v>
      </c>
      <c r="E5206">
        <v>1599</v>
      </c>
      <c r="F5206">
        <v>239</v>
      </c>
      <c r="G5206" t="s">
        <v>573</v>
      </c>
      <c r="H5206" t="s">
        <v>16973</v>
      </c>
      <c r="I5206" t="s">
        <v>37</v>
      </c>
      <c r="J5206" t="s">
        <v>703</v>
      </c>
      <c r="K5206" t="s">
        <v>16974</v>
      </c>
      <c r="L5206">
        <v>14536864</v>
      </c>
      <c r="M5206">
        <f t="shared" si="162"/>
        <v>2629</v>
      </c>
      <c r="N5206" s="2">
        <f t="shared" si="163"/>
        <v>85.053158223889938</v>
      </c>
    </row>
    <row r="5207" spans="1:14" x14ac:dyDescent="0.3">
      <c r="A5207" t="s">
        <v>1338</v>
      </c>
      <c r="B5207" t="s">
        <v>7456</v>
      </c>
      <c r="C5207">
        <v>4.2</v>
      </c>
      <c r="D5207">
        <v>5</v>
      </c>
      <c r="E5207">
        <v>1269</v>
      </c>
      <c r="F5207">
        <v>1015</v>
      </c>
      <c r="G5207" t="s">
        <v>29</v>
      </c>
      <c r="H5207" t="s">
        <v>16975</v>
      </c>
      <c r="I5207" t="s">
        <v>1064</v>
      </c>
      <c r="J5207" t="s">
        <v>7458</v>
      </c>
      <c r="K5207" t="s">
        <v>16976</v>
      </c>
      <c r="L5207">
        <v>16606136</v>
      </c>
      <c r="M5207">
        <f t="shared" si="162"/>
        <v>5075</v>
      </c>
      <c r="N5207" s="2">
        <f t="shared" si="163"/>
        <v>20.015760441292358</v>
      </c>
    </row>
    <row r="5208" spans="1:14" x14ac:dyDescent="0.3">
      <c r="A5208" t="s">
        <v>16977</v>
      </c>
      <c r="B5208" t="s">
        <v>80</v>
      </c>
      <c r="C5208">
        <v>3.3</v>
      </c>
      <c r="D5208">
        <v>64</v>
      </c>
      <c r="E5208">
        <v>2699</v>
      </c>
      <c r="F5208">
        <v>1349</v>
      </c>
      <c r="G5208" t="s">
        <v>67</v>
      </c>
      <c r="H5208" t="s">
        <v>16978</v>
      </c>
      <c r="I5208" t="s">
        <v>44</v>
      </c>
      <c r="J5208" t="s">
        <v>84</v>
      </c>
      <c r="K5208" t="s">
        <v>16979</v>
      </c>
      <c r="L5208">
        <v>11972732</v>
      </c>
      <c r="M5208">
        <f t="shared" si="162"/>
        <v>86336</v>
      </c>
      <c r="N5208" s="2">
        <f t="shared" si="163"/>
        <v>50.018525379770281</v>
      </c>
    </row>
    <row r="5209" spans="1:14" x14ac:dyDescent="0.3">
      <c r="A5209" t="s">
        <v>16980</v>
      </c>
      <c r="B5209" t="s">
        <v>16981</v>
      </c>
      <c r="C5209">
        <v>4.8</v>
      </c>
      <c r="D5209">
        <v>16</v>
      </c>
      <c r="E5209">
        <v>649</v>
      </c>
      <c r="F5209">
        <v>389</v>
      </c>
      <c r="G5209" t="s">
        <v>860</v>
      </c>
      <c r="H5209" t="s">
        <v>16982</v>
      </c>
      <c r="I5209" t="s">
        <v>37</v>
      </c>
      <c r="J5209" t="s">
        <v>16983</v>
      </c>
      <c r="K5209" t="s">
        <v>16984</v>
      </c>
      <c r="L5209">
        <v>15739320</v>
      </c>
      <c r="M5209">
        <f t="shared" si="162"/>
        <v>6224</v>
      </c>
      <c r="N5209" s="2">
        <f t="shared" si="163"/>
        <v>40.061633281972263</v>
      </c>
    </row>
    <row r="5210" spans="1:14" x14ac:dyDescent="0.3">
      <c r="A5210" t="s">
        <v>2452</v>
      </c>
      <c r="B5210" t="s">
        <v>16985</v>
      </c>
      <c r="C5210">
        <v>5</v>
      </c>
      <c r="D5210">
        <v>2</v>
      </c>
      <c r="E5210">
        <v>999</v>
      </c>
      <c r="F5210">
        <v>599</v>
      </c>
      <c r="G5210" t="s">
        <v>1474</v>
      </c>
      <c r="H5210" t="s">
        <v>16986</v>
      </c>
      <c r="I5210" t="s">
        <v>76</v>
      </c>
      <c r="J5210" t="s">
        <v>16987</v>
      </c>
      <c r="K5210" t="s">
        <v>16988</v>
      </c>
      <c r="L5210">
        <v>17758770</v>
      </c>
      <c r="M5210">
        <f t="shared" si="162"/>
        <v>1198</v>
      </c>
      <c r="N5210" s="2">
        <f t="shared" si="163"/>
        <v>40.04004004004004</v>
      </c>
    </row>
    <row r="5211" spans="1:14" x14ac:dyDescent="0.3">
      <c r="A5211" t="s">
        <v>16989</v>
      </c>
      <c r="B5211" t="s">
        <v>16990</v>
      </c>
      <c r="C5211">
        <v>4.4000000000000004</v>
      </c>
      <c r="D5211">
        <v>633</v>
      </c>
      <c r="E5211">
        <v>495</v>
      </c>
      <c r="F5211">
        <v>361</v>
      </c>
      <c r="G5211" t="s">
        <v>16</v>
      </c>
      <c r="H5211" t="s">
        <v>16991</v>
      </c>
      <c r="I5211" t="s">
        <v>519</v>
      </c>
      <c r="J5211" t="s">
        <v>16992</v>
      </c>
      <c r="K5211" t="s">
        <v>16993</v>
      </c>
      <c r="L5211">
        <v>11335984</v>
      </c>
      <c r="M5211">
        <f t="shared" si="162"/>
        <v>228513</v>
      </c>
      <c r="N5211" s="2">
        <f t="shared" si="163"/>
        <v>27.070707070707073</v>
      </c>
    </row>
    <row r="5212" spans="1:14" x14ac:dyDescent="0.3">
      <c r="A5212" t="s">
        <v>16994</v>
      </c>
      <c r="B5212" t="s">
        <v>2904</v>
      </c>
      <c r="C5212">
        <v>4.5</v>
      </c>
      <c r="D5212">
        <v>50</v>
      </c>
      <c r="E5212">
        <v>1145</v>
      </c>
      <c r="F5212">
        <v>343</v>
      </c>
      <c r="G5212" t="s">
        <v>16</v>
      </c>
      <c r="H5212" t="s">
        <v>16995</v>
      </c>
      <c r="I5212" t="s">
        <v>388</v>
      </c>
      <c r="J5212" t="s">
        <v>2906</v>
      </c>
      <c r="K5212" t="s">
        <v>16996</v>
      </c>
      <c r="L5212">
        <v>10827798</v>
      </c>
      <c r="M5212">
        <f t="shared" si="162"/>
        <v>17150</v>
      </c>
      <c r="N5212" s="2">
        <f t="shared" si="163"/>
        <v>70.043668122270745</v>
      </c>
    </row>
    <row r="5213" spans="1:14" x14ac:dyDescent="0.3">
      <c r="A5213" t="s">
        <v>16997</v>
      </c>
      <c r="B5213" t="s">
        <v>15012</v>
      </c>
      <c r="C5213">
        <v>4.0999999999999996</v>
      </c>
      <c r="D5213">
        <v>7</v>
      </c>
      <c r="E5213">
        <v>2999</v>
      </c>
      <c r="F5213">
        <v>2099</v>
      </c>
      <c r="G5213" t="s">
        <v>15043</v>
      </c>
      <c r="H5213" t="s">
        <v>16998</v>
      </c>
      <c r="I5213" t="s">
        <v>132</v>
      </c>
      <c r="J5213" t="s">
        <v>15014</v>
      </c>
      <c r="K5213" t="s">
        <v>16999</v>
      </c>
      <c r="L5213">
        <v>13220504</v>
      </c>
      <c r="M5213">
        <f t="shared" si="162"/>
        <v>14693</v>
      </c>
      <c r="N5213" s="2">
        <f t="shared" si="163"/>
        <v>30.010003334444811</v>
      </c>
    </row>
    <row r="5214" spans="1:14" x14ac:dyDescent="0.3">
      <c r="A5214" t="s">
        <v>1092</v>
      </c>
      <c r="B5214" t="s">
        <v>1093</v>
      </c>
      <c r="C5214">
        <v>4</v>
      </c>
      <c r="D5214">
        <v>83</v>
      </c>
      <c r="E5214">
        <v>1499</v>
      </c>
      <c r="F5214">
        <v>479</v>
      </c>
      <c r="G5214" t="s">
        <v>905</v>
      </c>
      <c r="H5214" t="s">
        <v>17000</v>
      </c>
      <c r="I5214" t="s">
        <v>630</v>
      </c>
      <c r="J5214" t="s">
        <v>1095</v>
      </c>
      <c r="K5214" t="s">
        <v>17001</v>
      </c>
      <c r="L5214">
        <v>10287031</v>
      </c>
      <c r="M5214">
        <f t="shared" si="162"/>
        <v>39757</v>
      </c>
      <c r="N5214" s="2">
        <f t="shared" si="163"/>
        <v>68.045363575717147</v>
      </c>
    </row>
    <row r="5215" spans="1:14" x14ac:dyDescent="0.3">
      <c r="A5215" t="s">
        <v>9692</v>
      </c>
      <c r="B5215" t="s">
        <v>750</v>
      </c>
      <c r="C5215">
        <v>4.3</v>
      </c>
      <c r="D5215">
        <v>170</v>
      </c>
      <c r="E5215">
        <v>1890</v>
      </c>
      <c r="F5215">
        <v>850</v>
      </c>
      <c r="G5215" t="s">
        <v>194</v>
      </c>
      <c r="H5215" t="s">
        <v>17002</v>
      </c>
      <c r="I5215" t="s">
        <v>50</v>
      </c>
      <c r="J5215" t="s">
        <v>753</v>
      </c>
      <c r="K5215" t="s">
        <v>17003</v>
      </c>
      <c r="L5215">
        <v>10054893</v>
      </c>
      <c r="M5215">
        <f t="shared" si="162"/>
        <v>144500</v>
      </c>
      <c r="N5215" s="2">
        <f t="shared" si="163"/>
        <v>55.026455026455025</v>
      </c>
    </row>
    <row r="5216" spans="1:14" x14ac:dyDescent="0.3">
      <c r="A5216" t="s">
        <v>17004</v>
      </c>
      <c r="B5216" t="s">
        <v>119</v>
      </c>
      <c r="C5216">
        <v>4.5</v>
      </c>
      <c r="D5216">
        <v>27</v>
      </c>
      <c r="E5216">
        <v>299</v>
      </c>
      <c r="F5216">
        <v>299</v>
      </c>
      <c r="G5216" t="s">
        <v>16</v>
      </c>
      <c r="H5216" t="s">
        <v>17005</v>
      </c>
      <c r="I5216" t="s">
        <v>161</v>
      </c>
      <c r="J5216" t="s">
        <v>119</v>
      </c>
      <c r="K5216" t="s">
        <v>17006</v>
      </c>
      <c r="L5216">
        <v>15266696</v>
      </c>
      <c r="M5216">
        <f t="shared" si="162"/>
        <v>8073</v>
      </c>
      <c r="N5216" s="2">
        <f t="shared" si="163"/>
        <v>0</v>
      </c>
    </row>
    <row r="5217" spans="1:14" x14ac:dyDescent="0.3">
      <c r="A5217" t="s">
        <v>17007</v>
      </c>
      <c r="B5217" t="s">
        <v>1830</v>
      </c>
      <c r="C5217">
        <v>4.5</v>
      </c>
      <c r="D5217">
        <v>24</v>
      </c>
      <c r="E5217">
        <v>2000</v>
      </c>
      <c r="F5217">
        <v>799</v>
      </c>
      <c r="G5217" t="s">
        <v>16</v>
      </c>
      <c r="H5217" t="s">
        <v>17008</v>
      </c>
      <c r="I5217" t="s">
        <v>17009</v>
      </c>
      <c r="J5217" t="s">
        <v>1833</v>
      </c>
      <c r="K5217" t="s">
        <v>17010</v>
      </c>
      <c r="L5217">
        <v>15691284</v>
      </c>
      <c r="M5217">
        <f t="shared" si="162"/>
        <v>19176</v>
      </c>
      <c r="N5217" s="2">
        <f t="shared" si="163"/>
        <v>60.050000000000004</v>
      </c>
    </row>
    <row r="5218" spans="1:14" x14ac:dyDescent="0.3">
      <c r="A5218" t="s">
        <v>17011</v>
      </c>
      <c r="B5218" t="s">
        <v>2878</v>
      </c>
      <c r="C5218">
        <v>4.5</v>
      </c>
      <c r="D5218">
        <v>53</v>
      </c>
      <c r="E5218">
        <v>1199</v>
      </c>
      <c r="F5218">
        <v>563</v>
      </c>
      <c r="G5218" t="s">
        <v>42</v>
      </c>
      <c r="H5218" t="s">
        <v>17012</v>
      </c>
      <c r="I5218" t="s">
        <v>37</v>
      </c>
      <c r="J5218" t="s">
        <v>2880</v>
      </c>
      <c r="K5218" t="s">
        <v>17013</v>
      </c>
      <c r="L5218">
        <v>13551266</v>
      </c>
      <c r="M5218">
        <f t="shared" si="162"/>
        <v>29839</v>
      </c>
      <c r="N5218" s="2">
        <f t="shared" si="163"/>
        <v>53.044203502919096</v>
      </c>
    </row>
    <row r="5219" spans="1:14" x14ac:dyDescent="0.3">
      <c r="A5219" t="s">
        <v>17014</v>
      </c>
      <c r="B5219" t="s">
        <v>2472</v>
      </c>
      <c r="C5219">
        <v>4.4000000000000004</v>
      </c>
      <c r="D5219">
        <v>17</v>
      </c>
      <c r="E5219">
        <v>999</v>
      </c>
      <c r="F5219">
        <v>499</v>
      </c>
      <c r="G5219" t="s">
        <v>2473</v>
      </c>
      <c r="H5219" t="s">
        <v>17015</v>
      </c>
      <c r="I5219" t="s">
        <v>37</v>
      </c>
      <c r="J5219" t="s">
        <v>2475</v>
      </c>
      <c r="K5219" t="s">
        <v>17016</v>
      </c>
      <c r="L5219">
        <v>17105008</v>
      </c>
      <c r="M5219">
        <f t="shared" si="162"/>
        <v>8483</v>
      </c>
      <c r="N5219" s="2">
        <f t="shared" si="163"/>
        <v>50.050050050050054</v>
      </c>
    </row>
    <row r="5220" spans="1:14" x14ac:dyDescent="0.3">
      <c r="A5220" t="s">
        <v>6972</v>
      </c>
      <c r="B5220" t="s">
        <v>80</v>
      </c>
      <c r="C5220">
        <v>3.6</v>
      </c>
      <c r="D5220">
        <v>7</v>
      </c>
      <c r="E5220">
        <v>849</v>
      </c>
      <c r="F5220">
        <v>424</v>
      </c>
      <c r="G5220" t="s">
        <v>67</v>
      </c>
      <c r="H5220" t="s">
        <v>17017</v>
      </c>
      <c r="I5220" t="s">
        <v>37</v>
      </c>
      <c r="J5220" t="s">
        <v>84</v>
      </c>
      <c r="K5220" t="s">
        <v>17018</v>
      </c>
      <c r="L5220">
        <v>16055436</v>
      </c>
      <c r="M5220">
        <f t="shared" si="162"/>
        <v>2968</v>
      </c>
      <c r="N5220" s="2">
        <f t="shared" si="163"/>
        <v>50.058892815076561</v>
      </c>
    </row>
    <row r="5221" spans="1:14" x14ac:dyDescent="0.3">
      <c r="A5221" t="s">
        <v>17019</v>
      </c>
      <c r="B5221" t="s">
        <v>4592</v>
      </c>
      <c r="C5221">
        <v>4.4000000000000004</v>
      </c>
      <c r="D5221">
        <v>16300</v>
      </c>
      <c r="E5221">
        <v>1980</v>
      </c>
      <c r="F5221">
        <v>1485</v>
      </c>
      <c r="G5221" t="s">
        <v>218</v>
      </c>
      <c r="H5221" t="s">
        <v>17020</v>
      </c>
      <c r="I5221" t="s">
        <v>3622</v>
      </c>
      <c r="J5221" t="s">
        <v>4594</v>
      </c>
      <c r="K5221" t="s">
        <v>17021</v>
      </c>
      <c r="L5221">
        <v>15682750</v>
      </c>
      <c r="M5221">
        <f t="shared" si="162"/>
        <v>24205500</v>
      </c>
      <c r="N5221" s="2">
        <f t="shared" si="163"/>
        <v>25</v>
      </c>
    </row>
    <row r="5222" spans="1:14" x14ac:dyDescent="0.3">
      <c r="A5222" t="s">
        <v>583</v>
      </c>
      <c r="B5222" t="s">
        <v>2366</v>
      </c>
      <c r="C5222">
        <v>4.5</v>
      </c>
      <c r="D5222">
        <v>62</v>
      </c>
      <c r="E5222">
        <v>5599</v>
      </c>
      <c r="F5222">
        <v>1847</v>
      </c>
      <c r="G5222" t="s">
        <v>16</v>
      </c>
      <c r="H5222" t="s">
        <v>17022</v>
      </c>
      <c r="I5222" t="s">
        <v>586</v>
      </c>
      <c r="J5222" t="s">
        <v>2368</v>
      </c>
      <c r="K5222" t="s">
        <v>17023</v>
      </c>
      <c r="L5222">
        <v>10347227</v>
      </c>
      <c r="M5222">
        <f t="shared" si="162"/>
        <v>114514</v>
      </c>
      <c r="N5222" s="2">
        <f t="shared" si="163"/>
        <v>67.011966422575469</v>
      </c>
    </row>
    <row r="5223" spans="1:14" x14ac:dyDescent="0.3">
      <c r="A5223" t="s">
        <v>8155</v>
      </c>
      <c r="B5223" t="s">
        <v>481</v>
      </c>
      <c r="C5223">
        <v>4.3</v>
      </c>
      <c r="D5223">
        <v>164</v>
      </c>
      <c r="E5223">
        <v>2375</v>
      </c>
      <c r="F5223">
        <v>665</v>
      </c>
      <c r="G5223" t="s">
        <v>16</v>
      </c>
      <c r="H5223" t="s">
        <v>17024</v>
      </c>
      <c r="I5223" t="s">
        <v>1558</v>
      </c>
      <c r="J5223" t="s">
        <v>483</v>
      </c>
      <c r="K5223" t="s">
        <v>17025</v>
      </c>
      <c r="L5223">
        <v>11006468</v>
      </c>
      <c r="M5223">
        <f t="shared" si="162"/>
        <v>109060</v>
      </c>
      <c r="N5223" s="2">
        <f t="shared" si="163"/>
        <v>72</v>
      </c>
    </row>
    <row r="5224" spans="1:14" x14ac:dyDescent="0.3">
      <c r="A5224" t="s">
        <v>17026</v>
      </c>
      <c r="B5224" t="s">
        <v>947</v>
      </c>
      <c r="C5224">
        <v>4.2</v>
      </c>
      <c r="D5224">
        <v>30</v>
      </c>
      <c r="E5224">
        <v>590</v>
      </c>
      <c r="F5224">
        <v>590</v>
      </c>
      <c r="G5224" t="s">
        <v>29</v>
      </c>
      <c r="H5224" t="s">
        <v>17027</v>
      </c>
      <c r="I5224" t="s">
        <v>3438</v>
      </c>
      <c r="J5224" t="s">
        <v>949</v>
      </c>
      <c r="K5224" t="s">
        <v>17028</v>
      </c>
      <c r="L5224">
        <v>14905422</v>
      </c>
      <c r="M5224">
        <f t="shared" si="162"/>
        <v>17700</v>
      </c>
      <c r="N5224" s="2">
        <f t="shared" si="163"/>
        <v>0</v>
      </c>
    </row>
    <row r="5225" spans="1:14" x14ac:dyDescent="0.3">
      <c r="A5225" t="s">
        <v>17029</v>
      </c>
      <c r="B5225" t="s">
        <v>13379</v>
      </c>
      <c r="C5225">
        <v>4.3</v>
      </c>
      <c r="D5225">
        <v>59</v>
      </c>
      <c r="E5225">
        <v>1999</v>
      </c>
      <c r="F5225">
        <v>799</v>
      </c>
      <c r="G5225" t="s">
        <v>17030</v>
      </c>
      <c r="H5225" t="s">
        <v>17031</v>
      </c>
      <c r="I5225" t="s">
        <v>630</v>
      </c>
      <c r="J5225" t="s">
        <v>13381</v>
      </c>
      <c r="K5225" t="s">
        <v>17032</v>
      </c>
      <c r="L5225">
        <v>8417943</v>
      </c>
      <c r="M5225">
        <f t="shared" si="162"/>
        <v>47141</v>
      </c>
      <c r="N5225" s="2">
        <f t="shared" si="163"/>
        <v>60.030015007503756</v>
      </c>
    </row>
    <row r="5226" spans="1:14" x14ac:dyDescent="0.3">
      <c r="A5226" t="s">
        <v>12075</v>
      </c>
      <c r="B5226" t="s">
        <v>2318</v>
      </c>
      <c r="C5226">
        <v>4.2</v>
      </c>
      <c r="D5226">
        <v>16</v>
      </c>
      <c r="E5226">
        <v>1599</v>
      </c>
      <c r="F5226">
        <v>655</v>
      </c>
      <c r="G5226" t="s">
        <v>124</v>
      </c>
      <c r="H5226" t="s">
        <v>17033</v>
      </c>
      <c r="I5226" t="s">
        <v>56</v>
      </c>
      <c r="J5226" t="s">
        <v>2320</v>
      </c>
      <c r="K5226" t="s">
        <v>17034</v>
      </c>
      <c r="L5226">
        <v>13634410</v>
      </c>
      <c r="M5226">
        <f t="shared" si="162"/>
        <v>10480</v>
      </c>
      <c r="N5226" s="2">
        <f t="shared" si="163"/>
        <v>59.036898061288298</v>
      </c>
    </row>
    <row r="5227" spans="1:14" x14ac:dyDescent="0.3">
      <c r="A5227" t="s">
        <v>17035</v>
      </c>
      <c r="B5227" t="s">
        <v>7363</v>
      </c>
      <c r="C5227">
        <v>4.2</v>
      </c>
      <c r="D5227">
        <v>148</v>
      </c>
      <c r="E5227">
        <v>1499</v>
      </c>
      <c r="F5227">
        <v>329</v>
      </c>
      <c r="G5227" t="s">
        <v>16</v>
      </c>
      <c r="H5227" t="s">
        <v>17036</v>
      </c>
      <c r="I5227" t="s">
        <v>388</v>
      </c>
      <c r="J5227" t="s">
        <v>7363</v>
      </c>
      <c r="K5227" t="s">
        <v>17037</v>
      </c>
      <c r="L5227">
        <v>13043970</v>
      </c>
      <c r="M5227">
        <f t="shared" si="162"/>
        <v>48692</v>
      </c>
      <c r="N5227" s="2">
        <f t="shared" si="163"/>
        <v>78.052034689793189</v>
      </c>
    </row>
    <row r="5228" spans="1:14" x14ac:dyDescent="0.3">
      <c r="A5228" t="s">
        <v>17038</v>
      </c>
      <c r="B5228" t="s">
        <v>6712</v>
      </c>
      <c r="C5228">
        <v>3.8</v>
      </c>
      <c r="D5228">
        <v>144</v>
      </c>
      <c r="E5228">
        <v>1549</v>
      </c>
      <c r="F5228">
        <v>882</v>
      </c>
      <c r="G5228" t="s">
        <v>124</v>
      </c>
      <c r="H5228" t="s">
        <v>17039</v>
      </c>
      <c r="I5228" t="s">
        <v>50</v>
      </c>
      <c r="J5228" t="s">
        <v>6714</v>
      </c>
      <c r="K5228" t="s">
        <v>17040</v>
      </c>
      <c r="L5228">
        <v>10686894</v>
      </c>
      <c r="M5228">
        <f t="shared" si="162"/>
        <v>127008</v>
      </c>
      <c r="N5228" s="2">
        <f t="shared" si="163"/>
        <v>43.060038734667529</v>
      </c>
    </row>
    <row r="5229" spans="1:14" x14ac:dyDescent="0.3">
      <c r="A5229" t="s">
        <v>247</v>
      </c>
      <c r="B5229" t="s">
        <v>756</v>
      </c>
      <c r="C5229">
        <v>3.3</v>
      </c>
      <c r="D5229">
        <v>48</v>
      </c>
      <c r="E5229">
        <v>2099</v>
      </c>
      <c r="F5229">
        <v>1154</v>
      </c>
      <c r="G5229" t="s">
        <v>757</v>
      </c>
      <c r="H5229" t="s">
        <v>17041</v>
      </c>
      <c r="I5229" t="s">
        <v>83</v>
      </c>
      <c r="J5229" t="s">
        <v>760</v>
      </c>
      <c r="K5229" t="s">
        <v>17042</v>
      </c>
      <c r="L5229">
        <v>7186810</v>
      </c>
      <c r="M5229">
        <f t="shared" si="162"/>
        <v>55392</v>
      </c>
      <c r="N5229" s="2">
        <f t="shared" si="163"/>
        <v>45.021438780371604</v>
      </c>
    </row>
    <row r="5230" spans="1:14" x14ac:dyDescent="0.3">
      <c r="A5230" t="s">
        <v>17043</v>
      </c>
      <c r="B5230" t="s">
        <v>309</v>
      </c>
      <c r="C5230">
        <v>4.2</v>
      </c>
      <c r="D5230">
        <v>30</v>
      </c>
      <c r="E5230">
        <v>3248</v>
      </c>
      <c r="F5230">
        <v>1624</v>
      </c>
      <c r="G5230" t="s">
        <v>67</v>
      </c>
      <c r="H5230" t="s">
        <v>17044</v>
      </c>
      <c r="I5230" t="s">
        <v>132</v>
      </c>
      <c r="J5230" t="s">
        <v>313</v>
      </c>
      <c r="K5230" t="s">
        <v>17045</v>
      </c>
      <c r="L5230">
        <v>14743048</v>
      </c>
      <c r="M5230">
        <f t="shared" si="162"/>
        <v>48720</v>
      </c>
      <c r="N5230" s="2">
        <f t="shared" si="163"/>
        <v>50</v>
      </c>
    </row>
    <row r="5231" spans="1:14" x14ac:dyDescent="0.3">
      <c r="A5231" t="s">
        <v>2753</v>
      </c>
      <c r="B5231" t="s">
        <v>2812</v>
      </c>
      <c r="C5231">
        <v>4.5999999999999996</v>
      </c>
      <c r="D5231">
        <v>5</v>
      </c>
      <c r="E5231">
        <v>1299</v>
      </c>
      <c r="F5231">
        <v>584</v>
      </c>
      <c r="G5231" t="s">
        <v>29</v>
      </c>
      <c r="H5231" t="s">
        <v>17046</v>
      </c>
      <c r="I5231" t="s">
        <v>110</v>
      </c>
      <c r="J5231" t="s">
        <v>2814</v>
      </c>
      <c r="K5231" t="s">
        <v>17047</v>
      </c>
      <c r="L5231">
        <v>15017042</v>
      </c>
      <c r="M5231">
        <f t="shared" si="162"/>
        <v>2920</v>
      </c>
      <c r="N5231" s="2">
        <f t="shared" si="163"/>
        <v>55.042340261739795</v>
      </c>
    </row>
    <row r="5232" spans="1:14" x14ac:dyDescent="0.3">
      <c r="A5232" t="s">
        <v>17048</v>
      </c>
      <c r="B5232" t="s">
        <v>917</v>
      </c>
      <c r="C5232">
        <v>4</v>
      </c>
      <c r="D5232">
        <v>417</v>
      </c>
      <c r="E5232">
        <v>999</v>
      </c>
      <c r="F5232">
        <v>449</v>
      </c>
      <c r="G5232" t="s">
        <v>1536</v>
      </c>
      <c r="H5232" t="s">
        <v>17049</v>
      </c>
      <c r="I5232" t="s">
        <v>630</v>
      </c>
      <c r="J5232" t="s">
        <v>919</v>
      </c>
      <c r="K5232" t="s">
        <v>17050</v>
      </c>
      <c r="L5232">
        <v>13081846</v>
      </c>
      <c r="M5232">
        <f t="shared" si="162"/>
        <v>187233</v>
      </c>
      <c r="N5232" s="2">
        <f t="shared" si="163"/>
        <v>55.055055055055057</v>
      </c>
    </row>
    <row r="5233" spans="1:14" x14ac:dyDescent="0.3">
      <c r="A5233" t="s">
        <v>17051</v>
      </c>
      <c r="B5233" t="s">
        <v>17052</v>
      </c>
      <c r="C5233">
        <v>4.7</v>
      </c>
      <c r="D5233">
        <v>96</v>
      </c>
      <c r="E5233">
        <v>1450</v>
      </c>
      <c r="F5233">
        <v>1450</v>
      </c>
      <c r="G5233" t="s">
        <v>3858</v>
      </c>
      <c r="H5233" t="s">
        <v>17053</v>
      </c>
      <c r="I5233" t="s">
        <v>220</v>
      </c>
      <c r="J5233" t="s">
        <v>17054</v>
      </c>
      <c r="K5233" t="s">
        <v>17055</v>
      </c>
      <c r="L5233">
        <v>17228304</v>
      </c>
      <c r="M5233">
        <f t="shared" si="162"/>
        <v>139200</v>
      </c>
      <c r="N5233" s="2">
        <f t="shared" si="163"/>
        <v>0</v>
      </c>
    </row>
    <row r="5234" spans="1:14" x14ac:dyDescent="0.3">
      <c r="A5234" t="s">
        <v>17056</v>
      </c>
      <c r="B5234" t="s">
        <v>1587</v>
      </c>
      <c r="C5234">
        <v>4.4000000000000004</v>
      </c>
      <c r="D5234">
        <v>240</v>
      </c>
      <c r="E5234">
        <v>798</v>
      </c>
      <c r="F5234">
        <v>414</v>
      </c>
      <c r="G5234" t="s">
        <v>218</v>
      </c>
      <c r="H5234" t="s">
        <v>17057</v>
      </c>
      <c r="I5234" t="s">
        <v>220</v>
      </c>
      <c r="J5234" t="s">
        <v>1590</v>
      </c>
      <c r="K5234" t="s">
        <v>17058</v>
      </c>
      <c r="L5234">
        <v>16867288</v>
      </c>
      <c r="M5234">
        <f t="shared" si="162"/>
        <v>99360</v>
      </c>
      <c r="N5234" s="2">
        <f t="shared" si="163"/>
        <v>48.120300751879697</v>
      </c>
    </row>
    <row r="5235" spans="1:14" x14ac:dyDescent="0.3">
      <c r="A5235" t="s">
        <v>16381</v>
      </c>
      <c r="B5235" t="s">
        <v>5206</v>
      </c>
      <c r="C5235">
        <v>5</v>
      </c>
      <c r="D5235">
        <v>5</v>
      </c>
      <c r="E5235">
        <v>2499</v>
      </c>
      <c r="F5235">
        <v>1249</v>
      </c>
      <c r="G5235" t="s">
        <v>67</v>
      </c>
      <c r="H5235" t="s">
        <v>17059</v>
      </c>
      <c r="I5235" t="s">
        <v>201</v>
      </c>
      <c r="J5235" t="s">
        <v>5208</v>
      </c>
      <c r="K5235" t="s">
        <v>17060</v>
      </c>
      <c r="L5235">
        <v>12664892</v>
      </c>
      <c r="M5235">
        <f t="shared" si="162"/>
        <v>6245</v>
      </c>
      <c r="N5235" s="2">
        <f t="shared" si="163"/>
        <v>50.020008003201276</v>
      </c>
    </row>
    <row r="5236" spans="1:14" x14ac:dyDescent="0.3">
      <c r="A5236" t="s">
        <v>17061</v>
      </c>
      <c r="B5236" t="s">
        <v>935</v>
      </c>
      <c r="C5236">
        <v>3.8</v>
      </c>
      <c r="D5236">
        <v>32</v>
      </c>
      <c r="E5236">
        <v>1699</v>
      </c>
      <c r="F5236">
        <v>798</v>
      </c>
      <c r="G5236" t="s">
        <v>936</v>
      </c>
      <c r="H5236" t="s">
        <v>17062</v>
      </c>
      <c r="I5236" t="s">
        <v>938</v>
      </c>
      <c r="J5236" t="s">
        <v>939</v>
      </c>
      <c r="K5236" t="s">
        <v>17063</v>
      </c>
      <c r="L5236">
        <v>13294648</v>
      </c>
      <c r="M5236">
        <f t="shared" si="162"/>
        <v>25536</v>
      </c>
      <c r="N5236" s="2">
        <f t="shared" si="163"/>
        <v>53.031194820482639</v>
      </c>
    </row>
    <row r="5237" spans="1:14" x14ac:dyDescent="0.3">
      <c r="A5237" t="s">
        <v>17064</v>
      </c>
      <c r="B5237" t="s">
        <v>465</v>
      </c>
      <c r="C5237">
        <v>4.5999999999999996</v>
      </c>
      <c r="D5237">
        <v>58</v>
      </c>
      <c r="E5237">
        <v>289</v>
      </c>
      <c r="F5237">
        <v>289</v>
      </c>
      <c r="G5237" t="s">
        <v>1868</v>
      </c>
      <c r="H5237" t="s">
        <v>17065</v>
      </c>
      <c r="I5237" t="s">
        <v>56</v>
      </c>
      <c r="J5237" t="s">
        <v>468</v>
      </c>
      <c r="K5237" t="s">
        <v>17066</v>
      </c>
      <c r="L5237">
        <v>14846698</v>
      </c>
      <c r="M5237">
        <f t="shared" si="162"/>
        <v>16762</v>
      </c>
      <c r="N5237" s="2">
        <f t="shared" si="163"/>
        <v>0</v>
      </c>
    </row>
    <row r="5238" spans="1:14" x14ac:dyDescent="0.3">
      <c r="A5238" t="s">
        <v>4618</v>
      </c>
      <c r="B5238" t="s">
        <v>54</v>
      </c>
      <c r="C5238">
        <v>4.5999999999999996</v>
      </c>
      <c r="D5238">
        <v>23</v>
      </c>
      <c r="E5238">
        <v>699</v>
      </c>
      <c r="F5238">
        <v>209</v>
      </c>
      <c r="G5238" t="s">
        <v>16</v>
      </c>
      <c r="H5238" t="s">
        <v>17067</v>
      </c>
      <c r="I5238" t="s">
        <v>388</v>
      </c>
      <c r="J5238" t="s">
        <v>57</v>
      </c>
      <c r="K5238" t="s">
        <v>17068</v>
      </c>
      <c r="L5238">
        <v>14300662</v>
      </c>
      <c r="M5238">
        <f t="shared" si="162"/>
        <v>4807</v>
      </c>
      <c r="N5238" s="2">
        <f t="shared" si="163"/>
        <v>70.100143061516448</v>
      </c>
    </row>
    <row r="5239" spans="1:14" x14ac:dyDescent="0.3">
      <c r="A5239" t="s">
        <v>17069</v>
      </c>
      <c r="B5239" t="s">
        <v>17070</v>
      </c>
      <c r="C5239">
        <v>4.3</v>
      </c>
      <c r="D5239">
        <v>23</v>
      </c>
      <c r="E5239">
        <v>2999</v>
      </c>
      <c r="F5239">
        <v>1139</v>
      </c>
      <c r="G5239" t="s">
        <v>16</v>
      </c>
      <c r="H5239" t="s">
        <v>17071</v>
      </c>
      <c r="I5239" t="s">
        <v>1558</v>
      </c>
      <c r="J5239" t="s">
        <v>17072</v>
      </c>
      <c r="K5239" t="s">
        <v>17073</v>
      </c>
      <c r="L5239">
        <v>16557500</v>
      </c>
      <c r="M5239">
        <f t="shared" si="162"/>
        <v>26197</v>
      </c>
      <c r="N5239" s="2">
        <f t="shared" si="163"/>
        <v>62.020673557852611</v>
      </c>
    </row>
    <row r="5240" spans="1:14" x14ac:dyDescent="0.3">
      <c r="A5240" t="s">
        <v>17074</v>
      </c>
      <c r="B5240" t="s">
        <v>655</v>
      </c>
      <c r="C5240">
        <v>4</v>
      </c>
      <c r="D5240">
        <v>107</v>
      </c>
      <c r="E5240">
        <v>2599</v>
      </c>
      <c r="F5240">
        <v>987</v>
      </c>
      <c r="G5240" t="s">
        <v>16</v>
      </c>
      <c r="H5240" t="s">
        <v>17075</v>
      </c>
      <c r="I5240" t="s">
        <v>1946</v>
      </c>
      <c r="J5240" t="s">
        <v>657</v>
      </c>
      <c r="K5240" t="s">
        <v>17076</v>
      </c>
      <c r="L5240">
        <v>12780142</v>
      </c>
      <c r="M5240">
        <f t="shared" si="162"/>
        <v>105609</v>
      </c>
      <c r="N5240" s="2">
        <f t="shared" si="163"/>
        <v>62.02385532897268</v>
      </c>
    </row>
    <row r="5241" spans="1:14" x14ac:dyDescent="0.3">
      <c r="A5241" t="s">
        <v>17077</v>
      </c>
      <c r="B5241" t="s">
        <v>811</v>
      </c>
      <c r="C5241">
        <v>4.5</v>
      </c>
      <c r="D5241">
        <v>8</v>
      </c>
      <c r="E5241">
        <v>1979</v>
      </c>
      <c r="F5241">
        <v>890</v>
      </c>
      <c r="G5241" t="s">
        <v>29</v>
      </c>
      <c r="H5241" t="s">
        <v>17078</v>
      </c>
      <c r="I5241" t="s">
        <v>1064</v>
      </c>
      <c r="J5241" t="s">
        <v>813</v>
      </c>
      <c r="K5241" t="s">
        <v>17079</v>
      </c>
      <c r="L5241">
        <v>14813528</v>
      </c>
      <c r="M5241">
        <f t="shared" si="162"/>
        <v>7120</v>
      </c>
      <c r="N5241" s="2">
        <f t="shared" si="163"/>
        <v>55.027791814047497</v>
      </c>
    </row>
    <row r="5242" spans="1:14" x14ac:dyDescent="0.3">
      <c r="A5242" t="s">
        <v>5317</v>
      </c>
      <c r="B5242" t="s">
        <v>5235</v>
      </c>
      <c r="C5242">
        <v>1.5</v>
      </c>
      <c r="D5242">
        <v>2</v>
      </c>
      <c r="E5242">
        <v>1799</v>
      </c>
      <c r="F5242">
        <v>899</v>
      </c>
      <c r="G5242" t="s">
        <v>15944</v>
      </c>
      <c r="H5242" t="s">
        <v>17080</v>
      </c>
      <c r="I5242" t="s">
        <v>37</v>
      </c>
      <c r="J5242" t="s">
        <v>5237</v>
      </c>
      <c r="K5242" t="s">
        <v>17081</v>
      </c>
      <c r="L5242">
        <v>17067020</v>
      </c>
      <c r="M5242">
        <f t="shared" si="162"/>
        <v>1798</v>
      </c>
      <c r="N5242" s="2">
        <f t="shared" si="163"/>
        <v>50.027793218454697</v>
      </c>
    </row>
    <row r="5243" spans="1:14" x14ac:dyDescent="0.3">
      <c r="A5243" t="s">
        <v>17082</v>
      </c>
      <c r="B5243" t="s">
        <v>2435</v>
      </c>
      <c r="C5243">
        <v>4.7</v>
      </c>
      <c r="D5243">
        <v>6</v>
      </c>
      <c r="E5243">
        <v>2299</v>
      </c>
      <c r="F5243">
        <v>2299</v>
      </c>
      <c r="G5243" t="s">
        <v>42</v>
      </c>
      <c r="H5243" t="s">
        <v>17083</v>
      </c>
      <c r="I5243" t="s">
        <v>1209</v>
      </c>
      <c r="J5243" t="s">
        <v>2438</v>
      </c>
      <c r="K5243" t="s">
        <v>17084</v>
      </c>
      <c r="L5243">
        <v>15771446</v>
      </c>
      <c r="M5243">
        <f t="shared" si="162"/>
        <v>13794</v>
      </c>
      <c r="N5243" s="2">
        <f t="shared" si="163"/>
        <v>0</v>
      </c>
    </row>
    <row r="5244" spans="1:14" x14ac:dyDescent="0.3">
      <c r="A5244" t="s">
        <v>17085</v>
      </c>
      <c r="B5244" t="s">
        <v>465</v>
      </c>
      <c r="C5244">
        <v>4.4000000000000004</v>
      </c>
      <c r="D5244">
        <v>5</v>
      </c>
      <c r="E5244">
        <v>769</v>
      </c>
      <c r="F5244">
        <v>769</v>
      </c>
      <c r="G5244" t="s">
        <v>1683</v>
      </c>
      <c r="H5244" t="s">
        <v>17086</v>
      </c>
      <c r="I5244" t="s">
        <v>4430</v>
      </c>
      <c r="J5244" t="s">
        <v>468</v>
      </c>
      <c r="K5244" t="s">
        <v>17087</v>
      </c>
      <c r="L5244">
        <v>7276731</v>
      </c>
      <c r="M5244">
        <f t="shared" si="162"/>
        <v>3845</v>
      </c>
      <c r="N5244" s="2">
        <f t="shared" si="163"/>
        <v>0</v>
      </c>
    </row>
    <row r="5245" spans="1:14" x14ac:dyDescent="0.3">
      <c r="A5245" t="s">
        <v>576</v>
      </c>
      <c r="B5245" t="s">
        <v>456</v>
      </c>
      <c r="C5245">
        <v>3.6</v>
      </c>
      <c r="D5245">
        <v>11</v>
      </c>
      <c r="E5245">
        <v>1290</v>
      </c>
      <c r="F5245">
        <v>645</v>
      </c>
      <c r="G5245" t="s">
        <v>67</v>
      </c>
      <c r="H5245" t="s">
        <v>17088</v>
      </c>
      <c r="I5245" t="s">
        <v>50</v>
      </c>
      <c r="J5245" t="s">
        <v>459</v>
      </c>
      <c r="K5245" t="s">
        <v>17089</v>
      </c>
      <c r="L5245">
        <v>15629100</v>
      </c>
      <c r="M5245">
        <f t="shared" si="162"/>
        <v>7095</v>
      </c>
      <c r="N5245" s="2">
        <f t="shared" si="163"/>
        <v>50</v>
      </c>
    </row>
    <row r="5246" spans="1:14" x14ac:dyDescent="0.3">
      <c r="A5246" t="s">
        <v>17090</v>
      </c>
      <c r="B5246" t="s">
        <v>2124</v>
      </c>
      <c r="C5246">
        <v>3.8</v>
      </c>
      <c r="D5246">
        <v>16</v>
      </c>
      <c r="E5246">
        <v>2199</v>
      </c>
      <c r="F5246">
        <v>725</v>
      </c>
      <c r="G5246" t="s">
        <v>2167</v>
      </c>
      <c r="H5246" t="s">
        <v>17091</v>
      </c>
      <c r="I5246" t="s">
        <v>446</v>
      </c>
      <c r="J5246" t="s">
        <v>2126</v>
      </c>
      <c r="K5246" t="s">
        <v>17092</v>
      </c>
      <c r="L5246">
        <v>13799390</v>
      </c>
      <c r="M5246">
        <f t="shared" si="162"/>
        <v>11600</v>
      </c>
      <c r="N5246" s="2">
        <f t="shared" si="163"/>
        <v>67.030468394724878</v>
      </c>
    </row>
    <row r="5247" spans="1:14" x14ac:dyDescent="0.3">
      <c r="A5247" t="s">
        <v>9141</v>
      </c>
      <c r="B5247" t="s">
        <v>17093</v>
      </c>
      <c r="C5247">
        <v>3.6</v>
      </c>
      <c r="D5247">
        <v>53</v>
      </c>
      <c r="E5247">
        <v>1199</v>
      </c>
      <c r="F5247">
        <v>719</v>
      </c>
      <c r="G5247" t="s">
        <v>4098</v>
      </c>
      <c r="H5247" t="s">
        <v>17094</v>
      </c>
      <c r="I5247" t="s">
        <v>446</v>
      </c>
      <c r="J5247" t="s">
        <v>17095</v>
      </c>
      <c r="K5247" t="s">
        <v>17096</v>
      </c>
      <c r="L5247">
        <v>13601824</v>
      </c>
      <c r="M5247">
        <f t="shared" si="162"/>
        <v>38107</v>
      </c>
      <c r="N5247" s="2">
        <f t="shared" si="163"/>
        <v>40.033361134278564</v>
      </c>
    </row>
    <row r="5248" spans="1:14" x14ac:dyDescent="0.3">
      <c r="A5248" t="s">
        <v>16381</v>
      </c>
      <c r="B5248" t="s">
        <v>17097</v>
      </c>
      <c r="C5248">
        <v>4.7</v>
      </c>
      <c r="D5248">
        <v>7</v>
      </c>
      <c r="E5248">
        <v>2499</v>
      </c>
      <c r="F5248">
        <v>1374</v>
      </c>
      <c r="G5248" t="s">
        <v>42</v>
      </c>
      <c r="H5248" t="s">
        <v>17098</v>
      </c>
      <c r="I5248" t="s">
        <v>201</v>
      </c>
      <c r="J5248" t="s">
        <v>17099</v>
      </c>
      <c r="K5248" t="s">
        <v>17100</v>
      </c>
      <c r="L5248">
        <v>13250710</v>
      </c>
      <c r="M5248">
        <f t="shared" si="162"/>
        <v>9618</v>
      </c>
      <c r="N5248" s="2">
        <f t="shared" si="163"/>
        <v>45.018007202881158</v>
      </c>
    </row>
    <row r="5249" spans="1:14" x14ac:dyDescent="0.3">
      <c r="A5249" t="s">
        <v>4007</v>
      </c>
      <c r="B5249" t="s">
        <v>13359</v>
      </c>
      <c r="C5249">
        <v>4.2</v>
      </c>
      <c r="D5249">
        <v>32</v>
      </c>
      <c r="E5249">
        <v>1899</v>
      </c>
      <c r="F5249">
        <v>702</v>
      </c>
      <c r="G5249" t="s">
        <v>29</v>
      </c>
      <c r="H5249" t="s">
        <v>17101</v>
      </c>
      <c r="I5249" t="s">
        <v>404</v>
      </c>
      <c r="J5249" t="s">
        <v>13361</v>
      </c>
      <c r="K5249" t="s">
        <v>17102</v>
      </c>
      <c r="L5249">
        <v>15241656</v>
      </c>
      <c r="M5249">
        <f t="shared" si="162"/>
        <v>22464</v>
      </c>
      <c r="N5249" s="2">
        <f t="shared" si="163"/>
        <v>63.033175355450233</v>
      </c>
    </row>
    <row r="5250" spans="1:14" x14ac:dyDescent="0.3">
      <c r="A5250" t="s">
        <v>10430</v>
      </c>
      <c r="B5250" t="s">
        <v>301</v>
      </c>
      <c r="C5250">
        <v>4.0999999999999996</v>
      </c>
      <c r="D5250">
        <v>143</v>
      </c>
      <c r="E5250">
        <v>1299</v>
      </c>
      <c r="F5250">
        <v>441</v>
      </c>
      <c r="G5250" t="s">
        <v>29</v>
      </c>
      <c r="H5250" t="s">
        <v>17103</v>
      </c>
      <c r="I5250" t="s">
        <v>37</v>
      </c>
      <c r="J5250" t="s">
        <v>303</v>
      </c>
      <c r="K5250" t="s">
        <v>17104</v>
      </c>
      <c r="L5250">
        <v>6557890</v>
      </c>
      <c r="M5250">
        <f t="shared" si="162"/>
        <v>63063</v>
      </c>
      <c r="N5250" s="2">
        <f t="shared" si="163"/>
        <v>66.05080831408776</v>
      </c>
    </row>
    <row r="5251" spans="1:14" x14ac:dyDescent="0.3">
      <c r="A5251" t="s">
        <v>17105</v>
      </c>
      <c r="B5251" t="s">
        <v>1317</v>
      </c>
      <c r="C5251">
        <v>3.9</v>
      </c>
      <c r="D5251">
        <v>33</v>
      </c>
      <c r="E5251">
        <v>1699</v>
      </c>
      <c r="F5251">
        <v>849</v>
      </c>
      <c r="G5251" t="s">
        <v>67</v>
      </c>
      <c r="H5251" t="s">
        <v>17106</v>
      </c>
      <c r="I5251" t="s">
        <v>201</v>
      </c>
      <c r="J5251" t="s">
        <v>1317</v>
      </c>
      <c r="K5251" t="s">
        <v>17107</v>
      </c>
      <c r="L5251">
        <v>14470392</v>
      </c>
      <c r="M5251">
        <f t="shared" ref="M5251:M5314" si="164">D5251*F5251</f>
        <v>28017</v>
      </c>
      <c r="N5251" s="2">
        <f t="shared" ref="N5251:N5314" si="165">((E5251-F5251)/E5251) *100</f>
        <v>50.029429075927013</v>
      </c>
    </row>
    <row r="5252" spans="1:14" x14ac:dyDescent="0.3">
      <c r="A5252" t="s">
        <v>17108</v>
      </c>
      <c r="B5252" t="s">
        <v>12257</v>
      </c>
      <c r="C5252">
        <v>3.8</v>
      </c>
      <c r="D5252">
        <v>18</v>
      </c>
      <c r="E5252">
        <v>1500</v>
      </c>
      <c r="F5252">
        <v>675</v>
      </c>
      <c r="G5252" t="s">
        <v>17109</v>
      </c>
      <c r="H5252" t="s">
        <v>17110</v>
      </c>
      <c r="I5252" t="s">
        <v>126</v>
      </c>
      <c r="J5252" t="s">
        <v>12259</v>
      </c>
      <c r="K5252" t="s">
        <v>17111</v>
      </c>
      <c r="L5252">
        <v>12385082</v>
      </c>
      <c r="M5252">
        <f t="shared" si="164"/>
        <v>12150</v>
      </c>
      <c r="N5252" s="2">
        <f t="shared" si="165"/>
        <v>55.000000000000007</v>
      </c>
    </row>
    <row r="5253" spans="1:14" x14ac:dyDescent="0.3">
      <c r="A5253" t="s">
        <v>17112</v>
      </c>
      <c r="B5253" t="s">
        <v>2812</v>
      </c>
      <c r="C5253">
        <v>4.3</v>
      </c>
      <c r="D5253">
        <v>9</v>
      </c>
      <c r="E5253">
        <v>599</v>
      </c>
      <c r="F5253">
        <v>293</v>
      </c>
      <c r="G5253" t="s">
        <v>13772</v>
      </c>
      <c r="H5253" t="s">
        <v>17113</v>
      </c>
      <c r="I5253" t="s">
        <v>110</v>
      </c>
      <c r="J5253" t="s">
        <v>2814</v>
      </c>
      <c r="K5253" t="s">
        <v>17114</v>
      </c>
      <c r="L5253">
        <v>16633822</v>
      </c>
      <c r="M5253">
        <f t="shared" si="164"/>
        <v>2637</v>
      </c>
      <c r="N5253" s="2">
        <f t="shared" si="165"/>
        <v>51.085141903171952</v>
      </c>
    </row>
    <row r="5254" spans="1:14" x14ac:dyDescent="0.3">
      <c r="A5254" t="s">
        <v>994</v>
      </c>
      <c r="B5254" t="s">
        <v>1624</v>
      </c>
      <c r="C5254">
        <v>4.7</v>
      </c>
      <c r="D5254">
        <v>7</v>
      </c>
      <c r="E5254">
        <v>1599</v>
      </c>
      <c r="F5254">
        <v>1599</v>
      </c>
      <c r="G5254" t="s">
        <v>16</v>
      </c>
      <c r="H5254" t="s">
        <v>17115</v>
      </c>
      <c r="I5254" t="s">
        <v>997</v>
      </c>
      <c r="J5254" t="s">
        <v>1626</v>
      </c>
      <c r="K5254" t="s">
        <v>17116</v>
      </c>
      <c r="L5254">
        <v>17530242</v>
      </c>
      <c r="M5254">
        <f t="shared" si="164"/>
        <v>11193</v>
      </c>
      <c r="N5254" s="2">
        <f t="shared" si="165"/>
        <v>0</v>
      </c>
    </row>
    <row r="5255" spans="1:14" x14ac:dyDescent="0.3">
      <c r="A5255" t="s">
        <v>174</v>
      </c>
      <c r="B5255" t="s">
        <v>6500</v>
      </c>
      <c r="C5255">
        <v>4.0999999999999996</v>
      </c>
      <c r="D5255">
        <v>21</v>
      </c>
      <c r="E5255">
        <v>4250</v>
      </c>
      <c r="F5255">
        <v>2550</v>
      </c>
      <c r="G5255" t="s">
        <v>16</v>
      </c>
      <c r="H5255" t="s">
        <v>17117</v>
      </c>
      <c r="I5255" t="s">
        <v>177</v>
      </c>
      <c r="J5255" t="s">
        <v>6502</v>
      </c>
      <c r="K5255" t="s">
        <v>17118</v>
      </c>
      <c r="L5255">
        <v>8744981</v>
      </c>
      <c r="M5255">
        <f t="shared" si="164"/>
        <v>53550</v>
      </c>
      <c r="N5255" s="2">
        <f t="shared" si="165"/>
        <v>40</v>
      </c>
    </row>
    <row r="5256" spans="1:14" x14ac:dyDescent="0.3">
      <c r="A5256" t="s">
        <v>17119</v>
      </c>
      <c r="B5256" t="s">
        <v>17120</v>
      </c>
      <c r="C5256">
        <v>4.4000000000000004</v>
      </c>
      <c r="D5256">
        <v>5</v>
      </c>
      <c r="E5256">
        <v>2799</v>
      </c>
      <c r="F5256">
        <v>2491</v>
      </c>
      <c r="G5256" t="s">
        <v>17121</v>
      </c>
      <c r="H5256" t="s">
        <v>17122</v>
      </c>
      <c r="I5256" t="s">
        <v>50</v>
      </c>
      <c r="J5256" t="s">
        <v>17123</v>
      </c>
      <c r="K5256" t="s">
        <v>17124</v>
      </c>
      <c r="L5256">
        <v>14463284</v>
      </c>
      <c r="M5256">
        <f t="shared" si="164"/>
        <v>12455</v>
      </c>
      <c r="N5256" s="2">
        <f t="shared" si="165"/>
        <v>11.003929974991069</v>
      </c>
    </row>
    <row r="5257" spans="1:14" x14ac:dyDescent="0.3">
      <c r="A5257" t="s">
        <v>174</v>
      </c>
      <c r="B5257" t="s">
        <v>4193</v>
      </c>
      <c r="C5257">
        <v>4.5999999999999996</v>
      </c>
      <c r="D5257">
        <v>27</v>
      </c>
      <c r="E5257">
        <v>3695</v>
      </c>
      <c r="F5257">
        <v>3066</v>
      </c>
      <c r="G5257" t="s">
        <v>16</v>
      </c>
      <c r="H5257" t="s">
        <v>17125</v>
      </c>
      <c r="I5257" t="s">
        <v>177</v>
      </c>
      <c r="J5257" t="s">
        <v>4195</v>
      </c>
      <c r="K5257" t="s">
        <v>17126</v>
      </c>
      <c r="L5257">
        <v>11991724</v>
      </c>
      <c r="M5257">
        <f t="shared" si="164"/>
        <v>82782</v>
      </c>
      <c r="N5257" s="2">
        <f t="shared" si="165"/>
        <v>17.023004059539922</v>
      </c>
    </row>
    <row r="5258" spans="1:14" x14ac:dyDescent="0.3">
      <c r="A5258" t="s">
        <v>531</v>
      </c>
      <c r="B5258" t="s">
        <v>4514</v>
      </c>
      <c r="C5258">
        <v>4.3</v>
      </c>
      <c r="D5258">
        <v>7</v>
      </c>
      <c r="E5258">
        <v>899</v>
      </c>
      <c r="F5258">
        <v>899</v>
      </c>
      <c r="G5258" t="s">
        <v>124</v>
      </c>
      <c r="H5258" t="s">
        <v>17127</v>
      </c>
      <c r="I5258" t="s">
        <v>37</v>
      </c>
      <c r="J5258" t="s">
        <v>4516</v>
      </c>
      <c r="K5258" t="s">
        <v>17128</v>
      </c>
      <c r="L5258">
        <v>14172208</v>
      </c>
      <c r="M5258">
        <f t="shared" si="164"/>
        <v>6293</v>
      </c>
      <c r="N5258" s="2">
        <f t="shared" si="165"/>
        <v>0</v>
      </c>
    </row>
    <row r="5259" spans="1:14" x14ac:dyDescent="0.3">
      <c r="A5259" t="s">
        <v>17129</v>
      </c>
      <c r="B5259" t="s">
        <v>87</v>
      </c>
      <c r="C5259">
        <v>4.3</v>
      </c>
      <c r="D5259">
        <v>80</v>
      </c>
      <c r="E5259">
        <v>749</v>
      </c>
      <c r="F5259">
        <v>262</v>
      </c>
      <c r="G5259" t="s">
        <v>16</v>
      </c>
      <c r="H5259" t="s">
        <v>17130</v>
      </c>
      <c r="I5259" t="s">
        <v>167</v>
      </c>
      <c r="J5259" t="s">
        <v>91</v>
      </c>
      <c r="K5259" t="s">
        <v>17131</v>
      </c>
      <c r="L5259">
        <v>14685690</v>
      </c>
      <c r="M5259">
        <f t="shared" si="164"/>
        <v>20960</v>
      </c>
      <c r="N5259" s="2">
        <f t="shared" si="165"/>
        <v>65.020026702269689</v>
      </c>
    </row>
    <row r="5260" spans="1:14" x14ac:dyDescent="0.3">
      <c r="A5260" t="s">
        <v>17132</v>
      </c>
      <c r="B5260" t="s">
        <v>1078</v>
      </c>
      <c r="C5260">
        <v>4.4000000000000004</v>
      </c>
      <c r="D5260">
        <v>12</v>
      </c>
      <c r="E5260">
        <v>1490</v>
      </c>
      <c r="F5260">
        <v>1490</v>
      </c>
      <c r="G5260" t="s">
        <v>500</v>
      </c>
      <c r="H5260" t="s">
        <v>17133</v>
      </c>
      <c r="I5260" t="s">
        <v>244</v>
      </c>
      <c r="J5260" t="s">
        <v>1081</v>
      </c>
      <c r="K5260" t="s">
        <v>17134</v>
      </c>
      <c r="L5260">
        <v>10993426</v>
      </c>
      <c r="M5260">
        <f t="shared" si="164"/>
        <v>17880</v>
      </c>
      <c r="N5260" s="2">
        <f t="shared" si="165"/>
        <v>0</v>
      </c>
    </row>
    <row r="5261" spans="1:14" x14ac:dyDescent="0.3">
      <c r="A5261" t="s">
        <v>2847</v>
      </c>
      <c r="B5261" t="s">
        <v>1149</v>
      </c>
      <c r="C5261">
        <v>4.5</v>
      </c>
      <c r="D5261">
        <v>13</v>
      </c>
      <c r="E5261">
        <v>1490</v>
      </c>
      <c r="F5261">
        <v>1490</v>
      </c>
      <c r="G5261" t="s">
        <v>242</v>
      </c>
      <c r="H5261" t="s">
        <v>17135</v>
      </c>
      <c r="I5261" t="s">
        <v>244</v>
      </c>
      <c r="J5261" t="s">
        <v>1151</v>
      </c>
      <c r="K5261" t="s">
        <v>17136</v>
      </c>
      <c r="L5261">
        <v>10727264</v>
      </c>
      <c r="M5261">
        <f t="shared" si="164"/>
        <v>19370</v>
      </c>
      <c r="N5261" s="2">
        <f t="shared" si="165"/>
        <v>0</v>
      </c>
    </row>
    <row r="5262" spans="1:14" x14ac:dyDescent="0.3">
      <c r="A5262" t="s">
        <v>2217</v>
      </c>
      <c r="B5262" t="s">
        <v>2025</v>
      </c>
      <c r="C5262">
        <v>4.2</v>
      </c>
      <c r="D5262">
        <v>12</v>
      </c>
      <c r="E5262">
        <v>499</v>
      </c>
      <c r="F5262">
        <v>424</v>
      </c>
      <c r="G5262" t="s">
        <v>17137</v>
      </c>
      <c r="H5262" t="s">
        <v>17138</v>
      </c>
      <c r="I5262" t="s">
        <v>76</v>
      </c>
      <c r="J5262" t="s">
        <v>2027</v>
      </c>
      <c r="K5262" t="s">
        <v>17139</v>
      </c>
      <c r="L5262">
        <v>16111646</v>
      </c>
      <c r="M5262">
        <f t="shared" si="164"/>
        <v>5088</v>
      </c>
      <c r="N5262" s="2">
        <f t="shared" si="165"/>
        <v>15.030060120240481</v>
      </c>
    </row>
    <row r="5263" spans="1:14" x14ac:dyDescent="0.3">
      <c r="A5263" t="s">
        <v>17140</v>
      </c>
      <c r="B5263" t="s">
        <v>1587</v>
      </c>
      <c r="C5263">
        <v>4.5</v>
      </c>
      <c r="D5263">
        <v>42</v>
      </c>
      <c r="E5263">
        <v>798</v>
      </c>
      <c r="F5263">
        <v>486</v>
      </c>
      <c r="G5263" t="s">
        <v>472</v>
      </c>
      <c r="H5263" t="s">
        <v>17141</v>
      </c>
      <c r="I5263" t="s">
        <v>1584</v>
      </c>
      <c r="J5263" t="s">
        <v>1590</v>
      </c>
      <c r="K5263" t="s">
        <v>17142</v>
      </c>
      <c r="L5263">
        <v>14237528</v>
      </c>
      <c r="M5263">
        <f t="shared" si="164"/>
        <v>20412</v>
      </c>
      <c r="N5263" s="2">
        <f t="shared" si="165"/>
        <v>39.097744360902254</v>
      </c>
    </row>
    <row r="5264" spans="1:14" x14ac:dyDescent="0.3">
      <c r="A5264" t="s">
        <v>14023</v>
      </c>
      <c r="B5264" t="s">
        <v>3729</v>
      </c>
      <c r="C5264">
        <v>3</v>
      </c>
      <c r="D5264">
        <v>2</v>
      </c>
      <c r="E5264">
        <v>3999</v>
      </c>
      <c r="F5264">
        <v>2199</v>
      </c>
      <c r="G5264" t="s">
        <v>16</v>
      </c>
      <c r="H5264" t="s">
        <v>17143</v>
      </c>
      <c r="I5264" t="s">
        <v>997</v>
      </c>
      <c r="J5264" t="s">
        <v>3731</v>
      </c>
      <c r="K5264" t="s">
        <v>17144</v>
      </c>
      <c r="L5264">
        <v>17046532</v>
      </c>
      <c r="M5264">
        <f t="shared" si="164"/>
        <v>4398</v>
      </c>
      <c r="N5264" s="2">
        <f t="shared" si="165"/>
        <v>45.011252813203299</v>
      </c>
    </row>
    <row r="5265" spans="1:14" x14ac:dyDescent="0.3">
      <c r="A5265" t="s">
        <v>17145</v>
      </c>
      <c r="B5265" t="s">
        <v>2015</v>
      </c>
      <c r="C5265">
        <v>4.2</v>
      </c>
      <c r="D5265">
        <v>6</v>
      </c>
      <c r="E5265">
        <v>2199</v>
      </c>
      <c r="F5265">
        <v>879</v>
      </c>
      <c r="G5265" t="s">
        <v>67</v>
      </c>
      <c r="H5265" t="s">
        <v>17146</v>
      </c>
      <c r="I5265" t="s">
        <v>56</v>
      </c>
      <c r="J5265" t="s">
        <v>2017</v>
      </c>
      <c r="K5265" t="s">
        <v>17147</v>
      </c>
      <c r="L5265">
        <v>17022910</v>
      </c>
      <c r="M5265">
        <f t="shared" si="164"/>
        <v>5274</v>
      </c>
      <c r="N5265" s="2">
        <f t="shared" si="165"/>
        <v>60.027285129604365</v>
      </c>
    </row>
    <row r="5266" spans="1:14" x14ac:dyDescent="0.3">
      <c r="A5266" t="s">
        <v>17148</v>
      </c>
      <c r="B5266" t="s">
        <v>12197</v>
      </c>
      <c r="C5266">
        <v>3.7</v>
      </c>
      <c r="D5266">
        <v>20</v>
      </c>
      <c r="E5266">
        <v>1875</v>
      </c>
      <c r="F5266">
        <v>843</v>
      </c>
      <c r="G5266" t="s">
        <v>16</v>
      </c>
      <c r="H5266" t="s">
        <v>17149</v>
      </c>
      <c r="I5266" t="s">
        <v>1241</v>
      </c>
      <c r="J5266" t="s">
        <v>12199</v>
      </c>
      <c r="K5266" t="s">
        <v>17150</v>
      </c>
      <c r="L5266">
        <v>14365396</v>
      </c>
      <c r="M5266">
        <f t="shared" si="164"/>
        <v>16860</v>
      </c>
      <c r="N5266" s="2">
        <f t="shared" si="165"/>
        <v>55.04</v>
      </c>
    </row>
    <row r="5267" spans="1:14" x14ac:dyDescent="0.3">
      <c r="A5267" t="s">
        <v>17151</v>
      </c>
      <c r="B5267" t="s">
        <v>5714</v>
      </c>
      <c r="C5267">
        <v>4.2</v>
      </c>
      <c r="D5267">
        <v>102</v>
      </c>
      <c r="E5267">
        <v>449</v>
      </c>
      <c r="F5267">
        <v>359</v>
      </c>
      <c r="G5267" t="s">
        <v>16</v>
      </c>
      <c r="H5267" t="s">
        <v>17152</v>
      </c>
      <c r="I5267" t="s">
        <v>548</v>
      </c>
      <c r="J5267" t="s">
        <v>5716</v>
      </c>
      <c r="K5267" t="s">
        <v>17153</v>
      </c>
      <c r="L5267">
        <v>14034994</v>
      </c>
      <c r="M5267">
        <f t="shared" si="164"/>
        <v>36618</v>
      </c>
      <c r="N5267" s="2">
        <f t="shared" si="165"/>
        <v>20.044543429844097</v>
      </c>
    </row>
    <row r="5268" spans="1:14" x14ac:dyDescent="0.3">
      <c r="A5268" t="s">
        <v>16940</v>
      </c>
      <c r="B5268" t="s">
        <v>14827</v>
      </c>
      <c r="C5268">
        <v>4.4000000000000004</v>
      </c>
      <c r="D5268">
        <v>21</v>
      </c>
      <c r="E5268">
        <v>1249</v>
      </c>
      <c r="F5268">
        <v>262</v>
      </c>
      <c r="G5268" t="s">
        <v>16</v>
      </c>
      <c r="H5268" t="s">
        <v>17154</v>
      </c>
      <c r="I5268" t="s">
        <v>1393</v>
      </c>
      <c r="J5268" t="s">
        <v>14829</v>
      </c>
      <c r="K5268" t="s">
        <v>17155</v>
      </c>
      <c r="L5268">
        <v>15466024</v>
      </c>
      <c r="M5268">
        <f t="shared" si="164"/>
        <v>5502</v>
      </c>
      <c r="N5268" s="2">
        <f t="shared" si="165"/>
        <v>79.023218574859882</v>
      </c>
    </row>
    <row r="5269" spans="1:14" x14ac:dyDescent="0.3">
      <c r="A5269" t="s">
        <v>17156</v>
      </c>
      <c r="B5269" t="s">
        <v>41</v>
      </c>
      <c r="C5269">
        <v>4</v>
      </c>
      <c r="D5269">
        <v>15</v>
      </c>
      <c r="E5269">
        <v>2199</v>
      </c>
      <c r="F5269">
        <v>1099</v>
      </c>
      <c r="G5269" t="s">
        <v>29</v>
      </c>
      <c r="H5269" t="s">
        <v>17157</v>
      </c>
      <c r="I5269" t="s">
        <v>201</v>
      </c>
      <c r="J5269" t="s">
        <v>45</v>
      </c>
      <c r="K5269" t="s">
        <v>17158</v>
      </c>
      <c r="L5269">
        <v>14280736</v>
      </c>
      <c r="M5269">
        <f t="shared" si="164"/>
        <v>16485</v>
      </c>
      <c r="N5269" s="2">
        <f t="shared" si="165"/>
        <v>50.022737608003645</v>
      </c>
    </row>
    <row r="5270" spans="1:14" x14ac:dyDescent="0.3">
      <c r="A5270" t="s">
        <v>17159</v>
      </c>
      <c r="B5270" t="s">
        <v>2551</v>
      </c>
      <c r="C5270">
        <v>4.0999999999999996</v>
      </c>
      <c r="D5270">
        <v>17</v>
      </c>
      <c r="E5270">
        <v>7389</v>
      </c>
      <c r="F5270">
        <v>2216</v>
      </c>
      <c r="G5270" t="s">
        <v>2552</v>
      </c>
      <c r="H5270" t="s">
        <v>17160</v>
      </c>
      <c r="I5270" t="s">
        <v>2554</v>
      </c>
      <c r="J5270" t="s">
        <v>2555</v>
      </c>
      <c r="K5270" t="s">
        <v>17161</v>
      </c>
      <c r="L5270">
        <v>14896598</v>
      </c>
      <c r="M5270">
        <f t="shared" si="164"/>
        <v>37672</v>
      </c>
      <c r="N5270" s="2">
        <f t="shared" si="165"/>
        <v>70.009473541751248</v>
      </c>
    </row>
    <row r="5271" spans="1:14" x14ac:dyDescent="0.3">
      <c r="A5271" t="s">
        <v>6206</v>
      </c>
      <c r="B5271" t="s">
        <v>17120</v>
      </c>
      <c r="C5271">
        <v>4.7</v>
      </c>
      <c r="D5271">
        <v>7</v>
      </c>
      <c r="E5271">
        <v>2799</v>
      </c>
      <c r="F5271">
        <v>2491</v>
      </c>
      <c r="G5271" t="s">
        <v>17121</v>
      </c>
      <c r="H5271" t="s">
        <v>17162</v>
      </c>
      <c r="I5271" t="s">
        <v>50</v>
      </c>
      <c r="J5271" t="s">
        <v>17123</v>
      </c>
      <c r="K5271" t="s">
        <v>17163</v>
      </c>
      <c r="L5271">
        <v>14463286</v>
      </c>
      <c r="M5271">
        <f t="shared" si="164"/>
        <v>17437</v>
      </c>
      <c r="N5271" s="2">
        <f t="shared" si="165"/>
        <v>11.003929974991069</v>
      </c>
    </row>
    <row r="5272" spans="1:14" x14ac:dyDescent="0.3">
      <c r="A5272" t="s">
        <v>17164</v>
      </c>
      <c r="B5272" t="s">
        <v>3261</v>
      </c>
      <c r="C5272">
        <v>4</v>
      </c>
      <c r="D5272">
        <v>49</v>
      </c>
      <c r="E5272">
        <v>1200</v>
      </c>
      <c r="F5272">
        <v>888</v>
      </c>
      <c r="G5272" t="s">
        <v>3031</v>
      </c>
      <c r="H5272" t="s">
        <v>17165</v>
      </c>
      <c r="I5272" t="s">
        <v>97</v>
      </c>
      <c r="J5272" t="s">
        <v>3263</v>
      </c>
      <c r="K5272" t="s">
        <v>17166</v>
      </c>
      <c r="L5272">
        <v>13549758</v>
      </c>
      <c r="M5272">
        <f t="shared" si="164"/>
        <v>43512</v>
      </c>
      <c r="N5272" s="2">
        <f t="shared" si="165"/>
        <v>26</v>
      </c>
    </row>
    <row r="5273" spans="1:14" x14ac:dyDescent="0.3">
      <c r="A5273" t="s">
        <v>17167</v>
      </c>
      <c r="B5273" t="s">
        <v>386</v>
      </c>
      <c r="C5273">
        <v>4.3</v>
      </c>
      <c r="D5273">
        <v>169</v>
      </c>
      <c r="E5273">
        <v>1113</v>
      </c>
      <c r="F5273">
        <v>445</v>
      </c>
      <c r="G5273" t="s">
        <v>16</v>
      </c>
      <c r="H5273" t="s">
        <v>17168</v>
      </c>
      <c r="I5273" t="s">
        <v>388</v>
      </c>
      <c r="J5273" t="s">
        <v>389</v>
      </c>
      <c r="K5273" t="s">
        <v>17169</v>
      </c>
      <c r="L5273">
        <v>7329392</v>
      </c>
      <c r="M5273">
        <f t="shared" si="164"/>
        <v>75205</v>
      </c>
      <c r="N5273" s="2">
        <f t="shared" si="165"/>
        <v>60.01796945193172</v>
      </c>
    </row>
    <row r="5274" spans="1:14" x14ac:dyDescent="0.3">
      <c r="A5274" t="s">
        <v>17170</v>
      </c>
      <c r="B5274" t="s">
        <v>2793</v>
      </c>
      <c r="C5274">
        <v>3.9</v>
      </c>
      <c r="D5274">
        <v>54</v>
      </c>
      <c r="E5274">
        <v>807</v>
      </c>
      <c r="F5274">
        <v>685</v>
      </c>
      <c r="G5274" t="s">
        <v>67</v>
      </c>
      <c r="H5274" t="s">
        <v>17171</v>
      </c>
      <c r="I5274" t="s">
        <v>138</v>
      </c>
      <c r="J5274" t="s">
        <v>2795</v>
      </c>
      <c r="K5274" t="s">
        <v>17172</v>
      </c>
      <c r="L5274">
        <v>13682866</v>
      </c>
      <c r="M5274">
        <f t="shared" si="164"/>
        <v>36990</v>
      </c>
      <c r="N5274" s="2">
        <f t="shared" si="165"/>
        <v>15.117719950433706</v>
      </c>
    </row>
    <row r="5275" spans="1:14" x14ac:dyDescent="0.3">
      <c r="A5275" t="s">
        <v>3882</v>
      </c>
      <c r="B5275" t="s">
        <v>1841</v>
      </c>
      <c r="C5275">
        <v>2.9</v>
      </c>
      <c r="D5275">
        <v>8</v>
      </c>
      <c r="E5275">
        <v>1195</v>
      </c>
      <c r="F5275">
        <v>501</v>
      </c>
      <c r="G5275" t="s">
        <v>67</v>
      </c>
      <c r="H5275" t="s">
        <v>17173</v>
      </c>
      <c r="I5275" t="s">
        <v>56</v>
      </c>
      <c r="J5275" t="s">
        <v>1843</v>
      </c>
      <c r="K5275" t="s">
        <v>17174</v>
      </c>
      <c r="L5275">
        <v>15652488</v>
      </c>
      <c r="M5275">
        <f t="shared" si="164"/>
        <v>4008</v>
      </c>
      <c r="N5275" s="2">
        <f t="shared" si="165"/>
        <v>58.07531380753138</v>
      </c>
    </row>
    <row r="5276" spans="1:14" x14ac:dyDescent="0.3">
      <c r="A5276" t="s">
        <v>17175</v>
      </c>
      <c r="B5276" t="s">
        <v>3060</v>
      </c>
      <c r="C5276">
        <v>4.7</v>
      </c>
      <c r="D5276">
        <v>19</v>
      </c>
      <c r="E5276">
        <v>4499</v>
      </c>
      <c r="F5276">
        <v>2024</v>
      </c>
      <c r="G5276" t="s">
        <v>16</v>
      </c>
      <c r="H5276" t="s">
        <v>17176</v>
      </c>
      <c r="I5276" t="s">
        <v>851</v>
      </c>
      <c r="J5276" t="s">
        <v>3062</v>
      </c>
      <c r="K5276" t="s">
        <v>17177</v>
      </c>
      <c r="L5276">
        <v>15479810</v>
      </c>
      <c r="M5276">
        <f t="shared" si="164"/>
        <v>38456</v>
      </c>
      <c r="N5276" s="2">
        <f t="shared" si="165"/>
        <v>55.012224938875306</v>
      </c>
    </row>
    <row r="5277" spans="1:14" x14ac:dyDescent="0.3">
      <c r="A5277" t="s">
        <v>1821</v>
      </c>
      <c r="B5277" t="s">
        <v>2852</v>
      </c>
      <c r="C5277">
        <v>4.8</v>
      </c>
      <c r="D5277">
        <v>4</v>
      </c>
      <c r="E5277">
        <v>3615</v>
      </c>
      <c r="F5277">
        <v>3615</v>
      </c>
      <c r="G5277" t="s">
        <v>16</v>
      </c>
      <c r="H5277" t="s">
        <v>17178</v>
      </c>
      <c r="I5277" t="s">
        <v>177</v>
      </c>
      <c r="J5277" t="s">
        <v>2854</v>
      </c>
      <c r="K5277" t="s">
        <v>17179</v>
      </c>
      <c r="L5277">
        <v>11795656</v>
      </c>
      <c r="M5277">
        <f t="shared" si="164"/>
        <v>14460</v>
      </c>
      <c r="N5277" s="2">
        <f t="shared" si="165"/>
        <v>0</v>
      </c>
    </row>
    <row r="5278" spans="1:14" x14ac:dyDescent="0.3">
      <c r="A5278" t="s">
        <v>17180</v>
      </c>
      <c r="B5278" t="s">
        <v>17181</v>
      </c>
      <c r="C5278">
        <v>5</v>
      </c>
      <c r="D5278">
        <v>1</v>
      </c>
      <c r="E5278">
        <v>3300</v>
      </c>
      <c r="F5278">
        <v>3300</v>
      </c>
      <c r="G5278" t="s">
        <v>11710</v>
      </c>
      <c r="H5278" t="s">
        <v>17182</v>
      </c>
      <c r="I5278" t="s">
        <v>1145</v>
      </c>
      <c r="J5278" t="s">
        <v>17183</v>
      </c>
      <c r="K5278" t="s">
        <v>17184</v>
      </c>
      <c r="L5278">
        <v>16691256</v>
      </c>
      <c r="M5278">
        <f t="shared" si="164"/>
        <v>3300</v>
      </c>
      <c r="N5278" s="2">
        <f t="shared" si="165"/>
        <v>0</v>
      </c>
    </row>
    <row r="5279" spans="1:14" x14ac:dyDescent="0.3">
      <c r="A5279" t="s">
        <v>17185</v>
      </c>
      <c r="B5279" t="s">
        <v>614</v>
      </c>
      <c r="C5279">
        <v>4.3</v>
      </c>
      <c r="D5279">
        <v>10</v>
      </c>
      <c r="E5279">
        <v>1400</v>
      </c>
      <c r="F5279">
        <v>980</v>
      </c>
      <c r="G5279" t="s">
        <v>16</v>
      </c>
      <c r="H5279" t="s">
        <v>17186</v>
      </c>
      <c r="I5279" t="s">
        <v>161</v>
      </c>
      <c r="J5279" t="s">
        <v>616</v>
      </c>
      <c r="K5279" t="s">
        <v>17187</v>
      </c>
      <c r="L5279">
        <v>13066818</v>
      </c>
      <c r="M5279">
        <f t="shared" si="164"/>
        <v>9800</v>
      </c>
      <c r="N5279" s="2">
        <f t="shared" si="165"/>
        <v>30</v>
      </c>
    </row>
    <row r="5280" spans="1:14" x14ac:dyDescent="0.3">
      <c r="A5280" t="s">
        <v>16755</v>
      </c>
      <c r="B5280" t="s">
        <v>1671</v>
      </c>
      <c r="C5280">
        <v>4</v>
      </c>
      <c r="D5280">
        <v>144</v>
      </c>
      <c r="E5280">
        <v>699</v>
      </c>
      <c r="F5280">
        <v>447</v>
      </c>
      <c r="G5280" t="s">
        <v>16</v>
      </c>
      <c r="H5280" t="s">
        <v>17188</v>
      </c>
      <c r="I5280" t="s">
        <v>5181</v>
      </c>
      <c r="J5280" t="s">
        <v>1674</v>
      </c>
      <c r="K5280" t="s">
        <v>17189</v>
      </c>
      <c r="L5280">
        <v>10606102</v>
      </c>
      <c r="M5280">
        <f t="shared" si="164"/>
        <v>64368</v>
      </c>
      <c r="N5280" s="2">
        <f t="shared" si="165"/>
        <v>36.051502145922747</v>
      </c>
    </row>
    <row r="5281" spans="1:14" x14ac:dyDescent="0.3">
      <c r="A5281" t="s">
        <v>888</v>
      </c>
      <c r="B5281" t="s">
        <v>773</v>
      </c>
      <c r="C5281">
        <v>3.8</v>
      </c>
      <c r="D5281">
        <v>341</v>
      </c>
      <c r="E5281">
        <v>1399</v>
      </c>
      <c r="F5281">
        <v>559</v>
      </c>
      <c r="G5281" t="s">
        <v>1268</v>
      </c>
      <c r="H5281" t="s">
        <v>17190</v>
      </c>
      <c r="I5281" t="s">
        <v>891</v>
      </c>
      <c r="J5281" t="s">
        <v>776</v>
      </c>
      <c r="K5281" t="s">
        <v>17191</v>
      </c>
      <c r="L5281">
        <v>10506268</v>
      </c>
      <c r="M5281">
        <f t="shared" si="164"/>
        <v>190619</v>
      </c>
      <c r="N5281" s="2">
        <f t="shared" si="165"/>
        <v>60.042887776983555</v>
      </c>
    </row>
    <row r="5282" spans="1:14" x14ac:dyDescent="0.3">
      <c r="A5282" t="s">
        <v>17192</v>
      </c>
      <c r="B5282" t="s">
        <v>119</v>
      </c>
      <c r="C5282">
        <v>4</v>
      </c>
      <c r="D5282">
        <v>17</v>
      </c>
      <c r="E5282">
        <v>699</v>
      </c>
      <c r="F5282">
        <v>629</v>
      </c>
      <c r="G5282" t="s">
        <v>67</v>
      </c>
      <c r="H5282" t="s">
        <v>17193</v>
      </c>
      <c r="I5282" t="s">
        <v>37</v>
      </c>
      <c r="J5282" t="s">
        <v>119</v>
      </c>
      <c r="K5282" t="s">
        <v>17194</v>
      </c>
      <c r="L5282">
        <v>15224734</v>
      </c>
      <c r="M5282">
        <f t="shared" si="164"/>
        <v>10693</v>
      </c>
      <c r="N5282" s="2">
        <f t="shared" si="165"/>
        <v>10.014306151645208</v>
      </c>
    </row>
    <row r="5283" spans="1:14" x14ac:dyDescent="0.3">
      <c r="A5283" t="s">
        <v>4340</v>
      </c>
      <c r="B5283" t="s">
        <v>593</v>
      </c>
      <c r="C5283">
        <v>4</v>
      </c>
      <c r="D5283">
        <v>11</v>
      </c>
      <c r="E5283">
        <v>1399</v>
      </c>
      <c r="F5283">
        <v>699</v>
      </c>
      <c r="G5283" t="s">
        <v>67</v>
      </c>
      <c r="H5283" t="s">
        <v>17195</v>
      </c>
      <c r="I5283" t="s">
        <v>37</v>
      </c>
      <c r="J5283" t="s">
        <v>595</v>
      </c>
      <c r="K5283" t="s">
        <v>17196</v>
      </c>
      <c r="L5283">
        <v>15822210</v>
      </c>
      <c r="M5283">
        <f t="shared" si="164"/>
        <v>7689</v>
      </c>
      <c r="N5283" s="2">
        <f t="shared" si="165"/>
        <v>50.035739814152969</v>
      </c>
    </row>
    <row r="5284" spans="1:14" x14ac:dyDescent="0.3">
      <c r="A5284" t="s">
        <v>1027</v>
      </c>
      <c r="B5284" t="s">
        <v>1078</v>
      </c>
      <c r="C5284">
        <v>4.5</v>
      </c>
      <c r="D5284">
        <v>23</v>
      </c>
      <c r="E5284">
        <v>1490</v>
      </c>
      <c r="F5284">
        <v>1490</v>
      </c>
      <c r="G5284" t="s">
        <v>242</v>
      </c>
      <c r="H5284" t="s">
        <v>17197</v>
      </c>
      <c r="I5284" t="s">
        <v>244</v>
      </c>
      <c r="J5284" t="s">
        <v>1081</v>
      </c>
      <c r="K5284" t="s">
        <v>17198</v>
      </c>
      <c r="L5284">
        <v>13821484</v>
      </c>
      <c r="M5284">
        <f t="shared" si="164"/>
        <v>34270</v>
      </c>
      <c r="N5284" s="2">
        <f t="shared" si="165"/>
        <v>0</v>
      </c>
    </row>
    <row r="5285" spans="1:14" x14ac:dyDescent="0.3">
      <c r="A5285" t="s">
        <v>4402</v>
      </c>
      <c r="B5285" t="s">
        <v>119</v>
      </c>
      <c r="C5285">
        <v>3.5</v>
      </c>
      <c r="D5285">
        <v>8</v>
      </c>
      <c r="E5285">
        <v>429</v>
      </c>
      <c r="F5285">
        <v>429</v>
      </c>
      <c r="G5285" t="s">
        <v>67</v>
      </c>
      <c r="H5285" t="s">
        <v>17199</v>
      </c>
      <c r="I5285" t="s">
        <v>110</v>
      </c>
      <c r="J5285" t="s">
        <v>119</v>
      </c>
      <c r="K5285" t="s">
        <v>17200</v>
      </c>
      <c r="L5285">
        <v>17798250</v>
      </c>
      <c r="M5285">
        <f t="shared" si="164"/>
        <v>3432</v>
      </c>
      <c r="N5285" s="2">
        <f t="shared" si="165"/>
        <v>0</v>
      </c>
    </row>
    <row r="5286" spans="1:14" x14ac:dyDescent="0.3">
      <c r="A5286" t="s">
        <v>8862</v>
      </c>
      <c r="B5286" t="s">
        <v>1300</v>
      </c>
      <c r="C5286">
        <v>3.7</v>
      </c>
      <c r="D5286">
        <v>23</v>
      </c>
      <c r="E5286">
        <v>1199</v>
      </c>
      <c r="F5286">
        <v>359</v>
      </c>
      <c r="G5286" t="s">
        <v>242</v>
      </c>
      <c r="H5286" t="s">
        <v>17201</v>
      </c>
      <c r="I5286" t="s">
        <v>244</v>
      </c>
      <c r="J5286" t="s">
        <v>1302</v>
      </c>
      <c r="K5286" t="s">
        <v>17202</v>
      </c>
      <c r="L5286">
        <v>13763586</v>
      </c>
      <c r="M5286">
        <f t="shared" si="164"/>
        <v>8257</v>
      </c>
      <c r="N5286" s="2">
        <f t="shared" si="165"/>
        <v>70.058381984987491</v>
      </c>
    </row>
    <row r="5287" spans="1:14" x14ac:dyDescent="0.3">
      <c r="A5287" t="s">
        <v>17203</v>
      </c>
      <c r="B5287" t="s">
        <v>5680</v>
      </c>
      <c r="C5287">
        <v>3.7</v>
      </c>
      <c r="D5287">
        <v>10</v>
      </c>
      <c r="E5287">
        <v>999</v>
      </c>
      <c r="F5287">
        <v>669</v>
      </c>
      <c r="G5287" t="s">
        <v>17204</v>
      </c>
      <c r="H5287" t="s">
        <v>17205</v>
      </c>
      <c r="I5287" t="s">
        <v>3629</v>
      </c>
      <c r="J5287" t="s">
        <v>5682</v>
      </c>
      <c r="K5287" t="s">
        <v>17206</v>
      </c>
      <c r="L5287">
        <v>15731942</v>
      </c>
      <c r="M5287">
        <f t="shared" si="164"/>
        <v>6690</v>
      </c>
      <c r="N5287" s="2">
        <f t="shared" si="165"/>
        <v>33.033033033033036</v>
      </c>
    </row>
    <row r="5288" spans="1:14" x14ac:dyDescent="0.3">
      <c r="A5288" t="s">
        <v>17207</v>
      </c>
      <c r="B5288" t="s">
        <v>773</v>
      </c>
      <c r="C5288">
        <v>3.1</v>
      </c>
      <c r="D5288">
        <v>9</v>
      </c>
      <c r="E5288">
        <v>2999</v>
      </c>
      <c r="F5288">
        <v>1199</v>
      </c>
      <c r="G5288" t="s">
        <v>1214</v>
      </c>
      <c r="H5288" t="s">
        <v>17208</v>
      </c>
      <c r="I5288" t="s">
        <v>411</v>
      </c>
      <c r="J5288" t="s">
        <v>776</v>
      </c>
      <c r="K5288" t="s">
        <v>17209</v>
      </c>
      <c r="L5288">
        <v>10002753</v>
      </c>
      <c r="M5288">
        <f t="shared" si="164"/>
        <v>10791</v>
      </c>
      <c r="N5288" s="2">
        <f t="shared" si="165"/>
        <v>60.020006668889621</v>
      </c>
    </row>
    <row r="5289" spans="1:14" x14ac:dyDescent="0.3">
      <c r="A5289" t="s">
        <v>876</v>
      </c>
      <c r="B5289" t="s">
        <v>1441</v>
      </c>
      <c r="C5289">
        <v>3.8</v>
      </c>
      <c r="D5289">
        <v>48</v>
      </c>
      <c r="E5289">
        <v>1199</v>
      </c>
      <c r="F5289">
        <v>399</v>
      </c>
      <c r="G5289" t="s">
        <v>878</v>
      </c>
      <c r="H5289" t="s">
        <v>17210</v>
      </c>
      <c r="I5289" t="s">
        <v>880</v>
      </c>
      <c r="J5289" t="s">
        <v>1443</v>
      </c>
      <c r="K5289" t="s">
        <v>17211</v>
      </c>
      <c r="L5289">
        <v>10202499</v>
      </c>
      <c r="M5289">
        <f t="shared" si="164"/>
        <v>19152</v>
      </c>
      <c r="N5289" s="2">
        <f t="shared" si="165"/>
        <v>66.722268557130931</v>
      </c>
    </row>
    <row r="5290" spans="1:14" x14ac:dyDescent="0.3">
      <c r="A5290" t="s">
        <v>6064</v>
      </c>
      <c r="B5290" t="s">
        <v>1078</v>
      </c>
      <c r="C5290">
        <v>4.9000000000000004</v>
      </c>
      <c r="D5290">
        <v>8</v>
      </c>
      <c r="E5290">
        <v>1490</v>
      </c>
      <c r="F5290">
        <v>1490</v>
      </c>
      <c r="G5290" t="s">
        <v>242</v>
      </c>
      <c r="H5290" t="s">
        <v>17212</v>
      </c>
      <c r="I5290" t="s">
        <v>244</v>
      </c>
      <c r="J5290" t="s">
        <v>1081</v>
      </c>
      <c r="K5290" t="s">
        <v>17213</v>
      </c>
      <c r="L5290">
        <v>14295248</v>
      </c>
      <c r="M5290">
        <f t="shared" si="164"/>
        <v>11920</v>
      </c>
      <c r="N5290" s="2">
        <f t="shared" si="165"/>
        <v>0</v>
      </c>
    </row>
    <row r="5291" spans="1:14" x14ac:dyDescent="0.3">
      <c r="A5291" t="s">
        <v>621</v>
      </c>
      <c r="B5291" t="s">
        <v>1312</v>
      </c>
      <c r="C5291">
        <v>3.2</v>
      </c>
      <c r="D5291">
        <v>145</v>
      </c>
      <c r="E5291">
        <v>1699</v>
      </c>
      <c r="F5291">
        <v>560</v>
      </c>
      <c r="G5291" t="s">
        <v>29</v>
      </c>
      <c r="H5291" t="s">
        <v>17214</v>
      </c>
      <c r="I5291" t="s">
        <v>126</v>
      </c>
      <c r="J5291" t="s">
        <v>1314</v>
      </c>
      <c r="K5291" t="s">
        <v>17215</v>
      </c>
      <c r="L5291">
        <v>11297404</v>
      </c>
      <c r="M5291">
        <f t="shared" si="164"/>
        <v>81200</v>
      </c>
      <c r="N5291" s="2">
        <f t="shared" si="165"/>
        <v>67.039434961742202</v>
      </c>
    </row>
    <row r="5292" spans="1:14" x14ac:dyDescent="0.3">
      <c r="A5292" t="s">
        <v>4333</v>
      </c>
      <c r="B5292" t="s">
        <v>1300</v>
      </c>
      <c r="C5292">
        <v>2.8</v>
      </c>
      <c r="D5292">
        <v>6</v>
      </c>
      <c r="E5292">
        <v>1099</v>
      </c>
      <c r="F5292">
        <v>329</v>
      </c>
      <c r="G5292" t="s">
        <v>1474</v>
      </c>
      <c r="H5292" t="s">
        <v>17216</v>
      </c>
      <c r="I5292" t="s">
        <v>76</v>
      </c>
      <c r="J5292" t="s">
        <v>1302</v>
      </c>
      <c r="K5292" t="s">
        <v>17217</v>
      </c>
      <c r="L5292">
        <v>15648638</v>
      </c>
      <c r="M5292">
        <f t="shared" si="164"/>
        <v>1974</v>
      </c>
      <c r="N5292" s="2">
        <f t="shared" si="165"/>
        <v>70.063694267515913</v>
      </c>
    </row>
    <row r="5293" spans="1:14" x14ac:dyDescent="0.3">
      <c r="A5293" t="s">
        <v>17218</v>
      </c>
      <c r="B5293" t="s">
        <v>5659</v>
      </c>
      <c r="C5293">
        <v>3</v>
      </c>
      <c r="D5293">
        <v>3</v>
      </c>
      <c r="E5293">
        <v>7499</v>
      </c>
      <c r="F5293">
        <v>4799</v>
      </c>
      <c r="G5293" t="s">
        <v>1234</v>
      </c>
      <c r="H5293" t="s">
        <v>17219</v>
      </c>
      <c r="I5293" t="s">
        <v>6541</v>
      </c>
      <c r="J5293" t="s">
        <v>5662</v>
      </c>
      <c r="K5293" t="s">
        <v>17220</v>
      </c>
      <c r="L5293">
        <v>10605742</v>
      </c>
      <c r="M5293">
        <f t="shared" si="164"/>
        <v>14397</v>
      </c>
      <c r="N5293" s="2">
        <f t="shared" si="165"/>
        <v>36.004800640085342</v>
      </c>
    </row>
    <row r="5294" spans="1:14" x14ac:dyDescent="0.3">
      <c r="A5294" t="s">
        <v>17221</v>
      </c>
      <c r="B5294" t="s">
        <v>17222</v>
      </c>
      <c r="C5294">
        <v>3.5</v>
      </c>
      <c r="D5294">
        <v>20</v>
      </c>
      <c r="E5294">
        <v>1769</v>
      </c>
      <c r="F5294">
        <v>999</v>
      </c>
      <c r="G5294" t="s">
        <v>148</v>
      </c>
      <c r="H5294" t="s">
        <v>17223</v>
      </c>
      <c r="I5294" t="s">
        <v>132</v>
      </c>
      <c r="J5294" t="s">
        <v>17224</v>
      </c>
      <c r="K5294" t="s">
        <v>17225</v>
      </c>
      <c r="L5294">
        <v>17796894</v>
      </c>
      <c r="M5294">
        <f t="shared" si="164"/>
        <v>19980</v>
      </c>
      <c r="N5294" s="2">
        <f t="shared" si="165"/>
        <v>43.527416619559069</v>
      </c>
    </row>
    <row r="5295" spans="1:14" x14ac:dyDescent="0.3">
      <c r="A5295" t="s">
        <v>6206</v>
      </c>
      <c r="B5295" t="s">
        <v>17120</v>
      </c>
      <c r="C5295">
        <v>4</v>
      </c>
      <c r="D5295">
        <v>8</v>
      </c>
      <c r="E5295">
        <v>2799</v>
      </c>
      <c r="F5295">
        <v>2491</v>
      </c>
      <c r="G5295" t="s">
        <v>17121</v>
      </c>
      <c r="H5295" t="s">
        <v>17226</v>
      </c>
      <c r="I5295" t="s">
        <v>50</v>
      </c>
      <c r="J5295" t="s">
        <v>17123</v>
      </c>
      <c r="K5295" t="s">
        <v>17227</v>
      </c>
      <c r="L5295">
        <v>14463274</v>
      </c>
      <c r="M5295">
        <f t="shared" si="164"/>
        <v>19928</v>
      </c>
      <c r="N5295" s="2">
        <f t="shared" si="165"/>
        <v>11.003929974991069</v>
      </c>
    </row>
    <row r="5296" spans="1:14" x14ac:dyDescent="0.3">
      <c r="A5296" t="s">
        <v>5288</v>
      </c>
      <c r="B5296" t="s">
        <v>80</v>
      </c>
      <c r="C5296">
        <v>3.8</v>
      </c>
      <c r="D5296">
        <v>5</v>
      </c>
      <c r="E5296">
        <v>2799</v>
      </c>
      <c r="F5296">
        <v>1399</v>
      </c>
      <c r="G5296" t="s">
        <v>16</v>
      </c>
      <c r="H5296" t="s">
        <v>17228</v>
      </c>
      <c r="I5296" t="s">
        <v>586</v>
      </c>
      <c r="J5296" t="s">
        <v>84</v>
      </c>
      <c r="K5296" t="s">
        <v>17229</v>
      </c>
      <c r="L5296">
        <v>15322948</v>
      </c>
      <c r="M5296">
        <f t="shared" si="164"/>
        <v>6995</v>
      </c>
      <c r="N5296" s="2">
        <f t="shared" si="165"/>
        <v>50.017863522686682</v>
      </c>
    </row>
    <row r="5297" spans="1:14" x14ac:dyDescent="0.3">
      <c r="A5297" t="s">
        <v>17230</v>
      </c>
      <c r="B5297" t="s">
        <v>2275</v>
      </c>
      <c r="C5297">
        <v>2.8</v>
      </c>
      <c r="D5297">
        <v>4</v>
      </c>
      <c r="E5297">
        <v>4899</v>
      </c>
      <c r="F5297">
        <v>1910</v>
      </c>
      <c r="G5297" t="s">
        <v>17231</v>
      </c>
      <c r="H5297" t="s">
        <v>17232</v>
      </c>
      <c r="I5297" t="s">
        <v>3176</v>
      </c>
      <c r="J5297" t="s">
        <v>2277</v>
      </c>
      <c r="K5297" t="s">
        <v>17233</v>
      </c>
      <c r="L5297">
        <v>15750664</v>
      </c>
      <c r="M5297">
        <f t="shared" si="164"/>
        <v>7640</v>
      </c>
      <c r="N5297" s="2">
        <f t="shared" si="165"/>
        <v>61.012451520718514</v>
      </c>
    </row>
    <row r="5298" spans="1:14" x14ac:dyDescent="0.3">
      <c r="A5298" t="s">
        <v>17234</v>
      </c>
      <c r="B5298" t="s">
        <v>5721</v>
      </c>
      <c r="C5298">
        <v>3.9</v>
      </c>
      <c r="D5298">
        <v>17</v>
      </c>
      <c r="E5298">
        <v>1249</v>
      </c>
      <c r="F5298">
        <v>661</v>
      </c>
      <c r="G5298" t="s">
        <v>1536</v>
      </c>
      <c r="H5298" t="s">
        <v>17235</v>
      </c>
      <c r="I5298" t="s">
        <v>446</v>
      </c>
      <c r="J5298" t="s">
        <v>5723</v>
      </c>
      <c r="K5298" t="s">
        <v>17236</v>
      </c>
      <c r="L5298">
        <v>13081588</v>
      </c>
      <c r="M5298">
        <f t="shared" si="164"/>
        <v>11237</v>
      </c>
      <c r="N5298" s="2">
        <f t="shared" si="165"/>
        <v>47.077662129703761</v>
      </c>
    </row>
    <row r="5299" spans="1:14" x14ac:dyDescent="0.3">
      <c r="A5299" t="s">
        <v>4094</v>
      </c>
      <c r="B5299" t="s">
        <v>2509</v>
      </c>
      <c r="C5299">
        <v>4</v>
      </c>
      <c r="D5299">
        <v>31</v>
      </c>
      <c r="E5299">
        <v>2599</v>
      </c>
      <c r="F5299">
        <v>1299</v>
      </c>
      <c r="G5299" t="s">
        <v>451</v>
      </c>
      <c r="H5299" t="s">
        <v>17237</v>
      </c>
      <c r="I5299" t="s">
        <v>297</v>
      </c>
      <c r="J5299" t="s">
        <v>2511</v>
      </c>
      <c r="K5299" t="s">
        <v>17238</v>
      </c>
      <c r="L5299">
        <v>10883596</v>
      </c>
      <c r="M5299">
        <f t="shared" si="164"/>
        <v>40269</v>
      </c>
      <c r="N5299" s="2">
        <f t="shared" si="165"/>
        <v>50.019238168526357</v>
      </c>
    </row>
    <row r="5300" spans="1:14" x14ac:dyDescent="0.3">
      <c r="A5300" t="s">
        <v>7261</v>
      </c>
      <c r="B5300" t="s">
        <v>6712</v>
      </c>
      <c r="C5300">
        <v>4</v>
      </c>
      <c r="D5300">
        <v>213</v>
      </c>
      <c r="E5300">
        <v>1999</v>
      </c>
      <c r="F5300">
        <v>899</v>
      </c>
      <c r="G5300" t="s">
        <v>124</v>
      </c>
      <c r="H5300" t="s">
        <v>17239</v>
      </c>
      <c r="I5300" t="s">
        <v>50</v>
      </c>
      <c r="J5300" t="s">
        <v>6714</v>
      </c>
      <c r="K5300" t="s">
        <v>17240</v>
      </c>
      <c r="L5300">
        <v>10686916</v>
      </c>
      <c r="M5300">
        <f t="shared" si="164"/>
        <v>191487</v>
      </c>
      <c r="N5300" s="2">
        <f t="shared" si="165"/>
        <v>55.027513756878442</v>
      </c>
    </row>
    <row r="5301" spans="1:14" x14ac:dyDescent="0.3">
      <c r="A5301" t="s">
        <v>17241</v>
      </c>
      <c r="B5301" t="s">
        <v>2403</v>
      </c>
      <c r="C5301">
        <v>4.3</v>
      </c>
      <c r="D5301">
        <v>8</v>
      </c>
      <c r="E5301">
        <v>2499</v>
      </c>
      <c r="F5301">
        <v>799</v>
      </c>
      <c r="G5301" t="s">
        <v>42</v>
      </c>
      <c r="H5301" t="s">
        <v>17242</v>
      </c>
      <c r="I5301" t="s">
        <v>50</v>
      </c>
      <c r="J5301" t="s">
        <v>2405</v>
      </c>
      <c r="K5301" t="s">
        <v>17243</v>
      </c>
      <c r="L5301">
        <v>12936036</v>
      </c>
      <c r="M5301">
        <f t="shared" si="164"/>
        <v>6392</v>
      </c>
      <c r="N5301" s="2">
        <f t="shared" si="165"/>
        <v>68.027210884353735</v>
      </c>
    </row>
    <row r="5302" spans="1:14" x14ac:dyDescent="0.3">
      <c r="A5302" t="s">
        <v>17244</v>
      </c>
      <c r="B5302" t="s">
        <v>1273</v>
      </c>
      <c r="C5302">
        <v>3.3</v>
      </c>
      <c r="D5302">
        <v>40</v>
      </c>
      <c r="E5302">
        <v>1599</v>
      </c>
      <c r="F5302">
        <v>847</v>
      </c>
      <c r="G5302" t="s">
        <v>67</v>
      </c>
      <c r="H5302" t="s">
        <v>17245</v>
      </c>
      <c r="I5302" t="s">
        <v>50</v>
      </c>
      <c r="J5302" t="s">
        <v>1275</v>
      </c>
      <c r="K5302" t="s">
        <v>17246</v>
      </c>
      <c r="L5302">
        <v>1135619</v>
      </c>
      <c r="M5302">
        <f t="shared" si="164"/>
        <v>33880</v>
      </c>
      <c r="N5302" s="2">
        <f t="shared" si="165"/>
        <v>47.029393370856788</v>
      </c>
    </row>
    <row r="5303" spans="1:14" x14ac:dyDescent="0.3">
      <c r="A5303" t="s">
        <v>17247</v>
      </c>
      <c r="B5303" t="s">
        <v>6942</v>
      </c>
      <c r="C5303">
        <v>4</v>
      </c>
      <c r="D5303">
        <v>5</v>
      </c>
      <c r="E5303">
        <v>1849</v>
      </c>
      <c r="F5303">
        <v>702</v>
      </c>
      <c r="G5303" t="s">
        <v>451</v>
      </c>
      <c r="H5303" t="s">
        <v>17248</v>
      </c>
      <c r="I5303" t="s">
        <v>297</v>
      </c>
      <c r="J5303" t="s">
        <v>6944</v>
      </c>
      <c r="K5303" t="s">
        <v>17249</v>
      </c>
      <c r="L5303">
        <v>17357434</v>
      </c>
      <c r="M5303">
        <f t="shared" si="164"/>
        <v>3510</v>
      </c>
      <c r="N5303" s="2">
        <f t="shared" si="165"/>
        <v>62.033531638723638</v>
      </c>
    </row>
    <row r="5304" spans="1:14" x14ac:dyDescent="0.3">
      <c r="A5304" t="s">
        <v>17250</v>
      </c>
      <c r="B5304" t="s">
        <v>2812</v>
      </c>
      <c r="C5304">
        <v>2.6</v>
      </c>
      <c r="D5304">
        <v>5</v>
      </c>
      <c r="E5304">
        <v>1299</v>
      </c>
      <c r="F5304">
        <v>467</v>
      </c>
      <c r="G5304" t="s">
        <v>17251</v>
      </c>
      <c r="H5304" t="s">
        <v>17252</v>
      </c>
      <c r="I5304" t="s">
        <v>110</v>
      </c>
      <c r="J5304" t="s">
        <v>2814</v>
      </c>
      <c r="K5304" t="s">
        <v>17253</v>
      </c>
      <c r="L5304">
        <v>17324302</v>
      </c>
      <c r="M5304">
        <f t="shared" si="164"/>
        <v>2335</v>
      </c>
      <c r="N5304" s="2">
        <f t="shared" si="165"/>
        <v>64.049268668206309</v>
      </c>
    </row>
    <row r="5305" spans="1:14" x14ac:dyDescent="0.3">
      <c r="A5305" t="s">
        <v>13013</v>
      </c>
      <c r="B5305" t="s">
        <v>13014</v>
      </c>
      <c r="C5305">
        <v>4.3</v>
      </c>
      <c r="D5305">
        <v>30</v>
      </c>
      <c r="E5305">
        <v>349</v>
      </c>
      <c r="F5305">
        <v>349</v>
      </c>
      <c r="G5305" t="s">
        <v>29</v>
      </c>
      <c r="H5305" t="s">
        <v>17254</v>
      </c>
      <c r="I5305" t="s">
        <v>1941</v>
      </c>
      <c r="J5305" t="s">
        <v>13016</v>
      </c>
      <c r="K5305" t="s">
        <v>17255</v>
      </c>
      <c r="L5305">
        <v>13510088</v>
      </c>
      <c r="M5305">
        <f t="shared" si="164"/>
        <v>10470</v>
      </c>
      <c r="N5305" s="2">
        <f t="shared" si="165"/>
        <v>0</v>
      </c>
    </row>
    <row r="5306" spans="1:14" x14ac:dyDescent="0.3">
      <c r="A5306" t="s">
        <v>11500</v>
      </c>
      <c r="B5306" t="s">
        <v>1222</v>
      </c>
      <c r="C5306">
        <v>3.4</v>
      </c>
      <c r="D5306">
        <v>16</v>
      </c>
      <c r="E5306">
        <v>1149</v>
      </c>
      <c r="F5306">
        <v>505</v>
      </c>
      <c r="G5306" t="s">
        <v>67</v>
      </c>
      <c r="H5306" t="s">
        <v>17256</v>
      </c>
      <c r="I5306" t="s">
        <v>862</v>
      </c>
      <c r="J5306" t="s">
        <v>1224</v>
      </c>
      <c r="K5306" t="s">
        <v>17257</v>
      </c>
      <c r="L5306">
        <v>16337718</v>
      </c>
      <c r="M5306">
        <f t="shared" si="164"/>
        <v>8080</v>
      </c>
      <c r="N5306" s="2">
        <f t="shared" si="165"/>
        <v>56.048738033072233</v>
      </c>
    </row>
    <row r="5307" spans="1:14" x14ac:dyDescent="0.3">
      <c r="A5307" t="s">
        <v>1167</v>
      </c>
      <c r="B5307" t="s">
        <v>627</v>
      </c>
      <c r="C5307">
        <v>4</v>
      </c>
      <c r="D5307">
        <v>5</v>
      </c>
      <c r="E5307">
        <v>1598</v>
      </c>
      <c r="F5307">
        <v>591</v>
      </c>
      <c r="G5307" t="s">
        <v>182</v>
      </c>
      <c r="H5307" t="s">
        <v>17258</v>
      </c>
      <c r="I5307" t="s">
        <v>126</v>
      </c>
      <c r="J5307" t="s">
        <v>631</v>
      </c>
      <c r="K5307" t="s">
        <v>17259</v>
      </c>
      <c r="L5307">
        <v>15297974</v>
      </c>
      <c r="M5307">
        <f t="shared" si="164"/>
        <v>2955</v>
      </c>
      <c r="N5307" s="2">
        <f t="shared" si="165"/>
        <v>63.0162703379224</v>
      </c>
    </row>
    <row r="5308" spans="1:14" x14ac:dyDescent="0.3">
      <c r="A5308" t="s">
        <v>6319</v>
      </c>
      <c r="B5308" t="s">
        <v>1513</v>
      </c>
      <c r="C5308">
        <v>4.4000000000000004</v>
      </c>
      <c r="D5308">
        <v>60</v>
      </c>
      <c r="E5308">
        <v>699</v>
      </c>
      <c r="F5308">
        <v>419</v>
      </c>
      <c r="G5308" t="s">
        <v>573</v>
      </c>
      <c r="H5308" t="s">
        <v>17260</v>
      </c>
      <c r="I5308" t="s">
        <v>37</v>
      </c>
      <c r="J5308" t="s">
        <v>1515</v>
      </c>
      <c r="K5308" t="s">
        <v>17261</v>
      </c>
      <c r="L5308">
        <v>14505586</v>
      </c>
      <c r="M5308">
        <f t="shared" si="164"/>
        <v>25140</v>
      </c>
      <c r="N5308" s="2">
        <f t="shared" si="165"/>
        <v>40.057224606580832</v>
      </c>
    </row>
    <row r="5309" spans="1:14" x14ac:dyDescent="0.3">
      <c r="A5309" t="s">
        <v>5137</v>
      </c>
      <c r="B5309" t="s">
        <v>733</v>
      </c>
      <c r="C5309">
        <v>3.7</v>
      </c>
      <c r="D5309">
        <v>7</v>
      </c>
      <c r="E5309">
        <v>1199</v>
      </c>
      <c r="F5309">
        <v>491</v>
      </c>
      <c r="G5309" t="s">
        <v>1657</v>
      </c>
      <c r="H5309" t="s">
        <v>17262</v>
      </c>
      <c r="I5309" t="s">
        <v>297</v>
      </c>
      <c r="J5309" t="s">
        <v>735</v>
      </c>
      <c r="K5309" t="s">
        <v>17263</v>
      </c>
      <c r="L5309">
        <v>16031108</v>
      </c>
      <c r="M5309">
        <f t="shared" si="164"/>
        <v>3437</v>
      </c>
      <c r="N5309" s="2">
        <f t="shared" si="165"/>
        <v>59.049207673060891</v>
      </c>
    </row>
    <row r="5310" spans="1:14" x14ac:dyDescent="0.3">
      <c r="A5310" t="s">
        <v>2847</v>
      </c>
      <c r="B5310" t="s">
        <v>3602</v>
      </c>
      <c r="C5310">
        <v>4.2</v>
      </c>
      <c r="D5310">
        <v>29</v>
      </c>
      <c r="E5310">
        <v>999</v>
      </c>
      <c r="F5310">
        <v>799</v>
      </c>
      <c r="G5310" t="s">
        <v>17264</v>
      </c>
      <c r="H5310" t="s">
        <v>17265</v>
      </c>
      <c r="I5310" t="s">
        <v>244</v>
      </c>
      <c r="J5310" t="s">
        <v>3605</v>
      </c>
      <c r="K5310" t="s">
        <v>17266</v>
      </c>
      <c r="L5310">
        <v>14195566</v>
      </c>
      <c r="M5310">
        <f t="shared" si="164"/>
        <v>23171</v>
      </c>
      <c r="N5310" s="2">
        <f t="shared" si="165"/>
        <v>20.02002002002002</v>
      </c>
    </row>
    <row r="5311" spans="1:14" x14ac:dyDescent="0.3">
      <c r="A5311" t="s">
        <v>17267</v>
      </c>
      <c r="B5311" t="s">
        <v>5053</v>
      </c>
      <c r="C5311">
        <v>4.5</v>
      </c>
      <c r="D5311">
        <v>75</v>
      </c>
      <c r="E5311">
        <v>4163</v>
      </c>
      <c r="F5311">
        <v>666</v>
      </c>
      <c r="G5311" t="s">
        <v>16</v>
      </c>
      <c r="H5311" t="s">
        <v>17268</v>
      </c>
      <c r="I5311" t="s">
        <v>1393</v>
      </c>
      <c r="J5311" t="s">
        <v>5055</v>
      </c>
      <c r="K5311" t="s">
        <v>17269</v>
      </c>
      <c r="L5311">
        <v>13467392</v>
      </c>
      <c r="M5311">
        <f t="shared" si="164"/>
        <v>49950</v>
      </c>
      <c r="N5311" s="2">
        <f t="shared" si="165"/>
        <v>84.001921691088157</v>
      </c>
    </row>
    <row r="5312" spans="1:14" x14ac:dyDescent="0.3">
      <c r="A5312" t="s">
        <v>17270</v>
      </c>
      <c r="B5312" t="s">
        <v>396</v>
      </c>
      <c r="C5312">
        <v>3.9</v>
      </c>
      <c r="D5312">
        <v>35</v>
      </c>
      <c r="E5312">
        <v>3990</v>
      </c>
      <c r="F5312">
        <v>1795</v>
      </c>
      <c r="G5312" t="s">
        <v>95</v>
      </c>
      <c r="H5312" t="s">
        <v>17271</v>
      </c>
      <c r="I5312" t="s">
        <v>132</v>
      </c>
      <c r="J5312" t="s">
        <v>399</v>
      </c>
      <c r="K5312" t="s">
        <v>17272</v>
      </c>
      <c r="L5312">
        <v>13233562</v>
      </c>
      <c r="M5312">
        <f t="shared" si="164"/>
        <v>62825</v>
      </c>
      <c r="N5312" s="2">
        <f t="shared" si="165"/>
        <v>55.012531328320804</v>
      </c>
    </row>
    <row r="5313" spans="1:14" x14ac:dyDescent="0.3">
      <c r="A5313" t="s">
        <v>5163</v>
      </c>
      <c r="B5313" t="s">
        <v>4193</v>
      </c>
      <c r="C5313">
        <v>4.5999999999999996</v>
      </c>
      <c r="D5313">
        <v>25</v>
      </c>
      <c r="E5313">
        <v>3995</v>
      </c>
      <c r="F5313">
        <v>2996</v>
      </c>
      <c r="G5313" t="s">
        <v>16</v>
      </c>
      <c r="H5313" t="s">
        <v>17273</v>
      </c>
      <c r="I5313" t="s">
        <v>177</v>
      </c>
      <c r="J5313" t="s">
        <v>4195</v>
      </c>
      <c r="K5313" t="s">
        <v>17274</v>
      </c>
      <c r="L5313">
        <v>915682</v>
      </c>
      <c r="M5313">
        <f t="shared" si="164"/>
        <v>74900</v>
      </c>
      <c r="N5313" s="2">
        <f t="shared" si="165"/>
        <v>25.006257822277849</v>
      </c>
    </row>
    <row r="5314" spans="1:14" x14ac:dyDescent="0.3">
      <c r="A5314" t="s">
        <v>2440</v>
      </c>
      <c r="B5314" t="s">
        <v>7238</v>
      </c>
      <c r="C5314">
        <v>4.4000000000000004</v>
      </c>
      <c r="D5314">
        <v>5</v>
      </c>
      <c r="E5314">
        <v>849</v>
      </c>
      <c r="F5314">
        <v>679</v>
      </c>
      <c r="G5314" t="s">
        <v>335</v>
      </c>
      <c r="H5314" t="s">
        <v>17275</v>
      </c>
      <c r="I5314" t="s">
        <v>37</v>
      </c>
      <c r="J5314" t="s">
        <v>7240</v>
      </c>
      <c r="K5314" t="s">
        <v>17276</v>
      </c>
      <c r="L5314">
        <v>17734290</v>
      </c>
      <c r="M5314">
        <f t="shared" si="164"/>
        <v>3395</v>
      </c>
      <c r="N5314" s="2">
        <f t="shared" si="165"/>
        <v>20.023557126030624</v>
      </c>
    </row>
    <row r="5315" spans="1:14" x14ac:dyDescent="0.3">
      <c r="A5315" t="s">
        <v>17277</v>
      </c>
      <c r="B5315" t="s">
        <v>230</v>
      </c>
      <c r="C5315">
        <v>5</v>
      </c>
      <c r="D5315">
        <v>7</v>
      </c>
      <c r="E5315">
        <v>799</v>
      </c>
      <c r="F5315">
        <v>359</v>
      </c>
      <c r="G5315" t="s">
        <v>124</v>
      </c>
      <c r="H5315" t="s">
        <v>17278</v>
      </c>
      <c r="I5315" t="s">
        <v>56</v>
      </c>
      <c r="J5315" t="s">
        <v>232</v>
      </c>
      <c r="K5315" t="s">
        <v>17279</v>
      </c>
      <c r="L5315">
        <v>17850012</v>
      </c>
      <c r="M5315">
        <f t="shared" ref="M5315:M5378" si="166">D5315*F5315</f>
        <v>2513</v>
      </c>
      <c r="N5315" s="2">
        <f t="shared" ref="N5315:N5378" si="167">((E5315-F5315)/E5315) *100</f>
        <v>55.068836045056322</v>
      </c>
    </row>
    <row r="5316" spans="1:14" x14ac:dyDescent="0.3">
      <c r="A5316" t="s">
        <v>17280</v>
      </c>
      <c r="B5316" t="s">
        <v>284</v>
      </c>
      <c r="C5316">
        <v>4.3</v>
      </c>
      <c r="D5316">
        <v>42</v>
      </c>
      <c r="E5316">
        <v>2299</v>
      </c>
      <c r="F5316">
        <v>804</v>
      </c>
      <c r="G5316" t="s">
        <v>124</v>
      </c>
      <c r="H5316" t="s">
        <v>17281</v>
      </c>
      <c r="I5316" t="s">
        <v>44</v>
      </c>
      <c r="J5316" t="s">
        <v>286</v>
      </c>
      <c r="K5316" t="s">
        <v>17282</v>
      </c>
      <c r="L5316">
        <v>13000516</v>
      </c>
      <c r="M5316">
        <f t="shared" si="166"/>
        <v>33768</v>
      </c>
      <c r="N5316" s="2">
        <f t="shared" si="167"/>
        <v>65.02827316224446</v>
      </c>
    </row>
    <row r="5317" spans="1:14" x14ac:dyDescent="0.3">
      <c r="A5317" t="s">
        <v>79</v>
      </c>
      <c r="B5317" t="s">
        <v>199</v>
      </c>
      <c r="C5317">
        <v>3.8</v>
      </c>
      <c r="D5317">
        <v>10</v>
      </c>
      <c r="E5317">
        <v>2499</v>
      </c>
      <c r="F5317">
        <v>1249</v>
      </c>
      <c r="G5317" t="s">
        <v>757</v>
      </c>
      <c r="H5317" t="s">
        <v>17283</v>
      </c>
      <c r="I5317" t="s">
        <v>83</v>
      </c>
      <c r="J5317" t="s">
        <v>202</v>
      </c>
      <c r="K5317" t="s">
        <v>17284</v>
      </c>
      <c r="L5317">
        <v>10834502</v>
      </c>
      <c r="M5317">
        <f t="shared" si="166"/>
        <v>12490</v>
      </c>
      <c r="N5317" s="2">
        <f t="shared" si="167"/>
        <v>50.020008003201276</v>
      </c>
    </row>
    <row r="5318" spans="1:14" x14ac:dyDescent="0.3">
      <c r="A5318" t="s">
        <v>17285</v>
      </c>
      <c r="B5318" t="s">
        <v>3060</v>
      </c>
      <c r="C5318">
        <v>4.5</v>
      </c>
      <c r="D5318">
        <v>84</v>
      </c>
      <c r="E5318">
        <v>3599</v>
      </c>
      <c r="F5318">
        <v>1619</v>
      </c>
      <c r="G5318" t="s">
        <v>16</v>
      </c>
      <c r="H5318" t="s">
        <v>17286</v>
      </c>
      <c r="I5318" t="s">
        <v>1393</v>
      </c>
      <c r="J5318" t="s">
        <v>3062</v>
      </c>
      <c r="K5318" t="s">
        <v>17287</v>
      </c>
      <c r="L5318">
        <v>14221396</v>
      </c>
      <c r="M5318">
        <f t="shared" si="166"/>
        <v>135996</v>
      </c>
      <c r="N5318" s="2">
        <f t="shared" si="167"/>
        <v>55.015282022784106</v>
      </c>
    </row>
    <row r="5319" spans="1:14" x14ac:dyDescent="0.3">
      <c r="A5319" t="s">
        <v>17288</v>
      </c>
      <c r="B5319" t="s">
        <v>552</v>
      </c>
      <c r="C5319">
        <v>4.2</v>
      </c>
      <c r="D5319">
        <v>5</v>
      </c>
      <c r="E5319">
        <v>5310</v>
      </c>
      <c r="F5319">
        <v>1622</v>
      </c>
      <c r="G5319" t="s">
        <v>16</v>
      </c>
      <c r="H5319" t="s">
        <v>17289</v>
      </c>
      <c r="I5319" t="s">
        <v>1558</v>
      </c>
      <c r="J5319" t="s">
        <v>554</v>
      </c>
      <c r="K5319" t="s">
        <v>17290</v>
      </c>
      <c r="L5319">
        <v>16428262</v>
      </c>
      <c r="M5319">
        <f t="shared" si="166"/>
        <v>8110</v>
      </c>
      <c r="N5319" s="2">
        <f t="shared" si="167"/>
        <v>69.453860640301329</v>
      </c>
    </row>
    <row r="5320" spans="1:14" x14ac:dyDescent="0.3">
      <c r="A5320" t="s">
        <v>17291</v>
      </c>
      <c r="B5320" t="s">
        <v>12567</v>
      </c>
      <c r="C5320">
        <v>3.7</v>
      </c>
      <c r="D5320">
        <v>6</v>
      </c>
      <c r="E5320">
        <v>1799</v>
      </c>
      <c r="F5320">
        <v>1349</v>
      </c>
      <c r="G5320" t="s">
        <v>95</v>
      </c>
      <c r="H5320" t="s">
        <v>17292</v>
      </c>
      <c r="I5320" t="s">
        <v>862</v>
      </c>
      <c r="J5320" t="s">
        <v>12569</v>
      </c>
      <c r="K5320" t="s">
        <v>17293</v>
      </c>
      <c r="L5320">
        <v>16129162</v>
      </c>
      <c r="M5320">
        <f t="shared" si="166"/>
        <v>8094</v>
      </c>
      <c r="N5320" s="2">
        <f t="shared" si="167"/>
        <v>25.013896609227348</v>
      </c>
    </row>
    <row r="5321" spans="1:14" x14ac:dyDescent="0.3">
      <c r="A5321" t="s">
        <v>17294</v>
      </c>
      <c r="B5321" t="s">
        <v>7644</v>
      </c>
      <c r="C5321">
        <v>4.3</v>
      </c>
      <c r="D5321">
        <v>18</v>
      </c>
      <c r="E5321">
        <v>1499</v>
      </c>
      <c r="F5321">
        <v>1499</v>
      </c>
      <c r="G5321" t="s">
        <v>1143</v>
      </c>
      <c r="H5321" t="s">
        <v>17295</v>
      </c>
      <c r="I5321" t="s">
        <v>1145</v>
      </c>
      <c r="J5321" t="s">
        <v>7647</v>
      </c>
      <c r="K5321" t="s">
        <v>17296</v>
      </c>
      <c r="L5321">
        <v>15992902</v>
      </c>
      <c r="M5321">
        <f t="shared" si="166"/>
        <v>26982</v>
      </c>
      <c r="N5321" s="2">
        <f t="shared" si="167"/>
        <v>0</v>
      </c>
    </row>
    <row r="5322" spans="1:14" x14ac:dyDescent="0.3">
      <c r="A5322" t="s">
        <v>17297</v>
      </c>
      <c r="B5322" t="s">
        <v>17298</v>
      </c>
      <c r="C5322">
        <v>4.8</v>
      </c>
      <c r="D5322">
        <v>8</v>
      </c>
      <c r="E5322">
        <v>1295</v>
      </c>
      <c r="F5322">
        <v>1100</v>
      </c>
      <c r="G5322" t="s">
        <v>16</v>
      </c>
      <c r="H5322" t="s">
        <v>17299</v>
      </c>
      <c r="I5322" t="s">
        <v>997</v>
      </c>
      <c r="J5322" t="s">
        <v>17300</v>
      </c>
      <c r="K5322" t="s">
        <v>17301</v>
      </c>
      <c r="L5322">
        <v>11641310</v>
      </c>
      <c r="M5322">
        <f t="shared" si="166"/>
        <v>8800</v>
      </c>
      <c r="N5322" s="2">
        <f t="shared" si="167"/>
        <v>15.057915057915059</v>
      </c>
    </row>
    <row r="5323" spans="1:14" x14ac:dyDescent="0.3">
      <c r="A5323" t="s">
        <v>14084</v>
      </c>
      <c r="B5323" t="s">
        <v>1262</v>
      </c>
      <c r="C5323">
        <v>4.4000000000000004</v>
      </c>
      <c r="D5323">
        <v>10</v>
      </c>
      <c r="E5323">
        <v>649</v>
      </c>
      <c r="F5323">
        <v>649</v>
      </c>
      <c r="G5323" t="s">
        <v>67</v>
      </c>
      <c r="H5323" t="s">
        <v>17302</v>
      </c>
      <c r="I5323" t="s">
        <v>37</v>
      </c>
      <c r="J5323" t="s">
        <v>1265</v>
      </c>
      <c r="K5323" t="s">
        <v>17303</v>
      </c>
      <c r="L5323">
        <v>15127436</v>
      </c>
      <c r="M5323">
        <f t="shared" si="166"/>
        <v>6490</v>
      </c>
      <c r="N5323" s="2">
        <f t="shared" si="167"/>
        <v>0</v>
      </c>
    </row>
    <row r="5324" spans="1:14" x14ac:dyDescent="0.3">
      <c r="A5324" t="s">
        <v>12218</v>
      </c>
      <c r="B5324" t="s">
        <v>205</v>
      </c>
      <c r="C5324">
        <v>4.4000000000000004</v>
      </c>
      <c r="D5324">
        <v>11</v>
      </c>
      <c r="E5324">
        <v>1499</v>
      </c>
      <c r="F5324">
        <v>749</v>
      </c>
      <c r="G5324" t="s">
        <v>206</v>
      </c>
      <c r="H5324" t="s">
        <v>17304</v>
      </c>
      <c r="I5324" t="s">
        <v>37</v>
      </c>
      <c r="J5324" t="s">
        <v>208</v>
      </c>
      <c r="K5324" t="s">
        <v>17305</v>
      </c>
      <c r="L5324">
        <v>14545598</v>
      </c>
      <c r="M5324">
        <f t="shared" si="166"/>
        <v>8239</v>
      </c>
      <c r="N5324" s="2">
        <f t="shared" si="167"/>
        <v>50.033355570380259</v>
      </c>
    </row>
    <row r="5325" spans="1:14" x14ac:dyDescent="0.3">
      <c r="A5325" t="s">
        <v>5205</v>
      </c>
      <c r="B5325" t="s">
        <v>1974</v>
      </c>
      <c r="C5325">
        <v>4.3</v>
      </c>
      <c r="D5325">
        <v>7</v>
      </c>
      <c r="E5325">
        <v>1999</v>
      </c>
      <c r="F5325">
        <v>1299</v>
      </c>
      <c r="G5325" t="s">
        <v>1975</v>
      </c>
      <c r="H5325" t="s">
        <v>17306</v>
      </c>
      <c r="I5325" t="s">
        <v>297</v>
      </c>
      <c r="J5325" t="s">
        <v>1977</v>
      </c>
      <c r="K5325" t="s">
        <v>17307</v>
      </c>
      <c r="L5325">
        <v>16361622</v>
      </c>
      <c r="M5325">
        <f t="shared" si="166"/>
        <v>9093</v>
      </c>
      <c r="N5325" s="2">
        <f t="shared" si="167"/>
        <v>35.017508754377189</v>
      </c>
    </row>
    <row r="5326" spans="1:14" x14ac:dyDescent="0.3">
      <c r="A5326" t="s">
        <v>17308</v>
      </c>
      <c r="B5326" t="s">
        <v>17309</v>
      </c>
      <c r="C5326">
        <v>4.2</v>
      </c>
      <c r="D5326">
        <v>5</v>
      </c>
      <c r="E5326">
        <v>799</v>
      </c>
      <c r="F5326">
        <v>499</v>
      </c>
      <c r="G5326" t="s">
        <v>29</v>
      </c>
      <c r="H5326" t="s">
        <v>17310</v>
      </c>
      <c r="I5326" t="s">
        <v>37</v>
      </c>
      <c r="J5326" t="s">
        <v>17311</v>
      </c>
      <c r="K5326" t="s">
        <v>17312</v>
      </c>
      <c r="L5326">
        <v>13138936</v>
      </c>
      <c r="M5326">
        <f t="shared" si="166"/>
        <v>2495</v>
      </c>
      <c r="N5326" s="2">
        <f t="shared" si="167"/>
        <v>37.546933667083856</v>
      </c>
    </row>
    <row r="5327" spans="1:14" x14ac:dyDescent="0.3">
      <c r="A5327" t="s">
        <v>17313</v>
      </c>
      <c r="B5327" t="s">
        <v>66</v>
      </c>
      <c r="C5327">
        <v>4.7</v>
      </c>
      <c r="D5327">
        <v>65</v>
      </c>
      <c r="E5327">
        <v>1149</v>
      </c>
      <c r="F5327">
        <v>459</v>
      </c>
      <c r="G5327" t="s">
        <v>67</v>
      </c>
      <c r="H5327" t="s">
        <v>17314</v>
      </c>
      <c r="I5327" t="s">
        <v>1064</v>
      </c>
      <c r="J5327" t="s">
        <v>70</v>
      </c>
      <c r="K5327" t="s">
        <v>17315</v>
      </c>
      <c r="L5327">
        <v>13428036</v>
      </c>
      <c r="M5327">
        <f t="shared" si="166"/>
        <v>29835</v>
      </c>
      <c r="N5327" s="2">
        <f t="shared" si="167"/>
        <v>60.052219321148826</v>
      </c>
    </row>
    <row r="5328" spans="1:14" x14ac:dyDescent="0.3">
      <c r="A5328" t="s">
        <v>15664</v>
      </c>
      <c r="B5328" t="s">
        <v>750</v>
      </c>
      <c r="C5328">
        <v>3.7</v>
      </c>
      <c r="D5328">
        <v>81</v>
      </c>
      <c r="E5328">
        <v>1170</v>
      </c>
      <c r="F5328">
        <v>351</v>
      </c>
      <c r="G5328" t="s">
        <v>194</v>
      </c>
      <c r="H5328" t="s">
        <v>17316</v>
      </c>
      <c r="I5328" t="s">
        <v>56</v>
      </c>
      <c r="J5328" t="s">
        <v>753</v>
      </c>
      <c r="K5328" t="s">
        <v>17317</v>
      </c>
      <c r="L5328">
        <v>7477719</v>
      </c>
      <c r="M5328">
        <f t="shared" si="166"/>
        <v>28431</v>
      </c>
      <c r="N5328" s="2">
        <f t="shared" si="167"/>
        <v>70</v>
      </c>
    </row>
    <row r="5329" spans="1:14" x14ac:dyDescent="0.3">
      <c r="A5329" t="s">
        <v>4155</v>
      </c>
      <c r="B5329" t="s">
        <v>1817</v>
      </c>
      <c r="C5329">
        <v>3.9</v>
      </c>
      <c r="D5329">
        <v>45</v>
      </c>
      <c r="E5329">
        <v>1749</v>
      </c>
      <c r="F5329">
        <v>664</v>
      </c>
      <c r="G5329" t="s">
        <v>838</v>
      </c>
      <c r="H5329" t="s">
        <v>17318</v>
      </c>
      <c r="I5329" t="s">
        <v>446</v>
      </c>
      <c r="J5329" t="s">
        <v>1819</v>
      </c>
      <c r="K5329" t="s">
        <v>16687</v>
      </c>
      <c r="L5329">
        <v>15769416</v>
      </c>
      <c r="M5329">
        <f t="shared" si="166"/>
        <v>29880</v>
      </c>
      <c r="N5329" s="2">
        <f t="shared" si="167"/>
        <v>62.035448827901661</v>
      </c>
    </row>
    <row r="5330" spans="1:14" x14ac:dyDescent="0.3">
      <c r="A5330" t="s">
        <v>876</v>
      </c>
      <c r="B5330" t="s">
        <v>877</v>
      </c>
      <c r="C5330">
        <v>4.0999999999999996</v>
      </c>
      <c r="D5330">
        <v>47</v>
      </c>
      <c r="E5330">
        <v>799</v>
      </c>
      <c r="F5330">
        <v>479</v>
      </c>
      <c r="G5330" t="s">
        <v>878</v>
      </c>
      <c r="H5330" t="s">
        <v>17319</v>
      </c>
      <c r="I5330" t="s">
        <v>880</v>
      </c>
      <c r="J5330" t="s">
        <v>881</v>
      </c>
      <c r="K5330" t="s">
        <v>17320</v>
      </c>
      <c r="L5330">
        <v>1511115</v>
      </c>
      <c r="M5330">
        <f t="shared" si="166"/>
        <v>22513</v>
      </c>
      <c r="N5330" s="2">
        <f t="shared" si="167"/>
        <v>40.050062578222779</v>
      </c>
    </row>
    <row r="5331" spans="1:14" x14ac:dyDescent="0.3">
      <c r="A5331" t="s">
        <v>17321</v>
      </c>
      <c r="B5331" t="s">
        <v>1879</v>
      </c>
      <c r="C5331">
        <v>3.2</v>
      </c>
      <c r="D5331">
        <v>6</v>
      </c>
      <c r="E5331">
        <v>699</v>
      </c>
      <c r="F5331">
        <v>594</v>
      </c>
      <c r="G5331" t="s">
        <v>11766</v>
      </c>
      <c r="H5331" t="s">
        <v>17322</v>
      </c>
      <c r="I5331" t="s">
        <v>126</v>
      </c>
      <c r="J5331" t="s">
        <v>1881</v>
      </c>
      <c r="K5331" t="s">
        <v>17323</v>
      </c>
      <c r="L5331">
        <v>16279726</v>
      </c>
      <c r="M5331">
        <f t="shared" si="166"/>
        <v>3564</v>
      </c>
      <c r="N5331" s="2">
        <f t="shared" si="167"/>
        <v>15.021459227467812</v>
      </c>
    </row>
    <row r="5332" spans="1:14" x14ac:dyDescent="0.3">
      <c r="A5332" t="s">
        <v>17324</v>
      </c>
      <c r="B5332" t="s">
        <v>4800</v>
      </c>
      <c r="C5332">
        <v>4.3</v>
      </c>
      <c r="D5332">
        <v>6</v>
      </c>
      <c r="E5332">
        <v>999</v>
      </c>
      <c r="F5332">
        <v>349</v>
      </c>
      <c r="G5332" t="s">
        <v>29</v>
      </c>
      <c r="H5332" t="s">
        <v>17325</v>
      </c>
      <c r="I5332" t="s">
        <v>37</v>
      </c>
      <c r="J5332" t="s">
        <v>4802</v>
      </c>
      <c r="K5332" t="s">
        <v>17326</v>
      </c>
      <c r="L5332">
        <v>16189894</v>
      </c>
      <c r="M5332">
        <f t="shared" si="166"/>
        <v>2094</v>
      </c>
      <c r="N5332" s="2">
        <f t="shared" si="167"/>
        <v>65.06506506506507</v>
      </c>
    </row>
    <row r="5333" spans="1:14" x14ac:dyDescent="0.3">
      <c r="A5333" t="s">
        <v>10931</v>
      </c>
      <c r="B5333" t="s">
        <v>1317</v>
      </c>
      <c r="C5333">
        <v>3.9</v>
      </c>
      <c r="D5333">
        <v>21</v>
      </c>
      <c r="E5333">
        <v>799</v>
      </c>
      <c r="F5333">
        <v>439</v>
      </c>
      <c r="G5333" t="s">
        <v>335</v>
      </c>
      <c r="H5333" t="s">
        <v>17327</v>
      </c>
      <c r="I5333" t="s">
        <v>37</v>
      </c>
      <c r="J5333" t="s">
        <v>1317</v>
      </c>
      <c r="K5333" t="s">
        <v>17328</v>
      </c>
      <c r="L5333">
        <v>16121034</v>
      </c>
      <c r="M5333">
        <f t="shared" si="166"/>
        <v>9219</v>
      </c>
      <c r="N5333" s="2">
        <f t="shared" si="167"/>
        <v>45.056320400500624</v>
      </c>
    </row>
    <row r="5334" spans="1:14" x14ac:dyDescent="0.3">
      <c r="A5334" t="s">
        <v>2046</v>
      </c>
      <c r="B5334" t="s">
        <v>1382</v>
      </c>
      <c r="C5334">
        <v>3.8</v>
      </c>
      <c r="D5334">
        <v>12</v>
      </c>
      <c r="E5334">
        <v>2199</v>
      </c>
      <c r="F5334">
        <v>549</v>
      </c>
      <c r="G5334" t="s">
        <v>124</v>
      </c>
      <c r="H5334" t="s">
        <v>17329</v>
      </c>
      <c r="I5334" t="s">
        <v>126</v>
      </c>
      <c r="J5334" t="s">
        <v>1384</v>
      </c>
      <c r="K5334" t="s">
        <v>17330</v>
      </c>
      <c r="L5334">
        <v>14224646</v>
      </c>
      <c r="M5334">
        <f t="shared" si="166"/>
        <v>6588</v>
      </c>
      <c r="N5334" s="2">
        <f t="shared" si="167"/>
        <v>75.034106412005457</v>
      </c>
    </row>
    <row r="5335" spans="1:14" x14ac:dyDescent="0.3">
      <c r="A5335" t="s">
        <v>17331</v>
      </c>
      <c r="B5335" t="s">
        <v>1513</v>
      </c>
      <c r="C5335">
        <v>4</v>
      </c>
      <c r="D5335">
        <v>8</v>
      </c>
      <c r="E5335">
        <v>2399</v>
      </c>
      <c r="F5335">
        <v>1079</v>
      </c>
      <c r="G5335" t="s">
        <v>67</v>
      </c>
      <c r="H5335" t="s">
        <v>17332</v>
      </c>
      <c r="I5335" t="s">
        <v>44</v>
      </c>
      <c r="J5335" t="s">
        <v>1515</v>
      </c>
      <c r="K5335" t="s">
        <v>17333</v>
      </c>
      <c r="L5335">
        <v>15313992</v>
      </c>
      <c r="M5335">
        <f t="shared" si="166"/>
        <v>8632</v>
      </c>
      <c r="N5335" s="2">
        <f t="shared" si="167"/>
        <v>55.022926219258025</v>
      </c>
    </row>
    <row r="5336" spans="1:14" x14ac:dyDescent="0.3">
      <c r="A5336" t="s">
        <v>17334</v>
      </c>
      <c r="B5336" t="s">
        <v>7757</v>
      </c>
      <c r="C5336">
        <v>4.7</v>
      </c>
      <c r="D5336">
        <v>7</v>
      </c>
      <c r="E5336">
        <v>1699</v>
      </c>
      <c r="F5336">
        <v>798</v>
      </c>
      <c r="G5336" t="s">
        <v>242</v>
      </c>
      <c r="H5336" t="s">
        <v>17335</v>
      </c>
      <c r="I5336" t="s">
        <v>1176</v>
      </c>
      <c r="J5336" t="s">
        <v>7759</v>
      </c>
      <c r="K5336" t="s">
        <v>17336</v>
      </c>
      <c r="L5336">
        <v>16830170</v>
      </c>
      <c r="M5336">
        <f t="shared" si="166"/>
        <v>5586</v>
      </c>
      <c r="N5336" s="2">
        <f t="shared" si="167"/>
        <v>53.031194820482639</v>
      </c>
    </row>
    <row r="5337" spans="1:14" x14ac:dyDescent="0.3">
      <c r="A5337" t="s">
        <v>17337</v>
      </c>
      <c r="B5337" t="s">
        <v>1382</v>
      </c>
      <c r="C5337">
        <v>3.3</v>
      </c>
      <c r="D5337">
        <v>7</v>
      </c>
      <c r="E5337">
        <v>4499</v>
      </c>
      <c r="F5337">
        <v>1799</v>
      </c>
      <c r="G5337" t="s">
        <v>16</v>
      </c>
      <c r="H5337" t="s">
        <v>17338</v>
      </c>
      <c r="I5337" t="s">
        <v>18</v>
      </c>
      <c r="J5337" t="s">
        <v>1384</v>
      </c>
      <c r="K5337" t="s">
        <v>17339</v>
      </c>
      <c r="L5337">
        <v>14277134</v>
      </c>
      <c r="M5337">
        <f t="shared" si="166"/>
        <v>12593</v>
      </c>
      <c r="N5337" s="2">
        <f t="shared" si="167"/>
        <v>60.013336296954876</v>
      </c>
    </row>
    <row r="5338" spans="1:14" x14ac:dyDescent="0.3">
      <c r="A5338" t="s">
        <v>16210</v>
      </c>
      <c r="B5338" t="s">
        <v>895</v>
      </c>
      <c r="C5338">
        <v>4.4000000000000004</v>
      </c>
      <c r="D5338">
        <v>58</v>
      </c>
      <c r="E5338">
        <v>890</v>
      </c>
      <c r="F5338">
        <v>534</v>
      </c>
      <c r="G5338" t="s">
        <v>16</v>
      </c>
      <c r="H5338" t="s">
        <v>17340</v>
      </c>
      <c r="I5338" t="s">
        <v>2507</v>
      </c>
      <c r="J5338" t="s">
        <v>898</v>
      </c>
      <c r="K5338" t="s">
        <v>17341</v>
      </c>
      <c r="L5338">
        <v>13884676</v>
      </c>
      <c r="M5338">
        <f t="shared" si="166"/>
        <v>30972</v>
      </c>
      <c r="N5338" s="2">
        <f t="shared" si="167"/>
        <v>40</v>
      </c>
    </row>
    <row r="5339" spans="1:14" x14ac:dyDescent="0.3">
      <c r="A5339" t="s">
        <v>17342</v>
      </c>
      <c r="B5339" t="s">
        <v>2551</v>
      </c>
      <c r="C5339">
        <v>3.6</v>
      </c>
      <c r="D5339">
        <v>28</v>
      </c>
      <c r="E5339">
        <v>1999</v>
      </c>
      <c r="F5339">
        <v>599</v>
      </c>
      <c r="G5339" t="s">
        <v>16</v>
      </c>
      <c r="H5339" t="s">
        <v>17343</v>
      </c>
      <c r="I5339" t="s">
        <v>1875</v>
      </c>
      <c r="J5339" t="s">
        <v>2555</v>
      </c>
      <c r="K5339" t="s">
        <v>17344</v>
      </c>
      <c r="L5339">
        <v>14252168</v>
      </c>
      <c r="M5339">
        <f t="shared" si="166"/>
        <v>16772</v>
      </c>
      <c r="N5339" s="2">
        <f t="shared" si="167"/>
        <v>70.035017508754379</v>
      </c>
    </row>
    <row r="5340" spans="1:14" x14ac:dyDescent="0.3">
      <c r="A5340" t="s">
        <v>17345</v>
      </c>
      <c r="B5340" t="s">
        <v>5078</v>
      </c>
      <c r="C5340">
        <v>4.8</v>
      </c>
      <c r="D5340">
        <v>12</v>
      </c>
      <c r="E5340">
        <v>1499</v>
      </c>
      <c r="F5340">
        <v>899</v>
      </c>
      <c r="G5340" t="s">
        <v>124</v>
      </c>
      <c r="H5340" t="s">
        <v>17346</v>
      </c>
      <c r="I5340" t="s">
        <v>56</v>
      </c>
      <c r="J5340" t="s">
        <v>5080</v>
      </c>
      <c r="K5340" t="s">
        <v>17347</v>
      </c>
      <c r="L5340">
        <v>13464010</v>
      </c>
      <c r="M5340">
        <f t="shared" si="166"/>
        <v>10788</v>
      </c>
      <c r="N5340" s="2">
        <f t="shared" si="167"/>
        <v>40.026684456304203</v>
      </c>
    </row>
    <row r="5341" spans="1:14" x14ac:dyDescent="0.3">
      <c r="A5341" t="s">
        <v>17348</v>
      </c>
      <c r="B5341" t="s">
        <v>13582</v>
      </c>
      <c r="C5341">
        <v>4</v>
      </c>
      <c r="D5341">
        <v>7</v>
      </c>
      <c r="E5341">
        <v>1999</v>
      </c>
      <c r="F5341">
        <v>879</v>
      </c>
      <c r="G5341" t="s">
        <v>3239</v>
      </c>
      <c r="H5341" t="s">
        <v>17349</v>
      </c>
      <c r="I5341" t="s">
        <v>50</v>
      </c>
      <c r="J5341" t="s">
        <v>13585</v>
      </c>
      <c r="K5341" t="s">
        <v>17350</v>
      </c>
      <c r="L5341">
        <v>15761668</v>
      </c>
      <c r="M5341">
        <f t="shared" si="166"/>
        <v>6153</v>
      </c>
      <c r="N5341" s="2">
        <f t="shared" si="167"/>
        <v>56.028014007003499</v>
      </c>
    </row>
    <row r="5342" spans="1:14" x14ac:dyDescent="0.3">
      <c r="A5342" t="s">
        <v>1773</v>
      </c>
      <c r="B5342" t="s">
        <v>16588</v>
      </c>
      <c r="C5342">
        <v>5</v>
      </c>
      <c r="D5342">
        <v>13</v>
      </c>
      <c r="E5342">
        <v>1999</v>
      </c>
      <c r="F5342">
        <v>1999</v>
      </c>
      <c r="G5342" t="s">
        <v>17351</v>
      </c>
      <c r="H5342" t="s">
        <v>17352</v>
      </c>
      <c r="I5342" t="s">
        <v>50</v>
      </c>
      <c r="J5342" t="s">
        <v>16590</v>
      </c>
      <c r="K5342" t="s">
        <v>17353</v>
      </c>
      <c r="L5342">
        <v>15963010</v>
      </c>
      <c r="M5342">
        <f t="shared" si="166"/>
        <v>25987</v>
      </c>
      <c r="N5342" s="2">
        <f t="shared" si="167"/>
        <v>0</v>
      </c>
    </row>
    <row r="5343" spans="1:14" x14ac:dyDescent="0.3">
      <c r="A5343" t="s">
        <v>12927</v>
      </c>
      <c r="B5343" t="s">
        <v>465</v>
      </c>
      <c r="C5343">
        <v>4.9000000000000004</v>
      </c>
      <c r="D5343">
        <v>7</v>
      </c>
      <c r="E5343">
        <v>809</v>
      </c>
      <c r="F5343">
        <v>809</v>
      </c>
      <c r="G5343" t="s">
        <v>1683</v>
      </c>
      <c r="H5343" t="s">
        <v>17354</v>
      </c>
      <c r="I5343" t="s">
        <v>4430</v>
      </c>
      <c r="J5343" t="s">
        <v>468</v>
      </c>
      <c r="K5343" t="s">
        <v>17355</v>
      </c>
      <c r="L5343">
        <v>10647478</v>
      </c>
      <c r="M5343">
        <f t="shared" si="166"/>
        <v>5663</v>
      </c>
      <c r="N5343" s="2">
        <f t="shared" si="167"/>
        <v>0</v>
      </c>
    </row>
    <row r="5344" spans="1:14" x14ac:dyDescent="0.3">
      <c r="A5344" t="s">
        <v>17356</v>
      </c>
      <c r="B5344" t="s">
        <v>3180</v>
      </c>
      <c r="C5344">
        <v>4</v>
      </c>
      <c r="D5344">
        <v>7</v>
      </c>
      <c r="E5344">
        <v>1780</v>
      </c>
      <c r="F5344">
        <v>783</v>
      </c>
      <c r="G5344" t="s">
        <v>16</v>
      </c>
      <c r="H5344" t="s">
        <v>17357</v>
      </c>
      <c r="I5344" t="s">
        <v>808</v>
      </c>
      <c r="J5344" t="s">
        <v>3182</v>
      </c>
      <c r="K5344" t="s">
        <v>17358</v>
      </c>
      <c r="L5344">
        <v>16459644</v>
      </c>
      <c r="M5344">
        <f t="shared" si="166"/>
        <v>5481</v>
      </c>
      <c r="N5344" s="2">
        <f t="shared" si="167"/>
        <v>56.011235955056179</v>
      </c>
    </row>
    <row r="5345" spans="1:14" x14ac:dyDescent="0.3">
      <c r="A5345" t="s">
        <v>17359</v>
      </c>
      <c r="B5345" t="s">
        <v>87</v>
      </c>
      <c r="C5345">
        <v>4.2</v>
      </c>
      <c r="D5345">
        <v>179</v>
      </c>
      <c r="E5345">
        <v>699</v>
      </c>
      <c r="F5345">
        <v>244</v>
      </c>
      <c r="G5345" t="s">
        <v>16</v>
      </c>
      <c r="H5345" t="s">
        <v>17360</v>
      </c>
      <c r="I5345" t="s">
        <v>167</v>
      </c>
      <c r="J5345" t="s">
        <v>91</v>
      </c>
      <c r="K5345" t="s">
        <v>17361</v>
      </c>
      <c r="L5345">
        <v>12424080</v>
      </c>
      <c r="M5345">
        <f t="shared" si="166"/>
        <v>43676</v>
      </c>
      <c r="N5345" s="2">
        <f t="shared" si="167"/>
        <v>65.092989985693848</v>
      </c>
    </row>
    <row r="5346" spans="1:14" x14ac:dyDescent="0.3">
      <c r="A5346" t="s">
        <v>17362</v>
      </c>
      <c r="B5346" t="s">
        <v>17363</v>
      </c>
      <c r="C5346">
        <v>3.9</v>
      </c>
      <c r="D5346">
        <v>27</v>
      </c>
      <c r="E5346">
        <v>1599</v>
      </c>
      <c r="F5346">
        <v>783</v>
      </c>
      <c r="G5346" t="s">
        <v>17364</v>
      </c>
      <c r="H5346" t="s">
        <v>17365</v>
      </c>
      <c r="I5346" t="s">
        <v>862</v>
      </c>
      <c r="J5346" t="s">
        <v>17366</v>
      </c>
      <c r="K5346" t="s">
        <v>17367</v>
      </c>
      <c r="L5346">
        <v>16497006</v>
      </c>
      <c r="M5346">
        <f t="shared" si="166"/>
        <v>21141</v>
      </c>
      <c r="N5346" s="2">
        <f t="shared" si="167"/>
        <v>51.031894934333955</v>
      </c>
    </row>
    <row r="5347" spans="1:14" x14ac:dyDescent="0.3">
      <c r="A5347" t="s">
        <v>17368</v>
      </c>
      <c r="B5347" t="s">
        <v>3890</v>
      </c>
      <c r="C5347">
        <v>4.5999999999999996</v>
      </c>
      <c r="D5347">
        <v>25</v>
      </c>
      <c r="E5347">
        <v>299</v>
      </c>
      <c r="F5347">
        <v>194</v>
      </c>
      <c r="G5347" t="s">
        <v>88</v>
      </c>
      <c r="H5347" t="s">
        <v>17369</v>
      </c>
      <c r="I5347" t="s">
        <v>17370</v>
      </c>
      <c r="J5347" t="s">
        <v>3893</v>
      </c>
      <c r="K5347" t="s">
        <v>17371</v>
      </c>
      <c r="L5347">
        <v>14329552</v>
      </c>
      <c r="M5347">
        <f t="shared" si="166"/>
        <v>4850</v>
      </c>
      <c r="N5347" s="2">
        <f t="shared" si="167"/>
        <v>35.11705685618729</v>
      </c>
    </row>
    <row r="5348" spans="1:14" x14ac:dyDescent="0.3">
      <c r="A5348" t="s">
        <v>17372</v>
      </c>
      <c r="B5348" t="s">
        <v>1811</v>
      </c>
      <c r="C5348">
        <v>3.7</v>
      </c>
      <c r="D5348">
        <v>16</v>
      </c>
      <c r="E5348">
        <v>1699</v>
      </c>
      <c r="F5348">
        <v>356</v>
      </c>
      <c r="G5348" t="s">
        <v>16</v>
      </c>
      <c r="H5348" t="s">
        <v>17373</v>
      </c>
      <c r="I5348" t="s">
        <v>1813</v>
      </c>
      <c r="J5348" t="s">
        <v>1814</v>
      </c>
      <c r="K5348" t="s">
        <v>17374</v>
      </c>
      <c r="L5348">
        <v>16762840</v>
      </c>
      <c r="M5348">
        <f t="shared" si="166"/>
        <v>5696</v>
      </c>
      <c r="N5348" s="2">
        <f t="shared" si="167"/>
        <v>79.046497939964695</v>
      </c>
    </row>
    <row r="5349" spans="1:14" x14ac:dyDescent="0.3">
      <c r="A5349" t="s">
        <v>17375</v>
      </c>
      <c r="B5349" t="s">
        <v>17376</v>
      </c>
      <c r="C5349">
        <v>3.9</v>
      </c>
      <c r="D5349">
        <v>34</v>
      </c>
      <c r="E5349">
        <v>1299</v>
      </c>
      <c r="F5349">
        <v>584</v>
      </c>
      <c r="G5349" t="s">
        <v>17377</v>
      </c>
      <c r="H5349" t="s">
        <v>17378</v>
      </c>
      <c r="I5349" t="s">
        <v>1165</v>
      </c>
      <c r="J5349" t="s">
        <v>17376</v>
      </c>
      <c r="K5349" t="s">
        <v>17379</v>
      </c>
      <c r="L5349">
        <v>13709060</v>
      </c>
      <c r="M5349">
        <f t="shared" si="166"/>
        <v>19856</v>
      </c>
      <c r="N5349" s="2">
        <f t="shared" si="167"/>
        <v>55.042340261739795</v>
      </c>
    </row>
    <row r="5350" spans="1:14" x14ac:dyDescent="0.3">
      <c r="A5350" t="s">
        <v>3451</v>
      </c>
      <c r="B5350" t="s">
        <v>2927</v>
      </c>
      <c r="C5350">
        <v>4.8</v>
      </c>
      <c r="D5350">
        <v>9</v>
      </c>
      <c r="E5350">
        <v>1600</v>
      </c>
      <c r="F5350">
        <v>800</v>
      </c>
      <c r="G5350" t="s">
        <v>29</v>
      </c>
      <c r="H5350" t="s">
        <v>17380</v>
      </c>
      <c r="I5350" t="s">
        <v>50</v>
      </c>
      <c r="J5350" t="s">
        <v>2929</v>
      </c>
      <c r="K5350" t="s">
        <v>17381</v>
      </c>
      <c r="L5350">
        <v>14232264</v>
      </c>
      <c r="M5350">
        <f t="shared" si="166"/>
        <v>7200</v>
      </c>
      <c r="N5350" s="2">
        <f t="shared" si="167"/>
        <v>50</v>
      </c>
    </row>
    <row r="5351" spans="1:14" x14ac:dyDescent="0.3">
      <c r="A5351" t="s">
        <v>1218</v>
      </c>
      <c r="B5351" t="s">
        <v>17382</v>
      </c>
      <c r="C5351">
        <v>4.8</v>
      </c>
      <c r="D5351">
        <v>5</v>
      </c>
      <c r="E5351">
        <v>3549</v>
      </c>
      <c r="F5351">
        <v>1049</v>
      </c>
      <c r="G5351" t="s">
        <v>124</v>
      </c>
      <c r="H5351" t="s">
        <v>17383</v>
      </c>
      <c r="I5351" t="s">
        <v>132</v>
      </c>
      <c r="J5351" t="s">
        <v>17384</v>
      </c>
      <c r="K5351" t="s">
        <v>17385</v>
      </c>
      <c r="L5351">
        <v>16588432</v>
      </c>
      <c r="M5351">
        <f t="shared" si="166"/>
        <v>5245</v>
      </c>
      <c r="N5351" s="2">
        <f t="shared" si="167"/>
        <v>70.442378134685825</v>
      </c>
    </row>
    <row r="5352" spans="1:14" x14ac:dyDescent="0.3">
      <c r="A5352" t="s">
        <v>2663</v>
      </c>
      <c r="B5352" t="s">
        <v>5670</v>
      </c>
      <c r="C5352">
        <v>3.6</v>
      </c>
      <c r="D5352">
        <v>16</v>
      </c>
      <c r="E5352">
        <v>899</v>
      </c>
      <c r="F5352">
        <v>629</v>
      </c>
      <c r="G5352" t="s">
        <v>17386</v>
      </c>
      <c r="H5352" t="s">
        <v>17387</v>
      </c>
      <c r="I5352" t="s">
        <v>446</v>
      </c>
      <c r="J5352" t="s">
        <v>5672</v>
      </c>
      <c r="K5352" t="s">
        <v>17388</v>
      </c>
      <c r="L5352">
        <v>14633866</v>
      </c>
      <c r="M5352">
        <f t="shared" si="166"/>
        <v>10064</v>
      </c>
      <c r="N5352" s="2">
        <f t="shared" si="167"/>
        <v>30.033370411568409</v>
      </c>
    </row>
    <row r="5353" spans="1:14" x14ac:dyDescent="0.3">
      <c r="A5353" t="s">
        <v>17389</v>
      </c>
      <c r="B5353" t="s">
        <v>756</v>
      </c>
      <c r="C5353">
        <v>4.0999999999999996</v>
      </c>
      <c r="D5353">
        <v>73</v>
      </c>
      <c r="E5353">
        <v>1199</v>
      </c>
      <c r="F5353">
        <v>599</v>
      </c>
      <c r="G5353" t="s">
        <v>81</v>
      </c>
      <c r="H5353" t="s">
        <v>17390</v>
      </c>
      <c r="I5353" t="s">
        <v>2214</v>
      </c>
      <c r="J5353" t="s">
        <v>760</v>
      </c>
      <c r="K5353" t="s">
        <v>17391</v>
      </c>
      <c r="L5353">
        <v>13010668</v>
      </c>
      <c r="M5353">
        <f t="shared" si="166"/>
        <v>43727</v>
      </c>
      <c r="N5353" s="2">
        <f t="shared" si="167"/>
        <v>50.041701417848202</v>
      </c>
    </row>
    <row r="5354" spans="1:14" x14ac:dyDescent="0.3">
      <c r="A5354" t="s">
        <v>17392</v>
      </c>
      <c r="B5354" t="s">
        <v>235</v>
      </c>
      <c r="C5354">
        <v>4.4000000000000004</v>
      </c>
      <c r="D5354">
        <v>41</v>
      </c>
      <c r="E5354">
        <v>1699</v>
      </c>
      <c r="F5354">
        <v>764</v>
      </c>
      <c r="G5354" t="s">
        <v>15328</v>
      </c>
      <c r="H5354" t="s">
        <v>17393</v>
      </c>
      <c r="I5354" t="s">
        <v>2201</v>
      </c>
      <c r="J5354" t="s">
        <v>238</v>
      </c>
      <c r="K5354" t="s">
        <v>17394</v>
      </c>
      <c r="L5354">
        <v>12534468</v>
      </c>
      <c r="M5354">
        <f t="shared" si="166"/>
        <v>31324</v>
      </c>
      <c r="N5354" s="2">
        <f t="shared" si="167"/>
        <v>55.03237198351971</v>
      </c>
    </row>
    <row r="5355" spans="1:14" x14ac:dyDescent="0.3">
      <c r="A5355" t="s">
        <v>17395</v>
      </c>
      <c r="B5355" t="s">
        <v>1222</v>
      </c>
      <c r="C5355">
        <v>3.3</v>
      </c>
      <c r="D5355">
        <v>18</v>
      </c>
      <c r="E5355">
        <v>1149</v>
      </c>
      <c r="F5355">
        <v>505</v>
      </c>
      <c r="G5355" t="s">
        <v>67</v>
      </c>
      <c r="H5355" t="s">
        <v>17396</v>
      </c>
      <c r="I5355" t="s">
        <v>862</v>
      </c>
      <c r="J5355" t="s">
        <v>1224</v>
      </c>
      <c r="K5355" t="s">
        <v>17397</v>
      </c>
      <c r="L5355">
        <v>16222484</v>
      </c>
      <c r="M5355">
        <f t="shared" si="166"/>
        <v>9090</v>
      </c>
      <c r="N5355" s="2">
        <f t="shared" si="167"/>
        <v>56.048738033072233</v>
      </c>
    </row>
    <row r="5356" spans="1:14" x14ac:dyDescent="0.3">
      <c r="A5356" t="s">
        <v>17398</v>
      </c>
      <c r="B5356" t="s">
        <v>80</v>
      </c>
      <c r="C5356">
        <v>3.5</v>
      </c>
      <c r="D5356">
        <v>14</v>
      </c>
      <c r="E5356">
        <v>2999</v>
      </c>
      <c r="F5356">
        <v>1499</v>
      </c>
      <c r="G5356" t="s">
        <v>67</v>
      </c>
      <c r="H5356" t="s">
        <v>17399</v>
      </c>
      <c r="I5356" t="s">
        <v>44</v>
      </c>
      <c r="J5356" t="s">
        <v>84</v>
      </c>
      <c r="K5356" t="s">
        <v>17400</v>
      </c>
      <c r="L5356">
        <v>14364306</v>
      </c>
      <c r="M5356">
        <f t="shared" si="166"/>
        <v>20986</v>
      </c>
      <c r="N5356" s="2">
        <f t="shared" si="167"/>
        <v>50.016672224074689</v>
      </c>
    </row>
    <row r="5357" spans="1:14" x14ac:dyDescent="0.3">
      <c r="A5357" t="s">
        <v>17401</v>
      </c>
      <c r="B5357" t="s">
        <v>9718</v>
      </c>
      <c r="C5357">
        <v>4.2</v>
      </c>
      <c r="D5357">
        <v>13</v>
      </c>
      <c r="E5357">
        <v>270</v>
      </c>
      <c r="F5357">
        <v>189</v>
      </c>
      <c r="G5357" t="s">
        <v>218</v>
      </c>
      <c r="H5357" t="s">
        <v>17402</v>
      </c>
      <c r="I5357" t="s">
        <v>2507</v>
      </c>
      <c r="J5357" t="s">
        <v>9721</v>
      </c>
      <c r="K5357" t="s">
        <v>17403</v>
      </c>
      <c r="L5357">
        <v>16232490</v>
      </c>
      <c r="M5357">
        <f t="shared" si="166"/>
        <v>2457</v>
      </c>
      <c r="N5357" s="2">
        <f t="shared" si="167"/>
        <v>30</v>
      </c>
    </row>
    <row r="5358" spans="1:14" x14ac:dyDescent="0.3">
      <c r="A5358" t="s">
        <v>17404</v>
      </c>
      <c r="B5358" t="s">
        <v>17405</v>
      </c>
      <c r="C5358">
        <v>3.8</v>
      </c>
      <c r="D5358">
        <v>22</v>
      </c>
      <c r="E5358">
        <v>449</v>
      </c>
      <c r="F5358">
        <v>336</v>
      </c>
      <c r="G5358" t="s">
        <v>1742</v>
      </c>
      <c r="H5358" t="s">
        <v>17406</v>
      </c>
      <c r="I5358" t="s">
        <v>213</v>
      </c>
      <c r="J5358" t="s">
        <v>17407</v>
      </c>
      <c r="K5358" t="s">
        <v>17408</v>
      </c>
      <c r="L5358">
        <v>15580078</v>
      </c>
      <c r="M5358">
        <f t="shared" si="166"/>
        <v>7392</v>
      </c>
      <c r="N5358" s="2">
        <f t="shared" si="167"/>
        <v>25.167037861915372</v>
      </c>
    </row>
    <row r="5359" spans="1:14" x14ac:dyDescent="0.3">
      <c r="A5359" t="s">
        <v>16241</v>
      </c>
      <c r="B5359" t="s">
        <v>2212</v>
      </c>
      <c r="C5359">
        <v>4.8</v>
      </c>
      <c r="D5359">
        <v>14</v>
      </c>
      <c r="E5359">
        <v>1299</v>
      </c>
      <c r="F5359">
        <v>909</v>
      </c>
      <c r="G5359" t="s">
        <v>124</v>
      </c>
      <c r="H5359" t="s">
        <v>17409</v>
      </c>
      <c r="I5359" t="s">
        <v>642</v>
      </c>
      <c r="J5359" t="s">
        <v>2215</v>
      </c>
      <c r="K5359" t="s">
        <v>17410</v>
      </c>
      <c r="L5359">
        <v>17700884</v>
      </c>
      <c r="M5359">
        <f t="shared" si="166"/>
        <v>12726</v>
      </c>
      <c r="N5359" s="2">
        <f t="shared" si="167"/>
        <v>30.023094688221708</v>
      </c>
    </row>
    <row r="5360" spans="1:14" x14ac:dyDescent="0.3">
      <c r="A5360" t="s">
        <v>17411</v>
      </c>
      <c r="B5360" t="s">
        <v>1168</v>
      </c>
      <c r="C5360">
        <v>3.7</v>
      </c>
      <c r="D5360">
        <v>6</v>
      </c>
      <c r="E5360">
        <v>4399</v>
      </c>
      <c r="F5360">
        <v>2199</v>
      </c>
      <c r="G5360" t="s">
        <v>12446</v>
      </c>
      <c r="H5360" t="s">
        <v>17412</v>
      </c>
      <c r="I5360" t="s">
        <v>132</v>
      </c>
      <c r="J5360" t="s">
        <v>1171</v>
      </c>
      <c r="K5360" t="s">
        <v>17413</v>
      </c>
      <c r="L5360">
        <v>14101564</v>
      </c>
      <c r="M5360">
        <f t="shared" si="166"/>
        <v>13194</v>
      </c>
      <c r="N5360" s="2">
        <f t="shared" si="167"/>
        <v>50.011366219595367</v>
      </c>
    </row>
    <row r="5361" spans="1:14" x14ac:dyDescent="0.3">
      <c r="A5361" t="s">
        <v>17414</v>
      </c>
      <c r="B5361" t="s">
        <v>17415</v>
      </c>
      <c r="C5361">
        <v>4.2</v>
      </c>
      <c r="D5361">
        <v>6</v>
      </c>
      <c r="E5361">
        <v>1499</v>
      </c>
      <c r="F5361">
        <v>1304</v>
      </c>
      <c r="G5361" t="s">
        <v>16</v>
      </c>
      <c r="H5361" t="s">
        <v>17416</v>
      </c>
      <c r="I5361" t="s">
        <v>17417</v>
      </c>
      <c r="J5361" t="s">
        <v>17418</v>
      </c>
      <c r="K5361" t="s">
        <v>17419</v>
      </c>
      <c r="L5361">
        <v>17153844</v>
      </c>
      <c r="M5361">
        <f t="shared" si="166"/>
        <v>7824</v>
      </c>
      <c r="N5361" s="2">
        <f t="shared" si="167"/>
        <v>13.008672448298867</v>
      </c>
    </row>
    <row r="5362" spans="1:14" x14ac:dyDescent="0.3">
      <c r="A5362" t="s">
        <v>17420</v>
      </c>
      <c r="B5362" t="s">
        <v>9159</v>
      </c>
      <c r="C5362">
        <v>4.5999999999999996</v>
      </c>
      <c r="D5362">
        <v>10</v>
      </c>
      <c r="E5362">
        <v>2284</v>
      </c>
      <c r="F5362">
        <v>685</v>
      </c>
      <c r="G5362" t="s">
        <v>3013</v>
      </c>
      <c r="H5362" t="s">
        <v>17421</v>
      </c>
      <c r="I5362" t="s">
        <v>56</v>
      </c>
      <c r="J5362" t="s">
        <v>9161</v>
      </c>
      <c r="K5362" t="s">
        <v>17422</v>
      </c>
      <c r="L5362">
        <v>16177446</v>
      </c>
      <c r="M5362">
        <f t="shared" si="166"/>
        <v>6850</v>
      </c>
      <c r="N5362" s="2">
        <f t="shared" si="167"/>
        <v>70.008756567425564</v>
      </c>
    </row>
    <row r="5363" spans="1:14" x14ac:dyDescent="0.3">
      <c r="A5363" t="s">
        <v>17423</v>
      </c>
      <c r="B5363" t="s">
        <v>2800</v>
      </c>
      <c r="C5363">
        <v>3.7</v>
      </c>
      <c r="D5363">
        <v>3</v>
      </c>
      <c r="E5363">
        <v>899</v>
      </c>
      <c r="F5363">
        <v>899</v>
      </c>
      <c r="G5363" t="s">
        <v>1918</v>
      </c>
      <c r="H5363" t="s">
        <v>17424</v>
      </c>
      <c r="I5363" t="s">
        <v>446</v>
      </c>
      <c r="J5363" t="s">
        <v>2802</v>
      </c>
      <c r="K5363" t="s">
        <v>17425</v>
      </c>
      <c r="L5363">
        <v>17706042</v>
      </c>
      <c r="M5363">
        <f t="shared" si="166"/>
        <v>2697</v>
      </c>
      <c r="N5363" s="2">
        <f t="shared" si="167"/>
        <v>0</v>
      </c>
    </row>
    <row r="5364" spans="1:14" x14ac:dyDescent="0.3">
      <c r="A5364" t="s">
        <v>17426</v>
      </c>
      <c r="B5364" t="s">
        <v>12737</v>
      </c>
      <c r="C5364">
        <v>4.2</v>
      </c>
      <c r="D5364">
        <v>40</v>
      </c>
      <c r="E5364">
        <v>1699</v>
      </c>
      <c r="F5364">
        <v>492</v>
      </c>
      <c r="G5364" t="s">
        <v>29</v>
      </c>
      <c r="H5364" t="s">
        <v>17427</v>
      </c>
      <c r="I5364" t="s">
        <v>37</v>
      </c>
      <c r="J5364" t="s">
        <v>12739</v>
      </c>
      <c r="K5364" t="s">
        <v>17428</v>
      </c>
      <c r="L5364">
        <v>15666174</v>
      </c>
      <c r="M5364">
        <f t="shared" si="166"/>
        <v>19680</v>
      </c>
      <c r="N5364" s="2">
        <f t="shared" si="167"/>
        <v>71.041789287816357</v>
      </c>
    </row>
    <row r="5365" spans="1:14" x14ac:dyDescent="0.3">
      <c r="A5365" t="s">
        <v>17429</v>
      </c>
      <c r="B5365" t="s">
        <v>9267</v>
      </c>
      <c r="C5365">
        <v>4.0999999999999996</v>
      </c>
      <c r="D5365">
        <v>16</v>
      </c>
      <c r="E5365">
        <v>648</v>
      </c>
      <c r="F5365">
        <v>602</v>
      </c>
      <c r="G5365" t="s">
        <v>12404</v>
      </c>
      <c r="H5365" t="s">
        <v>17430</v>
      </c>
      <c r="I5365" t="s">
        <v>138</v>
      </c>
      <c r="J5365" t="s">
        <v>9270</v>
      </c>
      <c r="K5365" t="s">
        <v>17431</v>
      </c>
      <c r="L5365">
        <v>10344951</v>
      </c>
      <c r="M5365">
        <f t="shared" si="166"/>
        <v>9632</v>
      </c>
      <c r="N5365" s="2">
        <f t="shared" si="167"/>
        <v>7.098765432098765</v>
      </c>
    </row>
    <row r="5366" spans="1:14" x14ac:dyDescent="0.3">
      <c r="A5366" t="s">
        <v>17432</v>
      </c>
      <c r="B5366" t="s">
        <v>3271</v>
      </c>
      <c r="C5366">
        <v>3.6</v>
      </c>
      <c r="D5366">
        <v>18</v>
      </c>
      <c r="E5366">
        <v>2199</v>
      </c>
      <c r="F5366">
        <v>791</v>
      </c>
      <c r="G5366" t="s">
        <v>42</v>
      </c>
      <c r="H5366" t="s">
        <v>17433</v>
      </c>
      <c r="I5366" t="s">
        <v>50</v>
      </c>
      <c r="J5366" t="s">
        <v>3273</v>
      </c>
      <c r="K5366" t="s">
        <v>17434</v>
      </c>
      <c r="L5366">
        <v>16461648</v>
      </c>
      <c r="M5366">
        <f t="shared" si="166"/>
        <v>14238</v>
      </c>
      <c r="N5366" s="2">
        <f t="shared" si="167"/>
        <v>64.029104138244648</v>
      </c>
    </row>
    <row r="5367" spans="1:14" x14ac:dyDescent="0.3">
      <c r="A5367" t="s">
        <v>17435</v>
      </c>
      <c r="B5367" t="s">
        <v>5670</v>
      </c>
      <c r="C5367">
        <v>2.9</v>
      </c>
      <c r="D5367">
        <v>18</v>
      </c>
      <c r="E5367">
        <v>899</v>
      </c>
      <c r="F5367">
        <v>629</v>
      </c>
      <c r="G5367" t="s">
        <v>17386</v>
      </c>
      <c r="H5367" t="s">
        <v>17436</v>
      </c>
      <c r="I5367" t="s">
        <v>446</v>
      </c>
      <c r="J5367" t="s">
        <v>5672</v>
      </c>
      <c r="K5367" t="s">
        <v>17437</v>
      </c>
      <c r="L5367">
        <v>14633878</v>
      </c>
      <c r="M5367">
        <f t="shared" si="166"/>
        <v>11322</v>
      </c>
      <c r="N5367" s="2">
        <f t="shared" si="167"/>
        <v>30.033370411568409</v>
      </c>
    </row>
    <row r="5368" spans="1:14" x14ac:dyDescent="0.3">
      <c r="A5368" t="s">
        <v>17438</v>
      </c>
      <c r="B5368" t="s">
        <v>3266</v>
      </c>
      <c r="C5368">
        <v>3.9</v>
      </c>
      <c r="D5368">
        <v>15</v>
      </c>
      <c r="E5368">
        <v>1999</v>
      </c>
      <c r="F5368">
        <v>599</v>
      </c>
      <c r="G5368" t="s">
        <v>757</v>
      </c>
      <c r="H5368" t="s">
        <v>17439</v>
      </c>
      <c r="I5368" t="s">
        <v>446</v>
      </c>
      <c r="J5368" t="s">
        <v>3268</v>
      </c>
      <c r="K5368" t="s">
        <v>17440</v>
      </c>
      <c r="L5368">
        <v>15213648</v>
      </c>
      <c r="M5368">
        <f t="shared" si="166"/>
        <v>8985</v>
      </c>
      <c r="N5368" s="2">
        <f t="shared" si="167"/>
        <v>70.035017508754379</v>
      </c>
    </row>
    <row r="5369" spans="1:14" x14ac:dyDescent="0.3">
      <c r="A5369" t="s">
        <v>17441</v>
      </c>
      <c r="B5369" t="s">
        <v>6918</v>
      </c>
      <c r="C5369">
        <v>4.4000000000000004</v>
      </c>
      <c r="D5369">
        <v>65</v>
      </c>
      <c r="E5369">
        <v>699</v>
      </c>
      <c r="F5369">
        <v>342</v>
      </c>
      <c r="G5369" t="s">
        <v>67</v>
      </c>
      <c r="H5369" t="s">
        <v>17442</v>
      </c>
      <c r="I5369" t="s">
        <v>37</v>
      </c>
      <c r="J5369" t="s">
        <v>6920</v>
      </c>
      <c r="K5369" t="s">
        <v>17443</v>
      </c>
      <c r="L5369">
        <v>1792990</v>
      </c>
      <c r="M5369">
        <f t="shared" si="166"/>
        <v>22230</v>
      </c>
      <c r="N5369" s="2">
        <f t="shared" si="167"/>
        <v>51.072961373390555</v>
      </c>
    </row>
    <row r="5370" spans="1:14" x14ac:dyDescent="0.3">
      <c r="A5370" t="s">
        <v>17444</v>
      </c>
      <c r="B5370" t="s">
        <v>1106</v>
      </c>
      <c r="C5370">
        <v>4.5</v>
      </c>
      <c r="D5370">
        <v>5700</v>
      </c>
      <c r="E5370">
        <v>950</v>
      </c>
      <c r="F5370">
        <v>798</v>
      </c>
      <c r="G5370" t="s">
        <v>218</v>
      </c>
      <c r="H5370" t="s">
        <v>17445</v>
      </c>
      <c r="I5370" t="s">
        <v>220</v>
      </c>
      <c r="J5370" t="s">
        <v>1109</v>
      </c>
      <c r="K5370" t="s">
        <v>17446</v>
      </c>
      <c r="L5370">
        <v>11069936</v>
      </c>
      <c r="M5370">
        <f t="shared" si="166"/>
        <v>4548600</v>
      </c>
      <c r="N5370" s="2">
        <f t="shared" si="167"/>
        <v>16</v>
      </c>
    </row>
    <row r="5371" spans="1:14" x14ac:dyDescent="0.3">
      <c r="A5371" t="s">
        <v>17447</v>
      </c>
      <c r="B5371" t="s">
        <v>418</v>
      </c>
      <c r="C5371">
        <v>4.2</v>
      </c>
      <c r="D5371">
        <v>6</v>
      </c>
      <c r="E5371">
        <v>2899</v>
      </c>
      <c r="F5371">
        <v>2899</v>
      </c>
      <c r="G5371" t="s">
        <v>17448</v>
      </c>
      <c r="H5371" t="s">
        <v>17449</v>
      </c>
      <c r="I5371" t="s">
        <v>110</v>
      </c>
      <c r="J5371" t="s">
        <v>421</v>
      </c>
      <c r="K5371" t="s">
        <v>17450</v>
      </c>
      <c r="L5371">
        <v>17134936</v>
      </c>
      <c r="M5371">
        <f t="shared" si="166"/>
        <v>17394</v>
      </c>
      <c r="N5371" s="2">
        <f t="shared" si="167"/>
        <v>0</v>
      </c>
    </row>
    <row r="5372" spans="1:14" x14ac:dyDescent="0.3">
      <c r="A5372" t="s">
        <v>17451</v>
      </c>
      <c r="B5372" t="s">
        <v>1011</v>
      </c>
      <c r="C5372">
        <v>3.1</v>
      </c>
      <c r="D5372">
        <v>7</v>
      </c>
      <c r="E5372">
        <v>2799</v>
      </c>
      <c r="F5372">
        <v>1399</v>
      </c>
      <c r="G5372" t="s">
        <v>42</v>
      </c>
      <c r="H5372" t="s">
        <v>17452</v>
      </c>
      <c r="I5372" t="s">
        <v>404</v>
      </c>
      <c r="J5372" t="s">
        <v>1013</v>
      </c>
      <c r="K5372" t="s">
        <v>17453</v>
      </c>
      <c r="L5372">
        <v>16387086</v>
      </c>
      <c r="M5372">
        <f t="shared" si="166"/>
        <v>9793</v>
      </c>
      <c r="N5372" s="2">
        <f t="shared" si="167"/>
        <v>50.017863522686682</v>
      </c>
    </row>
    <row r="5373" spans="1:14" x14ac:dyDescent="0.3">
      <c r="A5373" t="s">
        <v>3569</v>
      </c>
      <c r="B5373" t="s">
        <v>443</v>
      </c>
      <c r="C5373">
        <v>4.0999999999999996</v>
      </c>
      <c r="D5373">
        <v>22</v>
      </c>
      <c r="E5373">
        <v>4650</v>
      </c>
      <c r="F5373">
        <v>1999</v>
      </c>
      <c r="G5373" t="s">
        <v>7624</v>
      </c>
      <c r="H5373" t="s">
        <v>17454</v>
      </c>
      <c r="I5373" t="s">
        <v>126</v>
      </c>
      <c r="J5373" t="s">
        <v>447</v>
      </c>
      <c r="K5373" t="s">
        <v>17455</v>
      </c>
      <c r="L5373">
        <v>15033290</v>
      </c>
      <c r="M5373">
        <f t="shared" si="166"/>
        <v>43978</v>
      </c>
      <c r="N5373" s="2">
        <f t="shared" si="167"/>
        <v>57.01075268817204</v>
      </c>
    </row>
    <row r="5374" spans="1:14" x14ac:dyDescent="0.3">
      <c r="A5374" t="s">
        <v>17456</v>
      </c>
      <c r="B5374" t="s">
        <v>17457</v>
      </c>
      <c r="C5374">
        <v>3.4</v>
      </c>
      <c r="D5374">
        <v>5</v>
      </c>
      <c r="E5374">
        <v>750</v>
      </c>
      <c r="F5374">
        <v>750</v>
      </c>
      <c r="G5374" t="s">
        <v>124</v>
      </c>
      <c r="H5374" t="s">
        <v>17458</v>
      </c>
      <c r="I5374" t="s">
        <v>37</v>
      </c>
      <c r="J5374" t="s">
        <v>17459</v>
      </c>
      <c r="K5374" t="s">
        <v>17460</v>
      </c>
      <c r="L5374">
        <v>16033576</v>
      </c>
      <c r="M5374">
        <f t="shared" si="166"/>
        <v>3750</v>
      </c>
      <c r="N5374" s="2">
        <f t="shared" si="167"/>
        <v>0</v>
      </c>
    </row>
    <row r="5375" spans="1:14" x14ac:dyDescent="0.3">
      <c r="A5375" t="s">
        <v>5551</v>
      </c>
      <c r="B5375" t="s">
        <v>1908</v>
      </c>
      <c r="C5375">
        <v>3.6</v>
      </c>
      <c r="D5375">
        <v>317</v>
      </c>
      <c r="E5375">
        <v>3599</v>
      </c>
      <c r="F5375">
        <v>971</v>
      </c>
      <c r="G5375" t="s">
        <v>67</v>
      </c>
      <c r="H5375" t="s">
        <v>17461</v>
      </c>
      <c r="I5375" t="s">
        <v>132</v>
      </c>
      <c r="J5375" t="s">
        <v>1910</v>
      </c>
      <c r="K5375" t="s">
        <v>17462</v>
      </c>
      <c r="L5375">
        <v>8677651</v>
      </c>
      <c r="M5375">
        <f t="shared" si="166"/>
        <v>307807</v>
      </c>
      <c r="N5375" s="2">
        <f t="shared" si="167"/>
        <v>73.020283412058902</v>
      </c>
    </row>
    <row r="5376" spans="1:14" x14ac:dyDescent="0.3">
      <c r="A5376" t="s">
        <v>978</v>
      </c>
      <c r="B5376" t="s">
        <v>1446</v>
      </c>
      <c r="C5376">
        <v>3.2</v>
      </c>
      <c r="D5376">
        <v>5</v>
      </c>
      <c r="E5376">
        <v>499</v>
      </c>
      <c r="F5376">
        <v>324</v>
      </c>
      <c r="G5376" t="s">
        <v>42</v>
      </c>
      <c r="H5376" t="s">
        <v>17463</v>
      </c>
      <c r="I5376" t="s">
        <v>37</v>
      </c>
      <c r="J5376" t="s">
        <v>1449</v>
      </c>
      <c r="K5376" t="s">
        <v>17464</v>
      </c>
      <c r="L5376">
        <v>15078412</v>
      </c>
      <c r="M5376">
        <f t="shared" si="166"/>
        <v>1620</v>
      </c>
      <c r="N5376" s="2">
        <f t="shared" si="167"/>
        <v>35.070140280561127</v>
      </c>
    </row>
    <row r="5377" spans="1:14" x14ac:dyDescent="0.3">
      <c r="A5377" t="s">
        <v>17465</v>
      </c>
      <c r="B5377" t="s">
        <v>2614</v>
      </c>
      <c r="C5377">
        <v>4.5999999999999996</v>
      </c>
      <c r="D5377">
        <v>35</v>
      </c>
      <c r="E5377">
        <v>99</v>
      </c>
      <c r="F5377">
        <v>99</v>
      </c>
      <c r="G5377" t="s">
        <v>16</v>
      </c>
      <c r="H5377" t="s">
        <v>17466</v>
      </c>
      <c r="I5377" t="s">
        <v>3961</v>
      </c>
      <c r="J5377" t="s">
        <v>2616</v>
      </c>
      <c r="K5377" t="s">
        <v>17467</v>
      </c>
      <c r="L5377">
        <v>14294088</v>
      </c>
      <c r="M5377">
        <f t="shared" si="166"/>
        <v>3465</v>
      </c>
      <c r="N5377" s="2">
        <f t="shared" si="167"/>
        <v>0</v>
      </c>
    </row>
    <row r="5378" spans="1:14" x14ac:dyDescent="0.3">
      <c r="A5378" t="s">
        <v>15194</v>
      </c>
      <c r="B5378" t="s">
        <v>54</v>
      </c>
      <c r="C5378">
        <v>4.2</v>
      </c>
      <c r="D5378">
        <v>18</v>
      </c>
      <c r="E5378">
        <v>749</v>
      </c>
      <c r="F5378">
        <v>224</v>
      </c>
      <c r="G5378" t="s">
        <v>16</v>
      </c>
      <c r="H5378" t="s">
        <v>17468</v>
      </c>
      <c r="I5378" t="s">
        <v>388</v>
      </c>
      <c r="J5378" t="s">
        <v>57</v>
      </c>
      <c r="K5378" t="s">
        <v>17469</v>
      </c>
      <c r="L5378">
        <v>14300788</v>
      </c>
      <c r="M5378">
        <f t="shared" si="166"/>
        <v>4032</v>
      </c>
      <c r="N5378" s="2">
        <f t="shared" si="167"/>
        <v>70.09345794392523</v>
      </c>
    </row>
    <row r="5379" spans="1:14" x14ac:dyDescent="0.3">
      <c r="A5379" t="s">
        <v>1027</v>
      </c>
      <c r="B5379" t="s">
        <v>17470</v>
      </c>
      <c r="C5379">
        <v>4.5999999999999996</v>
      </c>
      <c r="D5379">
        <v>7</v>
      </c>
      <c r="E5379">
        <v>599</v>
      </c>
      <c r="F5379">
        <v>599</v>
      </c>
      <c r="G5379" t="s">
        <v>1474</v>
      </c>
      <c r="H5379" t="s">
        <v>17471</v>
      </c>
      <c r="I5379" t="s">
        <v>244</v>
      </c>
      <c r="J5379" t="s">
        <v>17472</v>
      </c>
      <c r="K5379" t="s">
        <v>17473</v>
      </c>
      <c r="L5379">
        <v>16337174</v>
      </c>
      <c r="M5379">
        <f t="shared" ref="M5379:M5442" si="168">D5379*F5379</f>
        <v>4193</v>
      </c>
      <c r="N5379" s="2">
        <f t="shared" ref="N5379:N5442" si="169">((E5379-F5379)/E5379) *100</f>
        <v>0</v>
      </c>
    </row>
    <row r="5380" spans="1:14" x14ac:dyDescent="0.3">
      <c r="A5380" t="s">
        <v>3566</v>
      </c>
      <c r="B5380" t="s">
        <v>54</v>
      </c>
      <c r="C5380">
        <v>4.2</v>
      </c>
      <c r="D5380">
        <v>224</v>
      </c>
      <c r="E5380">
        <v>499</v>
      </c>
      <c r="F5380">
        <v>499</v>
      </c>
      <c r="G5380" t="s">
        <v>16</v>
      </c>
      <c r="H5380" t="s">
        <v>17474</v>
      </c>
      <c r="I5380" t="s">
        <v>393</v>
      </c>
      <c r="J5380" t="s">
        <v>57</v>
      </c>
      <c r="K5380" t="s">
        <v>17475</v>
      </c>
      <c r="L5380">
        <v>13995558</v>
      </c>
      <c r="M5380">
        <f t="shared" si="168"/>
        <v>111776</v>
      </c>
      <c r="N5380" s="2">
        <f t="shared" si="169"/>
        <v>0</v>
      </c>
    </row>
    <row r="5381" spans="1:14" x14ac:dyDescent="0.3">
      <c r="A5381" t="s">
        <v>6111</v>
      </c>
      <c r="B5381" t="s">
        <v>995</v>
      </c>
      <c r="C5381">
        <v>4.4000000000000004</v>
      </c>
      <c r="D5381">
        <v>5</v>
      </c>
      <c r="E5381">
        <v>2290</v>
      </c>
      <c r="F5381">
        <v>1145</v>
      </c>
      <c r="G5381" t="s">
        <v>16</v>
      </c>
      <c r="H5381" t="s">
        <v>17476</v>
      </c>
      <c r="I5381" t="s">
        <v>586</v>
      </c>
      <c r="J5381" t="s">
        <v>998</v>
      </c>
      <c r="K5381" t="s">
        <v>17477</v>
      </c>
      <c r="L5381">
        <v>16205100</v>
      </c>
      <c r="M5381">
        <f t="shared" si="168"/>
        <v>5725</v>
      </c>
      <c r="N5381" s="2">
        <f t="shared" si="169"/>
        <v>50</v>
      </c>
    </row>
    <row r="5382" spans="1:14" x14ac:dyDescent="0.3">
      <c r="A5382" t="s">
        <v>17478</v>
      </c>
      <c r="B5382" t="s">
        <v>54</v>
      </c>
      <c r="C5382">
        <v>4</v>
      </c>
      <c r="D5382">
        <v>18</v>
      </c>
      <c r="E5382">
        <v>699</v>
      </c>
      <c r="F5382">
        <v>489</v>
      </c>
      <c r="G5382" t="s">
        <v>16</v>
      </c>
      <c r="H5382" t="s">
        <v>17479</v>
      </c>
      <c r="I5382" t="s">
        <v>3079</v>
      </c>
      <c r="J5382" t="s">
        <v>57</v>
      </c>
      <c r="K5382" t="s">
        <v>17480</v>
      </c>
      <c r="L5382">
        <v>16541964</v>
      </c>
      <c r="M5382">
        <f t="shared" si="168"/>
        <v>8802</v>
      </c>
      <c r="N5382" s="2">
        <f t="shared" si="169"/>
        <v>30.042918454935624</v>
      </c>
    </row>
    <row r="5383" spans="1:14" x14ac:dyDescent="0.3">
      <c r="A5383" t="s">
        <v>5972</v>
      </c>
      <c r="B5383" t="s">
        <v>456</v>
      </c>
      <c r="C5383">
        <v>4.3</v>
      </c>
      <c r="D5383">
        <v>11</v>
      </c>
      <c r="E5383">
        <v>1690</v>
      </c>
      <c r="F5383">
        <v>1352</v>
      </c>
      <c r="G5383" t="s">
        <v>457</v>
      </c>
      <c r="H5383" t="s">
        <v>17481</v>
      </c>
      <c r="I5383" t="s">
        <v>642</v>
      </c>
      <c r="J5383" t="s">
        <v>459</v>
      </c>
      <c r="K5383" t="s">
        <v>17482</v>
      </c>
      <c r="L5383">
        <v>15633316</v>
      </c>
      <c r="M5383">
        <f t="shared" si="168"/>
        <v>14872</v>
      </c>
      <c r="N5383" s="2">
        <f t="shared" si="169"/>
        <v>20</v>
      </c>
    </row>
    <row r="5384" spans="1:14" x14ac:dyDescent="0.3">
      <c r="A5384" t="s">
        <v>17483</v>
      </c>
      <c r="B5384" t="s">
        <v>1524</v>
      </c>
      <c r="C5384">
        <v>5</v>
      </c>
      <c r="D5384">
        <v>5</v>
      </c>
      <c r="E5384">
        <v>999</v>
      </c>
      <c r="F5384">
        <v>459</v>
      </c>
      <c r="G5384" t="s">
        <v>17484</v>
      </c>
      <c r="H5384" t="s">
        <v>17485</v>
      </c>
      <c r="I5384" t="s">
        <v>189</v>
      </c>
      <c r="J5384" t="s">
        <v>1527</v>
      </c>
      <c r="K5384" t="s">
        <v>17486</v>
      </c>
      <c r="L5384">
        <v>17947702</v>
      </c>
      <c r="M5384">
        <f t="shared" si="168"/>
        <v>2295</v>
      </c>
      <c r="N5384" s="2">
        <f t="shared" si="169"/>
        <v>54.054054054054056</v>
      </c>
    </row>
    <row r="5385" spans="1:14" x14ac:dyDescent="0.3">
      <c r="A5385" t="s">
        <v>17487</v>
      </c>
      <c r="B5385" t="s">
        <v>1845</v>
      </c>
      <c r="C5385">
        <v>4.4000000000000004</v>
      </c>
      <c r="D5385">
        <v>29</v>
      </c>
      <c r="E5385">
        <v>2699</v>
      </c>
      <c r="F5385">
        <v>728</v>
      </c>
      <c r="G5385" t="s">
        <v>95</v>
      </c>
      <c r="H5385" t="s">
        <v>17488</v>
      </c>
      <c r="I5385" t="s">
        <v>337</v>
      </c>
      <c r="J5385" t="s">
        <v>1847</v>
      </c>
      <c r="K5385" t="s">
        <v>17489</v>
      </c>
      <c r="L5385">
        <v>14027044</v>
      </c>
      <c r="M5385">
        <f t="shared" si="168"/>
        <v>21112</v>
      </c>
      <c r="N5385" s="2">
        <f t="shared" si="169"/>
        <v>73.027047054464617</v>
      </c>
    </row>
    <row r="5386" spans="1:14" x14ac:dyDescent="0.3">
      <c r="A5386" t="s">
        <v>17490</v>
      </c>
      <c r="B5386" t="s">
        <v>4085</v>
      </c>
      <c r="C5386">
        <v>4.2</v>
      </c>
      <c r="D5386">
        <v>19</v>
      </c>
      <c r="E5386">
        <v>1399</v>
      </c>
      <c r="F5386">
        <v>499</v>
      </c>
      <c r="G5386" t="s">
        <v>67</v>
      </c>
      <c r="H5386" t="s">
        <v>17491</v>
      </c>
      <c r="I5386" t="s">
        <v>752</v>
      </c>
      <c r="J5386" t="s">
        <v>4087</v>
      </c>
      <c r="K5386" t="s">
        <v>17492</v>
      </c>
      <c r="L5386">
        <v>15344914</v>
      </c>
      <c r="M5386">
        <f t="shared" si="168"/>
        <v>9481</v>
      </c>
      <c r="N5386" s="2">
        <f t="shared" si="169"/>
        <v>64.331665475339534</v>
      </c>
    </row>
    <row r="5387" spans="1:14" x14ac:dyDescent="0.3">
      <c r="A5387" t="s">
        <v>17493</v>
      </c>
      <c r="B5387" t="s">
        <v>6533</v>
      </c>
      <c r="C5387">
        <v>4</v>
      </c>
      <c r="D5387">
        <v>20</v>
      </c>
      <c r="E5387">
        <v>5399</v>
      </c>
      <c r="F5387">
        <v>2159</v>
      </c>
      <c r="G5387" t="s">
        <v>67</v>
      </c>
      <c r="H5387" t="s">
        <v>17494</v>
      </c>
      <c r="I5387" t="s">
        <v>132</v>
      </c>
      <c r="J5387" t="s">
        <v>6535</v>
      </c>
      <c r="K5387" t="s">
        <v>17495</v>
      </c>
      <c r="L5387">
        <v>2277728</v>
      </c>
      <c r="M5387">
        <f t="shared" si="168"/>
        <v>43180</v>
      </c>
      <c r="N5387" s="2">
        <f t="shared" si="169"/>
        <v>60.011113169105393</v>
      </c>
    </row>
    <row r="5388" spans="1:14" x14ac:dyDescent="0.3">
      <c r="A5388" t="s">
        <v>17496</v>
      </c>
      <c r="B5388" t="s">
        <v>17497</v>
      </c>
      <c r="C5388">
        <v>3.7</v>
      </c>
      <c r="D5388">
        <v>3</v>
      </c>
      <c r="E5388">
        <v>1650</v>
      </c>
      <c r="F5388">
        <v>1237</v>
      </c>
      <c r="G5388" t="s">
        <v>17498</v>
      </c>
      <c r="H5388" t="s">
        <v>17499</v>
      </c>
      <c r="I5388" t="s">
        <v>1160</v>
      </c>
      <c r="J5388" t="s">
        <v>17500</v>
      </c>
      <c r="K5388" t="s">
        <v>17501</v>
      </c>
      <c r="L5388">
        <v>13280672</v>
      </c>
      <c r="M5388">
        <f t="shared" si="168"/>
        <v>3711</v>
      </c>
      <c r="N5388" s="2">
        <f t="shared" si="169"/>
        <v>25.030303030303031</v>
      </c>
    </row>
    <row r="5389" spans="1:14" x14ac:dyDescent="0.3">
      <c r="A5389" t="s">
        <v>17502</v>
      </c>
      <c r="B5389" t="s">
        <v>2669</v>
      </c>
      <c r="C5389">
        <v>4</v>
      </c>
      <c r="D5389">
        <v>6</v>
      </c>
      <c r="E5389">
        <v>5899</v>
      </c>
      <c r="F5389">
        <v>2477</v>
      </c>
      <c r="G5389" t="s">
        <v>124</v>
      </c>
      <c r="H5389" t="s">
        <v>17503</v>
      </c>
      <c r="I5389" t="s">
        <v>50</v>
      </c>
      <c r="J5389" t="s">
        <v>2671</v>
      </c>
      <c r="K5389" t="s">
        <v>17504</v>
      </c>
      <c r="L5389">
        <v>17566218</v>
      </c>
      <c r="M5389">
        <f t="shared" si="168"/>
        <v>14862</v>
      </c>
      <c r="N5389" s="2">
        <f t="shared" si="169"/>
        <v>58.009832174944911</v>
      </c>
    </row>
    <row r="5390" spans="1:14" x14ac:dyDescent="0.3">
      <c r="A5390" t="s">
        <v>17505</v>
      </c>
      <c r="B5390" t="s">
        <v>2435</v>
      </c>
      <c r="C5390">
        <v>4.5999999999999996</v>
      </c>
      <c r="D5390">
        <v>87</v>
      </c>
      <c r="E5390">
        <v>1299</v>
      </c>
      <c r="F5390">
        <v>1299</v>
      </c>
      <c r="G5390" t="s">
        <v>17506</v>
      </c>
      <c r="H5390" t="s">
        <v>17507</v>
      </c>
      <c r="I5390" t="s">
        <v>1229</v>
      </c>
      <c r="J5390" t="s">
        <v>2438</v>
      </c>
      <c r="K5390" t="s">
        <v>17508</v>
      </c>
      <c r="L5390">
        <v>12119574</v>
      </c>
      <c r="M5390">
        <f t="shared" si="168"/>
        <v>113013</v>
      </c>
      <c r="N5390" s="2">
        <f t="shared" si="169"/>
        <v>0</v>
      </c>
    </row>
    <row r="5391" spans="1:14" x14ac:dyDescent="0.3">
      <c r="A5391" t="s">
        <v>17509</v>
      </c>
      <c r="B5391" t="s">
        <v>3309</v>
      </c>
      <c r="C5391">
        <v>4.4000000000000004</v>
      </c>
      <c r="D5391">
        <v>383</v>
      </c>
      <c r="E5391">
        <v>1499</v>
      </c>
      <c r="F5391">
        <v>929</v>
      </c>
      <c r="G5391" t="s">
        <v>573</v>
      </c>
      <c r="H5391" t="s">
        <v>17510</v>
      </c>
      <c r="I5391" t="s">
        <v>37</v>
      </c>
      <c r="J5391" t="s">
        <v>3311</v>
      </c>
      <c r="K5391" t="s">
        <v>17511</v>
      </c>
      <c r="L5391">
        <v>11285400</v>
      </c>
      <c r="M5391">
        <f t="shared" si="168"/>
        <v>355807</v>
      </c>
      <c r="N5391" s="2">
        <f t="shared" si="169"/>
        <v>38.025350233488993</v>
      </c>
    </row>
    <row r="5392" spans="1:14" x14ac:dyDescent="0.3">
      <c r="A5392" t="s">
        <v>17512</v>
      </c>
      <c r="B5392" t="s">
        <v>3168</v>
      </c>
      <c r="C5392">
        <v>4.3</v>
      </c>
      <c r="D5392">
        <v>35</v>
      </c>
      <c r="E5392">
        <v>1799</v>
      </c>
      <c r="F5392">
        <v>809</v>
      </c>
      <c r="G5392" t="s">
        <v>29</v>
      </c>
      <c r="H5392" t="s">
        <v>17513</v>
      </c>
      <c r="I5392" t="s">
        <v>740</v>
      </c>
      <c r="J5392" t="s">
        <v>3170</v>
      </c>
      <c r="K5392" t="s">
        <v>17514</v>
      </c>
      <c r="L5392">
        <v>14952880</v>
      </c>
      <c r="M5392">
        <f t="shared" si="168"/>
        <v>28315</v>
      </c>
      <c r="N5392" s="2">
        <f t="shared" si="169"/>
        <v>55.03057254030017</v>
      </c>
    </row>
    <row r="5393" spans="1:14" x14ac:dyDescent="0.3">
      <c r="A5393" t="s">
        <v>17515</v>
      </c>
      <c r="B5393" t="s">
        <v>4956</v>
      </c>
      <c r="C5393">
        <v>4.2</v>
      </c>
      <c r="D5393">
        <v>49</v>
      </c>
      <c r="E5393">
        <v>1500</v>
      </c>
      <c r="F5393">
        <v>720</v>
      </c>
      <c r="G5393" t="s">
        <v>17516</v>
      </c>
      <c r="H5393" t="s">
        <v>17517</v>
      </c>
      <c r="I5393" t="s">
        <v>630</v>
      </c>
      <c r="J5393" t="s">
        <v>4958</v>
      </c>
      <c r="K5393" t="s">
        <v>17518</v>
      </c>
      <c r="L5393">
        <v>12289820</v>
      </c>
      <c r="M5393">
        <f t="shared" si="168"/>
        <v>35280</v>
      </c>
      <c r="N5393" s="2">
        <f t="shared" si="169"/>
        <v>52</v>
      </c>
    </row>
    <row r="5394" spans="1:14" x14ac:dyDescent="0.3">
      <c r="A5394" t="s">
        <v>17519</v>
      </c>
      <c r="B5394" t="s">
        <v>15231</v>
      </c>
      <c r="C5394">
        <v>4.0999999999999996</v>
      </c>
      <c r="D5394">
        <v>49</v>
      </c>
      <c r="E5394">
        <v>1449</v>
      </c>
      <c r="F5394">
        <v>623</v>
      </c>
      <c r="G5394" t="s">
        <v>67</v>
      </c>
      <c r="H5394" t="s">
        <v>17520</v>
      </c>
      <c r="I5394" t="s">
        <v>37</v>
      </c>
      <c r="J5394" t="s">
        <v>15233</v>
      </c>
      <c r="K5394" t="s">
        <v>17521</v>
      </c>
      <c r="L5394">
        <v>11878814</v>
      </c>
      <c r="M5394">
        <f t="shared" si="168"/>
        <v>30527</v>
      </c>
      <c r="N5394" s="2">
        <f t="shared" si="169"/>
        <v>57.004830917874393</v>
      </c>
    </row>
    <row r="5395" spans="1:14" x14ac:dyDescent="0.3">
      <c r="A5395" t="s">
        <v>17522</v>
      </c>
      <c r="B5395" t="s">
        <v>17523</v>
      </c>
      <c r="C5395">
        <v>4.2</v>
      </c>
      <c r="D5395">
        <v>10</v>
      </c>
      <c r="E5395">
        <v>1299</v>
      </c>
      <c r="F5395">
        <v>857</v>
      </c>
      <c r="G5395" t="s">
        <v>17524</v>
      </c>
      <c r="H5395" t="s">
        <v>17525</v>
      </c>
      <c r="I5395" t="s">
        <v>110</v>
      </c>
      <c r="J5395" t="s">
        <v>17526</v>
      </c>
      <c r="K5395" t="s">
        <v>17527</v>
      </c>
      <c r="L5395">
        <v>13675732</v>
      </c>
      <c r="M5395">
        <f t="shared" si="168"/>
        <v>8570</v>
      </c>
      <c r="N5395" s="2">
        <f t="shared" si="169"/>
        <v>34.026173979984605</v>
      </c>
    </row>
    <row r="5396" spans="1:14" x14ac:dyDescent="0.3">
      <c r="A5396" t="s">
        <v>1655</v>
      </c>
      <c r="B5396" t="s">
        <v>230</v>
      </c>
      <c r="C5396">
        <v>4.0999999999999996</v>
      </c>
      <c r="D5396">
        <v>137</v>
      </c>
      <c r="E5396">
        <v>999</v>
      </c>
      <c r="F5396">
        <v>899</v>
      </c>
      <c r="G5396" t="s">
        <v>563</v>
      </c>
      <c r="H5396" t="s">
        <v>17528</v>
      </c>
      <c r="I5396" t="s">
        <v>297</v>
      </c>
      <c r="J5396" t="s">
        <v>232</v>
      </c>
      <c r="K5396" t="s">
        <v>17529</v>
      </c>
      <c r="L5396">
        <v>12919554</v>
      </c>
      <c r="M5396">
        <f t="shared" si="168"/>
        <v>123163</v>
      </c>
      <c r="N5396" s="2">
        <f t="shared" si="169"/>
        <v>10.01001001001001</v>
      </c>
    </row>
    <row r="5397" spans="1:14" x14ac:dyDescent="0.3">
      <c r="A5397" t="s">
        <v>17530</v>
      </c>
      <c r="B5397" t="s">
        <v>2198</v>
      </c>
      <c r="C5397">
        <v>4.8</v>
      </c>
      <c r="D5397">
        <v>19</v>
      </c>
      <c r="E5397">
        <v>699</v>
      </c>
      <c r="F5397">
        <v>279</v>
      </c>
      <c r="G5397" t="s">
        <v>2199</v>
      </c>
      <c r="H5397" t="s">
        <v>17531</v>
      </c>
      <c r="I5397" t="s">
        <v>5734</v>
      </c>
      <c r="J5397" t="s">
        <v>2202</v>
      </c>
      <c r="K5397" t="s">
        <v>17532</v>
      </c>
      <c r="L5397">
        <v>12027888</v>
      </c>
      <c r="M5397">
        <f t="shared" si="168"/>
        <v>5301</v>
      </c>
      <c r="N5397" s="2">
        <f t="shared" si="169"/>
        <v>60.085836909871247</v>
      </c>
    </row>
    <row r="5398" spans="1:14" x14ac:dyDescent="0.3">
      <c r="A5398" t="s">
        <v>17533</v>
      </c>
      <c r="B5398" t="s">
        <v>17534</v>
      </c>
      <c r="C5398">
        <v>4.5999999999999996</v>
      </c>
      <c r="D5398">
        <v>5</v>
      </c>
      <c r="E5398">
        <v>999</v>
      </c>
      <c r="F5398">
        <v>699</v>
      </c>
      <c r="G5398" t="s">
        <v>1474</v>
      </c>
      <c r="H5398" t="s">
        <v>17535</v>
      </c>
      <c r="I5398" t="s">
        <v>685</v>
      </c>
      <c r="J5398" t="s">
        <v>17536</v>
      </c>
      <c r="K5398" t="s">
        <v>17537</v>
      </c>
      <c r="L5398">
        <v>17362010</v>
      </c>
      <c r="M5398">
        <f t="shared" si="168"/>
        <v>3495</v>
      </c>
      <c r="N5398" s="2">
        <f t="shared" si="169"/>
        <v>30.03003003003003</v>
      </c>
    </row>
    <row r="5399" spans="1:14" x14ac:dyDescent="0.3">
      <c r="A5399" t="s">
        <v>1866</v>
      </c>
      <c r="B5399" t="s">
        <v>1078</v>
      </c>
      <c r="C5399">
        <v>5</v>
      </c>
      <c r="D5399">
        <v>2</v>
      </c>
      <c r="E5399">
        <v>1490</v>
      </c>
      <c r="F5399">
        <v>1490</v>
      </c>
      <c r="G5399" t="s">
        <v>16</v>
      </c>
      <c r="H5399" t="s">
        <v>17538</v>
      </c>
      <c r="I5399" t="s">
        <v>586</v>
      </c>
      <c r="J5399" t="s">
        <v>1081</v>
      </c>
      <c r="K5399" t="s">
        <v>17539</v>
      </c>
      <c r="L5399">
        <v>15637842</v>
      </c>
      <c r="M5399">
        <f t="shared" si="168"/>
        <v>2980</v>
      </c>
      <c r="N5399" s="2">
        <f t="shared" si="169"/>
        <v>0</v>
      </c>
    </row>
    <row r="5400" spans="1:14" x14ac:dyDescent="0.3">
      <c r="A5400" t="s">
        <v>15266</v>
      </c>
      <c r="B5400" t="s">
        <v>2745</v>
      </c>
      <c r="C5400">
        <v>4.8</v>
      </c>
      <c r="D5400">
        <v>6</v>
      </c>
      <c r="E5400">
        <v>2899</v>
      </c>
      <c r="F5400">
        <v>1043</v>
      </c>
      <c r="G5400" t="s">
        <v>16</v>
      </c>
      <c r="H5400" t="s">
        <v>17540</v>
      </c>
      <c r="I5400" t="s">
        <v>586</v>
      </c>
      <c r="J5400" t="s">
        <v>2747</v>
      </c>
      <c r="K5400" t="s">
        <v>17541</v>
      </c>
      <c r="L5400">
        <v>13596326</v>
      </c>
      <c r="M5400">
        <f t="shared" si="168"/>
        <v>6258</v>
      </c>
      <c r="N5400" s="2">
        <f t="shared" si="169"/>
        <v>64.022076578130395</v>
      </c>
    </row>
    <row r="5401" spans="1:14" x14ac:dyDescent="0.3">
      <c r="A5401" t="s">
        <v>17542</v>
      </c>
      <c r="B5401" t="s">
        <v>12473</v>
      </c>
      <c r="C5401">
        <v>3</v>
      </c>
      <c r="D5401">
        <v>31</v>
      </c>
      <c r="E5401">
        <v>1999</v>
      </c>
      <c r="F5401">
        <v>999</v>
      </c>
      <c r="G5401" t="s">
        <v>1234</v>
      </c>
      <c r="H5401" t="s">
        <v>17543</v>
      </c>
      <c r="I5401" t="s">
        <v>297</v>
      </c>
      <c r="J5401" t="s">
        <v>12475</v>
      </c>
      <c r="K5401" t="s">
        <v>17544</v>
      </c>
      <c r="L5401">
        <v>2494356</v>
      </c>
      <c r="M5401">
        <f t="shared" si="168"/>
        <v>30969</v>
      </c>
      <c r="N5401" s="2">
        <f t="shared" si="169"/>
        <v>50.025012506253134</v>
      </c>
    </row>
    <row r="5402" spans="1:14" x14ac:dyDescent="0.3">
      <c r="A5402" t="s">
        <v>4256</v>
      </c>
      <c r="B5402" t="s">
        <v>1446</v>
      </c>
      <c r="C5402">
        <v>3.2</v>
      </c>
      <c r="D5402">
        <v>5</v>
      </c>
      <c r="E5402">
        <v>1199</v>
      </c>
      <c r="F5402">
        <v>1199</v>
      </c>
      <c r="G5402" t="s">
        <v>1536</v>
      </c>
      <c r="H5402" t="s">
        <v>17545</v>
      </c>
      <c r="I5402" t="s">
        <v>83</v>
      </c>
      <c r="J5402" t="s">
        <v>1449</v>
      </c>
      <c r="K5402" t="s">
        <v>17546</v>
      </c>
      <c r="L5402">
        <v>17015666</v>
      </c>
      <c r="M5402">
        <f t="shared" si="168"/>
        <v>5995</v>
      </c>
      <c r="N5402" s="2">
        <f t="shared" si="169"/>
        <v>0</v>
      </c>
    </row>
    <row r="5403" spans="1:14" x14ac:dyDescent="0.3">
      <c r="A5403" t="s">
        <v>17547</v>
      </c>
      <c r="B5403" t="s">
        <v>101</v>
      </c>
      <c r="C5403">
        <v>4.2</v>
      </c>
      <c r="D5403">
        <v>9</v>
      </c>
      <c r="E5403">
        <v>2499</v>
      </c>
      <c r="F5403">
        <v>1499</v>
      </c>
      <c r="G5403" t="s">
        <v>335</v>
      </c>
      <c r="H5403" t="s">
        <v>17548</v>
      </c>
      <c r="I5403" t="s">
        <v>44</v>
      </c>
      <c r="J5403" t="s">
        <v>104</v>
      </c>
      <c r="K5403" t="s">
        <v>17549</v>
      </c>
      <c r="L5403">
        <v>15576186</v>
      </c>
      <c r="M5403">
        <f t="shared" si="168"/>
        <v>13491</v>
      </c>
      <c r="N5403" s="2">
        <f t="shared" si="169"/>
        <v>40.016006402561018</v>
      </c>
    </row>
    <row r="5404" spans="1:14" x14ac:dyDescent="0.3">
      <c r="A5404" t="s">
        <v>4845</v>
      </c>
      <c r="B5404" t="s">
        <v>3602</v>
      </c>
      <c r="C5404">
        <v>3.5</v>
      </c>
      <c r="D5404">
        <v>10</v>
      </c>
      <c r="E5404">
        <v>999</v>
      </c>
      <c r="F5404">
        <v>799</v>
      </c>
      <c r="G5404" t="s">
        <v>8038</v>
      </c>
      <c r="H5404" t="s">
        <v>17550</v>
      </c>
      <c r="I5404" t="s">
        <v>1176</v>
      </c>
      <c r="J5404" t="s">
        <v>3605</v>
      </c>
      <c r="K5404" t="s">
        <v>17551</v>
      </c>
      <c r="L5404">
        <v>14022734</v>
      </c>
      <c r="M5404">
        <f t="shared" si="168"/>
        <v>7990</v>
      </c>
      <c r="N5404" s="2">
        <f t="shared" si="169"/>
        <v>20.02002002002002</v>
      </c>
    </row>
    <row r="5405" spans="1:14" x14ac:dyDescent="0.3">
      <c r="A5405" t="s">
        <v>3213</v>
      </c>
      <c r="B5405" t="s">
        <v>3890</v>
      </c>
      <c r="C5405">
        <v>4.4000000000000004</v>
      </c>
      <c r="D5405">
        <v>5</v>
      </c>
      <c r="E5405">
        <v>3499</v>
      </c>
      <c r="F5405">
        <v>1749</v>
      </c>
      <c r="G5405" t="s">
        <v>409</v>
      </c>
      <c r="H5405" t="s">
        <v>17552</v>
      </c>
      <c r="I5405" t="s">
        <v>891</v>
      </c>
      <c r="J5405" t="s">
        <v>3893</v>
      </c>
      <c r="K5405" t="s">
        <v>17553</v>
      </c>
      <c r="L5405">
        <v>14625912</v>
      </c>
      <c r="M5405">
        <f t="shared" si="168"/>
        <v>8745</v>
      </c>
      <c r="N5405" s="2">
        <f t="shared" si="169"/>
        <v>50.014289797084878</v>
      </c>
    </row>
    <row r="5406" spans="1:14" x14ac:dyDescent="0.3">
      <c r="A5406" t="s">
        <v>621</v>
      </c>
      <c r="B5406" t="s">
        <v>2124</v>
      </c>
      <c r="C5406">
        <v>4.2</v>
      </c>
      <c r="D5406">
        <v>57</v>
      </c>
      <c r="E5406">
        <v>2699</v>
      </c>
      <c r="F5406">
        <v>998</v>
      </c>
      <c r="G5406" t="s">
        <v>335</v>
      </c>
      <c r="H5406" t="s">
        <v>17554</v>
      </c>
      <c r="I5406" t="s">
        <v>126</v>
      </c>
      <c r="J5406" t="s">
        <v>2126</v>
      </c>
      <c r="K5406" t="s">
        <v>17555</v>
      </c>
      <c r="L5406">
        <v>7436724</v>
      </c>
      <c r="M5406">
        <f t="shared" si="168"/>
        <v>56886</v>
      </c>
      <c r="N5406" s="2">
        <f t="shared" si="169"/>
        <v>63.023341978510558</v>
      </c>
    </row>
    <row r="5407" spans="1:14" x14ac:dyDescent="0.3">
      <c r="A5407" t="s">
        <v>17556</v>
      </c>
      <c r="B5407" t="s">
        <v>14823</v>
      </c>
      <c r="C5407">
        <v>4.4000000000000004</v>
      </c>
      <c r="D5407">
        <v>14</v>
      </c>
      <c r="E5407">
        <v>1499</v>
      </c>
      <c r="F5407">
        <v>824</v>
      </c>
      <c r="G5407" t="s">
        <v>466</v>
      </c>
      <c r="H5407" t="s">
        <v>17557</v>
      </c>
      <c r="I5407" t="s">
        <v>56</v>
      </c>
      <c r="J5407" t="s">
        <v>14825</v>
      </c>
      <c r="K5407" t="s">
        <v>17558</v>
      </c>
      <c r="L5407">
        <v>17068768</v>
      </c>
      <c r="M5407">
        <f t="shared" si="168"/>
        <v>11536</v>
      </c>
      <c r="N5407" s="2">
        <f t="shared" si="169"/>
        <v>45.030020013342224</v>
      </c>
    </row>
    <row r="5408" spans="1:14" x14ac:dyDescent="0.3">
      <c r="A5408" t="s">
        <v>17559</v>
      </c>
      <c r="B5408" t="s">
        <v>181</v>
      </c>
      <c r="C5408">
        <v>4.2</v>
      </c>
      <c r="D5408">
        <v>5</v>
      </c>
      <c r="E5408">
        <v>4945</v>
      </c>
      <c r="F5408">
        <v>2274</v>
      </c>
      <c r="G5408" t="s">
        <v>182</v>
      </c>
      <c r="H5408" t="s">
        <v>17560</v>
      </c>
      <c r="I5408" t="s">
        <v>132</v>
      </c>
      <c r="J5408" t="s">
        <v>184</v>
      </c>
      <c r="K5408" t="s">
        <v>17561</v>
      </c>
      <c r="L5408">
        <v>13390570</v>
      </c>
      <c r="M5408">
        <f t="shared" si="168"/>
        <v>11370</v>
      </c>
      <c r="N5408" s="2">
        <f t="shared" si="169"/>
        <v>54.014155712841251</v>
      </c>
    </row>
    <row r="5409" spans="1:14" x14ac:dyDescent="0.3">
      <c r="A5409" t="s">
        <v>7726</v>
      </c>
      <c r="B5409" t="s">
        <v>4830</v>
      </c>
      <c r="C5409">
        <v>4.4000000000000004</v>
      </c>
      <c r="D5409">
        <v>7</v>
      </c>
      <c r="E5409">
        <v>2799</v>
      </c>
      <c r="F5409">
        <v>1959</v>
      </c>
      <c r="G5409" t="s">
        <v>451</v>
      </c>
      <c r="H5409" t="s">
        <v>17562</v>
      </c>
      <c r="I5409" t="s">
        <v>297</v>
      </c>
      <c r="J5409" t="s">
        <v>4832</v>
      </c>
      <c r="K5409" t="s">
        <v>17563</v>
      </c>
      <c r="L5409">
        <v>13288828</v>
      </c>
      <c r="M5409">
        <f t="shared" si="168"/>
        <v>13713</v>
      </c>
      <c r="N5409" s="2">
        <f t="shared" si="169"/>
        <v>30.010718113612008</v>
      </c>
    </row>
    <row r="5410" spans="1:14" x14ac:dyDescent="0.3">
      <c r="A5410" t="s">
        <v>17564</v>
      </c>
      <c r="B5410" t="s">
        <v>2373</v>
      </c>
      <c r="C5410">
        <v>4.5</v>
      </c>
      <c r="D5410">
        <v>11</v>
      </c>
      <c r="E5410">
        <v>659</v>
      </c>
      <c r="F5410">
        <v>296</v>
      </c>
      <c r="G5410" t="s">
        <v>1742</v>
      </c>
      <c r="H5410" t="s">
        <v>17565</v>
      </c>
      <c r="I5410" t="s">
        <v>1744</v>
      </c>
      <c r="J5410" t="s">
        <v>2375</v>
      </c>
      <c r="K5410" t="s">
        <v>17566</v>
      </c>
      <c r="L5410">
        <v>14996772</v>
      </c>
      <c r="M5410">
        <f t="shared" si="168"/>
        <v>3256</v>
      </c>
      <c r="N5410" s="2">
        <f t="shared" si="169"/>
        <v>55.083459787556912</v>
      </c>
    </row>
    <row r="5411" spans="1:14" x14ac:dyDescent="0.3">
      <c r="A5411" t="s">
        <v>4760</v>
      </c>
      <c r="B5411" t="s">
        <v>284</v>
      </c>
      <c r="C5411">
        <v>3.8</v>
      </c>
      <c r="D5411">
        <v>5</v>
      </c>
      <c r="E5411">
        <v>1399</v>
      </c>
      <c r="F5411">
        <v>559</v>
      </c>
      <c r="G5411" t="s">
        <v>42</v>
      </c>
      <c r="H5411" t="s">
        <v>17567</v>
      </c>
      <c r="I5411" t="s">
        <v>56</v>
      </c>
      <c r="J5411" t="s">
        <v>286</v>
      </c>
      <c r="K5411" t="s">
        <v>17568</v>
      </c>
      <c r="L5411">
        <v>17511784</v>
      </c>
      <c r="M5411">
        <f t="shared" si="168"/>
        <v>2795</v>
      </c>
      <c r="N5411" s="2">
        <f t="shared" si="169"/>
        <v>60.042887776983555</v>
      </c>
    </row>
    <row r="5412" spans="1:14" x14ac:dyDescent="0.3">
      <c r="A5412" t="s">
        <v>17569</v>
      </c>
      <c r="B5412" t="s">
        <v>371</v>
      </c>
      <c r="C5412">
        <v>4.3</v>
      </c>
      <c r="D5412">
        <v>246</v>
      </c>
      <c r="E5412">
        <v>549</v>
      </c>
      <c r="F5412">
        <v>329</v>
      </c>
      <c r="G5412" t="s">
        <v>16</v>
      </c>
      <c r="H5412" t="s">
        <v>17570</v>
      </c>
      <c r="I5412" t="s">
        <v>548</v>
      </c>
      <c r="J5412" t="s">
        <v>374</v>
      </c>
      <c r="K5412" t="s">
        <v>17571</v>
      </c>
      <c r="L5412">
        <v>1575040</v>
      </c>
      <c r="M5412">
        <f t="shared" si="168"/>
        <v>80934</v>
      </c>
      <c r="N5412" s="2">
        <f t="shared" si="169"/>
        <v>40.072859744990893</v>
      </c>
    </row>
    <row r="5413" spans="1:14" x14ac:dyDescent="0.3">
      <c r="A5413" t="s">
        <v>17572</v>
      </c>
      <c r="B5413" t="s">
        <v>10994</v>
      </c>
      <c r="C5413">
        <v>4.2</v>
      </c>
      <c r="D5413">
        <v>63</v>
      </c>
      <c r="E5413">
        <v>2499</v>
      </c>
      <c r="F5413">
        <v>1124</v>
      </c>
      <c r="G5413" t="s">
        <v>29</v>
      </c>
      <c r="H5413" t="s">
        <v>17573</v>
      </c>
      <c r="I5413" t="s">
        <v>132</v>
      </c>
      <c r="J5413" t="s">
        <v>10996</v>
      </c>
      <c r="K5413" t="s">
        <v>17574</v>
      </c>
      <c r="L5413">
        <v>12739554</v>
      </c>
      <c r="M5413">
        <f t="shared" si="168"/>
        <v>70812</v>
      </c>
      <c r="N5413" s="2">
        <f t="shared" si="169"/>
        <v>55.022008803521402</v>
      </c>
    </row>
    <row r="5414" spans="1:14" x14ac:dyDescent="0.3">
      <c r="A5414" t="s">
        <v>17575</v>
      </c>
      <c r="B5414" t="s">
        <v>1312</v>
      </c>
      <c r="C5414">
        <v>4.2</v>
      </c>
      <c r="D5414">
        <v>206</v>
      </c>
      <c r="E5414">
        <v>799</v>
      </c>
      <c r="F5414">
        <v>703</v>
      </c>
      <c r="G5414" t="s">
        <v>67</v>
      </c>
      <c r="H5414" t="s">
        <v>17576</v>
      </c>
      <c r="I5414" t="s">
        <v>56</v>
      </c>
      <c r="J5414" t="s">
        <v>1314</v>
      </c>
      <c r="K5414" t="s">
        <v>17577</v>
      </c>
      <c r="L5414">
        <v>8033831</v>
      </c>
      <c r="M5414">
        <f t="shared" si="168"/>
        <v>144818</v>
      </c>
      <c r="N5414" s="2">
        <f t="shared" si="169"/>
        <v>12.015018773466833</v>
      </c>
    </row>
    <row r="5415" spans="1:14" x14ac:dyDescent="0.3">
      <c r="A5415" t="s">
        <v>17578</v>
      </c>
      <c r="B5415" t="s">
        <v>54</v>
      </c>
      <c r="C5415">
        <v>4.2</v>
      </c>
      <c r="D5415">
        <v>89</v>
      </c>
      <c r="E5415">
        <v>699</v>
      </c>
      <c r="F5415">
        <v>454</v>
      </c>
      <c r="G5415" t="s">
        <v>16</v>
      </c>
      <c r="H5415" t="s">
        <v>17579</v>
      </c>
      <c r="I5415" t="s">
        <v>167</v>
      </c>
      <c r="J5415" t="s">
        <v>57</v>
      </c>
      <c r="K5415" t="s">
        <v>17580</v>
      </c>
      <c r="L5415">
        <v>12424124</v>
      </c>
      <c r="M5415">
        <f t="shared" si="168"/>
        <v>40406</v>
      </c>
      <c r="N5415" s="2">
        <f t="shared" si="169"/>
        <v>35.050071530758224</v>
      </c>
    </row>
    <row r="5416" spans="1:14" x14ac:dyDescent="0.3">
      <c r="A5416" t="s">
        <v>3581</v>
      </c>
      <c r="B5416" t="s">
        <v>4334</v>
      </c>
      <c r="C5416">
        <v>3.8</v>
      </c>
      <c r="D5416">
        <v>21</v>
      </c>
      <c r="E5416">
        <v>799</v>
      </c>
      <c r="F5416">
        <v>351</v>
      </c>
      <c r="G5416" t="s">
        <v>683</v>
      </c>
      <c r="H5416" t="s">
        <v>17581</v>
      </c>
      <c r="I5416" t="s">
        <v>76</v>
      </c>
      <c r="J5416" t="s">
        <v>4336</v>
      </c>
      <c r="K5416" t="s">
        <v>17582</v>
      </c>
      <c r="L5416">
        <v>14960336</v>
      </c>
      <c r="M5416">
        <f t="shared" si="168"/>
        <v>7371</v>
      </c>
      <c r="N5416" s="2">
        <f t="shared" si="169"/>
        <v>56.070087609511887</v>
      </c>
    </row>
    <row r="5417" spans="1:14" x14ac:dyDescent="0.3">
      <c r="A5417" t="s">
        <v>17583</v>
      </c>
      <c r="B5417" t="s">
        <v>6987</v>
      </c>
      <c r="C5417">
        <v>4.5999999999999996</v>
      </c>
      <c r="D5417">
        <v>1700</v>
      </c>
      <c r="E5417">
        <v>568</v>
      </c>
      <c r="F5417">
        <v>499</v>
      </c>
      <c r="G5417" t="s">
        <v>218</v>
      </c>
      <c r="H5417" t="s">
        <v>17584</v>
      </c>
      <c r="I5417" t="s">
        <v>474</v>
      </c>
      <c r="J5417" t="s">
        <v>6989</v>
      </c>
      <c r="K5417" t="s">
        <v>17585</v>
      </c>
      <c r="L5417">
        <v>15060634</v>
      </c>
      <c r="M5417">
        <f t="shared" si="168"/>
        <v>848300</v>
      </c>
      <c r="N5417" s="2">
        <f t="shared" si="169"/>
        <v>12.147887323943662</v>
      </c>
    </row>
    <row r="5418" spans="1:14" x14ac:dyDescent="0.3">
      <c r="A5418" t="s">
        <v>17586</v>
      </c>
      <c r="B5418" t="s">
        <v>5545</v>
      </c>
      <c r="C5418">
        <v>3.9</v>
      </c>
      <c r="D5418">
        <v>14</v>
      </c>
      <c r="E5418">
        <v>1800</v>
      </c>
      <c r="F5418">
        <v>792</v>
      </c>
      <c r="G5418" t="s">
        <v>1868</v>
      </c>
      <c r="H5418" t="s">
        <v>17587</v>
      </c>
      <c r="I5418" t="s">
        <v>90</v>
      </c>
      <c r="J5418" t="s">
        <v>5547</v>
      </c>
      <c r="K5418" t="s">
        <v>17588</v>
      </c>
      <c r="L5418">
        <v>14582858</v>
      </c>
      <c r="M5418">
        <f t="shared" si="168"/>
        <v>11088</v>
      </c>
      <c r="N5418" s="2">
        <f t="shared" si="169"/>
        <v>56.000000000000007</v>
      </c>
    </row>
    <row r="5419" spans="1:14" x14ac:dyDescent="0.3">
      <c r="A5419" t="s">
        <v>17589</v>
      </c>
      <c r="B5419" t="s">
        <v>2427</v>
      </c>
      <c r="C5419">
        <v>4.3</v>
      </c>
      <c r="D5419">
        <v>7</v>
      </c>
      <c r="E5419">
        <v>640</v>
      </c>
      <c r="F5419">
        <v>512</v>
      </c>
      <c r="G5419" t="s">
        <v>29</v>
      </c>
      <c r="H5419" t="s">
        <v>17590</v>
      </c>
      <c r="I5419" t="s">
        <v>273</v>
      </c>
      <c r="J5419" t="s">
        <v>2429</v>
      </c>
      <c r="K5419" t="s">
        <v>17591</v>
      </c>
      <c r="L5419">
        <v>17212582</v>
      </c>
      <c r="M5419">
        <f t="shared" si="168"/>
        <v>3584</v>
      </c>
      <c r="N5419" s="2">
        <f t="shared" si="169"/>
        <v>20</v>
      </c>
    </row>
    <row r="5420" spans="1:14" x14ac:dyDescent="0.3">
      <c r="A5420" t="s">
        <v>17592</v>
      </c>
      <c r="B5420" t="s">
        <v>1072</v>
      </c>
      <c r="C5420">
        <v>4.9000000000000004</v>
      </c>
      <c r="D5420">
        <v>11</v>
      </c>
      <c r="E5420">
        <v>545</v>
      </c>
      <c r="F5420">
        <v>545</v>
      </c>
      <c r="G5420" t="s">
        <v>67</v>
      </c>
      <c r="H5420" t="s">
        <v>17593</v>
      </c>
      <c r="I5420" t="s">
        <v>273</v>
      </c>
      <c r="J5420" t="s">
        <v>1075</v>
      </c>
      <c r="K5420" t="s">
        <v>17594</v>
      </c>
      <c r="L5420">
        <v>17495772</v>
      </c>
      <c r="M5420">
        <f t="shared" si="168"/>
        <v>5995</v>
      </c>
      <c r="N5420" s="2">
        <f t="shared" si="169"/>
        <v>0</v>
      </c>
    </row>
    <row r="5421" spans="1:14" x14ac:dyDescent="0.3">
      <c r="A5421" t="s">
        <v>17595</v>
      </c>
      <c r="B5421" t="s">
        <v>1723</v>
      </c>
      <c r="C5421">
        <v>4.8</v>
      </c>
      <c r="D5421">
        <v>22</v>
      </c>
      <c r="E5421">
        <v>549</v>
      </c>
      <c r="F5421">
        <v>549</v>
      </c>
      <c r="G5421" t="s">
        <v>67</v>
      </c>
      <c r="H5421" t="s">
        <v>17596</v>
      </c>
      <c r="I5421" t="s">
        <v>495</v>
      </c>
      <c r="J5421" t="s">
        <v>1725</v>
      </c>
      <c r="K5421" t="s">
        <v>17597</v>
      </c>
      <c r="L5421">
        <v>15329002</v>
      </c>
      <c r="M5421">
        <f t="shared" si="168"/>
        <v>12078</v>
      </c>
      <c r="N5421" s="2">
        <f t="shared" si="169"/>
        <v>0</v>
      </c>
    </row>
    <row r="5422" spans="1:14" x14ac:dyDescent="0.3">
      <c r="A5422" t="s">
        <v>17598</v>
      </c>
      <c r="B5422" t="s">
        <v>17599</v>
      </c>
      <c r="C5422">
        <v>4.2</v>
      </c>
      <c r="D5422">
        <v>282</v>
      </c>
      <c r="E5422">
        <v>2799</v>
      </c>
      <c r="F5422">
        <v>755</v>
      </c>
      <c r="G5422" t="s">
        <v>17600</v>
      </c>
      <c r="H5422" t="s">
        <v>17601</v>
      </c>
      <c r="I5422" t="s">
        <v>434</v>
      </c>
      <c r="J5422" t="s">
        <v>17599</v>
      </c>
      <c r="K5422" t="s">
        <v>17602</v>
      </c>
      <c r="L5422">
        <v>13669660</v>
      </c>
      <c r="M5422">
        <f t="shared" si="168"/>
        <v>212910</v>
      </c>
      <c r="N5422" s="2">
        <f t="shared" si="169"/>
        <v>73.026080743122549</v>
      </c>
    </row>
    <row r="5423" spans="1:14" x14ac:dyDescent="0.3">
      <c r="A5423" t="s">
        <v>17603</v>
      </c>
      <c r="B5423" t="s">
        <v>2417</v>
      </c>
      <c r="C5423">
        <v>4.3</v>
      </c>
      <c r="D5423">
        <v>4</v>
      </c>
      <c r="E5423">
        <v>1599</v>
      </c>
      <c r="F5423">
        <v>1119</v>
      </c>
      <c r="G5423" t="s">
        <v>95</v>
      </c>
      <c r="H5423" t="s">
        <v>17604</v>
      </c>
      <c r="I5423" t="s">
        <v>37</v>
      </c>
      <c r="J5423" t="s">
        <v>2419</v>
      </c>
      <c r="K5423" t="s">
        <v>17605</v>
      </c>
      <c r="L5423">
        <v>17240742</v>
      </c>
      <c r="M5423">
        <f t="shared" si="168"/>
        <v>4476</v>
      </c>
      <c r="N5423" s="2">
        <f t="shared" si="169"/>
        <v>30.0187617260788</v>
      </c>
    </row>
    <row r="5424" spans="1:14" x14ac:dyDescent="0.3">
      <c r="A5424" t="s">
        <v>17606</v>
      </c>
      <c r="B5424" t="s">
        <v>17607</v>
      </c>
      <c r="C5424">
        <v>4.5999999999999996</v>
      </c>
      <c r="D5424">
        <v>9</v>
      </c>
      <c r="E5424">
        <v>2499</v>
      </c>
      <c r="F5424">
        <v>999</v>
      </c>
      <c r="G5424" t="s">
        <v>249</v>
      </c>
      <c r="H5424" t="s">
        <v>17608</v>
      </c>
      <c r="I5424" t="s">
        <v>446</v>
      </c>
      <c r="J5424" t="s">
        <v>17609</v>
      </c>
      <c r="K5424" t="s">
        <v>17610</v>
      </c>
      <c r="L5424">
        <v>16618880</v>
      </c>
      <c r="M5424">
        <f t="shared" si="168"/>
        <v>8991</v>
      </c>
      <c r="N5424" s="2">
        <f t="shared" si="169"/>
        <v>60.024009603841534</v>
      </c>
    </row>
    <row r="5425" spans="1:14" x14ac:dyDescent="0.3">
      <c r="A5425" t="s">
        <v>3408</v>
      </c>
      <c r="B5425" t="s">
        <v>12572</v>
      </c>
      <c r="C5425">
        <v>4.2</v>
      </c>
      <c r="D5425">
        <v>51</v>
      </c>
      <c r="E5425">
        <v>699</v>
      </c>
      <c r="F5425">
        <v>426</v>
      </c>
      <c r="G5425" t="s">
        <v>16</v>
      </c>
      <c r="H5425" t="s">
        <v>17611</v>
      </c>
      <c r="I5425" t="s">
        <v>161</v>
      </c>
      <c r="J5425" t="s">
        <v>12574</v>
      </c>
      <c r="K5425" t="s">
        <v>17612</v>
      </c>
      <c r="L5425">
        <v>12866570</v>
      </c>
      <c r="M5425">
        <f t="shared" si="168"/>
        <v>21726</v>
      </c>
      <c r="N5425" s="2">
        <f t="shared" si="169"/>
        <v>39.055793991416309</v>
      </c>
    </row>
    <row r="5426" spans="1:14" x14ac:dyDescent="0.3">
      <c r="A5426" t="s">
        <v>1086</v>
      </c>
      <c r="B5426" t="s">
        <v>1087</v>
      </c>
      <c r="C5426">
        <v>4.3</v>
      </c>
      <c r="D5426">
        <v>7</v>
      </c>
      <c r="E5426">
        <v>2495</v>
      </c>
      <c r="F5426">
        <v>1247</v>
      </c>
      <c r="G5426" t="s">
        <v>1088</v>
      </c>
      <c r="H5426" t="s">
        <v>17613</v>
      </c>
      <c r="I5426" t="s">
        <v>297</v>
      </c>
      <c r="J5426" t="s">
        <v>1090</v>
      </c>
      <c r="K5426" t="s">
        <v>17614</v>
      </c>
      <c r="L5426">
        <v>16886638</v>
      </c>
      <c r="M5426">
        <f t="shared" si="168"/>
        <v>8729</v>
      </c>
      <c r="N5426" s="2">
        <f t="shared" si="169"/>
        <v>50.020040080160321</v>
      </c>
    </row>
    <row r="5427" spans="1:14" x14ac:dyDescent="0.3">
      <c r="A5427" t="s">
        <v>531</v>
      </c>
      <c r="B5427" t="s">
        <v>14348</v>
      </c>
      <c r="C5427">
        <v>4.4000000000000004</v>
      </c>
      <c r="D5427">
        <v>13</v>
      </c>
      <c r="E5427">
        <v>795</v>
      </c>
      <c r="F5427">
        <v>599</v>
      </c>
      <c r="G5427" t="s">
        <v>457</v>
      </c>
      <c r="H5427" t="s">
        <v>17615</v>
      </c>
      <c r="I5427" t="s">
        <v>37</v>
      </c>
      <c r="J5427" t="s">
        <v>14350</v>
      </c>
      <c r="K5427" t="s">
        <v>17616</v>
      </c>
      <c r="L5427">
        <v>2485246</v>
      </c>
      <c r="M5427">
        <f t="shared" si="168"/>
        <v>7787</v>
      </c>
      <c r="N5427" s="2">
        <f t="shared" si="169"/>
        <v>24.654088050314467</v>
      </c>
    </row>
    <row r="5428" spans="1:14" x14ac:dyDescent="0.3">
      <c r="A5428" t="s">
        <v>17617</v>
      </c>
      <c r="B5428" t="s">
        <v>1222</v>
      </c>
      <c r="C5428">
        <v>4.3</v>
      </c>
      <c r="D5428">
        <v>19</v>
      </c>
      <c r="E5428">
        <v>1849</v>
      </c>
      <c r="F5428">
        <v>832</v>
      </c>
      <c r="G5428" t="s">
        <v>249</v>
      </c>
      <c r="H5428" t="s">
        <v>17618</v>
      </c>
      <c r="I5428" t="s">
        <v>1229</v>
      </c>
      <c r="J5428" t="s">
        <v>1224</v>
      </c>
      <c r="K5428" t="s">
        <v>17619</v>
      </c>
      <c r="L5428">
        <v>12391754</v>
      </c>
      <c r="M5428">
        <f t="shared" si="168"/>
        <v>15808</v>
      </c>
      <c r="N5428" s="2">
        <f t="shared" si="169"/>
        <v>55.002704164413196</v>
      </c>
    </row>
    <row r="5429" spans="1:14" x14ac:dyDescent="0.3">
      <c r="A5429" t="s">
        <v>17620</v>
      </c>
      <c r="B5429" t="s">
        <v>1222</v>
      </c>
      <c r="C5429">
        <v>4.7</v>
      </c>
      <c r="D5429">
        <v>11</v>
      </c>
      <c r="E5429">
        <v>1299</v>
      </c>
      <c r="F5429">
        <v>571</v>
      </c>
      <c r="G5429" t="s">
        <v>67</v>
      </c>
      <c r="H5429" t="s">
        <v>17621</v>
      </c>
      <c r="I5429" t="s">
        <v>56</v>
      </c>
      <c r="J5429" t="s">
        <v>1224</v>
      </c>
      <c r="K5429" t="s">
        <v>17622</v>
      </c>
      <c r="L5429">
        <v>16612404</v>
      </c>
      <c r="M5429">
        <f t="shared" si="168"/>
        <v>6281</v>
      </c>
      <c r="N5429" s="2">
        <f t="shared" si="169"/>
        <v>56.043110084680528</v>
      </c>
    </row>
    <row r="5430" spans="1:14" x14ac:dyDescent="0.3">
      <c r="A5430" t="s">
        <v>17623</v>
      </c>
      <c r="B5430" t="s">
        <v>4579</v>
      </c>
      <c r="C5430">
        <v>4.3</v>
      </c>
      <c r="D5430">
        <v>14</v>
      </c>
      <c r="E5430">
        <v>2895</v>
      </c>
      <c r="F5430">
        <v>2895</v>
      </c>
      <c r="G5430" t="s">
        <v>683</v>
      </c>
      <c r="H5430" t="s">
        <v>17624</v>
      </c>
      <c r="I5430" t="s">
        <v>373</v>
      </c>
      <c r="J5430" t="s">
        <v>4581</v>
      </c>
      <c r="K5430" t="s">
        <v>17625</v>
      </c>
      <c r="L5430">
        <v>11348060</v>
      </c>
      <c r="M5430">
        <f t="shared" si="168"/>
        <v>40530</v>
      </c>
      <c r="N5430" s="2">
        <f t="shared" si="169"/>
        <v>0</v>
      </c>
    </row>
    <row r="5431" spans="1:14" x14ac:dyDescent="0.3">
      <c r="A5431" t="s">
        <v>17626</v>
      </c>
      <c r="B5431" t="s">
        <v>4579</v>
      </c>
      <c r="C5431">
        <v>4.4000000000000004</v>
      </c>
      <c r="D5431">
        <v>12</v>
      </c>
      <c r="E5431">
        <v>2895</v>
      </c>
      <c r="F5431">
        <v>2895</v>
      </c>
      <c r="G5431" t="s">
        <v>683</v>
      </c>
      <c r="H5431" t="s">
        <v>17627</v>
      </c>
      <c r="I5431" t="s">
        <v>373</v>
      </c>
      <c r="J5431" t="s">
        <v>4581</v>
      </c>
      <c r="K5431" t="s">
        <v>17628</v>
      </c>
      <c r="L5431">
        <v>11348050</v>
      </c>
      <c r="M5431">
        <f t="shared" si="168"/>
        <v>34740</v>
      </c>
      <c r="N5431" s="2">
        <f t="shared" si="169"/>
        <v>0</v>
      </c>
    </row>
    <row r="5432" spans="1:14" x14ac:dyDescent="0.3">
      <c r="A5432" t="s">
        <v>17629</v>
      </c>
      <c r="B5432" t="s">
        <v>1078</v>
      </c>
      <c r="C5432">
        <v>4.8</v>
      </c>
      <c r="D5432">
        <v>4</v>
      </c>
      <c r="E5432">
        <v>3990</v>
      </c>
      <c r="F5432">
        <v>2593</v>
      </c>
      <c r="G5432" t="s">
        <v>74</v>
      </c>
      <c r="H5432" t="s">
        <v>17630</v>
      </c>
      <c r="I5432" t="s">
        <v>373</v>
      </c>
      <c r="J5432" t="s">
        <v>1081</v>
      </c>
      <c r="K5432" t="s">
        <v>17631</v>
      </c>
      <c r="L5432">
        <v>11783918</v>
      </c>
      <c r="M5432">
        <f t="shared" si="168"/>
        <v>10372</v>
      </c>
      <c r="N5432" s="2">
        <f t="shared" si="169"/>
        <v>35.012531328320797</v>
      </c>
    </row>
    <row r="5433" spans="1:14" x14ac:dyDescent="0.3">
      <c r="A5433" t="s">
        <v>17632</v>
      </c>
      <c r="B5433" t="s">
        <v>80</v>
      </c>
      <c r="C5433">
        <v>4.4000000000000004</v>
      </c>
      <c r="D5433">
        <v>35</v>
      </c>
      <c r="E5433">
        <v>2699</v>
      </c>
      <c r="F5433">
        <v>809</v>
      </c>
      <c r="G5433" t="s">
        <v>67</v>
      </c>
      <c r="H5433" t="s">
        <v>17633</v>
      </c>
      <c r="I5433" t="s">
        <v>44</v>
      </c>
      <c r="J5433" t="s">
        <v>84</v>
      </c>
      <c r="K5433" t="s">
        <v>17634</v>
      </c>
      <c r="L5433">
        <v>14485254</v>
      </c>
      <c r="M5433">
        <f t="shared" si="168"/>
        <v>28315</v>
      </c>
      <c r="N5433" s="2">
        <f t="shared" si="169"/>
        <v>70.0259355316784</v>
      </c>
    </row>
    <row r="5434" spans="1:14" x14ac:dyDescent="0.3">
      <c r="A5434" t="s">
        <v>15134</v>
      </c>
      <c r="B5434" t="s">
        <v>9973</v>
      </c>
      <c r="C5434">
        <v>4.9000000000000004</v>
      </c>
      <c r="D5434">
        <v>8</v>
      </c>
      <c r="E5434">
        <v>1899</v>
      </c>
      <c r="F5434">
        <v>702</v>
      </c>
      <c r="G5434" t="s">
        <v>683</v>
      </c>
      <c r="H5434" t="s">
        <v>17635</v>
      </c>
      <c r="I5434" t="s">
        <v>373</v>
      </c>
      <c r="J5434" t="s">
        <v>9975</v>
      </c>
      <c r="K5434" t="s">
        <v>17636</v>
      </c>
      <c r="L5434">
        <v>13417986</v>
      </c>
      <c r="M5434">
        <f t="shared" si="168"/>
        <v>5616</v>
      </c>
      <c r="N5434" s="2">
        <f t="shared" si="169"/>
        <v>63.033175355450233</v>
      </c>
    </row>
    <row r="5435" spans="1:14" x14ac:dyDescent="0.3">
      <c r="A5435" t="s">
        <v>12213</v>
      </c>
      <c r="B5435" t="s">
        <v>9973</v>
      </c>
      <c r="C5435">
        <v>4</v>
      </c>
      <c r="D5435">
        <v>45</v>
      </c>
      <c r="E5435">
        <v>1699</v>
      </c>
      <c r="F5435">
        <v>730</v>
      </c>
      <c r="G5435" t="s">
        <v>683</v>
      </c>
      <c r="H5435" t="s">
        <v>17637</v>
      </c>
      <c r="I5435" t="s">
        <v>373</v>
      </c>
      <c r="J5435" t="s">
        <v>9975</v>
      </c>
      <c r="K5435" t="s">
        <v>13634</v>
      </c>
      <c r="L5435">
        <v>12499748</v>
      </c>
      <c r="M5435">
        <f t="shared" si="168"/>
        <v>32850</v>
      </c>
      <c r="N5435" s="2">
        <f t="shared" si="169"/>
        <v>57.033549146556794</v>
      </c>
    </row>
    <row r="5436" spans="1:14" x14ac:dyDescent="0.3">
      <c r="A5436" t="s">
        <v>17638</v>
      </c>
      <c r="B5436" t="s">
        <v>1426</v>
      </c>
      <c r="C5436">
        <v>4.8</v>
      </c>
      <c r="D5436">
        <v>9</v>
      </c>
      <c r="E5436">
        <v>4299</v>
      </c>
      <c r="F5436">
        <v>3654</v>
      </c>
      <c r="G5436" t="s">
        <v>16</v>
      </c>
      <c r="H5436" t="s">
        <v>17639</v>
      </c>
      <c r="I5436" t="s">
        <v>997</v>
      </c>
      <c r="J5436" t="s">
        <v>1428</v>
      </c>
      <c r="K5436" t="s">
        <v>17640</v>
      </c>
      <c r="L5436">
        <v>14313048</v>
      </c>
      <c r="M5436">
        <f t="shared" si="168"/>
        <v>32886</v>
      </c>
      <c r="N5436" s="2">
        <f t="shared" si="169"/>
        <v>15.003489183531055</v>
      </c>
    </row>
    <row r="5437" spans="1:14" x14ac:dyDescent="0.3">
      <c r="A5437" t="s">
        <v>15366</v>
      </c>
      <c r="B5437" t="s">
        <v>1513</v>
      </c>
      <c r="C5437">
        <v>4.4000000000000004</v>
      </c>
      <c r="D5437">
        <v>7</v>
      </c>
      <c r="E5437">
        <v>2099</v>
      </c>
      <c r="F5437">
        <v>629</v>
      </c>
      <c r="G5437" t="s">
        <v>42</v>
      </c>
      <c r="H5437" t="s">
        <v>17641</v>
      </c>
      <c r="I5437" t="s">
        <v>642</v>
      </c>
      <c r="J5437" t="s">
        <v>1515</v>
      </c>
      <c r="K5437" t="s">
        <v>17642</v>
      </c>
      <c r="L5437">
        <v>17113398</v>
      </c>
      <c r="M5437">
        <f t="shared" si="168"/>
        <v>4403</v>
      </c>
      <c r="N5437" s="2">
        <f t="shared" si="169"/>
        <v>70.033349213911393</v>
      </c>
    </row>
    <row r="5438" spans="1:14" x14ac:dyDescent="0.3">
      <c r="A5438" t="s">
        <v>5759</v>
      </c>
      <c r="B5438" t="s">
        <v>1713</v>
      </c>
      <c r="C5438">
        <v>3.6</v>
      </c>
      <c r="D5438">
        <v>10</v>
      </c>
      <c r="E5438">
        <v>3679</v>
      </c>
      <c r="F5438">
        <v>699</v>
      </c>
      <c r="G5438" t="s">
        <v>683</v>
      </c>
      <c r="H5438" t="s">
        <v>17643</v>
      </c>
      <c r="I5438" t="s">
        <v>373</v>
      </c>
      <c r="J5438" t="s">
        <v>1715</v>
      </c>
      <c r="K5438" t="s">
        <v>17644</v>
      </c>
      <c r="L5438">
        <v>12824814</v>
      </c>
      <c r="M5438">
        <f t="shared" si="168"/>
        <v>6990</v>
      </c>
      <c r="N5438" s="2">
        <f t="shared" si="169"/>
        <v>81.000271812992665</v>
      </c>
    </row>
    <row r="5439" spans="1:14" x14ac:dyDescent="0.3">
      <c r="A5439" t="s">
        <v>5409</v>
      </c>
      <c r="B5439" t="s">
        <v>6703</v>
      </c>
      <c r="C5439">
        <v>4.4000000000000004</v>
      </c>
      <c r="D5439">
        <v>34</v>
      </c>
      <c r="E5439">
        <v>3999</v>
      </c>
      <c r="F5439">
        <v>2399</v>
      </c>
      <c r="G5439" t="s">
        <v>16</v>
      </c>
      <c r="H5439" t="s">
        <v>17645</v>
      </c>
      <c r="I5439" t="s">
        <v>586</v>
      </c>
      <c r="J5439" t="s">
        <v>6705</v>
      </c>
      <c r="K5439" t="s">
        <v>17646</v>
      </c>
      <c r="L5439">
        <v>14037170</v>
      </c>
      <c r="M5439">
        <f t="shared" si="168"/>
        <v>81566</v>
      </c>
      <c r="N5439" s="2">
        <f t="shared" si="169"/>
        <v>40.010002500625156</v>
      </c>
    </row>
    <row r="5440" spans="1:14" x14ac:dyDescent="0.3">
      <c r="A5440" t="s">
        <v>17647</v>
      </c>
      <c r="B5440" t="s">
        <v>5235</v>
      </c>
      <c r="C5440">
        <v>4.4000000000000004</v>
      </c>
      <c r="D5440">
        <v>5</v>
      </c>
      <c r="E5440">
        <v>1799</v>
      </c>
      <c r="F5440">
        <v>935</v>
      </c>
      <c r="G5440" t="s">
        <v>15944</v>
      </c>
      <c r="H5440" t="s">
        <v>17648</v>
      </c>
      <c r="I5440" t="s">
        <v>37</v>
      </c>
      <c r="J5440" t="s">
        <v>5237</v>
      </c>
      <c r="K5440" t="s">
        <v>17649</v>
      </c>
      <c r="L5440">
        <v>17066992</v>
      </c>
      <c r="M5440">
        <f t="shared" si="168"/>
        <v>4675</v>
      </c>
      <c r="N5440" s="2">
        <f t="shared" si="169"/>
        <v>48.026681489716509</v>
      </c>
    </row>
    <row r="5441" spans="1:14" x14ac:dyDescent="0.3">
      <c r="A5441" t="s">
        <v>4048</v>
      </c>
      <c r="B5441" t="s">
        <v>424</v>
      </c>
      <c r="C5441">
        <v>4.3</v>
      </c>
      <c r="D5441">
        <v>18</v>
      </c>
      <c r="E5441">
        <v>5999</v>
      </c>
      <c r="F5441">
        <v>2459</v>
      </c>
      <c r="G5441" t="s">
        <v>29</v>
      </c>
      <c r="H5441" t="s">
        <v>17650</v>
      </c>
      <c r="I5441" t="s">
        <v>132</v>
      </c>
      <c r="J5441" t="s">
        <v>426</v>
      </c>
      <c r="K5441" t="s">
        <v>17651</v>
      </c>
      <c r="L5441">
        <v>15798278</v>
      </c>
      <c r="M5441">
        <f t="shared" si="168"/>
        <v>44262</v>
      </c>
      <c r="N5441" s="2">
        <f t="shared" si="169"/>
        <v>59.009834972495412</v>
      </c>
    </row>
    <row r="5442" spans="1:14" x14ac:dyDescent="0.3">
      <c r="A5442" t="s">
        <v>17652</v>
      </c>
      <c r="B5442" t="s">
        <v>2720</v>
      </c>
      <c r="C5442">
        <v>3.7</v>
      </c>
      <c r="D5442">
        <v>6</v>
      </c>
      <c r="E5442">
        <v>2199</v>
      </c>
      <c r="F5442">
        <v>835</v>
      </c>
      <c r="G5442" t="s">
        <v>67</v>
      </c>
      <c r="H5442" t="s">
        <v>17653</v>
      </c>
      <c r="I5442" t="s">
        <v>297</v>
      </c>
      <c r="J5442" t="s">
        <v>2722</v>
      </c>
      <c r="K5442" t="s">
        <v>17654</v>
      </c>
      <c r="L5442">
        <v>15124656</v>
      </c>
      <c r="M5442">
        <f t="shared" si="168"/>
        <v>5010</v>
      </c>
      <c r="N5442" s="2">
        <f t="shared" si="169"/>
        <v>62.028194633924514</v>
      </c>
    </row>
    <row r="5443" spans="1:14" x14ac:dyDescent="0.3">
      <c r="A5443" t="s">
        <v>17655</v>
      </c>
      <c r="B5443" t="s">
        <v>5966</v>
      </c>
      <c r="C5443">
        <v>4.5999999999999996</v>
      </c>
      <c r="D5443">
        <v>14</v>
      </c>
      <c r="E5443">
        <v>699</v>
      </c>
      <c r="F5443">
        <v>699</v>
      </c>
      <c r="G5443" t="s">
        <v>29</v>
      </c>
      <c r="H5443" t="s">
        <v>17656</v>
      </c>
      <c r="I5443" t="s">
        <v>126</v>
      </c>
      <c r="J5443" t="s">
        <v>5968</v>
      </c>
      <c r="K5443" t="s">
        <v>17657</v>
      </c>
      <c r="L5443">
        <v>17571022</v>
      </c>
      <c r="M5443">
        <f t="shared" ref="M5443:M5506" si="170">D5443*F5443</f>
        <v>9786</v>
      </c>
      <c r="N5443" s="2">
        <f t="shared" ref="N5443:N5506" si="171">((E5443-F5443)/E5443) *100</f>
        <v>0</v>
      </c>
    </row>
    <row r="5444" spans="1:14" x14ac:dyDescent="0.3">
      <c r="A5444" t="s">
        <v>17658</v>
      </c>
      <c r="B5444" t="s">
        <v>17659</v>
      </c>
      <c r="C5444">
        <v>4.5999999999999996</v>
      </c>
      <c r="D5444">
        <v>50</v>
      </c>
      <c r="E5444">
        <v>798</v>
      </c>
      <c r="F5444">
        <v>398</v>
      </c>
      <c r="G5444" t="s">
        <v>16</v>
      </c>
      <c r="H5444" t="s">
        <v>17660</v>
      </c>
      <c r="I5444" t="s">
        <v>17661</v>
      </c>
      <c r="J5444" t="s">
        <v>17662</v>
      </c>
      <c r="K5444" t="s">
        <v>17663</v>
      </c>
      <c r="L5444">
        <v>12222442</v>
      </c>
      <c r="M5444">
        <f t="shared" si="170"/>
        <v>19900</v>
      </c>
      <c r="N5444" s="2">
        <f t="shared" si="171"/>
        <v>50.125313283208015</v>
      </c>
    </row>
    <row r="5445" spans="1:14" x14ac:dyDescent="0.3">
      <c r="A5445" t="s">
        <v>17664</v>
      </c>
      <c r="B5445" t="s">
        <v>6500</v>
      </c>
      <c r="C5445">
        <v>4.5</v>
      </c>
      <c r="D5445">
        <v>16</v>
      </c>
      <c r="E5445">
        <v>1890</v>
      </c>
      <c r="F5445">
        <v>661</v>
      </c>
      <c r="G5445" t="s">
        <v>16</v>
      </c>
      <c r="H5445" t="s">
        <v>17665</v>
      </c>
      <c r="I5445" t="s">
        <v>513</v>
      </c>
      <c r="J5445" t="s">
        <v>6502</v>
      </c>
      <c r="K5445" t="s">
        <v>17666</v>
      </c>
      <c r="L5445">
        <v>14491156</v>
      </c>
      <c r="M5445">
        <f t="shared" si="170"/>
        <v>10576</v>
      </c>
      <c r="N5445" s="2">
        <f t="shared" si="171"/>
        <v>65.026455026455025</v>
      </c>
    </row>
    <row r="5446" spans="1:14" x14ac:dyDescent="0.3">
      <c r="A5446" t="s">
        <v>17667</v>
      </c>
      <c r="B5446" t="s">
        <v>107</v>
      </c>
      <c r="C5446">
        <v>4.0999999999999996</v>
      </c>
      <c r="D5446">
        <v>165</v>
      </c>
      <c r="E5446">
        <v>938</v>
      </c>
      <c r="F5446">
        <v>844</v>
      </c>
      <c r="G5446" t="s">
        <v>17668</v>
      </c>
      <c r="H5446" t="s">
        <v>17669</v>
      </c>
      <c r="I5446" t="s">
        <v>110</v>
      </c>
      <c r="J5446" t="s">
        <v>111</v>
      </c>
      <c r="K5446" t="s">
        <v>17670</v>
      </c>
      <c r="L5446">
        <v>762419</v>
      </c>
      <c r="M5446">
        <f t="shared" si="170"/>
        <v>139260</v>
      </c>
      <c r="N5446" s="2">
        <f t="shared" si="171"/>
        <v>10.021321961620469</v>
      </c>
    </row>
    <row r="5447" spans="1:14" x14ac:dyDescent="0.3">
      <c r="A5447" t="s">
        <v>3955</v>
      </c>
      <c r="B5447" t="s">
        <v>1312</v>
      </c>
      <c r="C5447">
        <v>4.2</v>
      </c>
      <c r="D5447">
        <v>5</v>
      </c>
      <c r="E5447">
        <v>1599</v>
      </c>
      <c r="F5447">
        <v>703</v>
      </c>
      <c r="G5447" t="s">
        <v>194</v>
      </c>
      <c r="H5447" t="s">
        <v>17671</v>
      </c>
      <c r="I5447" t="s">
        <v>56</v>
      </c>
      <c r="J5447" t="s">
        <v>1314</v>
      </c>
      <c r="K5447" t="s">
        <v>17672</v>
      </c>
      <c r="L5447">
        <v>17318780</v>
      </c>
      <c r="M5447">
        <f t="shared" si="170"/>
        <v>3515</v>
      </c>
      <c r="N5447" s="2">
        <f t="shared" si="171"/>
        <v>56.035021888680426</v>
      </c>
    </row>
    <row r="5448" spans="1:14" x14ac:dyDescent="0.3">
      <c r="A5448" t="s">
        <v>17673</v>
      </c>
      <c r="B5448" t="s">
        <v>2388</v>
      </c>
      <c r="C5448">
        <v>3.3</v>
      </c>
      <c r="D5448">
        <v>39</v>
      </c>
      <c r="E5448">
        <v>999</v>
      </c>
      <c r="F5448">
        <v>499</v>
      </c>
      <c r="G5448" t="s">
        <v>67</v>
      </c>
      <c r="H5448" t="s">
        <v>17674</v>
      </c>
      <c r="I5448" t="s">
        <v>297</v>
      </c>
      <c r="J5448" t="s">
        <v>2390</v>
      </c>
      <c r="K5448" t="s">
        <v>17675</v>
      </c>
      <c r="L5448">
        <v>3736697</v>
      </c>
      <c r="M5448">
        <f t="shared" si="170"/>
        <v>19461</v>
      </c>
      <c r="N5448" s="2">
        <f t="shared" si="171"/>
        <v>50.050050050050054</v>
      </c>
    </row>
    <row r="5449" spans="1:14" x14ac:dyDescent="0.3">
      <c r="A5449" t="s">
        <v>17676</v>
      </c>
      <c r="B5449" t="s">
        <v>4800</v>
      </c>
      <c r="C5449">
        <v>4.3</v>
      </c>
      <c r="D5449">
        <v>9</v>
      </c>
      <c r="E5449">
        <v>1099</v>
      </c>
      <c r="F5449">
        <v>494</v>
      </c>
      <c r="G5449" t="s">
        <v>29</v>
      </c>
      <c r="H5449" t="s">
        <v>17677</v>
      </c>
      <c r="I5449" t="s">
        <v>37</v>
      </c>
      <c r="J5449" t="s">
        <v>4802</v>
      </c>
      <c r="K5449" t="s">
        <v>17678</v>
      </c>
      <c r="L5449">
        <v>15082506</v>
      </c>
      <c r="M5449">
        <f t="shared" si="170"/>
        <v>4446</v>
      </c>
      <c r="N5449" s="2">
        <f t="shared" si="171"/>
        <v>55.050045495905366</v>
      </c>
    </row>
    <row r="5450" spans="1:14" x14ac:dyDescent="0.3">
      <c r="A5450" t="s">
        <v>5392</v>
      </c>
      <c r="B5450" t="s">
        <v>1039</v>
      </c>
      <c r="C5450">
        <v>3.8</v>
      </c>
      <c r="D5450">
        <v>17</v>
      </c>
      <c r="E5450">
        <v>2269</v>
      </c>
      <c r="F5450">
        <v>1089</v>
      </c>
      <c r="G5450" t="s">
        <v>182</v>
      </c>
      <c r="H5450" t="s">
        <v>17679</v>
      </c>
      <c r="I5450" t="s">
        <v>132</v>
      </c>
      <c r="J5450" t="s">
        <v>1041</v>
      </c>
      <c r="K5450" t="s">
        <v>17680</v>
      </c>
      <c r="L5450">
        <v>15969236</v>
      </c>
      <c r="M5450">
        <f t="shared" si="170"/>
        <v>18513</v>
      </c>
      <c r="N5450" s="2">
        <f t="shared" si="171"/>
        <v>52.005288673424424</v>
      </c>
    </row>
    <row r="5451" spans="1:14" x14ac:dyDescent="0.3">
      <c r="A5451" t="s">
        <v>17681</v>
      </c>
      <c r="B5451" t="s">
        <v>17682</v>
      </c>
      <c r="C5451">
        <v>3.8</v>
      </c>
      <c r="D5451">
        <v>8</v>
      </c>
      <c r="E5451">
        <v>2799</v>
      </c>
      <c r="F5451">
        <v>2799</v>
      </c>
      <c r="G5451" t="s">
        <v>242</v>
      </c>
      <c r="H5451" t="s">
        <v>17683</v>
      </c>
      <c r="I5451" t="s">
        <v>1176</v>
      </c>
      <c r="J5451" t="s">
        <v>17684</v>
      </c>
      <c r="K5451" t="s">
        <v>17685</v>
      </c>
      <c r="L5451">
        <v>14786992</v>
      </c>
      <c r="M5451">
        <f t="shared" si="170"/>
        <v>22392</v>
      </c>
      <c r="N5451" s="2">
        <f t="shared" si="171"/>
        <v>0</v>
      </c>
    </row>
    <row r="5452" spans="1:14" x14ac:dyDescent="0.3">
      <c r="A5452" t="s">
        <v>17533</v>
      </c>
      <c r="B5452" t="s">
        <v>1149</v>
      </c>
      <c r="C5452">
        <v>2</v>
      </c>
      <c r="D5452">
        <v>2</v>
      </c>
      <c r="E5452">
        <v>2490</v>
      </c>
      <c r="F5452">
        <v>1494</v>
      </c>
      <c r="G5452" t="s">
        <v>1474</v>
      </c>
      <c r="H5452" t="s">
        <v>17686</v>
      </c>
      <c r="I5452" t="s">
        <v>685</v>
      </c>
      <c r="J5452" t="s">
        <v>1151</v>
      </c>
      <c r="K5452" t="s">
        <v>17687</v>
      </c>
      <c r="L5452">
        <v>16595322</v>
      </c>
      <c r="M5452">
        <f t="shared" si="170"/>
        <v>2988</v>
      </c>
      <c r="N5452" s="2">
        <f t="shared" si="171"/>
        <v>40</v>
      </c>
    </row>
    <row r="5453" spans="1:14" x14ac:dyDescent="0.3">
      <c r="A5453" t="s">
        <v>17688</v>
      </c>
      <c r="B5453" t="s">
        <v>3201</v>
      </c>
      <c r="C5453">
        <v>4.5</v>
      </c>
      <c r="D5453">
        <v>14</v>
      </c>
      <c r="E5453">
        <v>299</v>
      </c>
      <c r="F5453">
        <v>299</v>
      </c>
      <c r="G5453" t="s">
        <v>124</v>
      </c>
      <c r="H5453" t="s">
        <v>17689</v>
      </c>
      <c r="I5453" t="s">
        <v>37</v>
      </c>
      <c r="J5453" t="s">
        <v>3203</v>
      </c>
      <c r="K5453" t="s">
        <v>17690</v>
      </c>
      <c r="L5453">
        <v>16275050</v>
      </c>
      <c r="M5453">
        <f t="shared" si="170"/>
        <v>4186</v>
      </c>
      <c r="N5453" s="2">
        <f t="shared" si="171"/>
        <v>0</v>
      </c>
    </row>
    <row r="5454" spans="1:14" x14ac:dyDescent="0.3">
      <c r="A5454" t="s">
        <v>3735</v>
      </c>
      <c r="B5454" t="s">
        <v>1078</v>
      </c>
      <c r="C5454">
        <v>4.9000000000000004</v>
      </c>
      <c r="D5454">
        <v>7</v>
      </c>
      <c r="E5454">
        <v>2490</v>
      </c>
      <c r="F5454">
        <v>2490</v>
      </c>
      <c r="G5454" t="s">
        <v>242</v>
      </c>
      <c r="H5454" t="s">
        <v>17691</v>
      </c>
      <c r="I5454" t="s">
        <v>1176</v>
      </c>
      <c r="J5454" t="s">
        <v>1081</v>
      </c>
      <c r="K5454" t="s">
        <v>17692</v>
      </c>
      <c r="L5454">
        <v>13819292</v>
      </c>
      <c r="M5454">
        <f t="shared" si="170"/>
        <v>17430</v>
      </c>
      <c r="N5454" s="2">
        <f t="shared" si="171"/>
        <v>0</v>
      </c>
    </row>
    <row r="5455" spans="1:14" x14ac:dyDescent="0.3">
      <c r="A5455" t="s">
        <v>17693</v>
      </c>
      <c r="B5455" t="s">
        <v>1078</v>
      </c>
      <c r="C5455">
        <v>4.4000000000000004</v>
      </c>
      <c r="D5455">
        <v>15</v>
      </c>
      <c r="E5455">
        <v>2490</v>
      </c>
      <c r="F5455">
        <v>2490</v>
      </c>
      <c r="G5455" t="s">
        <v>500</v>
      </c>
      <c r="H5455" t="s">
        <v>17694</v>
      </c>
      <c r="I5455" t="s">
        <v>1176</v>
      </c>
      <c r="J5455" t="s">
        <v>1081</v>
      </c>
      <c r="K5455" t="s">
        <v>17695</v>
      </c>
      <c r="L5455">
        <v>13821832</v>
      </c>
      <c r="M5455">
        <f t="shared" si="170"/>
        <v>37350</v>
      </c>
      <c r="N5455" s="2">
        <f t="shared" si="171"/>
        <v>0</v>
      </c>
    </row>
    <row r="5456" spans="1:14" x14ac:dyDescent="0.3">
      <c r="A5456" t="s">
        <v>17696</v>
      </c>
      <c r="B5456" t="s">
        <v>5760</v>
      </c>
      <c r="C5456">
        <v>4.0999999999999996</v>
      </c>
      <c r="D5456">
        <v>11</v>
      </c>
      <c r="E5456">
        <v>3895</v>
      </c>
      <c r="F5456">
        <v>817</v>
      </c>
      <c r="G5456" t="s">
        <v>683</v>
      </c>
      <c r="H5456" t="s">
        <v>17697</v>
      </c>
      <c r="I5456" t="s">
        <v>1080</v>
      </c>
      <c r="J5456" t="s">
        <v>5762</v>
      </c>
      <c r="K5456" t="s">
        <v>17698</v>
      </c>
      <c r="L5456">
        <v>14125844</v>
      </c>
      <c r="M5456">
        <f t="shared" si="170"/>
        <v>8987</v>
      </c>
      <c r="N5456" s="2">
        <f t="shared" si="171"/>
        <v>79.024390243902445</v>
      </c>
    </row>
    <row r="5457" spans="1:14" x14ac:dyDescent="0.3">
      <c r="A5457" t="s">
        <v>17699</v>
      </c>
      <c r="B5457" t="s">
        <v>2679</v>
      </c>
      <c r="C5457">
        <v>4.2</v>
      </c>
      <c r="D5457">
        <v>13</v>
      </c>
      <c r="E5457">
        <v>1499</v>
      </c>
      <c r="F5457">
        <v>749</v>
      </c>
      <c r="G5457" t="s">
        <v>74</v>
      </c>
      <c r="H5457" t="s">
        <v>17700</v>
      </c>
      <c r="I5457" t="s">
        <v>1080</v>
      </c>
      <c r="J5457" t="s">
        <v>2681</v>
      </c>
      <c r="K5457" t="s">
        <v>17701</v>
      </c>
      <c r="L5457">
        <v>13487830</v>
      </c>
      <c r="M5457">
        <f t="shared" si="170"/>
        <v>9737</v>
      </c>
      <c r="N5457" s="2">
        <f t="shared" si="171"/>
        <v>50.033355570380259</v>
      </c>
    </row>
    <row r="5458" spans="1:14" x14ac:dyDescent="0.3">
      <c r="A5458" t="s">
        <v>17702</v>
      </c>
      <c r="B5458" t="s">
        <v>9973</v>
      </c>
      <c r="C5458">
        <v>4.3</v>
      </c>
      <c r="D5458">
        <v>6</v>
      </c>
      <c r="E5458">
        <v>1899</v>
      </c>
      <c r="F5458">
        <v>721</v>
      </c>
      <c r="G5458" t="s">
        <v>683</v>
      </c>
      <c r="H5458" t="s">
        <v>17703</v>
      </c>
      <c r="I5458" t="s">
        <v>373</v>
      </c>
      <c r="J5458" t="s">
        <v>9975</v>
      </c>
      <c r="K5458" t="s">
        <v>17636</v>
      </c>
      <c r="L5458">
        <v>14540740</v>
      </c>
      <c r="M5458">
        <f t="shared" si="170"/>
        <v>4326</v>
      </c>
      <c r="N5458" s="2">
        <f t="shared" si="171"/>
        <v>62.032648762506582</v>
      </c>
    </row>
    <row r="5459" spans="1:14" x14ac:dyDescent="0.3">
      <c r="A5459" t="s">
        <v>5759</v>
      </c>
      <c r="B5459" t="s">
        <v>1713</v>
      </c>
      <c r="C5459">
        <v>4</v>
      </c>
      <c r="D5459">
        <v>6</v>
      </c>
      <c r="E5459">
        <v>3679</v>
      </c>
      <c r="F5459">
        <v>699</v>
      </c>
      <c r="G5459" t="s">
        <v>683</v>
      </c>
      <c r="H5459" t="s">
        <v>17704</v>
      </c>
      <c r="I5459" t="s">
        <v>373</v>
      </c>
      <c r="J5459" t="s">
        <v>1715</v>
      </c>
      <c r="K5459" t="s">
        <v>17705</v>
      </c>
      <c r="L5459">
        <v>15667116</v>
      </c>
      <c r="M5459">
        <f t="shared" si="170"/>
        <v>4194</v>
      </c>
      <c r="N5459" s="2">
        <f t="shared" si="171"/>
        <v>81.000271812992665</v>
      </c>
    </row>
    <row r="5460" spans="1:14" x14ac:dyDescent="0.3">
      <c r="A5460" t="s">
        <v>13307</v>
      </c>
      <c r="B5460" t="s">
        <v>8929</v>
      </c>
      <c r="C5460">
        <v>3.9</v>
      </c>
      <c r="D5460">
        <v>54</v>
      </c>
      <c r="E5460">
        <v>2999</v>
      </c>
      <c r="F5460">
        <v>689</v>
      </c>
      <c r="G5460" t="s">
        <v>683</v>
      </c>
      <c r="H5460" t="s">
        <v>17706</v>
      </c>
      <c r="I5460" t="s">
        <v>373</v>
      </c>
      <c r="J5460" t="s">
        <v>8931</v>
      </c>
      <c r="K5460" t="s">
        <v>17707</v>
      </c>
      <c r="L5460">
        <v>14140950</v>
      </c>
      <c r="M5460">
        <f t="shared" si="170"/>
        <v>37206</v>
      </c>
      <c r="N5460" s="2">
        <f t="shared" si="171"/>
        <v>77.025675225075034</v>
      </c>
    </row>
    <row r="5461" spans="1:14" x14ac:dyDescent="0.3">
      <c r="A5461" t="s">
        <v>583</v>
      </c>
      <c r="B5461" t="s">
        <v>689</v>
      </c>
      <c r="C5461">
        <v>4.3</v>
      </c>
      <c r="D5461">
        <v>54</v>
      </c>
      <c r="E5461">
        <v>2690</v>
      </c>
      <c r="F5461">
        <v>1614</v>
      </c>
      <c r="G5461" t="s">
        <v>690</v>
      </c>
      <c r="H5461" t="s">
        <v>17708</v>
      </c>
      <c r="I5461" t="s">
        <v>586</v>
      </c>
      <c r="J5461" t="s">
        <v>692</v>
      </c>
      <c r="K5461" t="s">
        <v>17709</v>
      </c>
      <c r="L5461">
        <v>13828562</v>
      </c>
      <c r="M5461">
        <f t="shared" si="170"/>
        <v>87156</v>
      </c>
      <c r="N5461" s="2">
        <f t="shared" si="171"/>
        <v>40</v>
      </c>
    </row>
    <row r="5462" spans="1:14" x14ac:dyDescent="0.3">
      <c r="A5462" t="s">
        <v>4197</v>
      </c>
      <c r="B5462" t="s">
        <v>11432</v>
      </c>
      <c r="C5462">
        <v>3</v>
      </c>
      <c r="D5462">
        <v>17</v>
      </c>
      <c r="E5462">
        <v>999</v>
      </c>
      <c r="F5462">
        <v>349</v>
      </c>
      <c r="G5462" t="s">
        <v>683</v>
      </c>
      <c r="H5462" t="s">
        <v>17710</v>
      </c>
      <c r="I5462" t="s">
        <v>76</v>
      </c>
      <c r="J5462" t="s">
        <v>11434</v>
      </c>
      <c r="K5462" t="s">
        <v>17711</v>
      </c>
      <c r="L5462">
        <v>16270588</v>
      </c>
      <c r="M5462">
        <f t="shared" si="170"/>
        <v>5933</v>
      </c>
      <c r="N5462" s="2">
        <f t="shared" si="171"/>
        <v>65.06506506506507</v>
      </c>
    </row>
    <row r="5463" spans="1:14" x14ac:dyDescent="0.3">
      <c r="A5463" t="s">
        <v>7909</v>
      </c>
      <c r="B5463" t="s">
        <v>4584</v>
      </c>
      <c r="C5463">
        <v>3.3</v>
      </c>
      <c r="D5463">
        <v>38</v>
      </c>
      <c r="E5463">
        <v>999</v>
      </c>
      <c r="F5463">
        <v>399</v>
      </c>
      <c r="G5463" t="s">
        <v>74</v>
      </c>
      <c r="H5463" t="s">
        <v>17712</v>
      </c>
      <c r="I5463" t="s">
        <v>76</v>
      </c>
      <c r="J5463" t="s">
        <v>4587</v>
      </c>
      <c r="K5463" t="s">
        <v>17713</v>
      </c>
      <c r="L5463">
        <v>13918624</v>
      </c>
      <c r="M5463">
        <f t="shared" si="170"/>
        <v>15162</v>
      </c>
      <c r="N5463" s="2">
        <f t="shared" si="171"/>
        <v>60.06006006006006</v>
      </c>
    </row>
    <row r="5464" spans="1:14" x14ac:dyDescent="0.3">
      <c r="A5464" t="s">
        <v>17714</v>
      </c>
      <c r="B5464" t="s">
        <v>2700</v>
      </c>
      <c r="C5464">
        <v>3.3</v>
      </c>
      <c r="D5464">
        <v>164</v>
      </c>
      <c r="E5464">
        <v>1999</v>
      </c>
      <c r="F5464">
        <v>799</v>
      </c>
      <c r="G5464" t="s">
        <v>29</v>
      </c>
      <c r="H5464" t="s">
        <v>17715</v>
      </c>
      <c r="I5464" t="s">
        <v>5522</v>
      </c>
      <c r="J5464" t="s">
        <v>2702</v>
      </c>
      <c r="K5464" t="s">
        <v>17716</v>
      </c>
      <c r="L5464">
        <v>1644133</v>
      </c>
      <c r="M5464">
        <f t="shared" si="170"/>
        <v>131036</v>
      </c>
      <c r="N5464" s="2">
        <f t="shared" si="171"/>
        <v>60.030015007503756</v>
      </c>
    </row>
    <row r="5465" spans="1:14" x14ac:dyDescent="0.3">
      <c r="A5465" t="s">
        <v>5874</v>
      </c>
      <c r="B5465" t="s">
        <v>17717</v>
      </c>
      <c r="C5465">
        <v>4.4000000000000004</v>
      </c>
      <c r="D5465">
        <v>10</v>
      </c>
      <c r="E5465">
        <v>1699</v>
      </c>
      <c r="F5465">
        <v>799</v>
      </c>
      <c r="G5465" t="s">
        <v>826</v>
      </c>
      <c r="H5465" t="s">
        <v>17718</v>
      </c>
      <c r="I5465" t="s">
        <v>685</v>
      </c>
      <c r="J5465" t="s">
        <v>17719</v>
      </c>
      <c r="K5465" t="s">
        <v>17720</v>
      </c>
      <c r="L5465">
        <v>15107616</v>
      </c>
      <c r="M5465">
        <f t="shared" si="170"/>
        <v>7990</v>
      </c>
      <c r="N5465" s="2">
        <f t="shared" si="171"/>
        <v>52.972336668628607</v>
      </c>
    </row>
    <row r="5466" spans="1:14" x14ac:dyDescent="0.3">
      <c r="A5466" t="s">
        <v>17721</v>
      </c>
      <c r="B5466" t="s">
        <v>5760</v>
      </c>
      <c r="C5466">
        <v>3.7</v>
      </c>
      <c r="D5466">
        <v>10</v>
      </c>
      <c r="E5466">
        <v>2499</v>
      </c>
      <c r="F5466">
        <v>799</v>
      </c>
      <c r="G5466" t="s">
        <v>683</v>
      </c>
      <c r="H5466" t="s">
        <v>17722</v>
      </c>
      <c r="I5466" t="s">
        <v>685</v>
      </c>
      <c r="J5466" t="s">
        <v>5762</v>
      </c>
      <c r="K5466" t="s">
        <v>17723</v>
      </c>
      <c r="L5466">
        <v>12654398</v>
      </c>
      <c r="M5466">
        <f t="shared" si="170"/>
        <v>7990</v>
      </c>
      <c r="N5466" s="2">
        <f t="shared" si="171"/>
        <v>68.027210884353735</v>
      </c>
    </row>
    <row r="5467" spans="1:14" x14ac:dyDescent="0.3">
      <c r="A5467" t="s">
        <v>17724</v>
      </c>
      <c r="B5467" t="s">
        <v>14244</v>
      </c>
      <c r="C5467">
        <v>3.9</v>
      </c>
      <c r="D5467">
        <v>18</v>
      </c>
      <c r="E5467">
        <v>1699</v>
      </c>
      <c r="F5467">
        <v>798</v>
      </c>
      <c r="G5467" t="s">
        <v>74</v>
      </c>
      <c r="H5467" t="s">
        <v>17725</v>
      </c>
      <c r="I5467" t="s">
        <v>685</v>
      </c>
      <c r="J5467" t="s">
        <v>14247</v>
      </c>
      <c r="K5467" t="s">
        <v>17726</v>
      </c>
      <c r="L5467">
        <v>14173350</v>
      </c>
      <c r="M5467">
        <f t="shared" si="170"/>
        <v>14364</v>
      </c>
      <c r="N5467" s="2">
        <f t="shared" si="171"/>
        <v>53.031194820482639</v>
      </c>
    </row>
    <row r="5468" spans="1:14" x14ac:dyDescent="0.3">
      <c r="A5468" t="s">
        <v>17727</v>
      </c>
      <c r="B5468" t="s">
        <v>6647</v>
      </c>
      <c r="C5468">
        <v>4.0999999999999996</v>
      </c>
      <c r="D5468">
        <v>49</v>
      </c>
      <c r="E5468">
        <v>3625</v>
      </c>
      <c r="F5468">
        <v>797</v>
      </c>
      <c r="G5468" t="s">
        <v>683</v>
      </c>
      <c r="H5468" t="s">
        <v>17728</v>
      </c>
      <c r="I5468" t="s">
        <v>685</v>
      </c>
      <c r="J5468" t="s">
        <v>6649</v>
      </c>
      <c r="K5468" t="s">
        <v>17729</v>
      </c>
      <c r="L5468">
        <v>12833160</v>
      </c>
      <c r="M5468">
        <f t="shared" si="170"/>
        <v>39053</v>
      </c>
      <c r="N5468" s="2">
        <f t="shared" si="171"/>
        <v>78.013793103448279</v>
      </c>
    </row>
    <row r="5469" spans="1:14" x14ac:dyDescent="0.3">
      <c r="A5469" t="s">
        <v>3952</v>
      </c>
      <c r="B5469" t="s">
        <v>8529</v>
      </c>
      <c r="C5469">
        <v>3.7</v>
      </c>
      <c r="D5469">
        <v>3</v>
      </c>
      <c r="E5469">
        <v>3499</v>
      </c>
      <c r="F5469">
        <v>699</v>
      </c>
      <c r="G5469" t="s">
        <v>683</v>
      </c>
      <c r="H5469" t="s">
        <v>17730</v>
      </c>
      <c r="I5469" t="s">
        <v>685</v>
      </c>
      <c r="J5469" t="s">
        <v>8531</v>
      </c>
      <c r="K5469" t="s">
        <v>17731</v>
      </c>
      <c r="L5469">
        <v>17507132</v>
      </c>
      <c r="M5469">
        <f t="shared" si="170"/>
        <v>2097</v>
      </c>
      <c r="N5469" s="2">
        <f t="shared" si="171"/>
        <v>80.022863675335813</v>
      </c>
    </row>
    <row r="5470" spans="1:14" x14ac:dyDescent="0.3">
      <c r="A5470" t="s">
        <v>5954</v>
      </c>
      <c r="B5470" t="s">
        <v>8529</v>
      </c>
      <c r="C5470">
        <v>2.9</v>
      </c>
      <c r="D5470">
        <v>14</v>
      </c>
      <c r="E5470">
        <v>3499</v>
      </c>
      <c r="F5470">
        <v>699</v>
      </c>
      <c r="G5470" t="s">
        <v>683</v>
      </c>
      <c r="H5470" t="s">
        <v>17732</v>
      </c>
      <c r="I5470" t="s">
        <v>685</v>
      </c>
      <c r="J5470" t="s">
        <v>8531</v>
      </c>
      <c r="K5470" t="s">
        <v>17733</v>
      </c>
      <c r="L5470">
        <v>16955502</v>
      </c>
      <c r="M5470">
        <f t="shared" si="170"/>
        <v>9786</v>
      </c>
      <c r="N5470" s="2">
        <f t="shared" si="171"/>
        <v>80.022863675335813</v>
      </c>
    </row>
    <row r="5471" spans="1:14" x14ac:dyDescent="0.3">
      <c r="A5471" t="s">
        <v>17734</v>
      </c>
      <c r="B5471" t="s">
        <v>4971</v>
      </c>
      <c r="C5471">
        <v>4.4000000000000004</v>
      </c>
      <c r="D5471">
        <v>358</v>
      </c>
      <c r="E5471">
        <v>449</v>
      </c>
      <c r="F5471">
        <v>413</v>
      </c>
      <c r="G5471">
        <v>100</v>
      </c>
      <c r="H5471" t="s">
        <v>17735</v>
      </c>
      <c r="I5471" t="s">
        <v>5435</v>
      </c>
      <c r="J5471" t="s">
        <v>4973</v>
      </c>
      <c r="K5471" t="s">
        <v>17736</v>
      </c>
      <c r="L5471">
        <v>12411986</v>
      </c>
      <c r="M5471">
        <f t="shared" si="170"/>
        <v>147854</v>
      </c>
      <c r="N5471" s="2">
        <f t="shared" si="171"/>
        <v>8.0178173719376389</v>
      </c>
    </row>
    <row r="5472" spans="1:14" x14ac:dyDescent="0.3">
      <c r="A5472" t="s">
        <v>17737</v>
      </c>
      <c r="B5472" t="s">
        <v>1149</v>
      </c>
      <c r="C5472">
        <v>4.7</v>
      </c>
      <c r="D5472">
        <v>7</v>
      </c>
      <c r="E5472">
        <v>2490</v>
      </c>
      <c r="F5472">
        <v>2490</v>
      </c>
      <c r="G5472" t="s">
        <v>242</v>
      </c>
      <c r="H5472" t="s">
        <v>17738</v>
      </c>
      <c r="I5472" t="s">
        <v>1176</v>
      </c>
      <c r="J5472" t="s">
        <v>1151</v>
      </c>
      <c r="K5472" t="s">
        <v>17739</v>
      </c>
      <c r="L5472">
        <v>11781180</v>
      </c>
      <c r="M5472">
        <f t="shared" si="170"/>
        <v>17430</v>
      </c>
      <c r="N5472" s="2">
        <f t="shared" si="171"/>
        <v>0</v>
      </c>
    </row>
    <row r="5473" spans="1:14" x14ac:dyDescent="0.3">
      <c r="A5473" t="s">
        <v>4663</v>
      </c>
      <c r="B5473" t="s">
        <v>424</v>
      </c>
      <c r="C5473">
        <v>4.2</v>
      </c>
      <c r="D5473">
        <v>14</v>
      </c>
      <c r="E5473">
        <v>4299</v>
      </c>
      <c r="F5473">
        <v>601</v>
      </c>
      <c r="G5473" t="s">
        <v>29</v>
      </c>
      <c r="H5473" t="s">
        <v>17740</v>
      </c>
      <c r="I5473" t="s">
        <v>126</v>
      </c>
      <c r="J5473" t="s">
        <v>426</v>
      </c>
      <c r="K5473" t="s">
        <v>17741</v>
      </c>
      <c r="L5473">
        <v>14549762</v>
      </c>
      <c r="M5473">
        <f t="shared" si="170"/>
        <v>8414</v>
      </c>
      <c r="N5473" s="2">
        <f t="shared" si="171"/>
        <v>86.020004652244708</v>
      </c>
    </row>
    <row r="5474" spans="1:14" x14ac:dyDescent="0.3">
      <c r="A5474" t="s">
        <v>2931</v>
      </c>
      <c r="B5474" t="s">
        <v>1513</v>
      </c>
      <c r="C5474">
        <v>4.3</v>
      </c>
      <c r="D5474">
        <v>24</v>
      </c>
      <c r="E5474">
        <v>849</v>
      </c>
      <c r="F5474">
        <v>254</v>
      </c>
      <c r="G5474" t="s">
        <v>67</v>
      </c>
      <c r="H5474" t="s">
        <v>17742</v>
      </c>
      <c r="I5474" t="s">
        <v>37</v>
      </c>
      <c r="J5474" t="s">
        <v>1515</v>
      </c>
      <c r="K5474" t="s">
        <v>17743</v>
      </c>
      <c r="L5474">
        <v>16260862</v>
      </c>
      <c r="M5474">
        <f t="shared" si="170"/>
        <v>6096</v>
      </c>
      <c r="N5474" s="2">
        <f t="shared" si="171"/>
        <v>70.082449941107186</v>
      </c>
    </row>
    <row r="5475" spans="1:14" x14ac:dyDescent="0.3">
      <c r="A5475" t="s">
        <v>17744</v>
      </c>
      <c r="B5475" t="s">
        <v>1473</v>
      </c>
      <c r="C5475">
        <v>3.8</v>
      </c>
      <c r="D5475">
        <v>20</v>
      </c>
      <c r="E5475">
        <v>1995</v>
      </c>
      <c r="F5475">
        <v>758</v>
      </c>
      <c r="G5475" t="s">
        <v>1474</v>
      </c>
      <c r="H5475" t="s">
        <v>17745</v>
      </c>
      <c r="I5475" t="s">
        <v>685</v>
      </c>
      <c r="J5475" t="s">
        <v>1476</v>
      </c>
      <c r="K5475" t="s">
        <v>17746</v>
      </c>
      <c r="L5475">
        <v>17074402</v>
      </c>
      <c r="M5475">
        <f t="shared" si="170"/>
        <v>15160</v>
      </c>
      <c r="N5475" s="2">
        <f t="shared" si="171"/>
        <v>62.005012531328319</v>
      </c>
    </row>
    <row r="5476" spans="1:14" x14ac:dyDescent="0.3">
      <c r="A5476" t="s">
        <v>17747</v>
      </c>
      <c r="B5476" t="s">
        <v>2417</v>
      </c>
      <c r="C5476">
        <v>3.7</v>
      </c>
      <c r="D5476">
        <v>10</v>
      </c>
      <c r="E5476">
        <v>1499</v>
      </c>
      <c r="F5476">
        <v>1034</v>
      </c>
      <c r="G5476" t="s">
        <v>242</v>
      </c>
      <c r="H5476" t="s">
        <v>17748</v>
      </c>
      <c r="I5476" t="s">
        <v>244</v>
      </c>
      <c r="J5476" t="s">
        <v>2419</v>
      </c>
      <c r="K5476" t="s">
        <v>17749</v>
      </c>
      <c r="L5476">
        <v>14849322</v>
      </c>
      <c r="M5476">
        <f t="shared" si="170"/>
        <v>10340</v>
      </c>
      <c r="N5476" s="2">
        <f t="shared" si="171"/>
        <v>31.020680453635759</v>
      </c>
    </row>
    <row r="5477" spans="1:14" x14ac:dyDescent="0.3">
      <c r="A5477" t="s">
        <v>2847</v>
      </c>
      <c r="B5477" t="s">
        <v>1643</v>
      </c>
      <c r="C5477">
        <v>3.6</v>
      </c>
      <c r="D5477">
        <v>8</v>
      </c>
      <c r="E5477">
        <v>749</v>
      </c>
      <c r="F5477">
        <v>749</v>
      </c>
      <c r="G5477" t="s">
        <v>242</v>
      </c>
      <c r="H5477" t="s">
        <v>17750</v>
      </c>
      <c r="I5477" t="s">
        <v>244</v>
      </c>
      <c r="J5477" t="s">
        <v>1645</v>
      </c>
      <c r="K5477" t="s">
        <v>17751</v>
      </c>
      <c r="L5477">
        <v>14446656</v>
      </c>
      <c r="M5477">
        <f t="shared" si="170"/>
        <v>5992</v>
      </c>
      <c r="N5477" s="2">
        <f t="shared" si="171"/>
        <v>0</v>
      </c>
    </row>
    <row r="5478" spans="1:14" x14ac:dyDescent="0.3">
      <c r="A5478" t="s">
        <v>5578</v>
      </c>
      <c r="B5478" t="s">
        <v>10262</v>
      </c>
      <c r="C5478">
        <v>3.9</v>
      </c>
      <c r="D5478">
        <v>20</v>
      </c>
      <c r="E5478">
        <v>999</v>
      </c>
      <c r="F5478">
        <v>749</v>
      </c>
      <c r="G5478" t="s">
        <v>2219</v>
      </c>
      <c r="H5478" t="s">
        <v>17752</v>
      </c>
      <c r="I5478" t="s">
        <v>685</v>
      </c>
      <c r="J5478" t="s">
        <v>10264</v>
      </c>
      <c r="K5478" t="s">
        <v>17753</v>
      </c>
      <c r="L5478">
        <v>15797416</v>
      </c>
      <c r="M5478">
        <f t="shared" si="170"/>
        <v>14980</v>
      </c>
      <c r="N5478" s="2">
        <f t="shared" si="171"/>
        <v>25.025025025025027</v>
      </c>
    </row>
    <row r="5479" spans="1:14" x14ac:dyDescent="0.3">
      <c r="A5479" t="s">
        <v>9141</v>
      </c>
      <c r="B5479" t="s">
        <v>2355</v>
      </c>
      <c r="C5479">
        <v>4.0999999999999996</v>
      </c>
      <c r="D5479">
        <v>43</v>
      </c>
      <c r="E5479">
        <v>1699</v>
      </c>
      <c r="F5479">
        <v>798</v>
      </c>
      <c r="G5479" t="s">
        <v>2167</v>
      </c>
      <c r="H5479" t="s">
        <v>17754</v>
      </c>
      <c r="I5479" t="s">
        <v>446</v>
      </c>
      <c r="J5479" t="s">
        <v>2357</v>
      </c>
      <c r="K5479" t="s">
        <v>17755</v>
      </c>
      <c r="L5479">
        <v>12685476</v>
      </c>
      <c r="M5479">
        <f t="shared" si="170"/>
        <v>34314</v>
      </c>
      <c r="N5479" s="2">
        <f t="shared" si="171"/>
        <v>53.031194820482639</v>
      </c>
    </row>
    <row r="5480" spans="1:14" x14ac:dyDescent="0.3">
      <c r="A5480" t="s">
        <v>14309</v>
      </c>
      <c r="B5480" t="s">
        <v>3936</v>
      </c>
      <c r="C5480">
        <v>3.6</v>
      </c>
      <c r="D5480">
        <v>13</v>
      </c>
      <c r="E5480">
        <v>1660</v>
      </c>
      <c r="F5480">
        <v>581</v>
      </c>
      <c r="G5480" t="s">
        <v>95</v>
      </c>
      <c r="H5480" t="s">
        <v>17756</v>
      </c>
      <c r="I5480" t="s">
        <v>126</v>
      </c>
      <c r="J5480" t="s">
        <v>3936</v>
      </c>
      <c r="K5480" t="s">
        <v>17757</v>
      </c>
      <c r="L5480">
        <v>9252959</v>
      </c>
      <c r="M5480">
        <f t="shared" si="170"/>
        <v>7553</v>
      </c>
      <c r="N5480" s="2">
        <f t="shared" si="171"/>
        <v>65</v>
      </c>
    </row>
    <row r="5481" spans="1:14" x14ac:dyDescent="0.3">
      <c r="A5481" t="s">
        <v>17334</v>
      </c>
      <c r="B5481" t="s">
        <v>3370</v>
      </c>
      <c r="C5481">
        <v>4.2</v>
      </c>
      <c r="D5481">
        <v>20</v>
      </c>
      <c r="E5481">
        <v>1995</v>
      </c>
      <c r="F5481">
        <v>897</v>
      </c>
      <c r="G5481" t="s">
        <v>3457</v>
      </c>
      <c r="H5481" t="s">
        <v>17758</v>
      </c>
      <c r="I5481" t="s">
        <v>1176</v>
      </c>
      <c r="J5481" t="s">
        <v>3372</v>
      </c>
      <c r="K5481" t="s">
        <v>17759</v>
      </c>
      <c r="L5481">
        <v>15334076</v>
      </c>
      <c r="M5481">
        <f t="shared" si="170"/>
        <v>17940</v>
      </c>
      <c r="N5481" s="2">
        <f t="shared" si="171"/>
        <v>55.037593984962406</v>
      </c>
    </row>
    <row r="5482" spans="1:14" x14ac:dyDescent="0.3">
      <c r="A5482" t="s">
        <v>17760</v>
      </c>
      <c r="B5482" t="s">
        <v>1473</v>
      </c>
      <c r="C5482">
        <v>4.2</v>
      </c>
      <c r="D5482">
        <v>10</v>
      </c>
      <c r="E5482">
        <v>1995</v>
      </c>
      <c r="F5482">
        <v>897</v>
      </c>
      <c r="G5482" t="s">
        <v>8588</v>
      </c>
      <c r="H5482" t="s">
        <v>17761</v>
      </c>
      <c r="I5482" t="s">
        <v>1176</v>
      </c>
      <c r="J5482" t="s">
        <v>1476</v>
      </c>
      <c r="K5482" t="s">
        <v>17762</v>
      </c>
      <c r="L5482">
        <v>16913056</v>
      </c>
      <c r="M5482">
        <f t="shared" si="170"/>
        <v>8970</v>
      </c>
      <c r="N5482" s="2">
        <f t="shared" si="171"/>
        <v>55.037593984962406</v>
      </c>
    </row>
    <row r="5483" spans="1:14" x14ac:dyDescent="0.3">
      <c r="A5483" t="s">
        <v>8596</v>
      </c>
      <c r="B5483" t="s">
        <v>17763</v>
      </c>
      <c r="C5483">
        <v>3.5</v>
      </c>
      <c r="D5483">
        <v>37</v>
      </c>
      <c r="E5483">
        <v>1499</v>
      </c>
      <c r="F5483">
        <v>869</v>
      </c>
      <c r="G5483" t="s">
        <v>242</v>
      </c>
      <c r="H5483" t="s">
        <v>17764</v>
      </c>
      <c r="I5483" t="s">
        <v>1176</v>
      </c>
      <c r="J5483" t="s">
        <v>17765</v>
      </c>
      <c r="K5483" t="s">
        <v>17766</v>
      </c>
      <c r="L5483">
        <v>12966180</v>
      </c>
      <c r="M5483">
        <f t="shared" si="170"/>
        <v>32153</v>
      </c>
      <c r="N5483" s="2">
        <f t="shared" si="171"/>
        <v>42.028018679119413</v>
      </c>
    </row>
    <row r="5484" spans="1:14" x14ac:dyDescent="0.3">
      <c r="A5484" t="s">
        <v>17767</v>
      </c>
      <c r="B5484" t="s">
        <v>230</v>
      </c>
      <c r="C5484">
        <v>4.3</v>
      </c>
      <c r="D5484">
        <v>6</v>
      </c>
      <c r="E5484">
        <v>2499</v>
      </c>
      <c r="F5484">
        <v>874</v>
      </c>
      <c r="G5484" t="s">
        <v>242</v>
      </c>
      <c r="H5484" t="s">
        <v>17768</v>
      </c>
      <c r="I5484" t="s">
        <v>1176</v>
      </c>
      <c r="J5484" t="s">
        <v>232</v>
      </c>
      <c r="K5484" t="s">
        <v>17769</v>
      </c>
      <c r="L5484">
        <v>15971714</v>
      </c>
      <c r="M5484">
        <f t="shared" si="170"/>
        <v>5244</v>
      </c>
      <c r="N5484" s="2">
        <f t="shared" si="171"/>
        <v>65.026010404161667</v>
      </c>
    </row>
    <row r="5485" spans="1:14" x14ac:dyDescent="0.3">
      <c r="A5485" t="s">
        <v>14858</v>
      </c>
      <c r="B5485" t="s">
        <v>17770</v>
      </c>
      <c r="C5485">
        <v>4</v>
      </c>
      <c r="D5485">
        <v>2</v>
      </c>
      <c r="E5485">
        <v>2699</v>
      </c>
      <c r="F5485">
        <v>1349</v>
      </c>
      <c r="G5485" t="s">
        <v>17771</v>
      </c>
      <c r="H5485" t="s">
        <v>17772</v>
      </c>
      <c r="I5485" t="s">
        <v>1176</v>
      </c>
      <c r="J5485" t="s">
        <v>17773</v>
      </c>
      <c r="K5485" t="s">
        <v>17774</v>
      </c>
      <c r="L5485">
        <v>13708874</v>
      </c>
      <c r="M5485">
        <f t="shared" si="170"/>
        <v>2698</v>
      </c>
      <c r="N5485" s="2">
        <f t="shared" si="171"/>
        <v>50.018525379770281</v>
      </c>
    </row>
    <row r="5486" spans="1:14" x14ac:dyDescent="0.3">
      <c r="A5486" t="s">
        <v>17775</v>
      </c>
      <c r="B5486" t="s">
        <v>14006</v>
      </c>
      <c r="C5486">
        <v>4.5</v>
      </c>
      <c r="D5486">
        <v>12</v>
      </c>
      <c r="E5486">
        <v>1799</v>
      </c>
      <c r="F5486">
        <v>809</v>
      </c>
      <c r="G5486" t="s">
        <v>3457</v>
      </c>
      <c r="H5486" t="s">
        <v>17776</v>
      </c>
      <c r="I5486" t="s">
        <v>1176</v>
      </c>
      <c r="J5486" t="s">
        <v>14008</v>
      </c>
      <c r="K5486" t="s">
        <v>17777</v>
      </c>
      <c r="L5486">
        <v>17214604</v>
      </c>
      <c r="M5486">
        <f t="shared" si="170"/>
        <v>9708</v>
      </c>
      <c r="N5486" s="2">
        <f t="shared" si="171"/>
        <v>55.03057254030017</v>
      </c>
    </row>
    <row r="5487" spans="1:14" x14ac:dyDescent="0.3">
      <c r="A5487" t="s">
        <v>17334</v>
      </c>
      <c r="B5487" t="s">
        <v>119</v>
      </c>
      <c r="C5487">
        <v>3.8</v>
      </c>
      <c r="D5487">
        <v>12</v>
      </c>
      <c r="E5487">
        <v>899</v>
      </c>
      <c r="F5487">
        <v>899</v>
      </c>
      <c r="G5487" t="s">
        <v>17778</v>
      </c>
      <c r="H5487" t="s">
        <v>17779</v>
      </c>
      <c r="I5487" t="s">
        <v>1176</v>
      </c>
      <c r="J5487" t="s">
        <v>119</v>
      </c>
      <c r="K5487" t="s">
        <v>17780</v>
      </c>
      <c r="L5487">
        <v>15590408</v>
      </c>
      <c r="M5487">
        <f t="shared" si="170"/>
        <v>10788</v>
      </c>
      <c r="N5487" s="2">
        <f t="shared" si="171"/>
        <v>0</v>
      </c>
    </row>
    <row r="5488" spans="1:14" x14ac:dyDescent="0.3">
      <c r="A5488" t="s">
        <v>1173</v>
      </c>
      <c r="B5488" t="s">
        <v>3370</v>
      </c>
      <c r="C5488">
        <v>3.9</v>
      </c>
      <c r="D5488">
        <v>26</v>
      </c>
      <c r="E5488">
        <v>999</v>
      </c>
      <c r="F5488">
        <v>799</v>
      </c>
      <c r="G5488" t="s">
        <v>242</v>
      </c>
      <c r="H5488" t="s">
        <v>17781</v>
      </c>
      <c r="I5488" t="s">
        <v>1176</v>
      </c>
      <c r="J5488" t="s">
        <v>3372</v>
      </c>
      <c r="K5488" t="s">
        <v>16874</v>
      </c>
      <c r="L5488">
        <v>13489076</v>
      </c>
      <c r="M5488">
        <f t="shared" si="170"/>
        <v>20774</v>
      </c>
      <c r="N5488" s="2">
        <f t="shared" si="171"/>
        <v>20.02002002002002</v>
      </c>
    </row>
    <row r="5489" spans="1:14" x14ac:dyDescent="0.3">
      <c r="A5489" t="s">
        <v>2631</v>
      </c>
      <c r="B5489" t="s">
        <v>3602</v>
      </c>
      <c r="C5489">
        <v>3.9</v>
      </c>
      <c r="D5489">
        <v>13</v>
      </c>
      <c r="E5489">
        <v>999</v>
      </c>
      <c r="F5489">
        <v>799</v>
      </c>
      <c r="G5489" t="s">
        <v>242</v>
      </c>
      <c r="H5489" t="s">
        <v>17782</v>
      </c>
      <c r="I5489" t="s">
        <v>1176</v>
      </c>
      <c r="J5489" t="s">
        <v>3605</v>
      </c>
      <c r="K5489" t="s">
        <v>17783</v>
      </c>
      <c r="L5489">
        <v>13381476</v>
      </c>
      <c r="M5489">
        <f t="shared" si="170"/>
        <v>10387</v>
      </c>
      <c r="N5489" s="2">
        <f t="shared" si="171"/>
        <v>20.02002002002002</v>
      </c>
    </row>
    <row r="5490" spans="1:14" x14ac:dyDescent="0.3">
      <c r="A5490" t="s">
        <v>16252</v>
      </c>
      <c r="B5490" t="s">
        <v>3370</v>
      </c>
      <c r="C5490">
        <v>4</v>
      </c>
      <c r="D5490">
        <v>67</v>
      </c>
      <c r="E5490">
        <v>999</v>
      </c>
      <c r="F5490">
        <v>799</v>
      </c>
      <c r="G5490" t="s">
        <v>242</v>
      </c>
      <c r="H5490" t="s">
        <v>17784</v>
      </c>
      <c r="I5490" t="s">
        <v>1176</v>
      </c>
      <c r="J5490" t="s">
        <v>3372</v>
      </c>
      <c r="K5490" t="s">
        <v>17785</v>
      </c>
      <c r="L5490">
        <v>10983294</v>
      </c>
      <c r="M5490">
        <f t="shared" si="170"/>
        <v>53533</v>
      </c>
      <c r="N5490" s="2">
        <f t="shared" si="171"/>
        <v>20.02002002002002</v>
      </c>
    </row>
    <row r="5491" spans="1:14" x14ac:dyDescent="0.3">
      <c r="A5491" t="s">
        <v>17786</v>
      </c>
      <c r="B5491" t="s">
        <v>7757</v>
      </c>
      <c r="C5491">
        <v>3.3</v>
      </c>
      <c r="D5491">
        <v>12</v>
      </c>
      <c r="E5491">
        <v>1699</v>
      </c>
      <c r="F5491">
        <v>798</v>
      </c>
      <c r="G5491" t="s">
        <v>242</v>
      </c>
      <c r="H5491" t="s">
        <v>17787</v>
      </c>
      <c r="I5491" t="s">
        <v>1176</v>
      </c>
      <c r="J5491" t="s">
        <v>7759</v>
      </c>
      <c r="K5491" t="s">
        <v>17788</v>
      </c>
      <c r="L5491">
        <v>16830174</v>
      </c>
      <c r="M5491">
        <f t="shared" si="170"/>
        <v>9576</v>
      </c>
      <c r="N5491" s="2">
        <f t="shared" si="171"/>
        <v>53.031194820482639</v>
      </c>
    </row>
    <row r="5492" spans="1:14" x14ac:dyDescent="0.3">
      <c r="A5492" t="s">
        <v>1027</v>
      </c>
      <c r="B5492" t="s">
        <v>917</v>
      </c>
      <c r="C5492">
        <v>4.2</v>
      </c>
      <c r="D5492">
        <v>41</v>
      </c>
      <c r="E5492">
        <v>998</v>
      </c>
      <c r="F5492">
        <v>499</v>
      </c>
      <c r="G5492" t="s">
        <v>242</v>
      </c>
      <c r="H5492" t="s">
        <v>17789</v>
      </c>
      <c r="I5492" t="s">
        <v>244</v>
      </c>
      <c r="J5492" t="s">
        <v>919</v>
      </c>
      <c r="K5492" t="s">
        <v>17790</v>
      </c>
      <c r="L5492">
        <v>14323306</v>
      </c>
      <c r="M5492">
        <f t="shared" si="170"/>
        <v>20459</v>
      </c>
      <c r="N5492" s="2">
        <f t="shared" si="171"/>
        <v>50</v>
      </c>
    </row>
    <row r="5493" spans="1:14" x14ac:dyDescent="0.3">
      <c r="A5493" t="s">
        <v>1027</v>
      </c>
      <c r="B5493" t="s">
        <v>80</v>
      </c>
      <c r="C5493">
        <v>3.9</v>
      </c>
      <c r="D5493">
        <v>8</v>
      </c>
      <c r="E5493">
        <v>1599</v>
      </c>
      <c r="F5493">
        <v>479</v>
      </c>
      <c r="G5493" t="s">
        <v>242</v>
      </c>
      <c r="H5493" t="s">
        <v>17791</v>
      </c>
      <c r="I5493" t="s">
        <v>244</v>
      </c>
      <c r="J5493" t="s">
        <v>84</v>
      </c>
      <c r="K5493" t="s">
        <v>17792</v>
      </c>
      <c r="L5493">
        <v>11263052</v>
      </c>
      <c r="M5493">
        <f t="shared" si="170"/>
        <v>3832</v>
      </c>
      <c r="N5493" s="2">
        <f t="shared" si="171"/>
        <v>70.043777360850541</v>
      </c>
    </row>
    <row r="5494" spans="1:14" x14ac:dyDescent="0.3">
      <c r="A5494" t="s">
        <v>17793</v>
      </c>
      <c r="B5494" t="s">
        <v>2366</v>
      </c>
      <c r="C5494">
        <v>4.5999999999999996</v>
      </c>
      <c r="D5494">
        <v>9</v>
      </c>
      <c r="E5494">
        <v>499</v>
      </c>
      <c r="F5494">
        <v>349</v>
      </c>
      <c r="G5494" t="s">
        <v>17794</v>
      </c>
      <c r="H5494" t="s">
        <v>17795</v>
      </c>
      <c r="I5494" t="s">
        <v>76</v>
      </c>
      <c r="J5494" t="s">
        <v>2368</v>
      </c>
      <c r="K5494" t="s">
        <v>17796</v>
      </c>
      <c r="L5494">
        <v>15860422</v>
      </c>
      <c r="M5494">
        <f t="shared" si="170"/>
        <v>3141</v>
      </c>
      <c r="N5494" s="2">
        <f t="shared" si="171"/>
        <v>30.060120240480963</v>
      </c>
    </row>
    <row r="5495" spans="1:14" x14ac:dyDescent="0.3">
      <c r="A5495" t="s">
        <v>17797</v>
      </c>
      <c r="B5495" t="s">
        <v>13286</v>
      </c>
      <c r="C5495">
        <v>4.0999999999999996</v>
      </c>
      <c r="D5495">
        <v>11</v>
      </c>
      <c r="E5495">
        <v>1499</v>
      </c>
      <c r="F5495">
        <v>824</v>
      </c>
      <c r="G5495" t="s">
        <v>683</v>
      </c>
      <c r="H5495" t="s">
        <v>17798</v>
      </c>
      <c r="I5495" t="s">
        <v>3629</v>
      </c>
      <c r="J5495" t="s">
        <v>13288</v>
      </c>
      <c r="K5495" t="s">
        <v>17799</v>
      </c>
      <c r="L5495">
        <v>15717292</v>
      </c>
      <c r="M5495">
        <f t="shared" si="170"/>
        <v>9064</v>
      </c>
      <c r="N5495" s="2">
        <f t="shared" si="171"/>
        <v>45.030020013342224</v>
      </c>
    </row>
    <row r="5496" spans="1:14" x14ac:dyDescent="0.3">
      <c r="A5496" t="s">
        <v>6687</v>
      </c>
      <c r="B5496" t="s">
        <v>17800</v>
      </c>
      <c r="C5496">
        <v>4.9000000000000004</v>
      </c>
      <c r="D5496">
        <v>9</v>
      </c>
      <c r="E5496">
        <v>8995</v>
      </c>
      <c r="F5496">
        <v>8995</v>
      </c>
      <c r="G5496" t="s">
        <v>16</v>
      </c>
      <c r="H5496" t="s">
        <v>17801</v>
      </c>
      <c r="I5496" t="s">
        <v>177</v>
      </c>
      <c r="J5496" t="s">
        <v>17802</v>
      </c>
      <c r="K5496" t="s">
        <v>17803</v>
      </c>
      <c r="L5496">
        <v>8967601</v>
      </c>
      <c r="M5496">
        <f t="shared" si="170"/>
        <v>80955</v>
      </c>
      <c r="N5496" s="2">
        <f t="shared" si="171"/>
        <v>0</v>
      </c>
    </row>
    <row r="5497" spans="1:14" x14ac:dyDescent="0.3">
      <c r="A5497" t="s">
        <v>17804</v>
      </c>
      <c r="B5497" t="s">
        <v>1879</v>
      </c>
      <c r="C5497">
        <v>4.4000000000000004</v>
      </c>
      <c r="D5497">
        <v>110</v>
      </c>
      <c r="E5497">
        <v>4499</v>
      </c>
      <c r="F5497">
        <v>3149</v>
      </c>
      <c r="G5497" t="s">
        <v>16</v>
      </c>
      <c r="H5497" t="s">
        <v>17805</v>
      </c>
      <c r="I5497" t="s">
        <v>18</v>
      </c>
      <c r="J5497" t="s">
        <v>1881</v>
      </c>
      <c r="K5497" t="s">
        <v>17806</v>
      </c>
      <c r="L5497">
        <v>14393022</v>
      </c>
      <c r="M5497">
        <f t="shared" si="170"/>
        <v>346390</v>
      </c>
      <c r="N5497" s="2">
        <f t="shared" si="171"/>
        <v>30.006668148477438</v>
      </c>
    </row>
    <row r="5498" spans="1:14" x14ac:dyDescent="0.3">
      <c r="A5498" t="s">
        <v>17807</v>
      </c>
      <c r="B5498" t="s">
        <v>3812</v>
      </c>
      <c r="C5498">
        <v>4.3</v>
      </c>
      <c r="D5498">
        <v>478</v>
      </c>
      <c r="E5498">
        <v>3699</v>
      </c>
      <c r="F5498">
        <v>1775</v>
      </c>
      <c r="G5498" t="s">
        <v>16</v>
      </c>
      <c r="H5498" t="s">
        <v>17808</v>
      </c>
      <c r="I5498" t="s">
        <v>18</v>
      </c>
      <c r="J5498" t="s">
        <v>3814</v>
      </c>
      <c r="K5498" t="s">
        <v>17809</v>
      </c>
      <c r="L5498">
        <v>902394</v>
      </c>
      <c r="M5498">
        <f t="shared" si="170"/>
        <v>848450</v>
      </c>
      <c r="N5498" s="2">
        <f t="shared" si="171"/>
        <v>52.014057853473915</v>
      </c>
    </row>
    <row r="5499" spans="1:14" x14ac:dyDescent="0.3">
      <c r="A5499" t="s">
        <v>17810</v>
      </c>
      <c r="B5499" t="s">
        <v>15</v>
      </c>
      <c r="C5499">
        <v>4.5999999999999996</v>
      </c>
      <c r="D5499">
        <v>19</v>
      </c>
      <c r="E5499">
        <v>5199</v>
      </c>
      <c r="F5499">
        <v>1559</v>
      </c>
      <c r="G5499" t="s">
        <v>16</v>
      </c>
      <c r="H5499" t="s">
        <v>17811</v>
      </c>
      <c r="I5499" t="s">
        <v>18</v>
      </c>
      <c r="J5499" t="s">
        <v>19</v>
      </c>
      <c r="K5499" t="s">
        <v>17812</v>
      </c>
      <c r="L5499">
        <v>15012248</v>
      </c>
      <c r="M5499">
        <f t="shared" si="170"/>
        <v>29621</v>
      </c>
      <c r="N5499" s="2">
        <f t="shared" si="171"/>
        <v>70.013464127716873</v>
      </c>
    </row>
    <row r="5500" spans="1:14" x14ac:dyDescent="0.3">
      <c r="A5500" t="s">
        <v>17813</v>
      </c>
      <c r="B5500" t="s">
        <v>4971</v>
      </c>
      <c r="C5500">
        <v>4.4000000000000004</v>
      </c>
      <c r="D5500">
        <v>195</v>
      </c>
      <c r="E5500">
        <v>299</v>
      </c>
      <c r="F5500">
        <v>275</v>
      </c>
      <c r="G5500" t="s">
        <v>472</v>
      </c>
      <c r="H5500" t="s">
        <v>17814</v>
      </c>
      <c r="I5500" t="s">
        <v>1584</v>
      </c>
      <c r="J5500" t="s">
        <v>4973</v>
      </c>
      <c r="K5500" t="s">
        <v>17815</v>
      </c>
      <c r="L5500">
        <v>13841452</v>
      </c>
      <c r="M5500">
        <f t="shared" si="170"/>
        <v>53625</v>
      </c>
      <c r="N5500" s="2">
        <f t="shared" si="171"/>
        <v>8.0267558528428093</v>
      </c>
    </row>
    <row r="5501" spans="1:14" x14ac:dyDescent="0.3">
      <c r="A5501" t="s">
        <v>7557</v>
      </c>
      <c r="B5501" t="s">
        <v>17816</v>
      </c>
      <c r="C5501">
        <v>4.7</v>
      </c>
      <c r="D5501">
        <v>7</v>
      </c>
      <c r="E5501">
        <v>2699</v>
      </c>
      <c r="F5501">
        <v>2699</v>
      </c>
      <c r="G5501" t="s">
        <v>81</v>
      </c>
      <c r="H5501" t="s">
        <v>17817</v>
      </c>
      <c r="I5501" t="s">
        <v>446</v>
      </c>
      <c r="J5501" t="s">
        <v>17818</v>
      </c>
      <c r="K5501" t="s">
        <v>17819</v>
      </c>
      <c r="L5501">
        <v>10980206</v>
      </c>
      <c r="M5501">
        <f t="shared" si="170"/>
        <v>18893</v>
      </c>
      <c r="N5501" s="2">
        <f t="shared" si="171"/>
        <v>0</v>
      </c>
    </row>
    <row r="5502" spans="1:14" x14ac:dyDescent="0.3">
      <c r="A5502" t="s">
        <v>10541</v>
      </c>
      <c r="B5502" t="s">
        <v>866</v>
      </c>
      <c r="C5502">
        <v>4</v>
      </c>
      <c r="D5502">
        <v>4</v>
      </c>
      <c r="E5502">
        <v>2599</v>
      </c>
      <c r="F5502">
        <v>1299</v>
      </c>
      <c r="G5502" t="s">
        <v>16</v>
      </c>
      <c r="H5502" t="s">
        <v>17820</v>
      </c>
      <c r="I5502" t="s">
        <v>586</v>
      </c>
      <c r="J5502" t="s">
        <v>868</v>
      </c>
      <c r="K5502" t="s">
        <v>17821</v>
      </c>
      <c r="L5502">
        <v>16068552</v>
      </c>
      <c r="M5502">
        <f t="shared" si="170"/>
        <v>5196</v>
      </c>
      <c r="N5502" s="2">
        <f t="shared" si="171"/>
        <v>50.019238168526357</v>
      </c>
    </row>
    <row r="5503" spans="1:14" x14ac:dyDescent="0.3">
      <c r="A5503" t="s">
        <v>17822</v>
      </c>
      <c r="B5503" t="s">
        <v>4720</v>
      </c>
      <c r="C5503">
        <v>4.8</v>
      </c>
      <c r="D5503">
        <v>13</v>
      </c>
      <c r="E5503">
        <v>1299</v>
      </c>
      <c r="F5503">
        <v>1299</v>
      </c>
      <c r="G5503" t="s">
        <v>42</v>
      </c>
      <c r="H5503" t="s">
        <v>17823</v>
      </c>
      <c r="I5503" t="s">
        <v>37</v>
      </c>
      <c r="J5503" t="s">
        <v>4722</v>
      </c>
      <c r="K5503" t="s">
        <v>17824</v>
      </c>
      <c r="L5503">
        <v>14938988</v>
      </c>
      <c r="M5503">
        <f t="shared" si="170"/>
        <v>16887</v>
      </c>
      <c r="N5503" s="2">
        <f t="shared" si="171"/>
        <v>0</v>
      </c>
    </row>
    <row r="5504" spans="1:14" x14ac:dyDescent="0.3">
      <c r="A5504" t="s">
        <v>17825</v>
      </c>
      <c r="B5504" t="s">
        <v>2232</v>
      </c>
      <c r="C5504">
        <v>4.2</v>
      </c>
      <c r="D5504">
        <v>95</v>
      </c>
      <c r="E5504">
        <v>3475</v>
      </c>
      <c r="F5504">
        <v>1042</v>
      </c>
      <c r="G5504" t="s">
        <v>16</v>
      </c>
      <c r="H5504" t="s">
        <v>17826</v>
      </c>
      <c r="I5504" t="s">
        <v>18</v>
      </c>
      <c r="J5504" t="s">
        <v>2234</v>
      </c>
      <c r="K5504" t="s">
        <v>17827</v>
      </c>
      <c r="L5504">
        <v>12719960</v>
      </c>
      <c r="M5504">
        <f t="shared" si="170"/>
        <v>98990</v>
      </c>
      <c r="N5504" s="2">
        <f t="shared" si="171"/>
        <v>70.014388489208628</v>
      </c>
    </row>
    <row r="5505" spans="1:14" x14ac:dyDescent="0.3">
      <c r="A5505" t="s">
        <v>7134</v>
      </c>
      <c r="B5505" t="s">
        <v>17828</v>
      </c>
      <c r="C5505">
        <v>4.5999999999999996</v>
      </c>
      <c r="D5505">
        <v>36</v>
      </c>
      <c r="E5505">
        <v>1480</v>
      </c>
      <c r="F5505">
        <v>1036</v>
      </c>
      <c r="G5505" t="s">
        <v>16</v>
      </c>
      <c r="H5505" t="s">
        <v>17829</v>
      </c>
      <c r="I5505" t="s">
        <v>586</v>
      </c>
      <c r="J5505" t="s">
        <v>17830</v>
      </c>
      <c r="K5505" t="s">
        <v>17831</v>
      </c>
      <c r="L5505">
        <v>2453971</v>
      </c>
      <c r="M5505">
        <f t="shared" si="170"/>
        <v>37296</v>
      </c>
      <c r="N5505" s="2">
        <f t="shared" si="171"/>
        <v>30</v>
      </c>
    </row>
    <row r="5506" spans="1:14" x14ac:dyDescent="0.3">
      <c r="A5506" t="s">
        <v>1272</v>
      </c>
      <c r="B5506" t="s">
        <v>3852</v>
      </c>
      <c r="C5506">
        <v>4.3</v>
      </c>
      <c r="D5506">
        <v>12</v>
      </c>
      <c r="E5506">
        <v>1295</v>
      </c>
      <c r="F5506">
        <v>906</v>
      </c>
      <c r="G5506" t="s">
        <v>124</v>
      </c>
      <c r="H5506" t="s">
        <v>17832</v>
      </c>
      <c r="I5506" t="s">
        <v>37</v>
      </c>
      <c r="J5506" t="s">
        <v>3854</v>
      </c>
      <c r="K5506" t="s">
        <v>17833</v>
      </c>
      <c r="L5506">
        <v>14058098</v>
      </c>
      <c r="M5506">
        <f t="shared" si="170"/>
        <v>10872</v>
      </c>
      <c r="N5506" s="2">
        <f t="shared" si="171"/>
        <v>30.038610038610038</v>
      </c>
    </row>
    <row r="5507" spans="1:14" x14ac:dyDescent="0.3">
      <c r="A5507" t="s">
        <v>17834</v>
      </c>
      <c r="B5507" t="s">
        <v>1262</v>
      </c>
      <c r="C5507">
        <v>4.3</v>
      </c>
      <c r="D5507">
        <v>83</v>
      </c>
      <c r="E5507">
        <v>1099</v>
      </c>
      <c r="F5507">
        <v>1099</v>
      </c>
      <c r="G5507" t="s">
        <v>7017</v>
      </c>
      <c r="H5507" t="s">
        <v>17835</v>
      </c>
      <c r="I5507" t="s">
        <v>110</v>
      </c>
      <c r="J5507" t="s">
        <v>1265</v>
      </c>
      <c r="K5507" t="s">
        <v>17836</v>
      </c>
      <c r="L5507">
        <v>51000</v>
      </c>
      <c r="M5507">
        <f t="shared" ref="M5507:M5570" si="172">D5507*F5507</f>
        <v>91217</v>
      </c>
      <c r="N5507" s="2">
        <f t="shared" ref="N5507:N5570" si="173">((E5507-F5507)/E5507) *100</f>
        <v>0</v>
      </c>
    </row>
    <row r="5508" spans="1:14" x14ac:dyDescent="0.3">
      <c r="A5508" t="s">
        <v>1821</v>
      </c>
      <c r="B5508" t="s">
        <v>2635</v>
      </c>
      <c r="C5508">
        <v>4</v>
      </c>
      <c r="D5508">
        <v>22</v>
      </c>
      <c r="E5508">
        <v>1425</v>
      </c>
      <c r="F5508">
        <v>1425</v>
      </c>
      <c r="G5508" t="s">
        <v>16</v>
      </c>
      <c r="H5508" t="s">
        <v>17837</v>
      </c>
      <c r="I5508" t="s">
        <v>177</v>
      </c>
      <c r="J5508" t="s">
        <v>2637</v>
      </c>
      <c r="K5508" t="s">
        <v>17838</v>
      </c>
      <c r="L5508">
        <v>11983698</v>
      </c>
      <c r="M5508">
        <f t="shared" si="172"/>
        <v>31350</v>
      </c>
      <c r="N5508" s="2">
        <f t="shared" si="173"/>
        <v>0</v>
      </c>
    </row>
    <row r="5509" spans="1:14" x14ac:dyDescent="0.3">
      <c r="A5509" t="s">
        <v>17839</v>
      </c>
      <c r="B5509" t="s">
        <v>17840</v>
      </c>
      <c r="C5509">
        <v>4.5999999999999996</v>
      </c>
      <c r="D5509">
        <v>10</v>
      </c>
      <c r="E5509">
        <v>3000</v>
      </c>
      <c r="F5509">
        <v>2100</v>
      </c>
      <c r="G5509" t="s">
        <v>29</v>
      </c>
      <c r="H5509" t="s">
        <v>17841</v>
      </c>
      <c r="I5509" t="s">
        <v>132</v>
      </c>
      <c r="J5509" t="s">
        <v>17842</v>
      </c>
      <c r="K5509" t="s">
        <v>17843</v>
      </c>
      <c r="L5509">
        <v>16086750</v>
      </c>
      <c r="M5509">
        <f t="shared" si="172"/>
        <v>21000</v>
      </c>
      <c r="N5509" s="2">
        <f t="shared" si="173"/>
        <v>30</v>
      </c>
    </row>
    <row r="5510" spans="1:14" x14ac:dyDescent="0.3">
      <c r="A5510" t="s">
        <v>17844</v>
      </c>
      <c r="B5510" t="s">
        <v>1687</v>
      </c>
      <c r="C5510">
        <v>3.9</v>
      </c>
      <c r="D5510">
        <v>159</v>
      </c>
      <c r="E5510">
        <v>1199</v>
      </c>
      <c r="F5510">
        <v>731</v>
      </c>
      <c r="G5510" t="s">
        <v>905</v>
      </c>
      <c r="H5510" t="s">
        <v>17845</v>
      </c>
      <c r="I5510" t="s">
        <v>630</v>
      </c>
      <c r="J5510" t="s">
        <v>1690</v>
      </c>
      <c r="K5510" t="s">
        <v>17846</v>
      </c>
      <c r="L5510">
        <v>9792037</v>
      </c>
      <c r="M5510">
        <f t="shared" si="172"/>
        <v>116229</v>
      </c>
      <c r="N5510" s="2">
        <f t="shared" si="173"/>
        <v>39.032527105921602</v>
      </c>
    </row>
    <row r="5511" spans="1:14" x14ac:dyDescent="0.3">
      <c r="A5511" t="s">
        <v>12364</v>
      </c>
      <c r="B5511" t="s">
        <v>5721</v>
      </c>
      <c r="C5511">
        <v>3.9</v>
      </c>
      <c r="D5511">
        <v>10</v>
      </c>
      <c r="E5511">
        <v>1549</v>
      </c>
      <c r="F5511">
        <v>712</v>
      </c>
      <c r="G5511" t="s">
        <v>451</v>
      </c>
      <c r="H5511" t="s">
        <v>17847</v>
      </c>
      <c r="I5511" t="s">
        <v>630</v>
      </c>
      <c r="J5511" t="s">
        <v>5723</v>
      </c>
      <c r="K5511" t="s">
        <v>17848</v>
      </c>
      <c r="L5511">
        <v>14095788</v>
      </c>
      <c r="M5511">
        <f t="shared" si="172"/>
        <v>7120</v>
      </c>
      <c r="N5511" s="2">
        <f t="shared" si="173"/>
        <v>54.034861200774699</v>
      </c>
    </row>
    <row r="5512" spans="1:14" x14ac:dyDescent="0.3">
      <c r="A5512" t="s">
        <v>141</v>
      </c>
      <c r="B5512" t="s">
        <v>2015</v>
      </c>
      <c r="C5512">
        <v>3.6</v>
      </c>
      <c r="D5512">
        <v>25</v>
      </c>
      <c r="E5512">
        <v>1499</v>
      </c>
      <c r="F5512">
        <v>674</v>
      </c>
      <c r="G5512" t="s">
        <v>67</v>
      </c>
      <c r="H5512" t="s">
        <v>17849</v>
      </c>
      <c r="I5512" t="s">
        <v>56</v>
      </c>
      <c r="J5512" t="s">
        <v>2017</v>
      </c>
      <c r="K5512" t="s">
        <v>17850</v>
      </c>
      <c r="L5512">
        <v>10521010</v>
      </c>
      <c r="M5512">
        <f t="shared" si="172"/>
        <v>16850</v>
      </c>
      <c r="N5512" s="2">
        <f t="shared" si="173"/>
        <v>55.03669112741828</v>
      </c>
    </row>
    <row r="5513" spans="1:14" x14ac:dyDescent="0.3">
      <c r="A5513" t="s">
        <v>17851</v>
      </c>
      <c r="B5513" t="s">
        <v>17852</v>
      </c>
      <c r="C5513">
        <v>4.2</v>
      </c>
      <c r="D5513">
        <v>13</v>
      </c>
      <c r="E5513">
        <v>1700</v>
      </c>
      <c r="F5513">
        <v>1700</v>
      </c>
      <c r="G5513" t="s">
        <v>124</v>
      </c>
      <c r="H5513" t="s">
        <v>17853</v>
      </c>
      <c r="I5513" t="s">
        <v>1209</v>
      </c>
      <c r="J5513" t="s">
        <v>17854</v>
      </c>
      <c r="K5513" t="s">
        <v>17855</v>
      </c>
      <c r="L5513">
        <v>13035278</v>
      </c>
      <c r="M5513">
        <f t="shared" si="172"/>
        <v>22100</v>
      </c>
      <c r="N5513" s="2">
        <f t="shared" si="173"/>
        <v>0</v>
      </c>
    </row>
    <row r="5514" spans="1:14" x14ac:dyDescent="0.3">
      <c r="A5514" t="s">
        <v>17856</v>
      </c>
      <c r="B5514" t="s">
        <v>8317</v>
      </c>
      <c r="C5514">
        <v>4.3</v>
      </c>
      <c r="D5514">
        <v>12</v>
      </c>
      <c r="E5514">
        <v>1999</v>
      </c>
      <c r="F5514">
        <v>799</v>
      </c>
      <c r="G5514" t="s">
        <v>124</v>
      </c>
      <c r="H5514" t="s">
        <v>17857</v>
      </c>
      <c r="I5514" t="s">
        <v>862</v>
      </c>
      <c r="J5514" t="s">
        <v>8319</v>
      </c>
      <c r="K5514" t="s">
        <v>17858</v>
      </c>
      <c r="L5514">
        <v>16042896</v>
      </c>
      <c r="M5514">
        <f t="shared" si="172"/>
        <v>9588</v>
      </c>
      <c r="N5514" s="2">
        <f t="shared" si="173"/>
        <v>60.030015007503756</v>
      </c>
    </row>
    <row r="5515" spans="1:14" x14ac:dyDescent="0.3">
      <c r="A5515" t="s">
        <v>17859</v>
      </c>
      <c r="B5515" t="s">
        <v>2005</v>
      </c>
      <c r="C5515">
        <v>4</v>
      </c>
      <c r="D5515">
        <v>5</v>
      </c>
      <c r="E5515">
        <v>799</v>
      </c>
      <c r="F5515">
        <v>799</v>
      </c>
      <c r="G5515" t="s">
        <v>16</v>
      </c>
      <c r="H5515" t="s">
        <v>17860</v>
      </c>
      <c r="I5515" t="s">
        <v>808</v>
      </c>
      <c r="J5515" t="s">
        <v>2008</v>
      </c>
      <c r="K5515" t="s">
        <v>17861</v>
      </c>
      <c r="L5515">
        <v>16056772</v>
      </c>
      <c r="M5515">
        <f t="shared" si="172"/>
        <v>3995</v>
      </c>
      <c r="N5515" s="2">
        <f t="shared" si="173"/>
        <v>0</v>
      </c>
    </row>
    <row r="5516" spans="1:14" x14ac:dyDescent="0.3">
      <c r="A5516" t="s">
        <v>17862</v>
      </c>
      <c r="B5516" t="s">
        <v>2700</v>
      </c>
      <c r="C5516">
        <v>1</v>
      </c>
      <c r="D5516">
        <v>2</v>
      </c>
      <c r="E5516">
        <v>1999</v>
      </c>
      <c r="F5516">
        <v>799</v>
      </c>
      <c r="G5516" t="s">
        <v>17863</v>
      </c>
      <c r="H5516" t="s">
        <v>17864</v>
      </c>
      <c r="I5516" t="s">
        <v>44</v>
      </c>
      <c r="J5516" t="s">
        <v>2702</v>
      </c>
      <c r="K5516" t="s">
        <v>17865</v>
      </c>
      <c r="L5516">
        <v>15896780</v>
      </c>
      <c r="M5516">
        <f t="shared" si="172"/>
        <v>1598</v>
      </c>
      <c r="N5516" s="2">
        <f t="shared" si="173"/>
        <v>60.030015007503756</v>
      </c>
    </row>
    <row r="5517" spans="1:14" x14ac:dyDescent="0.3">
      <c r="A5517" t="s">
        <v>17866</v>
      </c>
      <c r="B5517" t="s">
        <v>816</v>
      </c>
      <c r="C5517">
        <v>5</v>
      </c>
      <c r="D5517">
        <v>14</v>
      </c>
      <c r="E5517">
        <v>799</v>
      </c>
      <c r="F5517">
        <v>799</v>
      </c>
      <c r="G5517" t="s">
        <v>16</v>
      </c>
      <c r="H5517" t="s">
        <v>17867</v>
      </c>
      <c r="I5517" t="s">
        <v>13153</v>
      </c>
      <c r="J5517" t="s">
        <v>819</v>
      </c>
      <c r="K5517" t="s">
        <v>17868</v>
      </c>
      <c r="L5517">
        <v>14843708</v>
      </c>
      <c r="M5517">
        <f t="shared" si="172"/>
        <v>11186</v>
      </c>
      <c r="N5517" s="2">
        <f t="shared" si="173"/>
        <v>0</v>
      </c>
    </row>
    <row r="5518" spans="1:14" x14ac:dyDescent="0.3">
      <c r="A5518" t="s">
        <v>17869</v>
      </c>
      <c r="B5518" t="s">
        <v>17870</v>
      </c>
      <c r="C5518">
        <v>4.7</v>
      </c>
      <c r="D5518">
        <v>29</v>
      </c>
      <c r="E5518">
        <v>499</v>
      </c>
      <c r="F5518">
        <v>474</v>
      </c>
      <c r="G5518" t="s">
        <v>1503</v>
      </c>
      <c r="H5518" t="s">
        <v>17871</v>
      </c>
      <c r="I5518" t="s">
        <v>1145</v>
      </c>
      <c r="J5518" t="s">
        <v>17872</v>
      </c>
      <c r="K5518" t="s">
        <v>17873</v>
      </c>
      <c r="L5518">
        <v>16817564</v>
      </c>
      <c r="M5518">
        <f t="shared" si="172"/>
        <v>13746</v>
      </c>
      <c r="N5518" s="2">
        <f t="shared" si="173"/>
        <v>5.0100200400801604</v>
      </c>
    </row>
    <row r="5519" spans="1:14" x14ac:dyDescent="0.3">
      <c r="A5519" t="s">
        <v>17874</v>
      </c>
      <c r="B5519" t="s">
        <v>1039</v>
      </c>
      <c r="C5519">
        <v>3.9</v>
      </c>
      <c r="D5519">
        <v>21</v>
      </c>
      <c r="E5519">
        <v>1498</v>
      </c>
      <c r="F5519">
        <v>749</v>
      </c>
      <c r="G5519" t="s">
        <v>29</v>
      </c>
      <c r="H5519" t="s">
        <v>17875</v>
      </c>
      <c r="I5519" t="s">
        <v>1941</v>
      </c>
      <c r="J5519" t="s">
        <v>1041</v>
      </c>
      <c r="K5519" t="s">
        <v>17876</v>
      </c>
      <c r="L5519">
        <v>16200224</v>
      </c>
      <c r="M5519">
        <f t="shared" si="172"/>
        <v>15729</v>
      </c>
      <c r="N5519" s="2">
        <f t="shared" si="173"/>
        <v>50</v>
      </c>
    </row>
    <row r="5520" spans="1:14" x14ac:dyDescent="0.3">
      <c r="A5520" t="s">
        <v>10418</v>
      </c>
      <c r="B5520" t="s">
        <v>1549</v>
      </c>
      <c r="C5520">
        <v>3.8</v>
      </c>
      <c r="D5520">
        <v>54</v>
      </c>
      <c r="E5520">
        <v>1499</v>
      </c>
      <c r="F5520">
        <v>614</v>
      </c>
      <c r="G5520" t="s">
        <v>249</v>
      </c>
      <c r="H5520" t="s">
        <v>17877</v>
      </c>
      <c r="I5520" t="s">
        <v>630</v>
      </c>
      <c r="J5520" t="s">
        <v>1551</v>
      </c>
      <c r="K5520" t="s">
        <v>17878</v>
      </c>
      <c r="L5520">
        <v>13792370</v>
      </c>
      <c r="M5520">
        <f t="shared" si="172"/>
        <v>33156</v>
      </c>
      <c r="N5520" s="2">
        <f t="shared" si="173"/>
        <v>59.039359573048699</v>
      </c>
    </row>
    <row r="5521" spans="1:14" x14ac:dyDescent="0.3">
      <c r="A5521" t="s">
        <v>9299</v>
      </c>
      <c r="B5521" t="s">
        <v>230</v>
      </c>
      <c r="C5521">
        <v>4.2</v>
      </c>
      <c r="D5521">
        <v>118</v>
      </c>
      <c r="E5521">
        <v>1499</v>
      </c>
      <c r="F5521">
        <v>524</v>
      </c>
      <c r="G5521" t="s">
        <v>42</v>
      </c>
      <c r="H5521" t="s">
        <v>17879</v>
      </c>
      <c r="I5521" t="s">
        <v>56</v>
      </c>
      <c r="J5521" t="s">
        <v>232</v>
      </c>
      <c r="K5521" t="s">
        <v>17880</v>
      </c>
      <c r="L5521">
        <v>13601312</v>
      </c>
      <c r="M5521">
        <f t="shared" si="172"/>
        <v>61832</v>
      </c>
      <c r="N5521" s="2">
        <f t="shared" si="173"/>
        <v>65.043362241494336</v>
      </c>
    </row>
    <row r="5522" spans="1:14" x14ac:dyDescent="0.3">
      <c r="A5522" t="s">
        <v>17881</v>
      </c>
      <c r="B5522" t="s">
        <v>2087</v>
      </c>
      <c r="C5522">
        <v>4.5999999999999996</v>
      </c>
      <c r="D5522">
        <v>25</v>
      </c>
      <c r="E5522">
        <v>1999</v>
      </c>
      <c r="F5522">
        <v>799</v>
      </c>
      <c r="G5522" t="s">
        <v>2088</v>
      </c>
      <c r="H5522" t="s">
        <v>17882</v>
      </c>
      <c r="I5522" t="s">
        <v>938</v>
      </c>
      <c r="J5522" t="s">
        <v>2090</v>
      </c>
      <c r="K5522" t="s">
        <v>17883</v>
      </c>
      <c r="L5522">
        <v>15059732</v>
      </c>
      <c r="M5522">
        <f t="shared" si="172"/>
        <v>19975</v>
      </c>
      <c r="N5522" s="2">
        <f t="shared" si="173"/>
        <v>60.030015007503756</v>
      </c>
    </row>
    <row r="5523" spans="1:14" x14ac:dyDescent="0.3">
      <c r="A5523" t="s">
        <v>17884</v>
      </c>
      <c r="B5523" t="s">
        <v>284</v>
      </c>
      <c r="C5523">
        <v>4.0999999999999996</v>
      </c>
      <c r="D5523">
        <v>14</v>
      </c>
      <c r="E5523">
        <v>1599</v>
      </c>
      <c r="F5523">
        <v>751</v>
      </c>
      <c r="G5523" t="s">
        <v>81</v>
      </c>
      <c r="H5523" t="s">
        <v>17885</v>
      </c>
      <c r="I5523" t="s">
        <v>1165</v>
      </c>
      <c r="J5523" t="s">
        <v>286</v>
      </c>
      <c r="K5523" t="s">
        <v>17886</v>
      </c>
      <c r="L5523">
        <v>15301316</v>
      </c>
      <c r="M5523">
        <f t="shared" si="172"/>
        <v>10514</v>
      </c>
      <c r="N5523" s="2">
        <f t="shared" si="173"/>
        <v>53.033145716072546</v>
      </c>
    </row>
    <row r="5524" spans="1:14" x14ac:dyDescent="0.3">
      <c r="A5524" t="s">
        <v>17887</v>
      </c>
      <c r="B5524" t="s">
        <v>107</v>
      </c>
      <c r="C5524">
        <v>4.4000000000000004</v>
      </c>
      <c r="D5524">
        <v>58</v>
      </c>
      <c r="E5524">
        <v>678</v>
      </c>
      <c r="F5524">
        <v>610</v>
      </c>
      <c r="G5524" t="s">
        <v>4403</v>
      </c>
      <c r="H5524" t="s">
        <v>17888</v>
      </c>
      <c r="I5524" t="s">
        <v>110</v>
      </c>
      <c r="J5524" t="s">
        <v>111</v>
      </c>
      <c r="K5524" t="s">
        <v>17889</v>
      </c>
      <c r="L5524">
        <v>13372756</v>
      </c>
      <c r="M5524">
        <f t="shared" si="172"/>
        <v>35380</v>
      </c>
      <c r="N5524" s="2">
        <f t="shared" si="173"/>
        <v>10.029498525073747</v>
      </c>
    </row>
    <row r="5525" spans="1:14" x14ac:dyDescent="0.3">
      <c r="A5525" t="s">
        <v>1010</v>
      </c>
      <c r="B5525" t="s">
        <v>926</v>
      </c>
      <c r="C5525">
        <v>4.2</v>
      </c>
      <c r="D5525">
        <v>43</v>
      </c>
      <c r="E5525">
        <v>2100</v>
      </c>
      <c r="F5525">
        <v>840</v>
      </c>
      <c r="G5525" t="s">
        <v>42</v>
      </c>
      <c r="H5525" t="s">
        <v>17890</v>
      </c>
      <c r="I5525" t="s">
        <v>50</v>
      </c>
      <c r="J5525" t="s">
        <v>928</v>
      </c>
      <c r="K5525" t="s">
        <v>17891</v>
      </c>
      <c r="L5525">
        <v>13473410</v>
      </c>
      <c r="M5525">
        <f t="shared" si="172"/>
        <v>36120</v>
      </c>
      <c r="N5525" s="2">
        <f t="shared" si="173"/>
        <v>60</v>
      </c>
    </row>
    <row r="5526" spans="1:14" x14ac:dyDescent="0.3">
      <c r="A5526" t="s">
        <v>17892</v>
      </c>
      <c r="B5526" t="s">
        <v>3284</v>
      </c>
      <c r="C5526">
        <v>3.4</v>
      </c>
      <c r="D5526">
        <v>5</v>
      </c>
      <c r="E5526">
        <v>2399</v>
      </c>
      <c r="F5526">
        <v>1079</v>
      </c>
      <c r="G5526" t="s">
        <v>67</v>
      </c>
      <c r="H5526" t="s">
        <v>17893</v>
      </c>
      <c r="I5526" t="s">
        <v>50</v>
      </c>
      <c r="J5526" t="s">
        <v>3286</v>
      </c>
      <c r="K5526" t="s">
        <v>17894</v>
      </c>
      <c r="L5526">
        <v>15854690</v>
      </c>
      <c r="M5526">
        <f t="shared" si="172"/>
        <v>5395</v>
      </c>
      <c r="N5526" s="2">
        <f t="shared" si="173"/>
        <v>55.022926219258025</v>
      </c>
    </row>
    <row r="5527" spans="1:14" x14ac:dyDescent="0.3">
      <c r="A5527" t="s">
        <v>6245</v>
      </c>
      <c r="B5527" t="s">
        <v>7994</v>
      </c>
      <c r="C5527">
        <v>5</v>
      </c>
      <c r="D5527">
        <v>2</v>
      </c>
      <c r="E5527">
        <v>3149</v>
      </c>
      <c r="F5527">
        <v>1259</v>
      </c>
      <c r="G5527" t="s">
        <v>29</v>
      </c>
      <c r="H5527" t="s">
        <v>17895</v>
      </c>
      <c r="I5527" t="s">
        <v>132</v>
      </c>
      <c r="J5527" t="s">
        <v>7996</v>
      </c>
      <c r="K5527" t="s">
        <v>17896</v>
      </c>
      <c r="L5527">
        <v>17413216</v>
      </c>
      <c r="M5527">
        <f t="shared" si="172"/>
        <v>2518</v>
      </c>
      <c r="N5527" s="2">
        <f t="shared" si="173"/>
        <v>60.019053667831059</v>
      </c>
    </row>
    <row r="5528" spans="1:14" x14ac:dyDescent="0.3">
      <c r="A5528" t="s">
        <v>17897</v>
      </c>
      <c r="B5528" t="s">
        <v>123</v>
      </c>
      <c r="C5528">
        <v>4.0999999999999996</v>
      </c>
      <c r="D5528">
        <v>23</v>
      </c>
      <c r="E5528">
        <v>3999</v>
      </c>
      <c r="F5528">
        <v>1999</v>
      </c>
      <c r="G5528" t="s">
        <v>29</v>
      </c>
      <c r="H5528" t="s">
        <v>17898</v>
      </c>
      <c r="I5528" t="s">
        <v>132</v>
      </c>
      <c r="J5528" t="s">
        <v>127</v>
      </c>
      <c r="K5528" t="s">
        <v>17899</v>
      </c>
      <c r="L5528">
        <v>15525614</v>
      </c>
      <c r="M5528">
        <f t="shared" si="172"/>
        <v>45977</v>
      </c>
      <c r="N5528" s="2">
        <f t="shared" si="173"/>
        <v>50.01250312578145</v>
      </c>
    </row>
    <row r="5529" spans="1:14" x14ac:dyDescent="0.3">
      <c r="A5529" t="s">
        <v>17900</v>
      </c>
      <c r="B5529" t="s">
        <v>655</v>
      </c>
      <c r="C5529">
        <v>4.7</v>
      </c>
      <c r="D5529">
        <v>3</v>
      </c>
      <c r="E5529">
        <v>2199</v>
      </c>
      <c r="F5529">
        <v>835</v>
      </c>
      <c r="G5529" t="s">
        <v>194</v>
      </c>
      <c r="H5529" t="s">
        <v>17901</v>
      </c>
      <c r="I5529" t="s">
        <v>50</v>
      </c>
      <c r="J5529" t="s">
        <v>657</v>
      </c>
      <c r="K5529" t="s">
        <v>17902</v>
      </c>
      <c r="L5529">
        <v>17451348</v>
      </c>
      <c r="M5529">
        <f t="shared" si="172"/>
        <v>2505</v>
      </c>
      <c r="N5529" s="2">
        <f t="shared" si="173"/>
        <v>62.028194633924514</v>
      </c>
    </row>
    <row r="5530" spans="1:14" x14ac:dyDescent="0.3">
      <c r="A5530" t="s">
        <v>17903</v>
      </c>
      <c r="B5530" t="s">
        <v>15495</v>
      </c>
      <c r="C5530">
        <v>4.8</v>
      </c>
      <c r="D5530">
        <v>5</v>
      </c>
      <c r="E5530">
        <v>2799</v>
      </c>
      <c r="F5530">
        <v>867</v>
      </c>
      <c r="G5530" t="s">
        <v>29</v>
      </c>
      <c r="H5530" t="s">
        <v>17904</v>
      </c>
      <c r="I5530" t="s">
        <v>50</v>
      </c>
      <c r="J5530" t="s">
        <v>15497</v>
      </c>
      <c r="K5530" t="s">
        <v>17905</v>
      </c>
      <c r="L5530">
        <v>17205740</v>
      </c>
      <c r="M5530">
        <f t="shared" si="172"/>
        <v>4335</v>
      </c>
      <c r="N5530" s="2">
        <f t="shared" si="173"/>
        <v>69.024651661307615</v>
      </c>
    </row>
    <row r="5531" spans="1:14" x14ac:dyDescent="0.3">
      <c r="A5531" t="s">
        <v>11653</v>
      </c>
      <c r="B5531" t="s">
        <v>2198</v>
      </c>
      <c r="C5531">
        <v>3.9</v>
      </c>
      <c r="D5531">
        <v>8</v>
      </c>
      <c r="E5531">
        <v>799</v>
      </c>
      <c r="F5531">
        <v>479</v>
      </c>
      <c r="G5531" t="s">
        <v>15420</v>
      </c>
      <c r="H5531" t="s">
        <v>17906</v>
      </c>
      <c r="I5531" t="s">
        <v>50</v>
      </c>
      <c r="J5531" t="s">
        <v>2202</v>
      </c>
      <c r="K5531" t="s">
        <v>17907</v>
      </c>
      <c r="L5531">
        <v>16274766</v>
      </c>
      <c r="M5531">
        <f t="shared" si="172"/>
        <v>3832</v>
      </c>
      <c r="N5531" s="2">
        <f t="shared" si="173"/>
        <v>40.050062578222779</v>
      </c>
    </row>
    <row r="5532" spans="1:14" x14ac:dyDescent="0.3">
      <c r="A5532" t="s">
        <v>4163</v>
      </c>
      <c r="B5532" t="s">
        <v>17908</v>
      </c>
      <c r="C5532">
        <v>4</v>
      </c>
      <c r="D5532">
        <v>6</v>
      </c>
      <c r="E5532">
        <v>7999</v>
      </c>
      <c r="F5532">
        <v>4799</v>
      </c>
      <c r="G5532" t="s">
        <v>67</v>
      </c>
      <c r="H5532" t="s">
        <v>17909</v>
      </c>
      <c r="I5532" t="s">
        <v>398</v>
      </c>
      <c r="J5532" t="s">
        <v>17910</v>
      </c>
      <c r="K5532" t="s">
        <v>17911</v>
      </c>
      <c r="L5532">
        <v>13180764</v>
      </c>
      <c r="M5532">
        <f t="shared" si="172"/>
        <v>28794</v>
      </c>
      <c r="N5532" s="2">
        <f t="shared" si="173"/>
        <v>40.005000625078132</v>
      </c>
    </row>
    <row r="5533" spans="1:14" x14ac:dyDescent="0.3">
      <c r="A5533" t="s">
        <v>5069</v>
      </c>
      <c r="B5533" t="s">
        <v>4579</v>
      </c>
      <c r="C5533">
        <v>4.5</v>
      </c>
      <c r="D5533">
        <v>2</v>
      </c>
      <c r="E5533">
        <v>3199</v>
      </c>
      <c r="F5533">
        <v>1599</v>
      </c>
      <c r="G5533" t="s">
        <v>683</v>
      </c>
      <c r="H5533" t="s">
        <v>17912</v>
      </c>
      <c r="I5533" t="s">
        <v>1080</v>
      </c>
      <c r="J5533" t="s">
        <v>4581</v>
      </c>
      <c r="K5533" t="s">
        <v>17913</v>
      </c>
      <c r="L5533">
        <v>16373688</v>
      </c>
      <c r="M5533">
        <f t="shared" si="172"/>
        <v>3198</v>
      </c>
      <c r="N5533" s="2">
        <f t="shared" si="173"/>
        <v>50.01562988433885</v>
      </c>
    </row>
    <row r="5534" spans="1:14" x14ac:dyDescent="0.3">
      <c r="A5534" t="s">
        <v>1077</v>
      </c>
      <c r="B5534" t="s">
        <v>17914</v>
      </c>
      <c r="C5534">
        <v>3.7</v>
      </c>
      <c r="D5534">
        <v>15</v>
      </c>
      <c r="E5534">
        <v>1999</v>
      </c>
      <c r="F5534">
        <v>1999</v>
      </c>
      <c r="G5534" t="s">
        <v>74</v>
      </c>
      <c r="H5534" t="s">
        <v>17915</v>
      </c>
      <c r="I5534" t="s">
        <v>1080</v>
      </c>
      <c r="J5534" t="s">
        <v>17916</v>
      </c>
      <c r="K5534" t="s">
        <v>17917</v>
      </c>
      <c r="L5534">
        <v>12692414</v>
      </c>
      <c r="M5534">
        <f t="shared" si="172"/>
        <v>29985</v>
      </c>
      <c r="N5534" s="2">
        <f t="shared" si="173"/>
        <v>0</v>
      </c>
    </row>
    <row r="5535" spans="1:14" x14ac:dyDescent="0.3">
      <c r="A5535" t="s">
        <v>17918</v>
      </c>
      <c r="B5535" t="s">
        <v>728</v>
      </c>
      <c r="C5535">
        <v>4.3</v>
      </c>
      <c r="D5535">
        <v>62</v>
      </c>
      <c r="E5535">
        <v>1499</v>
      </c>
      <c r="F5535">
        <v>464</v>
      </c>
      <c r="G5535" t="s">
        <v>29</v>
      </c>
      <c r="H5535" t="s">
        <v>17919</v>
      </c>
      <c r="I5535" t="s">
        <v>37</v>
      </c>
      <c r="J5535" t="s">
        <v>730</v>
      </c>
      <c r="K5535" t="s">
        <v>17920</v>
      </c>
      <c r="L5535">
        <v>6552851</v>
      </c>
      <c r="M5535">
        <f t="shared" si="172"/>
        <v>28768</v>
      </c>
      <c r="N5535" s="2">
        <f t="shared" si="173"/>
        <v>69.046030687124755</v>
      </c>
    </row>
    <row r="5536" spans="1:14" x14ac:dyDescent="0.3">
      <c r="A5536" t="s">
        <v>17921</v>
      </c>
      <c r="B5536" t="s">
        <v>750</v>
      </c>
      <c r="C5536">
        <v>4</v>
      </c>
      <c r="D5536">
        <v>97</v>
      </c>
      <c r="E5536">
        <v>1290</v>
      </c>
      <c r="F5536">
        <v>387</v>
      </c>
      <c r="G5536" t="s">
        <v>194</v>
      </c>
      <c r="H5536" t="s">
        <v>17922</v>
      </c>
      <c r="I5536" t="s">
        <v>56</v>
      </c>
      <c r="J5536" t="s">
        <v>753</v>
      </c>
      <c r="K5536" t="s">
        <v>17923</v>
      </c>
      <c r="L5536">
        <v>10054601</v>
      </c>
      <c r="M5536">
        <f t="shared" si="172"/>
        <v>37539</v>
      </c>
      <c r="N5536" s="2">
        <f t="shared" si="173"/>
        <v>70</v>
      </c>
    </row>
    <row r="5537" spans="1:14" x14ac:dyDescent="0.3">
      <c r="A5537" t="s">
        <v>17924</v>
      </c>
      <c r="B5537" t="s">
        <v>17925</v>
      </c>
      <c r="C5537">
        <v>4.2</v>
      </c>
      <c r="D5537">
        <v>30</v>
      </c>
      <c r="E5537">
        <v>999</v>
      </c>
      <c r="F5537">
        <v>999</v>
      </c>
      <c r="G5537" t="s">
        <v>17926</v>
      </c>
      <c r="H5537" t="s">
        <v>17927</v>
      </c>
      <c r="I5537" t="s">
        <v>685</v>
      </c>
      <c r="J5537" t="s">
        <v>17928</v>
      </c>
      <c r="K5537" t="s">
        <v>17929</v>
      </c>
      <c r="L5537">
        <v>14173324</v>
      </c>
      <c r="M5537">
        <f t="shared" si="172"/>
        <v>29970</v>
      </c>
      <c r="N5537" s="2">
        <f t="shared" si="173"/>
        <v>0</v>
      </c>
    </row>
    <row r="5538" spans="1:14" x14ac:dyDescent="0.3">
      <c r="A5538" t="s">
        <v>17930</v>
      </c>
      <c r="B5538" t="s">
        <v>17931</v>
      </c>
      <c r="C5538">
        <v>3.2</v>
      </c>
      <c r="D5538">
        <v>6</v>
      </c>
      <c r="E5538">
        <v>4999</v>
      </c>
      <c r="F5538">
        <v>2849</v>
      </c>
      <c r="G5538" t="s">
        <v>242</v>
      </c>
      <c r="H5538" t="s">
        <v>17932</v>
      </c>
      <c r="I5538" t="s">
        <v>1176</v>
      </c>
      <c r="J5538" t="s">
        <v>17933</v>
      </c>
      <c r="K5538" t="s">
        <v>17934</v>
      </c>
      <c r="L5538">
        <v>15227122</v>
      </c>
      <c r="M5538">
        <f t="shared" si="172"/>
        <v>17094</v>
      </c>
      <c r="N5538" s="2">
        <f t="shared" si="173"/>
        <v>43.008601720344068</v>
      </c>
    </row>
    <row r="5539" spans="1:14" x14ac:dyDescent="0.3">
      <c r="A5539" t="s">
        <v>4256</v>
      </c>
      <c r="B5539" t="s">
        <v>17935</v>
      </c>
      <c r="C5539">
        <v>3</v>
      </c>
      <c r="D5539">
        <v>2</v>
      </c>
      <c r="E5539">
        <v>1499</v>
      </c>
      <c r="F5539">
        <v>1424</v>
      </c>
      <c r="G5539" t="s">
        <v>2167</v>
      </c>
      <c r="H5539" t="s">
        <v>17936</v>
      </c>
      <c r="I5539" t="s">
        <v>83</v>
      </c>
      <c r="J5539" t="s">
        <v>17937</v>
      </c>
      <c r="K5539" t="s">
        <v>17938</v>
      </c>
      <c r="L5539">
        <v>15398030</v>
      </c>
      <c r="M5539">
        <f t="shared" si="172"/>
        <v>2848</v>
      </c>
      <c r="N5539" s="2">
        <f t="shared" si="173"/>
        <v>5.0033355570380253</v>
      </c>
    </row>
    <row r="5540" spans="1:14" x14ac:dyDescent="0.3">
      <c r="A5540" t="s">
        <v>17939</v>
      </c>
      <c r="B5540" t="s">
        <v>935</v>
      </c>
      <c r="C5540">
        <v>3.3</v>
      </c>
      <c r="D5540">
        <v>4</v>
      </c>
      <c r="E5540">
        <v>1099</v>
      </c>
      <c r="F5540">
        <v>296</v>
      </c>
      <c r="G5540" t="s">
        <v>17940</v>
      </c>
      <c r="H5540" t="s">
        <v>17941</v>
      </c>
      <c r="I5540" t="s">
        <v>37</v>
      </c>
      <c r="J5540" t="s">
        <v>939</v>
      </c>
      <c r="K5540" t="s">
        <v>17942</v>
      </c>
      <c r="L5540">
        <v>14291386</v>
      </c>
      <c r="M5540">
        <f t="shared" si="172"/>
        <v>1184</v>
      </c>
      <c r="N5540" s="2">
        <f t="shared" si="173"/>
        <v>73.066424021838046</v>
      </c>
    </row>
    <row r="5541" spans="1:14" x14ac:dyDescent="0.3">
      <c r="A5541" t="s">
        <v>17943</v>
      </c>
      <c r="B5541" t="s">
        <v>54</v>
      </c>
      <c r="C5541">
        <v>4.0999999999999996</v>
      </c>
      <c r="D5541">
        <v>36</v>
      </c>
      <c r="E5541">
        <v>1749</v>
      </c>
      <c r="F5541">
        <v>437</v>
      </c>
      <c r="G5541" t="s">
        <v>42</v>
      </c>
      <c r="H5541" t="s">
        <v>17944</v>
      </c>
      <c r="I5541" t="s">
        <v>862</v>
      </c>
      <c r="J5541" t="s">
        <v>57</v>
      </c>
      <c r="K5541" t="s">
        <v>17945</v>
      </c>
      <c r="L5541">
        <v>13614448</v>
      </c>
      <c r="M5541">
        <f t="shared" si="172"/>
        <v>15732</v>
      </c>
      <c r="N5541" s="2">
        <f t="shared" si="173"/>
        <v>75.014293882218411</v>
      </c>
    </row>
    <row r="5542" spans="1:14" x14ac:dyDescent="0.3">
      <c r="A5542" t="s">
        <v>47</v>
      </c>
      <c r="B5542" t="s">
        <v>17946</v>
      </c>
      <c r="C5542">
        <v>4.5</v>
      </c>
      <c r="D5542">
        <v>25</v>
      </c>
      <c r="E5542">
        <v>2799</v>
      </c>
      <c r="F5542">
        <v>1399</v>
      </c>
      <c r="G5542" t="s">
        <v>124</v>
      </c>
      <c r="H5542" t="s">
        <v>17947</v>
      </c>
      <c r="I5542" t="s">
        <v>50</v>
      </c>
      <c r="J5542" t="s">
        <v>17948</v>
      </c>
      <c r="K5542" t="s">
        <v>17949</v>
      </c>
      <c r="L5542">
        <v>16917310</v>
      </c>
      <c r="M5542">
        <f t="shared" si="172"/>
        <v>34975</v>
      </c>
      <c r="N5542" s="2">
        <f t="shared" si="173"/>
        <v>50.017863522686682</v>
      </c>
    </row>
    <row r="5543" spans="1:14" x14ac:dyDescent="0.3">
      <c r="A5543" t="s">
        <v>17950</v>
      </c>
      <c r="B5543" t="s">
        <v>660</v>
      </c>
      <c r="C5543">
        <v>4.3</v>
      </c>
      <c r="D5543">
        <v>10</v>
      </c>
      <c r="E5543">
        <v>3699</v>
      </c>
      <c r="F5543">
        <v>1849</v>
      </c>
      <c r="G5543" t="s">
        <v>335</v>
      </c>
      <c r="H5543" t="s">
        <v>17951</v>
      </c>
      <c r="I5543" t="s">
        <v>44</v>
      </c>
      <c r="J5543" t="s">
        <v>662</v>
      </c>
      <c r="K5543" t="s">
        <v>17952</v>
      </c>
      <c r="L5543">
        <v>15918364</v>
      </c>
      <c r="M5543">
        <f t="shared" si="172"/>
        <v>18490</v>
      </c>
      <c r="N5543" s="2">
        <f t="shared" si="173"/>
        <v>50.013517166801833</v>
      </c>
    </row>
    <row r="5544" spans="1:14" x14ac:dyDescent="0.3">
      <c r="A5544" t="s">
        <v>17953</v>
      </c>
      <c r="B5544" t="s">
        <v>241</v>
      </c>
      <c r="C5544">
        <v>4</v>
      </c>
      <c r="D5544">
        <v>7</v>
      </c>
      <c r="E5544">
        <v>1699</v>
      </c>
      <c r="F5544">
        <v>424</v>
      </c>
      <c r="G5544" t="s">
        <v>42</v>
      </c>
      <c r="H5544" t="s">
        <v>17954</v>
      </c>
      <c r="I5544" t="s">
        <v>56</v>
      </c>
      <c r="J5544" t="s">
        <v>245</v>
      </c>
      <c r="K5544" t="s">
        <v>17955</v>
      </c>
      <c r="L5544">
        <v>15891082</v>
      </c>
      <c r="M5544">
        <f t="shared" si="172"/>
        <v>2968</v>
      </c>
      <c r="N5544" s="2">
        <f t="shared" si="173"/>
        <v>75.044143613890526</v>
      </c>
    </row>
    <row r="5545" spans="1:14" x14ac:dyDescent="0.3">
      <c r="A5545" t="s">
        <v>17956</v>
      </c>
      <c r="B5545" t="s">
        <v>4592</v>
      </c>
      <c r="C5545">
        <v>4.4000000000000004</v>
      </c>
      <c r="D5545">
        <v>1200</v>
      </c>
      <c r="E5545">
        <v>590</v>
      </c>
      <c r="F5545">
        <v>531</v>
      </c>
      <c r="G5545" t="s">
        <v>218</v>
      </c>
      <c r="H5545" t="s">
        <v>17957</v>
      </c>
      <c r="I5545" t="s">
        <v>1145</v>
      </c>
      <c r="J5545" t="s">
        <v>4594</v>
      </c>
      <c r="K5545" t="s">
        <v>17958</v>
      </c>
      <c r="L5545">
        <v>17520210</v>
      </c>
      <c r="M5545">
        <f t="shared" si="172"/>
        <v>637200</v>
      </c>
      <c r="N5545" s="2">
        <f t="shared" si="173"/>
        <v>10</v>
      </c>
    </row>
    <row r="5546" spans="1:14" x14ac:dyDescent="0.3">
      <c r="A5546" t="s">
        <v>16336</v>
      </c>
      <c r="B5546" t="s">
        <v>54</v>
      </c>
      <c r="C5546">
        <v>4.8</v>
      </c>
      <c r="D5546">
        <v>12</v>
      </c>
      <c r="E5546">
        <v>1699</v>
      </c>
      <c r="F5546">
        <v>424</v>
      </c>
      <c r="G5546" t="s">
        <v>1620</v>
      </c>
      <c r="H5546" t="s">
        <v>17959</v>
      </c>
      <c r="I5546" t="s">
        <v>110</v>
      </c>
      <c r="J5546" t="s">
        <v>57</v>
      </c>
      <c r="K5546" t="s">
        <v>16338</v>
      </c>
      <c r="L5546">
        <v>14710696</v>
      </c>
      <c r="M5546">
        <f t="shared" si="172"/>
        <v>5088</v>
      </c>
      <c r="N5546" s="2">
        <f t="shared" si="173"/>
        <v>75.044143613890526</v>
      </c>
    </row>
    <row r="5547" spans="1:14" x14ac:dyDescent="0.3">
      <c r="A5547" t="s">
        <v>17960</v>
      </c>
      <c r="B5547" t="s">
        <v>12628</v>
      </c>
      <c r="C5547">
        <v>4.9000000000000004</v>
      </c>
      <c r="D5547">
        <v>12</v>
      </c>
      <c r="E5547">
        <v>699</v>
      </c>
      <c r="F5547">
        <v>412</v>
      </c>
      <c r="G5547" t="s">
        <v>9392</v>
      </c>
      <c r="H5547" t="s">
        <v>17961</v>
      </c>
      <c r="I5547" t="s">
        <v>3438</v>
      </c>
      <c r="J5547" t="s">
        <v>12630</v>
      </c>
      <c r="K5547" t="s">
        <v>17962</v>
      </c>
      <c r="L5547">
        <v>15815916</v>
      </c>
      <c r="M5547">
        <f t="shared" si="172"/>
        <v>4944</v>
      </c>
      <c r="N5547" s="2">
        <f t="shared" si="173"/>
        <v>41.058655221745347</v>
      </c>
    </row>
    <row r="5548" spans="1:14" x14ac:dyDescent="0.3">
      <c r="A5548" t="s">
        <v>7909</v>
      </c>
      <c r="B5548" t="s">
        <v>4584</v>
      </c>
      <c r="C5548">
        <v>3.2</v>
      </c>
      <c r="D5548">
        <v>18</v>
      </c>
      <c r="E5548">
        <v>999</v>
      </c>
      <c r="F5548">
        <v>399</v>
      </c>
      <c r="G5548" t="s">
        <v>74</v>
      </c>
      <c r="H5548" t="s">
        <v>17963</v>
      </c>
      <c r="I5548" t="s">
        <v>76</v>
      </c>
      <c r="J5548" t="s">
        <v>4587</v>
      </c>
      <c r="K5548" t="s">
        <v>17964</v>
      </c>
      <c r="L5548">
        <v>13918618</v>
      </c>
      <c r="M5548">
        <f t="shared" si="172"/>
        <v>7182</v>
      </c>
      <c r="N5548" s="2">
        <f t="shared" si="173"/>
        <v>60.06006006006006</v>
      </c>
    </row>
    <row r="5549" spans="1:14" x14ac:dyDescent="0.3">
      <c r="A5549" t="s">
        <v>17965</v>
      </c>
      <c r="B5549" t="s">
        <v>2669</v>
      </c>
      <c r="C5549">
        <v>2</v>
      </c>
      <c r="D5549">
        <v>10</v>
      </c>
      <c r="E5549">
        <v>5699</v>
      </c>
      <c r="F5549">
        <v>2564</v>
      </c>
      <c r="G5549" t="s">
        <v>16</v>
      </c>
      <c r="H5549" t="s">
        <v>17966</v>
      </c>
      <c r="I5549" t="s">
        <v>18</v>
      </c>
      <c r="J5549" t="s">
        <v>2671</v>
      </c>
      <c r="K5549" t="s">
        <v>17967</v>
      </c>
      <c r="L5549">
        <v>16472022</v>
      </c>
      <c r="M5549">
        <f t="shared" si="172"/>
        <v>25640</v>
      </c>
      <c r="N5549" s="2">
        <f t="shared" si="173"/>
        <v>55.009650815932623</v>
      </c>
    </row>
    <row r="5550" spans="1:14" x14ac:dyDescent="0.3">
      <c r="A5550" t="s">
        <v>17478</v>
      </c>
      <c r="B5550" t="s">
        <v>2653</v>
      </c>
      <c r="C5550">
        <v>3.7</v>
      </c>
      <c r="D5550">
        <v>3</v>
      </c>
      <c r="E5550">
        <v>1399</v>
      </c>
      <c r="F5550">
        <v>559</v>
      </c>
      <c r="G5550" t="s">
        <v>16</v>
      </c>
      <c r="H5550" t="s">
        <v>17968</v>
      </c>
      <c r="I5550" t="s">
        <v>3079</v>
      </c>
      <c r="J5550" t="s">
        <v>2655</v>
      </c>
      <c r="K5550" t="s">
        <v>17969</v>
      </c>
      <c r="L5550">
        <v>18093244</v>
      </c>
      <c r="M5550">
        <f t="shared" si="172"/>
        <v>1677</v>
      </c>
      <c r="N5550" s="2">
        <f t="shared" si="173"/>
        <v>60.042887776983555</v>
      </c>
    </row>
    <row r="5551" spans="1:14" x14ac:dyDescent="0.3">
      <c r="A5551" t="s">
        <v>17970</v>
      </c>
      <c r="B5551" t="s">
        <v>2308</v>
      </c>
      <c r="C5551">
        <v>4.5999999999999996</v>
      </c>
      <c r="D5551">
        <v>119</v>
      </c>
      <c r="E5551">
        <v>3999</v>
      </c>
      <c r="F5551">
        <v>3999</v>
      </c>
      <c r="G5551" t="s">
        <v>16</v>
      </c>
      <c r="H5551" t="s">
        <v>17971</v>
      </c>
      <c r="I5551" t="s">
        <v>2875</v>
      </c>
      <c r="J5551" t="s">
        <v>2310</v>
      </c>
      <c r="K5551" t="s">
        <v>17972</v>
      </c>
      <c r="L5551">
        <v>5562619</v>
      </c>
      <c r="M5551">
        <f t="shared" si="172"/>
        <v>475881</v>
      </c>
      <c r="N5551" s="2">
        <f t="shared" si="173"/>
        <v>0</v>
      </c>
    </row>
    <row r="5552" spans="1:14" x14ac:dyDescent="0.3">
      <c r="A5552" t="s">
        <v>17973</v>
      </c>
      <c r="B5552" t="s">
        <v>5053</v>
      </c>
      <c r="C5552">
        <v>4.3</v>
      </c>
      <c r="D5552">
        <v>215</v>
      </c>
      <c r="E5552">
        <v>2997</v>
      </c>
      <c r="F5552">
        <v>599</v>
      </c>
      <c r="G5552" t="s">
        <v>16</v>
      </c>
      <c r="H5552" t="s">
        <v>17974</v>
      </c>
      <c r="I5552" t="s">
        <v>1558</v>
      </c>
      <c r="J5552" t="s">
        <v>5055</v>
      </c>
      <c r="K5552" t="s">
        <v>17975</v>
      </c>
      <c r="L5552">
        <v>9013589</v>
      </c>
      <c r="M5552">
        <f t="shared" si="172"/>
        <v>128785</v>
      </c>
      <c r="N5552" s="2">
        <f t="shared" si="173"/>
        <v>80.013346680013342</v>
      </c>
    </row>
    <row r="5553" spans="1:14" x14ac:dyDescent="0.3">
      <c r="A5553" t="s">
        <v>17976</v>
      </c>
      <c r="B5553" t="s">
        <v>17977</v>
      </c>
      <c r="C5553">
        <v>4.5999999999999996</v>
      </c>
      <c r="D5553">
        <v>197</v>
      </c>
      <c r="E5553">
        <v>395</v>
      </c>
      <c r="F5553">
        <v>335</v>
      </c>
      <c r="G5553" t="s">
        <v>472</v>
      </c>
      <c r="H5553" t="s">
        <v>17978</v>
      </c>
      <c r="I5553" t="s">
        <v>474</v>
      </c>
      <c r="J5553" t="s">
        <v>17979</v>
      </c>
      <c r="K5553" t="s">
        <v>17980</v>
      </c>
      <c r="L5553">
        <v>11351754</v>
      </c>
      <c r="M5553">
        <f t="shared" si="172"/>
        <v>65995</v>
      </c>
      <c r="N5553" s="2">
        <f t="shared" si="173"/>
        <v>15.18987341772152</v>
      </c>
    </row>
    <row r="5554" spans="1:14" x14ac:dyDescent="0.3">
      <c r="A5554" t="s">
        <v>17981</v>
      </c>
      <c r="B5554" t="s">
        <v>2360</v>
      </c>
      <c r="C5554">
        <v>4</v>
      </c>
      <c r="D5554">
        <v>14</v>
      </c>
      <c r="E5554">
        <v>1539</v>
      </c>
      <c r="F5554">
        <v>1138</v>
      </c>
      <c r="G5554" t="s">
        <v>17982</v>
      </c>
      <c r="H5554" t="s">
        <v>17983</v>
      </c>
      <c r="I5554" t="s">
        <v>938</v>
      </c>
      <c r="J5554" t="s">
        <v>2363</v>
      </c>
      <c r="K5554" t="s">
        <v>17984</v>
      </c>
      <c r="L5554">
        <v>16399950</v>
      </c>
      <c r="M5554">
        <f t="shared" si="172"/>
        <v>15932</v>
      </c>
      <c r="N5554" s="2">
        <f t="shared" si="173"/>
        <v>26.055880441845353</v>
      </c>
    </row>
    <row r="5555" spans="1:14" x14ac:dyDescent="0.3">
      <c r="A5555" t="s">
        <v>16304</v>
      </c>
      <c r="B5555" t="s">
        <v>16305</v>
      </c>
      <c r="C5555">
        <v>4.3</v>
      </c>
      <c r="D5555">
        <v>48</v>
      </c>
      <c r="E5555">
        <v>1999</v>
      </c>
      <c r="F5555">
        <v>499</v>
      </c>
      <c r="G5555" t="s">
        <v>16</v>
      </c>
      <c r="H5555" t="s">
        <v>17985</v>
      </c>
      <c r="I5555" t="s">
        <v>586</v>
      </c>
      <c r="J5555" t="s">
        <v>16307</v>
      </c>
      <c r="K5555" t="s">
        <v>17986</v>
      </c>
      <c r="L5555">
        <v>14353708</v>
      </c>
      <c r="M5555">
        <f t="shared" si="172"/>
        <v>23952</v>
      </c>
      <c r="N5555" s="2">
        <f t="shared" si="173"/>
        <v>75.03751875937968</v>
      </c>
    </row>
    <row r="5556" spans="1:14" x14ac:dyDescent="0.3">
      <c r="A5556" t="s">
        <v>17987</v>
      </c>
      <c r="B5556" t="s">
        <v>9718</v>
      </c>
      <c r="C5556">
        <v>4.4000000000000004</v>
      </c>
      <c r="D5556">
        <v>12</v>
      </c>
      <c r="E5556">
        <v>300</v>
      </c>
      <c r="F5556">
        <v>210</v>
      </c>
      <c r="G5556" t="s">
        <v>218</v>
      </c>
      <c r="H5556" t="s">
        <v>17988</v>
      </c>
      <c r="I5556" t="s">
        <v>9593</v>
      </c>
      <c r="J5556" t="s">
        <v>9721</v>
      </c>
      <c r="K5556" t="s">
        <v>17989</v>
      </c>
      <c r="L5556">
        <v>17596782</v>
      </c>
      <c r="M5556">
        <f t="shared" si="172"/>
        <v>2520</v>
      </c>
      <c r="N5556" s="2">
        <f t="shared" si="173"/>
        <v>30</v>
      </c>
    </row>
    <row r="5557" spans="1:14" x14ac:dyDescent="0.3">
      <c r="A5557" t="s">
        <v>17990</v>
      </c>
      <c r="B5557" t="s">
        <v>465</v>
      </c>
      <c r="C5557">
        <v>4.7</v>
      </c>
      <c r="D5557">
        <v>11</v>
      </c>
      <c r="E5557">
        <v>245</v>
      </c>
      <c r="F5557">
        <v>245</v>
      </c>
      <c r="G5557" t="s">
        <v>3652</v>
      </c>
      <c r="H5557" t="s">
        <v>17991</v>
      </c>
      <c r="I5557" t="s">
        <v>273</v>
      </c>
      <c r="J5557" t="s">
        <v>468</v>
      </c>
      <c r="K5557" t="s">
        <v>17992</v>
      </c>
      <c r="L5557">
        <v>9902711</v>
      </c>
      <c r="M5557">
        <f t="shared" si="172"/>
        <v>2695</v>
      </c>
      <c r="N5557" s="2">
        <f t="shared" si="173"/>
        <v>0</v>
      </c>
    </row>
    <row r="5558" spans="1:14" x14ac:dyDescent="0.3">
      <c r="A5558" t="s">
        <v>17993</v>
      </c>
      <c r="B5558" t="s">
        <v>230</v>
      </c>
      <c r="C5558">
        <v>2.8</v>
      </c>
      <c r="D5558">
        <v>6</v>
      </c>
      <c r="E5558">
        <v>1299</v>
      </c>
      <c r="F5558">
        <v>519</v>
      </c>
      <c r="G5558" t="s">
        <v>42</v>
      </c>
      <c r="H5558" t="s">
        <v>17994</v>
      </c>
      <c r="I5558" t="s">
        <v>297</v>
      </c>
      <c r="J5558" t="s">
        <v>232</v>
      </c>
      <c r="K5558" t="s">
        <v>17995</v>
      </c>
      <c r="L5558">
        <v>15794200</v>
      </c>
      <c r="M5558">
        <f t="shared" si="172"/>
        <v>3114</v>
      </c>
      <c r="N5558" s="2">
        <f t="shared" si="173"/>
        <v>60.046189376443415</v>
      </c>
    </row>
    <row r="5559" spans="1:14" x14ac:dyDescent="0.3">
      <c r="A5559" t="s">
        <v>17996</v>
      </c>
      <c r="B5559" t="s">
        <v>2308</v>
      </c>
      <c r="C5559">
        <v>4.2</v>
      </c>
      <c r="D5559">
        <v>6</v>
      </c>
      <c r="E5559">
        <v>1399</v>
      </c>
      <c r="F5559">
        <v>1399</v>
      </c>
      <c r="G5559" t="s">
        <v>16</v>
      </c>
      <c r="H5559" t="s">
        <v>17997</v>
      </c>
      <c r="I5559" t="s">
        <v>1306</v>
      </c>
      <c r="J5559" t="s">
        <v>2310</v>
      </c>
      <c r="K5559" t="s">
        <v>17998</v>
      </c>
      <c r="L5559">
        <v>13813024</v>
      </c>
      <c r="M5559">
        <f t="shared" si="172"/>
        <v>8394</v>
      </c>
      <c r="N5559" s="2">
        <f t="shared" si="173"/>
        <v>0</v>
      </c>
    </row>
    <row r="5560" spans="1:14" x14ac:dyDescent="0.3">
      <c r="A5560" t="s">
        <v>17999</v>
      </c>
      <c r="B5560" t="s">
        <v>2052</v>
      </c>
      <c r="C5560">
        <v>4.0999999999999996</v>
      </c>
      <c r="D5560">
        <v>40</v>
      </c>
      <c r="E5560">
        <v>1199</v>
      </c>
      <c r="F5560">
        <v>1079</v>
      </c>
      <c r="G5560" t="s">
        <v>2446</v>
      </c>
      <c r="H5560" t="s">
        <v>18000</v>
      </c>
      <c r="I5560" t="s">
        <v>297</v>
      </c>
      <c r="J5560" t="s">
        <v>2054</v>
      </c>
      <c r="K5560" t="s">
        <v>18001</v>
      </c>
      <c r="L5560">
        <v>17152276</v>
      </c>
      <c r="M5560">
        <f t="shared" si="172"/>
        <v>43160</v>
      </c>
      <c r="N5560" s="2">
        <f t="shared" si="173"/>
        <v>10.008340283569641</v>
      </c>
    </row>
    <row r="5561" spans="1:14" x14ac:dyDescent="0.3">
      <c r="A5561" t="s">
        <v>16600</v>
      </c>
      <c r="B5561" t="s">
        <v>14120</v>
      </c>
      <c r="C5561">
        <v>4.7</v>
      </c>
      <c r="D5561">
        <v>16</v>
      </c>
      <c r="E5561">
        <v>3299</v>
      </c>
      <c r="F5561">
        <v>692</v>
      </c>
      <c r="G5561" t="s">
        <v>67</v>
      </c>
      <c r="H5561" t="s">
        <v>18002</v>
      </c>
      <c r="I5561" t="s">
        <v>201</v>
      </c>
      <c r="J5561" t="s">
        <v>14122</v>
      </c>
      <c r="K5561" t="s">
        <v>18003</v>
      </c>
      <c r="L5561">
        <v>7299907</v>
      </c>
      <c r="M5561">
        <f t="shared" si="172"/>
        <v>11072</v>
      </c>
      <c r="N5561" s="2">
        <f t="shared" si="173"/>
        <v>79.02394665050015</v>
      </c>
    </row>
    <row r="5562" spans="1:14" x14ac:dyDescent="0.3">
      <c r="A5562" t="s">
        <v>18004</v>
      </c>
      <c r="B5562" t="s">
        <v>18005</v>
      </c>
      <c r="C5562">
        <v>4.2</v>
      </c>
      <c r="D5562">
        <v>9</v>
      </c>
      <c r="E5562">
        <v>2490</v>
      </c>
      <c r="F5562">
        <v>1494</v>
      </c>
      <c r="G5562" t="s">
        <v>18006</v>
      </c>
      <c r="H5562" t="s">
        <v>18007</v>
      </c>
      <c r="I5562" t="s">
        <v>446</v>
      </c>
      <c r="J5562" t="s">
        <v>18008</v>
      </c>
      <c r="K5562" t="s">
        <v>18009</v>
      </c>
      <c r="L5562">
        <v>15673094</v>
      </c>
      <c r="M5562">
        <f t="shared" si="172"/>
        <v>13446</v>
      </c>
      <c r="N5562" s="2">
        <f t="shared" si="173"/>
        <v>40</v>
      </c>
    </row>
    <row r="5563" spans="1:14" x14ac:dyDescent="0.3">
      <c r="A5563" t="s">
        <v>18010</v>
      </c>
      <c r="B5563" t="s">
        <v>18011</v>
      </c>
      <c r="C5563">
        <v>4.2</v>
      </c>
      <c r="D5563">
        <v>108</v>
      </c>
      <c r="E5563">
        <v>1798</v>
      </c>
      <c r="F5563">
        <v>683</v>
      </c>
      <c r="G5563" t="s">
        <v>18012</v>
      </c>
      <c r="H5563" t="s">
        <v>18013</v>
      </c>
      <c r="I5563" t="s">
        <v>434</v>
      </c>
      <c r="J5563" t="s">
        <v>18014</v>
      </c>
      <c r="K5563" t="s">
        <v>18015</v>
      </c>
      <c r="L5563">
        <v>12367942</v>
      </c>
      <c r="M5563">
        <f t="shared" si="172"/>
        <v>73764</v>
      </c>
      <c r="N5563" s="2">
        <f t="shared" si="173"/>
        <v>62.013348164627367</v>
      </c>
    </row>
    <row r="5564" spans="1:14" x14ac:dyDescent="0.3">
      <c r="A5564" t="s">
        <v>4917</v>
      </c>
      <c r="B5564" t="s">
        <v>2860</v>
      </c>
      <c r="C5564">
        <v>3.6</v>
      </c>
      <c r="D5564">
        <v>9</v>
      </c>
      <c r="E5564">
        <v>2499</v>
      </c>
      <c r="F5564">
        <v>1249</v>
      </c>
      <c r="G5564" t="s">
        <v>451</v>
      </c>
      <c r="H5564" t="s">
        <v>18016</v>
      </c>
      <c r="I5564" t="s">
        <v>297</v>
      </c>
      <c r="J5564" t="s">
        <v>2862</v>
      </c>
      <c r="K5564" t="s">
        <v>18017</v>
      </c>
      <c r="L5564">
        <v>8774111</v>
      </c>
      <c r="M5564">
        <f t="shared" si="172"/>
        <v>11241</v>
      </c>
      <c r="N5564" s="2">
        <f t="shared" si="173"/>
        <v>50.020008003201276</v>
      </c>
    </row>
    <row r="5565" spans="1:14" x14ac:dyDescent="0.3">
      <c r="A5565" t="s">
        <v>3340</v>
      </c>
      <c r="B5565" t="s">
        <v>18018</v>
      </c>
      <c r="C5565">
        <v>3</v>
      </c>
      <c r="D5565">
        <v>17</v>
      </c>
      <c r="E5565">
        <v>1299</v>
      </c>
      <c r="F5565">
        <v>779</v>
      </c>
      <c r="G5565" t="s">
        <v>1918</v>
      </c>
      <c r="H5565" t="s">
        <v>18019</v>
      </c>
      <c r="I5565" t="s">
        <v>446</v>
      </c>
      <c r="J5565" t="s">
        <v>18020</v>
      </c>
      <c r="K5565" t="s">
        <v>18021</v>
      </c>
      <c r="L5565">
        <v>15822736</v>
      </c>
      <c r="M5565">
        <f t="shared" si="172"/>
        <v>13243</v>
      </c>
      <c r="N5565" s="2">
        <f t="shared" si="173"/>
        <v>40.030792917628943</v>
      </c>
    </row>
    <row r="5566" spans="1:14" x14ac:dyDescent="0.3">
      <c r="A5566" t="s">
        <v>18022</v>
      </c>
      <c r="B5566" t="s">
        <v>2757</v>
      </c>
      <c r="C5566">
        <v>3.1</v>
      </c>
      <c r="D5566">
        <v>8</v>
      </c>
      <c r="E5566">
        <v>1499</v>
      </c>
      <c r="F5566">
        <v>674</v>
      </c>
      <c r="G5566" t="s">
        <v>29</v>
      </c>
      <c r="H5566" t="s">
        <v>18023</v>
      </c>
      <c r="I5566" t="s">
        <v>126</v>
      </c>
      <c r="J5566" t="s">
        <v>2759</v>
      </c>
      <c r="K5566" t="s">
        <v>18024</v>
      </c>
      <c r="L5566">
        <v>14714120</v>
      </c>
      <c r="M5566">
        <f t="shared" si="172"/>
        <v>5392</v>
      </c>
      <c r="N5566" s="2">
        <f t="shared" si="173"/>
        <v>55.03669112741828</v>
      </c>
    </row>
    <row r="5567" spans="1:14" x14ac:dyDescent="0.3">
      <c r="A5567" t="s">
        <v>449</v>
      </c>
      <c r="B5567" t="s">
        <v>1513</v>
      </c>
      <c r="C5567">
        <v>3.8</v>
      </c>
      <c r="D5567">
        <v>5</v>
      </c>
      <c r="E5567">
        <v>1599</v>
      </c>
      <c r="F5567">
        <v>719</v>
      </c>
      <c r="G5567" t="s">
        <v>451</v>
      </c>
      <c r="H5567" t="s">
        <v>18025</v>
      </c>
      <c r="I5567" t="s">
        <v>297</v>
      </c>
      <c r="J5567" t="s">
        <v>1515</v>
      </c>
      <c r="K5567" t="s">
        <v>18026</v>
      </c>
      <c r="L5567">
        <v>17963708</v>
      </c>
      <c r="M5567">
        <f t="shared" si="172"/>
        <v>3595</v>
      </c>
      <c r="N5567" s="2">
        <f t="shared" si="173"/>
        <v>55.03439649781113</v>
      </c>
    </row>
    <row r="5568" spans="1:14" x14ac:dyDescent="0.3">
      <c r="A5568" t="s">
        <v>16453</v>
      </c>
      <c r="B5568" t="s">
        <v>2078</v>
      </c>
      <c r="C5568">
        <v>4</v>
      </c>
      <c r="D5568">
        <v>86</v>
      </c>
      <c r="E5568">
        <v>799</v>
      </c>
      <c r="F5568">
        <v>423</v>
      </c>
      <c r="G5568" t="s">
        <v>11777</v>
      </c>
      <c r="H5568" t="s">
        <v>18027</v>
      </c>
      <c r="I5568" t="s">
        <v>110</v>
      </c>
      <c r="J5568" t="s">
        <v>2081</v>
      </c>
      <c r="K5568" t="s">
        <v>18028</v>
      </c>
      <c r="L5568">
        <v>9685031</v>
      </c>
      <c r="M5568">
        <f t="shared" si="172"/>
        <v>36378</v>
      </c>
      <c r="N5568" s="2">
        <f t="shared" si="173"/>
        <v>47.058823529411761</v>
      </c>
    </row>
    <row r="5569" spans="1:14" x14ac:dyDescent="0.3">
      <c r="A5569" t="s">
        <v>18029</v>
      </c>
      <c r="B5569" t="s">
        <v>3772</v>
      </c>
      <c r="C5569">
        <v>4.5999999999999996</v>
      </c>
      <c r="D5569">
        <v>449</v>
      </c>
      <c r="E5569">
        <v>3799</v>
      </c>
      <c r="F5569">
        <v>3799</v>
      </c>
      <c r="G5569" t="s">
        <v>16</v>
      </c>
      <c r="H5569" t="s">
        <v>18030</v>
      </c>
      <c r="I5569" t="s">
        <v>586</v>
      </c>
      <c r="J5569" t="s">
        <v>3774</v>
      </c>
      <c r="K5569" t="s">
        <v>18031</v>
      </c>
      <c r="L5569">
        <v>12088792</v>
      </c>
      <c r="M5569">
        <f t="shared" si="172"/>
        <v>1705751</v>
      </c>
      <c r="N5569" s="2">
        <f t="shared" si="173"/>
        <v>0</v>
      </c>
    </row>
    <row r="5570" spans="1:14" x14ac:dyDescent="0.3">
      <c r="A5570" t="s">
        <v>1407</v>
      </c>
      <c r="B5570" t="s">
        <v>396</v>
      </c>
      <c r="C5570">
        <v>4</v>
      </c>
      <c r="D5570">
        <v>8</v>
      </c>
      <c r="E5570">
        <v>2990</v>
      </c>
      <c r="F5570">
        <v>1046</v>
      </c>
      <c r="G5570" t="s">
        <v>95</v>
      </c>
      <c r="H5570" t="s">
        <v>18032</v>
      </c>
      <c r="I5570" t="s">
        <v>126</v>
      </c>
      <c r="J5570" t="s">
        <v>399</v>
      </c>
      <c r="K5570" t="s">
        <v>18033</v>
      </c>
      <c r="L5570">
        <v>11693590</v>
      </c>
      <c r="M5570">
        <f t="shared" si="172"/>
        <v>8368</v>
      </c>
      <c r="N5570" s="2">
        <f t="shared" si="173"/>
        <v>65.016722408026766</v>
      </c>
    </row>
    <row r="5571" spans="1:14" x14ac:dyDescent="0.3">
      <c r="A5571" t="s">
        <v>18034</v>
      </c>
      <c r="B5571" t="s">
        <v>15909</v>
      </c>
      <c r="C5571">
        <v>4.5</v>
      </c>
      <c r="D5571">
        <v>11</v>
      </c>
      <c r="E5571">
        <v>1999</v>
      </c>
      <c r="F5571">
        <v>999</v>
      </c>
      <c r="G5571" t="s">
        <v>29</v>
      </c>
      <c r="H5571" t="s">
        <v>18035</v>
      </c>
      <c r="I5571" t="s">
        <v>862</v>
      </c>
      <c r="J5571" t="s">
        <v>15911</v>
      </c>
      <c r="K5571" t="s">
        <v>18036</v>
      </c>
      <c r="L5571">
        <v>15108478</v>
      </c>
      <c r="M5571">
        <f t="shared" ref="M5571:M5634" si="174">D5571*F5571</f>
        <v>10989</v>
      </c>
      <c r="N5571" s="2">
        <f t="shared" ref="N5571:N5634" si="175">((E5571-F5571)/E5571) *100</f>
        <v>50.025012506253134</v>
      </c>
    </row>
    <row r="5572" spans="1:14" x14ac:dyDescent="0.3">
      <c r="A5572" t="s">
        <v>18037</v>
      </c>
      <c r="B5572" t="s">
        <v>18038</v>
      </c>
      <c r="C5572">
        <v>4.0999999999999996</v>
      </c>
      <c r="D5572">
        <v>97</v>
      </c>
      <c r="E5572">
        <v>770</v>
      </c>
      <c r="F5572">
        <v>423</v>
      </c>
      <c r="G5572" t="s">
        <v>67</v>
      </c>
      <c r="H5572" t="s">
        <v>18039</v>
      </c>
      <c r="I5572" t="s">
        <v>273</v>
      </c>
      <c r="J5572" t="s">
        <v>18040</v>
      </c>
      <c r="K5572" t="s">
        <v>18041</v>
      </c>
      <c r="L5572">
        <v>13117932</v>
      </c>
      <c r="M5572">
        <f t="shared" si="174"/>
        <v>41031</v>
      </c>
      <c r="N5572" s="2">
        <f t="shared" si="175"/>
        <v>45.064935064935064</v>
      </c>
    </row>
    <row r="5573" spans="1:14" x14ac:dyDescent="0.3">
      <c r="A5573" t="s">
        <v>18042</v>
      </c>
      <c r="B5573" t="s">
        <v>5659</v>
      </c>
      <c r="C5573">
        <v>3.4</v>
      </c>
      <c r="D5573">
        <v>8</v>
      </c>
      <c r="E5573">
        <v>6329</v>
      </c>
      <c r="F5573">
        <v>3670</v>
      </c>
      <c r="G5573" t="s">
        <v>1234</v>
      </c>
      <c r="H5573" t="s">
        <v>18043</v>
      </c>
      <c r="I5573" t="s">
        <v>1192</v>
      </c>
      <c r="J5573" t="s">
        <v>5662</v>
      </c>
      <c r="K5573" t="s">
        <v>18044</v>
      </c>
      <c r="L5573">
        <v>15212560</v>
      </c>
      <c r="M5573">
        <f t="shared" si="174"/>
        <v>29360</v>
      </c>
      <c r="N5573" s="2">
        <f t="shared" si="175"/>
        <v>42.012956233212194</v>
      </c>
    </row>
    <row r="5574" spans="1:14" x14ac:dyDescent="0.3">
      <c r="A5574" t="s">
        <v>9958</v>
      </c>
      <c r="B5574" t="s">
        <v>1245</v>
      </c>
      <c r="C5574">
        <v>4.3</v>
      </c>
      <c r="D5574">
        <v>6</v>
      </c>
      <c r="E5574">
        <v>999</v>
      </c>
      <c r="F5574">
        <v>649</v>
      </c>
      <c r="G5574" t="s">
        <v>7438</v>
      </c>
      <c r="H5574" t="s">
        <v>18045</v>
      </c>
      <c r="I5574" t="s">
        <v>37</v>
      </c>
      <c r="J5574" t="s">
        <v>1247</v>
      </c>
      <c r="K5574" t="s">
        <v>18046</v>
      </c>
      <c r="L5574">
        <v>13219688</v>
      </c>
      <c r="M5574">
        <f t="shared" si="174"/>
        <v>3894</v>
      </c>
      <c r="N5574" s="2">
        <f t="shared" si="175"/>
        <v>35.035035035035037</v>
      </c>
    </row>
    <row r="5575" spans="1:14" x14ac:dyDescent="0.3">
      <c r="A5575" t="s">
        <v>18047</v>
      </c>
      <c r="B5575" t="s">
        <v>18048</v>
      </c>
      <c r="C5575">
        <v>4.8</v>
      </c>
      <c r="D5575">
        <v>6</v>
      </c>
      <c r="E5575">
        <v>2899</v>
      </c>
      <c r="F5575">
        <v>1159</v>
      </c>
      <c r="G5575" t="s">
        <v>67</v>
      </c>
      <c r="H5575" t="s">
        <v>18049</v>
      </c>
      <c r="I5575" t="s">
        <v>132</v>
      </c>
      <c r="J5575" t="s">
        <v>18050</v>
      </c>
      <c r="K5575" t="s">
        <v>18051</v>
      </c>
      <c r="L5575">
        <v>15204564</v>
      </c>
      <c r="M5575">
        <f t="shared" si="174"/>
        <v>6954</v>
      </c>
      <c r="N5575" s="2">
        <f t="shared" si="175"/>
        <v>60.020696791997239</v>
      </c>
    </row>
    <row r="5576" spans="1:14" x14ac:dyDescent="0.3">
      <c r="A5576" t="s">
        <v>5954</v>
      </c>
      <c r="B5576" t="s">
        <v>11432</v>
      </c>
      <c r="C5576">
        <v>3.7</v>
      </c>
      <c r="D5576">
        <v>110</v>
      </c>
      <c r="E5576">
        <v>999</v>
      </c>
      <c r="F5576">
        <v>799</v>
      </c>
      <c r="G5576" t="s">
        <v>683</v>
      </c>
      <c r="H5576" t="s">
        <v>18052</v>
      </c>
      <c r="I5576" t="s">
        <v>685</v>
      </c>
      <c r="J5576" t="s">
        <v>11434</v>
      </c>
      <c r="K5576" t="s">
        <v>18053</v>
      </c>
      <c r="L5576">
        <v>11245796</v>
      </c>
      <c r="M5576">
        <f t="shared" si="174"/>
        <v>87890</v>
      </c>
      <c r="N5576" s="2">
        <f t="shared" si="175"/>
        <v>20.02002002002002</v>
      </c>
    </row>
    <row r="5577" spans="1:14" x14ac:dyDescent="0.3">
      <c r="A5577" t="s">
        <v>18054</v>
      </c>
      <c r="B5577" t="s">
        <v>1239</v>
      </c>
      <c r="C5577">
        <v>4.5</v>
      </c>
      <c r="D5577">
        <v>83</v>
      </c>
      <c r="E5577">
        <v>6500</v>
      </c>
      <c r="F5577">
        <v>1885</v>
      </c>
      <c r="G5577" t="s">
        <v>16</v>
      </c>
      <c r="H5577" t="s">
        <v>18055</v>
      </c>
      <c r="I5577" t="s">
        <v>1558</v>
      </c>
      <c r="J5577" t="s">
        <v>1242</v>
      </c>
      <c r="K5577" t="s">
        <v>18056</v>
      </c>
      <c r="L5577">
        <v>9296337</v>
      </c>
      <c r="M5577">
        <f t="shared" si="174"/>
        <v>156455</v>
      </c>
      <c r="N5577" s="2">
        <f t="shared" si="175"/>
        <v>71</v>
      </c>
    </row>
    <row r="5578" spans="1:14" x14ac:dyDescent="0.3">
      <c r="A5578" t="s">
        <v>18057</v>
      </c>
      <c r="B5578" t="s">
        <v>18058</v>
      </c>
      <c r="C5578">
        <v>3.7</v>
      </c>
      <c r="D5578">
        <v>1500</v>
      </c>
      <c r="E5578">
        <v>2499</v>
      </c>
      <c r="F5578">
        <v>1999</v>
      </c>
      <c r="G5578" t="s">
        <v>16</v>
      </c>
      <c r="H5578" t="s">
        <v>18059</v>
      </c>
      <c r="I5578" t="s">
        <v>6762</v>
      </c>
      <c r="J5578" t="s">
        <v>18060</v>
      </c>
      <c r="K5578" t="s">
        <v>18061</v>
      </c>
      <c r="L5578">
        <v>9766421</v>
      </c>
      <c r="M5578">
        <f t="shared" si="174"/>
        <v>2998500</v>
      </c>
      <c r="N5578" s="2">
        <f t="shared" si="175"/>
        <v>20.008003201280509</v>
      </c>
    </row>
    <row r="5579" spans="1:14" x14ac:dyDescent="0.3">
      <c r="A5579" t="s">
        <v>18062</v>
      </c>
      <c r="B5579" t="s">
        <v>18063</v>
      </c>
      <c r="C5579">
        <v>4.5999999999999996</v>
      </c>
      <c r="D5579">
        <v>225</v>
      </c>
      <c r="E5579">
        <v>2499</v>
      </c>
      <c r="F5579">
        <v>874</v>
      </c>
      <c r="G5579" t="s">
        <v>16</v>
      </c>
      <c r="H5579" t="s">
        <v>18064</v>
      </c>
      <c r="I5579" t="s">
        <v>1241</v>
      </c>
      <c r="J5579" t="s">
        <v>18065</v>
      </c>
      <c r="K5579" t="s">
        <v>18066</v>
      </c>
      <c r="L5579">
        <v>2218584</v>
      </c>
      <c r="M5579">
        <f t="shared" si="174"/>
        <v>196650</v>
      </c>
      <c r="N5579" s="2">
        <f t="shared" si="175"/>
        <v>65.026010404161667</v>
      </c>
    </row>
    <row r="5580" spans="1:14" x14ac:dyDescent="0.3">
      <c r="A5580" t="s">
        <v>8518</v>
      </c>
      <c r="B5580" t="s">
        <v>1382</v>
      </c>
      <c r="C5580">
        <v>4.2</v>
      </c>
      <c r="D5580">
        <v>5</v>
      </c>
      <c r="E5580">
        <v>3599</v>
      </c>
      <c r="F5580">
        <v>1439</v>
      </c>
      <c r="G5580" t="s">
        <v>16</v>
      </c>
      <c r="H5580" t="s">
        <v>18067</v>
      </c>
      <c r="I5580" t="s">
        <v>18</v>
      </c>
      <c r="J5580" t="s">
        <v>1384</v>
      </c>
      <c r="K5580" t="s">
        <v>18068</v>
      </c>
      <c r="L5580">
        <v>16259572</v>
      </c>
      <c r="M5580">
        <f t="shared" si="174"/>
        <v>7195</v>
      </c>
      <c r="N5580" s="2">
        <f t="shared" si="175"/>
        <v>60.016671297582661</v>
      </c>
    </row>
    <row r="5581" spans="1:14" x14ac:dyDescent="0.3">
      <c r="A5581" t="s">
        <v>18069</v>
      </c>
      <c r="B5581" t="s">
        <v>2242</v>
      </c>
      <c r="C5581">
        <v>4.5999999999999996</v>
      </c>
      <c r="D5581">
        <v>8</v>
      </c>
      <c r="E5581">
        <v>999</v>
      </c>
      <c r="F5581">
        <v>599</v>
      </c>
      <c r="G5581" t="s">
        <v>16</v>
      </c>
      <c r="H5581" t="s">
        <v>18070</v>
      </c>
      <c r="I5581" t="s">
        <v>161</v>
      </c>
      <c r="J5581" t="s">
        <v>2244</v>
      </c>
      <c r="K5581" t="s">
        <v>18071</v>
      </c>
      <c r="L5581">
        <v>16945466</v>
      </c>
      <c r="M5581">
        <f t="shared" si="174"/>
        <v>4792</v>
      </c>
      <c r="N5581" s="2">
        <f t="shared" si="175"/>
        <v>40.04004004004004</v>
      </c>
    </row>
    <row r="5582" spans="1:14" x14ac:dyDescent="0.3">
      <c r="A5582" t="s">
        <v>17337</v>
      </c>
      <c r="B5582" t="s">
        <v>1382</v>
      </c>
      <c r="C5582">
        <v>4.2</v>
      </c>
      <c r="D5582">
        <v>12</v>
      </c>
      <c r="E5582">
        <v>4999</v>
      </c>
      <c r="F5582">
        <v>1999</v>
      </c>
      <c r="G5582" t="s">
        <v>16</v>
      </c>
      <c r="H5582" t="s">
        <v>18072</v>
      </c>
      <c r="I5582" t="s">
        <v>18</v>
      </c>
      <c r="J5582" t="s">
        <v>1384</v>
      </c>
      <c r="K5582" t="s">
        <v>18073</v>
      </c>
      <c r="L5582">
        <v>14994654</v>
      </c>
      <c r="M5582">
        <f t="shared" si="174"/>
        <v>23988</v>
      </c>
      <c r="N5582" s="2">
        <f t="shared" si="175"/>
        <v>60.012002400480092</v>
      </c>
    </row>
    <row r="5583" spans="1:14" x14ac:dyDescent="0.3">
      <c r="A5583" t="s">
        <v>18074</v>
      </c>
      <c r="B5583" t="s">
        <v>1687</v>
      </c>
      <c r="C5583">
        <v>5</v>
      </c>
      <c r="D5583">
        <v>5</v>
      </c>
      <c r="E5583">
        <v>1099</v>
      </c>
      <c r="F5583">
        <v>747</v>
      </c>
      <c r="G5583" t="s">
        <v>148</v>
      </c>
      <c r="H5583" t="s">
        <v>18075</v>
      </c>
      <c r="I5583" t="s">
        <v>312</v>
      </c>
      <c r="J5583" t="s">
        <v>1690</v>
      </c>
      <c r="K5583" t="s">
        <v>18076</v>
      </c>
      <c r="L5583">
        <v>15350318</v>
      </c>
      <c r="M5583">
        <f t="shared" si="174"/>
        <v>3735</v>
      </c>
      <c r="N5583" s="2">
        <f t="shared" si="175"/>
        <v>32.029117379435853</v>
      </c>
    </row>
    <row r="5584" spans="1:14" x14ac:dyDescent="0.3">
      <c r="A5584" t="s">
        <v>17569</v>
      </c>
      <c r="B5584" t="s">
        <v>80</v>
      </c>
      <c r="C5584">
        <v>4.4000000000000004</v>
      </c>
      <c r="D5584">
        <v>445</v>
      </c>
      <c r="E5584">
        <v>449</v>
      </c>
      <c r="F5584">
        <v>449</v>
      </c>
      <c r="G5584" t="s">
        <v>16</v>
      </c>
      <c r="H5584" t="s">
        <v>18077</v>
      </c>
      <c r="I5584" t="s">
        <v>548</v>
      </c>
      <c r="J5584" t="s">
        <v>84</v>
      </c>
      <c r="K5584" t="s">
        <v>5912</v>
      </c>
      <c r="L5584">
        <v>1575056</v>
      </c>
      <c r="M5584">
        <f t="shared" si="174"/>
        <v>199805</v>
      </c>
      <c r="N5584" s="2">
        <f t="shared" si="175"/>
        <v>0</v>
      </c>
    </row>
    <row r="5585" spans="1:14" x14ac:dyDescent="0.3">
      <c r="A5585" t="s">
        <v>4672</v>
      </c>
      <c r="B5585" t="s">
        <v>12853</v>
      </c>
      <c r="C5585">
        <v>4</v>
      </c>
      <c r="D5585">
        <v>20</v>
      </c>
      <c r="E5585">
        <v>599</v>
      </c>
      <c r="F5585">
        <v>449</v>
      </c>
      <c r="G5585" t="s">
        <v>12291</v>
      </c>
      <c r="H5585" t="s">
        <v>18078</v>
      </c>
      <c r="I5585" t="s">
        <v>110</v>
      </c>
      <c r="J5585" t="s">
        <v>12855</v>
      </c>
      <c r="K5585" t="s">
        <v>18079</v>
      </c>
      <c r="L5585">
        <v>15622420</v>
      </c>
      <c r="M5585">
        <f t="shared" si="174"/>
        <v>8980</v>
      </c>
      <c r="N5585" s="2">
        <f t="shared" si="175"/>
        <v>25.041736227045075</v>
      </c>
    </row>
    <row r="5586" spans="1:14" x14ac:dyDescent="0.3">
      <c r="A5586" t="s">
        <v>18080</v>
      </c>
      <c r="B5586" t="s">
        <v>1300</v>
      </c>
      <c r="C5586">
        <v>3.4</v>
      </c>
      <c r="D5586">
        <v>5</v>
      </c>
      <c r="E5586">
        <v>1299</v>
      </c>
      <c r="F5586">
        <v>389</v>
      </c>
      <c r="G5586" t="s">
        <v>1474</v>
      </c>
      <c r="H5586" t="s">
        <v>18081</v>
      </c>
      <c r="I5586" t="s">
        <v>76</v>
      </c>
      <c r="J5586" t="s">
        <v>1302</v>
      </c>
      <c r="K5586" t="s">
        <v>18082</v>
      </c>
      <c r="L5586">
        <v>13578126</v>
      </c>
      <c r="M5586">
        <f t="shared" si="174"/>
        <v>1945</v>
      </c>
      <c r="N5586" s="2">
        <f t="shared" si="175"/>
        <v>70.053887605850647</v>
      </c>
    </row>
    <row r="5587" spans="1:14" x14ac:dyDescent="0.3">
      <c r="A5587" t="s">
        <v>18083</v>
      </c>
      <c r="B5587" t="s">
        <v>11632</v>
      </c>
      <c r="C5587">
        <v>4.8</v>
      </c>
      <c r="D5587">
        <v>5</v>
      </c>
      <c r="E5587">
        <v>850</v>
      </c>
      <c r="F5587">
        <v>850</v>
      </c>
      <c r="G5587" t="s">
        <v>18084</v>
      </c>
      <c r="H5587" t="s">
        <v>18085</v>
      </c>
      <c r="I5587" t="s">
        <v>474</v>
      </c>
      <c r="J5587" t="s">
        <v>11635</v>
      </c>
      <c r="K5587" t="s">
        <v>18086</v>
      </c>
      <c r="L5587">
        <v>16916006</v>
      </c>
      <c r="M5587">
        <f t="shared" si="174"/>
        <v>4250</v>
      </c>
      <c r="N5587" s="2">
        <f t="shared" si="175"/>
        <v>0</v>
      </c>
    </row>
    <row r="5588" spans="1:14" x14ac:dyDescent="0.3">
      <c r="A5588" t="s">
        <v>18087</v>
      </c>
      <c r="B5588" t="s">
        <v>1011</v>
      </c>
      <c r="C5588">
        <v>4.5999999999999996</v>
      </c>
      <c r="D5588">
        <v>8</v>
      </c>
      <c r="E5588">
        <v>2299</v>
      </c>
      <c r="F5588">
        <v>1149</v>
      </c>
      <c r="G5588" t="s">
        <v>42</v>
      </c>
      <c r="H5588" t="s">
        <v>18088</v>
      </c>
      <c r="I5588" t="s">
        <v>56</v>
      </c>
      <c r="J5588" t="s">
        <v>1013</v>
      </c>
      <c r="K5588" t="s">
        <v>18089</v>
      </c>
      <c r="L5588">
        <v>15853966</v>
      </c>
      <c r="M5588">
        <f t="shared" si="174"/>
        <v>9192</v>
      </c>
      <c r="N5588" s="2">
        <f t="shared" si="175"/>
        <v>50.021748586341886</v>
      </c>
    </row>
    <row r="5589" spans="1:14" x14ac:dyDescent="0.3">
      <c r="A5589" t="s">
        <v>978</v>
      </c>
      <c r="B5589" t="s">
        <v>35</v>
      </c>
      <c r="C5589">
        <v>4.3</v>
      </c>
      <c r="D5589">
        <v>19</v>
      </c>
      <c r="E5589">
        <v>1999</v>
      </c>
      <c r="F5589">
        <v>999</v>
      </c>
      <c r="G5589" t="s">
        <v>67</v>
      </c>
      <c r="H5589" t="s">
        <v>18090</v>
      </c>
      <c r="I5589" t="s">
        <v>37</v>
      </c>
      <c r="J5589" t="s">
        <v>38</v>
      </c>
      <c r="K5589" t="s">
        <v>18091</v>
      </c>
      <c r="L5589">
        <v>15219100</v>
      </c>
      <c r="M5589">
        <f t="shared" si="174"/>
        <v>18981</v>
      </c>
      <c r="N5589" s="2">
        <f t="shared" si="175"/>
        <v>50.025012506253134</v>
      </c>
    </row>
    <row r="5590" spans="1:14" x14ac:dyDescent="0.3">
      <c r="A5590" t="s">
        <v>18092</v>
      </c>
      <c r="B5590" t="s">
        <v>1836</v>
      </c>
      <c r="C5590">
        <v>4</v>
      </c>
      <c r="D5590">
        <v>87</v>
      </c>
      <c r="E5590">
        <v>699</v>
      </c>
      <c r="F5590">
        <v>622</v>
      </c>
      <c r="G5590" t="s">
        <v>16</v>
      </c>
      <c r="H5590" t="s">
        <v>18093</v>
      </c>
      <c r="I5590" t="s">
        <v>167</v>
      </c>
      <c r="J5590" t="s">
        <v>1838</v>
      </c>
      <c r="K5590" t="s">
        <v>18094</v>
      </c>
      <c r="L5590">
        <v>12956056</v>
      </c>
      <c r="M5590">
        <f t="shared" si="174"/>
        <v>54114</v>
      </c>
      <c r="N5590" s="2">
        <f t="shared" si="175"/>
        <v>11.015736766809727</v>
      </c>
    </row>
    <row r="5591" spans="1:14" x14ac:dyDescent="0.3">
      <c r="A5591" t="s">
        <v>18095</v>
      </c>
      <c r="B5591" t="s">
        <v>3336</v>
      </c>
      <c r="C5591">
        <v>4.2</v>
      </c>
      <c r="D5591">
        <v>31</v>
      </c>
      <c r="E5591">
        <v>1690</v>
      </c>
      <c r="F5591">
        <v>608</v>
      </c>
      <c r="G5591" t="s">
        <v>95</v>
      </c>
      <c r="H5591" t="s">
        <v>18096</v>
      </c>
      <c r="I5591" t="s">
        <v>126</v>
      </c>
      <c r="J5591" t="s">
        <v>3338</v>
      </c>
      <c r="K5591" t="s">
        <v>18097</v>
      </c>
      <c r="L5591">
        <v>14131714</v>
      </c>
      <c r="M5591">
        <f t="shared" si="174"/>
        <v>18848</v>
      </c>
      <c r="N5591" s="2">
        <f t="shared" si="175"/>
        <v>64.023668639053255</v>
      </c>
    </row>
    <row r="5592" spans="1:14" x14ac:dyDescent="0.3">
      <c r="A5592" t="s">
        <v>5137</v>
      </c>
      <c r="B5592" t="s">
        <v>733</v>
      </c>
      <c r="C5592">
        <v>3.7</v>
      </c>
      <c r="D5592">
        <v>18</v>
      </c>
      <c r="E5592">
        <v>1399</v>
      </c>
      <c r="F5592">
        <v>545</v>
      </c>
      <c r="G5592" t="s">
        <v>1657</v>
      </c>
      <c r="H5592" t="s">
        <v>18098</v>
      </c>
      <c r="I5592" t="s">
        <v>297</v>
      </c>
      <c r="J5592" t="s">
        <v>735</v>
      </c>
      <c r="K5592" t="s">
        <v>10014</v>
      </c>
      <c r="L5592">
        <v>15517946</v>
      </c>
      <c r="M5592">
        <f t="shared" si="174"/>
        <v>9810</v>
      </c>
      <c r="N5592" s="2">
        <f t="shared" si="175"/>
        <v>61.043602573266618</v>
      </c>
    </row>
    <row r="5593" spans="1:14" x14ac:dyDescent="0.3">
      <c r="A5593" t="s">
        <v>17478</v>
      </c>
      <c r="B5593" t="s">
        <v>1382</v>
      </c>
      <c r="C5593">
        <v>4.5999999999999996</v>
      </c>
      <c r="D5593">
        <v>20</v>
      </c>
      <c r="E5593">
        <v>699</v>
      </c>
      <c r="F5593">
        <v>524</v>
      </c>
      <c r="G5593" t="s">
        <v>16</v>
      </c>
      <c r="H5593" t="s">
        <v>18099</v>
      </c>
      <c r="I5593" t="s">
        <v>3079</v>
      </c>
      <c r="J5593" t="s">
        <v>1384</v>
      </c>
      <c r="K5593" t="s">
        <v>18100</v>
      </c>
      <c r="L5593">
        <v>16541938</v>
      </c>
      <c r="M5593">
        <f t="shared" si="174"/>
        <v>10480</v>
      </c>
      <c r="N5593" s="2">
        <f t="shared" si="175"/>
        <v>25.035765379113016</v>
      </c>
    </row>
    <row r="5594" spans="1:14" x14ac:dyDescent="0.3">
      <c r="A5594" t="s">
        <v>18101</v>
      </c>
      <c r="B5594" t="s">
        <v>1473</v>
      </c>
      <c r="C5594">
        <v>3.3</v>
      </c>
      <c r="D5594">
        <v>4</v>
      </c>
      <c r="E5594">
        <v>1995</v>
      </c>
      <c r="F5594">
        <v>698</v>
      </c>
      <c r="G5594" t="s">
        <v>3457</v>
      </c>
      <c r="H5594" t="s">
        <v>18102</v>
      </c>
      <c r="I5594" t="s">
        <v>1176</v>
      </c>
      <c r="J5594" t="s">
        <v>1476</v>
      </c>
      <c r="K5594" t="s">
        <v>18103</v>
      </c>
      <c r="L5594">
        <v>17158032</v>
      </c>
      <c r="M5594">
        <f t="shared" si="174"/>
        <v>2792</v>
      </c>
      <c r="N5594" s="2">
        <f t="shared" si="175"/>
        <v>65.012531328320804</v>
      </c>
    </row>
    <row r="5595" spans="1:14" x14ac:dyDescent="0.3">
      <c r="A5595" t="s">
        <v>18104</v>
      </c>
      <c r="B5595" t="s">
        <v>5159</v>
      </c>
      <c r="C5595">
        <v>5</v>
      </c>
      <c r="D5595">
        <v>5</v>
      </c>
      <c r="E5595">
        <v>1990</v>
      </c>
      <c r="F5595">
        <v>1990</v>
      </c>
      <c r="G5595" t="s">
        <v>1742</v>
      </c>
      <c r="H5595" t="s">
        <v>18105</v>
      </c>
      <c r="I5595" t="s">
        <v>1744</v>
      </c>
      <c r="J5595" t="s">
        <v>5161</v>
      </c>
      <c r="K5595" t="s">
        <v>18106</v>
      </c>
      <c r="L5595">
        <v>13373518</v>
      </c>
      <c r="M5595">
        <f t="shared" si="174"/>
        <v>9950</v>
      </c>
      <c r="N5595" s="2">
        <f t="shared" si="175"/>
        <v>0</v>
      </c>
    </row>
    <row r="5596" spans="1:14" x14ac:dyDescent="0.3">
      <c r="A5596" t="s">
        <v>18107</v>
      </c>
      <c r="B5596" t="s">
        <v>584</v>
      </c>
      <c r="C5596">
        <v>4.2</v>
      </c>
      <c r="D5596">
        <v>30</v>
      </c>
      <c r="E5596">
        <v>2995</v>
      </c>
      <c r="F5596">
        <v>1347</v>
      </c>
      <c r="G5596" t="s">
        <v>16</v>
      </c>
      <c r="H5596" t="s">
        <v>18108</v>
      </c>
      <c r="I5596" t="s">
        <v>1946</v>
      </c>
      <c r="J5596" t="s">
        <v>587</v>
      </c>
      <c r="K5596" t="s">
        <v>18109</v>
      </c>
      <c r="L5596">
        <v>8096303</v>
      </c>
      <c r="M5596">
        <f t="shared" si="174"/>
        <v>40410</v>
      </c>
      <c r="N5596" s="2">
        <f t="shared" si="175"/>
        <v>55.025041736227045</v>
      </c>
    </row>
    <row r="5597" spans="1:14" x14ac:dyDescent="0.3">
      <c r="A5597" t="s">
        <v>18110</v>
      </c>
      <c r="B5597" t="s">
        <v>584</v>
      </c>
      <c r="C5597">
        <v>4.7</v>
      </c>
      <c r="D5597">
        <v>15</v>
      </c>
      <c r="E5597">
        <v>3495</v>
      </c>
      <c r="F5597">
        <v>1153</v>
      </c>
      <c r="G5597" t="s">
        <v>16</v>
      </c>
      <c r="H5597" t="s">
        <v>18111</v>
      </c>
      <c r="I5597" t="s">
        <v>586</v>
      </c>
      <c r="J5597" t="s">
        <v>587</v>
      </c>
      <c r="K5597" t="s">
        <v>18112</v>
      </c>
      <c r="L5597">
        <v>15861550</v>
      </c>
      <c r="M5597">
        <f t="shared" si="174"/>
        <v>17295</v>
      </c>
      <c r="N5597" s="2">
        <f t="shared" si="175"/>
        <v>67.010014306151646</v>
      </c>
    </row>
    <row r="5598" spans="1:14" x14ac:dyDescent="0.3">
      <c r="A5598" t="s">
        <v>18113</v>
      </c>
      <c r="B5598" t="s">
        <v>13904</v>
      </c>
      <c r="C5598">
        <v>5</v>
      </c>
      <c r="D5598">
        <v>5</v>
      </c>
      <c r="E5598">
        <v>1400</v>
      </c>
      <c r="F5598">
        <v>999</v>
      </c>
      <c r="G5598" t="s">
        <v>6311</v>
      </c>
      <c r="H5598" t="s">
        <v>18114</v>
      </c>
      <c r="I5598" t="s">
        <v>1941</v>
      </c>
      <c r="J5598" t="s">
        <v>13907</v>
      </c>
      <c r="K5598" t="s">
        <v>18115</v>
      </c>
      <c r="L5598">
        <v>13443762</v>
      </c>
      <c r="M5598">
        <f t="shared" si="174"/>
        <v>4995</v>
      </c>
      <c r="N5598" s="2">
        <f t="shared" si="175"/>
        <v>28.642857142857142</v>
      </c>
    </row>
    <row r="5599" spans="1:14" x14ac:dyDescent="0.3">
      <c r="A5599" t="s">
        <v>18116</v>
      </c>
      <c r="B5599" t="s">
        <v>1441</v>
      </c>
      <c r="C5599">
        <v>4.0999999999999996</v>
      </c>
      <c r="D5599">
        <v>103</v>
      </c>
      <c r="E5599">
        <v>4498</v>
      </c>
      <c r="F5599">
        <v>1799</v>
      </c>
      <c r="G5599" t="s">
        <v>16</v>
      </c>
      <c r="H5599" t="s">
        <v>18117</v>
      </c>
      <c r="I5599" t="s">
        <v>8013</v>
      </c>
      <c r="J5599" t="s">
        <v>1443</v>
      </c>
      <c r="K5599" t="s">
        <v>18118</v>
      </c>
      <c r="L5599">
        <v>12685044</v>
      </c>
      <c r="M5599">
        <f t="shared" si="174"/>
        <v>185297</v>
      </c>
      <c r="N5599" s="2">
        <f t="shared" si="175"/>
        <v>60.004446420631396</v>
      </c>
    </row>
    <row r="5600" spans="1:14" x14ac:dyDescent="0.3">
      <c r="A5600" t="s">
        <v>18119</v>
      </c>
      <c r="B5600" t="s">
        <v>1239</v>
      </c>
      <c r="C5600">
        <v>4.2</v>
      </c>
      <c r="D5600">
        <v>177</v>
      </c>
      <c r="E5600">
        <v>1297</v>
      </c>
      <c r="F5600">
        <v>363</v>
      </c>
      <c r="G5600" t="s">
        <v>16</v>
      </c>
      <c r="H5600" t="s">
        <v>18120</v>
      </c>
      <c r="I5600" t="s">
        <v>1699</v>
      </c>
      <c r="J5600" t="s">
        <v>1242</v>
      </c>
      <c r="K5600" t="s">
        <v>18121</v>
      </c>
      <c r="L5600">
        <v>10590592</v>
      </c>
      <c r="M5600">
        <f t="shared" si="174"/>
        <v>64251</v>
      </c>
      <c r="N5600" s="2">
        <f t="shared" si="175"/>
        <v>72.012336160370083</v>
      </c>
    </row>
    <row r="5601" spans="1:14" x14ac:dyDescent="0.3">
      <c r="A5601" t="s">
        <v>4462</v>
      </c>
      <c r="B5601" t="s">
        <v>2793</v>
      </c>
      <c r="C5601">
        <v>3.8</v>
      </c>
      <c r="D5601">
        <v>106</v>
      </c>
      <c r="E5601">
        <v>769</v>
      </c>
      <c r="F5601">
        <v>625</v>
      </c>
      <c r="G5601" t="s">
        <v>67</v>
      </c>
      <c r="H5601" t="s">
        <v>18122</v>
      </c>
      <c r="I5601" t="s">
        <v>434</v>
      </c>
      <c r="J5601" t="s">
        <v>2795</v>
      </c>
      <c r="K5601" t="s">
        <v>18123</v>
      </c>
      <c r="L5601">
        <v>10852572</v>
      </c>
      <c r="M5601">
        <f t="shared" si="174"/>
        <v>66250</v>
      </c>
      <c r="N5601" s="2">
        <f t="shared" si="175"/>
        <v>18.725617685305593</v>
      </c>
    </row>
    <row r="5602" spans="1:14" x14ac:dyDescent="0.3">
      <c r="A5602" t="s">
        <v>18124</v>
      </c>
      <c r="B5602" t="s">
        <v>2025</v>
      </c>
      <c r="C5602">
        <v>3.7</v>
      </c>
      <c r="D5602">
        <v>9</v>
      </c>
      <c r="E5602">
        <v>999</v>
      </c>
      <c r="F5602">
        <v>699</v>
      </c>
      <c r="G5602" t="s">
        <v>42</v>
      </c>
      <c r="H5602" t="s">
        <v>18125</v>
      </c>
      <c r="I5602" t="s">
        <v>56</v>
      </c>
      <c r="J5602" t="s">
        <v>2027</v>
      </c>
      <c r="K5602" t="s">
        <v>18126</v>
      </c>
      <c r="L5602">
        <v>14899992</v>
      </c>
      <c r="M5602">
        <f t="shared" si="174"/>
        <v>6291</v>
      </c>
      <c r="N5602" s="2">
        <f t="shared" si="175"/>
        <v>30.03003003003003</v>
      </c>
    </row>
    <row r="5603" spans="1:14" x14ac:dyDescent="0.3">
      <c r="A5603" t="s">
        <v>15947</v>
      </c>
      <c r="B5603" t="s">
        <v>2025</v>
      </c>
      <c r="C5603">
        <v>3.7</v>
      </c>
      <c r="D5603">
        <v>6</v>
      </c>
      <c r="E5603">
        <v>999</v>
      </c>
      <c r="F5603">
        <v>699</v>
      </c>
      <c r="G5603" t="s">
        <v>42</v>
      </c>
      <c r="H5603" t="s">
        <v>18127</v>
      </c>
      <c r="I5603" t="s">
        <v>56</v>
      </c>
      <c r="J5603" t="s">
        <v>2027</v>
      </c>
      <c r="K5603" t="s">
        <v>18128</v>
      </c>
      <c r="L5603">
        <v>15160836</v>
      </c>
      <c r="M5603">
        <f t="shared" si="174"/>
        <v>4194</v>
      </c>
      <c r="N5603" s="2">
        <f t="shared" si="175"/>
        <v>30.03003003003003</v>
      </c>
    </row>
    <row r="5604" spans="1:14" x14ac:dyDescent="0.3">
      <c r="A5604" t="s">
        <v>18129</v>
      </c>
      <c r="B5604" t="s">
        <v>10404</v>
      </c>
      <c r="C5604">
        <v>4.5999999999999996</v>
      </c>
      <c r="D5604">
        <v>8</v>
      </c>
      <c r="E5604">
        <v>1199</v>
      </c>
      <c r="F5604">
        <v>499</v>
      </c>
      <c r="G5604" t="s">
        <v>95</v>
      </c>
      <c r="H5604" t="s">
        <v>18130</v>
      </c>
      <c r="I5604" t="s">
        <v>37</v>
      </c>
      <c r="J5604" t="s">
        <v>10406</v>
      </c>
      <c r="K5604" t="s">
        <v>18131</v>
      </c>
      <c r="L5604">
        <v>14912620</v>
      </c>
      <c r="M5604">
        <f t="shared" si="174"/>
        <v>3992</v>
      </c>
      <c r="N5604" s="2">
        <f t="shared" si="175"/>
        <v>58.381984987489574</v>
      </c>
    </row>
    <row r="5605" spans="1:14" x14ac:dyDescent="0.3">
      <c r="A5605" t="s">
        <v>18132</v>
      </c>
      <c r="B5605" t="s">
        <v>8328</v>
      </c>
      <c r="C5605">
        <v>3.8</v>
      </c>
      <c r="D5605">
        <v>5</v>
      </c>
      <c r="E5605">
        <v>499</v>
      </c>
      <c r="F5605">
        <v>499</v>
      </c>
      <c r="G5605" t="s">
        <v>124</v>
      </c>
      <c r="H5605" t="s">
        <v>18133</v>
      </c>
      <c r="I5605" t="s">
        <v>37</v>
      </c>
      <c r="J5605" t="s">
        <v>8330</v>
      </c>
      <c r="K5605" t="s">
        <v>18134</v>
      </c>
      <c r="L5605">
        <v>17085988</v>
      </c>
      <c r="M5605">
        <f t="shared" si="174"/>
        <v>2495</v>
      </c>
      <c r="N5605" s="2">
        <f t="shared" si="175"/>
        <v>0</v>
      </c>
    </row>
    <row r="5606" spans="1:14" x14ac:dyDescent="0.3">
      <c r="A5606" t="s">
        <v>455</v>
      </c>
      <c r="B5606" t="s">
        <v>3201</v>
      </c>
      <c r="C5606">
        <v>4.7</v>
      </c>
      <c r="D5606">
        <v>12</v>
      </c>
      <c r="E5606">
        <v>499</v>
      </c>
      <c r="F5606">
        <v>499</v>
      </c>
      <c r="G5606" t="s">
        <v>124</v>
      </c>
      <c r="H5606" t="s">
        <v>18135</v>
      </c>
      <c r="I5606" t="s">
        <v>37</v>
      </c>
      <c r="J5606" t="s">
        <v>3203</v>
      </c>
      <c r="K5606" t="s">
        <v>18136</v>
      </c>
      <c r="L5606">
        <v>16912548</v>
      </c>
      <c r="M5606">
        <f t="shared" si="174"/>
        <v>5988</v>
      </c>
      <c r="N5606" s="2">
        <f t="shared" si="175"/>
        <v>0</v>
      </c>
    </row>
    <row r="5607" spans="1:14" x14ac:dyDescent="0.3">
      <c r="A5607" t="s">
        <v>17244</v>
      </c>
      <c r="B5607" t="s">
        <v>1273</v>
      </c>
      <c r="C5607">
        <v>3.8</v>
      </c>
      <c r="D5607">
        <v>127</v>
      </c>
      <c r="E5607">
        <v>1599</v>
      </c>
      <c r="F5607">
        <v>847</v>
      </c>
      <c r="G5607" t="s">
        <v>67</v>
      </c>
      <c r="H5607" t="s">
        <v>18137</v>
      </c>
      <c r="I5607" t="s">
        <v>50</v>
      </c>
      <c r="J5607" t="s">
        <v>1275</v>
      </c>
      <c r="K5607" t="s">
        <v>18138</v>
      </c>
      <c r="L5607">
        <v>1135620</v>
      </c>
      <c r="M5607">
        <f t="shared" si="174"/>
        <v>107569</v>
      </c>
      <c r="N5607" s="2">
        <f t="shared" si="175"/>
        <v>47.029393370856788</v>
      </c>
    </row>
    <row r="5608" spans="1:14" x14ac:dyDescent="0.3">
      <c r="A5608" t="s">
        <v>18139</v>
      </c>
      <c r="B5608" t="s">
        <v>18140</v>
      </c>
      <c r="C5608">
        <v>3.7</v>
      </c>
      <c r="D5608">
        <v>9</v>
      </c>
      <c r="E5608">
        <v>699</v>
      </c>
      <c r="F5608">
        <v>629</v>
      </c>
      <c r="G5608" t="s">
        <v>1657</v>
      </c>
      <c r="H5608" t="s">
        <v>18141</v>
      </c>
      <c r="I5608" t="s">
        <v>297</v>
      </c>
      <c r="J5608" t="s">
        <v>18142</v>
      </c>
      <c r="K5608" t="s">
        <v>18143</v>
      </c>
      <c r="L5608">
        <v>15397544</v>
      </c>
      <c r="M5608">
        <f t="shared" si="174"/>
        <v>5661</v>
      </c>
      <c r="N5608" s="2">
        <f t="shared" si="175"/>
        <v>10.014306151645208</v>
      </c>
    </row>
    <row r="5609" spans="1:14" x14ac:dyDescent="0.3">
      <c r="A5609" t="s">
        <v>12107</v>
      </c>
      <c r="B5609" t="s">
        <v>12108</v>
      </c>
      <c r="C5609">
        <v>4.0999999999999996</v>
      </c>
      <c r="D5609">
        <v>43</v>
      </c>
      <c r="E5609">
        <v>1899</v>
      </c>
      <c r="F5609">
        <v>569</v>
      </c>
      <c r="G5609" t="s">
        <v>12272</v>
      </c>
      <c r="H5609" t="s">
        <v>18144</v>
      </c>
      <c r="I5609" t="s">
        <v>1080</v>
      </c>
      <c r="J5609" t="s">
        <v>12110</v>
      </c>
      <c r="K5609" t="s">
        <v>12111</v>
      </c>
      <c r="L5609">
        <v>2173532</v>
      </c>
      <c r="M5609">
        <f t="shared" si="174"/>
        <v>24467</v>
      </c>
      <c r="N5609" s="2">
        <f t="shared" si="175"/>
        <v>70.036861506055814</v>
      </c>
    </row>
    <row r="5610" spans="1:14" x14ac:dyDescent="0.3">
      <c r="A5610" t="s">
        <v>3103</v>
      </c>
      <c r="B5610" t="s">
        <v>2360</v>
      </c>
      <c r="C5610">
        <v>4.5999999999999996</v>
      </c>
      <c r="D5610">
        <v>11</v>
      </c>
      <c r="E5610">
        <v>1168</v>
      </c>
      <c r="F5610">
        <v>887</v>
      </c>
      <c r="G5610" t="s">
        <v>4754</v>
      </c>
      <c r="H5610" t="s">
        <v>18145</v>
      </c>
      <c r="I5610" t="s">
        <v>938</v>
      </c>
      <c r="J5610" t="s">
        <v>2363</v>
      </c>
      <c r="K5610" t="s">
        <v>18146</v>
      </c>
      <c r="L5610">
        <v>16485816</v>
      </c>
      <c r="M5610">
        <f t="shared" si="174"/>
        <v>9757</v>
      </c>
      <c r="N5610" s="2">
        <f t="shared" si="175"/>
        <v>24.05821917808219</v>
      </c>
    </row>
    <row r="5611" spans="1:14" x14ac:dyDescent="0.3">
      <c r="A5611" t="s">
        <v>18147</v>
      </c>
      <c r="B5611" t="s">
        <v>3180</v>
      </c>
      <c r="C5611">
        <v>4.4000000000000004</v>
      </c>
      <c r="D5611">
        <v>5</v>
      </c>
      <c r="E5611">
        <v>2375</v>
      </c>
      <c r="F5611">
        <v>997</v>
      </c>
      <c r="G5611" t="s">
        <v>16</v>
      </c>
      <c r="H5611" t="s">
        <v>18148</v>
      </c>
      <c r="I5611" t="s">
        <v>808</v>
      </c>
      <c r="J5611" t="s">
        <v>3182</v>
      </c>
      <c r="K5611" t="s">
        <v>18149</v>
      </c>
      <c r="L5611">
        <v>16459662</v>
      </c>
      <c r="M5611">
        <f t="shared" si="174"/>
        <v>4985</v>
      </c>
      <c r="N5611" s="2">
        <f t="shared" si="175"/>
        <v>58.021052631578954</v>
      </c>
    </row>
    <row r="5612" spans="1:14" x14ac:dyDescent="0.3">
      <c r="A5612" t="s">
        <v>18150</v>
      </c>
      <c r="B5612" t="s">
        <v>1513</v>
      </c>
      <c r="C5612">
        <v>4.5999999999999996</v>
      </c>
      <c r="D5612">
        <v>5</v>
      </c>
      <c r="E5612">
        <v>1999</v>
      </c>
      <c r="F5612">
        <v>799</v>
      </c>
      <c r="G5612" t="s">
        <v>67</v>
      </c>
      <c r="H5612" t="s">
        <v>18151</v>
      </c>
      <c r="I5612" t="s">
        <v>862</v>
      </c>
      <c r="J5612" t="s">
        <v>1515</v>
      </c>
      <c r="K5612" t="s">
        <v>18152</v>
      </c>
      <c r="L5612">
        <v>15607788</v>
      </c>
      <c r="M5612">
        <f t="shared" si="174"/>
        <v>3995</v>
      </c>
      <c r="N5612" s="2">
        <f t="shared" si="175"/>
        <v>60.030015007503756</v>
      </c>
    </row>
    <row r="5613" spans="1:14" x14ac:dyDescent="0.3">
      <c r="A5613" t="s">
        <v>13404</v>
      </c>
      <c r="B5613" t="s">
        <v>456</v>
      </c>
      <c r="C5613">
        <v>4.0999999999999996</v>
      </c>
      <c r="D5613">
        <v>8</v>
      </c>
      <c r="E5613">
        <v>990</v>
      </c>
      <c r="F5613">
        <v>495</v>
      </c>
      <c r="G5613" t="s">
        <v>16</v>
      </c>
      <c r="H5613" t="s">
        <v>18153</v>
      </c>
      <c r="I5613" t="s">
        <v>37</v>
      </c>
      <c r="J5613" t="s">
        <v>459</v>
      </c>
      <c r="K5613" t="s">
        <v>18154</v>
      </c>
      <c r="L5613">
        <v>15631578</v>
      </c>
      <c r="M5613">
        <f t="shared" si="174"/>
        <v>3960</v>
      </c>
      <c r="N5613" s="2">
        <f t="shared" si="175"/>
        <v>50</v>
      </c>
    </row>
    <row r="5614" spans="1:14" x14ac:dyDescent="0.3">
      <c r="A5614" t="s">
        <v>18155</v>
      </c>
      <c r="B5614" t="s">
        <v>14281</v>
      </c>
      <c r="C5614">
        <v>4.4000000000000004</v>
      </c>
      <c r="D5614">
        <v>8</v>
      </c>
      <c r="E5614">
        <v>1249</v>
      </c>
      <c r="F5614">
        <v>624</v>
      </c>
      <c r="G5614" t="s">
        <v>18156</v>
      </c>
      <c r="H5614" t="s">
        <v>18157</v>
      </c>
      <c r="I5614" t="s">
        <v>938</v>
      </c>
      <c r="J5614" t="s">
        <v>14283</v>
      </c>
      <c r="K5614" t="s">
        <v>18158</v>
      </c>
      <c r="L5614">
        <v>16894912</v>
      </c>
      <c r="M5614">
        <f t="shared" si="174"/>
        <v>4992</v>
      </c>
      <c r="N5614" s="2">
        <f t="shared" si="175"/>
        <v>50.040032025620498</v>
      </c>
    </row>
    <row r="5615" spans="1:14" x14ac:dyDescent="0.3">
      <c r="A5615" t="s">
        <v>18159</v>
      </c>
      <c r="B5615" t="s">
        <v>54</v>
      </c>
      <c r="C5615">
        <v>4.2</v>
      </c>
      <c r="D5615">
        <v>49</v>
      </c>
      <c r="E5615">
        <v>1749</v>
      </c>
      <c r="F5615">
        <v>612</v>
      </c>
      <c r="G5615" t="s">
        <v>42</v>
      </c>
      <c r="H5615" t="s">
        <v>18160</v>
      </c>
      <c r="I5615" t="s">
        <v>404</v>
      </c>
      <c r="J5615" t="s">
        <v>57</v>
      </c>
      <c r="K5615" t="s">
        <v>18161</v>
      </c>
      <c r="L5615">
        <v>12098656</v>
      </c>
      <c r="M5615">
        <f t="shared" si="174"/>
        <v>29988</v>
      </c>
      <c r="N5615" s="2">
        <f t="shared" si="175"/>
        <v>65.008576329331049</v>
      </c>
    </row>
    <row r="5616" spans="1:14" x14ac:dyDescent="0.3">
      <c r="A5616" t="s">
        <v>18162</v>
      </c>
      <c r="B5616" t="s">
        <v>1693</v>
      </c>
      <c r="C5616">
        <v>4.3</v>
      </c>
      <c r="D5616">
        <v>7</v>
      </c>
      <c r="E5616">
        <v>899</v>
      </c>
      <c r="F5616">
        <v>332</v>
      </c>
      <c r="G5616" t="s">
        <v>67</v>
      </c>
      <c r="H5616" t="s">
        <v>18163</v>
      </c>
      <c r="I5616" t="s">
        <v>56</v>
      </c>
      <c r="J5616" t="s">
        <v>1695</v>
      </c>
      <c r="K5616" t="s">
        <v>18164</v>
      </c>
      <c r="L5616">
        <v>16200574</v>
      </c>
      <c r="M5616">
        <f t="shared" si="174"/>
        <v>2324</v>
      </c>
      <c r="N5616" s="2">
        <f t="shared" si="175"/>
        <v>63.070077864293658</v>
      </c>
    </row>
    <row r="5617" spans="1:14" x14ac:dyDescent="0.3">
      <c r="A5617" t="s">
        <v>2631</v>
      </c>
      <c r="B5617" t="s">
        <v>1149</v>
      </c>
      <c r="C5617">
        <v>4.5999999999999996</v>
      </c>
      <c r="D5617">
        <v>12</v>
      </c>
      <c r="E5617">
        <v>2490</v>
      </c>
      <c r="F5617">
        <v>2490</v>
      </c>
      <c r="G5617" t="s">
        <v>242</v>
      </c>
      <c r="H5617" t="s">
        <v>18165</v>
      </c>
      <c r="I5617" t="s">
        <v>1176</v>
      </c>
      <c r="J5617" t="s">
        <v>1151</v>
      </c>
      <c r="K5617" t="s">
        <v>18166</v>
      </c>
      <c r="L5617">
        <v>11560850</v>
      </c>
      <c r="M5617">
        <f t="shared" si="174"/>
        <v>29880</v>
      </c>
      <c r="N5617" s="2">
        <f t="shared" si="175"/>
        <v>0</v>
      </c>
    </row>
    <row r="5618" spans="1:14" x14ac:dyDescent="0.3">
      <c r="A5618" t="s">
        <v>18167</v>
      </c>
      <c r="B5618" t="s">
        <v>6962</v>
      </c>
      <c r="C5618">
        <v>4.5999999999999996</v>
      </c>
      <c r="D5618">
        <v>19</v>
      </c>
      <c r="E5618">
        <v>899</v>
      </c>
      <c r="F5618">
        <v>404</v>
      </c>
      <c r="G5618" t="s">
        <v>18168</v>
      </c>
      <c r="H5618" t="s">
        <v>18169</v>
      </c>
      <c r="I5618" t="s">
        <v>1229</v>
      </c>
      <c r="J5618" t="s">
        <v>6965</v>
      </c>
      <c r="K5618" t="s">
        <v>18170</v>
      </c>
      <c r="L5618">
        <v>15209526</v>
      </c>
      <c r="M5618">
        <f t="shared" si="174"/>
        <v>7676</v>
      </c>
      <c r="N5618" s="2">
        <f t="shared" si="175"/>
        <v>55.061179087875423</v>
      </c>
    </row>
    <row r="5619" spans="1:14" x14ac:dyDescent="0.3">
      <c r="A5619" t="s">
        <v>18171</v>
      </c>
      <c r="B5619" t="s">
        <v>3602</v>
      </c>
      <c r="C5619">
        <v>4.0999999999999996</v>
      </c>
      <c r="D5619">
        <v>42</v>
      </c>
      <c r="E5619">
        <v>999</v>
      </c>
      <c r="F5619">
        <v>799</v>
      </c>
      <c r="G5619" t="s">
        <v>8038</v>
      </c>
      <c r="H5619" t="s">
        <v>18172</v>
      </c>
      <c r="I5619" t="s">
        <v>1176</v>
      </c>
      <c r="J5619" t="s">
        <v>3605</v>
      </c>
      <c r="K5619" t="s">
        <v>18173</v>
      </c>
      <c r="L5619">
        <v>11848304</v>
      </c>
      <c r="M5619">
        <f t="shared" si="174"/>
        <v>33558</v>
      </c>
      <c r="N5619" s="2">
        <f t="shared" si="175"/>
        <v>20.02002002002002</v>
      </c>
    </row>
    <row r="5620" spans="1:14" x14ac:dyDescent="0.3">
      <c r="A5620" t="s">
        <v>18174</v>
      </c>
      <c r="B5620" t="s">
        <v>18175</v>
      </c>
      <c r="C5620">
        <v>4.3</v>
      </c>
      <c r="D5620">
        <v>3</v>
      </c>
      <c r="E5620">
        <v>1349</v>
      </c>
      <c r="F5620">
        <v>1349</v>
      </c>
      <c r="G5620" t="s">
        <v>18176</v>
      </c>
      <c r="H5620" t="s">
        <v>18177</v>
      </c>
      <c r="I5620" t="s">
        <v>1281</v>
      </c>
      <c r="J5620" t="s">
        <v>18178</v>
      </c>
      <c r="K5620" t="s">
        <v>18179</v>
      </c>
      <c r="L5620">
        <v>14199812</v>
      </c>
      <c r="M5620">
        <f t="shared" si="174"/>
        <v>4047</v>
      </c>
      <c r="N5620" s="2">
        <f t="shared" si="175"/>
        <v>0</v>
      </c>
    </row>
    <row r="5621" spans="1:14" x14ac:dyDescent="0.3">
      <c r="A5621" t="s">
        <v>18180</v>
      </c>
      <c r="B5621" t="s">
        <v>11291</v>
      </c>
      <c r="C5621">
        <v>4.5</v>
      </c>
      <c r="D5621">
        <v>29</v>
      </c>
      <c r="E5621">
        <v>6950</v>
      </c>
      <c r="F5621">
        <v>6950</v>
      </c>
      <c r="G5621" t="s">
        <v>3858</v>
      </c>
      <c r="H5621" t="s">
        <v>18181</v>
      </c>
      <c r="I5621" t="s">
        <v>1145</v>
      </c>
      <c r="J5621" t="s">
        <v>11293</v>
      </c>
      <c r="K5621" t="s">
        <v>18182</v>
      </c>
      <c r="L5621">
        <v>10772264</v>
      </c>
      <c r="M5621">
        <f t="shared" si="174"/>
        <v>201550</v>
      </c>
      <c r="N5621" s="2">
        <f t="shared" si="175"/>
        <v>0</v>
      </c>
    </row>
    <row r="5622" spans="1:14" x14ac:dyDescent="0.3">
      <c r="A5622" t="s">
        <v>6472</v>
      </c>
      <c r="B5622" t="s">
        <v>1458</v>
      </c>
      <c r="C5622">
        <v>4.5999999999999996</v>
      </c>
      <c r="D5622">
        <v>18</v>
      </c>
      <c r="E5622">
        <v>995</v>
      </c>
      <c r="F5622">
        <v>696</v>
      </c>
      <c r="G5622" t="s">
        <v>16</v>
      </c>
      <c r="H5622" t="s">
        <v>18183</v>
      </c>
      <c r="I5622" t="s">
        <v>189</v>
      </c>
      <c r="J5622" t="s">
        <v>1460</v>
      </c>
      <c r="K5622" t="s">
        <v>18184</v>
      </c>
      <c r="L5622">
        <v>15907762</v>
      </c>
      <c r="M5622">
        <f t="shared" si="174"/>
        <v>12528</v>
      </c>
      <c r="N5622" s="2">
        <f t="shared" si="175"/>
        <v>30.050251256281406</v>
      </c>
    </row>
    <row r="5623" spans="1:14" x14ac:dyDescent="0.3">
      <c r="A5623" t="s">
        <v>4076</v>
      </c>
      <c r="B5623" t="s">
        <v>2590</v>
      </c>
      <c r="C5623">
        <v>3.8</v>
      </c>
      <c r="D5623">
        <v>4</v>
      </c>
      <c r="E5623">
        <v>2929</v>
      </c>
      <c r="F5623">
        <v>878</v>
      </c>
      <c r="G5623" t="s">
        <v>409</v>
      </c>
      <c r="H5623" t="s">
        <v>18185</v>
      </c>
      <c r="I5623" t="s">
        <v>891</v>
      </c>
      <c r="J5623" t="s">
        <v>2592</v>
      </c>
      <c r="K5623" t="s">
        <v>18186</v>
      </c>
      <c r="L5623">
        <v>17224664</v>
      </c>
      <c r="M5623">
        <f t="shared" si="174"/>
        <v>3512</v>
      </c>
      <c r="N5623" s="2">
        <f t="shared" si="175"/>
        <v>70.023898941618299</v>
      </c>
    </row>
    <row r="5624" spans="1:14" x14ac:dyDescent="0.3">
      <c r="A5624" t="s">
        <v>18187</v>
      </c>
      <c r="B5624" t="s">
        <v>1202</v>
      </c>
      <c r="C5624">
        <v>4.7</v>
      </c>
      <c r="D5624">
        <v>6</v>
      </c>
      <c r="E5624">
        <v>2799</v>
      </c>
      <c r="F5624">
        <v>1035</v>
      </c>
      <c r="G5624" t="s">
        <v>16</v>
      </c>
      <c r="H5624" t="s">
        <v>18188</v>
      </c>
      <c r="I5624" t="s">
        <v>1064</v>
      </c>
      <c r="J5624" t="s">
        <v>1204</v>
      </c>
      <c r="K5624" t="s">
        <v>18189</v>
      </c>
      <c r="L5624">
        <v>13985940</v>
      </c>
      <c r="M5624">
        <f t="shared" si="174"/>
        <v>6210</v>
      </c>
      <c r="N5624" s="2">
        <f t="shared" si="175"/>
        <v>63.022508038585215</v>
      </c>
    </row>
    <row r="5625" spans="1:14" x14ac:dyDescent="0.3">
      <c r="A5625" t="s">
        <v>18190</v>
      </c>
      <c r="B5625" t="s">
        <v>66</v>
      </c>
      <c r="C5625">
        <v>4</v>
      </c>
      <c r="D5625">
        <v>26</v>
      </c>
      <c r="E5625">
        <v>1899</v>
      </c>
      <c r="F5625">
        <v>949</v>
      </c>
      <c r="G5625" t="s">
        <v>67</v>
      </c>
      <c r="H5625" t="s">
        <v>18191</v>
      </c>
      <c r="I5625" t="s">
        <v>642</v>
      </c>
      <c r="J5625" t="s">
        <v>70</v>
      </c>
      <c r="K5625" t="s">
        <v>18192</v>
      </c>
      <c r="L5625">
        <v>16452208</v>
      </c>
      <c r="M5625">
        <f t="shared" si="174"/>
        <v>24674</v>
      </c>
      <c r="N5625" s="2">
        <f t="shared" si="175"/>
        <v>50.026329647182735</v>
      </c>
    </row>
    <row r="5626" spans="1:14" x14ac:dyDescent="0.3">
      <c r="A5626" t="s">
        <v>18193</v>
      </c>
      <c r="B5626" t="s">
        <v>1039</v>
      </c>
      <c r="C5626">
        <v>4.2</v>
      </c>
      <c r="D5626">
        <v>28</v>
      </c>
      <c r="E5626">
        <v>3398</v>
      </c>
      <c r="F5626">
        <v>1597</v>
      </c>
      <c r="G5626" t="s">
        <v>182</v>
      </c>
      <c r="H5626" t="s">
        <v>18194</v>
      </c>
      <c r="I5626" t="s">
        <v>50</v>
      </c>
      <c r="J5626" t="s">
        <v>1041</v>
      </c>
      <c r="K5626" t="s">
        <v>18195</v>
      </c>
      <c r="L5626">
        <v>13287462</v>
      </c>
      <c r="M5626">
        <f t="shared" si="174"/>
        <v>44716</v>
      </c>
      <c r="N5626" s="2">
        <f t="shared" si="175"/>
        <v>53.00176574455562</v>
      </c>
    </row>
    <row r="5627" spans="1:14" x14ac:dyDescent="0.3">
      <c r="A5627" t="s">
        <v>18196</v>
      </c>
      <c r="B5627" t="s">
        <v>18197</v>
      </c>
      <c r="C5627">
        <v>3.7</v>
      </c>
      <c r="D5627">
        <v>27</v>
      </c>
      <c r="E5627">
        <v>3799</v>
      </c>
      <c r="F5627">
        <v>1329</v>
      </c>
      <c r="G5627" t="s">
        <v>67</v>
      </c>
      <c r="H5627" t="s">
        <v>18198</v>
      </c>
      <c r="I5627" t="s">
        <v>752</v>
      </c>
      <c r="J5627" t="s">
        <v>18199</v>
      </c>
      <c r="K5627" t="s">
        <v>18200</v>
      </c>
      <c r="L5627">
        <v>15898696</v>
      </c>
      <c r="M5627">
        <f t="shared" si="174"/>
        <v>35883</v>
      </c>
      <c r="N5627" s="2">
        <f t="shared" si="175"/>
        <v>65.017109765727824</v>
      </c>
    </row>
    <row r="5628" spans="1:14" x14ac:dyDescent="0.3">
      <c r="A5628" t="s">
        <v>18201</v>
      </c>
      <c r="B5628" t="s">
        <v>8226</v>
      </c>
      <c r="C5628">
        <v>4.3</v>
      </c>
      <c r="D5628">
        <v>32</v>
      </c>
      <c r="E5628">
        <v>999</v>
      </c>
      <c r="F5628">
        <v>339</v>
      </c>
      <c r="G5628" t="s">
        <v>18202</v>
      </c>
      <c r="H5628" t="s">
        <v>18203</v>
      </c>
      <c r="I5628" t="s">
        <v>685</v>
      </c>
      <c r="J5628" t="s">
        <v>8229</v>
      </c>
      <c r="K5628" t="s">
        <v>18204</v>
      </c>
      <c r="L5628">
        <v>15622578</v>
      </c>
      <c r="M5628">
        <f t="shared" si="174"/>
        <v>10848</v>
      </c>
      <c r="N5628" s="2">
        <f t="shared" si="175"/>
        <v>66.066066066066071</v>
      </c>
    </row>
    <row r="5629" spans="1:14" x14ac:dyDescent="0.3">
      <c r="A5629" t="s">
        <v>18205</v>
      </c>
      <c r="B5629" t="s">
        <v>6825</v>
      </c>
      <c r="C5629">
        <v>4.5999999999999996</v>
      </c>
      <c r="D5629">
        <v>47</v>
      </c>
      <c r="E5629">
        <v>899</v>
      </c>
      <c r="F5629">
        <v>649</v>
      </c>
      <c r="G5629" t="s">
        <v>7277</v>
      </c>
      <c r="H5629" t="s">
        <v>18206</v>
      </c>
      <c r="I5629" t="s">
        <v>37</v>
      </c>
      <c r="J5629" t="s">
        <v>6827</v>
      </c>
      <c r="K5629" t="s">
        <v>18207</v>
      </c>
      <c r="L5629">
        <v>12224150</v>
      </c>
      <c r="M5629">
        <f t="shared" si="174"/>
        <v>30503</v>
      </c>
      <c r="N5629" s="2">
        <f t="shared" si="175"/>
        <v>27.808676307007786</v>
      </c>
    </row>
    <row r="5630" spans="1:14" x14ac:dyDescent="0.3">
      <c r="A5630" t="s">
        <v>18208</v>
      </c>
      <c r="B5630" t="s">
        <v>2435</v>
      </c>
      <c r="C5630">
        <v>4.8</v>
      </c>
      <c r="D5630">
        <v>13</v>
      </c>
      <c r="E5630">
        <v>999</v>
      </c>
      <c r="F5630">
        <v>699</v>
      </c>
      <c r="G5630" t="s">
        <v>7772</v>
      </c>
      <c r="H5630" t="s">
        <v>18209</v>
      </c>
      <c r="I5630" t="s">
        <v>50</v>
      </c>
      <c r="J5630" t="s">
        <v>2438</v>
      </c>
      <c r="K5630" t="s">
        <v>18210</v>
      </c>
      <c r="L5630">
        <v>14927202</v>
      </c>
      <c r="M5630">
        <f t="shared" si="174"/>
        <v>9087</v>
      </c>
      <c r="N5630" s="2">
        <f t="shared" si="175"/>
        <v>30.03003003003003</v>
      </c>
    </row>
    <row r="5631" spans="1:14" x14ac:dyDescent="0.3">
      <c r="A5631" t="s">
        <v>477</v>
      </c>
      <c r="B5631" t="s">
        <v>1648</v>
      </c>
      <c r="C5631">
        <v>4.3</v>
      </c>
      <c r="D5631">
        <v>360</v>
      </c>
      <c r="E5631">
        <v>2599</v>
      </c>
      <c r="F5631">
        <v>831</v>
      </c>
      <c r="G5631" t="s">
        <v>16</v>
      </c>
      <c r="H5631" t="s">
        <v>18211</v>
      </c>
      <c r="I5631" t="s">
        <v>18</v>
      </c>
      <c r="J5631" t="s">
        <v>1650</v>
      </c>
      <c r="K5631" t="s">
        <v>18212</v>
      </c>
      <c r="L5631">
        <v>12040734</v>
      </c>
      <c r="M5631">
        <f t="shared" si="174"/>
        <v>299160</v>
      </c>
      <c r="N5631" s="2">
        <f t="shared" si="175"/>
        <v>68.026163909195844</v>
      </c>
    </row>
    <row r="5632" spans="1:14" x14ac:dyDescent="0.3">
      <c r="A5632" t="s">
        <v>1173</v>
      </c>
      <c r="B5632" t="s">
        <v>3602</v>
      </c>
      <c r="C5632">
        <v>4.7</v>
      </c>
      <c r="D5632">
        <v>10</v>
      </c>
      <c r="E5632">
        <v>999</v>
      </c>
      <c r="F5632">
        <v>799</v>
      </c>
      <c r="G5632" t="s">
        <v>8038</v>
      </c>
      <c r="H5632" t="s">
        <v>18213</v>
      </c>
      <c r="I5632" t="s">
        <v>1176</v>
      </c>
      <c r="J5632" t="s">
        <v>3605</v>
      </c>
      <c r="K5632" t="s">
        <v>18214</v>
      </c>
      <c r="L5632">
        <v>14022730</v>
      </c>
      <c r="M5632">
        <f t="shared" si="174"/>
        <v>7990</v>
      </c>
      <c r="N5632" s="2">
        <f t="shared" si="175"/>
        <v>20.02002002002002</v>
      </c>
    </row>
    <row r="5633" spans="1:14" x14ac:dyDescent="0.3">
      <c r="A5633" t="s">
        <v>5679</v>
      </c>
      <c r="B5633" t="s">
        <v>5680</v>
      </c>
      <c r="C5633">
        <v>3.6</v>
      </c>
      <c r="D5633">
        <v>5</v>
      </c>
      <c r="E5633">
        <v>999</v>
      </c>
      <c r="F5633">
        <v>669</v>
      </c>
      <c r="G5633" t="s">
        <v>683</v>
      </c>
      <c r="H5633" t="s">
        <v>18215</v>
      </c>
      <c r="I5633" t="s">
        <v>3629</v>
      </c>
      <c r="J5633" t="s">
        <v>5682</v>
      </c>
      <c r="K5633" t="s">
        <v>18216</v>
      </c>
      <c r="L5633">
        <v>15731934</v>
      </c>
      <c r="M5633">
        <f t="shared" si="174"/>
        <v>3345</v>
      </c>
      <c r="N5633" s="2">
        <f t="shared" si="175"/>
        <v>33.033033033033036</v>
      </c>
    </row>
    <row r="5634" spans="1:14" x14ac:dyDescent="0.3">
      <c r="A5634" t="s">
        <v>18217</v>
      </c>
      <c r="B5634" t="s">
        <v>511</v>
      </c>
      <c r="C5634">
        <v>4.3</v>
      </c>
      <c r="D5634">
        <v>4</v>
      </c>
      <c r="E5634">
        <v>6895</v>
      </c>
      <c r="F5634">
        <v>5171</v>
      </c>
      <c r="G5634" t="s">
        <v>16</v>
      </c>
      <c r="H5634" t="s">
        <v>18218</v>
      </c>
      <c r="I5634" t="s">
        <v>586</v>
      </c>
      <c r="J5634" t="s">
        <v>514</v>
      </c>
      <c r="K5634" t="s">
        <v>18219</v>
      </c>
      <c r="L5634">
        <v>13102498</v>
      </c>
      <c r="M5634">
        <f t="shared" si="174"/>
        <v>20684</v>
      </c>
      <c r="N5634" s="2">
        <f t="shared" si="175"/>
        <v>25.003625815808554</v>
      </c>
    </row>
    <row r="5635" spans="1:14" x14ac:dyDescent="0.3">
      <c r="A5635" t="s">
        <v>18220</v>
      </c>
      <c r="B5635" t="s">
        <v>18221</v>
      </c>
      <c r="C5635">
        <v>4.3</v>
      </c>
      <c r="D5635">
        <v>15</v>
      </c>
      <c r="E5635">
        <v>3099</v>
      </c>
      <c r="F5635">
        <v>1859</v>
      </c>
      <c r="G5635" t="s">
        <v>1412</v>
      </c>
      <c r="H5635" t="s">
        <v>18222</v>
      </c>
      <c r="I5635" t="s">
        <v>880</v>
      </c>
      <c r="J5635" t="s">
        <v>18223</v>
      </c>
      <c r="K5635" t="s">
        <v>18224</v>
      </c>
      <c r="L5635">
        <v>13492714</v>
      </c>
      <c r="M5635">
        <f t="shared" ref="M5635:M5698" si="176">D5635*F5635</f>
        <v>27885</v>
      </c>
      <c r="N5635" s="2">
        <f t="shared" ref="N5635:N5698" si="177">((E5635-F5635)/E5635) *100</f>
        <v>40.012907389480482</v>
      </c>
    </row>
    <row r="5636" spans="1:14" x14ac:dyDescent="0.3">
      <c r="A5636" t="s">
        <v>18225</v>
      </c>
      <c r="B5636" t="s">
        <v>12365</v>
      </c>
      <c r="C5636">
        <v>4.2</v>
      </c>
      <c r="D5636">
        <v>13</v>
      </c>
      <c r="E5636">
        <v>1999</v>
      </c>
      <c r="F5636">
        <v>1399</v>
      </c>
      <c r="G5636" t="s">
        <v>29</v>
      </c>
      <c r="H5636" t="s">
        <v>18226</v>
      </c>
      <c r="I5636" t="s">
        <v>50</v>
      </c>
      <c r="J5636" t="s">
        <v>12367</v>
      </c>
      <c r="K5636" t="s">
        <v>18227</v>
      </c>
      <c r="L5636">
        <v>12314118</v>
      </c>
      <c r="M5636">
        <f t="shared" si="176"/>
        <v>18187</v>
      </c>
      <c r="N5636" s="2">
        <f t="shared" si="177"/>
        <v>30.015007503751878</v>
      </c>
    </row>
    <row r="5637" spans="1:14" x14ac:dyDescent="0.3">
      <c r="A5637" t="s">
        <v>18228</v>
      </c>
      <c r="B5637" t="s">
        <v>456</v>
      </c>
      <c r="C5637">
        <v>3.3</v>
      </c>
      <c r="D5637">
        <v>7</v>
      </c>
      <c r="E5637">
        <v>990</v>
      </c>
      <c r="F5637">
        <v>891</v>
      </c>
      <c r="G5637" t="s">
        <v>67</v>
      </c>
      <c r="H5637" t="s">
        <v>18229</v>
      </c>
      <c r="I5637" t="s">
        <v>50</v>
      </c>
      <c r="J5637" t="s">
        <v>459</v>
      </c>
      <c r="K5637" t="s">
        <v>18230</v>
      </c>
      <c r="L5637">
        <v>15628718</v>
      </c>
      <c r="M5637">
        <f t="shared" si="176"/>
        <v>6237</v>
      </c>
      <c r="N5637" s="2">
        <f t="shared" si="177"/>
        <v>10</v>
      </c>
    </row>
    <row r="5638" spans="1:14" x14ac:dyDescent="0.3">
      <c r="A5638" t="s">
        <v>3766</v>
      </c>
      <c r="B5638" t="s">
        <v>655</v>
      </c>
      <c r="C5638">
        <v>4</v>
      </c>
      <c r="D5638">
        <v>12</v>
      </c>
      <c r="E5638">
        <v>2799</v>
      </c>
      <c r="F5638">
        <v>1063</v>
      </c>
      <c r="G5638" t="s">
        <v>29</v>
      </c>
      <c r="H5638" t="s">
        <v>18231</v>
      </c>
      <c r="I5638" t="s">
        <v>132</v>
      </c>
      <c r="J5638" t="s">
        <v>657</v>
      </c>
      <c r="K5638" t="s">
        <v>18232</v>
      </c>
      <c r="L5638">
        <v>13948802</v>
      </c>
      <c r="M5638">
        <f t="shared" si="176"/>
        <v>12756</v>
      </c>
      <c r="N5638" s="2">
        <f t="shared" si="177"/>
        <v>62.022150768131482</v>
      </c>
    </row>
    <row r="5639" spans="1:14" x14ac:dyDescent="0.3">
      <c r="A5639" t="s">
        <v>4378</v>
      </c>
      <c r="B5639" t="s">
        <v>3284</v>
      </c>
      <c r="C5639">
        <v>2.2999999999999998</v>
      </c>
      <c r="D5639">
        <v>6</v>
      </c>
      <c r="E5639">
        <v>2799</v>
      </c>
      <c r="F5639">
        <v>1399</v>
      </c>
      <c r="G5639" t="s">
        <v>563</v>
      </c>
      <c r="H5639" t="s">
        <v>18233</v>
      </c>
      <c r="I5639" t="s">
        <v>297</v>
      </c>
      <c r="J5639" t="s">
        <v>3286</v>
      </c>
      <c r="K5639" t="s">
        <v>18234</v>
      </c>
      <c r="L5639">
        <v>15635810</v>
      </c>
      <c r="M5639">
        <f t="shared" si="176"/>
        <v>8394</v>
      </c>
      <c r="N5639" s="2">
        <f t="shared" si="177"/>
        <v>50.017863522686682</v>
      </c>
    </row>
    <row r="5640" spans="1:14" x14ac:dyDescent="0.3">
      <c r="A5640" t="s">
        <v>18235</v>
      </c>
      <c r="B5640" t="s">
        <v>552</v>
      </c>
      <c r="C5640">
        <v>4.4000000000000004</v>
      </c>
      <c r="D5640">
        <v>5</v>
      </c>
      <c r="E5640">
        <v>996</v>
      </c>
      <c r="F5640">
        <v>384</v>
      </c>
      <c r="G5640" t="s">
        <v>16</v>
      </c>
      <c r="H5640" t="s">
        <v>18236</v>
      </c>
      <c r="I5640" t="s">
        <v>62</v>
      </c>
      <c r="J5640" t="s">
        <v>554</v>
      </c>
      <c r="K5640" t="s">
        <v>18237</v>
      </c>
      <c r="L5640">
        <v>17015880</v>
      </c>
      <c r="M5640">
        <f t="shared" si="176"/>
        <v>1920</v>
      </c>
      <c r="N5640" s="2">
        <f t="shared" si="177"/>
        <v>61.445783132530117</v>
      </c>
    </row>
    <row r="5641" spans="1:14" x14ac:dyDescent="0.3">
      <c r="A5641" t="s">
        <v>18238</v>
      </c>
      <c r="B5641" t="s">
        <v>2355</v>
      </c>
      <c r="C5641">
        <v>4</v>
      </c>
      <c r="D5641">
        <v>6</v>
      </c>
      <c r="E5641">
        <v>1399</v>
      </c>
      <c r="F5641">
        <v>545</v>
      </c>
      <c r="G5641" t="s">
        <v>1185</v>
      </c>
      <c r="H5641" t="s">
        <v>18239</v>
      </c>
      <c r="I5641" t="s">
        <v>297</v>
      </c>
      <c r="J5641" t="s">
        <v>2357</v>
      </c>
      <c r="K5641" t="s">
        <v>18240</v>
      </c>
      <c r="L5641">
        <v>15481712</v>
      </c>
      <c r="M5641">
        <f t="shared" si="176"/>
        <v>3270</v>
      </c>
      <c r="N5641" s="2">
        <f t="shared" si="177"/>
        <v>61.043602573266618</v>
      </c>
    </row>
    <row r="5642" spans="1:14" x14ac:dyDescent="0.3">
      <c r="A5642" t="s">
        <v>18241</v>
      </c>
      <c r="B5642" t="s">
        <v>4584</v>
      </c>
      <c r="C5642">
        <v>4</v>
      </c>
      <c r="D5642">
        <v>11</v>
      </c>
      <c r="E5642">
        <v>1999</v>
      </c>
      <c r="F5642">
        <v>799</v>
      </c>
      <c r="G5642" t="s">
        <v>4585</v>
      </c>
      <c r="H5642" t="s">
        <v>18242</v>
      </c>
      <c r="I5642" t="s">
        <v>1176</v>
      </c>
      <c r="J5642" t="s">
        <v>4587</v>
      </c>
      <c r="K5642" t="s">
        <v>18243</v>
      </c>
      <c r="L5642">
        <v>15557728</v>
      </c>
      <c r="M5642">
        <f t="shared" si="176"/>
        <v>8789</v>
      </c>
      <c r="N5642" s="2">
        <f t="shared" si="177"/>
        <v>60.030015007503756</v>
      </c>
    </row>
    <row r="5643" spans="1:14" x14ac:dyDescent="0.3">
      <c r="A5643" t="s">
        <v>18244</v>
      </c>
      <c r="B5643" t="s">
        <v>2852</v>
      </c>
      <c r="C5643">
        <v>4.5</v>
      </c>
      <c r="D5643">
        <v>8</v>
      </c>
      <c r="E5643">
        <v>6995</v>
      </c>
      <c r="F5643">
        <v>6995</v>
      </c>
      <c r="G5643" t="s">
        <v>16</v>
      </c>
      <c r="H5643" t="s">
        <v>18245</v>
      </c>
      <c r="I5643" t="s">
        <v>177</v>
      </c>
      <c r="J5643" t="s">
        <v>2854</v>
      </c>
      <c r="K5643" t="s">
        <v>18246</v>
      </c>
      <c r="L5643">
        <v>10422526</v>
      </c>
      <c r="M5643">
        <f t="shared" si="176"/>
        <v>55960</v>
      </c>
      <c r="N5643" s="2">
        <f t="shared" si="177"/>
        <v>0</v>
      </c>
    </row>
    <row r="5644" spans="1:14" x14ac:dyDescent="0.3">
      <c r="A5644" t="s">
        <v>18247</v>
      </c>
      <c r="B5644" t="s">
        <v>505</v>
      </c>
      <c r="C5644">
        <v>4.4000000000000004</v>
      </c>
      <c r="D5644">
        <v>18</v>
      </c>
      <c r="E5644">
        <v>260</v>
      </c>
      <c r="F5644">
        <v>231</v>
      </c>
      <c r="G5644" t="s">
        <v>16</v>
      </c>
      <c r="H5644" t="s">
        <v>18248</v>
      </c>
      <c r="I5644" t="s">
        <v>11175</v>
      </c>
      <c r="J5644" t="s">
        <v>508</v>
      </c>
      <c r="K5644" t="s">
        <v>18249</v>
      </c>
      <c r="L5644">
        <v>16715098</v>
      </c>
      <c r="M5644">
        <f t="shared" si="176"/>
        <v>4158</v>
      </c>
      <c r="N5644" s="2">
        <f t="shared" si="177"/>
        <v>11.153846153846155</v>
      </c>
    </row>
    <row r="5645" spans="1:14" x14ac:dyDescent="0.3">
      <c r="A5645" t="s">
        <v>18250</v>
      </c>
      <c r="B5645" t="s">
        <v>18251</v>
      </c>
      <c r="C5645">
        <v>4.3</v>
      </c>
      <c r="D5645">
        <v>6</v>
      </c>
      <c r="E5645">
        <v>2199</v>
      </c>
      <c r="F5645">
        <v>1299</v>
      </c>
      <c r="G5645" t="s">
        <v>18252</v>
      </c>
      <c r="H5645" t="s">
        <v>18253</v>
      </c>
      <c r="I5645" t="s">
        <v>1064</v>
      </c>
      <c r="J5645" t="s">
        <v>18254</v>
      </c>
      <c r="K5645" t="s">
        <v>18255</v>
      </c>
      <c r="L5645">
        <v>17269492</v>
      </c>
      <c r="M5645">
        <f t="shared" si="176"/>
        <v>7794</v>
      </c>
      <c r="N5645" s="2">
        <f t="shared" si="177"/>
        <v>40.927694406548433</v>
      </c>
    </row>
    <row r="5646" spans="1:14" x14ac:dyDescent="0.3">
      <c r="A5646" t="s">
        <v>3005</v>
      </c>
      <c r="B5646" t="s">
        <v>866</v>
      </c>
      <c r="C5646">
        <v>4.4000000000000004</v>
      </c>
      <c r="D5646">
        <v>5</v>
      </c>
      <c r="E5646">
        <v>929</v>
      </c>
      <c r="F5646">
        <v>929</v>
      </c>
      <c r="G5646" t="s">
        <v>466</v>
      </c>
      <c r="H5646" t="s">
        <v>18256</v>
      </c>
      <c r="I5646" t="s">
        <v>434</v>
      </c>
      <c r="J5646" t="s">
        <v>868</v>
      </c>
      <c r="K5646" t="s">
        <v>18257</v>
      </c>
      <c r="L5646">
        <v>15286732</v>
      </c>
      <c r="M5646">
        <f t="shared" si="176"/>
        <v>4645</v>
      </c>
      <c r="N5646" s="2">
        <f t="shared" si="177"/>
        <v>0</v>
      </c>
    </row>
    <row r="5647" spans="1:14" x14ac:dyDescent="0.3">
      <c r="A5647" t="s">
        <v>793</v>
      </c>
      <c r="B5647" t="s">
        <v>359</v>
      </c>
      <c r="C5647">
        <v>4.0999999999999996</v>
      </c>
      <c r="D5647">
        <v>42</v>
      </c>
      <c r="E5647">
        <v>1999</v>
      </c>
      <c r="F5647">
        <v>919</v>
      </c>
      <c r="G5647" t="s">
        <v>29</v>
      </c>
      <c r="H5647" t="s">
        <v>18258</v>
      </c>
      <c r="I5647" t="s">
        <v>642</v>
      </c>
      <c r="J5647" t="s">
        <v>361</v>
      </c>
      <c r="K5647" t="s">
        <v>18259</v>
      </c>
      <c r="L5647">
        <v>13995176</v>
      </c>
      <c r="M5647">
        <f t="shared" si="176"/>
        <v>38598</v>
      </c>
      <c r="N5647" s="2">
        <f t="shared" si="177"/>
        <v>54.027013506753377</v>
      </c>
    </row>
    <row r="5648" spans="1:14" x14ac:dyDescent="0.3">
      <c r="A5648" t="s">
        <v>18260</v>
      </c>
      <c r="B5648" t="s">
        <v>1285</v>
      </c>
      <c r="C5648">
        <v>4.9000000000000004</v>
      </c>
      <c r="D5648">
        <v>8</v>
      </c>
      <c r="E5648">
        <v>1699</v>
      </c>
      <c r="F5648">
        <v>985</v>
      </c>
      <c r="G5648" t="s">
        <v>18261</v>
      </c>
      <c r="H5648" t="s">
        <v>18262</v>
      </c>
      <c r="I5648" t="s">
        <v>110</v>
      </c>
      <c r="J5648" t="s">
        <v>1288</v>
      </c>
      <c r="K5648" t="s">
        <v>18263</v>
      </c>
      <c r="L5648">
        <v>15645406</v>
      </c>
      <c r="M5648">
        <f t="shared" si="176"/>
        <v>7880</v>
      </c>
      <c r="N5648" s="2">
        <f t="shared" si="177"/>
        <v>42.024720423778696</v>
      </c>
    </row>
    <row r="5649" spans="1:14" x14ac:dyDescent="0.3">
      <c r="A5649" t="s">
        <v>18264</v>
      </c>
      <c r="B5649" t="s">
        <v>119</v>
      </c>
      <c r="C5649">
        <v>4.8</v>
      </c>
      <c r="D5649">
        <v>9</v>
      </c>
      <c r="E5649">
        <v>499</v>
      </c>
      <c r="F5649">
        <v>499</v>
      </c>
      <c r="G5649" t="s">
        <v>124</v>
      </c>
      <c r="H5649" t="s">
        <v>18265</v>
      </c>
      <c r="I5649" t="s">
        <v>434</v>
      </c>
      <c r="J5649" t="s">
        <v>119</v>
      </c>
      <c r="K5649" t="s">
        <v>18266</v>
      </c>
      <c r="L5649">
        <v>17682026</v>
      </c>
      <c r="M5649">
        <f t="shared" si="176"/>
        <v>4491</v>
      </c>
      <c r="N5649" s="2">
        <f t="shared" si="177"/>
        <v>0</v>
      </c>
    </row>
    <row r="5650" spans="1:14" x14ac:dyDescent="0.3">
      <c r="A5650" t="s">
        <v>18267</v>
      </c>
      <c r="B5650" t="s">
        <v>598</v>
      </c>
      <c r="C5650">
        <v>4</v>
      </c>
      <c r="D5650">
        <v>6</v>
      </c>
      <c r="E5650">
        <v>4999</v>
      </c>
      <c r="F5650">
        <v>1449</v>
      </c>
      <c r="G5650" t="s">
        <v>16</v>
      </c>
      <c r="H5650" t="s">
        <v>18268</v>
      </c>
      <c r="I5650" t="s">
        <v>18</v>
      </c>
      <c r="J5650" t="s">
        <v>598</v>
      </c>
      <c r="K5650" t="s">
        <v>18269</v>
      </c>
      <c r="L5650">
        <v>15194410</v>
      </c>
      <c r="M5650">
        <f t="shared" si="176"/>
        <v>8694</v>
      </c>
      <c r="N5650" s="2">
        <f t="shared" si="177"/>
        <v>71.014202840568117</v>
      </c>
    </row>
    <row r="5651" spans="1:14" x14ac:dyDescent="0.3">
      <c r="A5651" t="s">
        <v>18270</v>
      </c>
      <c r="B5651" t="s">
        <v>230</v>
      </c>
      <c r="C5651">
        <v>4.2</v>
      </c>
      <c r="D5651">
        <v>138</v>
      </c>
      <c r="E5651">
        <v>1399</v>
      </c>
      <c r="F5651">
        <v>699</v>
      </c>
      <c r="G5651" t="s">
        <v>42</v>
      </c>
      <c r="H5651" t="s">
        <v>18271</v>
      </c>
      <c r="I5651" t="s">
        <v>56</v>
      </c>
      <c r="J5651" t="s">
        <v>232</v>
      </c>
      <c r="K5651" t="s">
        <v>18272</v>
      </c>
      <c r="L5651">
        <v>11987140</v>
      </c>
      <c r="M5651">
        <f t="shared" si="176"/>
        <v>96462</v>
      </c>
      <c r="N5651" s="2">
        <f t="shared" si="177"/>
        <v>50.035739814152969</v>
      </c>
    </row>
    <row r="5652" spans="1:14" x14ac:dyDescent="0.3">
      <c r="A5652" t="s">
        <v>18273</v>
      </c>
      <c r="B5652" t="s">
        <v>2768</v>
      </c>
      <c r="C5652">
        <v>4</v>
      </c>
      <c r="D5652">
        <v>44</v>
      </c>
      <c r="E5652">
        <v>3299</v>
      </c>
      <c r="F5652">
        <v>989</v>
      </c>
      <c r="G5652" t="s">
        <v>1474</v>
      </c>
      <c r="H5652" t="s">
        <v>18274</v>
      </c>
      <c r="I5652" t="s">
        <v>1353</v>
      </c>
      <c r="J5652" t="s">
        <v>2770</v>
      </c>
      <c r="K5652" t="s">
        <v>18275</v>
      </c>
      <c r="L5652">
        <v>15682018</v>
      </c>
      <c r="M5652">
        <f t="shared" si="176"/>
        <v>43516</v>
      </c>
      <c r="N5652" s="2">
        <f t="shared" si="177"/>
        <v>70.021218551076075</v>
      </c>
    </row>
    <row r="5653" spans="1:14" x14ac:dyDescent="0.3">
      <c r="A5653" t="s">
        <v>4496</v>
      </c>
      <c r="B5653" t="s">
        <v>773</v>
      </c>
      <c r="C5653">
        <v>4</v>
      </c>
      <c r="D5653">
        <v>5</v>
      </c>
      <c r="E5653">
        <v>1699</v>
      </c>
      <c r="F5653">
        <v>679</v>
      </c>
      <c r="G5653" t="s">
        <v>1268</v>
      </c>
      <c r="H5653" t="s">
        <v>18276</v>
      </c>
      <c r="I5653" t="s">
        <v>891</v>
      </c>
      <c r="J5653" t="s">
        <v>776</v>
      </c>
      <c r="K5653" t="s">
        <v>18277</v>
      </c>
      <c r="L5653">
        <v>15359036</v>
      </c>
      <c r="M5653">
        <f t="shared" si="176"/>
        <v>3395</v>
      </c>
      <c r="N5653" s="2">
        <f t="shared" si="177"/>
        <v>60.035314891112421</v>
      </c>
    </row>
    <row r="5654" spans="1:14" x14ac:dyDescent="0.3">
      <c r="A5654" t="s">
        <v>18278</v>
      </c>
      <c r="B5654" t="s">
        <v>2280</v>
      </c>
      <c r="C5654">
        <v>4.5</v>
      </c>
      <c r="D5654">
        <v>46</v>
      </c>
      <c r="E5654">
        <v>1699</v>
      </c>
      <c r="F5654">
        <v>645</v>
      </c>
      <c r="G5654" t="s">
        <v>206</v>
      </c>
      <c r="H5654" t="s">
        <v>18279</v>
      </c>
      <c r="I5654" t="s">
        <v>37</v>
      </c>
      <c r="J5654" t="s">
        <v>2280</v>
      </c>
      <c r="K5654" t="s">
        <v>18280</v>
      </c>
      <c r="L5654">
        <v>9886719</v>
      </c>
      <c r="M5654">
        <f t="shared" si="176"/>
        <v>29670</v>
      </c>
      <c r="N5654" s="2">
        <f t="shared" si="177"/>
        <v>62.036492054149491</v>
      </c>
    </row>
    <row r="5655" spans="1:14" x14ac:dyDescent="0.3">
      <c r="A5655" t="s">
        <v>18281</v>
      </c>
      <c r="B5655" t="s">
        <v>5555</v>
      </c>
      <c r="C5655">
        <v>4</v>
      </c>
      <c r="D5655">
        <v>77</v>
      </c>
      <c r="E5655">
        <v>2330</v>
      </c>
      <c r="F5655">
        <v>582</v>
      </c>
      <c r="G5655" t="s">
        <v>7427</v>
      </c>
      <c r="H5655" t="s">
        <v>18282</v>
      </c>
      <c r="I5655" t="s">
        <v>50</v>
      </c>
      <c r="J5655" t="s">
        <v>5557</v>
      </c>
      <c r="K5655" t="s">
        <v>18283</v>
      </c>
      <c r="L5655">
        <v>13763468</v>
      </c>
      <c r="M5655">
        <f t="shared" si="176"/>
        <v>44814</v>
      </c>
      <c r="N5655" s="2">
        <f t="shared" si="177"/>
        <v>75.021459227467815</v>
      </c>
    </row>
    <row r="5656" spans="1:14" x14ac:dyDescent="0.3">
      <c r="A5656" t="s">
        <v>18284</v>
      </c>
      <c r="B5656" t="s">
        <v>854</v>
      </c>
      <c r="C5656">
        <v>3.2</v>
      </c>
      <c r="D5656">
        <v>5</v>
      </c>
      <c r="E5656">
        <v>1499</v>
      </c>
      <c r="F5656">
        <v>749</v>
      </c>
      <c r="G5656" t="s">
        <v>42</v>
      </c>
      <c r="H5656" t="s">
        <v>18285</v>
      </c>
      <c r="I5656" t="s">
        <v>1192</v>
      </c>
      <c r="J5656" t="s">
        <v>856</v>
      </c>
      <c r="K5656" t="s">
        <v>18286</v>
      </c>
      <c r="L5656">
        <v>16500848</v>
      </c>
      <c r="M5656">
        <f t="shared" si="176"/>
        <v>3745</v>
      </c>
      <c r="N5656" s="2">
        <f t="shared" si="177"/>
        <v>50.033355570380259</v>
      </c>
    </row>
    <row r="5657" spans="1:14" x14ac:dyDescent="0.3">
      <c r="A5657" t="s">
        <v>18287</v>
      </c>
      <c r="B5657" t="s">
        <v>1256</v>
      </c>
      <c r="C5657">
        <v>4.2</v>
      </c>
      <c r="D5657">
        <v>27</v>
      </c>
      <c r="E5657">
        <v>1659</v>
      </c>
      <c r="F5657">
        <v>464</v>
      </c>
      <c r="G5657" t="s">
        <v>16</v>
      </c>
      <c r="H5657" t="s">
        <v>18288</v>
      </c>
      <c r="I5657" t="s">
        <v>393</v>
      </c>
      <c r="J5657" t="s">
        <v>1259</v>
      </c>
      <c r="K5657" t="s">
        <v>18289</v>
      </c>
      <c r="L5657">
        <v>13561316</v>
      </c>
      <c r="M5657">
        <f t="shared" si="176"/>
        <v>12528</v>
      </c>
      <c r="N5657" s="2">
        <f t="shared" si="177"/>
        <v>72.031344183242922</v>
      </c>
    </row>
    <row r="5658" spans="1:14" x14ac:dyDescent="0.3">
      <c r="A5658" t="s">
        <v>18290</v>
      </c>
      <c r="B5658" t="s">
        <v>10776</v>
      </c>
      <c r="C5658">
        <v>3.4</v>
      </c>
      <c r="D5658">
        <v>29</v>
      </c>
      <c r="E5658">
        <v>1499</v>
      </c>
      <c r="F5658">
        <v>599</v>
      </c>
      <c r="G5658" t="s">
        <v>690</v>
      </c>
      <c r="H5658" t="s">
        <v>18291</v>
      </c>
      <c r="I5658" t="s">
        <v>10778</v>
      </c>
      <c r="J5658" t="s">
        <v>10779</v>
      </c>
      <c r="K5658" t="s">
        <v>18292</v>
      </c>
      <c r="L5658">
        <v>16356828</v>
      </c>
      <c r="M5658">
        <f t="shared" si="176"/>
        <v>17371</v>
      </c>
      <c r="N5658" s="2">
        <f t="shared" si="177"/>
        <v>60.040026684456308</v>
      </c>
    </row>
    <row r="5659" spans="1:14" x14ac:dyDescent="0.3">
      <c r="A5659" t="s">
        <v>1894</v>
      </c>
      <c r="B5659" t="s">
        <v>5170</v>
      </c>
      <c r="C5659">
        <v>3.2</v>
      </c>
      <c r="D5659">
        <v>5</v>
      </c>
      <c r="E5659">
        <v>3799</v>
      </c>
      <c r="F5659">
        <v>2013</v>
      </c>
      <c r="G5659" t="s">
        <v>335</v>
      </c>
      <c r="H5659" t="s">
        <v>18293</v>
      </c>
      <c r="I5659" t="s">
        <v>132</v>
      </c>
      <c r="J5659" t="s">
        <v>5172</v>
      </c>
      <c r="K5659" t="s">
        <v>18294</v>
      </c>
      <c r="L5659">
        <v>15941146</v>
      </c>
      <c r="M5659">
        <f t="shared" si="176"/>
        <v>10065</v>
      </c>
      <c r="N5659" s="2">
        <f t="shared" si="177"/>
        <v>47.012371676757041</v>
      </c>
    </row>
    <row r="5660" spans="1:14" x14ac:dyDescent="0.3">
      <c r="A5660" t="s">
        <v>18295</v>
      </c>
      <c r="B5660" t="s">
        <v>18296</v>
      </c>
      <c r="C5660">
        <v>4</v>
      </c>
      <c r="D5660">
        <v>21</v>
      </c>
      <c r="E5660">
        <v>940</v>
      </c>
      <c r="F5660">
        <v>573</v>
      </c>
      <c r="G5660" t="s">
        <v>16</v>
      </c>
      <c r="H5660" t="s">
        <v>18297</v>
      </c>
      <c r="I5660" t="s">
        <v>536</v>
      </c>
      <c r="J5660" t="s">
        <v>18298</v>
      </c>
      <c r="K5660" t="s">
        <v>18299</v>
      </c>
      <c r="L5660">
        <v>13649062</v>
      </c>
      <c r="M5660">
        <f t="shared" si="176"/>
        <v>12033</v>
      </c>
      <c r="N5660" s="2">
        <f t="shared" si="177"/>
        <v>39.042553191489361</v>
      </c>
    </row>
    <row r="5661" spans="1:14" x14ac:dyDescent="0.3">
      <c r="A5661" t="s">
        <v>2147</v>
      </c>
      <c r="B5661" t="s">
        <v>80</v>
      </c>
      <c r="C5661">
        <v>4.0999999999999996</v>
      </c>
      <c r="D5661">
        <v>359</v>
      </c>
      <c r="E5661">
        <v>1899</v>
      </c>
      <c r="F5661">
        <v>759</v>
      </c>
      <c r="G5661" t="s">
        <v>67</v>
      </c>
      <c r="H5661" t="s">
        <v>18300</v>
      </c>
      <c r="I5661" t="s">
        <v>862</v>
      </c>
      <c r="J5661" t="s">
        <v>84</v>
      </c>
      <c r="K5661" t="s">
        <v>18301</v>
      </c>
      <c r="L5661">
        <v>11191372</v>
      </c>
      <c r="M5661">
        <f t="shared" si="176"/>
        <v>272481</v>
      </c>
      <c r="N5661" s="2">
        <f t="shared" si="177"/>
        <v>60.031595576619281</v>
      </c>
    </row>
    <row r="5662" spans="1:14" x14ac:dyDescent="0.3">
      <c r="A5662" t="s">
        <v>4216</v>
      </c>
      <c r="B5662" t="s">
        <v>18048</v>
      </c>
      <c r="C5662">
        <v>3.7</v>
      </c>
      <c r="D5662">
        <v>9</v>
      </c>
      <c r="E5662">
        <v>2299</v>
      </c>
      <c r="F5662">
        <v>1264</v>
      </c>
      <c r="G5662" t="s">
        <v>67</v>
      </c>
      <c r="H5662" t="s">
        <v>18302</v>
      </c>
      <c r="I5662" t="s">
        <v>126</v>
      </c>
      <c r="J5662" t="s">
        <v>18050</v>
      </c>
      <c r="K5662" t="s">
        <v>18303</v>
      </c>
      <c r="L5662">
        <v>15611808</v>
      </c>
      <c r="M5662">
        <f t="shared" si="176"/>
        <v>11376</v>
      </c>
      <c r="N5662" s="2">
        <f t="shared" si="177"/>
        <v>45.019573727707701</v>
      </c>
    </row>
    <row r="5663" spans="1:14" x14ac:dyDescent="0.3">
      <c r="A5663" t="s">
        <v>18304</v>
      </c>
      <c r="B5663" t="s">
        <v>859</v>
      </c>
      <c r="C5663">
        <v>5</v>
      </c>
      <c r="D5663">
        <v>3</v>
      </c>
      <c r="E5663">
        <v>899</v>
      </c>
      <c r="F5663">
        <v>584</v>
      </c>
      <c r="G5663" t="s">
        <v>860</v>
      </c>
      <c r="H5663" t="s">
        <v>18305</v>
      </c>
      <c r="I5663" t="s">
        <v>37</v>
      </c>
      <c r="J5663" t="s">
        <v>863</v>
      </c>
      <c r="K5663" t="s">
        <v>18306</v>
      </c>
      <c r="L5663">
        <v>15739292</v>
      </c>
      <c r="M5663">
        <f t="shared" si="176"/>
        <v>1752</v>
      </c>
      <c r="N5663" s="2">
        <f t="shared" si="177"/>
        <v>35.038932146829808</v>
      </c>
    </row>
    <row r="5664" spans="1:14" x14ac:dyDescent="0.3">
      <c r="A5664" t="s">
        <v>18307</v>
      </c>
      <c r="B5664" t="s">
        <v>465</v>
      </c>
      <c r="C5664">
        <v>4.2</v>
      </c>
      <c r="D5664">
        <v>33</v>
      </c>
      <c r="E5664">
        <v>899</v>
      </c>
      <c r="F5664">
        <v>899</v>
      </c>
      <c r="G5664" t="s">
        <v>466</v>
      </c>
      <c r="H5664" t="s">
        <v>18308</v>
      </c>
      <c r="I5664" t="s">
        <v>434</v>
      </c>
      <c r="J5664" t="s">
        <v>468</v>
      </c>
      <c r="K5664" t="s">
        <v>18309</v>
      </c>
      <c r="L5664">
        <v>15036216</v>
      </c>
      <c r="M5664">
        <f t="shared" si="176"/>
        <v>29667</v>
      </c>
      <c r="N5664" s="2">
        <f t="shared" si="177"/>
        <v>0</v>
      </c>
    </row>
    <row r="5665" spans="1:14" x14ac:dyDescent="0.3">
      <c r="A5665" t="s">
        <v>18310</v>
      </c>
      <c r="B5665" t="s">
        <v>6394</v>
      </c>
      <c r="C5665">
        <v>4.4000000000000004</v>
      </c>
      <c r="D5665">
        <v>44</v>
      </c>
      <c r="E5665">
        <v>1299</v>
      </c>
      <c r="F5665">
        <v>649</v>
      </c>
      <c r="G5665" t="s">
        <v>1214</v>
      </c>
      <c r="H5665" t="s">
        <v>18311</v>
      </c>
      <c r="I5665" t="s">
        <v>891</v>
      </c>
      <c r="J5665" t="s">
        <v>6396</v>
      </c>
      <c r="K5665" t="s">
        <v>18312</v>
      </c>
      <c r="L5665">
        <v>12458572</v>
      </c>
      <c r="M5665">
        <f t="shared" si="176"/>
        <v>28556</v>
      </c>
      <c r="N5665" s="2">
        <f t="shared" si="177"/>
        <v>50.038491147036183</v>
      </c>
    </row>
    <row r="5666" spans="1:14" x14ac:dyDescent="0.3">
      <c r="A5666" t="s">
        <v>18313</v>
      </c>
      <c r="B5666" t="s">
        <v>2435</v>
      </c>
      <c r="C5666">
        <v>3.4</v>
      </c>
      <c r="D5666">
        <v>7</v>
      </c>
      <c r="E5666">
        <v>799</v>
      </c>
      <c r="F5666">
        <v>799</v>
      </c>
      <c r="G5666" t="s">
        <v>466</v>
      </c>
      <c r="H5666" t="s">
        <v>18314</v>
      </c>
      <c r="I5666" t="s">
        <v>18315</v>
      </c>
      <c r="J5666" t="s">
        <v>2438</v>
      </c>
      <c r="K5666" t="s">
        <v>18316</v>
      </c>
      <c r="L5666">
        <v>17480218</v>
      </c>
      <c r="M5666">
        <f t="shared" si="176"/>
        <v>5593</v>
      </c>
      <c r="N5666" s="2">
        <f t="shared" si="177"/>
        <v>0</v>
      </c>
    </row>
    <row r="5667" spans="1:14" x14ac:dyDescent="0.3">
      <c r="A5667" t="s">
        <v>3634</v>
      </c>
      <c r="B5667" t="s">
        <v>15892</v>
      </c>
      <c r="C5667">
        <v>3.8</v>
      </c>
      <c r="D5667">
        <v>9</v>
      </c>
      <c r="E5667">
        <v>2099</v>
      </c>
      <c r="F5667">
        <v>734</v>
      </c>
      <c r="G5667" t="s">
        <v>42</v>
      </c>
      <c r="H5667" t="s">
        <v>18317</v>
      </c>
      <c r="I5667" t="s">
        <v>37</v>
      </c>
      <c r="J5667" t="s">
        <v>15894</v>
      </c>
      <c r="K5667" t="s">
        <v>18318</v>
      </c>
      <c r="L5667">
        <v>17172902</v>
      </c>
      <c r="M5667">
        <f t="shared" si="176"/>
        <v>6606</v>
      </c>
      <c r="N5667" s="2">
        <f t="shared" si="177"/>
        <v>65.030967127203425</v>
      </c>
    </row>
    <row r="5668" spans="1:14" x14ac:dyDescent="0.3">
      <c r="A5668" t="s">
        <v>18319</v>
      </c>
      <c r="B5668" t="s">
        <v>4188</v>
      </c>
      <c r="C5668">
        <v>4</v>
      </c>
      <c r="D5668">
        <v>92</v>
      </c>
      <c r="E5668">
        <v>3499</v>
      </c>
      <c r="F5668">
        <v>1399</v>
      </c>
      <c r="G5668" t="s">
        <v>16</v>
      </c>
      <c r="H5668" t="s">
        <v>18320</v>
      </c>
      <c r="I5668" t="s">
        <v>6722</v>
      </c>
      <c r="J5668" t="s">
        <v>4191</v>
      </c>
      <c r="K5668" t="s">
        <v>18321</v>
      </c>
      <c r="L5668">
        <v>11214930</v>
      </c>
      <c r="M5668">
        <f t="shared" si="176"/>
        <v>128708</v>
      </c>
      <c r="N5668" s="2">
        <f t="shared" si="177"/>
        <v>60.017147756501856</v>
      </c>
    </row>
    <row r="5669" spans="1:14" x14ac:dyDescent="0.3">
      <c r="A5669" t="s">
        <v>18322</v>
      </c>
      <c r="B5669" t="s">
        <v>2242</v>
      </c>
      <c r="C5669">
        <v>3.7</v>
      </c>
      <c r="D5669">
        <v>6</v>
      </c>
      <c r="E5669">
        <v>1599</v>
      </c>
      <c r="F5669">
        <v>783</v>
      </c>
      <c r="G5669" t="s">
        <v>124</v>
      </c>
      <c r="H5669" t="s">
        <v>18323</v>
      </c>
      <c r="I5669" t="s">
        <v>1209</v>
      </c>
      <c r="J5669" t="s">
        <v>2244</v>
      </c>
      <c r="K5669" t="s">
        <v>18324</v>
      </c>
      <c r="L5669">
        <v>17449682</v>
      </c>
      <c r="M5669">
        <f t="shared" si="176"/>
        <v>4698</v>
      </c>
      <c r="N5669" s="2">
        <f t="shared" si="177"/>
        <v>51.031894934333955</v>
      </c>
    </row>
    <row r="5670" spans="1:14" x14ac:dyDescent="0.3">
      <c r="A5670" t="s">
        <v>18325</v>
      </c>
      <c r="B5670" t="s">
        <v>1728</v>
      </c>
      <c r="C5670">
        <v>3.7</v>
      </c>
      <c r="D5670">
        <v>55</v>
      </c>
      <c r="E5670">
        <v>899</v>
      </c>
      <c r="F5670">
        <v>494</v>
      </c>
      <c r="G5670" t="s">
        <v>16</v>
      </c>
      <c r="H5670" t="s">
        <v>18326</v>
      </c>
      <c r="I5670" t="s">
        <v>897</v>
      </c>
      <c r="J5670" t="s">
        <v>1730</v>
      </c>
      <c r="K5670" t="s">
        <v>18327</v>
      </c>
      <c r="L5670">
        <v>12086130</v>
      </c>
      <c r="M5670">
        <f t="shared" si="176"/>
        <v>27170</v>
      </c>
      <c r="N5670" s="2">
        <f t="shared" si="177"/>
        <v>45.050055617352612</v>
      </c>
    </row>
    <row r="5671" spans="1:14" x14ac:dyDescent="0.3">
      <c r="A5671" t="s">
        <v>8741</v>
      </c>
      <c r="B5671" t="s">
        <v>1133</v>
      </c>
      <c r="C5671">
        <v>3.2</v>
      </c>
      <c r="D5671">
        <v>13</v>
      </c>
      <c r="E5671">
        <v>1199</v>
      </c>
      <c r="F5671">
        <v>719</v>
      </c>
      <c r="G5671" t="s">
        <v>1134</v>
      </c>
      <c r="H5671" t="s">
        <v>18328</v>
      </c>
      <c r="I5671" t="s">
        <v>50</v>
      </c>
      <c r="J5671" t="s">
        <v>1136</v>
      </c>
      <c r="K5671" t="s">
        <v>18329</v>
      </c>
      <c r="L5671">
        <v>14032204</v>
      </c>
      <c r="M5671">
        <f t="shared" si="176"/>
        <v>9347</v>
      </c>
      <c r="N5671" s="2">
        <f t="shared" si="177"/>
        <v>40.033361134278564</v>
      </c>
    </row>
    <row r="5672" spans="1:14" x14ac:dyDescent="0.3">
      <c r="A5672" t="s">
        <v>18330</v>
      </c>
      <c r="B5672" t="s">
        <v>6081</v>
      </c>
      <c r="C5672">
        <v>4</v>
      </c>
      <c r="D5672">
        <v>9</v>
      </c>
      <c r="E5672">
        <v>1633</v>
      </c>
      <c r="F5672">
        <v>489</v>
      </c>
      <c r="G5672" t="s">
        <v>16</v>
      </c>
      <c r="H5672" t="s">
        <v>18331</v>
      </c>
      <c r="I5672" t="s">
        <v>1813</v>
      </c>
      <c r="J5672" t="s">
        <v>6083</v>
      </c>
      <c r="K5672" t="s">
        <v>18332</v>
      </c>
      <c r="L5672">
        <v>16440910</v>
      </c>
      <c r="M5672">
        <f t="shared" si="176"/>
        <v>4401</v>
      </c>
      <c r="N5672" s="2">
        <f t="shared" si="177"/>
        <v>70.055113288426213</v>
      </c>
    </row>
    <row r="5673" spans="1:14" x14ac:dyDescent="0.3">
      <c r="A5673" t="s">
        <v>18333</v>
      </c>
      <c r="B5673" t="s">
        <v>5053</v>
      </c>
      <c r="C5673">
        <v>4.2</v>
      </c>
      <c r="D5673">
        <v>305</v>
      </c>
      <c r="E5673">
        <v>1330</v>
      </c>
      <c r="F5673">
        <v>332</v>
      </c>
      <c r="G5673" t="s">
        <v>16</v>
      </c>
      <c r="H5673" t="s">
        <v>18334</v>
      </c>
      <c r="I5673" t="s">
        <v>1241</v>
      </c>
      <c r="J5673" t="s">
        <v>5055</v>
      </c>
      <c r="K5673" t="s">
        <v>18335</v>
      </c>
      <c r="L5673">
        <v>6941107</v>
      </c>
      <c r="M5673">
        <f t="shared" si="176"/>
        <v>101260</v>
      </c>
      <c r="N5673" s="2">
        <f t="shared" si="177"/>
        <v>75.037593984962399</v>
      </c>
    </row>
    <row r="5674" spans="1:14" x14ac:dyDescent="0.3">
      <c r="A5674" t="s">
        <v>8787</v>
      </c>
      <c r="B5674" t="s">
        <v>18336</v>
      </c>
      <c r="C5674">
        <v>4.5999999999999996</v>
      </c>
      <c r="D5674">
        <v>18</v>
      </c>
      <c r="E5674">
        <v>1299</v>
      </c>
      <c r="F5674">
        <v>649</v>
      </c>
      <c r="G5674" t="s">
        <v>29</v>
      </c>
      <c r="H5674" t="s">
        <v>18337</v>
      </c>
      <c r="I5674" t="s">
        <v>37</v>
      </c>
      <c r="J5674" t="s">
        <v>18338</v>
      </c>
      <c r="K5674" t="s">
        <v>18339</v>
      </c>
      <c r="L5674">
        <v>12656204</v>
      </c>
      <c r="M5674">
        <f t="shared" si="176"/>
        <v>11682</v>
      </c>
      <c r="N5674" s="2">
        <f t="shared" si="177"/>
        <v>50.038491147036183</v>
      </c>
    </row>
    <row r="5675" spans="1:14" x14ac:dyDescent="0.3">
      <c r="A5675" t="s">
        <v>8101</v>
      </c>
      <c r="B5675" t="s">
        <v>1273</v>
      </c>
      <c r="C5675">
        <v>4.2</v>
      </c>
      <c r="D5675">
        <v>51</v>
      </c>
      <c r="E5675">
        <v>999</v>
      </c>
      <c r="F5675">
        <v>529</v>
      </c>
      <c r="G5675" t="s">
        <v>42</v>
      </c>
      <c r="H5675" t="s">
        <v>18340</v>
      </c>
      <c r="I5675" t="s">
        <v>56</v>
      </c>
      <c r="J5675" t="s">
        <v>1275</v>
      </c>
      <c r="K5675" t="s">
        <v>18341</v>
      </c>
      <c r="L5675">
        <v>15303294</v>
      </c>
      <c r="M5675">
        <f t="shared" si="176"/>
        <v>26979</v>
      </c>
      <c r="N5675" s="2">
        <f t="shared" si="177"/>
        <v>47.047047047047045</v>
      </c>
    </row>
    <row r="5676" spans="1:14" x14ac:dyDescent="0.3">
      <c r="A5676" t="s">
        <v>18342</v>
      </c>
      <c r="B5676" t="s">
        <v>119</v>
      </c>
      <c r="C5676">
        <v>4.3</v>
      </c>
      <c r="D5676">
        <v>7</v>
      </c>
      <c r="E5676">
        <v>299</v>
      </c>
      <c r="F5676">
        <v>299</v>
      </c>
      <c r="G5676" t="s">
        <v>16</v>
      </c>
      <c r="H5676" t="s">
        <v>18343</v>
      </c>
      <c r="I5676" t="s">
        <v>13153</v>
      </c>
      <c r="J5676" t="s">
        <v>119</v>
      </c>
      <c r="K5676" t="s">
        <v>18344</v>
      </c>
      <c r="L5676">
        <v>17316968</v>
      </c>
      <c r="M5676">
        <f t="shared" si="176"/>
        <v>2093</v>
      </c>
      <c r="N5676" s="2">
        <f t="shared" si="177"/>
        <v>0</v>
      </c>
    </row>
    <row r="5677" spans="1:14" x14ac:dyDescent="0.3">
      <c r="A5677" t="s">
        <v>12754</v>
      </c>
      <c r="B5677" t="s">
        <v>14120</v>
      </c>
      <c r="C5677">
        <v>4.5</v>
      </c>
      <c r="D5677">
        <v>19</v>
      </c>
      <c r="E5677">
        <v>1499</v>
      </c>
      <c r="F5677">
        <v>449</v>
      </c>
      <c r="G5677" t="s">
        <v>1918</v>
      </c>
      <c r="H5677" t="s">
        <v>18345</v>
      </c>
      <c r="I5677" t="s">
        <v>1229</v>
      </c>
      <c r="J5677" t="s">
        <v>14122</v>
      </c>
      <c r="K5677" t="s">
        <v>18346</v>
      </c>
      <c r="L5677">
        <v>14679750</v>
      </c>
      <c r="M5677">
        <f t="shared" si="176"/>
        <v>8531</v>
      </c>
      <c r="N5677" s="2">
        <f t="shared" si="177"/>
        <v>70.04669779853235</v>
      </c>
    </row>
    <row r="5678" spans="1:14" x14ac:dyDescent="0.3">
      <c r="A5678" t="s">
        <v>449</v>
      </c>
      <c r="B5678" t="s">
        <v>80</v>
      </c>
      <c r="C5678">
        <v>4.5</v>
      </c>
      <c r="D5678">
        <v>2</v>
      </c>
      <c r="E5678">
        <v>1999</v>
      </c>
      <c r="F5678">
        <v>999</v>
      </c>
      <c r="G5678" t="s">
        <v>563</v>
      </c>
      <c r="H5678" t="s">
        <v>18347</v>
      </c>
      <c r="I5678" t="s">
        <v>297</v>
      </c>
      <c r="J5678" t="s">
        <v>84</v>
      </c>
      <c r="K5678" t="s">
        <v>18348</v>
      </c>
      <c r="L5678">
        <v>17355892</v>
      </c>
      <c r="M5678">
        <f t="shared" si="176"/>
        <v>1998</v>
      </c>
      <c r="N5678" s="2">
        <f t="shared" si="177"/>
        <v>50.025012506253134</v>
      </c>
    </row>
    <row r="5679" spans="1:14" x14ac:dyDescent="0.3">
      <c r="A5679" t="s">
        <v>1878</v>
      </c>
      <c r="B5679" t="s">
        <v>1879</v>
      </c>
      <c r="C5679">
        <v>3.8</v>
      </c>
      <c r="D5679">
        <v>8</v>
      </c>
      <c r="E5679">
        <v>2499</v>
      </c>
      <c r="F5679">
        <v>1249</v>
      </c>
      <c r="G5679" t="s">
        <v>124</v>
      </c>
      <c r="H5679" t="s">
        <v>18349</v>
      </c>
      <c r="I5679" t="s">
        <v>126</v>
      </c>
      <c r="J5679" t="s">
        <v>1881</v>
      </c>
      <c r="K5679" t="s">
        <v>18350</v>
      </c>
      <c r="L5679">
        <v>14769476</v>
      </c>
      <c r="M5679">
        <f t="shared" si="176"/>
        <v>9992</v>
      </c>
      <c r="N5679" s="2">
        <f t="shared" si="177"/>
        <v>50.020008003201276</v>
      </c>
    </row>
    <row r="5680" spans="1:14" x14ac:dyDescent="0.3">
      <c r="A5680" t="s">
        <v>17533</v>
      </c>
      <c r="B5680" t="s">
        <v>10262</v>
      </c>
      <c r="C5680">
        <v>4.0999999999999996</v>
      </c>
      <c r="D5680">
        <v>38</v>
      </c>
      <c r="E5680">
        <v>999</v>
      </c>
      <c r="F5680">
        <v>749</v>
      </c>
      <c r="G5680" t="s">
        <v>2219</v>
      </c>
      <c r="H5680" t="s">
        <v>18351</v>
      </c>
      <c r="I5680" t="s">
        <v>685</v>
      </c>
      <c r="J5680" t="s">
        <v>10264</v>
      </c>
      <c r="K5680" t="s">
        <v>18352</v>
      </c>
      <c r="L5680">
        <v>15797412</v>
      </c>
      <c r="M5680">
        <f t="shared" si="176"/>
        <v>28462</v>
      </c>
      <c r="N5680" s="2">
        <f t="shared" si="177"/>
        <v>25.025025025025027</v>
      </c>
    </row>
    <row r="5681" spans="1:14" x14ac:dyDescent="0.3">
      <c r="A5681" t="s">
        <v>10261</v>
      </c>
      <c r="B5681" t="s">
        <v>3916</v>
      </c>
      <c r="C5681">
        <v>5</v>
      </c>
      <c r="D5681">
        <v>2</v>
      </c>
      <c r="E5681">
        <v>1499</v>
      </c>
      <c r="F5681">
        <v>749</v>
      </c>
      <c r="G5681" t="s">
        <v>242</v>
      </c>
      <c r="H5681" t="s">
        <v>18353</v>
      </c>
      <c r="I5681" t="s">
        <v>244</v>
      </c>
      <c r="J5681" t="s">
        <v>3918</v>
      </c>
      <c r="K5681" t="s">
        <v>18354</v>
      </c>
      <c r="L5681">
        <v>16866346</v>
      </c>
      <c r="M5681">
        <f t="shared" si="176"/>
        <v>1498</v>
      </c>
      <c r="N5681" s="2">
        <f t="shared" si="177"/>
        <v>50.033355570380259</v>
      </c>
    </row>
    <row r="5682" spans="1:14" x14ac:dyDescent="0.3">
      <c r="A5682" t="s">
        <v>17714</v>
      </c>
      <c r="B5682" t="s">
        <v>2700</v>
      </c>
      <c r="C5682">
        <v>3.8</v>
      </c>
      <c r="D5682">
        <v>45</v>
      </c>
      <c r="E5682">
        <v>1999</v>
      </c>
      <c r="F5682">
        <v>799</v>
      </c>
      <c r="G5682" t="s">
        <v>29</v>
      </c>
      <c r="H5682" t="s">
        <v>18355</v>
      </c>
      <c r="I5682" t="s">
        <v>5522</v>
      </c>
      <c r="J5682" t="s">
        <v>2702</v>
      </c>
      <c r="K5682" t="s">
        <v>18356</v>
      </c>
      <c r="L5682">
        <v>1644134</v>
      </c>
      <c r="M5682">
        <f t="shared" si="176"/>
        <v>35955</v>
      </c>
      <c r="N5682" s="2">
        <f t="shared" si="177"/>
        <v>60.030015007503756</v>
      </c>
    </row>
    <row r="5683" spans="1:14" x14ac:dyDescent="0.3">
      <c r="A5683" t="s">
        <v>18357</v>
      </c>
      <c r="B5683" t="s">
        <v>1382</v>
      </c>
      <c r="C5683">
        <v>2.8</v>
      </c>
      <c r="D5683">
        <v>6</v>
      </c>
      <c r="E5683">
        <v>1299</v>
      </c>
      <c r="F5683">
        <v>389</v>
      </c>
      <c r="G5683" t="s">
        <v>242</v>
      </c>
      <c r="H5683" t="s">
        <v>18358</v>
      </c>
      <c r="I5683" t="s">
        <v>244</v>
      </c>
      <c r="J5683" t="s">
        <v>1384</v>
      </c>
      <c r="K5683" t="s">
        <v>18359</v>
      </c>
      <c r="L5683">
        <v>14574536</v>
      </c>
      <c r="M5683">
        <f t="shared" si="176"/>
        <v>2334</v>
      </c>
      <c r="N5683" s="2">
        <f t="shared" si="177"/>
        <v>70.053887605850647</v>
      </c>
    </row>
    <row r="5684" spans="1:14" x14ac:dyDescent="0.3">
      <c r="A5684" t="s">
        <v>18360</v>
      </c>
      <c r="B5684" t="s">
        <v>18361</v>
      </c>
      <c r="C5684">
        <v>4.5</v>
      </c>
      <c r="D5684">
        <v>154</v>
      </c>
      <c r="E5684">
        <v>399</v>
      </c>
      <c r="F5684">
        <v>267</v>
      </c>
      <c r="G5684" t="s">
        <v>1933</v>
      </c>
      <c r="H5684" t="s">
        <v>18362</v>
      </c>
      <c r="I5684" t="s">
        <v>2497</v>
      </c>
      <c r="J5684" t="s">
        <v>18363</v>
      </c>
      <c r="K5684" t="s">
        <v>18364</v>
      </c>
      <c r="L5684">
        <v>9966889</v>
      </c>
      <c r="M5684">
        <f t="shared" si="176"/>
        <v>41118</v>
      </c>
      <c r="N5684" s="2">
        <f t="shared" si="177"/>
        <v>33.082706766917291</v>
      </c>
    </row>
    <row r="5685" spans="1:14" x14ac:dyDescent="0.3">
      <c r="A5685" t="s">
        <v>18365</v>
      </c>
      <c r="B5685" t="s">
        <v>181</v>
      </c>
      <c r="C5685">
        <v>3.2</v>
      </c>
      <c r="D5685">
        <v>10</v>
      </c>
      <c r="E5685">
        <v>11568</v>
      </c>
      <c r="F5685">
        <v>6015</v>
      </c>
      <c r="G5685" t="s">
        <v>18366</v>
      </c>
      <c r="H5685" t="s">
        <v>18367</v>
      </c>
      <c r="I5685" t="s">
        <v>367</v>
      </c>
      <c r="J5685" t="s">
        <v>184</v>
      </c>
      <c r="K5685" t="s">
        <v>18368</v>
      </c>
      <c r="L5685">
        <v>13512844</v>
      </c>
      <c r="M5685">
        <f t="shared" si="176"/>
        <v>60150</v>
      </c>
      <c r="N5685" s="2">
        <f t="shared" si="177"/>
        <v>48.003112033195023</v>
      </c>
    </row>
    <row r="5686" spans="1:14" x14ac:dyDescent="0.3">
      <c r="A5686" t="s">
        <v>18369</v>
      </c>
      <c r="B5686" t="s">
        <v>54</v>
      </c>
      <c r="C5686">
        <v>4.5</v>
      </c>
      <c r="D5686">
        <v>881</v>
      </c>
      <c r="E5686">
        <v>349</v>
      </c>
      <c r="F5686">
        <v>279</v>
      </c>
      <c r="G5686" t="s">
        <v>16</v>
      </c>
      <c r="H5686" t="s">
        <v>18370</v>
      </c>
      <c r="I5686" t="s">
        <v>548</v>
      </c>
      <c r="J5686" t="s">
        <v>57</v>
      </c>
      <c r="K5686" t="s">
        <v>18371</v>
      </c>
      <c r="L5686">
        <v>1616304</v>
      </c>
      <c r="M5686">
        <f t="shared" si="176"/>
        <v>245799</v>
      </c>
      <c r="N5686" s="2">
        <f t="shared" si="177"/>
        <v>20.057306590257877</v>
      </c>
    </row>
    <row r="5687" spans="1:14" x14ac:dyDescent="0.3">
      <c r="A5687" t="s">
        <v>18372</v>
      </c>
      <c r="B5687" t="s">
        <v>2033</v>
      </c>
      <c r="C5687">
        <v>3.6</v>
      </c>
      <c r="D5687">
        <v>7</v>
      </c>
      <c r="E5687">
        <v>1799</v>
      </c>
      <c r="F5687">
        <v>1079</v>
      </c>
      <c r="G5687" t="s">
        <v>335</v>
      </c>
      <c r="H5687" t="s">
        <v>18373</v>
      </c>
      <c r="I5687" t="s">
        <v>37</v>
      </c>
      <c r="J5687" t="s">
        <v>2036</v>
      </c>
      <c r="K5687" t="s">
        <v>18374</v>
      </c>
      <c r="L5687">
        <v>13874610</v>
      </c>
      <c r="M5687">
        <f t="shared" si="176"/>
        <v>7553</v>
      </c>
      <c r="N5687" s="2">
        <f t="shared" si="177"/>
        <v>40.022234574763758</v>
      </c>
    </row>
    <row r="5688" spans="1:14" x14ac:dyDescent="0.3">
      <c r="A5688" t="s">
        <v>3722</v>
      </c>
      <c r="B5688" t="s">
        <v>2403</v>
      </c>
      <c r="C5688">
        <v>4</v>
      </c>
      <c r="D5688">
        <v>5</v>
      </c>
      <c r="E5688">
        <v>3599</v>
      </c>
      <c r="F5688">
        <v>1403</v>
      </c>
      <c r="G5688" t="s">
        <v>42</v>
      </c>
      <c r="H5688" t="s">
        <v>18375</v>
      </c>
      <c r="I5688" t="s">
        <v>50</v>
      </c>
      <c r="J5688" t="s">
        <v>2405</v>
      </c>
      <c r="K5688" t="s">
        <v>18376</v>
      </c>
      <c r="L5688">
        <v>16110716</v>
      </c>
      <c r="M5688">
        <f t="shared" si="176"/>
        <v>7015</v>
      </c>
      <c r="N5688" s="2">
        <f t="shared" si="177"/>
        <v>61.016949152542374</v>
      </c>
    </row>
    <row r="5689" spans="1:14" x14ac:dyDescent="0.3">
      <c r="A5689" t="s">
        <v>18377</v>
      </c>
      <c r="B5689" t="s">
        <v>18378</v>
      </c>
      <c r="C5689">
        <v>4.3</v>
      </c>
      <c r="D5689">
        <v>59</v>
      </c>
      <c r="E5689">
        <v>1799</v>
      </c>
      <c r="F5689">
        <v>719</v>
      </c>
      <c r="G5689" t="s">
        <v>29</v>
      </c>
      <c r="H5689" t="s">
        <v>18379</v>
      </c>
      <c r="I5689" t="s">
        <v>862</v>
      </c>
      <c r="J5689" t="s">
        <v>18380</v>
      </c>
      <c r="K5689" t="s">
        <v>18381</v>
      </c>
      <c r="L5689">
        <v>12958430</v>
      </c>
      <c r="M5689">
        <f t="shared" si="176"/>
        <v>42421</v>
      </c>
      <c r="N5689" s="2">
        <f t="shared" si="177"/>
        <v>60.033351862145636</v>
      </c>
    </row>
    <row r="5690" spans="1:14" x14ac:dyDescent="0.3">
      <c r="A5690" t="s">
        <v>18382</v>
      </c>
      <c r="B5690" t="s">
        <v>3865</v>
      </c>
      <c r="C5690">
        <v>4</v>
      </c>
      <c r="D5690">
        <v>49</v>
      </c>
      <c r="E5690">
        <v>1899</v>
      </c>
      <c r="F5690">
        <v>949</v>
      </c>
      <c r="G5690" t="s">
        <v>67</v>
      </c>
      <c r="H5690" t="s">
        <v>18383</v>
      </c>
      <c r="I5690" t="s">
        <v>404</v>
      </c>
      <c r="J5690" t="s">
        <v>3867</v>
      </c>
      <c r="K5690" t="s">
        <v>18384</v>
      </c>
      <c r="L5690">
        <v>14280302</v>
      </c>
      <c r="M5690">
        <f t="shared" si="176"/>
        <v>46501</v>
      </c>
      <c r="N5690" s="2">
        <f t="shared" si="177"/>
        <v>50.026329647182735</v>
      </c>
    </row>
    <row r="5691" spans="1:14" x14ac:dyDescent="0.3">
      <c r="A5691" t="s">
        <v>18385</v>
      </c>
      <c r="B5691" t="s">
        <v>598</v>
      </c>
      <c r="C5691">
        <v>3.3</v>
      </c>
      <c r="D5691">
        <v>10</v>
      </c>
      <c r="E5691">
        <v>2499</v>
      </c>
      <c r="F5691">
        <v>824</v>
      </c>
      <c r="G5691" t="s">
        <v>29</v>
      </c>
      <c r="H5691" t="s">
        <v>18386</v>
      </c>
      <c r="I5691" t="s">
        <v>126</v>
      </c>
      <c r="J5691" t="s">
        <v>598</v>
      </c>
      <c r="K5691" t="s">
        <v>18387</v>
      </c>
      <c r="L5691">
        <v>14098178</v>
      </c>
      <c r="M5691">
        <f t="shared" si="176"/>
        <v>8240</v>
      </c>
      <c r="N5691" s="2">
        <f t="shared" si="177"/>
        <v>67.026810724289717</v>
      </c>
    </row>
    <row r="5692" spans="1:14" x14ac:dyDescent="0.3">
      <c r="A5692" t="s">
        <v>13165</v>
      </c>
      <c r="B5692" t="s">
        <v>8560</v>
      </c>
      <c r="C5692">
        <v>4.5999999999999996</v>
      </c>
      <c r="D5692">
        <v>11</v>
      </c>
      <c r="E5692">
        <v>8950</v>
      </c>
      <c r="F5692">
        <v>8950</v>
      </c>
      <c r="G5692" t="s">
        <v>16</v>
      </c>
      <c r="H5692" t="s">
        <v>18388</v>
      </c>
      <c r="I5692" t="s">
        <v>388</v>
      </c>
      <c r="J5692" t="s">
        <v>8562</v>
      </c>
      <c r="K5692" t="s">
        <v>18389</v>
      </c>
      <c r="L5692">
        <v>11224758</v>
      </c>
      <c r="M5692">
        <f t="shared" si="176"/>
        <v>98450</v>
      </c>
      <c r="N5692" s="2">
        <f t="shared" si="177"/>
        <v>0</v>
      </c>
    </row>
    <row r="5693" spans="1:14" x14ac:dyDescent="0.3">
      <c r="A5693" t="s">
        <v>18390</v>
      </c>
      <c r="B5693" t="s">
        <v>1382</v>
      </c>
      <c r="C5693">
        <v>4.2</v>
      </c>
      <c r="D5693">
        <v>53</v>
      </c>
      <c r="E5693">
        <v>2299</v>
      </c>
      <c r="F5693">
        <v>804</v>
      </c>
      <c r="G5693" t="s">
        <v>29</v>
      </c>
      <c r="H5693" t="s">
        <v>18391</v>
      </c>
      <c r="I5693" t="s">
        <v>126</v>
      </c>
      <c r="J5693" t="s">
        <v>1384</v>
      </c>
      <c r="K5693" t="s">
        <v>18392</v>
      </c>
      <c r="L5693">
        <v>14224564</v>
      </c>
      <c r="M5693">
        <f t="shared" si="176"/>
        <v>42612</v>
      </c>
      <c r="N5693" s="2">
        <f t="shared" si="177"/>
        <v>65.02827316224446</v>
      </c>
    </row>
    <row r="5694" spans="1:14" x14ac:dyDescent="0.3">
      <c r="A5694" t="s">
        <v>18393</v>
      </c>
      <c r="B5694" t="s">
        <v>5415</v>
      </c>
      <c r="C5694">
        <v>4.8</v>
      </c>
      <c r="D5694">
        <v>5</v>
      </c>
      <c r="E5694">
        <v>1399</v>
      </c>
      <c r="F5694">
        <v>545</v>
      </c>
      <c r="G5694" t="s">
        <v>42</v>
      </c>
      <c r="H5694" t="s">
        <v>18394</v>
      </c>
      <c r="I5694" t="s">
        <v>37</v>
      </c>
      <c r="J5694" t="s">
        <v>5417</v>
      </c>
      <c r="K5694" t="s">
        <v>18395</v>
      </c>
      <c r="L5694">
        <v>15599300</v>
      </c>
      <c r="M5694">
        <f t="shared" si="176"/>
        <v>2725</v>
      </c>
      <c r="N5694" s="2">
        <f t="shared" si="177"/>
        <v>61.043602573266618</v>
      </c>
    </row>
    <row r="5695" spans="1:14" x14ac:dyDescent="0.3">
      <c r="A5695" t="s">
        <v>18396</v>
      </c>
      <c r="B5695" t="s">
        <v>2878</v>
      </c>
      <c r="C5695">
        <v>4.5999999999999996</v>
      </c>
      <c r="D5695">
        <v>27</v>
      </c>
      <c r="E5695">
        <v>1199</v>
      </c>
      <c r="F5695">
        <v>527</v>
      </c>
      <c r="G5695" t="s">
        <v>29</v>
      </c>
      <c r="H5695" t="s">
        <v>18397</v>
      </c>
      <c r="I5695" t="s">
        <v>37</v>
      </c>
      <c r="J5695" t="s">
        <v>2880</v>
      </c>
      <c r="K5695" t="s">
        <v>18398</v>
      </c>
      <c r="L5695">
        <v>13626904</v>
      </c>
      <c r="M5695">
        <f t="shared" si="176"/>
        <v>14229</v>
      </c>
      <c r="N5695" s="2">
        <f t="shared" si="177"/>
        <v>56.04670558798999</v>
      </c>
    </row>
    <row r="5696" spans="1:14" x14ac:dyDescent="0.3">
      <c r="A5696" t="s">
        <v>18399</v>
      </c>
      <c r="B5696" t="s">
        <v>1953</v>
      </c>
      <c r="C5696">
        <v>4.4000000000000004</v>
      </c>
      <c r="D5696">
        <v>7</v>
      </c>
      <c r="E5696">
        <v>2099</v>
      </c>
      <c r="F5696">
        <v>999</v>
      </c>
      <c r="G5696" t="s">
        <v>67</v>
      </c>
      <c r="H5696" t="s">
        <v>18400</v>
      </c>
      <c r="I5696" t="s">
        <v>1941</v>
      </c>
      <c r="J5696" t="s">
        <v>1955</v>
      </c>
      <c r="K5696" t="s">
        <v>18401</v>
      </c>
      <c r="L5696">
        <v>14122670</v>
      </c>
      <c r="M5696">
        <f t="shared" si="176"/>
        <v>6993</v>
      </c>
      <c r="N5696" s="2">
        <f t="shared" si="177"/>
        <v>52.405907575035727</v>
      </c>
    </row>
    <row r="5697" spans="1:14" x14ac:dyDescent="0.3">
      <c r="A5697" t="s">
        <v>18402</v>
      </c>
      <c r="B5697" t="s">
        <v>16968</v>
      </c>
      <c r="C5697">
        <v>4.5</v>
      </c>
      <c r="D5697">
        <v>47</v>
      </c>
      <c r="E5697">
        <v>240</v>
      </c>
      <c r="F5697">
        <v>240</v>
      </c>
      <c r="G5697" t="s">
        <v>4011</v>
      </c>
      <c r="H5697" t="s">
        <v>18403</v>
      </c>
      <c r="I5697" t="s">
        <v>474</v>
      </c>
      <c r="J5697" t="s">
        <v>16970</v>
      </c>
      <c r="K5697" t="s">
        <v>18404</v>
      </c>
      <c r="L5697">
        <v>10841816</v>
      </c>
      <c r="M5697">
        <f t="shared" si="176"/>
        <v>11280</v>
      </c>
      <c r="N5697" s="2">
        <f t="shared" si="177"/>
        <v>0</v>
      </c>
    </row>
    <row r="5698" spans="1:14" x14ac:dyDescent="0.3">
      <c r="A5698" t="s">
        <v>510</v>
      </c>
      <c r="B5698" t="s">
        <v>87</v>
      </c>
      <c r="C5698">
        <v>4.4000000000000004</v>
      </c>
      <c r="D5698">
        <v>74</v>
      </c>
      <c r="E5698">
        <v>1499</v>
      </c>
      <c r="F5698">
        <v>824</v>
      </c>
      <c r="G5698" t="s">
        <v>16</v>
      </c>
      <c r="H5698" t="s">
        <v>18405</v>
      </c>
      <c r="I5698" t="s">
        <v>513</v>
      </c>
      <c r="J5698" t="s">
        <v>91</v>
      </c>
      <c r="K5698" t="s">
        <v>18406</v>
      </c>
      <c r="L5698">
        <v>12665488</v>
      </c>
      <c r="M5698">
        <f t="shared" si="176"/>
        <v>60976</v>
      </c>
      <c r="N5698" s="2">
        <f t="shared" si="177"/>
        <v>45.030020013342224</v>
      </c>
    </row>
    <row r="5699" spans="1:14" x14ac:dyDescent="0.3">
      <c r="A5699" t="s">
        <v>2283</v>
      </c>
      <c r="B5699" t="s">
        <v>1262</v>
      </c>
      <c r="C5699">
        <v>4.2</v>
      </c>
      <c r="D5699">
        <v>30</v>
      </c>
      <c r="E5699">
        <v>798</v>
      </c>
      <c r="F5699">
        <v>798</v>
      </c>
      <c r="G5699" t="s">
        <v>42</v>
      </c>
      <c r="H5699" t="s">
        <v>18407</v>
      </c>
      <c r="I5699" t="s">
        <v>110</v>
      </c>
      <c r="J5699" t="s">
        <v>1265</v>
      </c>
      <c r="K5699" t="s">
        <v>18408</v>
      </c>
      <c r="L5699">
        <v>15622704</v>
      </c>
      <c r="M5699">
        <f t="shared" ref="M5699:M5762" si="178">D5699*F5699</f>
        <v>23940</v>
      </c>
      <c r="N5699" s="2">
        <f t="shared" ref="N5699:N5762" si="179">((E5699-F5699)/E5699) *100</f>
        <v>0</v>
      </c>
    </row>
    <row r="5700" spans="1:14" x14ac:dyDescent="0.3">
      <c r="A5700" t="s">
        <v>18409</v>
      </c>
      <c r="B5700" t="s">
        <v>41</v>
      </c>
      <c r="C5700">
        <v>4.2</v>
      </c>
      <c r="D5700">
        <v>88</v>
      </c>
      <c r="E5700">
        <v>2499</v>
      </c>
      <c r="F5700">
        <v>1499</v>
      </c>
      <c r="G5700" t="s">
        <v>42</v>
      </c>
      <c r="H5700" t="s">
        <v>18410</v>
      </c>
      <c r="I5700" t="s">
        <v>740</v>
      </c>
      <c r="J5700" t="s">
        <v>45</v>
      </c>
      <c r="K5700" t="s">
        <v>18411</v>
      </c>
      <c r="L5700">
        <v>12320122</v>
      </c>
      <c r="M5700">
        <f t="shared" si="178"/>
        <v>131912</v>
      </c>
      <c r="N5700" s="2">
        <f t="shared" si="179"/>
        <v>40.016006402561018</v>
      </c>
    </row>
    <row r="5701" spans="1:14" x14ac:dyDescent="0.3">
      <c r="A5701" t="s">
        <v>2312</v>
      </c>
      <c r="B5701" t="s">
        <v>2313</v>
      </c>
      <c r="C5701">
        <v>3.3</v>
      </c>
      <c r="D5701">
        <v>13</v>
      </c>
      <c r="E5701">
        <v>999</v>
      </c>
      <c r="F5701">
        <v>399</v>
      </c>
      <c r="G5701" t="s">
        <v>16</v>
      </c>
      <c r="H5701" t="s">
        <v>18412</v>
      </c>
      <c r="I5701" t="s">
        <v>746</v>
      </c>
      <c r="J5701" t="s">
        <v>2315</v>
      </c>
      <c r="K5701" t="s">
        <v>18413</v>
      </c>
      <c r="L5701">
        <v>17113640</v>
      </c>
      <c r="M5701">
        <f t="shared" si="178"/>
        <v>5187</v>
      </c>
      <c r="N5701" s="2">
        <f t="shared" si="179"/>
        <v>60.06006006006006</v>
      </c>
    </row>
    <row r="5702" spans="1:14" x14ac:dyDescent="0.3">
      <c r="A5702" t="s">
        <v>13404</v>
      </c>
      <c r="B5702" t="s">
        <v>456</v>
      </c>
      <c r="C5702">
        <v>4.8</v>
      </c>
      <c r="D5702">
        <v>6</v>
      </c>
      <c r="E5702">
        <v>1290</v>
      </c>
      <c r="F5702">
        <v>645</v>
      </c>
      <c r="G5702" t="s">
        <v>466</v>
      </c>
      <c r="H5702" t="s">
        <v>18414</v>
      </c>
      <c r="I5702" t="s">
        <v>37</v>
      </c>
      <c r="J5702" t="s">
        <v>459</v>
      </c>
      <c r="K5702" t="s">
        <v>18415</v>
      </c>
      <c r="L5702">
        <v>15631926</v>
      </c>
      <c r="M5702">
        <f t="shared" si="178"/>
        <v>3870</v>
      </c>
      <c r="N5702" s="2">
        <f t="shared" si="179"/>
        <v>50</v>
      </c>
    </row>
    <row r="5703" spans="1:14" x14ac:dyDescent="0.3">
      <c r="A5703" t="s">
        <v>8944</v>
      </c>
      <c r="B5703" t="s">
        <v>1291</v>
      </c>
      <c r="C5703">
        <v>3.7</v>
      </c>
      <c r="D5703">
        <v>390</v>
      </c>
      <c r="E5703">
        <v>1199</v>
      </c>
      <c r="F5703">
        <v>539</v>
      </c>
      <c r="G5703" t="s">
        <v>67</v>
      </c>
      <c r="H5703" t="s">
        <v>18416</v>
      </c>
      <c r="I5703" t="s">
        <v>56</v>
      </c>
      <c r="J5703" t="s">
        <v>1293</v>
      </c>
      <c r="K5703" t="s">
        <v>18417</v>
      </c>
      <c r="L5703">
        <v>2231217</v>
      </c>
      <c r="M5703">
        <f t="shared" si="178"/>
        <v>210210</v>
      </c>
      <c r="N5703" s="2">
        <f t="shared" si="179"/>
        <v>55.045871559633028</v>
      </c>
    </row>
    <row r="5704" spans="1:14" x14ac:dyDescent="0.3">
      <c r="A5704" t="s">
        <v>18418</v>
      </c>
      <c r="B5704" t="s">
        <v>18419</v>
      </c>
      <c r="C5704">
        <v>3.9</v>
      </c>
      <c r="D5704">
        <v>77</v>
      </c>
      <c r="E5704">
        <v>1299</v>
      </c>
      <c r="F5704">
        <v>298</v>
      </c>
      <c r="G5704" t="s">
        <v>16</v>
      </c>
      <c r="H5704" t="s">
        <v>18420</v>
      </c>
      <c r="I5704" t="s">
        <v>177</v>
      </c>
      <c r="J5704" t="s">
        <v>18421</v>
      </c>
      <c r="K5704" t="s">
        <v>18422</v>
      </c>
      <c r="L5704">
        <v>12963758</v>
      </c>
      <c r="M5704">
        <f t="shared" si="178"/>
        <v>22946</v>
      </c>
      <c r="N5704" s="2">
        <f t="shared" si="179"/>
        <v>77.059276366435725</v>
      </c>
    </row>
    <row r="5705" spans="1:14" x14ac:dyDescent="0.3">
      <c r="A5705" t="s">
        <v>18423</v>
      </c>
      <c r="B5705" t="s">
        <v>1491</v>
      </c>
      <c r="C5705">
        <v>4.8</v>
      </c>
      <c r="D5705">
        <v>4</v>
      </c>
      <c r="E5705">
        <v>2599</v>
      </c>
      <c r="F5705">
        <v>987</v>
      </c>
      <c r="G5705" t="s">
        <v>194</v>
      </c>
      <c r="H5705" t="s">
        <v>18424</v>
      </c>
      <c r="I5705" t="s">
        <v>50</v>
      </c>
      <c r="J5705" t="s">
        <v>1493</v>
      </c>
      <c r="K5705" t="s">
        <v>18425</v>
      </c>
      <c r="L5705">
        <v>15212704</v>
      </c>
      <c r="M5705">
        <f t="shared" si="178"/>
        <v>3948</v>
      </c>
      <c r="N5705" s="2">
        <f t="shared" si="179"/>
        <v>62.02385532897268</v>
      </c>
    </row>
    <row r="5706" spans="1:14" x14ac:dyDescent="0.3">
      <c r="A5706" t="s">
        <v>18426</v>
      </c>
      <c r="B5706" t="s">
        <v>1067</v>
      </c>
      <c r="C5706">
        <v>4.2</v>
      </c>
      <c r="D5706">
        <v>5</v>
      </c>
      <c r="E5706">
        <v>2599</v>
      </c>
      <c r="F5706">
        <v>1065</v>
      </c>
      <c r="G5706" t="s">
        <v>124</v>
      </c>
      <c r="H5706" t="s">
        <v>18427</v>
      </c>
      <c r="I5706" t="s">
        <v>50</v>
      </c>
      <c r="J5706" t="s">
        <v>1069</v>
      </c>
      <c r="K5706" t="s">
        <v>18428</v>
      </c>
      <c r="L5706">
        <v>14352196</v>
      </c>
      <c r="M5706">
        <f t="shared" si="178"/>
        <v>5325</v>
      </c>
      <c r="N5706" s="2">
        <f t="shared" si="179"/>
        <v>59.022701038861101</v>
      </c>
    </row>
    <row r="5707" spans="1:14" x14ac:dyDescent="0.3">
      <c r="A5707" t="s">
        <v>18429</v>
      </c>
      <c r="B5707" t="s">
        <v>2015</v>
      </c>
      <c r="C5707">
        <v>4.2</v>
      </c>
      <c r="D5707">
        <v>6</v>
      </c>
      <c r="E5707">
        <v>1999</v>
      </c>
      <c r="F5707">
        <v>799</v>
      </c>
      <c r="G5707" t="s">
        <v>67</v>
      </c>
      <c r="H5707" t="s">
        <v>18430</v>
      </c>
      <c r="I5707" t="s">
        <v>50</v>
      </c>
      <c r="J5707" t="s">
        <v>2017</v>
      </c>
      <c r="K5707" t="s">
        <v>18431</v>
      </c>
      <c r="L5707">
        <v>17022940</v>
      </c>
      <c r="M5707">
        <f t="shared" si="178"/>
        <v>4794</v>
      </c>
      <c r="N5707" s="2">
        <f t="shared" si="179"/>
        <v>60.030015007503756</v>
      </c>
    </row>
    <row r="5708" spans="1:14" x14ac:dyDescent="0.3">
      <c r="A5708" t="s">
        <v>3242</v>
      </c>
      <c r="B5708" t="s">
        <v>1903</v>
      </c>
      <c r="C5708">
        <v>3</v>
      </c>
      <c r="D5708">
        <v>3</v>
      </c>
      <c r="E5708">
        <v>2997</v>
      </c>
      <c r="F5708">
        <v>1078</v>
      </c>
      <c r="G5708" t="s">
        <v>29</v>
      </c>
      <c r="H5708" t="s">
        <v>18432</v>
      </c>
      <c r="I5708" t="s">
        <v>132</v>
      </c>
      <c r="J5708" t="s">
        <v>1905</v>
      </c>
      <c r="K5708" t="s">
        <v>18433</v>
      </c>
      <c r="L5708">
        <v>15125098</v>
      </c>
      <c r="M5708">
        <f t="shared" si="178"/>
        <v>3234</v>
      </c>
      <c r="N5708" s="2">
        <f t="shared" si="179"/>
        <v>64.030697364030701</v>
      </c>
    </row>
    <row r="5709" spans="1:14" x14ac:dyDescent="0.3">
      <c r="A5709" t="s">
        <v>18434</v>
      </c>
      <c r="B5709" t="s">
        <v>424</v>
      </c>
      <c r="C5709">
        <v>4.3</v>
      </c>
      <c r="D5709">
        <v>26</v>
      </c>
      <c r="E5709">
        <v>2999</v>
      </c>
      <c r="F5709">
        <v>1049</v>
      </c>
      <c r="G5709" t="s">
        <v>124</v>
      </c>
      <c r="H5709" t="s">
        <v>18435</v>
      </c>
      <c r="I5709" t="s">
        <v>132</v>
      </c>
      <c r="J5709" t="s">
        <v>426</v>
      </c>
      <c r="K5709" t="s">
        <v>18436</v>
      </c>
      <c r="L5709">
        <v>15262552</v>
      </c>
      <c r="M5709">
        <f t="shared" si="178"/>
        <v>27274</v>
      </c>
      <c r="N5709" s="2">
        <f t="shared" si="179"/>
        <v>65.021673891297098</v>
      </c>
    </row>
    <row r="5710" spans="1:14" x14ac:dyDescent="0.3">
      <c r="A5710" t="s">
        <v>1365</v>
      </c>
      <c r="B5710" t="s">
        <v>13161</v>
      </c>
      <c r="C5710">
        <v>4.2</v>
      </c>
      <c r="D5710">
        <v>48</v>
      </c>
      <c r="E5710">
        <v>2999</v>
      </c>
      <c r="F5710">
        <v>1049</v>
      </c>
      <c r="G5710" t="s">
        <v>29</v>
      </c>
      <c r="H5710" t="s">
        <v>18437</v>
      </c>
      <c r="I5710" t="s">
        <v>132</v>
      </c>
      <c r="J5710" t="s">
        <v>13163</v>
      </c>
      <c r="K5710" t="s">
        <v>18438</v>
      </c>
      <c r="L5710">
        <v>12395402</v>
      </c>
      <c r="M5710">
        <f t="shared" si="178"/>
        <v>50352</v>
      </c>
      <c r="N5710" s="2">
        <f t="shared" si="179"/>
        <v>65.021673891297098</v>
      </c>
    </row>
    <row r="5711" spans="1:14" x14ac:dyDescent="0.3">
      <c r="A5711" t="s">
        <v>9336</v>
      </c>
      <c r="B5711" t="s">
        <v>877</v>
      </c>
      <c r="C5711">
        <v>4.2</v>
      </c>
      <c r="D5711">
        <v>268</v>
      </c>
      <c r="E5711">
        <v>999</v>
      </c>
      <c r="F5711">
        <v>549</v>
      </c>
      <c r="G5711" t="s">
        <v>1412</v>
      </c>
      <c r="H5711" t="s">
        <v>18439</v>
      </c>
      <c r="I5711" t="s">
        <v>880</v>
      </c>
      <c r="J5711" t="s">
        <v>881</v>
      </c>
      <c r="K5711" t="s">
        <v>18440</v>
      </c>
      <c r="L5711">
        <v>11256476</v>
      </c>
      <c r="M5711">
        <f t="shared" si="178"/>
        <v>147132</v>
      </c>
      <c r="N5711" s="2">
        <f t="shared" si="179"/>
        <v>45.045045045045043</v>
      </c>
    </row>
    <row r="5712" spans="1:14" x14ac:dyDescent="0.3">
      <c r="A5712" t="s">
        <v>18441</v>
      </c>
      <c r="B5712" t="s">
        <v>3001</v>
      </c>
      <c r="C5712">
        <v>4.0999999999999996</v>
      </c>
      <c r="D5712">
        <v>128</v>
      </c>
      <c r="E5712">
        <v>1199</v>
      </c>
      <c r="F5712">
        <v>539</v>
      </c>
      <c r="G5712" t="s">
        <v>466</v>
      </c>
      <c r="H5712" t="s">
        <v>18442</v>
      </c>
      <c r="I5712" t="s">
        <v>50</v>
      </c>
      <c r="J5712" t="s">
        <v>3003</v>
      </c>
      <c r="K5712" t="s">
        <v>18443</v>
      </c>
      <c r="L5712">
        <v>11318270</v>
      </c>
      <c r="M5712">
        <f t="shared" si="178"/>
        <v>68992</v>
      </c>
      <c r="N5712" s="2">
        <f t="shared" si="179"/>
        <v>55.045871559633028</v>
      </c>
    </row>
    <row r="5713" spans="1:14" x14ac:dyDescent="0.3">
      <c r="A5713" t="s">
        <v>2639</v>
      </c>
      <c r="B5713" t="s">
        <v>1039</v>
      </c>
      <c r="C5713">
        <v>4.2</v>
      </c>
      <c r="D5713">
        <v>12</v>
      </c>
      <c r="E5713">
        <v>1399</v>
      </c>
      <c r="F5713">
        <v>587</v>
      </c>
      <c r="G5713" t="s">
        <v>182</v>
      </c>
      <c r="H5713" t="s">
        <v>18444</v>
      </c>
      <c r="I5713" t="s">
        <v>126</v>
      </c>
      <c r="J5713" t="s">
        <v>1041</v>
      </c>
      <c r="K5713" t="s">
        <v>18445</v>
      </c>
      <c r="L5713">
        <v>14245342</v>
      </c>
      <c r="M5713">
        <f t="shared" si="178"/>
        <v>7044</v>
      </c>
      <c r="N5713" s="2">
        <f t="shared" si="179"/>
        <v>58.041458184417436</v>
      </c>
    </row>
    <row r="5714" spans="1:14" x14ac:dyDescent="0.3">
      <c r="A5714" t="s">
        <v>781</v>
      </c>
      <c r="B5714" t="s">
        <v>8339</v>
      </c>
      <c r="C5714">
        <v>3.6</v>
      </c>
      <c r="D5714">
        <v>24</v>
      </c>
      <c r="E5714">
        <v>1699</v>
      </c>
      <c r="F5714">
        <v>696</v>
      </c>
      <c r="G5714" t="s">
        <v>335</v>
      </c>
      <c r="H5714" t="s">
        <v>18446</v>
      </c>
      <c r="I5714" t="s">
        <v>784</v>
      </c>
      <c r="J5714" t="s">
        <v>8341</v>
      </c>
      <c r="K5714" t="s">
        <v>18447</v>
      </c>
      <c r="L5714">
        <v>16173166</v>
      </c>
      <c r="M5714">
        <f t="shared" si="178"/>
        <v>16704</v>
      </c>
      <c r="N5714" s="2">
        <f t="shared" si="179"/>
        <v>59.034726309593879</v>
      </c>
    </row>
    <row r="5715" spans="1:14" x14ac:dyDescent="0.3">
      <c r="A5715" t="s">
        <v>18448</v>
      </c>
      <c r="B5715" t="s">
        <v>2551</v>
      </c>
      <c r="C5715">
        <v>4.0999999999999996</v>
      </c>
      <c r="D5715">
        <v>26</v>
      </c>
      <c r="E5715">
        <v>10109</v>
      </c>
      <c r="F5715">
        <v>3032</v>
      </c>
      <c r="G5715" t="s">
        <v>16</v>
      </c>
      <c r="H5715" t="s">
        <v>18449</v>
      </c>
      <c r="I5715" t="s">
        <v>1558</v>
      </c>
      <c r="J5715" t="s">
        <v>2555</v>
      </c>
      <c r="K5715" t="s">
        <v>18450</v>
      </c>
      <c r="L5715">
        <v>14362090</v>
      </c>
      <c r="M5715">
        <f t="shared" si="178"/>
        <v>78832</v>
      </c>
      <c r="N5715" s="2">
        <f t="shared" si="179"/>
        <v>70.006924522702548</v>
      </c>
    </row>
    <row r="5716" spans="1:14" x14ac:dyDescent="0.3">
      <c r="A5716" t="s">
        <v>6400</v>
      </c>
      <c r="B5716" t="s">
        <v>18451</v>
      </c>
      <c r="C5716">
        <v>4.5</v>
      </c>
      <c r="D5716">
        <v>516</v>
      </c>
      <c r="E5716">
        <v>2199</v>
      </c>
      <c r="F5716">
        <v>659</v>
      </c>
      <c r="G5716" t="s">
        <v>42</v>
      </c>
      <c r="H5716" t="s">
        <v>18452</v>
      </c>
      <c r="I5716" t="s">
        <v>56</v>
      </c>
      <c r="J5716" t="s">
        <v>18453</v>
      </c>
      <c r="K5716" t="s">
        <v>18454</v>
      </c>
      <c r="L5716">
        <v>11656714</v>
      </c>
      <c r="M5716">
        <f t="shared" si="178"/>
        <v>340044</v>
      </c>
      <c r="N5716" s="2">
        <f t="shared" si="179"/>
        <v>70.031832651205093</v>
      </c>
    </row>
    <row r="5717" spans="1:14" x14ac:dyDescent="0.3">
      <c r="A5717" t="s">
        <v>18455</v>
      </c>
      <c r="B5717" t="s">
        <v>12881</v>
      </c>
      <c r="C5717">
        <v>3.7</v>
      </c>
      <c r="D5717">
        <v>10</v>
      </c>
      <c r="E5717">
        <v>1199</v>
      </c>
      <c r="F5717">
        <v>599</v>
      </c>
      <c r="G5717" t="s">
        <v>1268</v>
      </c>
      <c r="H5717" t="s">
        <v>18456</v>
      </c>
      <c r="I5717" t="s">
        <v>891</v>
      </c>
      <c r="J5717" t="s">
        <v>12883</v>
      </c>
      <c r="K5717" t="s">
        <v>18457</v>
      </c>
      <c r="L5717">
        <v>13534018</v>
      </c>
      <c r="M5717">
        <f t="shared" si="178"/>
        <v>5990</v>
      </c>
      <c r="N5717" s="2">
        <f t="shared" si="179"/>
        <v>50.041701417848202</v>
      </c>
    </row>
    <row r="5718" spans="1:14" x14ac:dyDescent="0.3">
      <c r="A5718" t="s">
        <v>18458</v>
      </c>
      <c r="B5718" t="s">
        <v>1342</v>
      </c>
      <c r="C5718">
        <v>4.2</v>
      </c>
      <c r="D5718">
        <v>10</v>
      </c>
      <c r="E5718">
        <v>2299</v>
      </c>
      <c r="F5718">
        <v>1149</v>
      </c>
      <c r="G5718" t="s">
        <v>7068</v>
      </c>
      <c r="H5718" t="s">
        <v>18459</v>
      </c>
      <c r="I5718" t="s">
        <v>446</v>
      </c>
      <c r="J5718" t="s">
        <v>1344</v>
      </c>
      <c r="K5718" t="s">
        <v>18460</v>
      </c>
      <c r="L5718">
        <v>16009438</v>
      </c>
      <c r="M5718">
        <f t="shared" si="178"/>
        <v>11490</v>
      </c>
      <c r="N5718" s="2">
        <f t="shared" si="179"/>
        <v>50.021748586341886</v>
      </c>
    </row>
    <row r="5719" spans="1:14" x14ac:dyDescent="0.3">
      <c r="A5719" t="s">
        <v>18461</v>
      </c>
      <c r="B5719" t="s">
        <v>54</v>
      </c>
      <c r="C5719">
        <v>4.3</v>
      </c>
      <c r="D5719">
        <v>16</v>
      </c>
      <c r="E5719">
        <v>5799</v>
      </c>
      <c r="F5719">
        <v>2029</v>
      </c>
      <c r="G5719" t="s">
        <v>67</v>
      </c>
      <c r="H5719" t="s">
        <v>18462</v>
      </c>
      <c r="I5719" t="s">
        <v>44</v>
      </c>
      <c r="J5719" t="s">
        <v>57</v>
      </c>
      <c r="K5719" t="s">
        <v>18463</v>
      </c>
      <c r="L5719">
        <v>14070230</v>
      </c>
      <c r="M5719">
        <f t="shared" si="178"/>
        <v>32464</v>
      </c>
      <c r="N5719" s="2">
        <f t="shared" si="179"/>
        <v>65.011208829108469</v>
      </c>
    </row>
    <row r="5720" spans="1:14" x14ac:dyDescent="0.3">
      <c r="A5720" t="s">
        <v>18464</v>
      </c>
      <c r="B5720" t="s">
        <v>18465</v>
      </c>
      <c r="C5720">
        <v>3.9</v>
      </c>
      <c r="D5720">
        <v>7</v>
      </c>
      <c r="E5720">
        <v>2499</v>
      </c>
      <c r="F5720">
        <v>874</v>
      </c>
      <c r="G5720" t="s">
        <v>29</v>
      </c>
      <c r="H5720" t="s">
        <v>18466</v>
      </c>
      <c r="I5720" t="s">
        <v>50</v>
      </c>
      <c r="J5720" t="s">
        <v>18467</v>
      </c>
      <c r="K5720" t="s">
        <v>18468</v>
      </c>
      <c r="L5720">
        <v>17346364</v>
      </c>
      <c r="M5720">
        <f t="shared" si="178"/>
        <v>6118</v>
      </c>
      <c r="N5720" s="2">
        <f t="shared" si="179"/>
        <v>65.026010404161667</v>
      </c>
    </row>
    <row r="5721" spans="1:14" x14ac:dyDescent="0.3">
      <c r="A5721" t="s">
        <v>1979</v>
      </c>
      <c r="B5721" t="s">
        <v>3772</v>
      </c>
      <c r="C5721">
        <v>4.5</v>
      </c>
      <c r="D5721">
        <v>58</v>
      </c>
      <c r="E5721">
        <v>2999</v>
      </c>
      <c r="F5721">
        <v>1649</v>
      </c>
      <c r="G5721" t="s">
        <v>16</v>
      </c>
      <c r="H5721" t="s">
        <v>18469</v>
      </c>
      <c r="I5721" t="s">
        <v>586</v>
      </c>
      <c r="J5721" t="s">
        <v>3774</v>
      </c>
      <c r="K5721" t="s">
        <v>18470</v>
      </c>
      <c r="L5721">
        <v>11511856</v>
      </c>
      <c r="M5721">
        <f t="shared" si="178"/>
        <v>95642</v>
      </c>
      <c r="N5721" s="2">
        <f t="shared" si="179"/>
        <v>45.015005001667227</v>
      </c>
    </row>
    <row r="5722" spans="1:14" x14ac:dyDescent="0.3">
      <c r="A5722" t="s">
        <v>4034</v>
      </c>
      <c r="B5722" t="s">
        <v>18471</v>
      </c>
      <c r="C5722">
        <v>3.8</v>
      </c>
      <c r="D5722">
        <v>13</v>
      </c>
      <c r="E5722">
        <v>2499</v>
      </c>
      <c r="F5722">
        <v>1499</v>
      </c>
      <c r="G5722" t="s">
        <v>124</v>
      </c>
      <c r="H5722" t="s">
        <v>18472</v>
      </c>
      <c r="I5722" t="s">
        <v>50</v>
      </c>
      <c r="J5722" t="s">
        <v>18473</v>
      </c>
      <c r="K5722" t="s">
        <v>18474</v>
      </c>
      <c r="L5722">
        <v>13634030</v>
      </c>
      <c r="M5722">
        <f t="shared" si="178"/>
        <v>19487</v>
      </c>
      <c r="N5722" s="2">
        <f t="shared" si="179"/>
        <v>40.016006402561018</v>
      </c>
    </row>
    <row r="5723" spans="1:14" x14ac:dyDescent="0.3">
      <c r="A5723" t="s">
        <v>18475</v>
      </c>
      <c r="B5723" t="s">
        <v>557</v>
      </c>
      <c r="C5723">
        <v>3.7</v>
      </c>
      <c r="D5723">
        <v>7</v>
      </c>
      <c r="E5723">
        <v>999</v>
      </c>
      <c r="F5723">
        <v>549</v>
      </c>
      <c r="G5723" t="s">
        <v>42</v>
      </c>
      <c r="H5723" t="s">
        <v>18476</v>
      </c>
      <c r="I5723" t="s">
        <v>37</v>
      </c>
      <c r="J5723" t="s">
        <v>559</v>
      </c>
      <c r="K5723" t="s">
        <v>18477</v>
      </c>
      <c r="L5723">
        <v>16127390</v>
      </c>
      <c r="M5723">
        <f t="shared" si="178"/>
        <v>3843</v>
      </c>
      <c r="N5723" s="2">
        <f t="shared" si="179"/>
        <v>45.045045045045043</v>
      </c>
    </row>
    <row r="5724" spans="1:14" x14ac:dyDescent="0.3">
      <c r="A5724" t="s">
        <v>18478</v>
      </c>
      <c r="B5724" t="s">
        <v>235</v>
      </c>
      <c r="C5724">
        <v>4.5</v>
      </c>
      <c r="D5724">
        <v>24</v>
      </c>
      <c r="E5724">
        <v>1799</v>
      </c>
      <c r="F5724">
        <v>1259</v>
      </c>
      <c r="G5724" t="s">
        <v>171</v>
      </c>
      <c r="H5724" t="s">
        <v>18479</v>
      </c>
      <c r="I5724" t="s">
        <v>404</v>
      </c>
      <c r="J5724" t="s">
        <v>238</v>
      </c>
      <c r="K5724" t="s">
        <v>18480</v>
      </c>
      <c r="L5724">
        <v>14288002</v>
      </c>
      <c r="M5724">
        <f t="shared" si="178"/>
        <v>30216</v>
      </c>
      <c r="N5724" s="2">
        <f t="shared" si="179"/>
        <v>30.016675931072818</v>
      </c>
    </row>
    <row r="5725" spans="1:14" x14ac:dyDescent="0.3">
      <c r="A5725" t="s">
        <v>4663</v>
      </c>
      <c r="B5725" t="s">
        <v>1382</v>
      </c>
      <c r="C5725">
        <v>4</v>
      </c>
      <c r="D5725">
        <v>6</v>
      </c>
      <c r="E5725">
        <v>1999</v>
      </c>
      <c r="F5725">
        <v>699</v>
      </c>
      <c r="G5725" t="s">
        <v>124</v>
      </c>
      <c r="H5725" t="s">
        <v>18481</v>
      </c>
      <c r="I5725" t="s">
        <v>126</v>
      </c>
      <c r="J5725" t="s">
        <v>1384</v>
      </c>
      <c r="K5725" t="s">
        <v>18482</v>
      </c>
      <c r="L5725">
        <v>17088812</v>
      </c>
      <c r="M5725">
        <f t="shared" si="178"/>
        <v>4194</v>
      </c>
      <c r="N5725" s="2">
        <f t="shared" si="179"/>
        <v>65.032516258129064</v>
      </c>
    </row>
    <row r="5726" spans="1:14" x14ac:dyDescent="0.3">
      <c r="A5726" t="s">
        <v>3895</v>
      </c>
      <c r="B5726" t="s">
        <v>3674</v>
      </c>
      <c r="C5726">
        <v>3.7</v>
      </c>
      <c r="D5726">
        <v>7</v>
      </c>
      <c r="E5726">
        <v>1998</v>
      </c>
      <c r="F5726">
        <v>899</v>
      </c>
      <c r="G5726" t="s">
        <v>242</v>
      </c>
      <c r="H5726" t="s">
        <v>18483</v>
      </c>
      <c r="I5726" t="s">
        <v>1176</v>
      </c>
      <c r="J5726" t="s">
        <v>3676</v>
      </c>
      <c r="K5726" t="s">
        <v>18484</v>
      </c>
      <c r="L5726">
        <v>16851200</v>
      </c>
      <c r="M5726">
        <f t="shared" si="178"/>
        <v>6293</v>
      </c>
      <c r="N5726" s="2">
        <f t="shared" si="179"/>
        <v>55.005005005005003</v>
      </c>
    </row>
    <row r="5727" spans="1:14" x14ac:dyDescent="0.3">
      <c r="A5727" t="s">
        <v>18485</v>
      </c>
      <c r="B5727" t="s">
        <v>15868</v>
      </c>
      <c r="C5727">
        <v>5</v>
      </c>
      <c r="D5727">
        <v>4</v>
      </c>
      <c r="E5727">
        <v>5800</v>
      </c>
      <c r="F5727">
        <v>1102</v>
      </c>
      <c r="G5727" t="s">
        <v>16</v>
      </c>
      <c r="H5727" t="s">
        <v>18486</v>
      </c>
      <c r="I5727" t="s">
        <v>1558</v>
      </c>
      <c r="J5727" t="s">
        <v>15871</v>
      </c>
      <c r="K5727" t="s">
        <v>18487</v>
      </c>
      <c r="L5727">
        <v>16403724</v>
      </c>
      <c r="M5727">
        <f t="shared" si="178"/>
        <v>4408</v>
      </c>
      <c r="N5727" s="2">
        <f t="shared" si="179"/>
        <v>81</v>
      </c>
    </row>
    <row r="5728" spans="1:14" x14ac:dyDescent="0.3">
      <c r="A5728" t="s">
        <v>18488</v>
      </c>
      <c r="B5728" t="s">
        <v>16691</v>
      </c>
      <c r="C5728">
        <v>4.2</v>
      </c>
      <c r="D5728">
        <v>166</v>
      </c>
      <c r="E5728">
        <v>490</v>
      </c>
      <c r="F5728">
        <v>441</v>
      </c>
      <c r="G5728" t="s">
        <v>16</v>
      </c>
      <c r="H5728" t="s">
        <v>18489</v>
      </c>
      <c r="I5728" t="s">
        <v>802</v>
      </c>
      <c r="J5728" t="s">
        <v>16693</v>
      </c>
      <c r="K5728" t="s">
        <v>18490</v>
      </c>
      <c r="L5728">
        <v>11549178</v>
      </c>
      <c r="M5728">
        <f t="shared" si="178"/>
        <v>73206</v>
      </c>
      <c r="N5728" s="2">
        <f t="shared" si="179"/>
        <v>10</v>
      </c>
    </row>
    <row r="5729" spans="1:14" x14ac:dyDescent="0.3">
      <c r="A5729" t="s">
        <v>13711</v>
      </c>
      <c r="B5729" t="s">
        <v>2422</v>
      </c>
      <c r="C5729">
        <v>4.3</v>
      </c>
      <c r="D5729">
        <v>30</v>
      </c>
      <c r="E5729">
        <v>3499</v>
      </c>
      <c r="F5729">
        <v>769</v>
      </c>
      <c r="G5729" t="s">
        <v>16</v>
      </c>
      <c r="H5729" t="s">
        <v>18491</v>
      </c>
      <c r="I5729" t="s">
        <v>5026</v>
      </c>
      <c r="J5729" t="s">
        <v>2424</v>
      </c>
      <c r="K5729" t="s">
        <v>18492</v>
      </c>
      <c r="L5729">
        <v>15225018</v>
      </c>
      <c r="M5729">
        <f t="shared" si="178"/>
        <v>23070</v>
      </c>
      <c r="N5729" s="2">
        <f t="shared" si="179"/>
        <v>78.022292083452413</v>
      </c>
    </row>
    <row r="5730" spans="1:14" x14ac:dyDescent="0.3">
      <c r="A5730" t="s">
        <v>18493</v>
      </c>
      <c r="B5730" t="s">
        <v>3833</v>
      </c>
      <c r="C5730">
        <v>4.2</v>
      </c>
      <c r="D5730">
        <v>21</v>
      </c>
      <c r="E5730">
        <v>2999</v>
      </c>
      <c r="F5730">
        <v>899</v>
      </c>
      <c r="G5730" t="s">
        <v>18494</v>
      </c>
      <c r="H5730" t="s">
        <v>18495</v>
      </c>
      <c r="I5730" t="s">
        <v>446</v>
      </c>
      <c r="J5730" t="s">
        <v>3835</v>
      </c>
      <c r="K5730" t="s">
        <v>18496</v>
      </c>
      <c r="L5730">
        <v>10234537</v>
      </c>
      <c r="M5730">
        <f t="shared" si="178"/>
        <v>18879</v>
      </c>
      <c r="N5730" s="2">
        <f t="shared" si="179"/>
        <v>70.023341113704575</v>
      </c>
    </row>
    <row r="5731" spans="1:14" x14ac:dyDescent="0.3">
      <c r="A5731" t="s">
        <v>18497</v>
      </c>
      <c r="B5731" t="s">
        <v>18498</v>
      </c>
      <c r="C5731">
        <v>4</v>
      </c>
      <c r="D5731">
        <v>6</v>
      </c>
      <c r="E5731">
        <v>2949</v>
      </c>
      <c r="F5731">
        <v>1621</v>
      </c>
      <c r="G5731" t="s">
        <v>16</v>
      </c>
      <c r="H5731" t="s">
        <v>18499</v>
      </c>
      <c r="I5731" t="s">
        <v>3074</v>
      </c>
      <c r="J5731" t="s">
        <v>18500</v>
      </c>
      <c r="K5731" t="s">
        <v>18501</v>
      </c>
      <c r="L5731">
        <v>13781456</v>
      </c>
      <c r="M5731">
        <f t="shared" si="178"/>
        <v>9726</v>
      </c>
      <c r="N5731" s="2">
        <f t="shared" si="179"/>
        <v>45.032214309935569</v>
      </c>
    </row>
    <row r="5732" spans="1:14" x14ac:dyDescent="0.3">
      <c r="A5732" t="s">
        <v>12743</v>
      </c>
      <c r="B5732" t="s">
        <v>8156</v>
      </c>
      <c r="C5732">
        <v>4.4000000000000004</v>
      </c>
      <c r="D5732">
        <v>50</v>
      </c>
      <c r="E5732">
        <v>1275</v>
      </c>
      <c r="F5732">
        <v>408</v>
      </c>
      <c r="G5732" t="s">
        <v>16</v>
      </c>
      <c r="H5732" t="s">
        <v>18502</v>
      </c>
      <c r="I5732" t="s">
        <v>7904</v>
      </c>
      <c r="J5732" t="s">
        <v>8158</v>
      </c>
      <c r="K5732" t="s">
        <v>12745</v>
      </c>
      <c r="L5732">
        <v>15427520</v>
      </c>
      <c r="M5732">
        <f t="shared" si="178"/>
        <v>20400</v>
      </c>
      <c r="N5732" s="2">
        <f t="shared" si="179"/>
        <v>68</v>
      </c>
    </row>
    <row r="5733" spans="1:14" x14ac:dyDescent="0.3">
      <c r="A5733" t="s">
        <v>18503</v>
      </c>
      <c r="B5733" t="s">
        <v>41</v>
      </c>
      <c r="C5733">
        <v>3.9</v>
      </c>
      <c r="D5733">
        <v>25</v>
      </c>
      <c r="E5733">
        <v>2799</v>
      </c>
      <c r="F5733">
        <v>1259</v>
      </c>
      <c r="G5733" t="s">
        <v>42</v>
      </c>
      <c r="H5733" t="s">
        <v>18504</v>
      </c>
      <c r="I5733" t="s">
        <v>110</v>
      </c>
      <c r="J5733" t="s">
        <v>45</v>
      </c>
      <c r="K5733" t="s">
        <v>18505</v>
      </c>
      <c r="L5733">
        <v>13303460</v>
      </c>
      <c r="M5733">
        <f t="shared" si="178"/>
        <v>31475</v>
      </c>
      <c r="N5733" s="2">
        <f t="shared" si="179"/>
        <v>55.019649874955348</v>
      </c>
    </row>
    <row r="5734" spans="1:14" x14ac:dyDescent="0.3">
      <c r="A5734" t="s">
        <v>2993</v>
      </c>
      <c r="B5734" t="s">
        <v>1648</v>
      </c>
      <c r="C5734">
        <v>4</v>
      </c>
      <c r="D5734">
        <v>147</v>
      </c>
      <c r="E5734">
        <v>1899</v>
      </c>
      <c r="F5734">
        <v>664</v>
      </c>
      <c r="G5734" t="s">
        <v>16</v>
      </c>
      <c r="H5734" t="s">
        <v>18506</v>
      </c>
      <c r="I5734" t="s">
        <v>18</v>
      </c>
      <c r="J5734" t="s">
        <v>1650</v>
      </c>
      <c r="K5734" t="s">
        <v>18507</v>
      </c>
      <c r="L5734">
        <v>10474124</v>
      </c>
      <c r="M5734">
        <f t="shared" si="178"/>
        <v>97608</v>
      </c>
      <c r="N5734" s="2">
        <f t="shared" si="179"/>
        <v>65.034228541337541</v>
      </c>
    </row>
    <row r="5735" spans="1:14" x14ac:dyDescent="0.3">
      <c r="A5735" t="s">
        <v>18508</v>
      </c>
      <c r="B5735" t="s">
        <v>481</v>
      </c>
      <c r="C5735">
        <v>3.9</v>
      </c>
      <c r="D5735">
        <v>148</v>
      </c>
      <c r="E5735">
        <v>1798</v>
      </c>
      <c r="F5735">
        <v>359</v>
      </c>
      <c r="G5735" t="s">
        <v>16</v>
      </c>
      <c r="H5735" t="s">
        <v>18509</v>
      </c>
      <c r="I5735" t="s">
        <v>388</v>
      </c>
      <c r="J5735" t="s">
        <v>483</v>
      </c>
      <c r="K5735" t="s">
        <v>18510</v>
      </c>
      <c r="L5735">
        <v>7266850</v>
      </c>
      <c r="M5735">
        <f t="shared" si="178"/>
        <v>53132</v>
      </c>
      <c r="N5735" s="2">
        <f t="shared" si="179"/>
        <v>80.033370411568399</v>
      </c>
    </row>
    <row r="5736" spans="1:14" x14ac:dyDescent="0.3">
      <c r="A5736" t="s">
        <v>18511</v>
      </c>
      <c r="B5736" t="s">
        <v>465</v>
      </c>
      <c r="C5736">
        <v>4.5999999999999996</v>
      </c>
      <c r="D5736">
        <v>5</v>
      </c>
      <c r="E5736">
        <v>499</v>
      </c>
      <c r="F5736">
        <v>499</v>
      </c>
      <c r="G5736" t="s">
        <v>1683</v>
      </c>
      <c r="H5736" t="s">
        <v>18512</v>
      </c>
      <c r="I5736" t="s">
        <v>648</v>
      </c>
      <c r="J5736" t="s">
        <v>468</v>
      </c>
      <c r="K5736" t="s">
        <v>18513</v>
      </c>
      <c r="L5736">
        <v>17083634</v>
      </c>
      <c r="M5736">
        <f t="shared" si="178"/>
        <v>2495</v>
      </c>
      <c r="N5736" s="2">
        <f t="shared" si="179"/>
        <v>0</v>
      </c>
    </row>
    <row r="5737" spans="1:14" x14ac:dyDescent="0.3">
      <c r="A5737" t="s">
        <v>3242</v>
      </c>
      <c r="B5737" t="s">
        <v>2047</v>
      </c>
      <c r="C5737">
        <v>4.4000000000000004</v>
      </c>
      <c r="D5737">
        <v>10</v>
      </c>
      <c r="E5737">
        <v>2999</v>
      </c>
      <c r="F5737">
        <v>1349</v>
      </c>
      <c r="G5737" t="s">
        <v>42</v>
      </c>
      <c r="H5737" t="s">
        <v>18514</v>
      </c>
      <c r="I5737" t="s">
        <v>132</v>
      </c>
      <c r="J5737" t="s">
        <v>2049</v>
      </c>
      <c r="K5737" t="s">
        <v>18515</v>
      </c>
      <c r="L5737">
        <v>16312308</v>
      </c>
      <c r="M5737">
        <f t="shared" si="178"/>
        <v>13490</v>
      </c>
      <c r="N5737" s="2">
        <f t="shared" si="179"/>
        <v>55.018339446482159</v>
      </c>
    </row>
    <row r="5738" spans="1:14" x14ac:dyDescent="0.3">
      <c r="A5738" t="s">
        <v>18516</v>
      </c>
      <c r="B5738" t="s">
        <v>456</v>
      </c>
      <c r="C5738">
        <v>3.8</v>
      </c>
      <c r="D5738">
        <v>12</v>
      </c>
      <c r="E5738">
        <v>1490</v>
      </c>
      <c r="F5738">
        <v>1192</v>
      </c>
      <c r="G5738" t="s">
        <v>67</v>
      </c>
      <c r="H5738" t="s">
        <v>18517</v>
      </c>
      <c r="I5738" t="s">
        <v>50</v>
      </c>
      <c r="J5738" t="s">
        <v>459</v>
      </c>
      <c r="K5738" t="s">
        <v>18518</v>
      </c>
      <c r="L5738">
        <v>16105994</v>
      </c>
      <c r="M5738">
        <f t="shared" si="178"/>
        <v>14304</v>
      </c>
      <c r="N5738" s="2">
        <f t="shared" si="179"/>
        <v>20</v>
      </c>
    </row>
    <row r="5739" spans="1:14" x14ac:dyDescent="0.3">
      <c r="A5739" t="s">
        <v>18519</v>
      </c>
      <c r="B5739" t="s">
        <v>5917</v>
      </c>
      <c r="C5739">
        <v>3.8</v>
      </c>
      <c r="D5739">
        <v>5</v>
      </c>
      <c r="E5739">
        <v>1299</v>
      </c>
      <c r="F5739">
        <v>1299</v>
      </c>
      <c r="G5739" t="s">
        <v>12179</v>
      </c>
      <c r="H5739" t="s">
        <v>18520</v>
      </c>
      <c r="I5739" t="s">
        <v>685</v>
      </c>
      <c r="J5739" t="s">
        <v>5919</v>
      </c>
      <c r="K5739" t="s">
        <v>18521</v>
      </c>
      <c r="L5739">
        <v>16343084</v>
      </c>
      <c r="M5739">
        <f t="shared" si="178"/>
        <v>6495</v>
      </c>
      <c r="N5739" s="2">
        <f t="shared" si="179"/>
        <v>0</v>
      </c>
    </row>
    <row r="5740" spans="1:14" x14ac:dyDescent="0.3">
      <c r="A5740" t="s">
        <v>18522</v>
      </c>
      <c r="B5740" t="s">
        <v>917</v>
      </c>
      <c r="C5740">
        <v>4.0999999999999996</v>
      </c>
      <c r="D5740">
        <v>7</v>
      </c>
      <c r="E5740">
        <v>1849</v>
      </c>
      <c r="F5740">
        <v>665</v>
      </c>
      <c r="G5740" t="s">
        <v>29</v>
      </c>
      <c r="H5740" t="s">
        <v>18523</v>
      </c>
      <c r="I5740" t="s">
        <v>1209</v>
      </c>
      <c r="J5740" t="s">
        <v>919</v>
      </c>
      <c r="K5740" t="s">
        <v>18524</v>
      </c>
      <c r="L5740">
        <v>16334410</v>
      </c>
      <c r="M5740">
        <f t="shared" si="178"/>
        <v>4655</v>
      </c>
      <c r="N5740" s="2">
        <f t="shared" si="179"/>
        <v>64.034613304488914</v>
      </c>
    </row>
    <row r="5741" spans="1:14" x14ac:dyDescent="0.3">
      <c r="A5741" t="s">
        <v>18525</v>
      </c>
      <c r="B5741" t="s">
        <v>1039</v>
      </c>
      <c r="C5741">
        <v>3.6</v>
      </c>
      <c r="D5741">
        <v>13</v>
      </c>
      <c r="E5741">
        <v>1399</v>
      </c>
      <c r="F5741">
        <v>643</v>
      </c>
      <c r="G5741" t="s">
        <v>182</v>
      </c>
      <c r="H5741" t="s">
        <v>18526</v>
      </c>
      <c r="I5741" t="s">
        <v>126</v>
      </c>
      <c r="J5741" t="s">
        <v>1041</v>
      </c>
      <c r="K5741" t="s">
        <v>18527</v>
      </c>
      <c r="L5741">
        <v>14303592</v>
      </c>
      <c r="M5741">
        <f t="shared" si="178"/>
        <v>8359</v>
      </c>
      <c r="N5741" s="2">
        <f t="shared" si="179"/>
        <v>54.038598999285206</v>
      </c>
    </row>
    <row r="5742" spans="1:14" x14ac:dyDescent="0.3">
      <c r="A5742" t="s">
        <v>2046</v>
      </c>
      <c r="B5742" t="s">
        <v>10656</v>
      </c>
      <c r="C5742">
        <v>4</v>
      </c>
      <c r="D5742">
        <v>2</v>
      </c>
      <c r="E5742">
        <v>1599</v>
      </c>
      <c r="F5742">
        <v>879</v>
      </c>
      <c r="G5742" t="s">
        <v>124</v>
      </c>
      <c r="H5742" t="s">
        <v>18528</v>
      </c>
      <c r="I5742" t="s">
        <v>126</v>
      </c>
      <c r="J5742" t="s">
        <v>10658</v>
      </c>
      <c r="K5742" t="s">
        <v>18529</v>
      </c>
      <c r="L5742">
        <v>17627694</v>
      </c>
      <c r="M5742">
        <f t="shared" si="178"/>
        <v>1758</v>
      </c>
      <c r="N5742" s="2">
        <f t="shared" si="179"/>
        <v>45.028142589118197</v>
      </c>
    </row>
    <row r="5743" spans="1:14" x14ac:dyDescent="0.3">
      <c r="A5743" t="s">
        <v>15624</v>
      </c>
      <c r="B5743" t="s">
        <v>6533</v>
      </c>
      <c r="C5743">
        <v>4.5999999999999996</v>
      </c>
      <c r="D5743">
        <v>8</v>
      </c>
      <c r="E5743">
        <v>8799</v>
      </c>
      <c r="F5743">
        <v>4399</v>
      </c>
      <c r="G5743" t="s">
        <v>67</v>
      </c>
      <c r="H5743" t="s">
        <v>18530</v>
      </c>
      <c r="I5743" t="s">
        <v>132</v>
      </c>
      <c r="J5743" t="s">
        <v>6535</v>
      </c>
      <c r="K5743" t="s">
        <v>18531</v>
      </c>
      <c r="L5743">
        <v>17463584</v>
      </c>
      <c r="M5743">
        <f t="shared" si="178"/>
        <v>35192</v>
      </c>
      <c r="N5743" s="2">
        <f t="shared" si="179"/>
        <v>50.005682463916358</v>
      </c>
    </row>
    <row r="5744" spans="1:14" x14ac:dyDescent="0.3">
      <c r="A5744" t="s">
        <v>1866</v>
      </c>
      <c r="B5744" t="s">
        <v>11426</v>
      </c>
      <c r="C5744">
        <v>4.8</v>
      </c>
      <c r="D5744">
        <v>5</v>
      </c>
      <c r="E5744">
        <v>2999</v>
      </c>
      <c r="F5744">
        <v>1289</v>
      </c>
      <c r="G5744" t="s">
        <v>16</v>
      </c>
      <c r="H5744" t="s">
        <v>18532</v>
      </c>
      <c r="I5744" t="s">
        <v>586</v>
      </c>
      <c r="J5744" t="s">
        <v>11428</v>
      </c>
      <c r="K5744" t="s">
        <v>18533</v>
      </c>
      <c r="L5744">
        <v>16647020</v>
      </c>
      <c r="M5744">
        <f t="shared" si="178"/>
        <v>6445</v>
      </c>
      <c r="N5744" s="2">
        <f t="shared" si="179"/>
        <v>57.019006335445141</v>
      </c>
    </row>
    <row r="5745" spans="1:14" x14ac:dyDescent="0.3">
      <c r="A5745" t="s">
        <v>18534</v>
      </c>
      <c r="B5745" t="s">
        <v>2308</v>
      </c>
      <c r="C5745">
        <v>4.4000000000000004</v>
      </c>
      <c r="D5745">
        <v>18</v>
      </c>
      <c r="E5745">
        <v>2449</v>
      </c>
      <c r="F5745">
        <v>2399</v>
      </c>
      <c r="G5745" t="s">
        <v>16</v>
      </c>
      <c r="H5745" t="s">
        <v>18535</v>
      </c>
      <c r="I5745" t="s">
        <v>997</v>
      </c>
      <c r="J5745" t="s">
        <v>2310</v>
      </c>
      <c r="K5745" t="s">
        <v>18536</v>
      </c>
      <c r="L5745">
        <v>11552082</v>
      </c>
      <c r="M5745">
        <f t="shared" si="178"/>
        <v>43182</v>
      </c>
      <c r="N5745" s="2">
        <f t="shared" si="179"/>
        <v>2.0416496529195589</v>
      </c>
    </row>
    <row r="5746" spans="1:14" x14ac:dyDescent="0.3">
      <c r="A5746" t="s">
        <v>18537</v>
      </c>
      <c r="B5746" t="s">
        <v>2904</v>
      </c>
      <c r="C5746">
        <v>4.4000000000000004</v>
      </c>
      <c r="D5746">
        <v>20</v>
      </c>
      <c r="E5746">
        <v>3945</v>
      </c>
      <c r="F5746">
        <v>1972</v>
      </c>
      <c r="G5746" t="s">
        <v>16</v>
      </c>
      <c r="H5746" t="s">
        <v>18538</v>
      </c>
      <c r="I5746" t="s">
        <v>586</v>
      </c>
      <c r="J5746" t="s">
        <v>2906</v>
      </c>
      <c r="K5746" t="s">
        <v>18539</v>
      </c>
      <c r="L5746">
        <v>16629306</v>
      </c>
      <c r="M5746">
        <f t="shared" si="178"/>
        <v>39440</v>
      </c>
      <c r="N5746" s="2">
        <f t="shared" si="179"/>
        <v>50.012674271229407</v>
      </c>
    </row>
    <row r="5747" spans="1:14" x14ac:dyDescent="0.3">
      <c r="A5747" t="s">
        <v>18540</v>
      </c>
      <c r="B5747" t="s">
        <v>1426</v>
      </c>
      <c r="C5747">
        <v>3.7</v>
      </c>
      <c r="D5747">
        <v>19</v>
      </c>
      <c r="E5747">
        <v>4499</v>
      </c>
      <c r="F5747">
        <v>3374</v>
      </c>
      <c r="G5747" t="s">
        <v>16</v>
      </c>
      <c r="H5747" t="s">
        <v>18541</v>
      </c>
      <c r="I5747" t="s">
        <v>586</v>
      </c>
      <c r="J5747" t="s">
        <v>1428</v>
      </c>
      <c r="K5747" t="s">
        <v>18542</v>
      </c>
      <c r="L5747">
        <v>14312744</v>
      </c>
      <c r="M5747">
        <f t="shared" si="178"/>
        <v>64106</v>
      </c>
      <c r="N5747" s="2">
        <f t="shared" si="179"/>
        <v>25.005556790397865</v>
      </c>
    </row>
    <row r="5748" spans="1:14" x14ac:dyDescent="0.3">
      <c r="A5748" t="s">
        <v>18543</v>
      </c>
      <c r="B5748" t="s">
        <v>130</v>
      </c>
      <c r="C5748">
        <v>3.7</v>
      </c>
      <c r="D5748">
        <v>15</v>
      </c>
      <c r="E5748">
        <v>5499</v>
      </c>
      <c r="F5748">
        <v>2144</v>
      </c>
      <c r="G5748" t="s">
        <v>29</v>
      </c>
      <c r="H5748" t="s">
        <v>18544</v>
      </c>
      <c r="I5748" t="s">
        <v>132</v>
      </c>
      <c r="J5748" t="s">
        <v>133</v>
      </c>
      <c r="K5748" t="s">
        <v>18545</v>
      </c>
      <c r="L5748">
        <v>15204496</v>
      </c>
      <c r="M5748">
        <f t="shared" si="178"/>
        <v>32160</v>
      </c>
      <c r="N5748" s="2">
        <f t="shared" si="179"/>
        <v>61.011092925986546</v>
      </c>
    </row>
    <row r="5749" spans="1:14" x14ac:dyDescent="0.3">
      <c r="A5749" t="s">
        <v>18546</v>
      </c>
      <c r="B5749" t="s">
        <v>18547</v>
      </c>
      <c r="C5749">
        <v>4.2</v>
      </c>
      <c r="D5749">
        <v>19</v>
      </c>
      <c r="E5749">
        <v>2990</v>
      </c>
      <c r="F5749">
        <v>837</v>
      </c>
      <c r="G5749" t="s">
        <v>88</v>
      </c>
      <c r="H5749" t="s">
        <v>18548</v>
      </c>
      <c r="I5749" t="s">
        <v>90</v>
      </c>
      <c r="J5749" t="s">
        <v>18549</v>
      </c>
      <c r="K5749" t="s">
        <v>18550</v>
      </c>
      <c r="L5749">
        <v>14942152</v>
      </c>
      <c r="M5749">
        <f t="shared" si="178"/>
        <v>15903</v>
      </c>
      <c r="N5749" s="2">
        <f t="shared" si="179"/>
        <v>72.006688963210706</v>
      </c>
    </row>
    <row r="5750" spans="1:14" x14ac:dyDescent="0.3">
      <c r="A5750" t="s">
        <v>4152</v>
      </c>
      <c r="B5750" t="s">
        <v>1855</v>
      </c>
      <c r="C5750">
        <v>4.4000000000000004</v>
      </c>
      <c r="D5750">
        <v>32</v>
      </c>
      <c r="E5750">
        <v>3180</v>
      </c>
      <c r="F5750">
        <v>1590</v>
      </c>
      <c r="G5750" t="s">
        <v>16</v>
      </c>
      <c r="H5750" t="s">
        <v>18551</v>
      </c>
      <c r="I5750" t="s">
        <v>997</v>
      </c>
      <c r="J5750" t="s">
        <v>1857</v>
      </c>
      <c r="K5750" t="s">
        <v>18552</v>
      </c>
      <c r="L5750">
        <v>10921554</v>
      </c>
      <c r="M5750">
        <f t="shared" si="178"/>
        <v>50880</v>
      </c>
      <c r="N5750" s="2">
        <f t="shared" si="179"/>
        <v>50</v>
      </c>
    </row>
    <row r="5751" spans="1:14" x14ac:dyDescent="0.3">
      <c r="A5751" t="s">
        <v>2942</v>
      </c>
      <c r="B5751" t="s">
        <v>18553</v>
      </c>
      <c r="C5751">
        <v>5</v>
      </c>
      <c r="D5751">
        <v>3</v>
      </c>
      <c r="E5751">
        <v>3495</v>
      </c>
      <c r="F5751">
        <v>3145</v>
      </c>
      <c r="G5751" t="s">
        <v>18554</v>
      </c>
      <c r="H5751" t="s">
        <v>18555</v>
      </c>
      <c r="I5751" t="s">
        <v>110</v>
      </c>
      <c r="J5751" t="s">
        <v>18556</v>
      </c>
      <c r="K5751" t="s">
        <v>18557</v>
      </c>
      <c r="L5751">
        <v>7178001</v>
      </c>
      <c r="M5751">
        <f t="shared" si="178"/>
        <v>9435</v>
      </c>
      <c r="N5751" s="2">
        <f t="shared" si="179"/>
        <v>10.014306151645208</v>
      </c>
    </row>
    <row r="5752" spans="1:14" x14ac:dyDescent="0.3">
      <c r="A5752" t="s">
        <v>18558</v>
      </c>
      <c r="B5752" t="s">
        <v>3852</v>
      </c>
      <c r="C5752">
        <v>5</v>
      </c>
      <c r="D5752">
        <v>2</v>
      </c>
      <c r="E5752">
        <v>2995</v>
      </c>
      <c r="F5752">
        <v>2995</v>
      </c>
      <c r="G5752" t="s">
        <v>757</v>
      </c>
      <c r="H5752" t="s">
        <v>18559</v>
      </c>
      <c r="I5752" t="s">
        <v>446</v>
      </c>
      <c r="J5752" t="s">
        <v>3854</v>
      </c>
      <c r="K5752" t="s">
        <v>18560</v>
      </c>
      <c r="L5752">
        <v>17315892</v>
      </c>
      <c r="M5752">
        <f t="shared" si="178"/>
        <v>5990</v>
      </c>
      <c r="N5752" s="2">
        <f t="shared" si="179"/>
        <v>0</v>
      </c>
    </row>
    <row r="5753" spans="1:14" x14ac:dyDescent="0.3">
      <c r="A5753" t="s">
        <v>129</v>
      </c>
      <c r="B5753" t="s">
        <v>16545</v>
      </c>
      <c r="C5753">
        <v>4.3</v>
      </c>
      <c r="D5753">
        <v>26</v>
      </c>
      <c r="E5753">
        <v>2999</v>
      </c>
      <c r="F5753">
        <v>1049</v>
      </c>
      <c r="G5753" t="s">
        <v>124</v>
      </c>
      <c r="H5753" t="s">
        <v>18561</v>
      </c>
      <c r="I5753" t="s">
        <v>132</v>
      </c>
      <c r="J5753" t="s">
        <v>16547</v>
      </c>
      <c r="K5753" t="s">
        <v>18562</v>
      </c>
      <c r="L5753">
        <v>15163008</v>
      </c>
      <c r="M5753">
        <f t="shared" si="178"/>
        <v>27274</v>
      </c>
      <c r="N5753" s="2">
        <f t="shared" si="179"/>
        <v>65.021673891297098</v>
      </c>
    </row>
    <row r="5754" spans="1:14" x14ac:dyDescent="0.3">
      <c r="A5754" t="s">
        <v>18563</v>
      </c>
      <c r="B5754" t="s">
        <v>18564</v>
      </c>
      <c r="C5754">
        <v>3.4</v>
      </c>
      <c r="D5754">
        <v>10</v>
      </c>
      <c r="E5754">
        <v>4999</v>
      </c>
      <c r="F5754">
        <v>999</v>
      </c>
      <c r="G5754" t="s">
        <v>16</v>
      </c>
      <c r="H5754" t="s">
        <v>18565</v>
      </c>
      <c r="I5754" t="s">
        <v>997</v>
      </c>
      <c r="J5754" t="s">
        <v>18566</v>
      </c>
      <c r="K5754" t="s">
        <v>18567</v>
      </c>
      <c r="L5754">
        <v>8943263</v>
      </c>
      <c r="M5754">
        <f t="shared" si="178"/>
        <v>9990</v>
      </c>
      <c r="N5754" s="2">
        <f t="shared" si="179"/>
        <v>80.016003200640128</v>
      </c>
    </row>
    <row r="5755" spans="1:14" x14ac:dyDescent="0.3">
      <c r="A5755" t="s">
        <v>18568</v>
      </c>
      <c r="B5755" t="s">
        <v>5145</v>
      </c>
      <c r="C5755">
        <v>4.5999999999999996</v>
      </c>
      <c r="D5755">
        <v>29</v>
      </c>
      <c r="E5755">
        <v>2499</v>
      </c>
      <c r="F5755">
        <v>1199</v>
      </c>
      <c r="G5755" t="s">
        <v>6300</v>
      </c>
      <c r="H5755" t="s">
        <v>18569</v>
      </c>
      <c r="I5755" t="s">
        <v>398</v>
      </c>
      <c r="J5755" t="s">
        <v>5148</v>
      </c>
      <c r="K5755" t="s">
        <v>18570</v>
      </c>
      <c r="L5755">
        <v>14778932</v>
      </c>
      <c r="M5755">
        <f t="shared" si="178"/>
        <v>34771</v>
      </c>
      <c r="N5755" s="2">
        <f t="shared" si="179"/>
        <v>52.020808323329334</v>
      </c>
    </row>
    <row r="5756" spans="1:14" x14ac:dyDescent="0.3">
      <c r="A5756" t="s">
        <v>7093</v>
      </c>
      <c r="B5756" t="s">
        <v>15</v>
      </c>
      <c r="C5756">
        <v>4.5</v>
      </c>
      <c r="D5756">
        <v>103</v>
      </c>
      <c r="E5756">
        <v>3673</v>
      </c>
      <c r="F5756">
        <v>881</v>
      </c>
      <c r="G5756" t="s">
        <v>16</v>
      </c>
      <c r="H5756" t="s">
        <v>18571</v>
      </c>
      <c r="I5756" t="s">
        <v>18</v>
      </c>
      <c r="J5756" t="s">
        <v>19</v>
      </c>
      <c r="K5756" t="s">
        <v>18572</v>
      </c>
      <c r="L5756">
        <v>12718996</v>
      </c>
      <c r="M5756">
        <f t="shared" si="178"/>
        <v>90743</v>
      </c>
      <c r="N5756" s="2">
        <f t="shared" si="179"/>
        <v>76.014157364552133</v>
      </c>
    </row>
    <row r="5757" spans="1:14" x14ac:dyDescent="0.3">
      <c r="A5757" t="s">
        <v>2631</v>
      </c>
      <c r="B5757" t="s">
        <v>3674</v>
      </c>
      <c r="C5757">
        <v>3.5</v>
      </c>
      <c r="D5757">
        <v>25</v>
      </c>
      <c r="E5757">
        <v>2199</v>
      </c>
      <c r="F5757">
        <v>791</v>
      </c>
      <c r="G5757" t="s">
        <v>242</v>
      </c>
      <c r="H5757" t="s">
        <v>18573</v>
      </c>
      <c r="I5757" t="s">
        <v>1176</v>
      </c>
      <c r="J5757" t="s">
        <v>3676</v>
      </c>
      <c r="K5757" t="s">
        <v>18574</v>
      </c>
      <c r="L5757">
        <v>1896080</v>
      </c>
      <c r="M5757">
        <f t="shared" si="178"/>
        <v>19775</v>
      </c>
      <c r="N5757" s="2">
        <f t="shared" si="179"/>
        <v>64.029104138244648</v>
      </c>
    </row>
    <row r="5758" spans="1:14" x14ac:dyDescent="0.3">
      <c r="A5758" t="s">
        <v>18575</v>
      </c>
      <c r="B5758" t="s">
        <v>1011</v>
      </c>
      <c r="C5758">
        <v>4.0999999999999996</v>
      </c>
      <c r="D5758">
        <v>22</v>
      </c>
      <c r="E5758">
        <v>2799</v>
      </c>
      <c r="F5758">
        <v>1399</v>
      </c>
      <c r="G5758" t="s">
        <v>2464</v>
      </c>
      <c r="H5758" t="s">
        <v>18576</v>
      </c>
      <c r="I5758" t="s">
        <v>1281</v>
      </c>
      <c r="J5758" t="s">
        <v>1013</v>
      </c>
      <c r="K5758" t="s">
        <v>18577</v>
      </c>
      <c r="L5758">
        <v>13476178</v>
      </c>
      <c r="M5758">
        <f t="shared" si="178"/>
        <v>30778</v>
      </c>
      <c r="N5758" s="2">
        <f t="shared" si="179"/>
        <v>50.017863522686682</v>
      </c>
    </row>
    <row r="5759" spans="1:14" x14ac:dyDescent="0.3">
      <c r="A5759" t="s">
        <v>4550</v>
      </c>
      <c r="B5759" t="s">
        <v>655</v>
      </c>
      <c r="C5759">
        <v>3.7</v>
      </c>
      <c r="D5759">
        <v>11</v>
      </c>
      <c r="E5759">
        <v>2999</v>
      </c>
      <c r="F5759">
        <v>1139</v>
      </c>
      <c r="G5759" t="s">
        <v>29</v>
      </c>
      <c r="H5759" t="s">
        <v>18578</v>
      </c>
      <c r="I5759" t="s">
        <v>132</v>
      </c>
      <c r="J5759" t="s">
        <v>657</v>
      </c>
      <c r="K5759" t="s">
        <v>18579</v>
      </c>
      <c r="L5759">
        <v>17196896</v>
      </c>
      <c r="M5759">
        <f t="shared" si="178"/>
        <v>12529</v>
      </c>
      <c r="N5759" s="2">
        <f t="shared" si="179"/>
        <v>62.020673557852611</v>
      </c>
    </row>
    <row r="5760" spans="1:14" x14ac:dyDescent="0.3">
      <c r="A5760" t="s">
        <v>8351</v>
      </c>
      <c r="B5760" t="s">
        <v>424</v>
      </c>
      <c r="C5760">
        <v>4.0999999999999996</v>
      </c>
      <c r="D5760">
        <v>24</v>
      </c>
      <c r="E5760">
        <v>3799</v>
      </c>
      <c r="F5760">
        <v>1557</v>
      </c>
      <c r="G5760" t="s">
        <v>124</v>
      </c>
      <c r="H5760" t="s">
        <v>18580</v>
      </c>
      <c r="I5760" t="s">
        <v>132</v>
      </c>
      <c r="J5760" t="s">
        <v>426</v>
      </c>
      <c r="K5760" t="s">
        <v>18581</v>
      </c>
      <c r="L5760">
        <v>13439546</v>
      </c>
      <c r="M5760">
        <f t="shared" si="178"/>
        <v>37368</v>
      </c>
      <c r="N5760" s="2">
        <f t="shared" si="179"/>
        <v>59.015530402737561</v>
      </c>
    </row>
    <row r="5761" spans="1:14" x14ac:dyDescent="0.3">
      <c r="A5761" t="s">
        <v>18582</v>
      </c>
      <c r="B5761" t="s">
        <v>123</v>
      </c>
      <c r="C5761">
        <v>3.9</v>
      </c>
      <c r="D5761">
        <v>20</v>
      </c>
      <c r="E5761">
        <v>3999</v>
      </c>
      <c r="F5761">
        <v>1999</v>
      </c>
      <c r="G5761" t="s">
        <v>67</v>
      </c>
      <c r="H5761" t="s">
        <v>18583</v>
      </c>
      <c r="I5761" t="s">
        <v>132</v>
      </c>
      <c r="J5761" t="s">
        <v>127</v>
      </c>
      <c r="K5761" t="s">
        <v>18584</v>
      </c>
      <c r="L5761">
        <v>15525502</v>
      </c>
      <c r="M5761">
        <f t="shared" si="178"/>
        <v>39980</v>
      </c>
      <c r="N5761" s="2">
        <f t="shared" si="179"/>
        <v>50.01250312578145</v>
      </c>
    </row>
    <row r="5762" spans="1:14" x14ac:dyDescent="0.3">
      <c r="A5762" t="s">
        <v>18434</v>
      </c>
      <c r="B5762" t="s">
        <v>424</v>
      </c>
      <c r="C5762">
        <v>4.0999999999999996</v>
      </c>
      <c r="D5762">
        <v>35</v>
      </c>
      <c r="E5762">
        <v>3799</v>
      </c>
      <c r="F5762">
        <v>1139</v>
      </c>
      <c r="G5762" t="s">
        <v>124</v>
      </c>
      <c r="H5762" t="s">
        <v>18585</v>
      </c>
      <c r="I5762" t="s">
        <v>132</v>
      </c>
      <c r="J5762" t="s">
        <v>426</v>
      </c>
      <c r="K5762" t="s">
        <v>18586</v>
      </c>
      <c r="L5762">
        <v>15262560</v>
      </c>
      <c r="M5762">
        <f t="shared" si="178"/>
        <v>39865</v>
      </c>
      <c r="N5762" s="2">
        <f t="shared" si="179"/>
        <v>70.018425901553044</v>
      </c>
    </row>
    <row r="5763" spans="1:14" x14ac:dyDescent="0.3">
      <c r="A5763" t="s">
        <v>18587</v>
      </c>
      <c r="B5763" t="s">
        <v>1317</v>
      </c>
      <c r="C5763">
        <v>3.6</v>
      </c>
      <c r="D5763">
        <v>43</v>
      </c>
      <c r="E5763">
        <v>2199</v>
      </c>
      <c r="F5763">
        <v>659</v>
      </c>
      <c r="G5763" t="s">
        <v>67</v>
      </c>
      <c r="H5763" t="s">
        <v>18588</v>
      </c>
      <c r="I5763" t="s">
        <v>50</v>
      </c>
      <c r="J5763" t="s">
        <v>1317</v>
      </c>
      <c r="K5763" t="s">
        <v>18589</v>
      </c>
      <c r="L5763">
        <v>11781620</v>
      </c>
      <c r="M5763">
        <f t="shared" ref="M5763:M5826" si="180">D5763*F5763</f>
        <v>28337</v>
      </c>
      <c r="N5763" s="2">
        <f t="shared" ref="N5763:N5826" si="181">((E5763-F5763)/E5763) *100</f>
        <v>70.031832651205093</v>
      </c>
    </row>
    <row r="5764" spans="1:14" x14ac:dyDescent="0.3">
      <c r="A5764" t="s">
        <v>18590</v>
      </c>
      <c r="B5764" t="s">
        <v>3067</v>
      </c>
      <c r="C5764">
        <v>4.9000000000000004</v>
      </c>
      <c r="D5764">
        <v>8</v>
      </c>
      <c r="E5764">
        <v>3999</v>
      </c>
      <c r="F5764">
        <v>1399</v>
      </c>
      <c r="G5764" t="s">
        <v>335</v>
      </c>
      <c r="H5764" t="s">
        <v>18591</v>
      </c>
      <c r="I5764" t="s">
        <v>132</v>
      </c>
      <c r="J5764" t="s">
        <v>3069</v>
      </c>
      <c r="K5764" t="s">
        <v>18592</v>
      </c>
      <c r="L5764">
        <v>16847024</v>
      </c>
      <c r="M5764">
        <f t="shared" si="180"/>
        <v>11192</v>
      </c>
      <c r="N5764" s="2">
        <f t="shared" si="181"/>
        <v>65.016254063515873</v>
      </c>
    </row>
    <row r="5765" spans="1:14" x14ac:dyDescent="0.3">
      <c r="A5765" t="s">
        <v>1420</v>
      </c>
      <c r="B5765" t="s">
        <v>917</v>
      </c>
      <c r="C5765">
        <v>3.7</v>
      </c>
      <c r="D5765">
        <v>53</v>
      </c>
      <c r="E5765">
        <v>2699</v>
      </c>
      <c r="F5765">
        <v>1106</v>
      </c>
      <c r="G5765" t="s">
        <v>29</v>
      </c>
      <c r="H5765" t="s">
        <v>18593</v>
      </c>
      <c r="I5765" t="s">
        <v>132</v>
      </c>
      <c r="J5765" t="s">
        <v>919</v>
      </c>
      <c r="K5765" t="s">
        <v>18594</v>
      </c>
      <c r="L5765">
        <v>14085822</v>
      </c>
      <c r="M5765">
        <f t="shared" si="180"/>
        <v>58618</v>
      </c>
      <c r="N5765" s="2">
        <f t="shared" si="181"/>
        <v>59.021859948128942</v>
      </c>
    </row>
    <row r="5766" spans="1:14" x14ac:dyDescent="0.3">
      <c r="A5766" t="s">
        <v>5634</v>
      </c>
      <c r="B5766" t="s">
        <v>1267</v>
      </c>
      <c r="C5766">
        <v>4.5</v>
      </c>
      <c r="D5766">
        <v>6</v>
      </c>
      <c r="E5766">
        <v>2199</v>
      </c>
      <c r="F5766">
        <v>703</v>
      </c>
      <c r="G5766" t="s">
        <v>409</v>
      </c>
      <c r="H5766" t="s">
        <v>18595</v>
      </c>
      <c r="I5766" t="s">
        <v>891</v>
      </c>
      <c r="J5766" t="s">
        <v>1270</v>
      </c>
      <c r="K5766" t="s">
        <v>18596</v>
      </c>
      <c r="L5766">
        <v>13803128</v>
      </c>
      <c r="M5766">
        <f t="shared" si="180"/>
        <v>4218</v>
      </c>
      <c r="N5766" s="2">
        <f t="shared" si="181"/>
        <v>68.030923146884945</v>
      </c>
    </row>
    <row r="5767" spans="1:14" x14ac:dyDescent="0.3">
      <c r="A5767" t="s">
        <v>18597</v>
      </c>
      <c r="B5767" t="s">
        <v>1855</v>
      </c>
      <c r="C5767">
        <v>4.0999999999999996</v>
      </c>
      <c r="D5767">
        <v>64</v>
      </c>
      <c r="E5767">
        <v>3745</v>
      </c>
      <c r="F5767">
        <v>1498</v>
      </c>
      <c r="G5767" t="s">
        <v>16</v>
      </c>
      <c r="H5767" t="s">
        <v>18598</v>
      </c>
      <c r="I5767" t="s">
        <v>2875</v>
      </c>
      <c r="J5767" t="s">
        <v>1857</v>
      </c>
      <c r="K5767" t="s">
        <v>18599</v>
      </c>
      <c r="L5767">
        <v>4149578</v>
      </c>
      <c r="M5767">
        <f t="shared" si="180"/>
        <v>95872</v>
      </c>
      <c r="N5767" s="2">
        <f t="shared" si="181"/>
        <v>60</v>
      </c>
    </row>
    <row r="5768" spans="1:14" x14ac:dyDescent="0.3">
      <c r="A5768" t="s">
        <v>510</v>
      </c>
      <c r="B5768" t="s">
        <v>230</v>
      </c>
      <c r="C5768">
        <v>4.3</v>
      </c>
      <c r="D5768">
        <v>117</v>
      </c>
      <c r="E5768">
        <v>1199</v>
      </c>
      <c r="F5768">
        <v>539</v>
      </c>
      <c r="G5768" t="s">
        <v>16</v>
      </c>
      <c r="H5768" t="s">
        <v>18600</v>
      </c>
      <c r="I5768" t="s">
        <v>513</v>
      </c>
      <c r="J5768" t="s">
        <v>232</v>
      </c>
      <c r="K5768" t="s">
        <v>18601</v>
      </c>
      <c r="L5768">
        <v>11281582</v>
      </c>
      <c r="M5768">
        <f t="shared" si="180"/>
        <v>63063</v>
      </c>
      <c r="N5768" s="2">
        <f t="shared" si="181"/>
        <v>55.045871559633028</v>
      </c>
    </row>
    <row r="5769" spans="1:14" x14ac:dyDescent="0.3">
      <c r="A5769" t="s">
        <v>18602</v>
      </c>
      <c r="B5769" t="s">
        <v>1382</v>
      </c>
      <c r="C5769">
        <v>2</v>
      </c>
      <c r="D5769">
        <v>3</v>
      </c>
      <c r="E5769">
        <v>1799</v>
      </c>
      <c r="F5769">
        <v>629</v>
      </c>
      <c r="G5769" t="s">
        <v>29</v>
      </c>
      <c r="H5769" t="s">
        <v>18603</v>
      </c>
      <c r="I5769" t="s">
        <v>312</v>
      </c>
      <c r="J5769" t="s">
        <v>1384</v>
      </c>
      <c r="K5769" t="s">
        <v>18604</v>
      </c>
      <c r="L5769">
        <v>17096382</v>
      </c>
      <c r="M5769">
        <f t="shared" si="180"/>
        <v>1887</v>
      </c>
      <c r="N5769" s="2">
        <f t="shared" si="181"/>
        <v>65.036131183991102</v>
      </c>
    </row>
    <row r="5770" spans="1:14" x14ac:dyDescent="0.3">
      <c r="A5770" t="s">
        <v>5150</v>
      </c>
      <c r="B5770" t="s">
        <v>4579</v>
      </c>
      <c r="C5770">
        <v>4</v>
      </c>
      <c r="D5770">
        <v>16</v>
      </c>
      <c r="E5770">
        <v>2995</v>
      </c>
      <c r="F5770">
        <v>2995</v>
      </c>
      <c r="G5770" t="s">
        <v>683</v>
      </c>
      <c r="H5770" t="s">
        <v>18605</v>
      </c>
      <c r="I5770" t="s">
        <v>373</v>
      </c>
      <c r="J5770" t="s">
        <v>4581</v>
      </c>
      <c r="K5770" t="s">
        <v>18606</v>
      </c>
      <c r="L5770">
        <v>1443212</v>
      </c>
      <c r="M5770">
        <f t="shared" si="180"/>
        <v>47920</v>
      </c>
      <c r="N5770" s="2">
        <f t="shared" si="181"/>
        <v>0</v>
      </c>
    </row>
    <row r="5771" spans="1:14" x14ac:dyDescent="0.3">
      <c r="A5771" t="s">
        <v>18607</v>
      </c>
      <c r="B5771" t="s">
        <v>123</v>
      </c>
      <c r="C5771">
        <v>3.1</v>
      </c>
      <c r="D5771">
        <v>18</v>
      </c>
      <c r="E5771">
        <v>1299</v>
      </c>
      <c r="F5771">
        <v>649</v>
      </c>
      <c r="G5771" t="s">
        <v>42</v>
      </c>
      <c r="H5771" t="s">
        <v>18608</v>
      </c>
      <c r="I5771" t="s">
        <v>56</v>
      </c>
      <c r="J5771" t="s">
        <v>127</v>
      </c>
      <c r="K5771" t="s">
        <v>18609</v>
      </c>
      <c r="L5771">
        <v>6937677</v>
      </c>
      <c r="M5771">
        <f t="shared" si="180"/>
        <v>11682</v>
      </c>
      <c r="N5771" s="2">
        <f t="shared" si="181"/>
        <v>50.038491147036183</v>
      </c>
    </row>
    <row r="5772" spans="1:14" x14ac:dyDescent="0.3">
      <c r="A5772" t="s">
        <v>18610</v>
      </c>
      <c r="B5772" t="s">
        <v>230</v>
      </c>
      <c r="C5772">
        <v>4</v>
      </c>
      <c r="D5772">
        <v>50</v>
      </c>
      <c r="E5772">
        <v>1799</v>
      </c>
      <c r="F5772">
        <v>629</v>
      </c>
      <c r="G5772" t="s">
        <v>42</v>
      </c>
      <c r="H5772" t="s">
        <v>18611</v>
      </c>
      <c r="I5772" t="s">
        <v>201</v>
      </c>
      <c r="J5772" t="s">
        <v>232</v>
      </c>
      <c r="K5772" t="s">
        <v>18612</v>
      </c>
      <c r="L5772">
        <v>15158986</v>
      </c>
      <c r="M5772">
        <f t="shared" si="180"/>
        <v>31450</v>
      </c>
      <c r="N5772" s="2">
        <f t="shared" si="181"/>
        <v>65.036131183991102</v>
      </c>
    </row>
    <row r="5773" spans="1:14" x14ac:dyDescent="0.3">
      <c r="A5773" t="s">
        <v>12308</v>
      </c>
      <c r="B5773" t="s">
        <v>9229</v>
      </c>
      <c r="C5773">
        <v>4.7</v>
      </c>
      <c r="D5773">
        <v>20</v>
      </c>
      <c r="E5773">
        <v>549</v>
      </c>
      <c r="F5773">
        <v>521</v>
      </c>
      <c r="G5773" t="s">
        <v>16</v>
      </c>
      <c r="H5773" t="s">
        <v>18613</v>
      </c>
      <c r="I5773" t="s">
        <v>586</v>
      </c>
      <c r="J5773" t="s">
        <v>9231</v>
      </c>
      <c r="K5773" t="s">
        <v>18614</v>
      </c>
      <c r="L5773">
        <v>13793258</v>
      </c>
      <c r="M5773">
        <f t="shared" si="180"/>
        <v>10420</v>
      </c>
      <c r="N5773" s="2">
        <f t="shared" si="181"/>
        <v>5.1001821493624773</v>
      </c>
    </row>
    <row r="5774" spans="1:14" x14ac:dyDescent="0.3">
      <c r="A5774" t="s">
        <v>978</v>
      </c>
      <c r="B5774" t="s">
        <v>4657</v>
      </c>
      <c r="C5774">
        <v>4.8</v>
      </c>
      <c r="D5774">
        <v>5</v>
      </c>
      <c r="E5774">
        <v>699</v>
      </c>
      <c r="F5774">
        <v>419</v>
      </c>
      <c r="G5774" t="s">
        <v>67</v>
      </c>
      <c r="H5774" t="s">
        <v>18615</v>
      </c>
      <c r="I5774" t="s">
        <v>37</v>
      </c>
      <c r="J5774" t="s">
        <v>4657</v>
      </c>
      <c r="K5774" t="s">
        <v>18616</v>
      </c>
      <c r="L5774">
        <v>16059894</v>
      </c>
      <c r="M5774">
        <f t="shared" si="180"/>
        <v>2095</v>
      </c>
      <c r="N5774" s="2">
        <f t="shared" si="181"/>
        <v>40.057224606580832</v>
      </c>
    </row>
    <row r="5775" spans="1:14" x14ac:dyDescent="0.3">
      <c r="A5775" t="s">
        <v>16600</v>
      </c>
      <c r="B5775" t="s">
        <v>733</v>
      </c>
      <c r="C5775">
        <v>4.7</v>
      </c>
      <c r="D5775">
        <v>19</v>
      </c>
      <c r="E5775">
        <v>1449</v>
      </c>
      <c r="F5775">
        <v>724</v>
      </c>
      <c r="G5775" t="s">
        <v>67</v>
      </c>
      <c r="H5775" t="s">
        <v>18617</v>
      </c>
      <c r="I5775" t="s">
        <v>201</v>
      </c>
      <c r="J5775" t="s">
        <v>735</v>
      </c>
      <c r="K5775" t="s">
        <v>18618</v>
      </c>
      <c r="L5775">
        <v>10863426</v>
      </c>
      <c r="M5775">
        <f t="shared" si="180"/>
        <v>13756</v>
      </c>
      <c r="N5775" s="2">
        <f t="shared" si="181"/>
        <v>50.034506556245681</v>
      </c>
    </row>
    <row r="5776" spans="1:14" x14ac:dyDescent="0.3">
      <c r="A5776" t="s">
        <v>18619</v>
      </c>
      <c r="B5776" t="s">
        <v>7265</v>
      </c>
      <c r="C5776">
        <v>4.4000000000000004</v>
      </c>
      <c r="D5776">
        <v>17</v>
      </c>
      <c r="E5776">
        <v>1799</v>
      </c>
      <c r="F5776">
        <v>899</v>
      </c>
      <c r="G5776" t="s">
        <v>29</v>
      </c>
      <c r="H5776" t="s">
        <v>18620</v>
      </c>
      <c r="I5776" t="s">
        <v>404</v>
      </c>
      <c r="J5776" t="s">
        <v>7267</v>
      </c>
      <c r="K5776" t="s">
        <v>18621</v>
      </c>
      <c r="L5776">
        <v>15196422</v>
      </c>
      <c r="M5776">
        <f t="shared" si="180"/>
        <v>15283</v>
      </c>
      <c r="N5776" s="2">
        <f t="shared" si="181"/>
        <v>50.027793218454697</v>
      </c>
    </row>
    <row r="5777" spans="1:14" x14ac:dyDescent="0.3">
      <c r="A5777" t="s">
        <v>2032</v>
      </c>
      <c r="B5777" t="s">
        <v>2166</v>
      </c>
      <c r="C5777">
        <v>3</v>
      </c>
      <c r="D5777">
        <v>4</v>
      </c>
      <c r="E5777">
        <v>1799</v>
      </c>
      <c r="F5777">
        <v>1079</v>
      </c>
      <c r="G5777" t="s">
        <v>905</v>
      </c>
      <c r="H5777" t="s">
        <v>18622</v>
      </c>
      <c r="I5777" t="s">
        <v>83</v>
      </c>
      <c r="J5777" t="s">
        <v>2169</v>
      </c>
      <c r="K5777" t="s">
        <v>18623</v>
      </c>
      <c r="L5777">
        <v>16054880</v>
      </c>
      <c r="M5777">
        <f t="shared" si="180"/>
        <v>4316</v>
      </c>
      <c r="N5777" s="2">
        <f t="shared" si="181"/>
        <v>40.022234574763758</v>
      </c>
    </row>
    <row r="5778" spans="1:14" x14ac:dyDescent="0.3">
      <c r="A5778" t="s">
        <v>3882</v>
      </c>
      <c r="B5778" t="s">
        <v>119</v>
      </c>
      <c r="C5778">
        <v>4.9000000000000004</v>
      </c>
      <c r="D5778">
        <v>7</v>
      </c>
      <c r="E5778">
        <v>299</v>
      </c>
      <c r="F5778">
        <v>299</v>
      </c>
      <c r="G5778" t="s">
        <v>124</v>
      </c>
      <c r="H5778" t="s">
        <v>18624</v>
      </c>
      <c r="I5778" t="s">
        <v>56</v>
      </c>
      <c r="J5778" t="s">
        <v>119</v>
      </c>
      <c r="K5778" t="s">
        <v>18625</v>
      </c>
      <c r="L5778">
        <v>14432292</v>
      </c>
      <c r="M5778">
        <f t="shared" si="180"/>
        <v>2093</v>
      </c>
      <c r="N5778" s="2">
        <f t="shared" si="181"/>
        <v>0</v>
      </c>
    </row>
    <row r="5779" spans="1:14" x14ac:dyDescent="0.3">
      <c r="A5779" t="s">
        <v>18626</v>
      </c>
      <c r="B5779" t="s">
        <v>18627</v>
      </c>
      <c r="C5779">
        <v>4.0999999999999996</v>
      </c>
      <c r="D5779">
        <v>7</v>
      </c>
      <c r="E5779">
        <v>2050</v>
      </c>
      <c r="F5779">
        <v>717</v>
      </c>
      <c r="G5779" t="s">
        <v>18628</v>
      </c>
      <c r="H5779" t="s">
        <v>18629</v>
      </c>
      <c r="I5779" t="s">
        <v>126</v>
      </c>
      <c r="J5779" t="s">
        <v>18630</v>
      </c>
      <c r="K5779" t="s">
        <v>18631</v>
      </c>
      <c r="L5779">
        <v>17076832</v>
      </c>
      <c r="M5779">
        <f t="shared" si="180"/>
        <v>5019</v>
      </c>
      <c r="N5779" s="2">
        <f t="shared" si="181"/>
        <v>65.024390243902445</v>
      </c>
    </row>
    <row r="5780" spans="1:14" x14ac:dyDescent="0.3">
      <c r="A5780" t="s">
        <v>18632</v>
      </c>
      <c r="B5780" t="s">
        <v>1222</v>
      </c>
      <c r="C5780">
        <v>4.5</v>
      </c>
      <c r="D5780">
        <v>64</v>
      </c>
      <c r="E5780">
        <v>2099</v>
      </c>
      <c r="F5780">
        <v>839</v>
      </c>
      <c r="G5780" t="s">
        <v>67</v>
      </c>
      <c r="H5780" t="s">
        <v>18633</v>
      </c>
      <c r="I5780" t="s">
        <v>44</v>
      </c>
      <c r="J5780" t="s">
        <v>1224</v>
      </c>
      <c r="K5780" t="s">
        <v>18634</v>
      </c>
      <c r="L5780">
        <v>13480438</v>
      </c>
      <c r="M5780">
        <f t="shared" si="180"/>
        <v>53696</v>
      </c>
      <c r="N5780" s="2">
        <f t="shared" si="181"/>
        <v>60.028585040495472</v>
      </c>
    </row>
    <row r="5781" spans="1:14" x14ac:dyDescent="0.3">
      <c r="A5781" t="s">
        <v>675</v>
      </c>
      <c r="B5781" t="s">
        <v>3674</v>
      </c>
      <c r="C5781">
        <v>4.3</v>
      </c>
      <c r="D5781">
        <v>9</v>
      </c>
      <c r="E5781">
        <v>2495</v>
      </c>
      <c r="F5781">
        <v>798</v>
      </c>
      <c r="G5781" t="s">
        <v>242</v>
      </c>
      <c r="H5781" t="s">
        <v>18635</v>
      </c>
      <c r="I5781" t="s">
        <v>244</v>
      </c>
      <c r="J5781" t="s">
        <v>3676</v>
      </c>
      <c r="K5781" t="s">
        <v>18636</v>
      </c>
      <c r="L5781">
        <v>15027580</v>
      </c>
      <c r="M5781">
        <f t="shared" si="180"/>
        <v>7182</v>
      </c>
      <c r="N5781" s="2">
        <f t="shared" si="181"/>
        <v>68.016032064128254</v>
      </c>
    </row>
    <row r="5782" spans="1:14" x14ac:dyDescent="0.3">
      <c r="A5782" t="s">
        <v>18637</v>
      </c>
      <c r="B5782" t="s">
        <v>16031</v>
      </c>
      <c r="C5782">
        <v>4</v>
      </c>
      <c r="D5782">
        <v>152</v>
      </c>
      <c r="E5782">
        <v>2325</v>
      </c>
      <c r="F5782">
        <v>1627</v>
      </c>
      <c r="G5782" t="s">
        <v>335</v>
      </c>
      <c r="H5782" t="s">
        <v>18638</v>
      </c>
      <c r="I5782" t="s">
        <v>44</v>
      </c>
      <c r="J5782" t="s">
        <v>16033</v>
      </c>
      <c r="K5782" t="s">
        <v>18639</v>
      </c>
      <c r="L5782">
        <v>15177052</v>
      </c>
      <c r="M5782">
        <f t="shared" si="180"/>
        <v>247304</v>
      </c>
      <c r="N5782" s="2">
        <f t="shared" si="181"/>
        <v>30.021505376344088</v>
      </c>
    </row>
    <row r="5783" spans="1:14" x14ac:dyDescent="0.3">
      <c r="A5783" t="s">
        <v>9419</v>
      </c>
      <c r="B5783" t="s">
        <v>16031</v>
      </c>
      <c r="C5783">
        <v>4.4000000000000004</v>
      </c>
      <c r="D5783">
        <v>15</v>
      </c>
      <c r="E5783">
        <v>2250</v>
      </c>
      <c r="F5783">
        <v>1575</v>
      </c>
      <c r="G5783" t="s">
        <v>335</v>
      </c>
      <c r="H5783" t="s">
        <v>18640</v>
      </c>
      <c r="I5783" t="s">
        <v>44</v>
      </c>
      <c r="J5783" t="s">
        <v>16033</v>
      </c>
      <c r="K5783" t="s">
        <v>18641</v>
      </c>
      <c r="L5783">
        <v>15503964</v>
      </c>
      <c r="M5783">
        <f t="shared" si="180"/>
        <v>23625</v>
      </c>
      <c r="N5783" s="2">
        <f t="shared" si="181"/>
        <v>30</v>
      </c>
    </row>
    <row r="5784" spans="1:14" x14ac:dyDescent="0.3">
      <c r="A5784" t="s">
        <v>4014</v>
      </c>
      <c r="B5784" t="s">
        <v>18642</v>
      </c>
      <c r="C5784">
        <v>4.2</v>
      </c>
      <c r="D5784">
        <v>444</v>
      </c>
      <c r="E5784">
        <v>3333</v>
      </c>
      <c r="F5784">
        <v>1233</v>
      </c>
      <c r="G5784" t="s">
        <v>29</v>
      </c>
      <c r="H5784" t="s">
        <v>18643</v>
      </c>
      <c r="I5784" t="s">
        <v>44</v>
      </c>
      <c r="J5784" t="s">
        <v>18644</v>
      </c>
      <c r="K5784" t="s">
        <v>18645</v>
      </c>
      <c r="L5784">
        <v>12681768</v>
      </c>
      <c r="M5784">
        <f t="shared" si="180"/>
        <v>547452</v>
      </c>
      <c r="N5784" s="2">
        <f t="shared" si="181"/>
        <v>63.006300630063009</v>
      </c>
    </row>
    <row r="5785" spans="1:14" x14ac:dyDescent="0.3">
      <c r="A5785" t="s">
        <v>18646</v>
      </c>
      <c r="B5785" t="s">
        <v>2198</v>
      </c>
      <c r="C5785">
        <v>4.2</v>
      </c>
      <c r="D5785">
        <v>83</v>
      </c>
      <c r="E5785">
        <v>1049</v>
      </c>
      <c r="F5785">
        <v>419</v>
      </c>
      <c r="G5785" t="s">
        <v>15420</v>
      </c>
      <c r="H5785" t="s">
        <v>18647</v>
      </c>
      <c r="I5785" t="s">
        <v>201</v>
      </c>
      <c r="J5785" t="s">
        <v>2202</v>
      </c>
      <c r="K5785" t="s">
        <v>18648</v>
      </c>
      <c r="L5785">
        <v>10573188</v>
      </c>
      <c r="M5785">
        <f t="shared" si="180"/>
        <v>34777</v>
      </c>
      <c r="N5785" s="2">
        <f t="shared" si="181"/>
        <v>60.057197330791233</v>
      </c>
    </row>
    <row r="5786" spans="1:14" x14ac:dyDescent="0.3">
      <c r="A5786" t="s">
        <v>18054</v>
      </c>
      <c r="B5786" t="s">
        <v>456</v>
      </c>
      <c r="C5786">
        <v>3.9</v>
      </c>
      <c r="D5786">
        <v>10</v>
      </c>
      <c r="E5786">
        <v>190</v>
      </c>
      <c r="F5786">
        <v>171</v>
      </c>
      <c r="G5786" t="s">
        <v>16</v>
      </c>
      <c r="H5786" t="s">
        <v>18649</v>
      </c>
      <c r="I5786" t="s">
        <v>1558</v>
      </c>
      <c r="J5786" t="s">
        <v>459</v>
      </c>
      <c r="K5786" t="s">
        <v>18650</v>
      </c>
      <c r="L5786">
        <v>15832342</v>
      </c>
      <c r="M5786">
        <f t="shared" si="180"/>
        <v>1710</v>
      </c>
      <c r="N5786" s="2">
        <f t="shared" si="181"/>
        <v>10</v>
      </c>
    </row>
    <row r="5787" spans="1:14" x14ac:dyDescent="0.3">
      <c r="A5787" t="s">
        <v>16980</v>
      </c>
      <c r="B5787" t="s">
        <v>1513</v>
      </c>
      <c r="C5787">
        <v>4.4000000000000004</v>
      </c>
      <c r="D5787">
        <v>17</v>
      </c>
      <c r="E5787">
        <v>799</v>
      </c>
      <c r="F5787">
        <v>319</v>
      </c>
      <c r="G5787" t="s">
        <v>573</v>
      </c>
      <c r="H5787" t="s">
        <v>18651</v>
      </c>
      <c r="I5787" t="s">
        <v>37</v>
      </c>
      <c r="J5787" t="s">
        <v>1515</v>
      </c>
      <c r="K5787" t="s">
        <v>18652</v>
      </c>
      <c r="L5787">
        <v>15814486</v>
      </c>
      <c r="M5787">
        <f t="shared" si="180"/>
        <v>5423</v>
      </c>
      <c r="N5787" s="2">
        <f t="shared" si="181"/>
        <v>60.075093867334175</v>
      </c>
    </row>
    <row r="5788" spans="1:14" x14ac:dyDescent="0.3">
      <c r="A5788" t="s">
        <v>1027</v>
      </c>
      <c r="B5788" t="s">
        <v>4584</v>
      </c>
      <c r="C5788">
        <v>3.9</v>
      </c>
      <c r="D5788">
        <v>15</v>
      </c>
      <c r="E5788">
        <v>999</v>
      </c>
      <c r="F5788">
        <v>499</v>
      </c>
      <c r="G5788" t="s">
        <v>242</v>
      </c>
      <c r="H5788" t="s">
        <v>18653</v>
      </c>
      <c r="I5788" t="s">
        <v>244</v>
      </c>
      <c r="J5788" t="s">
        <v>4587</v>
      </c>
      <c r="K5788" t="s">
        <v>18654</v>
      </c>
      <c r="L5788">
        <v>15683478</v>
      </c>
      <c r="M5788">
        <f t="shared" si="180"/>
        <v>7485</v>
      </c>
      <c r="N5788" s="2">
        <f t="shared" si="181"/>
        <v>50.050050050050054</v>
      </c>
    </row>
    <row r="5789" spans="1:14" x14ac:dyDescent="0.3">
      <c r="A5789" t="s">
        <v>18655</v>
      </c>
      <c r="B5789" t="s">
        <v>942</v>
      </c>
      <c r="C5789">
        <v>3.6</v>
      </c>
      <c r="D5789">
        <v>5</v>
      </c>
      <c r="E5789">
        <v>2799</v>
      </c>
      <c r="F5789">
        <v>1399</v>
      </c>
      <c r="G5789" t="s">
        <v>249</v>
      </c>
      <c r="H5789" t="s">
        <v>18656</v>
      </c>
      <c r="I5789" t="s">
        <v>83</v>
      </c>
      <c r="J5789" t="s">
        <v>944</v>
      </c>
      <c r="K5789" t="s">
        <v>18657</v>
      </c>
      <c r="L5789">
        <v>15922000</v>
      </c>
      <c r="M5789">
        <f t="shared" si="180"/>
        <v>6995</v>
      </c>
      <c r="N5789" s="2">
        <f t="shared" si="181"/>
        <v>50.017863522686682</v>
      </c>
    </row>
    <row r="5790" spans="1:14" x14ac:dyDescent="0.3">
      <c r="A5790" t="s">
        <v>1148</v>
      </c>
      <c r="B5790" t="s">
        <v>689</v>
      </c>
      <c r="C5790">
        <v>4.2</v>
      </c>
      <c r="D5790">
        <v>17</v>
      </c>
      <c r="E5790">
        <v>2990</v>
      </c>
      <c r="F5790">
        <v>1495</v>
      </c>
      <c r="G5790" t="s">
        <v>690</v>
      </c>
      <c r="H5790" t="s">
        <v>18658</v>
      </c>
      <c r="I5790" t="s">
        <v>586</v>
      </c>
      <c r="J5790" t="s">
        <v>692</v>
      </c>
      <c r="K5790" t="s">
        <v>18659</v>
      </c>
      <c r="L5790">
        <v>16676942</v>
      </c>
      <c r="M5790">
        <f t="shared" si="180"/>
        <v>25415</v>
      </c>
      <c r="N5790" s="2">
        <f t="shared" si="181"/>
        <v>50</v>
      </c>
    </row>
    <row r="5791" spans="1:14" x14ac:dyDescent="0.3">
      <c r="A5791" t="s">
        <v>5954</v>
      </c>
      <c r="B5791" t="s">
        <v>3349</v>
      </c>
      <c r="C5791">
        <v>4.2</v>
      </c>
      <c r="D5791">
        <v>5</v>
      </c>
      <c r="E5791">
        <v>4490</v>
      </c>
      <c r="F5791">
        <v>898</v>
      </c>
      <c r="G5791" t="s">
        <v>14245</v>
      </c>
      <c r="H5791" t="s">
        <v>18660</v>
      </c>
      <c r="I5791" t="s">
        <v>685</v>
      </c>
      <c r="J5791" t="s">
        <v>3351</v>
      </c>
      <c r="K5791" t="s">
        <v>18661</v>
      </c>
      <c r="L5791">
        <v>15570422</v>
      </c>
      <c r="M5791">
        <f t="shared" si="180"/>
        <v>4490</v>
      </c>
      <c r="N5791" s="2">
        <f t="shared" si="181"/>
        <v>80</v>
      </c>
    </row>
    <row r="5792" spans="1:14" x14ac:dyDescent="0.3">
      <c r="A5792" t="s">
        <v>18662</v>
      </c>
      <c r="B5792" t="s">
        <v>80</v>
      </c>
      <c r="C5792">
        <v>3.1</v>
      </c>
      <c r="D5792">
        <v>8</v>
      </c>
      <c r="E5792">
        <v>2699</v>
      </c>
      <c r="F5792">
        <v>849</v>
      </c>
      <c r="G5792" t="s">
        <v>74</v>
      </c>
      <c r="H5792" t="s">
        <v>18663</v>
      </c>
      <c r="I5792" t="s">
        <v>685</v>
      </c>
      <c r="J5792" t="s">
        <v>84</v>
      </c>
      <c r="K5792" t="s">
        <v>18664</v>
      </c>
      <c r="L5792">
        <v>14709760</v>
      </c>
      <c r="M5792">
        <f t="shared" si="180"/>
        <v>6792</v>
      </c>
      <c r="N5792" s="2">
        <f t="shared" si="181"/>
        <v>68.543905150055579</v>
      </c>
    </row>
    <row r="5793" spans="1:14" x14ac:dyDescent="0.3">
      <c r="A5793" t="s">
        <v>18665</v>
      </c>
      <c r="B5793" t="s">
        <v>3320</v>
      </c>
      <c r="C5793">
        <v>3.8</v>
      </c>
      <c r="D5793">
        <v>11</v>
      </c>
      <c r="E5793">
        <v>2499</v>
      </c>
      <c r="F5793">
        <v>874</v>
      </c>
      <c r="G5793" t="s">
        <v>95</v>
      </c>
      <c r="H5793" t="s">
        <v>18666</v>
      </c>
      <c r="I5793" t="s">
        <v>1192</v>
      </c>
      <c r="J5793" t="s">
        <v>3322</v>
      </c>
      <c r="K5793" t="s">
        <v>18667</v>
      </c>
      <c r="L5793">
        <v>15614254</v>
      </c>
      <c r="M5793">
        <f t="shared" si="180"/>
        <v>9614</v>
      </c>
      <c r="N5793" s="2">
        <f t="shared" si="181"/>
        <v>65.026010404161667</v>
      </c>
    </row>
    <row r="5794" spans="1:14" x14ac:dyDescent="0.3">
      <c r="A5794" t="s">
        <v>18668</v>
      </c>
      <c r="B5794" t="s">
        <v>3784</v>
      </c>
      <c r="C5794">
        <v>3.6</v>
      </c>
      <c r="D5794">
        <v>19</v>
      </c>
      <c r="E5794">
        <v>4245</v>
      </c>
      <c r="F5794">
        <v>891</v>
      </c>
      <c r="G5794" t="s">
        <v>74</v>
      </c>
      <c r="H5794" t="s">
        <v>18669</v>
      </c>
      <c r="I5794" t="s">
        <v>685</v>
      </c>
      <c r="J5794" t="s">
        <v>3786</v>
      </c>
      <c r="K5794" t="s">
        <v>18670</v>
      </c>
      <c r="L5794">
        <v>13882528</v>
      </c>
      <c r="M5794">
        <f t="shared" si="180"/>
        <v>16929</v>
      </c>
      <c r="N5794" s="2">
        <f t="shared" si="181"/>
        <v>79.010600706713788</v>
      </c>
    </row>
    <row r="5795" spans="1:14" x14ac:dyDescent="0.3">
      <c r="A5795" t="s">
        <v>3952</v>
      </c>
      <c r="B5795" t="s">
        <v>2779</v>
      </c>
      <c r="C5795">
        <v>2.2999999999999998</v>
      </c>
      <c r="D5795">
        <v>3</v>
      </c>
      <c r="E5795">
        <v>3499</v>
      </c>
      <c r="F5795">
        <v>839</v>
      </c>
      <c r="G5795" t="s">
        <v>683</v>
      </c>
      <c r="H5795" t="s">
        <v>18671</v>
      </c>
      <c r="I5795" t="s">
        <v>685</v>
      </c>
      <c r="J5795" t="s">
        <v>2781</v>
      </c>
      <c r="K5795" t="s">
        <v>18672</v>
      </c>
      <c r="L5795">
        <v>17249840</v>
      </c>
      <c r="M5795">
        <f t="shared" si="180"/>
        <v>2517</v>
      </c>
      <c r="N5795" s="2">
        <f t="shared" si="181"/>
        <v>76.021720491569027</v>
      </c>
    </row>
    <row r="5796" spans="1:14" x14ac:dyDescent="0.3">
      <c r="A5796" t="s">
        <v>18673</v>
      </c>
      <c r="B5796" t="s">
        <v>2779</v>
      </c>
      <c r="C5796">
        <v>2.2999999999999998</v>
      </c>
      <c r="D5796">
        <v>3</v>
      </c>
      <c r="E5796">
        <v>3999</v>
      </c>
      <c r="F5796">
        <v>839</v>
      </c>
      <c r="G5796" t="s">
        <v>683</v>
      </c>
      <c r="H5796" t="s">
        <v>18674</v>
      </c>
      <c r="I5796" t="s">
        <v>685</v>
      </c>
      <c r="J5796" t="s">
        <v>2781</v>
      </c>
      <c r="K5796" t="s">
        <v>18675</v>
      </c>
      <c r="L5796">
        <v>15481812</v>
      </c>
      <c r="M5796">
        <f t="shared" si="180"/>
        <v>2517</v>
      </c>
      <c r="N5796" s="2">
        <f t="shared" si="181"/>
        <v>79.019754938734692</v>
      </c>
    </row>
    <row r="5797" spans="1:14" x14ac:dyDescent="0.3">
      <c r="A5797" t="s">
        <v>5793</v>
      </c>
      <c r="B5797" t="s">
        <v>2779</v>
      </c>
      <c r="C5797">
        <v>1</v>
      </c>
      <c r="D5797">
        <v>2</v>
      </c>
      <c r="E5797">
        <v>3499</v>
      </c>
      <c r="F5797">
        <v>839</v>
      </c>
      <c r="G5797" t="s">
        <v>683</v>
      </c>
      <c r="H5797" t="s">
        <v>18676</v>
      </c>
      <c r="I5797" t="s">
        <v>685</v>
      </c>
      <c r="J5797" t="s">
        <v>2781</v>
      </c>
      <c r="K5797" t="s">
        <v>18677</v>
      </c>
      <c r="L5797">
        <v>14962300</v>
      </c>
      <c r="M5797">
        <f t="shared" si="180"/>
        <v>1678</v>
      </c>
      <c r="N5797" s="2">
        <f t="shared" si="181"/>
        <v>76.021720491569027</v>
      </c>
    </row>
    <row r="5798" spans="1:14" x14ac:dyDescent="0.3">
      <c r="A5798" t="s">
        <v>11154</v>
      </c>
      <c r="B5798" t="s">
        <v>1713</v>
      </c>
      <c r="C5798">
        <v>4.4000000000000004</v>
      </c>
      <c r="D5798">
        <v>8</v>
      </c>
      <c r="E5798">
        <v>4629</v>
      </c>
      <c r="F5798">
        <v>879</v>
      </c>
      <c r="G5798" t="s">
        <v>683</v>
      </c>
      <c r="H5798" t="s">
        <v>18678</v>
      </c>
      <c r="I5798" t="s">
        <v>685</v>
      </c>
      <c r="J5798" t="s">
        <v>1715</v>
      </c>
      <c r="K5798" t="s">
        <v>18679</v>
      </c>
      <c r="L5798">
        <v>15679792</v>
      </c>
      <c r="M5798">
        <f t="shared" si="180"/>
        <v>7032</v>
      </c>
      <c r="N5798" s="2">
        <f t="shared" si="181"/>
        <v>81.011017498379772</v>
      </c>
    </row>
    <row r="5799" spans="1:14" x14ac:dyDescent="0.3">
      <c r="A5799" t="s">
        <v>14164</v>
      </c>
      <c r="B5799" t="s">
        <v>230</v>
      </c>
      <c r="C5799">
        <v>3.7</v>
      </c>
      <c r="D5799">
        <v>7</v>
      </c>
      <c r="E5799">
        <v>3099</v>
      </c>
      <c r="F5799">
        <v>1084</v>
      </c>
      <c r="G5799" t="s">
        <v>683</v>
      </c>
      <c r="H5799" t="s">
        <v>18680</v>
      </c>
      <c r="I5799" t="s">
        <v>685</v>
      </c>
      <c r="J5799" t="s">
        <v>232</v>
      </c>
      <c r="K5799" t="s">
        <v>18681</v>
      </c>
      <c r="L5799">
        <v>15862842</v>
      </c>
      <c r="M5799">
        <f t="shared" si="180"/>
        <v>7588</v>
      </c>
      <c r="N5799" s="2">
        <f t="shared" si="181"/>
        <v>65.020974507905777</v>
      </c>
    </row>
    <row r="5800" spans="1:14" x14ac:dyDescent="0.3">
      <c r="A5800" t="s">
        <v>5679</v>
      </c>
      <c r="B5800" t="s">
        <v>5680</v>
      </c>
      <c r="C5800">
        <v>3.4</v>
      </c>
      <c r="D5800">
        <v>20</v>
      </c>
      <c r="E5800">
        <v>999</v>
      </c>
      <c r="F5800">
        <v>609</v>
      </c>
      <c r="G5800" t="s">
        <v>683</v>
      </c>
      <c r="H5800" t="s">
        <v>18682</v>
      </c>
      <c r="I5800" t="s">
        <v>3629</v>
      </c>
      <c r="J5800" t="s">
        <v>5682</v>
      </c>
      <c r="K5800" t="s">
        <v>18683</v>
      </c>
      <c r="L5800">
        <v>15731924</v>
      </c>
      <c r="M5800">
        <f t="shared" si="180"/>
        <v>12180</v>
      </c>
      <c r="N5800" s="2">
        <f t="shared" si="181"/>
        <v>39.039039039039039</v>
      </c>
    </row>
    <row r="5801" spans="1:14" x14ac:dyDescent="0.3">
      <c r="A5801" t="s">
        <v>18684</v>
      </c>
      <c r="B5801" t="s">
        <v>8549</v>
      </c>
      <c r="C5801">
        <v>3.3</v>
      </c>
      <c r="D5801">
        <v>4</v>
      </c>
      <c r="E5801">
        <v>7999</v>
      </c>
      <c r="F5801">
        <v>7999</v>
      </c>
      <c r="G5801" t="s">
        <v>451</v>
      </c>
      <c r="H5801" t="s">
        <v>18685</v>
      </c>
      <c r="I5801" t="s">
        <v>6541</v>
      </c>
      <c r="J5801" t="s">
        <v>8551</v>
      </c>
      <c r="K5801" t="s">
        <v>18686</v>
      </c>
      <c r="L5801">
        <v>10604792</v>
      </c>
      <c r="M5801">
        <f t="shared" si="180"/>
        <v>31996</v>
      </c>
      <c r="N5801" s="2">
        <f t="shared" si="181"/>
        <v>0</v>
      </c>
    </row>
    <row r="5802" spans="1:14" x14ac:dyDescent="0.3">
      <c r="A5802" t="s">
        <v>5679</v>
      </c>
      <c r="B5802" t="s">
        <v>6550</v>
      </c>
      <c r="C5802">
        <v>4.3</v>
      </c>
      <c r="D5802">
        <v>4</v>
      </c>
      <c r="E5802">
        <v>2199</v>
      </c>
      <c r="F5802">
        <v>1407</v>
      </c>
      <c r="G5802" t="s">
        <v>683</v>
      </c>
      <c r="H5802" t="s">
        <v>18687</v>
      </c>
      <c r="I5802" t="s">
        <v>3629</v>
      </c>
      <c r="J5802" t="s">
        <v>6552</v>
      </c>
      <c r="K5802" t="s">
        <v>18688</v>
      </c>
      <c r="L5802">
        <v>15645912</v>
      </c>
      <c r="M5802">
        <f t="shared" si="180"/>
        <v>5628</v>
      </c>
      <c r="N5802" s="2">
        <f t="shared" si="181"/>
        <v>36.016371077762621</v>
      </c>
    </row>
    <row r="5803" spans="1:14" x14ac:dyDescent="0.3">
      <c r="A5803" t="s">
        <v>1156</v>
      </c>
      <c r="B5803" t="s">
        <v>773</v>
      </c>
      <c r="C5803">
        <v>4.7</v>
      </c>
      <c r="D5803">
        <v>11</v>
      </c>
      <c r="E5803">
        <v>1999</v>
      </c>
      <c r="F5803">
        <v>899</v>
      </c>
      <c r="G5803" t="s">
        <v>1158</v>
      </c>
      <c r="H5803" t="s">
        <v>18689</v>
      </c>
      <c r="I5803" t="s">
        <v>1160</v>
      </c>
      <c r="J5803" t="s">
        <v>776</v>
      </c>
      <c r="K5803" t="s">
        <v>18690</v>
      </c>
      <c r="L5803">
        <v>15617174</v>
      </c>
      <c r="M5803">
        <f t="shared" si="180"/>
        <v>9889</v>
      </c>
      <c r="N5803" s="2">
        <f t="shared" si="181"/>
        <v>55.027513756878442</v>
      </c>
    </row>
    <row r="5804" spans="1:14" x14ac:dyDescent="0.3">
      <c r="A5804" t="s">
        <v>2341</v>
      </c>
      <c r="B5804" t="s">
        <v>5771</v>
      </c>
      <c r="C5804">
        <v>4.2</v>
      </c>
      <c r="D5804">
        <v>10</v>
      </c>
      <c r="E5804">
        <v>2498</v>
      </c>
      <c r="F5804">
        <v>999</v>
      </c>
      <c r="G5804" t="s">
        <v>29</v>
      </c>
      <c r="H5804" t="s">
        <v>18691</v>
      </c>
      <c r="I5804" t="s">
        <v>642</v>
      </c>
      <c r="J5804" t="s">
        <v>5771</v>
      </c>
      <c r="K5804" t="s">
        <v>18692</v>
      </c>
      <c r="L5804">
        <v>16404664</v>
      </c>
      <c r="M5804">
        <f t="shared" si="180"/>
        <v>9990</v>
      </c>
      <c r="N5804" s="2">
        <f t="shared" si="181"/>
        <v>60.008006405124107</v>
      </c>
    </row>
    <row r="5805" spans="1:14" x14ac:dyDescent="0.3">
      <c r="A5805" t="s">
        <v>4672</v>
      </c>
      <c r="B5805" t="s">
        <v>1262</v>
      </c>
      <c r="C5805">
        <v>4.8</v>
      </c>
      <c r="D5805">
        <v>53</v>
      </c>
      <c r="E5805">
        <v>1149</v>
      </c>
      <c r="F5805">
        <v>1149</v>
      </c>
      <c r="G5805" t="s">
        <v>13393</v>
      </c>
      <c r="H5805" t="s">
        <v>18693</v>
      </c>
      <c r="I5805" t="s">
        <v>110</v>
      </c>
      <c r="J5805" t="s">
        <v>1265</v>
      </c>
      <c r="K5805" t="s">
        <v>18694</v>
      </c>
      <c r="L5805">
        <v>12566616</v>
      </c>
      <c r="M5805">
        <f t="shared" si="180"/>
        <v>60897</v>
      </c>
      <c r="N5805" s="2">
        <f t="shared" si="181"/>
        <v>0</v>
      </c>
    </row>
    <row r="5806" spans="1:14" x14ac:dyDescent="0.3">
      <c r="A5806" t="s">
        <v>1416</v>
      </c>
      <c r="B5806" t="s">
        <v>877</v>
      </c>
      <c r="C5806">
        <v>3.9</v>
      </c>
      <c r="D5806">
        <v>11</v>
      </c>
      <c r="E5806">
        <v>1199</v>
      </c>
      <c r="F5806">
        <v>719</v>
      </c>
      <c r="G5806" t="s">
        <v>1417</v>
      </c>
      <c r="H5806" t="s">
        <v>18695</v>
      </c>
      <c r="I5806" t="s">
        <v>880</v>
      </c>
      <c r="J5806" t="s">
        <v>881</v>
      </c>
      <c r="K5806" t="s">
        <v>18696</v>
      </c>
      <c r="L5806">
        <v>9852073</v>
      </c>
      <c r="M5806">
        <f t="shared" si="180"/>
        <v>7909</v>
      </c>
      <c r="N5806" s="2">
        <f t="shared" si="181"/>
        <v>40.033361134278564</v>
      </c>
    </row>
    <row r="5807" spans="1:14" x14ac:dyDescent="0.3">
      <c r="A5807" t="s">
        <v>18697</v>
      </c>
      <c r="B5807" t="s">
        <v>4487</v>
      </c>
      <c r="C5807">
        <v>4.5</v>
      </c>
      <c r="D5807">
        <v>4</v>
      </c>
      <c r="E5807">
        <v>1299</v>
      </c>
      <c r="F5807">
        <v>909</v>
      </c>
      <c r="G5807" t="s">
        <v>29</v>
      </c>
      <c r="H5807" t="s">
        <v>18698</v>
      </c>
      <c r="I5807" t="s">
        <v>56</v>
      </c>
      <c r="J5807" t="s">
        <v>4489</v>
      </c>
      <c r="K5807" t="s">
        <v>18699</v>
      </c>
      <c r="L5807">
        <v>15151106</v>
      </c>
      <c r="M5807">
        <f t="shared" si="180"/>
        <v>3636</v>
      </c>
      <c r="N5807" s="2">
        <f t="shared" si="181"/>
        <v>30.023094688221708</v>
      </c>
    </row>
    <row r="5808" spans="1:14" x14ac:dyDescent="0.3">
      <c r="A5808" t="s">
        <v>8025</v>
      </c>
      <c r="B5808" t="s">
        <v>1974</v>
      </c>
      <c r="C5808">
        <v>3.8</v>
      </c>
      <c r="D5808">
        <v>4</v>
      </c>
      <c r="E5808">
        <v>2999</v>
      </c>
      <c r="F5808">
        <v>2549</v>
      </c>
      <c r="G5808" t="s">
        <v>1975</v>
      </c>
      <c r="H5808" t="s">
        <v>18700</v>
      </c>
      <c r="I5808" t="s">
        <v>297</v>
      </c>
      <c r="J5808" t="s">
        <v>1977</v>
      </c>
      <c r="K5808" t="s">
        <v>18701</v>
      </c>
      <c r="L5808">
        <v>16361596</v>
      </c>
      <c r="M5808">
        <f t="shared" si="180"/>
        <v>10196</v>
      </c>
      <c r="N5808" s="2">
        <f t="shared" si="181"/>
        <v>15.005001667222405</v>
      </c>
    </row>
    <row r="5809" spans="1:14" x14ac:dyDescent="0.3">
      <c r="A5809" t="s">
        <v>18702</v>
      </c>
      <c r="B5809" t="s">
        <v>2435</v>
      </c>
      <c r="C5809">
        <v>3.5</v>
      </c>
      <c r="D5809">
        <v>6</v>
      </c>
      <c r="E5809">
        <v>1299</v>
      </c>
      <c r="F5809">
        <v>1299</v>
      </c>
      <c r="G5809" t="s">
        <v>42</v>
      </c>
      <c r="H5809" t="s">
        <v>18703</v>
      </c>
      <c r="I5809" t="s">
        <v>404</v>
      </c>
      <c r="J5809" t="s">
        <v>2438</v>
      </c>
      <c r="K5809" t="s">
        <v>18704</v>
      </c>
      <c r="L5809">
        <v>15630118</v>
      </c>
      <c r="M5809">
        <f t="shared" si="180"/>
        <v>7794</v>
      </c>
      <c r="N5809" s="2">
        <f t="shared" si="181"/>
        <v>0</v>
      </c>
    </row>
    <row r="5810" spans="1:14" x14ac:dyDescent="0.3">
      <c r="A5810" t="s">
        <v>2147</v>
      </c>
      <c r="B5810" t="s">
        <v>6825</v>
      </c>
      <c r="C5810">
        <v>3.8</v>
      </c>
      <c r="D5810">
        <v>5</v>
      </c>
      <c r="E5810">
        <v>1999</v>
      </c>
      <c r="F5810">
        <v>914</v>
      </c>
      <c r="G5810" t="s">
        <v>124</v>
      </c>
      <c r="H5810" t="s">
        <v>18705</v>
      </c>
      <c r="I5810" t="s">
        <v>862</v>
      </c>
      <c r="J5810" t="s">
        <v>6827</v>
      </c>
      <c r="K5810" t="e">
        <f>-the-souled-store-men-green-solid-joggers</f>
        <v>#NAME?</v>
      </c>
      <c r="L5810">
        <v>17885960</v>
      </c>
      <c r="M5810">
        <f t="shared" si="180"/>
        <v>4570</v>
      </c>
      <c r="N5810" s="2">
        <f t="shared" si="181"/>
        <v>54.277138569284645</v>
      </c>
    </row>
    <row r="5811" spans="1:14" x14ac:dyDescent="0.3">
      <c r="A5811" t="s">
        <v>18706</v>
      </c>
      <c r="B5811" t="s">
        <v>1342</v>
      </c>
      <c r="C5811">
        <v>4</v>
      </c>
      <c r="D5811">
        <v>6</v>
      </c>
      <c r="E5811">
        <v>2799</v>
      </c>
      <c r="F5811">
        <v>1399</v>
      </c>
      <c r="G5811" t="s">
        <v>42</v>
      </c>
      <c r="H5811" t="s">
        <v>18707</v>
      </c>
      <c r="I5811" t="s">
        <v>404</v>
      </c>
      <c r="J5811" t="s">
        <v>1344</v>
      </c>
      <c r="K5811" t="s">
        <v>18708</v>
      </c>
      <c r="L5811">
        <v>16364692</v>
      </c>
      <c r="M5811">
        <f t="shared" si="180"/>
        <v>8394</v>
      </c>
      <c r="N5811" s="2">
        <f t="shared" si="181"/>
        <v>50.017863522686682</v>
      </c>
    </row>
    <row r="5812" spans="1:14" x14ac:dyDescent="0.3">
      <c r="A5812" t="s">
        <v>18709</v>
      </c>
      <c r="B5812" t="s">
        <v>41</v>
      </c>
      <c r="C5812">
        <v>4.0999999999999996</v>
      </c>
      <c r="D5812">
        <v>21</v>
      </c>
      <c r="E5812">
        <v>2399</v>
      </c>
      <c r="F5812">
        <v>1439</v>
      </c>
      <c r="G5812" t="s">
        <v>29</v>
      </c>
      <c r="H5812" t="s">
        <v>18710</v>
      </c>
      <c r="I5812" t="s">
        <v>862</v>
      </c>
      <c r="J5812" t="s">
        <v>45</v>
      </c>
      <c r="K5812" t="s">
        <v>18711</v>
      </c>
      <c r="L5812">
        <v>15307888</v>
      </c>
      <c r="M5812">
        <f t="shared" si="180"/>
        <v>30219</v>
      </c>
      <c r="N5812" s="2">
        <f t="shared" si="181"/>
        <v>40.016673614005839</v>
      </c>
    </row>
    <row r="5813" spans="1:14" x14ac:dyDescent="0.3">
      <c r="A5813" t="s">
        <v>11398</v>
      </c>
      <c r="B5813" t="s">
        <v>904</v>
      </c>
      <c r="C5813">
        <v>3.6</v>
      </c>
      <c r="D5813">
        <v>13</v>
      </c>
      <c r="E5813">
        <v>1999</v>
      </c>
      <c r="F5813">
        <v>419</v>
      </c>
      <c r="G5813" t="s">
        <v>905</v>
      </c>
      <c r="H5813" t="s">
        <v>18712</v>
      </c>
      <c r="I5813" t="s">
        <v>189</v>
      </c>
      <c r="J5813" t="s">
        <v>907</v>
      </c>
      <c r="K5813" t="s">
        <v>18713</v>
      </c>
      <c r="L5813">
        <v>16502678</v>
      </c>
      <c r="M5813">
        <f t="shared" si="180"/>
        <v>5447</v>
      </c>
      <c r="N5813" s="2">
        <f t="shared" si="181"/>
        <v>79.039519759879937</v>
      </c>
    </row>
    <row r="5814" spans="1:14" x14ac:dyDescent="0.3">
      <c r="A5814" t="s">
        <v>13794</v>
      </c>
      <c r="B5814" t="s">
        <v>18714</v>
      </c>
      <c r="C5814">
        <v>4</v>
      </c>
      <c r="D5814">
        <v>5</v>
      </c>
      <c r="E5814">
        <v>999</v>
      </c>
      <c r="F5814">
        <v>999</v>
      </c>
      <c r="G5814" t="s">
        <v>11710</v>
      </c>
      <c r="H5814" t="s">
        <v>18715</v>
      </c>
      <c r="I5814" t="s">
        <v>1145</v>
      </c>
      <c r="J5814" t="s">
        <v>18716</v>
      </c>
      <c r="K5814" t="s">
        <v>18717</v>
      </c>
      <c r="L5814">
        <v>17656040</v>
      </c>
      <c r="M5814">
        <f t="shared" si="180"/>
        <v>4995</v>
      </c>
      <c r="N5814" s="2">
        <f t="shared" si="181"/>
        <v>0</v>
      </c>
    </row>
    <row r="5815" spans="1:14" x14ac:dyDescent="0.3">
      <c r="A5815" t="s">
        <v>18718</v>
      </c>
      <c r="B5815" t="s">
        <v>2388</v>
      </c>
      <c r="C5815">
        <v>4.0999999999999996</v>
      </c>
      <c r="D5815">
        <v>178</v>
      </c>
      <c r="E5815">
        <v>1399</v>
      </c>
      <c r="F5815">
        <v>559</v>
      </c>
      <c r="G5815" t="s">
        <v>67</v>
      </c>
      <c r="H5815" t="s">
        <v>18719</v>
      </c>
      <c r="I5815" t="s">
        <v>56</v>
      </c>
      <c r="J5815" t="s">
        <v>2390</v>
      </c>
      <c r="K5815" t="s">
        <v>18720</v>
      </c>
      <c r="L5815">
        <v>13670306</v>
      </c>
      <c r="M5815">
        <f t="shared" si="180"/>
        <v>99502</v>
      </c>
      <c r="N5815" s="2">
        <f t="shared" si="181"/>
        <v>60.042887776983555</v>
      </c>
    </row>
    <row r="5816" spans="1:14" x14ac:dyDescent="0.3">
      <c r="A5816" t="s">
        <v>9299</v>
      </c>
      <c r="B5816" t="s">
        <v>3001</v>
      </c>
      <c r="C5816">
        <v>3.8</v>
      </c>
      <c r="D5816">
        <v>5</v>
      </c>
      <c r="E5816">
        <v>2399</v>
      </c>
      <c r="F5816">
        <v>839</v>
      </c>
      <c r="G5816" t="s">
        <v>182</v>
      </c>
      <c r="H5816" t="s">
        <v>18721</v>
      </c>
      <c r="I5816" t="s">
        <v>56</v>
      </c>
      <c r="J5816" t="s">
        <v>3003</v>
      </c>
      <c r="K5816" t="s">
        <v>18722</v>
      </c>
      <c r="L5816">
        <v>14659230</v>
      </c>
      <c r="M5816">
        <f t="shared" si="180"/>
        <v>4195</v>
      </c>
      <c r="N5816" s="2">
        <f t="shared" si="181"/>
        <v>65.027094622759478</v>
      </c>
    </row>
    <row r="5817" spans="1:14" x14ac:dyDescent="0.3">
      <c r="A5817" t="s">
        <v>18723</v>
      </c>
      <c r="B5817" t="s">
        <v>12990</v>
      </c>
      <c r="C5817">
        <v>4</v>
      </c>
      <c r="D5817">
        <v>4</v>
      </c>
      <c r="E5817">
        <v>1199</v>
      </c>
      <c r="F5817">
        <v>1199</v>
      </c>
      <c r="G5817" t="s">
        <v>1134</v>
      </c>
      <c r="H5817" t="s">
        <v>18724</v>
      </c>
      <c r="I5817" t="s">
        <v>37</v>
      </c>
      <c r="J5817" t="s">
        <v>12993</v>
      </c>
      <c r="K5817" t="s">
        <v>18725</v>
      </c>
      <c r="L5817">
        <v>16626432</v>
      </c>
      <c r="M5817">
        <f t="shared" si="180"/>
        <v>4796</v>
      </c>
      <c r="N5817" s="2">
        <f t="shared" si="181"/>
        <v>0</v>
      </c>
    </row>
    <row r="5818" spans="1:14" x14ac:dyDescent="0.3">
      <c r="A5818" t="s">
        <v>18726</v>
      </c>
      <c r="B5818" t="s">
        <v>1426</v>
      </c>
      <c r="C5818">
        <v>3.8</v>
      </c>
      <c r="D5818">
        <v>186</v>
      </c>
      <c r="E5818">
        <v>1799</v>
      </c>
      <c r="F5818">
        <v>1349</v>
      </c>
      <c r="G5818" t="s">
        <v>16</v>
      </c>
      <c r="H5818" t="s">
        <v>18727</v>
      </c>
      <c r="I5818" t="s">
        <v>997</v>
      </c>
      <c r="J5818" t="s">
        <v>1428</v>
      </c>
      <c r="K5818" t="s">
        <v>18728</v>
      </c>
      <c r="L5818">
        <v>7696017</v>
      </c>
      <c r="M5818">
        <f t="shared" si="180"/>
        <v>250914</v>
      </c>
      <c r="N5818" s="2">
        <f t="shared" si="181"/>
        <v>25.013896609227348</v>
      </c>
    </row>
    <row r="5819" spans="1:14" x14ac:dyDescent="0.3">
      <c r="A5819" t="s">
        <v>13456</v>
      </c>
      <c r="B5819" t="s">
        <v>1513</v>
      </c>
      <c r="C5819">
        <v>4.4000000000000004</v>
      </c>
      <c r="D5819">
        <v>7</v>
      </c>
      <c r="E5819">
        <v>2099</v>
      </c>
      <c r="F5819">
        <v>629</v>
      </c>
      <c r="G5819" t="s">
        <v>67</v>
      </c>
      <c r="H5819" t="s">
        <v>18729</v>
      </c>
      <c r="I5819" t="s">
        <v>862</v>
      </c>
      <c r="J5819" t="s">
        <v>1515</v>
      </c>
      <c r="K5819" t="s">
        <v>18730</v>
      </c>
      <c r="L5819">
        <v>15607862</v>
      </c>
      <c r="M5819">
        <f t="shared" si="180"/>
        <v>4403</v>
      </c>
      <c r="N5819" s="2">
        <f t="shared" si="181"/>
        <v>70.033349213911393</v>
      </c>
    </row>
    <row r="5820" spans="1:14" x14ac:dyDescent="0.3">
      <c r="A5820" t="s">
        <v>328</v>
      </c>
      <c r="B5820" t="s">
        <v>11912</v>
      </c>
      <c r="C5820">
        <v>4.3</v>
      </c>
      <c r="D5820">
        <v>7</v>
      </c>
      <c r="E5820">
        <v>2599</v>
      </c>
      <c r="F5820">
        <v>1949</v>
      </c>
      <c r="G5820" t="s">
        <v>860</v>
      </c>
      <c r="H5820" t="s">
        <v>18731</v>
      </c>
      <c r="I5820" t="s">
        <v>44</v>
      </c>
      <c r="J5820" t="s">
        <v>11914</v>
      </c>
      <c r="K5820" t="s">
        <v>18732</v>
      </c>
      <c r="L5820">
        <v>15421820</v>
      </c>
      <c r="M5820">
        <f t="shared" si="180"/>
        <v>13643</v>
      </c>
      <c r="N5820" s="2">
        <f t="shared" si="181"/>
        <v>25.009619084263178</v>
      </c>
    </row>
    <row r="5821" spans="1:14" x14ac:dyDescent="0.3">
      <c r="A5821" t="s">
        <v>7584</v>
      </c>
      <c r="B5821" t="s">
        <v>18733</v>
      </c>
      <c r="C5821">
        <v>2.8</v>
      </c>
      <c r="D5821">
        <v>12</v>
      </c>
      <c r="E5821">
        <v>19998</v>
      </c>
      <c r="F5821">
        <v>5999</v>
      </c>
      <c r="G5821" t="s">
        <v>29</v>
      </c>
      <c r="H5821" t="s">
        <v>18734</v>
      </c>
      <c r="I5821" t="s">
        <v>44</v>
      </c>
      <c r="J5821" t="s">
        <v>18735</v>
      </c>
      <c r="K5821" t="s">
        <v>18736</v>
      </c>
      <c r="L5821">
        <v>12968102</v>
      </c>
      <c r="M5821">
        <f t="shared" si="180"/>
        <v>71988</v>
      </c>
      <c r="N5821" s="2">
        <f t="shared" si="181"/>
        <v>70.002000200019992</v>
      </c>
    </row>
    <row r="5822" spans="1:14" x14ac:dyDescent="0.3">
      <c r="A5822" t="s">
        <v>18737</v>
      </c>
      <c r="B5822" t="s">
        <v>18738</v>
      </c>
      <c r="C5822">
        <v>4.5</v>
      </c>
      <c r="D5822">
        <v>2</v>
      </c>
      <c r="E5822">
        <v>4999</v>
      </c>
      <c r="F5822">
        <v>2499</v>
      </c>
      <c r="G5822" t="s">
        <v>242</v>
      </c>
      <c r="H5822" t="s">
        <v>18739</v>
      </c>
      <c r="I5822" t="s">
        <v>1353</v>
      </c>
      <c r="J5822" t="s">
        <v>18740</v>
      </c>
      <c r="K5822" t="s">
        <v>18741</v>
      </c>
      <c r="L5822">
        <v>17112830</v>
      </c>
      <c r="M5822">
        <f t="shared" si="180"/>
        <v>4998</v>
      </c>
      <c r="N5822" s="2">
        <f t="shared" si="181"/>
        <v>50.010002000400078</v>
      </c>
    </row>
    <row r="5823" spans="1:14" x14ac:dyDescent="0.3">
      <c r="A5823" t="s">
        <v>18742</v>
      </c>
      <c r="B5823" t="s">
        <v>18743</v>
      </c>
      <c r="C5823">
        <v>4.3</v>
      </c>
      <c r="D5823">
        <v>4</v>
      </c>
      <c r="E5823">
        <v>4999</v>
      </c>
      <c r="F5823">
        <v>1999</v>
      </c>
      <c r="G5823" t="s">
        <v>409</v>
      </c>
      <c r="H5823" t="s">
        <v>18744</v>
      </c>
      <c r="I5823" t="s">
        <v>1258</v>
      </c>
      <c r="J5823" t="s">
        <v>18745</v>
      </c>
      <c r="K5823" t="s">
        <v>18746</v>
      </c>
      <c r="L5823">
        <v>17208626</v>
      </c>
      <c r="M5823">
        <f t="shared" si="180"/>
        <v>7996</v>
      </c>
      <c r="N5823" s="2">
        <f t="shared" si="181"/>
        <v>60.012002400480092</v>
      </c>
    </row>
    <row r="5824" spans="1:14" x14ac:dyDescent="0.3">
      <c r="A5824" t="s">
        <v>18747</v>
      </c>
      <c r="B5824" t="s">
        <v>1250</v>
      </c>
      <c r="C5824">
        <v>4.5</v>
      </c>
      <c r="D5824">
        <v>8</v>
      </c>
      <c r="E5824">
        <v>4999</v>
      </c>
      <c r="F5824">
        <v>1999</v>
      </c>
      <c r="G5824" t="s">
        <v>16</v>
      </c>
      <c r="H5824" t="s">
        <v>18748</v>
      </c>
      <c r="I5824" t="s">
        <v>1252</v>
      </c>
      <c r="J5824" t="s">
        <v>1253</v>
      </c>
      <c r="K5824" t="s">
        <v>18749</v>
      </c>
      <c r="L5824">
        <v>14611468</v>
      </c>
      <c r="M5824">
        <f t="shared" si="180"/>
        <v>15992</v>
      </c>
      <c r="N5824" s="2">
        <f t="shared" si="181"/>
        <v>60.012002400480092</v>
      </c>
    </row>
    <row r="5825" spans="1:14" x14ac:dyDescent="0.3">
      <c r="A5825" t="s">
        <v>18750</v>
      </c>
      <c r="B5825" t="s">
        <v>18751</v>
      </c>
      <c r="C5825">
        <v>4.5</v>
      </c>
      <c r="D5825">
        <v>13</v>
      </c>
      <c r="E5825">
        <v>1999</v>
      </c>
      <c r="F5825">
        <v>1999</v>
      </c>
      <c r="G5825" t="s">
        <v>18752</v>
      </c>
      <c r="H5825" t="s">
        <v>18753</v>
      </c>
      <c r="I5825" t="s">
        <v>3629</v>
      </c>
      <c r="J5825" t="s">
        <v>18754</v>
      </c>
      <c r="K5825" t="s">
        <v>18755</v>
      </c>
      <c r="L5825">
        <v>13982208</v>
      </c>
      <c r="M5825">
        <f t="shared" si="180"/>
        <v>25987</v>
      </c>
      <c r="N5825" s="2">
        <f t="shared" si="181"/>
        <v>0</v>
      </c>
    </row>
    <row r="5826" spans="1:14" x14ac:dyDescent="0.3">
      <c r="A5826" t="s">
        <v>18756</v>
      </c>
      <c r="B5826" t="s">
        <v>18757</v>
      </c>
      <c r="C5826">
        <v>5</v>
      </c>
      <c r="D5826">
        <v>4</v>
      </c>
      <c r="E5826">
        <v>5555</v>
      </c>
      <c r="F5826">
        <v>2166</v>
      </c>
      <c r="G5826" t="s">
        <v>16</v>
      </c>
      <c r="H5826" t="s">
        <v>18758</v>
      </c>
      <c r="I5826" t="s">
        <v>18759</v>
      </c>
      <c r="J5826" t="s">
        <v>18760</v>
      </c>
      <c r="K5826" t="s">
        <v>18761</v>
      </c>
      <c r="L5826">
        <v>13455510</v>
      </c>
      <c r="M5826">
        <f t="shared" si="180"/>
        <v>8664</v>
      </c>
      <c r="N5826" s="2">
        <f t="shared" si="181"/>
        <v>61.008100810081011</v>
      </c>
    </row>
    <row r="5827" spans="1:14" x14ac:dyDescent="0.3">
      <c r="A5827" t="s">
        <v>18762</v>
      </c>
      <c r="B5827" t="s">
        <v>773</v>
      </c>
      <c r="C5827">
        <v>4.5</v>
      </c>
      <c r="D5827">
        <v>6</v>
      </c>
      <c r="E5827">
        <v>4999</v>
      </c>
      <c r="F5827">
        <v>2249</v>
      </c>
      <c r="G5827" t="s">
        <v>1268</v>
      </c>
      <c r="H5827" t="s">
        <v>18763</v>
      </c>
      <c r="I5827" t="s">
        <v>1258</v>
      </c>
      <c r="J5827" t="s">
        <v>776</v>
      </c>
      <c r="K5827" t="s">
        <v>18764</v>
      </c>
      <c r="L5827">
        <v>11119040</v>
      </c>
      <c r="M5827">
        <f t="shared" ref="M5827:M5890" si="182">D5827*F5827</f>
        <v>13494</v>
      </c>
      <c r="N5827" s="2">
        <f t="shared" ref="N5827:N5890" si="183">((E5827-F5827)/E5827) *100</f>
        <v>55.011002200440082</v>
      </c>
    </row>
    <row r="5828" spans="1:14" x14ac:dyDescent="0.3">
      <c r="A5828" t="s">
        <v>18765</v>
      </c>
      <c r="B5828" t="s">
        <v>1996</v>
      </c>
      <c r="C5828">
        <v>3.7</v>
      </c>
      <c r="D5828">
        <v>3</v>
      </c>
      <c r="E5828">
        <v>1999</v>
      </c>
      <c r="F5828">
        <v>799</v>
      </c>
      <c r="G5828" t="s">
        <v>1997</v>
      </c>
      <c r="H5828" t="s">
        <v>18766</v>
      </c>
      <c r="I5828" t="s">
        <v>1165</v>
      </c>
      <c r="J5828" t="s">
        <v>1999</v>
      </c>
      <c r="K5828" t="e">
        <f>-patrorna-women-blue-solid-knee-length-skirt</f>
        <v>#NAME?</v>
      </c>
      <c r="L5828">
        <v>17897136</v>
      </c>
      <c r="M5828">
        <f t="shared" si="182"/>
        <v>2397</v>
      </c>
      <c r="N5828" s="2">
        <f t="shared" si="183"/>
        <v>60.030015007503756</v>
      </c>
    </row>
    <row r="5829" spans="1:14" x14ac:dyDescent="0.3">
      <c r="A5829" t="s">
        <v>18503</v>
      </c>
      <c r="B5829" t="s">
        <v>41</v>
      </c>
      <c r="C5829">
        <v>4.4000000000000004</v>
      </c>
      <c r="D5829">
        <v>31</v>
      </c>
      <c r="E5829">
        <v>2199</v>
      </c>
      <c r="F5829">
        <v>1099</v>
      </c>
      <c r="G5829" t="s">
        <v>42</v>
      </c>
      <c r="H5829" t="s">
        <v>18767</v>
      </c>
      <c r="I5829" t="s">
        <v>110</v>
      </c>
      <c r="J5829" t="s">
        <v>45</v>
      </c>
      <c r="K5829" t="s">
        <v>18768</v>
      </c>
      <c r="L5829">
        <v>14646616</v>
      </c>
      <c r="M5829">
        <f t="shared" si="182"/>
        <v>34069</v>
      </c>
      <c r="N5829" s="2">
        <f t="shared" si="183"/>
        <v>50.022737608003645</v>
      </c>
    </row>
    <row r="5830" spans="1:14" x14ac:dyDescent="0.3">
      <c r="A5830" t="s">
        <v>18769</v>
      </c>
      <c r="B5830" t="s">
        <v>3284</v>
      </c>
      <c r="C5830">
        <v>2.7</v>
      </c>
      <c r="D5830">
        <v>6</v>
      </c>
      <c r="E5830">
        <v>1699</v>
      </c>
      <c r="F5830">
        <v>764</v>
      </c>
      <c r="G5830" t="s">
        <v>67</v>
      </c>
      <c r="H5830" t="s">
        <v>18770</v>
      </c>
      <c r="I5830" t="s">
        <v>434</v>
      </c>
      <c r="J5830" t="s">
        <v>3286</v>
      </c>
      <c r="K5830" t="e">
        <f>-hancock-men-blue-denim--solid-comfort-fit-lounge-pant</f>
        <v>#NAME?</v>
      </c>
      <c r="L5830">
        <v>15132560</v>
      </c>
      <c r="M5830">
        <f t="shared" si="182"/>
        <v>4584</v>
      </c>
      <c r="N5830" s="2">
        <f t="shared" si="183"/>
        <v>55.03237198351971</v>
      </c>
    </row>
    <row r="5831" spans="1:14" x14ac:dyDescent="0.3">
      <c r="A5831" t="s">
        <v>18771</v>
      </c>
      <c r="B5831" t="s">
        <v>2584</v>
      </c>
      <c r="C5831">
        <v>4.2</v>
      </c>
      <c r="D5831">
        <v>143</v>
      </c>
      <c r="E5831">
        <v>199</v>
      </c>
      <c r="F5831">
        <v>139</v>
      </c>
      <c r="G5831" t="s">
        <v>16</v>
      </c>
      <c r="H5831" t="s">
        <v>18772</v>
      </c>
      <c r="I5831" t="s">
        <v>2180</v>
      </c>
      <c r="J5831" t="s">
        <v>2587</v>
      </c>
      <c r="K5831" t="s">
        <v>18773</v>
      </c>
      <c r="L5831">
        <v>14203506</v>
      </c>
      <c r="M5831">
        <f t="shared" si="182"/>
        <v>19877</v>
      </c>
      <c r="N5831" s="2">
        <f t="shared" si="183"/>
        <v>30.150753768844218</v>
      </c>
    </row>
    <row r="5832" spans="1:14" x14ac:dyDescent="0.3">
      <c r="A5832" t="s">
        <v>18774</v>
      </c>
      <c r="B5832" t="s">
        <v>3201</v>
      </c>
      <c r="C5832">
        <v>4.2</v>
      </c>
      <c r="D5832">
        <v>9</v>
      </c>
      <c r="E5832">
        <v>699</v>
      </c>
      <c r="F5832">
        <v>699</v>
      </c>
      <c r="G5832" t="s">
        <v>2167</v>
      </c>
      <c r="H5832" t="s">
        <v>18775</v>
      </c>
      <c r="I5832" t="s">
        <v>4430</v>
      </c>
      <c r="J5832" t="s">
        <v>3203</v>
      </c>
      <c r="K5832" t="s">
        <v>18776</v>
      </c>
      <c r="L5832">
        <v>16730412</v>
      </c>
      <c r="M5832">
        <f t="shared" si="182"/>
        <v>6291</v>
      </c>
      <c r="N5832" s="2">
        <f t="shared" si="183"/>
        <v>0</v>
      </c>
    </row>
    <row r="5833" spans="1:14" x14ac:dyDescent="0.3">
      <c r="A5833" t="s">
        <v>18777</v>
      </c>
      <c r="B5833" t="s">
        <v>10730</v>
      </c>
      <c r="C5833">
        <v>4.4000000000000004</v>
      </c>
      <c r="D5833">
        <v>26</v>
      </c>
      <c r="E5833">
        <v>499</v>
      </c>
      <c r="F5833">
        <v>499</v>
      </c>
      <c r="G5833" t="s">
        <v>16</v>
      </c>
      <c r="H5833" t="s">
        <v>18778</v>
      </c>
      <c r="I5833" t="s">
        <v>4190</v>
      </c>
      <c r="J5833" t="s">
        <v>10732</v>
      </c>
      <c r="K5833" t="s">
        <v>18779</v>
      </c>
      <c r="L5833">
        <v>14422436</v>
      </c>
      <c r="M5833">
        <f t="shared" si="182"/>
        <v>12974</v>
      </c>
      <c r="N5833" s="2">
        <f t="shared" si="183"/>
        <v>0</v>
      </c>
    </row>
    <row r="5834" spans="1:14" x14ac:dyDescent="0.3">
      <c r="A5834" t="s">
        <v>18396</v>
      </c>
      <c r="B5834" t="s">
        <v>557</v>
      </c>
      <c r="C5834">
        <v>3.8</v>
      </c>
      <c r="D5834">
        <v>19</v>
      </c>
      <c r="E5834">
        <v>999</v>
      </c>
      <c r="F5834">
        <v>699</v>
      </c>
      <c r="G5834" t="s">
        <v>29</v>
      </c>
      <c r="H5834" t="s">
        <v>18780</v>
      </c>
      <c r="I5834" t="s">
        <v>37</v>
      </c>
      <c r="J5834" t="s">
        <v>559</v>
      </c>
      <c r="K5834" t="s">
        <v>18781</v>
      </c>
      <c r="L5834">
        <v>11765466</v>
      </c>
      <c r="M5834">
        <f t="shared" si="182"/>
        <v>13281</v>
      </c>
      <c r="N5834" s="2">
        <f t="shared" si="183"/>
        <v>30.03003003003003</v>
      </c>
    </row>
    <row r="5835" spans="1:14" x14ac:dyDescent="0.3">
      <c r="A5835" t="s">
        <v>941</v>
      </c>
      <c r="B5835" t="s">
        <v>301</v>
      </c>
      <c r="C5835">
        <v>3.9</v>
      </c>
      <c r="D5835">
        <v>11</v>
      </c>
      <c r="E5835">
        <v>1499</v>
      </c>
      <c r="F5835">
        <v>494</v>
      </c>
      <c r="G5835" t="s">
        <v>29</v>
      </c>
      <c r="H5835" t="s">
        <v>18782</v>
      </c>
      <c r="I5835" t="s">
        <v>37</v>
      </c>
      <c r="J5835" t="s">
        <v>303</v>
      </c>
      <c r="K5835" t="s">
        <v>14234</v>
      </c>
      <c r="L5835">
        <v>11139868</v>
      </c>
      <c r="M5835">
        <f t="shared" si="182"/>
        <v>5434</v>
      </c>
      <c r="N5835" s="2">
        <f t="shared" si="183"/>
        <v>67.044696464309538</v>
      </c>
    </row>
    <row r="5836" spans="1:14" x14ac:dyDescent="0.3">
      <c r="A5836" t="s">
        <v>7570</v>
      </c>
      <c r="B5836" t="s">
        <v>13549</v>
      </c>
      <c r="C5836">
        <v>2.6</v>
      </c>
      <c r="D5836">
        <v>5</v>
      </c>
      <c r="E5836">
        <v>1998</v>
      </c>
      <c r="F5836">
        <v>999</v>
      </c>
      <c r="G5836" t="s">
        <v>67</v>
      </c>
      <c r="H5836" t="s">
        <v>18783</v>
      </c>
      <c r="I5836" t="s">
        <v>50</v>
      </c>
      <c r="J5836" t="s">
        <v>13551</v>
      </c>
      <c r="K5836" t="s">
        <v>18784</v>
      </c>
      <c r="L5836">
        <v>16423980</v>
      </c>
      <c r="M5836">
        <f t="shared" si="182"/>
        <v>4995</v>
      </c>
      <c r="N5836" s="2">
        <f t="shared" si="183"/>
        <v>50</v>
      </c>
    </row>
    <row r="5837" spans="1:14" x14ac:dyDescent="0.3">
      <c r="A5837" t="s">
        <v>12040</v>
      </c>
      <c r="B5837" t="s">
        <v>1039</v>
      </c>
      <c r="C5837">
        <v>3.8</v>
      </c>
      <c r="D5837">
        <v>14</v>
      </c>
      <c r="E5837">
        <v>4699</v>
      </c>
      <c r="F5837">
        <v>1127</v>
      </c>
      <c r="G5837" t="s">
        <v>182</v>
      </c>
      <c r="H5837" t="s">
        <v>18785</v>
      </c>
      <c r="I5837" t="s">
        <v>132</v>
      </c>
      <c r="J5837" t="s">
        <v>1041</v>
      </c>
      <c r="K5837" t="s">
        <v>18786</v>
      </c>
      <c r="L5837">
        <v>13719474</v>
      </c>
      <c r="M5837">
        <f t="shared" si="182"/>
        <v>15778</v>
      </c>
      <c r="N5837" s="2">
        <f t="shared" si="183"/>
        <v>76.016173653968934</v>
      </c>
    </row>
    <row r="5838" spans="1:14" x14ac:dyDescent="0.3">
      <c r="A5838" t="s">
        <v>4465</v>
      </c>
      <c r="B5838" t="s">
        <v>8549</v>
      </c>
      <c r="C5838">
        <v>3.8</v>
      </c>
      <c r="D5838">
        <v>11</v>
      </c>
      <c r="E5838">
        <v>1999</v>
      </c>
      <c r="F5838">
        <v>1499</v>
      </c>
      <c r="G5838" t="s">
        <v>2167</v>
      </c>
      <c r="H5838" t="s">
        <v>18787</v>
      </c>
      <c r="I5838" t="s">
        <v>446</v>
      </c>
      <c r="J5838" t="s">
        <v>8551</v>
      </c>
      <c r="K5838" t="s">
        <v>18788</v>
      </c>
      <c r="L5838">
        <v>17201662</v>
      </c>
      <c r="M5838">
        <f t="shared" si="182"/>
        <v>16489</v>
      </c>
      <c r="N5838" s="2">
        <f t="shared" si="183"/>
        <v>25.012506253126567</v>
      </c>
    </row>
    <row r="5839" spans="1:14" x14ac:dyDescent="0.3">
      <c r="A5839" t="s">
        <v>18789</v>
      </c>
      <c r="B5839" t="s">
        <v>1879</v>
      </c>
      <c r="C5839">
        <v>3.4</v>
      </c>
      <c r="D5839">
        <v>9</v>
      </c>
      <c r="E5839">
        <v>2699</v>
      </c>
      <c r="F5839">
        <v>1214</v>
      </c>
      <c r="G5839" t="s">
        <v>242</v>
      </c>
      <c r="H5839" t="s">
        <v>18790</v>
      </c>
      <c r="I5839" t="s">
        <v>244</v>
      </c>
      <c r="J5839" t="s">
        <v>1881</v>
      </c>
      <c r="K5839" t="s">
        <v>18791</v>
      </c>
      <c r="L5839">
        <v>14220858</v>
      </c>
      <c r="M5839">
        <f t="shared" si="182"/>
        <v>10926</v>
      </c>
      <c r="N5839" s="2">
        <f t="shared" si="183"/>
        <v>55.020377917747311</v>
      </c>
    </row>
    <row r="5840" spans="1:14" x14ac:dyDescent="0.3">
      <c r="A5840" t="s">
        <v>18792</v>
      </c>
      <c r="B5840" t="s">
        <v>1093</v>
      </c>
      <c r="C5840">
        <v>3.9</v>
      </c>
      <c r="D5840">
        <v>7</v>
      </c>
      <c r="E5840">
        <v>1999</v>
      </c>
      <c r="F5840">
        <v>639</v>
      </c>
      <c r="G5840" t="s">
        <v>1536</v>
      </c>
      <c r="H5840" t="s">
        <v>18793</v>
      </c>
      <c r="I5840" t="s">
        <v>862</v>
      </c>
      <c r="J5840" t="s">
        <v>1095</v>
      </c>
      <c r="K5840" t="s">
        <v>18794</v>
      </c>
      <c r="L5840">
        <v>17189462</v>
      </c>
      <c r="M5840">
        <f t="shared" si="182"/>
        <v>4473</v>
      </c>
      <c r="N5840" s="2">
        <f t="shared" si="183"/>
        <v>68.03401700850425</v>
      </c>
    </row>
    <row r="5841" spans="1:14" x14ac:dyDescent="0.3">
      <c r="A5841" t="s">
        <v>11642</v>
      </c>
      <c r="B5841" t="s">
        <v>3201</v>
      </c>
      <c r="C5841">
        <v>3.9</v>
      </c>
      <c r="D5841">
        <v>10</v>
      </c>
      <c r="E5841">
        <v>329</v>
      </c>
      <c r="F5841">
        <v>329</v>
      </c>
      <c r="G5841" t="s">
        <v>335</v>
      </c>
      <c r="H5841" t="s">
        <v>18795</v>
      </c>
      <c r="I5841" t="s">
        <v>3438</v>
      </c>
      <c r="J5841" t="s">
        <v>3203</v>
      </c>
      <c r="K5841" t="s">
        <v>18796</v>
      </c>
      <c r="L5841">
        <v>15910484</v>
      </c>
      <c r="M5841">
        <f t="shared" si="182"/>
        <v>3290</v>
      </c>
      <c r="N5841" s="2">
        <f t="shared" si="183"/>
        <v>0</v>
      </c>
    </row>
    <row r="5842" spans="1:14" x14ac:dyDescent="0.3">
      <c r="A5842" t="s">
        <v>18797</v>
      </c>
      <c r="B5842" t="s">
        <v>230</v>
      </c>
      <c r="C5842">
        <v>5</v>
      </c>
      <c r="D5842">
        <v>8</v>
      </c>
      <c r="E5842">
        <v>3199</v>
      </c>
      <c r="F5842">
        <v>1599</v>
      </c>
      <c r="G5842" t="s">
        <v>16</v>
      </c>
      <c r="H5842" t="s">
        <v>18798</v>
      </c>
      <c r="I5842" t="s">
        <v>1306</v>
      </c>
      <c r="J5842" t="s">
        <v>232</v>
      </c>
      <c r="K5842" t="s">
        <v>18799</v>
      </c>
      <c r="L5842">
        <v>15425894</v>
      </c>
      <c r="M5842">
        <f t="shared" si="182"/>
        <v>12792</v>
      </c>
      <c r="N5842" s="2">
        <f t="shared" si="183"/>
        <v>50.01562988433885</v>
      </c>
    </row>
    <row r="5843" spans="1:14" x14ac:dyDescent="0.3">
      <c r="A5843" t="s">
        <v>15149</v>
      </c>
      <c r="B5843" t="s">
        <v>1513</v>
      </c>
      <c r="C5843">
        <v>3.8</v>
      </c>
      <c r="D5843">
        <v>14</v>
      </c>
      <c r="E5843">
        <v>1199</v>
      </c>
      <c r="F5843">
        <v>419</v>
      </c>
      <c r="G5843" t="s">
        <v>124</v>
      </c>
      <c r="H5843" t="s">
        <v>18800</v>
      </c>
      <c r="I5843" t="s">
        <v>56</v>
      </c>
      <c r="J5843" t="s">
        <v>1515</v>
      </c>
      <c r="K5843" t="s">
        <v>18801</v>
      </c>
      <c r="L5843">
        <v>16110584</v>
      </c>
      <c r="M5843">
        <f t="shared" si="182"/>
        <v>5866</v>
      </c>
      <c r="N5843" s="2">
        <f t="shared" si="183"/>
        <v>65.054211843202665</v>
      </c>
    </row>
    <row r="5844" spans="1:14" x14ac:dyDescent="0.3">
      <c r="A5844" t="s">
        <v>1218</v>
      </c>
      <c r="B5844" t="s">
        <v>13161</v>
      </c>
      <c r="C5844">
        <v>4.3</v>
      </c>
      <c r="D5844">
        <v>3</v>
      </c>
      <c r="E5844">
        <v>2999</v>
      </c>
      <c r="F5844">
        <v>1199</v>
      </c>
      <c r="G5844" t="s">
        <v>29</v>
      </c>
      <c r="H5844" t="s">
        <v>18802</v>
      </c>
      <c r="I5844" t="s">
        <v>132</v>
      </c>
      <c r="J5844" t="s">
        <v>13163</v>
      </c>
      <c r="K5844" t="s">
        <v>18803</v>
      </c>
      <c r="L5844">
        <v>17897296</v>
      </c>
      <c r="M5844">
        <f t="shared" si="182"/>
        <v>3597</v>
      </c>
      <c r="N5844" s="2">
        <f t="shared" si="183"/>
        <v>60.020006668889621</v>
      </c>
    </row>
    <row r="5845" spans="1:14" x14ac:dyDescent="0.3">
      <c r="A5845" t="s">
        <v>18804</v>
      </c>
      <c r="B5845" t="s">
        <v>241</v>
      </c>
      <c r="C5845">
        <v>4.5</v>
      </c>
      <c r="D5845">
        <v>10</v>
      </c>
      <c r="E5845">
        <v>2099</v>
      </c>
      <c r="F5845">
        <v>524</v>
      </c>
      <c r="G5845" t="s">
        <v>42</v>
      </c>
      <c r="H5845" t="s">
        <v>18805</v>
      </c>
      <c r="I5845" t="s">
        <v>69</v>
      </c>
      <c r="J5845" t="s">
        <v>245</v>
      </c>
      <c r="K5845" t="s">
        <v>18806</v>
      </c>
      <c r="L5845">
        <v>14135232</v>
      </c>
      <c r="M5845">
        <f t="shared" si="182"/>
        <v>5240</v>
      </c>
      <c r="N5845" s="2">
        <f t="shared" si="183"/>
        <v>75.035731300619346</v>
      </c>
    </row>
    <row r="5846" spans="1:14" x14ac:dyDescent="0.3">
      <c r="A5846" t="s">
        <v>5623</v>
      </c>
      <c r="B5846" t="s">
        <v>6942</v>
      </c>
      <c r="C5846">
        <v>4</v>
      </c>
      <c r="D5846">
        <v>35</v>
      </c>
      <c r="E5846">
        <v>1499</v>
      </c>
      <c r="F5846">
        <v>494</v>
      </c>
      <c r="G5846" t="s">
        <v>29</v>
      </c>
      <c r="H5846" t="s">
        <v>18807</v>
      </c>
      <c r="I5846" t="s">
        <v>434</v>
      </c>
      <c r="J5846" t="s">
        <v>6944</v>
      </c>
      <c r="K5846" t="s">
        <v>18808</v>
      </c>
      <c r="L5846">
        <v>10673596</v>
      </c>
      <c r="M5846">
        <f t="shared" si="182"/>
        <v>17290</v>
      </c>
      <c r="N5846" s="2">
        <f t="shared" si="183"/>
        <v>67.044696464309538</v>
      </c>
    </row>
    <row r="5847" spans="1:14" x14ac:dyDescent="0.3">
      <c r="A5847" t="s">
        <v>5150</v>
      </c>
      <c r="B5847" t="s">
        <v>4579</v>
      </c>
      <c r="C5847">
        <v>4.3</v>
      </c>
      <c r="D5847">
        <v>9</v>
      </c>
      <c r="E5847">
        <v>2995</v>
      </c>
      <c r="F5847">
        <v>2995</v>
      </c>
      <c r="G5847" t="s">
        <v>683</v>
      </c>
      <c r="H5847" t="s">
        <v>18809</v>
      </c>
      <c r="I5847" t="s">
        <v>373</v>
      </c>
      <c r="J5847" t="s">
        <v>4581</v>
      </c>
      <c r="K5847" t="s">
        <v>18810</v>
      </c>
      <c r="L5847">
        <v>1489753</v>
      </c>
      <c r="M5847">
        <f t="shared" si="182"/>
        <v>26955</v>
      </c>
      <c r="N5847" s="2">
        <f t="shared" si="183"/>
        <v>0</v>
      </c>
    </row>
    <row r="5848" spans="1:14" x14ac:dyDescent="0.3">
      <c r="A5848" t="s">
        <v>2761</v>
      </c>
      <c r="B5848" t="s">
        <v>16664</v>
      </c>
      <c r="C5848">
        <v>3.5</v>
      </c>
      <c r="D5848">
        <v>17</v>
      </c>
      <c r="E5848">
        <v>1999</v>
      </c>
      <c r="F5848">
        <v>499</v>
      </c>
      <c r="G5848" t="s">
        <v>67</v>
      </c>
      <c r="H5848" t="s">
        <v>18811</v>
      </c>
      <c r="I5848" t="s">
        <v>201</v>
      </c>
      <c r="J5848" t="s">
        <v>16666</v>
      </c>
      <c r="K5848" t="s">
        <v>18812</v>
      </c>
      <c r="L5848">
        <v>16773796</v>
      </c>
      <c r="M5848">
        <f t="shared" si="182"/>
        <v>8483</v>
      </c>
      <c r="N5848" s="2">
        <f t="shared" si="183"/>
        <v>75.03751875937968</v>
      </c>
    </row>
    <row r="5849" spans="1:14" x14ac:dyDescent="0.3">
      <c r="A5849" t="s">
        <v>4975</v>
      </c>
      <c r="B5849" t="s">
        <v>41</v>
      </c>
      <c r="C5849">
        <v>4.2</v>
      </c>
      <c r="D5849">
        <v>38</v>
      </c>
      <c r="E5849">
        <v>899</v>
      </c>
      <c r="F5849">
        <v>539</v>
      </c>
      <c r="G5849" t="s">
        <v>29</v>
      </c>
      <c r="H5849" t="s">
        <v>18813</v>
      </c>
      <c r="I5849" t="s">
        <v>37</v>
      </c>
      <c r="J5849" t="s">
        <v>45</v>
      </c>
      <c r="K5849" t="s">
        <v>18814</v>
      </c>
      <c r="L5849">
        <v>14703378</v>
      </c>
      <c r="M5849">
        <f t="shared" si="182"/>
        <v>20482</v>
      </c>
      <c r="N5849" s="2">
        <f t="shared" si="183"/>
        <v>40.044493882091217</v>
      </c>
    </row>
    <row r="5850" spans="1:14" x14ac:dyDescent="0.3">
      <c r="A5850" t="s">
        <v>18815</v>
      </c>
      <c r="B5850" t="s">
        <v>1317</v>
      </c>
      <c r="C5850">
        <v>4.2</v>
      </c>
      <c r="D5850">
        <v>17</v>
      </c>
      <c r="E5850">
        <v>1999</v>
      </c>
      <c r="F5850">
        <v>999</v>
      </c>
      <c r="G5850" t="s">
        <v>67</v>
      </c>
      <c r="H5850" t="s">
        <v>18816</v>
      </c>
      <c r="I5850" t="s">
        <v>201</v>
      </c>
      <c r="J5850" t="s">
        <v>1317</v>
      </c>
      <c r="K5850" t="s">
        <v>18817</v>
      </c>
      <c r="L5850">
        <v>14736460</v>
      </c>
      <c r="M5850">
        <f t="shared" si="182"/>
        <v>16983</v>
      </c>
      <c r="N5850" s="2">
        <f t="shared" si="183"/>
        <v>50.025012506253134</v>
      </c>
    </row>
    <row r="5851" spans="1:14" x14ac:dyDescent="0.3">
      <c r="A5851" t="s">
        <v>18818</v>
      </c>
      <c r="B5851" t="s">
        <v>1016</v>
      </c>
      <c r="C5851">
        <v>4.0999999999999996</v>
      </c>
      <c r="D5851">
        <v>21</v>
      </c>
      <c r="E5851">
        <v>499</v>
      </c>
      <c r="F5851">
        <v>449</v>
      </c>
      <c r="G5851" t="s">
        <v>16</v>
      </c>
      <c r="H5851" t="s">
        <v>18819</v>
      </c>
      <c r="I5851" t="s">
        <v>997</v>
      </c>
      <c r="J5851" t="s">
        <v>1018</v>
      </c>
      <c r="K5851" t="s">
        <v>18820</v>
      </c>
      <c r="L5851">
        <v>16294392</v>
      </c>
      <c r="M5851">
        <f t="shared" si="182"/>
        <v>9429</v>
      </c>
      <c r="N5851" s="2">
        <f t="shared" si="183"/>
        <v>10.020040080160321</v>
      </c>
    </row>
    <row r="5852" spans="1:14" x14ac:dyDescent="0.3">
      <c r="A5852" t="s">
        <v>18821</v>
      </c>
      <c r="B5852" t="s">
        <v>18822</v>
      </c>
      <c r="C5852">
        <v>4.0999999999999996</v>
      </c>
      <c r="D5852">
        <v>7</v>
      </c>
      <c r="E5852">
        <v>599</v>
      </c>
      <c r="F5852">
        <v>395</v>
      </c>
      <c r="G5852" t="s">
        <v>6512</v>
      </c>
      <c r="H5852" t="s">
        <v>18823</v>
      </c>
      <c r="I5852" t="s">
        <v>1229</v>
      </c>
      <c r="J5852" t="s">
        <v>18824</v>
      </c>
      <c r="K5852" t="s">
        <v>18825</v>
      </c>
      <c r="L5852">
        <v>16576964</v>
      </c>
      <c r="M5852">
        <f t="shared" si="182"/>
        <v>2765</v>
      </c>
      <c r="N5852" s="2">
        <f t="shared" si="183"/>
        <v>34.056761268781308</v>
      </c>
    </row>
    <row r="5853" spans="1:14" x14ac:dyDescent="0.3">
      <c r="A5853" t="s">
        <v>18821</v>
      </c>
      <c r="B5853" t="s">
        <v>18822</v>
      </c>
      <c r="C5853">
        <v>4</v>
      </c>
      <c r="D5853">
        <v>23</v>
      </c>
      <c r="E5853">
        <v>599</v>
      </c>
      <c r="F5853">
        <v>395</v>
      </c>
      <c r="G5853" t="s">
        <v>6512</v>
      </c>
      <c r="H5853" t="s">
        <v>18826</v>
      </c>
      <c r="I5853" t="s">
        <v>1229</v>
      </c>
      <c r="J5853" t="s">
        <v>18824</v>
      </c>
      <c r="K5853" t="s">
        <v>18827</v>
      </c>
      <c r="L5853">
        <v>16083232</v>
      </c>
      <c r="M5853">
        <f t="shared" si="182"/>
        <v>9085</v>
      </c>
      <c r="N5853" s="2">
        <f t="shared" si="183"/>
        <v>34.056761268781308</v>
      </c>
    </row>
    <row r="5854" spans="1:14" x14ac:dyDescent="0.3">
      <c r="A5854" t="s">
        <v>18828</v>
      </c>
      <c r="B5854" t="s">
        <v>1811</v>
      </c>
      <c r="C5854">
        <v>3.2</v>
      </c>
      <c r="D5854">
        <v>5</v>
      </c>
      <c r="E5854">
        <v>1999</v>
      </c>
      <c r="F5854">
        <v>359</v>
      </c>
      <c r="G5854" t="s">
        <v>16</v>
      </c>
      <c r="H5854" t="s">
        <v>18829</v>
      </c>
      <c r="I5854" t="s">
        <v>1393</v>
      </c>
      <c r="J5854" t="s">
        <v>1814</v>
      </c>
      <c r="K5854" t="s">
        <v>18830</v>
      </c>
      <c r="L5854">
        <v>16588816</v>
      </c>
      <c r="M5854">
        <f t="shared" si="182"/>
        <v>1795</v>
      </c>
      <c r="N5854" s="2">
        <f t="shared" si="183"/>
        <v>82.041020510255123</v>
      </c>
    </row>
    <row r="5855" spans="1:14" x14ac:dyDescent="0.3">
      <c r="A5855" t="s">
        <v>18831</v>
      </c>
      <c r="B5855" t="s">
        <v>465</v>
      </c>
      <c r="C5855">
        <v>4.5</v>
      </c>
      <c r="D5855">
        <v>6</v>
      </c>
      <c r="E5855">
        <v>949</v>
      </c>
      <c r="F5855">
        <v>949</v>
      </c>
      <c r="G5855" t="s">
        <v>466</v>
      </c>
      <c r="H5855" t="s">
        <v>18832</v>
      </c>
      <c r="I5855" t="s">
        <v>862</v>
      </c>
      <c r="J5855" t="s">
        <v>468</v>
      </c>
      <c r="K5855" t="s">
        <v>18833</v>
      </c>
      <c r="L5855">
        <v>17048730</v>
      </c>
      <c r="M5855">
        <f t="shared" si="182"/>
        <v>5694</v>
      </c>
      <c r="N5855" s="2">
        <f t="shared" si="183"/>
        <v>0</v>
      </c>
    </row>
    <row r="5856" spans="1:14" x14ac:dyDescent="0.3">
      <c r="A5856" t="s">
        <v>18834</v>
      </c>
      <c r="B5856" t="s">
        <v>1513</v>
      </c>
      <c r="C5856">
        <v>3.7</v>
      </c>
      <c r="D5856">
        <v>16</v>
      </c>
      <c r="E5856">
        <v>3599</v>
      </c>
      <c r="F5856">
        <v>1439</v>
      </c>
      <c r="G5856" t="s">
        <v>905</v>
      </c>
      <c r="H5856" t="s">
        <v>18835</v>
      </c>
      <c r="I5856" t="s">
        <v>446</v>
      </c>
      <c r="J5856" t="s">
        <v>1515</v>
      </c>
      <c r="K5856" t="s">
        <v>18836</v>
      </c>
      <c r="L5856">
        <v>15339086</v>
      </c>
      <c r="M5856">
        <f t="shared" si="182"/>
        <v>23024</v>
      </c>
      <c r="N5856" s="2">
        <f t="shared" si="183"/>
        <v>60.016671297582661</v>
      </c>
    </row>
    <row r="5857" spans="1:14" x14ac:dyDescent="0.3">
      <c r="A5857" t="s">
        <v>18837</v>
      </c>
      <c r="B5857" t="s">
        <v>54</v>
      </c>
      <c r="C5857">
        <v>4.5</v>
      </c>
      <c r="D5857">
        <v>4</v>
      </c>
      <c r="E5857">
        <v>1499</v>
      </c>
      <c r="F5857">
        <v>599</v>
      </c>
      <c r="G5857" t="s">
        <v>42</v>
      </c>
      <c r="H5857" t="s">
        <v>18838</v>
      </c>
      <c r="I5857" t="s">
        <v>56</v>
      </c>
      <c r="J5857" t="s">
        <v>57</v>
      </c>
      <c r="K5857" t="s">
        <v>18839</v>
      </c>
      <c r="L5857">
        <v>16771328</v>
      </c>
      <c r="M5857">
        <f t="shared" si="182"/>
        <v>2396</v>
      </c>
      <c r="N5857" s="2">
        <f t="shared" si="183"/>
        <v>60.040026684456308</v>
      </c>
    </row>
    <row r="5858" spans="1:14" x14ac:dyDescent="0.3">
      <c r="A5858" t="s">
        <v>18840</v>
      </c>
      <c r="B5858" t="s">
        <v>18841</v>
      </c>
      <c r="C5858">
        <v>3.9</v>
      </c>
      <c r="D5858">
        <v>9</v>
      </c>
      <c r="E5858">
        <v>3999</v>
      </c>
      <c r="F5858">
        <v>1599</v>
      </c>
      <c r="G5858" t="s">
        <v>18842</v>
      </c>
      <c r="H5858" t="s">
        <v>18843</v>
      </c>
      <c r="I5858" t="s">
        <v>1192</v>
      </c>
      <c r="J5858" t="s">
        <v>18844</v>
      </c>
      <c r="K5858" t="s">
        <v>18845</v>
      </c>
      <c r="L5858">
        <v>14021198</v>
      </c>
      <c r="M5858">
        <f t="shared" si="182"/>
        <v>14391</v>
      </c>
      <c r="N5858" s="2">
        <f t="shared" si="183"/>
        <v>60.015003750937737</v>
      </c>
    </row>
    <row r="5859" spans="1:14" x14ac:dyDescent="0.3">
      <c r="A5859" t="s">
        <v>2029</v>
      </c>
      <c r="B5859" t="s">
        <v>1067</v>
      </c>
      <c r="C5859">
        <v>4.4000000000000004</v>
      </c>
      <c r="D5859">
        <v>8</v>
      </c>
      <c r="E5859">
        <v>3299</v>
      </c>
      <c r="F5859">
        <v>1187</v>
      </c>
      <c r="G5859" t="s">
        <v>124</v>
      </c>
      <c r="H5859" t="s">
        <v>18846</v>
      </c>
      <c r="I5859" t="s">
        <v>132</v>
      </c>
      <c r="J5859" t="s">
        <v>1069</v>
      </c>
      <c r="K5859" t="s">
        <v>18847</v>
      </c>
      <c r="L5859">
        <v>16335382</v>
      </c>
      <c r="M5859">
        <f t="shared" si="182"/>
        <v>9496</v>
      </c>
      <c r="N5859" s="2">
        <f t="shared" si="183"/>
        <v>64.019399818126715</v>
      </c>
    </row>
    <row r="5860" spans="1:14" x14ac:dyDescent="0.3">
      <c r="A5860" t="s">
        <v>18848</v>
      </c>
      <c r="B5860" t="s">
        <v>3018</v>
      </c>
      <c r="C5860">
        <v>4.2</v>
      </c>
      <c r="D5860">
        <v>5</v>
      </c>
      <c r="E5860">
        <v>1599</v>
      </c>
      <c r="F5860">
        <v>1119</v>
      </c>
      <c r="G5860" t="s">
        <v>124</v>
      </c>
      <c r="H5860" t="s">
        <v>18849</v>
      </c>
      <c r="I5860" t="s">
        <v>126</v>
      </c>
      <c r="J5860" t="s">
        <v>3020</v>
      </c>
      <c r="K5860" t="s">
        <v>18850</v>
      </c>
      <c r="L5860">
        <v>16836454</v>
      </c>
      <c r="M5860">
        <f t="shared" si="182"/>
        <v>5595</v>
      </c>
      <c r="N5860" s="2">
        <f t="shared" si="183"/>
        <v>30.0187617260788</v>
      </c>
    </row>
    <row r="5861" spans="1:14" x14ac:dyDescent="0.3">
      <c r="A5861" t="s">
        <v>18851</v>
      </c>
      <c r="B5861" t="s">
        <v>424</v>
      </c>
      <c r="C5861">
        <v>4.2</v>
      </c>
      <c r="D5861">
        <v>56</v>
      </c>
      <c r="E5861">
        <v>3999</v>
      </c>
      <c r="F5861">
        <v>1119</v>
      </c>
      <c r="G5861" t="s">
        <v>124</v>
      </c>
      <c r="H5861" t="s">
        <v>18852</v>
      </c>
      <c r="I5861" t="s">
        <v>132</v>
      </c>
      <c r="J5861" t="s">
        <v>426</v>
      </c>
      <c r="K5861" t="s">
        <v>18853</v>
      </c>
      <c r="L5861">
        <v>13823448</v>
      </c>
      <c r="M5861">
        <f t="shared" si="182"/>
        <v>62664</v>
      </c>
      <c r="N5861" s="2">
        <f t="shared" si="183"/>
        <v>72.018004501125276</v>
      </c>
    </row>
    <row r="5862" spans="1:14" x14ac:dyDescent="0.3">
      <c r="A5862" t="s">
        <v>18854</v>
      </c>
      <c r="B5862" t="s">
        <v>6491</v>
      </c>
      <c r="C5862">
        <v>3.9</v>
      </c>
      <c r="D5862">
        <v>8</v>
      </c>
      <c r="E5862">
        <v>2149</v>
      </c>
      <c r="F5862">
        <v>1160</v>
      </c>
      <c r="G5862" t="s">
        <v>6492</v>
      </c>
      <c r="H5862" t="s">
        <v>18855</v>
      </c>
      <c r="I5862" t="s">
        <v>126</v>
      </c>
      <c r="J5862" t="s">
        <v>6494</v>
      </c>
      <c r="K5862" t="s">
        <v>18856</v>
      </c>
      <c r="L5862">
        <v>16091050</v>
      </c>
      <c r="M5862">
        <f t="shared" si="182"/>
        <v>9280</v>
      </c>
      <c r="N5862" s="2">
        <f t="shared" si="183"/>
        <v>46.021405304792928</v>
      </c>
    </row>
    <row r="5863" spans="1:14" x14ac:dyDescent="0.3">
      <c r="A5863" t="s">
        <v>3506</v>
      </c>
      <c r="B5863" t="s">
        <v>66</v>
      </c>
      <c r="C5863">
        <v>4.4000000000000004</v>
      </c>
      <c r="D5863">
        <v>22</v>
      </c>
      <c r="E5863">
        <v>1899</v>
      </c>
      <c r="F5863">
        <v>474</v>
      </c>
      <c r="G5863" t="s">
        <v>67</v>
      </c>
      <c r="H5863" t="s">
        <v>18857</v>
      </c>
      <c r="I5863" t="s">
        <v>642</v>
      </c>
      <c r="J5863" t="s">
        <v>70</v>
      </c>
      <c r="K5863" t="s">
        <v>18858</v>
      </c>
      <c r="L5863">
        <v>14691576</v>
      </c>
      <c r="M5863">
        <f t="shared" si="182"/>
        <v>10428</v>
      </c>
      <c r="N5863" s="2">
        <f t="shared" si="183"/>
        <v>75.039494470774088</v>
      </c>
    </row>
    <row r="5864" spans="1:14" x14ac:dyDescent="0.3">
      <c r="A5864" t="s">
        <v>18859</v>
      </c>
      <c r="B5864" t="s">
        <v>1245</v>
      </c>
      <c r="C5864">
        <v>4.4000000000000004</v>
      </c>
      <c r="D5864">
        <v>28</v>
      </c>
      <c r="E5864">
        <v>699</v>
      </c>
      <c r="F5864">
        <v>699</v>
      </c>
      <c r="G5864" t="s">
        <v>3652</v>
      </c>
      <c r="H5864" t="s">
        <v>18860</v>
      </c>
      <c r="I5864" t="s">
        <v>69</v>
      </c>
      <c r="J5864" t="s">
        <v>1247</v>
      </c>
      <c r="K5864" t="s">
        <v>18861</v>
      </c>
      <c r="L5864">
        <v>2465182</v>
      </c>
      <c r="M5864">
        <f t="shared" si="182"/>
        <v>19572</v>
      </c>
      <c r="N5864" s="2">
        <f t="shared" si="183"/>
        <v>0</v>
      </c>
    </row>
    <row r="5865" spans="1:14" x14ac:dyDescent="0.3">
      <c r="A5865" t="s">
        <v>18862</v>
      </c>
      <c r="B5865" t="s">
        <v>526</v>
      </c>
      <c r="C5865">
        <v>3.5</v>
      </c>
      <c r="D5865">
        <v>26</v>
      </c>
      <c r="E5865">
        <v>1599</v>
      </c>
      <c r="F5865">
        <v>479</v>
      </c>
      <c r="G5865" t="s">
        <v>18863</v>
      </c>
      <c r="H5865" t="s">
        <v>18864</v>
      </c>
      <c r="I5865" t="s">
        <v>189</v>
      </c>
      <c r="J5865" t="s">
        <v>529</v>
      </c>
      <c r="K5865" t="s">
        <v>18865</v>
      </c>
      <c r="L5865">
        <v>13190822</v>
      </c>
      <c r="M5865">
        <f t="shared" si="182"/>
        <v>12454</v>
      </c>
      <c r="N5865" s="2">
        <f t="shared" si="183"/>
        <v>70.043777360850541</v>
      </c>
    </row>
    <row r="5866" spans="1:14" x14ac:dyDescent="0.3">
      <c r="A5866" t="s">
        <v>3634</v>
      </c>
      <c r="B5866" t="s">
        <v>456</v>
      </c>
      <c r="C5866">
        <v>3.9</v>
      </c>
      <c r="D5866">
        <v>17</v>
      </c>
      <c r="E5866">
        <v>790</v>
      </c>
      <c r="F5866">
        <v>395</v>
      </c>
      <c r="G5866" t="s">
        <v>335</v>
      </c>
      <c r="H5866" t="s">
        <v>18866</v>
      </c>
      <c r="I5866" t="s">
        <v>37</v>
      </c>
      <c r="J5866" t="s">
        <v>459</v>
      </c>
      <c r="K5866" t="s">
        <v>18867</v>
      </c>
      <c r="L5866">
        <v>15632178</v>
      </c>
      <c r="M5866">
        <f t="shared" si="182"/>
        <v>6715</v>
      </c>
      <c r="N5866" s="2">
        <f t="shared" si="183"/>
        <v>50</v>
      </c>
    </row>
    <row r="5867" spans="1:14" x14ac:dyDescent="0.3">
      <c r="A5867" t="s">
        <v>122</v>
      </c>
      <c r="B5867" t="s">
        <v>18868</v>
      </c>
      <c r="C5867">
        <v>3.6</v>
      </c>
      <c r="D5867">
        <v>9</v>
      </c>
      <c r="E5867">
        <v>2999</v>
      </c>
      <c r="F5867">
        <v>1319</v>
      </c>
      <c r="G5867" t="s">
        <v>29</v>
      </c>
      <c r="H5867" t="s">
        <v>18869</v>
      </c>
      <c r="I5867" t="s">
        <v>126</v>
      </c>
      <c r="J5867" t="s">
        <v>18870</v>
      </c>
      <c r="K5867" t="s">
        <v>18871</v>
      </c>
      <c r="L5867">
        <v>8891657</v>
      </c>
      <c r="M5867">
        <f t="shared" si="182"/>
        <v>11871</v>
      </c>
      <c r="N5867" s="2">
        <f t="shared" si="183"/>
        <v>56.01867289096365</v>
      </c>
    </row>
    <row r="5868" spans="1:14" x14ac:dyDescent="0.3">
      <c r="A5868" t="s">
        <v>18872</v>
      </c>
      <c r="B5868" t="s">
        <v>18564</v>
      </c>
      <c r="C5868">
        <v>4.4000000000000004</v>
      </c>
      <c r="D5868">
        <v>11</v>
      </c>
      <c r="E5868">
        <v>4999</v>
      </c>
      <c r="F5868">
        <v>999</v>
      </c>
      <c r="G5868" t="s">
        <v>16</v>
      </c>
      <c r="H5868" t="s">
        <v>18873</v>
      </c>
      <c r="I5868" t="s">
        <v>1306</v>
      </c>
      <c r="J5868" t="s">
        <v>18566</v>
      </c>
      <c r="K5868" t="s">
        <v>18874</v>
      </c>
      <c r="L5868">
        <v>8943213</v>
      </c>
      <c r="M5868">
        <f t="shared" si="182"/>
        <v>10989</v>
      </c>
      <c r="N5868" s="2">
        <f t="shared" si="183"/>
        <v>80.016003200640128</v>
      </c>
    </row>
    <row r="5869" spans="1:14" x14ac:dyDescent="0.3">
      <c r="A5869" t="s">
        <v>9133</v>
      </c>
      <c r="B5869" t="s">
        <v>3777</v>
      </c>
      <c r="C5869">
        <v>3.9</v>
      </c>
      <c r="D5869">
        <v>26</v>
      </c>
      <c r="E5869">
        <v>1799</v>
      </c>
      <c r="F5869">
        <v>539</v>
      </c>
      <c r="G5869" t="s">
        <v>67</v>
      </c>
      <c r="H5869" t="s">
        <v>18875</v>
      </c>
      <c r="I5869" t="s">
        <v>404</v>
      </c>
      <c r="J5869" t="s">
        <v>3779</v>
      </c>
      <c r="K5869" t="s">
        <v>18876</v>
      </c>
      <c r="L5869">
        <v>14337652</v>
      </c>
      <c r="M5869">
        <f t="shared" si="182"/>
        <v>14014</v>
      </c>
      <c r="N5869" s="2">
        <f t="shared" si="183"/>
        <v>70.038910505836569</v>
      </c>
    </row>
    <row r="5870" spans="1:14" x14ac:dyDescent="0.3">
      <c r="A5870" t="s">
        <v>9319</v>
      </c>
      <c r="B5870" t="s">
        <v>230</v>
      </c>
      <c r="C5870">
        <v>4.0999999999999996</v>
      </c>
      <c r="D5870">
        <v>18</v>
      </c>
      <c r="E5870">
        <v>1799</v>
      </c>
      <c r="F5870">
        <v>629</v>
      </c>
      <c r="G5870" t="s">
        <v>42</v>
      </c>
      <c r="H5870" t="s">
        <v>18877</v>
      </c>
      <c r="I5870" t="s">
        <v>201</v>
      </c>
      <c r="J5870" t="s">
        <v>232</v>
      </c>
      <c r="K5870" t="s">
        <v>18878</v>
      </c>
      <c r="L5870">
        <v>14332386</v>
      </c>
      <c r="M5870">
        <f t="shared" si="182"/>
        <v>11322</v>
      </c>
      <c r="N5870" s="2">
        <f t="shared" si="183"/>
        <v>65.036131183991102</v>
      </c>
    </row>
    <row r="5871" spans="1:14" x14ac:dyDescent="0.3">
      <c r="A5871" t="s">
        <v>18879</v>
      </c>
      <c r="B5871" t="s">
        <v>9959</v>
      </c>
      <c r="C5871">
        <v>4.0999999999999996</v>
      </c>
      <c r="D5871">
        <v>8</v>
      </c>
      <c r="E5871">
        <v>1199</v>
      </c>
      <c r="F5871">
        <v>599</v>
      </c>
      <c r="G5871" t="s">
        <v>1536</v>
      </c>
      <c r="H5871" t="s">
        <v>18880</v>
      </c>
      <c r="I5871" t="s">
        <v>1229</v>
      </c>
      <c r="J5871" t="s">
        <v>9961</v>
      </c>
      <c r="K5871" t="s">
        <v>18881</v>
      </c>
      <c r="L5871">
        <v>14445554</v>
      </c>
      <c r="M5871">
        <f t="shared" si="182"/>
        <v>4792</v>
      </c>
      <c r="N5871" s="2">
        <f t="shared" si="183"/>
        <v>50.041701417848202</v>
      </c>
    </row>
    <row r="5872" spans="1:14" x14ac:dyDescent="0.3">
      <c r="A5872" t="s">
        <v>7140</v>
      </c>
      <c r="B5872" t="s">
        <v>492</v>
      </c>
      <c r="C5872">
        <v>4</v>
      </c>
      <c r="D5872">
        <v>4</v>
      </c>
      <c r="E5872">
        <v>499</v>
      </c>
      <c r="F5872">
        <v>499</v>
      </c>
      <c r="G5872" t="s">
        <v>573</v>
      </c>
      <c r="H5872" t="s">
        <v>18882</v>
      </c>
      <c r="I5872" t="s">
        <v>56</v>
      </c>
      <c r="J5872" t="s">
        <v>496</v>
      </c>
      <c r="K5872" t="s">
        <v>18883</v>
      </c>
      <c r="L5872">
        <v>15479578</v>
      </c>
      <c r="M5872">
        <f t="shared" si="182"/>
        <v>1996</v>
      </c>
      <c r="N5872" s="2">
        <f t="shared" si="183"/>
        <v>0</v>
      </c>
    </row>
    <row r="5873" spans="1:14" x14ac:dyDescent="0.3">
      <c r="A5873" t="s">
        <v>18884</v>
      </c>
      <c r="B5873" t="s">
        <v>456</v>
      </c>
      <c r="C5873">
        <v>4</v>
      </c>
      <c r="D5873">
        <v>5</v>
      </c>
      <c r="E5873">
        <v>690</v>
      </c>
      <c r="F5873">
        <v>345</v>
      </c>
      <c r="G5873" t="s">
        <v>466</v>
      </c>
      <c r="H5873" t="s">
        <v>18885</v>
      </c>
      <c r="I5873" t="s">
        <v>56</v>
      </c>
      <c r="J5873" t="s">
        <v>459</v>
      </c>
      <c r="K5873" t="s">
        <v>18886</v>
      </c>
      <c r="L5873">
        <v>15630406</v>
      </c>
      <c r="M5873">
        <f t="shared" si="182"/>
        <v>1725</v>
      </c>
      <c r="N5873" s="2">
        <f t="shared" si="183"/>
        <v>50</v>
      </c>
    </row>
    <row r="5874" spans="1:14" x14ac:dyDescent="0.3">
      <c r="A5874" t="s">
        <v>2046</v>
      </c>
      <c r="B5874" t="s">
        <v>7120</v>
      </c>
      <c r="C5874">
        <v>4.2</v>
      </c>
      <c r="D5874">
        <v>34</v>
      </c>
      <c r="E5874">
        <v>1996</v>
      </c>
      <c r="F5874">
        <v>638</v>
      </c>
      <c r="G5874" t="s">
        <v>29</v>
      </c>
      <c r="H5874" t="s">
        <v>18887</v>
      </c>
      <c r="I5874" t="s">
        <v>126</v>
      </c>
      <c r="J5874" t="s">
        <v>7122</v>
      </c>
      <c r="K5874" t="s">
        <v>18888</v>
      </c>
      <c r="L5874">
        <v>15031502</v>
      </c>
      <c r="M5874">
        <f t="shared" si="182"/>
        <v>21692</v>
      </c>
      <c r="N5874" s="2">
        <f t="shared" si="183"/>
        <v>68.036072144288568</v>
      </c>
    </row>
    <row r="5875" spans="1:14" x14ac:dyDescent="0.3">
      <c r="A5875" t="s">
        <v>18889</v>
      </c>
      <c r="B5875" t="s">
        <v>1222</v>
      </c>
      <c r="C5875">
        <v>4.4000000000000004</v>
      </c>
      <c r="D5875">
        <v>93</v>
      </c>
      <c r="E5875">
        <v>2149</v>
      </c>
      <c r="F5875">
        <v>859</v>
      </c>
      <c r="G5875" t="s">
        <v>67</v>
      </c>
      <c r="H5875" t="s">
        <v>18890</v>
      </c>
      <c r="I5875" t="s">
        <v>44</v>
      </c>
      <c r="J5875" t="s">
        <v>1224</v>
      </c>
      <c r="K5875" t="s">
        <v>18891</v>
      </c>
      <c r="L5875">
        <v>13194566</v>
      </c>
      <c r="M5875">
        <f t="shared" si="182"/>
        <v>79887</v>
      </c>
      <c r="N5875" s="2">
        <f t="shared" si="183"/>
        <v>60.027919962773382</v>
      </c>
    </row>
    <row r="5876" spans="1:14" x14ac:dyDescent="0.3">
      <c r="A5876" t="s">
        <v>18892</v>
      </c>
      <c r="B5876" t="s">
        <v>12979</v>
      </c>
      <c r="C5876">
        <v>3.8</v>
      </c>
      <c r="D5876">
        <v>10</v>
      </c>
      <c r="E5876">
        <v>449</v>
      </c>
      <c r="F5876">
        <v>359</v>
      </c>
      <c r="G5876" t="s">
        <v>1377</v>
      </c>
      <c r="H5876" t="s">
        <v>18893</v>
      </c>
      <c r="I5876" t="s">
        <v>938</v>
      </c>
      <c r="J5876" t="s">
        <v>12981</v>
      </c>
      <c r="K5876" t="s">
        <v>18894</v>
      </c>
      <c r="L5876">
        <v>17396596</v>
      </c>
      <c r="M5876">
        <f t="shared" si="182"/>
        <v>3590</v>
      </c>
      <c r="N5876" s="2">
        <f t="shared" si="183"/>
        <v>20.044543429844097</v>
      </c>
    </row>
    <row r="5877" spans="1:14" x14ac:dyDescent="0.3">
      <c r="A5877" t="s">
        <v>1407</v>
      </c>
      <c r="B5877" t="s">
        <v>1312</v>
      </c>
      <c r="C5877">
        <v>3.8</v>
      </c>
      <c r="D5877">
        <v>247</v>
      </c>
      <c r="E5877">
        <v>2299</v>
      </c>
      <c r="F5877">
        <v>551</v>
      </c>
      <c r="G5877" t="s">
        <v>29</v>
      </c>
      <c r="H5877" t="s">
        <v>18895</v>
      </c>
      <c r="I5877" t="s">
        <v>126</v>
      </c>
      <c r="J5877" t="s">
        <v>1314</v>
      </c>
      <c r="K5877" t="s">
        <v>18896</v>
      </c>
      <c r="L5877">
        <v>2304893</v>
      </c>
      <c r="M5877">
        <f t="shared" si="182"/>
        <v>136097</v>
      </c>
      <c r="N5877" s="2">
        <f t="shared" si="183"/>
        <v>76.033057851239676</v>
      </c>
    </row>
    <row r="5878" spans="1:14" x14ac:dyDescent="0.3">
      <c r="A5878" t="s">
        <v>18897</v>
      </c>
      <c r="B5878" t="s">
        <v>4657</v>
      </c>
      <c r="C5878">
        <v>3</v>
      </c>
      <c r="D5878">
        <v>7</v>
      </c>
      <c r="E5878">
        <v>999</v>
      </c>
      <c r="F5878">
        <v>749</v>
      </c>
      <c r="G5878" t="s">
        <v>466</v>
      </c>
      <c r="H5878" t="s">
        <v>18898</v>
      </c>
      <c r="I5878" t="s">
        <v>434</v>
      </c>
      <c r="J5878" t="s">
        <v>4657</v>
      </c>
      <c r="K5878" t="s">
        <v>18899</v>
      </c>
      <c r="L5878">
        <v>15931254</v>
      </c>
      <c r="M5878">
        <f t="shared" si="182"/>
        <v>5243</v>
      </c>
      <c r="N5878" s="2">
        <f t="shared" si="183"/>
        <v>25.025025025025027</v>
      </c>
    </row>
    <row r="5879" spans="1:14" x14ac:dyDescent="0.3">
      <c r="A5879" t="s">
        <v>18900</v>
      </c>
      <c r="B5879" t="s">
        <v>4667</v>
      </c>
      <c r="C5879">
        <v>4.5</v>
      </c>
      <c r="D5879">
        <v>13</v>
      </c>
      <c r="E5879">
        <v>479</v>
      </c>
      <c r="F5879">
        <v>335</v>
      </c>
      <c r="G5879" t="s">
        <v>9768</v>
      </c>
      <c r="H5879" t="s">
        <v>18901</v>
      </c>
      <c r="I5879" t="s">
        <v>69</v>
      </c>
      <c r="J5879" t="s">
        <v>4670</v>
      </c>
      <c r="K5879" t="s">
        <v>18902</v>
      </c>
      <c r="L5879">
        <v>14078534</v>
      </c>
      <c r="M5879">
        <f t="shared" si="182"/>
        <v>4355</v>
      </c>
      <c r="N5879" s="2">
        <f t="shared" si="183"/>
        <v>30.062630480167012</v>
      </c>
    </row>
    <row r="5880" spans="1:14" x14ac:dyDescent="0.3">
      <c r="A5880" t="s">
        <v>675</v>
      </c>
      <c r="B5880" t="s">
        <v>18903</v>
      </c>
      <c r="C5880">
        <v>3.9</v>
      </c>
      <c r="D5880">
        <v>16</v>
      </c>
      <c r="E5880">
        <v>1299</v>
      </c>
      <c r="F5880">
        <v>701</v>
      </c>
      <c r="G5880" t="s">
        <v>12711</v>
      </c>
      <c r="H5880" t="s">
        <v>18904</v>
      </c>
      <c r="I5880" t="s">
        <v>244</v>
      </c>
      <c r="J5880" t="s">
        <v>18905</v>
      </c>
      <c r="K5880" t="s">
        <v>18906</v>
      </c>
      <c r="L5880">
        <v>16625534</v>
      </c>
      <c r="M5880">
        <f t="shared" si="182"/>
        <v>11216</v>
      </c>
      <c r="N5880" s="2">
        <f t="shared" si="183"/>
        <v>46.035411855273288</v>
      </c>
    </row>
    <row r="5881" spans="1:14" x14ac:dyDescent="0.3">
      <c r="A5881" t="s">
        <v>18241</v>
      </c>
      <c r="B5881" t="s">
        <v>1473</v>
      </c>
      <c r="C5881">
        <v>4.4000000000000004</v>
      </c>
      <c r="D5881">
        <v>5</v>
      </c>
      <c r="E5881">
        <v>1995</v>
      </c>
      <c r="F5881">
        <v>897</v>
      </c>
      <c r="G5881" t="s">
        <v>8588</v>
      </c>
      <c r="H5881" t="s">
        <v>18907</v>
      </c>
      <c r="I5881" t="s">
        <v>1176</v>
      </c>
      <c r="J5881" t="s">
        <v>1476</v>
      </c>
      <c r="K5881" t="s">
        <v>18908</v>
      </c>
      <c r="L5881">
        <v>16913068</v>
      </c>
      <c r="M5881">
        <f t="shared" si="182"/>
        <v>4485</v>
      </c>
      <c r="N5881" s="2">
        <f t="shared" si="183"/>
        <v>55.037593984962406</v>
      </c>
    </row>
    <row r="5882" spans="1:14" x14ac:dyDescent="0.3">
      <c r="A5882" t="s">
        <v>18909</v>
      </c>
      <c r="B5882" t="s">
        <v>230</v>
      </c>
      <c r="C5882">
        <v>3.9</v>
      </c>
      <c r="D5882">
        <v>19</v>
      </c>
      <c r="E5882">
        <v>3099</v>
      </c>
      <c r="F5882">
        <v>1394</v>
      </c>
      <c r="G5882" t="s">
        <v>683</v>
      </c>
      <c r="H5882" t="s">
        <v>18910</v>
      </c>
      <c r="I5882" t="s">
        <v>685</v>
      </c>
      <c r="J5882" t="s">
        <v>232</v>
      </c>
      <c r="K5882" t="s">
        <v>18911</v>
      </c>
      <c r="L5882">
        <v>15862870</v>
      </c>
      <c r="M5882">
        <f t="shared" si="182"/>
        <v>26486</v>
      </c>
      <c r="N5882" s="2">
        <f t="shared" si="183"/>
        <v>55.017747660535655</v>
      </c>
    </row>
    <row r="5883" spans="1:14" x14ac:dyDescent="0.3">
      <c r="A5883" t="s">
        <v>5954</v>
      </c>
      <c r="B5883" t="s">
        <v>2104</v>
      </c>
      <c r="C5883">
        <v>3.9</v>
      </c>
      <c r="D5883">
        <v>253</v>
      </c>
      <c r="E5883">
        <v>4499</v>
      </c>
      <c r="F5883">
        <v>944</v>
      </c>
      <c r="G5883" t="s">
        <v>683</v>
      </c>
      <c r="H5883" t="s">
        <v>18912</v>
      </c>
      <c r="I5883" t="s">
        <v>685</v>
      </c>
      <c r="J5883" t="s">
        <v>2106</v>
      </c>
      <c r="K5883" t="s">
        <v>18913</v>
      </c>
      <c r="L5883">
        <v>11120996</v>
      </c>
      <c r="M5883">
        <f t="shared" si="182"/>
        <v>238832</v>
      </c>
      <c r="N5883" s="2">
        <f t="shared" si="183"/>
        <v>79.017559457657256</v>
      </c>
    </row>
    <row r="5884" spans="1:14" x14ac:dyDescent="0.3">
      <c r="A5884" t="s">
        <v>1381</v>
      </c>
      <c r="B5884" t="s">
        <v>1648</v>
      </c>
      <c r="C5884">
        <v>3.8</v>
      </c>
      <c r="D5884">
        <v>8</v>
      </c>
      <c r="E5884">
        <v>6999</v>
      </c>
      <c r="F5884">
        <v>1819</v>
      </c>
      <c r="G5884" t="s">
        <v>16</v>
      </c>
      <c r="H5884" t="s">
        <v>18914</v>
      </c>
      <c r="I5884" t="s">
        <v>18</v>
      </c>
      <c r="J5884" t="s">
        <v>1650</v>
      </c>
      <c r="K5884" t="s">
        <v>18915</v>
      </c>
      <c r="L5884">
        <v>15536984</v>
      </c>
      <c r="M5884">
        <f t="shared" si="182"/>
        <v>14552</v>
      </c>
      <c r="N5884" s="2">
        <f t="shared" si="183"/>
        <v>74.010572938991288</v>
      </c>
    </row>
    <row r="5885" spans="1:14" x14ac:dyDescent="0.3">
      <c r="A5885" t="s">
        <v>7533</v>
      </c>
      <c r="B5885" t="s">
        <v>2383</v>
      </c>
      <c r="C5885">
        <v>4.4000000000000004</v>
      </c>
      <c r="D5885">
        <v>88</v>
      </c>
      <c r="E5885">
        <v>3699</v>
      </c>
      <c r="F5885">
        <v>2404</v>
      </c>
      <c r="G5885" t="s">
        <v>29</v>
      </c>
      <c r="H5885" t="s">
        <v>18916</v>
      </c>
      <c r="I5885" t="s">
        <v>103</v>
      </c>
      <c r="J5885" t="s">
        <v>2385</v>
      </c>
      <c r="K5885" t="s">
        <v>18917</v>
      </c>
      <c r="L5885">
        <v>14328298</v>
      </c>
      <c r="M5885">
        <f t="shared" si="182"/>
        <v>211552</v>
      </c>
      <c r="N5885" s="2">
        <f t="shared" si="183"/>
        <v>35.00946201676129</v>
      </c>
    </row>
    <row r="5886" spans="1:14" x14ac:dyDescent="0.3">
      <c r="A5886" t="s">
        <v>994</v>
      </c>
      <c r="B5886" t="s">
        <v>54</v>
      </c>
      <c r="C5886">
        <v>4.4000000000000004</v>
      </c>
      <c r="D5886">
        <v>40</v>
      </c>
      <c r="E5886">
        <v>2899</v>
      </c>
      <c r="F5886">
        <v>2174</v>
      </c>
      <c r="G5886" t="s">
        <v>16</v>
      </c>
      <c r="H5886" t="s">
        <v>18918</v>
      </c>
      <c r="I5886" t="s">
        <v>997</v>
      </c>
      <c r="J5886" t="s">
        <v>57</v>
      </c>
      <c r="K5886" t="s">
        <v>18919</v>
      </c>
      <c r="L5886">
        <v>13350276</v>
      </c>
      <c r="M5886">
        <f t="shared" si="182"/>
        <v>86960</v>
      </c>
      <c r="N5886" s="2">
        <f t="shared" si="183"/>
        <v>25.008623663332187</v>
      </c>
    </row>
    <row r="5887" spans="1:14" x14ac:dyDescent="0.3">
      <c r="A5887" t="s">
        <v>2753</v>
      </c>
      <c r="B5887" t="s">
        <v>866</v>
      </c>
      <c r="C5887">
        <v>4.4000000000000004</v>
      </c>
      <c r="D5887">
        <v>151</v>
      </c>
      <c r="E5887">
        <v>799</v>
      </c>
      <c r="F5887">
        <v>799</v>
      </c>
      <c r="G5887" t="s">
        <v>466</v>
      </c>
      <c r="H5887" t="s">
        <v>18920</v>
      </c>
      <c r="I5887" t="s">
        <v>110</v>
      </c>
      <c r="J5887" t="s">
        <v>868</v>
      </c>
      <c r="K5887" t="s">
        <v>18921</v>
      </c>
      <c r="L5887">
        <v>12825044</v>
      </c>
      <c r="M5887">
        <f t="shared" si="182"/>
        <v>120649</v>
      </c>
      <c r="N5887" s="2">
        <f t="shared" si="183"/>
        <v>0</v>
      </c>
    </row>
    <row r="5888" spans="1:14" x14ac:dyDescent="0.3">
      <c r="A5888" t="s">
        <v>16453</v>
      </c>
      <c r="B5888" t="s">
        <v>2158</v>
      </c>
      <c r="C5888">
        <v>3.8</v>
      </c>
      <c r="D5888">
        <v>101</v>
      </c>
      <c r="E5888">
        <v>699</v>
      </c>
      <c r="F5888">
        <v>399</v>
      </c>
      <c r="G5888" t="s">
        <v>18922</v>
      </c>
      <c r="H5888" t="s">
        <v>18923</v>
      </c>
      <c r="I5888" t="s">
        <v>110</v>
      </c>
      <c r="J5888" t="s">
        <v>2161</v>
      </c>
      <c r="K5888" t="s">
        <v>18924</v>
      </c>
      <c r="L5888">
        <v>9171423</v>
      </c>
      <c r="M5888">
        <f t="shared" si="182"/>
        <v>40299</v>
      </c>
      <c r="N5888" s="2">
        <f t="shared" si="183"/>
        <v>42.918454935622321</v>
      </c>
    </row>
    <row r="5889" spans="1:14" x14ac:dyDescent="0.3">
      <c r="A5889" t="s">
        <v>18925</v>
      </c>
      <c r="B5889" t="s">
        <v>18926</v>
      </c>
      <c r="C5889">
        <v>4.3</v>
      </c>
      <c r="D5889">
        <v>8</v>
      </c>
      <c r="E5889">
        <v>3499</v>
      </c>
      <c r="F5889">
        <v>2869</v>
      </c>
      <c r="G5889" t="s">
        <v>16</v>
      </c>
      <c r="H5889" t="s">
        <v>18927</v>
      </c>
      <c r="I5889" t="s">
        <v>6434</v>
      </c>
      <c r="J5889" t="s">
        <v>18928</v>
      </c>
      <c r="K5889" t="s">
        <v>18929</v>
      </c>
      <c r="L5889">
        <v>16000912</v>
      </c>
      <c r="M5889">
        <f t="shared" si="182"/>
        <v>22952</v>
      </c>
      <c r="N5889" s="2">
        <f t="shared" si="183"/>
        <v>18.005144326950557</v>
      </c>
    </row>
    <row r="5890" spans="1:14" x14ac:dyDescent="0.3">
      <c r="A5890" t="s">
        <v>4333</v>
      </c>
      <c r="B5890" t="s">
        <v>4683</v>
      </c>
      <c r="C5890">
        <v>4.3</v>
      </c>
      <c r="D5890">
        <v>56</v>
      </c>
      <c r="E5890">
        <v>1299</v>
      </c>
      <c r="F5890">
        <v>389</v>
      </c>
      <c r="G5890" t="s">
        <v>1474</v>
      </c>
      <c r="H5890" t="s">
        <v>18930</v>
      </c>
      <c r="I5890" t="s">
        <v>76</v>
      </c>
      <c r="J5890" t="s">
        <v>4685</v>
      </c>
      <c r="K5890" t="s">
        <v>18931</v>
      </c>
      <c r="L5890">
        <v>13042762</v>
      </c>
      <c r="M5890">
        <f t="shared" si="182"/>
        <v>21784</v>
      </c>
      <c r="N5890" s="2">
        <f t="shared" si="183"/>
        <v>70.053887605850647</v>
      </c>
    </row>
    <row r="5891" spans="1:14" x14ac:dyDescent="0.3">
      <c r="A5891" t="s">
        <v>18932</v>
      </c>
      <c r="B5891" t="s">
        <v>1239</v>
      </c>
      <c r="C5891">
        <v>4.5999999999999996</v>
      </c>
      <c r="D5891">
        <v>9</v>
      </c>
      <c r="E5891">
        <v>3495</v>
      </c>
      <c r="F5891">
        <v>803</v>
      </c>
      <c r="G5891" t="s">
        <v>2552</v>
      </c>
      <c r="H5891" t="s">
        <v>18933</v>
      </c>
      <c r="I5891" t="s">
        <v>2554</v>
      </c>
      <c r="J5891" t="s">
        <v>1242</v>
      </c>
      <c r="K5891" t="e">
        <f>-priyaasi-set-of-4-rose-gold-plated-textured-bangles</f>
        <v>#NAME?</v>
      </c>
      <c r="L5891">
        <v>17826246</v>
      </c>
      <c r="M5891">
        <f t="shared" ref="M5891:M5954" si="184">D5891*F5891</f>
        <v>7227</v>
      </c>
      <c r="N5891" s="2">
        <f t="shared" ref="N5891:N5954" si="185">((E5891-F5891)/E5891) *100</f>
        <v>77.024320457796861</v>
      </c>
    </row>
    <row r="5892" spans="1:14" x14ac:dyDescent="0.3">
      <c r="A5892" t="s">
        <v>18934</v>
      </c>
      <c r="B5892" t="s">
        <v>1687</v>
      </c>
      <c r="C5892">
        <v>4.5</v>
      </c>
      <c r="D5892">
        <v>6</v>
      </c>
      <c r="E5892">
        <v>2699</v>
      </c>
      <c r="F5892">
        <v>998</v>
      </c>
      <c r="G5892" t="s">
        <v>4098</v>
      </c>
      <c r="H5892" t="s">
        <v>18935</v>
      </c>
      <c r="I5892" t="s">
        <v>630</v>
      </c>
      <c r="J5892" t="s">
        <v>1690</v>
      </c>
      <c r="K5892" t="s">
        <v>18936</v>
      </c>
      <c r="L5892">
        <v>17309782</v>
      </c>
      <c r="M5892">
        <f t="shared" si="184"/>
        <v>5988</v>
      </c>
      <c r="N5892" s="2">
        <f t="shared" si="185"/>
        <v>63.023341978510558</v>
      </c>
    </row>
    <row r="5893" spans="1:14" x14ac:dyDescent="0.3">
      <c r="A5893" t="s">
        <v>18937</v>
      </c>
      <c r="B5893" t="s">
        <v>235</v>
      </c>
      <c r="C5893">
        <v>4</v>
      </c>
      <c r="D5893">
        <v>22</v>
      </c>
      <c r="E5893">
        <v>2499</v>
      </c>
      <c r="F5893">
        <v>999</v>
      </c>
      <c r="G5893" t="s">
        <v>16</v>
      </c>
      <c r="H5893" t="s">
        <v>18938</v>
      </c>
      <c r="I5893" t="s">
        <v>6762</v>
      </c>
      <c r="J5893" t="s">
        <v>238</v>
      </c>
      <c r="K5893" t="s">
        <v>18939</v>
      </c>
      <c r="L5893">
        <v>14069412</v>
      </c>
      <c r="M5893">
        <f t="shared" si="184"/>
        <v>21978</v>
      </c>
      <c r="N5893" s="2">
        <f t="shared" si="185"/>
        <v>60.024009603841534</v>
      </c>
    </row>
    <row r="5894" spans="1:14" x14ac:dyDescent="0.3">
      <c r="A5894" t="s">
        <v>449</v>
      </c>
      <c r="B5894" t="s">
        <v>2033</v>
      </c>
      <c r="C5894">
        <v>4.4000000000000004</v>
      </c>
      <c r="D5894">
        <v>10</v>
      </c>
      <c r="E5894">
        <v>1999</v>
      </c>
      <c r="F5894">
        <v>1199</v>
      </c>
      <c r="G5894" t="s">
        <v>2515</v>
      </c>
      <c r="H5894" t="s">
        <v>18940</v>
      </c>
      <c r="I5894" t="s">
        <v>297</v>
      </c>
      <c r="J5894" t="s">
        <v>2036</v>
      </c>
      <c r="K5894" t="s">
        <v>18941</v>
      </c>
      <c r="L5894">
        <v>14040680</v>
      </c>
      <c r="M5894">
        <f t="shared" si="184"/>
        <v>11990</v>
      </c>
      <c r="N5894" s="2">
        <f t="shared" si="185"/>
        <v>40.020010005002497</v>
      </c>
    </row>
    <row r="5895" spans="1:14" x14ac:dyDescent="0.3">
      <c r="A5895" t="s">
        <v>18942</v>
      </c>
      <c r="B5895" t="s">
        <v>2878</v>
      </c>
      <c r="C5895">
        <v>4.5</v>
      </c>
      <c r="D5895">
        <v>251</v>
      </c>
      <c r="E5895">
        <v>1199</v>
      </c>
      <c r="F5895">
        <v>575</v>
      </c>
      <c r="G5895" t="s">
        <v>42</v>
      </c>
      <c r="H5895" t="s">
        <v>18943</v>
      </c>
      <c r="I5895" t="s">
        <v>37</v>
      </c>
      <c r="J5895" t="s">
        <v>2880</v>
      </c>
      <c r="K5895" t="s">
        <v>18944</v>
      </c>
      <c r="L5895">
        <v>12729380</v>
      </c>
      <c r="M5895">
        <f t="shared" si="184"/>
        <v>144325</v>
      </c>
      <c r="N5895" s="2">
        <f t="shared" si="185"/>
        <v>52.043369474562141</v>
      </c>
    </row>
    <row r="5896" spans="1:14" x14ac:dyDescent="0.3">
      <c r="A5896" t="s">
        <v>18945</v>
      </c>
      <c r="B5896" t="s">
        <v>750</v>
      </c>
      <c r="C5896">
        <v>4.2</v>
      </c>
      <c r="D5896">
        <v>19</v>
      </c>
      <c r="E5896">
        <v>1290</v>
      </c>
      <c r="F5896">
        <v>516</v>
      </c>
      <c r="G5896" t="s">
        <v>42</v>
      </c>
      <c r="H5896" t="s">
        <v>18946</v>
      </c>
      <c r="I5896" t="s">
        <v>56</v>
      </c>
      <c r="J5896" t="s">
        <v>753</v>
      </c>
      <c r="K5896" t="s">
        <v>18947</v>
      </c>
      <c r="L5896">
        <v>13738006</v>
      </c>
      <c r="M5896">
        <f t="shared" si="184"/>
        <v>9804</v>
      </c>
      <c r="N5896" s="2">
        <f t="shared" si="185"/>
        <v>60</v>
      </c>
    </row>
    <row r="5897" spans="1:14" x14ac:dyDescent="0.3">
      <c r="A5897" t="s">
        <v>2341</v>
      </c>
      <c r="B5897" t="s">
        <v>1222</v>
      </c>
      <c r="C5897">
        <v>3.5</v>
      </c>
      <c r="D5897">
        <v>8</v>
      </c>
      <c r="E5897">
        <v>1799</v>
      </c>
      <c r="F5897">
        <v>701</v>
      </c>
      <c r="G5897" t="s">
        <v>67</v>
      </c>
      <c r="H5897" t="s">
        <v>18948</v>
      </c>
      <c r="I5897" t="s">
        <v>642</v>
      </c>
      <c r="J5897" t="s">
        <v>1224</v>
      </c>
      <c r="K5897" t="s">
        <v>18949</v>
      </c>
      <c r="L5897">
        <v>14644694</v>
      </c>
      <c r="M5897">
        <f t="shared" si="184"/>
        <v>5608</v>
      </c>
      <c r="N5897" s="2">
        <f t="shared" si="185"/>
        <v>61.033907726514734</v>
      </c>
    </row>
    <row r="5898" spans="1:14" x14ac:dyDescent="0.3">
      <c r="A5898" t="s">
        <v>10522</v>
      </c>
      <c r="B5898" t="s">
        <v>2635</v>
      </c>
      <c r="C5898">
        <v>4.5</v>
      </c>
      <c r="D5898">
        <v>30</v>
      </c>
      <c r="E5898">
        <v>749</v>
      </c>
      <c r="F5898">
        <v>749</v>
      </c>
      <c r="G5898" t="s">
        <v>16</v>
      </c>
      <c r="H5898" t="s">
        <v>18950</v>
      </c>
      <c r="I5898" t="s">
        <v>177</v>
      </c>
      <c r="J5898" t="s">
        <v>2637</v>
      </c>
      <c r="K5898" t="s">
        <v>18951</v>
      </c>
      <c r="L5898">
        <v>238541</v>
      </c>
      <c r="M5898">
        <f t="shared" si="184"/>
        <v>22470</v>
      </c>
      <c r="N5898" s="2">
        <f t="shared" si="185"/>
        <v>0</v>
      </c>
    </row>
    <row r="5899" spans="1:14" x14ac:dyDescent="0.3">
      <c r="A5899" t="s">
        <v>1821</v>
      </c>
      <c r="B5899" t="s">
        <v>16059</v>
      </c>
      <c r="C5899">
        <v>4.0999999999999996</v>
      </c>
      <c r="D5899">
        <v>9</v>
      </c>
      <c r="E5899">
        <v>1995</v>
      </c>
      <c r="F5899">
        <v>678</v>
      </c>
      <c r="G5899" t="s">
        <v>16</v>
      </c>
      <c r="H5899" t="s">
        <v>18952</v>
      </c>
      <c r="I5899" t="s">
        <v>177</v>
      </c>
      <c r="J5899" t="s">
        <v>16061</v>
      </c>
      <c r="K5899" t="s">
        <v>18953</v>
      </c>
      <c r="L5899">
        <v>11747560</v>
      </c>
      <c r="M5899">
        <f t="shared" si="184"/>
        <v>6102</v>
      </c>
      <c r="N5899" s="2">
        <f t="shared" si="185"/>
        <v>66.015037593984957</v>
      </c>
    </row>
    <row r="5900" spans="1:14" x14ac:dyDescent="0.3">
      <c r="A5900" t="s">
        <v>18954</v>
      </c>
      <c r="B5900" t="s">
        <v>4823</v>
      </c>
      <c r="C5900">
        <v>4.7</v>
      </c>
      <c r="D5900">
        <v>6</v>
      </c>
      <c r="E5900">
        <v>599</v>
      </c>
      <c r="F5900">
        <v>539</v>
      </c>
      <c r="G5900" t="s">
        <v>1588</v>
      </c>
      <c r="H5900" t="s">
        <v>18955</v>
      </c>
      <c r="I5900" t="s">
        <v>220</v>
      </c>
      <c r="J5900" t="s">
        <v>4825</v>
      </c>
      <c r="K5900" t="s">
        <v>18956</v>
      </c>
      <c r="L5900">
        <v>17755840</v>
      </c>
      <c r="M5900">
        <f t="shared" si="184"/>
        <v>3234</v>
      </c>
      <c r="N5900" s="2">
        <f t="shared" si="185"/>
        <v>10.016694490818031</v>
      </c>
    </row>
    <row r="5901" spans="1:14" x14ac:dyDescent="0.3">
      <c r="A5901" t="s">
        <v>18957</v>
      </c>
      <c r="B5901" t="s">
        <v>866</v>
      </c>
      <c r="C5901">
        <v>4.8</v>
      </c>
      <c r="D5901">
        <v>4</v>
      </c>
      <c r="E5901">
        <v>1699</v>
      </c>
      <c r="F5901">
        <v>1529</v>
      </c>
      <c r="G5901" t="s">
        <v>16</v>
      </c>
      <c r="H5901" t="s">
        <v>18958</v>
      </c>
      <c r="I5901" t="s">
        <v>513</v>
      </c>
      <c r="J5901" t="s">
        <v>868</v>
      </c>
      <c r="K5901" t="s">
        <v>18959</v>
      </c>
      <c r="L5901">
        <v>14852506</v>
      </c>
      <c r="M5901">
        <f t="shared" si="184"/>
        <v>6116</v>
      </c>
      <c r="N5901" s="2">
        <f t="shared" si="185"/>
        <v>10.005885815185403</v>
      </c>
    </row>
    <row r="5902" spans="1:14" x14ac:dyDescent="0.3">
      <c r="A5902" t="s">
        <v>18960</v>
      </c>
      <c r="B5902" t="s">
        <v>54</v>
      </c>
      <c r="C5902">
        <v>4.7</v>
      </c>
      <c r="D5902">
        <v>22</v>
      </c>
      <c r="E5902">
        <v>1999</v>
      </c>
      <c r="F5902">
        <v>1599</v>
      </c>
      <c r="G5902" t="s">
        <v>16</v>
      </c>
      <c r="H5902" t="s">
        <v>18961</v>
      </c>
      <c r="I5902" t="s">
        <v>4504</v>
      </c>
      <c r="J5902" t="s">
        <v>57</v>
      </c>
      <c r="K5902" t="s">
        <v>18962</v>
      </c>
      <c r="L5902">
        <v>15322620</v>
      </c>
      <c r="M5902">
        <f t="shared" si="184"/>
        <v>35178</v>
      </c>
      <c r="N5902" s="2">
        <f t="shared" si="185"/>
        <v>20.010005002501249</v>
      </c>
    </row>
    <row r="5903" spans="1:14" x14ac:dyDescent="0.3">
      <c r="A5903" t="s">
        <v>18963</v>
      </c>
      <c r="B5903" t="s">
        <v>1513</v>
      </c>
      <c r="C5903">
        <v>5</v>
      </c>
      <c r="D5903">
        <v>5</v>
      </c>
      <c r="E5903">
        <v>1799</v>
      </c>
      <c r="F5903">
        <v>719</v>
      </c>
      <c r="G5903" t="s">
        <v>757</v>
      </c>
      <c r="H5903" t="s">
        <v>18964</v>
      </c>
      <c r="I5903" t="s">
        <v>1165</v>
      </c>
      <c r="J5903" t="s">
        <v>1515</v>
      </c>
      <c r="K5903" t="s">
        <v>18965</v>
      </c>
      <c r="L5903">
        <v>16611512</v>
      </c>
      <c r="M5903">
        <f t="shared" si="184"/>
        <v>3595</v>
      </c>
      <c r="N5903" s="2">
        <f t="shared" si="185"/>
        <v>60.033351862145636</v>
      </c>
    </row>
    <row r="5904" spans="1:14" x14ac:dyDescent="0.3">
      <c r="A5904" t="s">
        <v>18966</v>
      </c>
      <c r="B5904" t="s">
        <v>7352</v>
      </c>
      <c r="C5904">
        <v>3.7</v>
      </c>
      <c r="D5904">
        <v>10</v>
      </c>
      <c r="E5904">
        <v>849</v>
      </c>
      <c r="F5904">
        <v>779</v>
      </c>
      <c r="G5904" t="s">
        <v>683</v>
      </c>
      <c r="H5904" t="s">
        <v>18967</v>
      </c>
      <c r="I5904" t="s">
        <v>2844</v>
      </c>
      <c r="J5904" t="s">
        <v>7354</v>
      </c>
      <c r="K5904" t="s">
        <v>18968</v>
      </c>
      <c r="L5904">
        <v>17633866</v>
      </c>
      <c r="M5904">
        <f t="shared" si="184"/>
        <v>7790</v>
      </c>
      <c r="N5904" s="2">
        <f t="shared" si="185"/>
        <v>8.2449941107184923</v>
      </c>
    </row>
    <row r="5905" spans="1:14" x14ac:dyDescent="0.3">
      <c r="A5905" t="s">
        <v>2993</v>
      </c>
      <c r="B5905" t="s">
        <v>5670</v>
      </c>
      <c r="C5905">
        <v>4</v>
      </c>
      <c r="D5905">
        <v>23</v>
      </c>
      <c r="E5905">
        <v>2399</v>
      </c>
      <c r="F5905">
        <v>1319</v>
      </c>
      <c r="G5905" t="s">
        <v>16</v>
      </c>
      <c r="H5905" t="s">
        <v>18969</v>
      </c>
      <c r="I5905" t="s">
        <v>18</v>
      </c>
      <c r="J5905" t="s">
        <v>5672</v>
      </c>
      <c r="K5905" t="s">
        <v>18970</v>
      </c>
      <c r="L5905">
        <v>13419050</v>
      </c>
      <c r="M5905">
        <f t="shared" si="184"/>
        <v>30337</v>
      </c>
      <c r="N5905" s="2">
        <f t="shared" si="185"/>
        <v>45.018757815756565</v>
      </c>
    </row>
    <row r="5906" spans="1:14" x14ac:dyDescent="0.3">
      <c r="A5906" t="s">
        <v>18971</v>
      </c>
      <c r="B5906" t="s">
        <v>60</v>
      </c>
      <c r="C5906">
        <v>4.3</v>
      </c>
      <c r="D5906">
        <v>10</v>
      </c>
      <c r="E5906">
        <v>1099</v>
      </c>
      <c r="F5906">
        <v>384</v>
      </c>
      <c r="G5906" t="s">
        <v>16</v>
      </c>
      <c r="H5906" t="s">
        <v>18972</v>
      </c>
      <c r="I5906" t="s">
        <v>62</v>
      </c>
      <c r="J5906" t="s">
        <v>63</v>
      </c>
      <c r="K5906" t="s">
        <v>18973</v>
      </c>
      <c r="L5906">
        <v>17426676</v>
      </c>
      <c r="M5906">
        <f t="shared" si="184"/>
        <v>3840</v>
      </c>
      <c r="N5906" s="2">
        <f t="shared" si="185"/>
        <v>65.059144676979074</v>
      </c>
    </row>
    <row r="5907" spans="1:14" x14ac:dyDescent="0.3">
      <c r="A5907" t="s">
        <v>2452</v>
      </c>
      <c r="B5907" t="s">
        <v>1643</v>
      </c>
      <c r="C5907">
        <v>3.5</v>
      </c>
      <c r="D5907">
        <v>12</v>
      </c>
      <c r="E5907">
        <v>699</v>
      </c>
      <c r="F5907">
        <v>419</v>
      </c>
      <c r="G5907" t="s">
        <v>242</v>
      </c>
      <c r="H5907" t="s">
        <v>18974</v>
      </c>
      <c r="I5907" t="s">
        <v>76</v>
      </c>
      <c r="J5907" t="s">
        <v>1645</v>
      </c>
      <c r="K5907" t="s">
        <v>18975</v>
      </c>
      <c r="L5907">
        <v>14446654</v>
      </c>
      <c r="M5907">
        <f t="shared" si="184"/>
        <v>5028</v>
      </c>
      <c r="N5907" s="2">
        <f t="shared" si="185"/>
        <v>40.057224606580832</v>
      </c>
    </row>
    <row r="5908" spans="1:14" x14ac:dyDescent="0.3">
      <c r="A5908" t="s">
        <v>13307</v>
      </c>
      <c r="B5908" t="s">
        <v>8929</v>
      </c>
      <c r="C5908">
        <v>3.6</v>
      </c>
      <c r="D5908">
        <v>14</v>
      </c>
      <c r="E5908">
        <v>2999</v>
      </c>
      <c r="F5908">
        <v>689</v>
      </c>
      <c r="G5908" t="s">
        <v>683</v>
      </c>
      <c r="H5908" t="s">
        <v>18976</v>
      </c>
      <c r="I5908" t="s">
        <v>373</v>
      </c>
      <c r="J5908" t="s">
        <v>8931</v>
      </c>
      <c r="K5908" t="s">
        <v>18977</v>
      </c>
      <c r="L5908">
        <v>14140924</v>
      </c>
      <c r="M5908">
        <f t="shared" si="184"/>
        <v>9646</v>
      </c>
      <c r="N5908" s="2">
        <f t="shared" si="185"/>
        <v>77.025675225075034</v>
      </c>
    </row>
    <row r="5909" spans="1:14" x14ac:dyDescent="0.3">
      <c r="A5909" t="s">
        <v>174</v>
      </c>
      <c r="B5909" t="s">
        <v>18978</v>
      </c>
      <c r="C5909">
        <v>3.6</v>
      </c>
      <c r="D5909">
        <v>7</v>
      </c>
      <c r="E5909">
        <v>699</v>
      </c>
      <c r="F5909">
        <v>299</v>
      </c>
      <c r="G5909" t="s">
        <v>16</v>
      </c>
      <c r="H5909" t="s">
        <v>18979</v>
      </c>
      <c r="I5909" t="s">
        <v>177</v>
      </c>
      <c r="J5909" t="s">
        <v>18980</v>
      </c>
      <c r="K5909" t="s">
        <v>18981</v>
      </c>
      <c r="L5909">
        <v>16979818</v>
      </c>
      <c r="M5909">
        <f t="shared" si="184"/>
        <v>2093</v>
      </c>
      <c r="N5909" s="2">
        <f t="shared" si="185"/>
        <v>57.224606580829764</v>
      </c>
    </row>
    <row r="5910" spans="1:14" x14ac:dyDescent="0.3">
      <c r="A5910" t="s">
        <v>14034</v>
      </c>
      <c r="B5910" t="s">
        <v>689</v>
      </c>
      <c r="C5910">
        <v>4.4000000000000004</v>
      </c>
      <c r="D5910">
        <v>9</v>
      </c>
      <c r="E5910">
        <v>790</v>
      </c>
      <c r="F5910">
        <v>790</v>
      </c>
      <c r="G5910" t="s">
        <v>1868</v>
      </c>
      <c r="H5910" t="s">
        <v>18982</v>
      </c>
      <c r="I5910" t="s">
        <v>513</v>
      </c>
      <c r="J5910" t="s">
        <v>692</v>
      </c>
      <c r="K5910" t="s">
        <v>18983</v>
      </c>
      <c r="L5910">
        <v>17437434</v>
      </c>
      <c r="M5910">
        <f t="shared" si="184"/>
        <v>7110</v>
      </c>
      <c r="N5910" s="2">
        <f t="shared" si="185"/>
        <v>0</v>
      </c>
    </row>
    <row r="5911" spans="1:14" x14ac:dyDescent="0.3">
      <c r="A5911" t="s">
        <v>13448</v>
      </c>
      <c r="B5911" t="s">
        <v>4182</v>
      </c>
      <c r="C5911">
        <v>3.9</v>
      </c>
      <c r="D5911">
        <v>16</v>
      </c>
      <c r="E5911">
        <v>549</v>
      </c>
      <c r="F5911">
        <v>247</v>
      </c>
      <c r="G5911" t="s">
        <v>124</v>
      </c>
      <c r="H5911" t="s">
        <v>18984</v>
      </c>
      <c r="I5911" t="s">
        <v>110</v>
      </c>
      <c r="J5911" t="s">
        <v>4185</v>
      </c>
      <c r="K5911" t="s">
        <v>18985</v>
      </c>
      <c r="L5911">
        <v>17391032</v>
      </c>
      <c r="M5911">
        <f t="shared" si="184"/>
        <v>3952</v>
      </c>
      <c r="N5911" s="2">
        <f t="shared" si="185"/>
        <v>55.009107468123865</v>
      </c>
    </row>
    <row r="5912" spans="1:14" x14ac:dyDescent="0.3">
      <c r="A5912" t="s">
        <v>18986</v>
      </c>
      <c r="B5912" t="s">
        <v>2355</v>
      </c>
      <c r="C5912">
        <v>3.8</v>
      </c>
      <c r="D5912">
        <v>29</v>
      </c>
      <c r="E5912">
        <v>1299</v>
      </c>
      <c r="F5912">
        <v>545</v>
      </c>
      <c r="G5912" t="s">
        <v>1185</v>
      </c>
      <c r="H5912" t="s">
        <v>18987</v>
      </c>
      <c r="I5912" t="s">
        <v>297</v>
      </c>
      <c r="J5912" t="s">
        <v>2357</v>
      </c>
      <c r="K5912" t="s">
        <v>18988</v>
      </c>
      <c r="L5912">
        <v>14456502</v>
      </c>
      <c r="M5912">
        <f t="shared" si="184"/>
        <v>15805</v>
      </c>
      <c r="N5912" s="2">
        <f t="shared" si="185"/>
        <v>58.044649730561972</v>
      </c>
    </row>
    <row r="5913" spans="1:14" x14ac:dyDescent="0.3">
      <c r="A5913" t="s">
        <v>3895</v>
      </c>
      <c r="B5913" t="s">
        <v>18989</v>
      </c>
      <c r="C5913">
        <v>4</v>
      </c>
      <c r="D5913">
        <v>7</v>
      </c>
      <c r="E5913">
        <v>2299</v>
      </c>
      <c r="F5913">
        <v>999</v>
      </c>
      <c r="G5913" t="s">
        <v>242</v>
      </c>
      <c r="H5913" t="s">
        <v>18990</v>
      </c>
      <c r="I5913" t="s">
        <v>1176</v>
      </c>
      <c r="J5913" t="s">
        <v>18991</v>
      </c>
      <c r="K5913" t="s">
        <v>18992</v>
      </c>
      <c r="L5913">
        <v>15577594</v>
      </c>
      <c r="M5913">
        <f t="shared" si="184"/>
        <v>6993</v>
      </c>
      <c r="N5913" s="2">
        <f t="shared" si="185"/>
        <v>56.546324488908219</v>
      </c>
    </row>
    <row r="5914" spans="1:14" x14ac:dyDescent="0.3">
      <c r="A5914" t="s">
        <v>3460</v>
      </c>
      <c r="B5914" t="s">
        <v>6800</v>
      </c>
      <c r="C5914">
        <v>2.5</v>
      </c>
      <c r="D5914">
        <v>13</v>
      </c>
      <c r="E5914">
        <v>999</v>
      </c>
      <c r="F5914">
        <v>399</v>
      </c>
      <c r="G5914" t="s">
        <v>683</v>
      </c>
      <c r="H5914" t="s">
        <v>18993</v>
      </c>
      <c r="I5914" t="s">
        <v>76</v>
      </c>
      <c r="J5914" t="s">
        <v>6800</v>
      </c>
      <c r="K5914" t="s">
        <v>18994</v>
      </c>
      <c r="L5914">
        <v>12794558</v>
      </c>
      <c r="M5914">
        <f t="shared" si="184"/>
        <v>5187</v>
      </c>
      <c r="N5914" s="2">
        <f t="shared" si="185"/>
        <v>60.06006006006006</v>
      </c>
    </row>
    <row r="5915" spans="1:14" x14ac:dyDescent="0.3">
      <c r="A5915" t="s">
        <v>11951</v>
      </c>
      <c r="B5915" t="s">
        <v>579</v>
      </c>
      <c r="C5915">
        <v>4.5</v>
      </c>
      <c r="D5915">
        <v>78</v>
      </c>
      <c r="E5915">
        <v>9995</v>
      </c>
      <c r="F5915">
        <v>9995</v>
      </c>
      <c r="G5915" t="s">
        <v>16</v>
      </c>
      <c r="H5915" t="s">
        <v>18995</v>
      </c>
      <c r="I5915" t="s">
        <v>177</v>
      </c>
      <c r="J5915" t="s">
        <v>581</v>
      </c>
      <c r="K5915" t="s">
        <v>18996</v>
      </c>
      <c r="L5915">
        <v>9037449</v>
      </c>
      <c r="M5915">
        <f t="shared" si="184"/>
        <v>779610</v>
      </c>
      <c r="N5915" s="2">
        <f t="shared" si="185"/>
        <v>0</v>
      </c>
    </row>
    <row r="5916" spans="1:14" x14ac:dyDescent="0.3">
      <c r="A5916" t="s">
        <v>10522</v>
      </c>
      <c r="B5916" t="s">
        <v>2852</v>
      </c>
      <c r="C5916">
        <v>4.4000000000000004</v>
      </c>
      <c r="D5916">
        <v>30</v>
      </c>
      <c r="E5916">
        <v>4015</v>
      </c>
      <c r="F5916">
        <v>4015</v>
      </c>
      <c r="G5916" t="s">
        <v>16</v>
      </c>
      <c r="H5916" t="s">
        <v>18997</v>
      </c>
      <c r="I5916" t="s">
        <v>177</v>
      </c>
      <c r="J5916" t="s">
        <v>2854</v>
      </c>
      <c r="K5916" t="s">
        <v>18998</v>
      </c>
      <c r="L5916">
        <v>1453722</v>
      </c>
      <c r="M5916">
        <f t="shared" si="184"/>
        <v>120450</v>
      </c>
      <c r="N5916" s="2">
        <f t="shared" si="185"/>
        <v>0</v>
      </c>
    </row>
    <row r="5917" spans="1:14" x14ac:dyDescent="0.3">
      <c r="A5917" t="s">
        <v>18999</v>
      </c>
      <c r="B5917" t="s">
        <v>19000</v>
      </c>
      <c r="C5917">
        <v>4.5999999999999996</v>
      </c>
      <c r="D5917">
        <v>61</v>
      </c>
      <c r="E5917">
        <v>995</v>
      </c>
      <c r="F5917">
        <v>895</v>
      </c>
      <c r="G5917" t="s">
        <v>335</v>
      </c>
      <c r="H5917" t="s">
        <v>19001</v>
      </c>
      <c r="I5917" t="s">
        <v>495</v>
      </c>
      <c r="J5917" t="s">
        <v>19002</v>
      </c>
      <c r="K5917" t="s">
        <v>19003</v>
      </c>
      <c r="L5917">
        <v>11609188</v>
      </c>
      <c r="M5917">
        <f t="shared" si="184"/>
        <v>54595</v>
      </c>
      <c r="N5917" s="2">
        <f t="shared" si="185"/>
        <v>10.050251256281408</v>
      </c>
    </row>
    <row r="5918" spans="1:14" x14ac:dyDescent="0.3">
      <c r="A5918" t="s">
        <v>19004</v>
      </c>
      <c r="B5918" t="s">
        <v>136</v>
      </c>
      <c r="C5918">
        <v>4.8</v>
      </c>
      <c r="D5918">
        <v>6</v>
      </c>
      <c r="E5918">
        <v>1499</v>
      </c>
      <c r="F5918">
        <v>689</v>
      </c>
      <c r="G5918" t="s">
        <v>16</v>
      </c>
      <c r="H5918" t="s">
        <v>19005</v>
      </c>
      <c r="I5918" t="s">
        <v>19006</v>
      </c>
      <c r="J5918" t="s">
        <v>139</v>
      </c>
      <c r="K5918" t="s">
        <v>19007</v>
      </c>
      <c r="L5918">
        <v>16707414</v>
      </c>
      <c r="M5918">
        <f t="shared" si="184"/>
        <v>4134</v>
      </c>
      <c r="N5918" s="2">
        <f t="shared" si="185"/>
        <v>54.036024016010678</v>
      </c>
    </row>
    <row r="5919" spans="1:14" x14ac:dyDescent="0.3">
      <c r="A5919" t="s">
        <v>19008</v>
      </c>
      <c r="B5919" t="s">
        <v>1964</v>
      </c>
      <c r="C5919">
        <v>4.5</v>
      </c>
      <c r="D5919">
        <v>33</v>
      </c>
      <c r="E5919">
        <v>2249</v>
      </c>
      <c r="F5919">
        <v>899</v>
      </c>
      <c r="G5919" t="s">
        <v>1965</v>
      </c>
      <c r="H5919" t="s">
        <v>19009</v>
      </c>
      <c r="I5919" t="s">
        <v>642</v>
      </c>
      <c r="J5919" t="s">
        <v>1967</v>
      </c>
      <c r="K5919" t="s">
        <v>19010</v>
      </c>
      <c r="L5919">
        <v>14602170</v>
      </c>
      <c r="M5919">
        <f t="shared" si="184"/>
        <v>29667</v>
      </c>
      <c r="N5919" s="2">
        <f t="shared" si="185"/>
        <v>60.026678523788348</v>
      </c>
    </row>
    <row r="5920" spans="1:14" x14ac:dyDescent="0.3">
      <c r="A5920" t="s">
        <v>19011</v>
      </c>
      <c r="B5920" t="s">
        <v>1549</v>
      </c>
      <c r="C5920">
        <v>4.9000000000000004</v>
      </c>
      <c r="D5920">
        <v>8</v>
      </c>
      <c r="E5920">
        <v>1999</v>
      </c>
      <c r="F5920">
        <v>659</v>
      </c>
      <c r="G5920" t="s">
        <v>757</v>
      </c>
      <c r="H5920" t="s">
        <v>19012</v>
      </c>
      <c r="I5920" t="s">
        <v>1165</v>
      </c>
      <c r="J5920" t="s">
        <v>1551</v>
      </c>
      <c r="K5920" t="s">
        <v>19013</v>
      </c>
      <c r="L5920">
        <v>16542580</v>
      </c>
      <c r="M5920">
        <f t="shared" si="184"/>
        <v>5272</v>
      </c>
      <c r="N5920" s="2">
        <f t="shared" si="185"/>
        <v>67.033516758379193</v>
      </c>
    </row>
    <row r="5921" spans="1:14" x14ac:dyDescent="0.3">
      <c r="A5921" t="s">
        <v>19014</v>
      </c>
      <c r="B5921" t="s">
        <v>1291</v>
      </c>
      <c r="C5921">
        <v>4.5999999999999996</v>
      </c>
      <c r="D5921">
        <v>9</v>
      </c>
      <c r="E5921">
        <v>2099</v>
      </c>
      <c r="F5921">
        <v>839</v>
      </c>
      <c r="G5921" t="s">
        <v>67</v>
      </c>
      <c r="H5921" t="s">
        <v>19015</v>
      </c>
      <c r="I5921" t="s">
        <v>50</v>
      </c>
      <c r="J5921" t="s">
        <v>1293</v>
      </c>
      <c r="K5921" t="s">
        <v>19016</v>
      </c>
      <c r="L5921">
        <v>16608282</v>
      </c>
      <c r="M5921">
        <f t="shared" si="184"/>
        <v>7551</v>
      </c>
      <c r="N5921" s="2">
        <f t="shared" si="185"/>
        <v>60.028585040495472</v>
      </c>
    </row>
    <row r="5922" spans="1:14" x14ac:dyDescent="0.3">
      <c r="A5922" t="s">
        <v>19017</v>
      </c>
      <c r="B5922" t="s">
        <v>16011</v>
      </c>
      <c r="C5922">
        <v>4.8</v>
      </c>
      <c r="D5922">
        <v>18</v>
      </c>
      <c r="E5922">
        <v>2095</v>
      </c>
      <c r="F5922">
        <v>838</v>
      </c>
      <c r="G5922" t="s">
        <v>67</v>
      </c>
      <c r="H5922" t="s">
        <v>19018</v>
      </c>
      <c r="I5922" t="s">
        <v>50</v>
      </c>
      <c r="J5922" t="s">
        <v>16013</v>
      </c>
      <c r="K5922" t="s">
        <v>19019</v>
      </c>
      <c r="L5922">
        <v>13168026</v>
      </c>
      <c r="M5922">
        <f t="shared" si="184"/>
        <v>15084</v>
      </c>
      <c r="N5922" s="2">
        <f t="shared" si="185"/>
        <v>60</v>
      </c>
    </row>
    <row r="5923" spans="1:14" x14ac:dyDescent="0.3">
      <c r="A5923" t="s">
        <v>18872</v>
      </c>
      <c r="B5923" t="s">
        <v>10787</v>
      </c>
      <c r="C5923">
        <v>4.0999999999999996</v>
      </c>
      <c r="D5923">
        <v>17</v>
      </c>
      <c r="E5923">
        <v>2399</v>
      </c>
      <c r="F5923">
        <v>1679</v>
      </c>
      <c r="G5923" t="s">
        <v>16</v>
      </c>
      <c r="H5923" t="s">
        <v>19020</v>
      </c>
      <c r="I5923" t="s">
        <v>1306</v>
      </c>
      <c r="J5923" t="s">
        <v>10789</v>
      </c>
      <c r="K5923" t="s">
        <v>19021</v>
      </c>
      <c r="L5923">
        <v>15854904</v>
      </c>
      <c r="M5923">
        <f t="shared" si="184"/>
        <v>28543</v>
      </c>
      <c r="N5923" s="2">
        <f t="shared" si="185"/>
        <v>30.012505210504376</v>
      </c>
    </row>
    <row r="5924" spans="1:14" x14ac:dyDescent="0.3">
      <c r="A5924" t="s">
        <v>19022</v>
      </c>
      <c r="B5924" t="s">
        <v>19023</v>
      </c>
      <c r="C5924">
        <v>4.3</v>
      </c>
      <c r="D5924">
        <v>18</v>
      </c>
      <c r="E5924">
        <v>4999</v>
      </c>
      <c r="F5924">
        <v>999</v>
      </c>
      <c r="G5924" t="s">
        <v>16</v>
      </c>
      <c r="H5924" t="s">
        <v>19024</v>
      </c>
      <c r="I5924" t="s">
        <v>2875</v>
      </c>
      <c r="J5924" t="s">
        <v>19025</v>
      </c>
      <c r="K5924" t="s">
        <v>19026</v>
      </c>
      <c r="L5924">
        <v>6542164</v>
      </c>
      <c r="M5924">
        <f t="shared" si="184"/>
        <v>17982</v>
      </c>
      <c r="N5924" s="2">
        <f t="shared" si="185"/>
        <v>80.016003200640128</v>
      </c>
    </row>
    <row r="5925" spans="1:14" x14ac:dyDescent="0.3">
      <c r="A5925" t="s">
        <v>4924</v>
      </c>
      <c r="B5925" t="s">
        <v>2417</v>
      </c>
      <c r="C5925">
        <v>3.6</v>
      </c>
      <c r="D5925">
        <v>5</v>
      </c>
      <c r="E5925">
        <v>1599</v>
      </c>
      <c r="F5925">
        <v>1359</v>
      </c>
      <c r="G5925" t="s">
        <v>242</v>
      </c>
      <c r="H5925" t="s">
        <v>19027</v>
      </c>
      <c r="I5925" t="s">
        <v>244</v>
      </c>
      <c r="J5925" t="s">
        <v>2419</v>
      </c>
      <c r="K5925" t="s">
        <v>19028</v>
      </c>
      <c r="L5925">
        <v>17284142</v>
      </c>
      <c r="M5925">
        <f t="shared" si="184"/>
        <v>6795</v>
      </c>
      <c r="N5925" s="2">
        <f t="shared" si="185"/>
        <v>15.0093808630394</v>
      </c>
    </row>
    <row r="5926" spans="1:14" x14ac:dyDescent="0.3">
      <c r="A5926" t="s">
        <v>79</v>
      </c>
      <c r="B5926" t="s">
        <v>15892</v>
      </c>
      <c r="C5926">
        <v>4</v>
      </c>
      <c r="D5926">
        <v>11</v>
      </c>
      <c r="E5926">
        <v>4499</v>
      </c>
      <c r="F5926">
        <v>1349</v>
      </c>
      <c r="G5926" t="s">
        <v>757</v>
      </c>
      <c r="H5926" t="s">
        <v>19029</v>
      </c>
      <c r="I5926" t="s">
        <v>83</v>
      </c>
      <c r="J5926" t="s">
        <v>15894</v>
      </c>
      <c r="K5926" t="s">
        <v>19030</v>
      </c>
      <c r="L5926">
        <v>13058862</v>
      </c>
      <c r="M5926">
        <f t="shared" si="184"/>
        <v>14839</v>
      </c>
      <c r="N5926" s="2">
        <f t="shared" si="185"/>
        <v>70.015559013114029</v>
      </c>
    </row>
    <row r="5927" spans="1:14" x14ac:dyDescent="0.3">
      <c r="A5927" t="s">
        <v>5496</v>
      </c>
      <c r="B5927" t="s">
        <v>1222</v>
      </c>
      <c r="C5927">
        <v>3.8</v>
      </c>
      <c r="D5927">
        <v>5</v>
      </c>
      <c r="E5927">
        <v>1749</v>
      </c>
      <c r="F5927">
        <v>839</v>
      </c>
      <c r="G5927" t="s">
        <v>42</v>
      </c>
      <c r="H5927" t="s">
        <v>19031</v>
      </c>
      <c r="I5927" t="s">
        <v>50</v>
      </c>
      <c r="J5927" t="s">
        <v>1224</v>
      </c>
      <c r="K5927" t="s">
        <v>19032</v>
      </c>
      <c r="L5927">
        <v>17143324</v>
      </c>
      <c r="M5927">
        <f t="shared" si="184"/>
        <v>4195</v>
      </c>
      <c r="N5927" s="2">
        <f t="shared" si="185"/>
        <v>52.029731275014292</v>
      </c>
    </row>
    <row r="5928" spans="1:14" x14ac:dyDescent="0.3">
      <c r="A5928" t="s">
        <v>19033</v>
      </c>
      <c r="B5928" t="s">
        <v>230</v>
      </c>
      <c r="C5928">
        <v>4.3</v>
      </c>
      <c r="D5928">
        <v>8</v>
      </c>
      <c r="E5928">
        <v>2699</v>
      </c>
      <c r="F5928">
        <v>809</v>
      </c>
      <c r="G5928" t="s">
        <v>1474</v>
      </c>
      <c r="H5928" t="s">
        <v>19034</v>
      </c>
      <c r="I5928" t="s">
        <v>685</v>
      </c>
      <c r="J5928" t="s">
        <v>232</v>
      </c>
      <c r="K5928" t="s">
        <v>19035</v>
      </c>
      <c r="L5928">
        <v>14914606</v>
      </c>
      <c r="M5928">
        <f t="shared" si="184"/>
        <v>6472</v>
      </c>
      <c r="N5928" s="2">
        <f t="shared" si="185"/>
        <v>70.0259355316784</v>
      </c>
    </row>
    <row r="5929" spans="1:14" x14ac:dyDescent="0.3">
      <c r="A5929" t="s">
        <v>1027</v>
      </c>
      <c r="B5929" t="s">
        <v>1624</v>
      </c>
      <c r="C5929">
        <v>4</v>
      </c>
      <c r="D5929">
        <v>4</v>
      </c>
      <c r="E5929">
        <v>1199</v>
      </c>
      <c r="F5929">
        <v>839</v>
      </c>
      <c r="G5929" t="s">
        <v>500</v>
      </c>
      <c r="H5929" t="s">
        <v>19036</v>
      </c>
      <c r="I5929" t="s">
        <v>244</v>
      </c>
      <c r="J5929" t="s">
        <v>1626</v>
      </c>
      <c r="K5929" t="s">
        <v>19037</v>
      </c>
      <c r="L5929">
        <v>15390800</v>
      </c>
      <c r="M5929">
        <f t="shared" si="184"/>
        <v>3356</v>
      </c>
      <c r="N5929" s="2">
        <f t="shared" si="185"/>
        <v>30.025020850708923</v>
      </c>
    </row>
    <row r="5930" spans="1:14" x14ac:dyDescent="0.3">
      <c r="A5930" t="s">
        <v>19038</v>
      </c>
      <c r="B5930" t="s">
        <v>3201</v>
      </c>
      <c r="C5930">
        <v>4.8</v>
      </c>
      <c r="D5930">
        <v>6</v>
      </c>
      <c r="E5930">
        <v>299</v>
      </c>
      <c r="F5930">
        <v>299</v>
      </c>
      <c r="G5930" t="s">
        <v>124</v>
      </c>
      <c r="H5930" t="s">
        <v>19039</v>
      </c>
      <c r="I5930" t="s">
        <v>56</v>
      </c>
      <c r="J5930" t="s">
        <v>3203</v>
      </c>
      <c r="K5930" t="s">
        <v>19040</v>
      </c>
      <c r="L5930">
        <v>16561626</v>
      </c>
      <c r="M5930">
        <f t="shared" si="184"/>
        <v>1794</v>
      </c>
      <c r="N5930" s="2">
        <f t="shared" si="185"/>
        <v>0</v>
      </c>
    </row>
    <row r="5931" spans="1:14" x14ac:dyDescent="0.3">
      <c r="A5931" t="s">
        <v>19041</v>
      </c>
      <c r="B5931" t="s">
        <v>1473</v>
      </c>
      <c r="C5931">
        <v>2</v>
      </c>
      <c r="D5931">
        <v>2</v>
      </c>
      <c r="E5931">
        <v>1995</v>
      </c>
      <c r="F5931">
        <v>897</v>
      </c>
      <c r="G5931" t="s">
        <v>8588</v>
      </c>
      <c r="H5931" t="s">
        <v>19042</v>
      </c>
      <c r="I5931" t="s">
        <v>1176</v>
      </c>
      <c r="J5931" t="s">
        <v>1476</v>
      </c>
      <c r="K5931" t="s">
        <v>19043</v>
      </c>
      <c r="L5931">
        <v>16913058</v>
      </c>
      <c r="M5931">
        <f t="shared" si="184"/>
        <v>1794</v>
      </c>
      <c r="N5931" s="2">
        <f t="shared" si="185"/>
        <v>55.037593984962406</v>
      </c>
    </row>
    <row r="5932" spans="1:14" x14ac:dyDescent="0.3">
      <c r="A5932" t="s">
        <v>19044</v>
      </c>
      <c r="B5932" t="s">
        <v>119</v>
      </c>
      <c r="C5932">
        <v>4.5999999999999996</v>
      </c>
      <c r="D5932">
        <v>15</v>
      </c>
      <c r="E5932">
        <v>169</v>
      </c>
      <c r="F5932">
        <v>169</v>
      </c>
      <c r="G5932" t="s">
        <v>171</v>
      </c>
      <c r="H5932" t="s">
        <v>19045</v>
      </c>
      <c r="I5932" t="s">
        <v>495</v>
      </c>
      <c r="J5932" t="s">
        <v>119</v>
      </c>
      <c r="K5932" t="s">
        <v>19046</v>
      </c>
      <c r="L5932">
        <v>16583706</v>
      </c>
      <c r="M5932">
        <f t="shared" si="184"/>
        <v>2535</v>
      </c>
      <c r="N5932" s="2">
        <f t="shared" si="185"/>
        <v>0</v>
      </c>
    </row>
    <row r="5933" spans="1:14" x14ac:dyDescent="0.3">
      <c r="A5933" t="s">
        <v>19047</v>
      </c>
      <c r="B5933" t="s">
        <v>2441</v>
      </c>
      <c r="C5933">
        <v>5</v>
      </c>
      <c r="D5933">
        <v>5</v>
      </c>
      <c r="E5933">
        <v>4999</v>
      </c>
      <c r="F5933">
        <v>1249</v>
      </c>
      <c r="G5933" t="s">
        <v>683</v>
      </c>
      <c r="H5933" t="s">
        <v>19048</v>
      </c>
      <c r="I5933" t="s">
        <v>685</v>
      </c>
      <c r="J5933" t="s">
        <v>2443</v>
      </c>
      <c r="K5933" t="s">
        <v>19049</v>
      </c>
      <c r="L5933">
        <v>16629818</v>
      </c>
      <c r="M5933">
        <f t="shared" si="184"/>
        <v>6245</v>
      </c>
      <c r="N5933" s="2">
        <f t="shared" si="185"/>
        <v>75.015003000600117</v>
      </c>
    </row>
    <row r="5934" spans="1:14" x14ac:dyDescent="0.3">
      <c r="A5934" t="s">
        <v>11114</v>
      </c>
      <c r="B5934" t="s">
        <v>5624</v>
      </c>
      <c r="C5934">
        <v>2.7</v>
      </c>
      <c r="D5934">
        <v>7</v>
      </c>
      <c r="E5934">
        <v>1599</v>
      </c>
      <c r="F5934">
        <v>599</v>
      </c>
      <c r="G5934" t="s">
        <v>29</v>
      </c>
      <c r="H5934" t="s">
        <v>19050</v>
      </c>
      <c r="I5934" t="s">
        <v>434</v>
      </c>
      <c r="J5934" t="s">
        <v>5626</v>
      </c>
      <c r="K5934" t="s">
        <v>19051</v>
      </c>
      <c r="L5934">
        <v>16825576</v>
      </c>
      <c r="M5934">
        <f t="shared" si="184"/>
        <v>4193</v>
      </c>
      <c r="N5934" s="2">
        <f t="shared" si="185"/>
        <v>62.539086929330836</v>
      </c>
    </row>
    <row r="5935" spans="1:14" x14ac:dyDescent="0.3">
      <c r="A5935" t="s">
        <v>19052</v>
      </c>
      <c r="B5935" t="s">
        <v>456</v>
      </c>
      <c r="C5935">
        <v>4.2</v>
      </c>
      <c r="D5935">
        <v>6</v>
      </c>
      <c r="E5935">
        <v>990</v>
      </c>
      <c r="F5935">
        <v>643</v>
      </c>
      <c r="G5935" t="s">
        <v>457</v>
      </c>
      <c r="H5935" t="s">
        <v>19053</v>
      </c>
      <c r="I5935" t="s">
        <v>862</v>
      </c>
      <c r="J5935" t="s">
        <v>459</v>
      </c>
      <c r="K5935" t="s">
        <v>19054</v>
      </c>
      <c r="L5935">
        <v>16107620</v>
      </c>
      <c r="M5935">
        <f t="shared" si="184"/>
        <v>3858</v>
      </c>
      <c r="N5935" s="2">
        <f t="shared" si="185"/>
        <v>35.050505050505052</v>
      </c>
    </row>
    <row r="5936" spans="1:14" x14ac:dyDescent="0.3">
      <c r="A5936" t="s">
        <v>8070</v>
      </c>
      <c r="B5936" t="s">
        <v>465</v>
      </c>
      <c r="C5936">
        <v>3.9</v>
      </c>
      <c r="D5936">
        <v>17</v>
      </c>
      <c r="E5936">
        <v>295</v>
      </c>
      <c r="F5936">
        <v>295</v>
      </c>
      <c r="G5936" t="s">
        <v>3652</v>
      </c>
      <c r="H5936" t="s">
        <v>19055</v>
      </c>
      <c r="I5936" t="s">
        <v>56</v>
      </c>
      <c r="J5936" t="s">
        <v>468</v>
      </c>
      <c r="K5936" t="s">
        <v>19056</v>
      </c>
      <c r="L5936">
        <v>14846684</v>
      </c>
      <c r="M5936">
        <f t="shared" si="184"/>
        <v>5015</v>
      </c>
      <c r="N5936" s="2">
        <f t="shared" si="185"/>
        <v>0</v>
      </c>
    </row>
    <row r="5937" spans="1:14" x14ac:dyDescent="0.3">
      <c r="A5937" t="s">
        <v>19057</v>
      </c>
      <c r="B5937" t="s">
        <v>10162</v>
      </c>
      <c r="C5937">
        <v>4.3</v>
      </c>
      <c r="D5937">
        <v>7</v>
      </c>
      <c r="E5937">
        <v>2099</v>
      </c>
      <c r="F5937">
        <v>755</v>
      </c>
      <c r="G5937" t="s">
        <v>29</v>
      </c>
      <c r="H5937" t="s">
        <v>19058</v>
      </c>
      <c r="I5937" t="s">
        <v>126</v>
      </c>
      <c r="J5937" t="s">
        <v>10164</v>
      </c>
      <c r="K5937" t="s">
        <v>19059</v>
      </c>
      <c r="L5937">
        <v>17089848</v>
      </c>
      <c r="M5937">
        <f t="shared" si="184"/>
        <v>5285</v>
      </c>
      <c r="N5937" s="2">
        <f t="shared" si="185"/>
        <v>64.030490709861837</v>
      </c>
    </row>
    <row r="5938" spans="1:14" x14ac:dyDescent="0.3">
      <c r="A5938" t="s">
        <v>19060</v>
      </c>
      <c r="B5938" t="s">
        <v>1039</v>
      </c>
      <c r="C5938">
        <v>3.8</v>
      </c>
      <c r="D5938">
        <v>10</v>
      </c>
      <c r="E5938">
        <v>1339</v>
      </c>
      <c r="F5938">
        <v>629</v>
      </c>
      <c r="G5938" t="s">
        <v>182</v>
      </c>
      <c r="H5938" t="s">
        <v>19061</v>
      </c>
      <c r="I5938" t="s">
        <v>126</v>
      </c>
      <c r="J5938" t="s">
        <v>1041</v>
      </c>
      <c r="K5938" t="s">
        <v>19062</v>
      </c>
      <c r="L5938">
        <v>15815080</v>
      </c>
      <c r="M5938">
        <f t="shared" si="184"/>
        <v>6290</v>
      </c>
      <c r="N5938" s="2">
        <f t="shared" si="185"/>
        <v>53.024645257654967</v>
      </c>
    </row>
    <row r="5939" spans="1:14" x14ac:dyDescent="0.3">
      <c r="A5939" t="s">
        <v>19063</v>
      </c>
      <c r="B5939" t="s">
        <v>1549</v>
      </c>
      <c r="C5939">
        <v>4.3</v>
      </c>
      <c r="D5939">
        <v>3</v>
      </c>
      <c r="E5939">
        <v>1699</v>
      </c>
      <c r="F5939">
        <v>594</v>
      </c>
      <c r="G5939" t="s">
        <v>67</v>
      </c>
      <c r="H5939" t="s">
        <v>19064</v>
      </c>
      <c r="I5939" t="s">
        <v>50</v>
      </c>
      <c r="J5939" t="s">
        <v>1551</v>
      </c>
      <c r="K5939" t="s">
        <v>19065</v>
      </c>
      <c r="L5939">
        <v>15230860</v>
      </c>
      <c r="M5939">
        <f t="shared" si="184"/>
        <v>1782</v>
      </c>
      <c r="N5939" s="2">
        <f t="shared" si="185"/>
        <v>65.038257798705118</v>
      </c>
    </row>
    <row r="5940" spans="1:14" x14ac:dyDescent="0.3">
      <c r="A5940" t="s">
        <v>16184</v>
      </c>
      <c r="B5940" t="s">
        <v>5721</v>
      </c>
      <c r="C5940">
        <v>3.9</v>
      </c>
      <c r="D5940">
        <v>17</v>
      </c>
      <c r="E5940">
        <v>1399</v>
      </c>
      <c r="F5940">
        <v>629</v>
      </c>
      <c r="G5940" t="s">
        <v>95</v>
      </c>
      <c r="H5940" t="s">
        <v>19066</v>
      </c>
      <c r="I5940" t="s">
        <v>126</v>
      </c>
      <c r="J5940" t="s">
        <v>5723</v>
      </c>
      <c r="K5940" t="s">
        <v>19067</v>
      </c>
      <c r="L5940">
        <v>12539364</v>
      </c>
      <c r="M5940">
        <f t="shared" si="184"/>
        <v>10693</v>
      </c>
      <c r="N5940" s="2">
        <f t="shared" si="185"/>
        <v>55.039313795568269</v>
      </c>
    </row>
    <row r="5941" spans="1:14" x14ac:dyDescent="0.3">
      <c r="A5941" t="s">
        <v>19068</v>
      </c>
      <c r="B5941" t="s">
        <v>5780</v>
      </c>
      <c r="C5941">
        <v>3.4</v>
      </c>
      <c r="D5941">
        <v>17</v>
      </c>
      <c r="E5941">
        <v>1499</v>
      </c>
      <c r="F5941">
        <v>299</v>
      </c>
      <c r="G5941" t="s">
        <v>4098</v>
      </c>
      <c r="H5941" t="s">
        <v>19069</v>
      </c>
      <c r="I5941" t="s">
        <v>189</v>
      </c>
      <c r="J5941" t="s">
        <v>5783</v>
      </c>
      <c r="K5941" t="s">
        <v>19070</v>
      </c>
      <c r="L5941">
        <v>17413718</v>
      </c>
      <c r="M5941">
        <f t="shared" si="184"/>
        <v>5083</v>
      </c>
      <c r="N5941" s="2">
        <f t="shared" si="185"/>
        <v>80.053368912608406</v>
      </c>
    </row>
    <row r="5942" spans="1:14" x14ac:dyDescent="0.3">
      <c r="A5942" t="s">
        <v>4014</v>
      </c>
      <c r="B5942" t="s">
        <v>18642</v>
      </c>
      <c r="C5942">
        <v>4.2</v>
      </c>
      <c r="D5942">
        <v>269</v>
      </c>
      <c r="E5942">
        <v>2849</v>
      </c>
      <c r="F5942">
        <v>1225</v>
      </c>
      <c r="G5942" t="s">
        <v>29</v>
      </c>
      <c r="H5942" t="s">
        <v>19071</v>
      </c>
      <c r="I5942" t="s">
        <v>44</v>
      </c>
      <c r="J5942" t="s">
        <v>18644</v>
      </c>
      <c r="K5942" t="s">
        <v>19072</v>
      </c>
      <c r="L5942">
        <v>12785036</v>
      </c>
      <c r="M5942">
        <f t="shared" si="184"/>
        <v>329525</v>
      </c>
      <c r="N5942" s="2">
        <f t="shared" si="185"/>
        <v>57.002457002457007</v>
      </c>
    </row>
    <row r="5943" spans="1:14" x14ac:dyDescent="0.3">
      <c r="A5943" t="s">
        <v>19073</v>
      </c>
      <c r="B5943" t="s">
        <v>3865</v>
      </c>
      <c r="C5943">
        <v>4.3</v>
      </c>
      <c r="D5943">
        <v>33</v>
      </c>
      <c r="E5943">
        <v>2899</v>
      </c>
      <c r="F5943">
        <v>1159</v>
      </c>
      <c r="G5943" t="s">
        <v>29</v>
      </c>
      <c r="H5943" t="s">
        <v>19074</v>
      </c>
      <c r="I5943" t="s">
        <v>44</v>
      </c>
      <c r="J5943" t="s">
        <v>3867</v>
      </c>
      <c r="K5943" t="s">
        <v>19075</v>
      </c>
      <c r="L5943">
        <v>15135480</v>
      </c>
      <c r="M5943">
        <f t="shared" si="184"/>
        <v>38247</v>
      </c>
      <c r="N5943" s="2">
        <f t="shared" si="185"/>
        <v>60.020696791997239</v>
      </c>
    </row>
    <row r="5944" spans="1:14" x14ac:dyDescent="0.3">
      <c r="A5944" t="s">
        <v>1613</v>
      </c>
      <c r="B5944" t="s">
        <v>3113</v>
      </c>
      <c r="C5944">
        <v>3.9</v>
      </c>
      <c r="D5944">
        <v>7</v>
      </c>
      <c r="E5944">
        <v>1499</v>
      </c>
      <c r="F5944">
        <v>449</v>
      </c>
      <c r="G5944" t="s">
        <v>563</v>
      </c>
      <c r="H5944" t="s">
        <v>19076</v>
      </c>
      <c r="I5944" t="s">
        <v>297</v>
      </c>
      <c r="J5944" t="s">
        <v>3115</v>
      </c>
      <c r="K5944" t="s">
        <v>19077</v>
      </c>
      <c r="L5944">
        <v>16606032</v>
      </c>
      <c r="M5944">
        <f t="shared" si="184"/>
        <v>3143</v>
      </c>
      <c r="N5944" s="2">
        <f t="shared" si="185"/>
        <v>70.04669779853235</v>
      </c>
    </row>
    <row r="5945" spans="1:14" x14ac:dyDescent="0.3">
      <c r="A5945" t="s">
        <v>16980</v>
      </c>
      <c r="B5945" t="s">
        <v>2087</v>
      </c>
      <c r="C5945">
        <v>4.8</v>
      </c>
      <c r="D5945">
        <v>5</v>
      </c>
      <c r="E5945">
        <v>799</v>
      </c>
      <c r="F5945">
        <v>359</v>
      </c>
      <c r="G5945" t="s">
        <v>2088</v>
      </c>
      <c r="H5945" t="s">
        <v>19078</v>
      </c>
      <c r="I5945" t="s">
        <v>37</v>
      </c>
      <c r="J5945" t="s">
        <v>2090</v>
      </c>
      <c r="K5945" t="s">
        <v>19079</v>
      </c>
      <c r="L5945">
        <v>15059318</v>
      </c>
      <c r="M5945">
        <f t="shared" si="184"/>
        <v>1795</v>
      </c>
      <c r="N5945" s="2">
        <f t="shared" si="185"/>
        <v>55.068836045056322</v>
      </c>
    </row>
    <row r="5946" spans="1:14" x14ac:dyDescent="0.3">
      <c r="A5946" t="s">
        <v>2032</v>
      </c>
      <c r="B5946" t="s">
        <v>230</v>
      </c>
      <c r="C5946">
        <v>3.7</v>
      </c>
      <c r="D5946">
        <v>144</v>
      </c>
      <c r="E5946">
        <v>1899</v>
      </c>
      <c r="F5946">
        <v>949</v>
      </c>
      <c r="G5946" t="s">
        <v>1536</v>
      </c>
      <c r="H5946" t="s">
        <v>19080</v>
      </c>
      <c r="I5946" t="s">
        <v>83</v>
      </c>
      <c r="J5946" t="s">
        <v>232</v>
      </c>
      <c r="K5946" t="s">
        <v>19081</v>
      </c>
      <c r="L5946">
        <v>13866500</v>
      </c>
      <c r="M5946">
        <f t="shared" si="184"/>
        <v>136656</v>
      </c>
      <c r="N5946" s="2">
        <f t="shared" si="185"/>
        <v>50.026329647182735</v>
      </c>
    </row>
    <row r="5947" spans="1:14" x14ac:dyDescent="0.3">
      <c r="A5947" t="s">
        <v>2032</v>
      </c>
      <c r="B5947" t="s">
        <v>1513</v>
      </c>
      <c r="C5947">
        <v>3.7</v>
      </c>
      <c r="D5947">
        <v>27</v>
      </c>
      <c r="E5947">
        <v>2599</v>
      </c>
      <c r="F5947">
        <v>649</v>
      </c>
      <c r="G5947" t="s">
        <v>1536</v>
      </c>
      <c r="H5947" t="s">
        <v>19082</v>
      </c>
      <c r="I5947" t="s">
        <v>83</v>
      </c>
      <c r="J5947" t="s">
        <v>1515</v>
      </c>
      <c r="K5947" t="s">
        <v>19083</v>
      </c>
      <c r="L5947">
        <v>14910958</v>
      </c>
      <c r="M5947">
        <f t="shared" si="184"/>
        <v>17523</v>
      </c>
      <c r="N5947" s="2">
        <f t="shared" si="185"/>
        <v>75.028857252789535</v>
      </c>
    </row>
    <row r="5948" spans="1:14" x14ac:dyDescent="0.3">
      <c r="A5948" t="s">
        <v>3847</v>
      </c>
      <c r="B5948" t="s">
        <v>2679</v>
      </c>
      <c r="C5948">
        <v>3.9</v>
      </c>
      <c r="D5948">
        <v>39</v>
      </c>
      <c r="E5948">
        <v>1999</v>
      </c>
      <c r="F5948">
        <v>1299</v>
      </c>
      <c r="G5948" t="s">
        <v>666</v>
      </c>
      <c r="H5948" t="s">
        <v>19084</v>
      </c>
      <c r="I5948" t="s">
        <v>189</v>
      </c>
      <c r="J5948" t="s">
        <v>2681</v>
      </c>
      <c r="K5948" t="s">
        <v>10506</v>
      </c>
      <c r="L5948">
        <v>13207154</v>
      </c>
      <c r="M5948">
        <f t="shared" si="184"/>
        <v>50661</v>
      </c>
      <c r="N5948" s="2">
        <f t="shared" si="185"/>
        <v>35.017508754377189</v>
      </c>
    </row>
    <row r="5949" spans="1:14" x14ac:dyDescent="0.3">
      <c r="A5949" t="s">
        <v>14069</v>
      </c>
      <c r="B5949" t="s">
        <v>19085</v>
      </c>
      <c r="C5949">
        <v>3.8</v>
      </c>
      <c r="D5949">
        <v>6</v>
      </c>
      <c r="E5949">
        <v>1599</v>
      </c>
      <c r="F5949">
        <v>599</v>
      </c>
      <c r="G5949" t="s">
        <v>95</v>
      </c>
      <c r="H5949" t="s">
        <v>19086</v>
      </c>
      <c r="I5949" t="s">
        <v>126</v>
      </c>
      <c r="J5949" t="s">
        <v>19087</v>
      </c>
      <c r="K5949" t="s">
        <v>19088</v>
      </c>
      <c r="L5949">
        <v>15687762</v>
      </c>
      <c r="M5949">
        <f t="shared" si="184"/>
        <v>3594</v>
      </c>
      <c r="N5949" s="2">
        <f t="shared" si="185"/>
        <v>62.539086929330836</v>
      </c>
    </row>
    <row r="5950" spans="1:14" x14ac:dyDescent="0.3">
      <c r="A5950" t="s">
        <v>19089</v>
      </c>
      <c r="B5950" t="s">
        <v>2275</v>
      </c>
      <c r="C5950">
        <v>4.3</v>
      </c>
      <c r="D5950">
        <v>25</v>
      </c>
      <c r="E5950">
        <v>2499</v>
      </c>
      <c r="F5950">
        <v>1449</v>
      </c>
      <c r="G5950" t="s">
        <v>16</v>
      </c>
      <c r="H5950" t="s">
        <v>19090</v>
      </c>
      <c r="I5950" t="s">
        <v>3074</v>
      </c>
      <c r="J5950" t="s">
        <v>2277</v>
      </c>
      <c r="K5950" t="s">
        <v>19091</v>
      </c>
      <c r="L5950">
        <v>10797464</v>
      </c>
      <c r="M5950">
        <f t="shared" si="184"/>
        <v>36225</v>
      </c>
      <c r="N5950" s="2">
        <f t="shared" si="185"/>
        <v>42.016806722689076</v>
      </c>
    </row>
    <row r="5951" spans="1:14" x14ac:dyDescent="0.3">
      <c r="A5951" t="s">
        <v>19092</v>
      </c>
      <c r="B5951" t="s">
        <v>6825</v>
      </c>
      <c r="C5951">
        <v>4.5</v>
      </c>
      <c r="D5951">
        <v>20</v>
      </c>
      <c r="E5951">
        <v>899</v>
      </c>
      <c r="F5951">
        <v>649</v>
      </c>
      <c r="G5951" t="s">
        <v>124</v>
      </c>
      <c r="H5951" t="s">
        <v>19093</v>
      </c>
      <c r="I5951" t="s">
        <v>37</v>
      </c>
      <c r="J5951" t="s">
        <v>6827</v>
      </c>
      <c r="K5951" t="s">
        <v>19094</v>
      </c>
      <c r="L5951">
        <v>13160758</v>
      </c>
      <c r="M5951">
        <f t="shared" si="184"/>
        <v>12980</v>
      </c>
      <c r="N5951" s="2">
        <f t="shared" si="185"/>
        <v>27.808676307007786</v>
      </c>
    </row>
    <row r="5952" spans="1:14" x14ac:dyDescent="0.3">
      <c r="A5952" t="s">
        <v>2211</v>
      </c>
      <c r="B5952" t="s">
        <v>443</v>
      </c>
      <c r="C5952">
        <v>3.8</v>
      </c>
      <c r="D5952">
        <v>12</v>
      </c>
      <c r="E5952">
        <v>2760</v>
      </c>
      <c r="F5952">
        <v>993</v>
      </c>
      <c r="G5952" t="s">
        <v>4098</v>
      </c>
      <c r="H5952" t="s">
        <v>19095</v>
      </c>
      <c r="I5952" t="s">
        <v>2214</v>
      </c>
      <c r="J5952" t="s">
        <v>447</v>
      </c>
      <c r="K5952" t="s">
        <v>19096</v>
      </c>
      <c r="L5952">
        <v>14638786</v>
      </c>
      <c r="M5952">
        <f t="shared" si="184"/>
        <v>11916</v>
      </c>
      <c r="N5952" s="2">
        <f t="shared" si="185"/>
        <v>64.021739130434781</v>
      </c>
    </row>
    <row r="5953" spans="1:14" x14ac:dyDescent="0.3">
      <c r="A5953" t="s">
        <v>19097</v>
      </c>
      <c r="B5953" t="s">
        <v>2435</v>
      </c>
      <c r="C5953">
        <v>4.4000000000000004</v>
      </c>
      <c r="D5953">
        <v>8</v>
      </c>
      <c r="E5953">
        <v>799</v>
      </c>
      <c r="F5953">
        <v>559</v>
      </c>
      <c r="G5953" t="s">
        <v>19098</v>
      </c>
      <c r="H5953" t="s">
        <v>19099</v>
      </c>
      <c r="I5953" t="s">
        <v>37</v>
      </c>
      <c r="J5953" t="s">
        <v>2438</v>
      </c>
      <c r="K5953" t="s">
        <v>19100</v>
      </c>
      <c r="L5953">
        <v>17185996</v>
      </c>
      <c r="M5953">
        <f t="shared" si="184"/>
        <v>4472</v>
      </c>
      <c r="N5953" s="2">
        <f t="shared" si="185"/>
        <v>30.037546933667088</v>
      </c>
    </row>
    <row r="5954" spans="1:14" x14ac:dyDescent="0.3">
      <c r="A5954" t="s">
        <v>19101</v>
      </c>
      <c r="B5954" t="s">
        <v>101</v>
      </c>
      <c r="C5954">
        <v>4.3</v>
      </c>
      <c r="D5954">
        <v>11</v>
      </c>
      <c r="E5954">
        <v>2599</v>
      </c>
      <c r="F5954">
        <v>1559</v>
      </c>
      <c r="G5954" t="s">
        <v>1128</v>
      </c>
      <c r="H5954" t="s">
        <v>19102</v>
      </c>
      <c r="I5954" t="s">
        <v>44</v>
      </c>
      <c r="J5954" t="s">
        <v>104</v>
      </c>
      <c r="K5954" t="s">
        <v>19103</v>
      </c>
      <c r="L5954">
        <v>16619370</v>
      </c>
      <c r="M5954">
        <f t="shared" si="184"/>
        <v>17149</v>
      </c>
      <c r="N5954" s="2">
        <f t="shared" si="185"/>
        <v>40.01539053482108</v>
      </c>
    </row>
    <row r="5955" spans="1:14" x14ac:dyDescent="0.3">
      <c r="A5955" t="s">
        <v>2138</v>
      </c>
      <c r="B5955" t="s">
        <v>230</v>
      </c>
      <c r="C5955">
        <v>4.7</v>
      </c>
      <c r="D5955">
        <v>10</v>
      </c>
      <c r="E5955">
        <v>1199</v>
      </c>
      <c r="F5955">
        <v>659</v>
      </c>
      <c r="G5955" t="s">
        <v>67</v>
      </c>
      <c r="H5955" t="s">
        <v>19104</v>
      </c>
      <c r="I5955" t="s">
        <v>37</v>
      </c>
      <c r="J5955" t="s">
        <v>232</v>
      </c>
      <c r="K5955" t="s">
        <v>19105</v>
      </c>
      <c r="L5955">
        <v>12504354</v>
      </c>
      <c r="M5955">
        <f t="shared" ref="M5955:M6018" si="186">D5955*F5955</f>
        <v>6590</v>
      </c>
      <c r="N5955" s="2">
        <f t="shared" ref="N5955:N6018" si="187">((E5955-F5955)/E5955) *100</f>
        <v>45.037531276063383</v>
      </c>
    </row>
    <row r="5956" spans="1:14" x14ac:dyDescent="0.3">
      <c r="A5956" t="s">
        <v>19106</v>
      </c>
      <c r="B5956" t="s">
        <v>4229</v>
      </c>
      <c r="C5956">
        <v>3.8</v>
      </c>
      <c r="D5956">
        <v>43</v>
      </c>
      <c r="E5956">
        <v>2394</v>
      </c>
      <c r="F5956">
        <v>670</v>
      </c>
      <c r="G5956" t="s">
        <v>3931</v>
      </c>
      <c r="H5956" t="s">
        <v>19107</v>
      </c>
      <c r="I5956" t="s">
        <v>110</v>
      </c>
      <c r="J5956" t="s">
        <v>4231</v>
      </c>
      <c r="K5956" t="s">
        <v>19108</v>
      </c>
      <c r="L5956">
        <v>12379662</v>
      </c>
      <c r="M5956">
        <f t="shared" si="186"/>
        <v>28810</v>
      </c>
      <c r="N5956" s="2">
        <f t="shared" si="187"/>
        <v>72.013366750208846</v>
      </c>
    </row>
    <row r="5957" spans="1:14" x14ac:dyDescent="0.3">
      <c r="A5957" t="s">
        <v>2830</v>
      </c>
      <c r="B5957" t="s">
        <v>424</v>
      </c>
      <c r="C5957">
        <v>4.0999999999999996</v>
      </c>
      <c r="D5957">
        <v>43</v>
      </c>
      <c r="E5957">
        <v>2799</v>
      </c>
      <c r="F5957">
        <v>1091</v>
      </c>
      <c r="G5957" t="s">
        <v>124</v>
      </c>
      <c r="H5957" t="s">
        <v>19109</v>
      </c>
      <c r="I5957" t="s">
        <v>132</v>
      </c>
      <c r="J5957" t="s">
        <v>426</v>
      </c>
      <c r="K5957" t="s">
        <v>19110</v>
      </c>
      <c r="L5957">
        <v>13515810</v>
      </c>
      <c r="M5957">
        <f t="shared" si="186"/>
        <v>46913</v>
      </c>
      <c r="N5957" s="2">
        <f t="shared" si="187"/>
        <v>61.021793497677749</v>
      </c>
    </row>
    <row r="5958" spans="1:14" x14ac:dyDescent="0.3">
      <c r="A5958" t="s">
        <v>19111</v>
      </c>
      <c r="B5958" t="s">
        <v>2078</v>
      </c>
      <c r="C5958">
        <v>4.4000000000000004</v>
      </c>
      <c r="D5958">
        <v>55</v>
      </c>
      <c r="E5958">
        <v>799</v>
      </c>
      <c r="F5958">
        <v>439</v>
      </c>
      <c r="G5958" t="s">
        <v>7717</v>
      </c>
      <c r="H5958" t="s">
        <v>19112</v>
      </c>
      <c r="I5958" t="s">
        <v>110</v>
      </c>
      <c r="J5958" t="s">
        <v>2081</v>
      </c>
      <c r="K5958" t="s">
        <v>19113</v>
      </c>
      <c r="L5958">
        <v>16348202</v>
      </c>
      <c r="M5958">
        <f t="shared" si="186"/>
        <v>24145</v>
      </c>
      <c r="N5958" s="2">
        <f t="shared" si="187"/>
        <v>45.056320400500624</v>
      </c>
    </row>
    <row r="5959" spans="1:14" x14ac:dyDescent="0.3">
      <c r="A5959" t="s">
        <v>3839</v>
      </c>
      <c r="B5959" t="s">
        <v>1473</v>
      </c>
      <c r="C5959">
        <v>4</v>
      </c>
      <c r="D5959">
        <v>146</v>
      </c>
      <c r="E5959">
        <v>999</v>
      </c>
      <c r="F5959">
        <v>789</v>
      </c>
      <c r="G5959" t="s">
        <v>1474</v>
      </c>
      <c r="H5959" t="s">
        <v>19114</v>
      </c>
      <c r="I5959" t="s">
        <v>685</v>
      </c>
      <c r="J5959" t="s">
        <v>1476</v>
      </c>
      <c r="K5959" t="s">
        <v>19115</v>
      </c>
      <c r="L5959">
        <v>14219474</v>
      </c>
      <c r="M5959">
        <f t="shared" si="186"/>
        <v>115194</v>
      </c>
      <c r="N5959" s="2">
        <f t="shared" si="187"/>
        <v>21.021021021021021</v>
      </c>
    </row>
    <row r="5960" spans="1:14" x14ac:dyDescent="0.3">
      <c r="A5960" t="s">
        <v>989</v>
      </c>
      <c r="B5960" t="s">
        <v>2904</v>
      </c>
      <c r="C5960">
        <v>4.0999999999999996</v>
      </c>
      <c r="D5960">
        <v>91</v>
      </c>
      <c r="E5960">
        <v>5295</v>
      </c>
      <c r="F5960">
        <v>3441</v>
      </c>
      <c r="G5960" t="s">
        <v>16</v>
      </c>
      <c r="H5960" t="s">
        <v>19116</v>
      </c>
      <c r="I5960" t="s">
        <v>586</v>
      </c>
      <c r="J5960" t="s">
        <v>2906</v>
      </c>
      <c r="K5960" t="s">
        <v>19117</v>
      </c>
      <c r="L5960">
        <v>11357070</v>
      </c>
      <c r="M5960">
        <f t="shared" si="186"/>
        <v>313131</v>
      </c>
      <c r="N5960" s="2">
        <f t="shared" si="187"/>
        <v>35.014164305949009</v>
      </c>
    </row>
    <row r="5961" spans="1:14" x14ac:dyDescent="0.3">
      <c r="A5961" t="s">
        <v>6560</v>
      </c>
      <c r="B5961" t="s">
        <v>6561</v>
      </c>
      <c r="C5961">
        <v>4.4000000000000004</v>
      </c>
      <c r="D5961">
        <v>70</v>
      </c>
      <c r="E5961">
        <v>3300</v>
      </c>
      <c r="F5961">
        <v>1056</v>
      </c>
      <c r="G5961" t="s">
        <v>844</v>
      </c>
      <c r="H5961" t="s">
        <v>19118</v>
      </c>
      <c r="I5961" t="s">
        <v>846</v>
      </c>
      <c r="J5961" t="s">
        <v>6563</v>
      </c>
      <c r="K5961" t="s">
        <v>19119</v>
      </c>
      <c r="L5961">
        <v>10182275</v>
      </c>
      <c r="M5961">
        <f t="shared" si="186"/>
        <v>73920</v>
      </c>
      <c r="N5961" s="2">
        <f t="shared" si="187"/>
        <v>68</v>
      </c>
    </row>
    <row r="5962" spans="1:14" x14ac:dyDescent="0.3">
      <c r="A5962" t="s">
        <v>19120</v>
      </c>
      <c r="B5962" t="s">
        <v>7383</v>
      </c>
      <c r="C5962">
        <v>3.8</v>
      </c>
      <c r="D5962">
        <v>13</v>
      </c>
      <c r="E5962">
        <v>799</v>
      </c>
      <c r="F5962">
        <v>679</v>
      </c>
      <c r="G5962" t="s">
        <v>7384</v>
      </c>
      <c r="H5962" t="s">
        <v>19121</v>
      </c>
      <c r="I5962" t="s">
        <v>1532</v>
      </c>
      <c r="J5962" t="s">
        <v>7386</v>
      </c>
      <c r="K5962" t="s">
        <v>19122</v>
      </c>
      <c r="L5962">
        <v>14215972</v>
      </c>
      <c r="M5962">
        <f t="shared" si="186"/>
        <v>8827</v>
      </c>
      <c r="N5962" s="2">
        <f t="shared" si="187"/>
        <v>15.018773466833544</v>
      </c>
    </row>
    <row r="5963" spans="1:14" x14ac:dyDescent="0.3">
      <c r="A5963" t="s">
        <v>19123</v>
      </c>
      <c r="B5963" t="s">
        <v>2793</v>
      </c>
      <c r="C5963">
        <v>4.3</v>
      </c>
      <c r="D5963">
        <v>56</v>
      </c>
      <c r="E5963">
        <v>538</v>
      </c>
      <c r="F5963">
        <v>475</v>
      </c>
      <c r="G5963" t="s">
        <v>29</v>
      </c>
      <c r="H5963" t="s">
        <v>19124</v>
      </c>
      <c r="I5963" t="s">
        <v>138</v>
      </c>
      <c r="J5963" t="s">
        <v>2795</v>
      </c>
      <c r="K5963" t="s">
        <v>19125</v>
      </c>
      <c r="L5963">
        <v>13682872</v>
      </c>
      <c r="M5963">
        <f t="shared" si="186"/>
        <v>26600</v>
      </c>
      <c r="N5963" s="2">
        <f t="shared" si="187"/>
        <v>11.71003717472119</v>
      </c>
    </row>
    <row r="5964" spans="1:14" x14ac:dyDescent="0.3">
      <c r="A5964" t="s">
        <v>19126</v>
      </c>
      <c r="B5964" t="s">
        <v>5078</v>
      </c>
      <c r="C5964">
        <v>4.4000000000000004</v>
      </c>
      <c r="D5964">
        <v>14</v>
      </c>
      <c r="E5964">
        <v>2199</v>
      </c>
      <c r="F5964">
        <v>1033</v>
      </c>
      <c r="G5964" t="s">
        <v>124</v>
      </c>
      <c r="H5964" t="s">
        <v>19127</v>
      </c>
      <c r="I5964" t="s">
        <v>1209</v>
      </c>
      <c r="J5964" t="s">
        <v>5080</v>
      </c>
      <c r="K5964" t="s">
        <v>19128</v>
      </c>
      <c r="L5964">
        <v>11506814</v>
      </c>
      <c r="M5964">
        <f t="shared" si="186"/>
        <v>14462</v>
      </c>
      <c r="N5964" s="2">
        <f t="shared" si="187"/>
        <v>53.024101864483853</v>
      </c>
    </row>
    <row r="5965" spans="1:14" x14ac:dyDescent="0.3">
      <c r="A5965" t="s">
        <v>19129</v>
      </c>
      <c r="B5965" t="s">
        <v>1473</v>
      </c>
      <c r="C5965">
        <v>3.8</v>
      </c>
      <c r="D5965">
        <v>12</v>
      </c>
      <c r="E5965">
        <v>999</v>
      </c>
      <c r="F5965">
        <v>849</v>
      </c>
      <c r="G5965" t="s">
        <v>242</v>
      </c>
      <c r="H5965" t="s">
        <v>19130</v>
      </c>
      <c r="I5965" t="s">
        <v>1176</v>
      </c>
      <c r="J5965" t="s">
        <v>1476</v>
      </c>
      <c r="K5965" t="s">
        <v>19131</v>
      </c>
      <c r="L5965">
        <v>14961992</v>
      </c>
      <c r="M5965">
        <f t="shared" si="186"/>
        <v>10188</v>
      </c>
      <c r="N5965" s="2">
        <f t="shared" si="187"/>
        <v>15.015015015015015</v>
      </c>
    </row>
    <row r="5966" spans="1:14" x14ac:dyDescent="0.3">
      <c r="A5966" t="s">
        <v>4428</v>
      </c>
      <c r="B5966" t="s">
        <v>1245</v>
      </c>
      <c r="C5966">
        <v>4.3</v>
      </c>
      <c r="D5966">
        <v>13</v>
      </c>
      <c r="E5966">
        <v>999</v>
      </c>
      <c r="F5966">
        <v>999</v>
      </c>
      <c r="G5966" t="s">
        <v>466</v>
      </c>
      <c r="H5966" t="s">
        <v>19132</v>
      </c>
      <c r="I5966" t="s">
        <v>4430</v>
      </c>
      <c r="J5966" t="s">
        <v>1247</v>
      </c>
      <c r="K5966" t="s">
        <v>19133</v>
      </c>
      <c r="L5966">
        <v>14110922</v>
      </c>
      <c r="M5966">
        <f t="shared" si="186"/>
        <v>12987</v>
      </c>
      <c r="N5966" s="2">
        <f t="shared" si="187"/>
        <v>0</v>
      </c>
    </row>
    <row r="5967" spans="1:14" x14ac:dyDescent="0.3">
      <c r="A5967" t="s">
        <v>141</v>
      </c>
      <c r="B5967" t="s">
        <v>2015</v>
      </c>
      <c r="C5967">
        <v>4</v>
      </c>
      <c r="D5967">
        <v>572</v>
      </c>
      <c r="E5967">
        <v>1299</v>
      </c>
      <c r="F5967">
        <v>545</v>
      </c>
      <c r="G5967" t="s">
        <v>67</v>
      </c>
      <c r="H5967" t="s">
        <v>19134</v>
      </c>
      <c r="I5967" t="s">
        <v>56</v>
      </c>
      <c r="J5967" t="s">
        <v>2017</v>
      </c>
      <c r="K5967" t="s">
        <v>19135</v>
      </c>
      <c r="L5967">
        <v>7269103</v>
      </c>
      <c r="M5967">
        <f t="shared" si="186"/>
        <v>311740</v>
      </c>
      <c r="N5967" s="2">
        <f t="shared" si="187"/>
        <v>58.044649730561972</v>
      </c>
    </row>
    <row r="5968" spans="1:14" x14ac:dyDescent="0.3">
      <c r="A5968" t="s">
        <v>19136</v>
      </c>
      <c r="B5968" t="s">
        <v>5235</v>
      </c>
      <c r="C5968">
        <v>4.2</v>
      </c>
      <c r="D5968">
        <v>61</v>
      </c>
      <c r="E5968">
        <v>1499</v>
      </c>
      <c r="F5968">
        <v>839</v>
      </c>
      <c r="G5968" t="s">
        <v>15653</v>
      </c>
      <c r="H5968" t="s">
        <v>19137</v>
      </c>
      <c r="I5968" t="s">
        <v>1229</v>
      </c>
      <c r="J5968" t="s">
        <v>5237</v>
      </c>
      <c r="K5968" t="s">
        <v>19138</v>
      </c>
      <c r="L5968">
        <v>13655298</v>
      </c>
      <c r="M5968">
        <f t="shared" si="186"/>
        <v>51179</v>
      </c>
      <c r="N5968" s="2">
        <f t="shared" si="187"/>
        <v>44.029352901934622</v>
      </c>
    </row>
    <row r="5969" spans="1:14" x14ac:dyDescent="0.3">
      <c r="A5969" t="s">
        <v>19139</v>
      </c>
      <c r="B5969" t="s">
        <v>2435</v>
      </c>
      <c r="C5969">
        <v>3.3</v>
      </c>
      <c r="D5969">
        <v>7</v>
      </c>
      <c r="E5969">
        <v>3999</v>
      </c>
      <c r="F5969">
        <v>3999</v>
      </c>
      <c r="G5969" t="s">
        <v>8588</v>
      </c>
      <c r="H5969" t="s">
        <v>19140</v>
      </c>
      <c r="I5969" t="s">
        <v>1353</v>
      </c>
      <c r="J5969" t="s">
        <v>2438</v>
      </c>
      <c r="K5969" t="s">
        <v>19141</v>
      </c>
      <c r="L5969">
        <v>16653502</v>
      </c>
      <c r="M5969">
        <f t="shared" si="186"/>
        <v>27993</v>
      </c>
      <c r="N5969" s="2">
        <f t="shared" si="187"/>
        <v>0</v>
      </c>
    </row>
    <row r="5970" spans="1:14" x14ac:dyDescent="0.3">
      <c r="A5970" t="s">
        <v>17435</v>
      </c>
      <c r="B5970" t="s">
        <v>5700</v>
      </c>
      <c r="C5970">
        <v>3.9</v>
      </c>
      <c r="D5970">
        <v>47</v>
      </c>
      <c r="E5970">
        <v>1599</v>
      </c>
      <c r="F5970">
        <v>527</v>
      </c>
      <c r="G5970" t="s">
        <v>1536</v>
      </c>
      <c r="H5970" t="s">
        <v>19142</v>
      </c>
      <c r="I5970" t="s">
        <v>446</v>
      </c>
      <c r="J5970" t="s">
        <v>5702</v>
      </c>
      <c r="K5970" t="s">
        <v>19143</v>
      </c>
      <c r="L5970">
        <v>15204110</v>
      </c>
      <c r="M5970">
        <f t="shared" si="186"/>
        <v>24769</v>
      </c>
      <c r="N5970" s="2">
        <f t="shared" si="187"/>
        <v>67.041901188242647</v>
      </c>
    </row>
    <row r="5971" spans="1:14" x14ac:dyDescent="0.3">
      <c r="A5971" t="s">
        <v>19144</v>
      </c>
      <c r="B5971" t="s">
        <v>54</v>
      </c>
      <c r="C5971">
        <v>4.2</v>
      </c>
      <c r="D5971">
        <v>30</v>
      </c>
      <c r="E5971">
        <v>2899</v>
      </c>
      <c r="F5971">
        <v>1159</v>
      </c>
      <c r="G5971" t="s">
        <v>242</v>
      </c>
      <c r="H5971" t="s">
        <v>19145</v>
      </c>
      <c r="I5971" t="s">
        <v>1176</v>
      </c>
      <c r="J5971" t="s">
        <v>57</v>
      </c>
      <c r="K5971" t="s">
        <v>19146</v>
      </c>
      <c r="L5971">
        <v>14269520</v>
      </c>
      <c r="M5971">
        <f t="shared" si="186"/>
        <v>34770</v>
      </c>
      <c r="N5971" s="2">
        <f t="shared" si="187"/>
        <v>60.020696791997239</v>
      </c>
    </row>
    <row r="5972" spans="1:14" x14ac:dyDescent="0.3">
      <c r="A5972" t="s">
        <v>18434</v>
      </c>
      <c r="B5972" t="s">
        <v>917</v>
      </c>
      <c r="C5972">
        <v>3.9</v>
      </c>
      <c r="D5972">
        <v>34</v>
      </c>
      <c r="E5972">
        <v>2649</v>
      </c>
      <c r="F5972">
        <v>900</v>
      </c>
      <c r="G5972" t="s">
        <v>29</v>
      </c>
      <c r="H5972" t="s">
        <v>19147</v>
      </c>
      <c r="I5972" t="s">
        <v>132</v>
      </c>
      <c r="J5972" t="s">
        <v>919</v>
      </c>
      <c r="K5972" t="s">
        <v>19148</v>
      </c>
      <c r="L5972">
        <v>14860680</v>
      </c>
      <c r="M5972">
        <f t="shared" si="186"/>
        <v>30600</v>
      </c>
      <c r="N5972" s="2">
        <f t="shared" si="187"/>
        <v>66.024915062287661</v>
      </c>
    </row>
    <row r="5973" spans="1:14" x14ac:dyDescent="0.3">
      <c r="A5973" t="s">
        <v>5770</v>
      </c>
      <c r="B5973" t="s">
        <v>1513</v>
      </c>
      <c r="C5973">
        <v>4.2</v>
      </c>
      <c r="D5973">
        <v>54</v>
      </c>
      <c r="E5973">
        <v>1999</v>
      </c>
      <c r="F5973">
        <v>599</v>
      </c>
      <c r="G5973" t="s">
        <v>29</v>
      </c>
      <c r="H5973" t="s">
        <v>19149</v>
      </c>
      <c r="I5973" t="s">
        <v>642</v>
      </c>
      <c r="J5973" t="s">
        <v>1515</v>
      </c>
      <c r="K5973" t="s">
        <v>19150</v>
      </c>
      <c r="L5973">
        <v>13732992</v>
      </c>
      <c r="M5973">
        <f t="shared" si="186"/>
        <v>32346</v>
      </c>
      <c r="N5973" s="2">
        <f t="shared" si="187"/>
        <v>70.035017508754379</v>
      </c>
    </row>
    <row r="5974" spans="1:14" x14ac:dyDescent="0.3">
      <c r="A5974" t="s">
        <v>19151</v>
      </c>
      <c r="B5974" t="s">
        <v>689</v>
      </c>
      <c r="C5974">
        <v>4.4000000000000004</v>
      </c>
      <c r="D5974">
        <v>65</v>
      </c>
      <c r="E5974">
        <v>790</v>
      </c>
      <c r="F5974">
        <v>553</v>
      </c>
      <c r="G5974" t="s">
        <v>690</v>
      </c>
      <c r="H5974" t="s">
        <v>19152</v>
      </c>
      <c r="I5974" t="s">
        <v>513</v>
      </c>
      <c r="J5974" t="s">
        <v>692</v>
      </c>
      <c r="K5974" t="s">
        <v>19153</v>
      </c>
      <c r="L5974">
        <v>15111688</v>
      </c>
      <c r="M5974">
        <f t="shared" si="186"/>
        <v>35945</v>
      </c>
      <c r="N5974" s="2">
        <f t="shared" si="187"/>
        <v>30</v>
      </c>
    </row>
    <row r="5975" spans="1:14" x14ac:dyDescent="0.3">
      <c r="A5975" t="s">
        <v>583</v>
      </c>
      <c r="B5975" t="s">
        <v>2904</v>
      </c>
      <c r="C5975">
        <v>4.3</v>
      </c>
      <c r="D5975">
        <v>33</v>
      </c>
      <c r="E5975">
        <v>4995</v>
      </c>
      <c r="F5975">
        <v>3746</v>
      </c>
      <c r="G5975" t="s">
        <v>16</v>
      </c>
      <c r="H5975" t="s">
        <v>19154</v>
      </c>
      <c r="I5975" t="s">
        <v>586</v>
      </c>
      <c r="J5975" t="s">
        <v>2906</v>
      </c>
      <c r="K5975" t="s">
        <v>19155</v>
      </c>
      <c r="L5975">
        <v>11139560</v>
      </c>
      <c r="M5975">
        <f t="shared" si="186"/>
        <v>123618</v>
      </c>
      <c r="N5975" s="2">
        <f t="shared" si="187"/>
        <v>25.005005005005003</v>
      </c>
    </row>
    <row r="5976" spans="1:14" x14ac:dyDescent="0.3">
      <c r="A5976" t="s">
        <v>3973</v>
      </c>
      <c r="B5976" t="s">
        <v>165</v>
      </c>
      <c r="C5976">
        <v>4.2</v>
      </c>
      <c r="D5976">
        <v>22</v>
      </c>
      <c r="E5976">
        <v>2299</v>
      </c>
      <c r="F5976">
        <v>1379</v>
      </c>
      <c r="G5976" t="s">
        <v>905</v>
      </c>
      <c r="H5976" t="s">
        <v>19156</v>
      </c>
      <c r="I5976" t="s">
        <v>1229</v>
      </c>
      <c r="J5976" t="s">
        <v>168</v>
      </c>
      <c r="K5976" t="s">
        <v>19157</v>
      </c>
      <c r="L5976">
        <v>16878234</v>
      </c>
      <c r="M5976">
        <f t="shared" si="186"/>
        <v>30338</v>
      </c>
      <c r="N5976" s="2">
        <f t="shared" si="187"/>
        <v>40.01739886907351</v>
      </c>
    </row>
    <row r="5977" spans="1:14" x14ac:dyDescent="0.3">
      <c r="A5977" t="s">
        <v>19158</v>
      </c>
      <c r="B5977" t="s">
        <v>1830</v>
      </c>
      <c r="C5977">
        <v>4.0999999999999996</v>
      </c>
      <c r="D5977">
        <v>43</v>
      </c>
      <c r="E5977">
        <v>4000</v>
      </c>
      <c r="F5977">
        <v>899</v>
      </c>
      <c r="G5977" t="s">
        <v>16</v>
      </c>
      <c r="H5977" t="s">
        <v>19159</v>
      </c>
      <c r="I5977" t="s">
        <v>6518</v>
      </c>
      <c r="J5977" t="s">
        <v>1833</v>
      </c>
      <c r="K5977" t="s">
        <v>19160</v>
      </c>
      <c r="L5977">
        <v>15292390</v>
      </c>
      <c r="M5977">
        <f t="shared" si="186"/>
        <v>38657</v>
      </c>
      <c r="N5977" s="2">
        <f t="shared" si="187"/>
        <v>77.525000000000006</v>
      </c>
    </row>
    <row r="5978" spans="1:14" x14ac:dyDescent="0.3">
      <c r="A5978" t="s">
        <v>19161</v>
      </c>
      <c r="B5978" t="s">
        <v>119</v>
      </c>
      <c r="C5978">
        <v>4.7</v>
      </c>
      <c r="D5978">
        <v>10</v>
      </c>
      <c r="E5978">
        <v>449</v>
      </c>
      <c r="F5978">
        <v>449</v>
      </c>
      <c r="G5978" t="s">
        <v>15328</v>
      </c>
      <c r="H5978" t="s">
        <v>19162</v>
      </c>
      <c r="I5978" t="s">
        <v>938</v>
      </c>
      <c r="J5978" t="s">
        <v>119</v>
      </c>
      <c r="K5978" t="s">
        <v>19163</v>
      </c>
      <c r="L5978">
        <v>17316906</v>
      </c>
      <c r="M5978">
        <f t="shared" si="186"/>
        <v>4490</v>
      </c>
      <c r="N5978" s="2">
        <f t="shared" si="187"/>
        <v>0</v>
      </c>
    </row>
    <row r="5979" spans="1:14" x14ac:dyDescent="0.3">
      <c r="A5979" t="s">
        <v>455</v>
      </c>
      <c r="B5979" t="s">
        <v>230</v>
      </c>
      <c r="C5979">
        <v>4.3</v>
      </c>
      <c r="D5979">
        <v>8</v>
      </c>
      <c r="E5979">
        <v>999</v>
      </c>
      <c r="F5979">
        <v>299</v>
      </c>
      <c r="G5979" t="s">
        <v>42</v>
      </c>
      <c r="H5979" t="s">
        <v>19164</v>
      </c>
      <c r="I5979" t="s">
        <v>37</v>
      </c>
      <c r="J5979" t="s">
        <v>232</v>
      </c>
      <c r="K5979" t="s">
        <v>19165</v>
      </c>
      <c r="L5979">
        <v>16962182</v>
      </c>
      <c r="M5979">
        <f t="shared" si="186"/>
        <v>2392</v>
      </c>
      <c r="N5979" s="2">
        <f t="shared" si="187"/>
        <v>70.070070070070074</v>
      </c>
    </row>
    <row r="5980" spans="1:14" x14ac:dyDescent="0.3">
      <c r="A5980" t="s">
        <v>19166</v>
      </c>
      <c r="B5980" t="s">
        <v>1985</v>
      </c>
      <c r="C5980">
        <v>4.3</v>
      </c>
      <c r="D5980">
        <v>16</v>
      </c>
      <c r="E5980">
        <v>2999</v>
      </c>
      <c r="F5980">
        <v>1349</v>
      </c>
      <c r="G5980" t="s">
        <v>242</v>
      </c>
      <c r="H5980" t="s">
        <v>19167</v>
      </c>
      <c r="I5980" t="s">
        <v>1176</v>
      </c>
      <c r="J5980" t="s">
        <v>1987</v>
      </c>
      <c r="K5980" t="s">
        <v>19168</v>
      </c>
      <c r="L5980">
        <v>15143974</v>
      </c>
      <c r="M5980">
        <f t="shared" si="186"/>
        <v>21584</v>
      </c>
      <c r="N5980" s="2">
        <f t="shared" si="187"/>
        <v>55.018339446482159</v>
      </c>
    </row>
    <row r="5981" spans="1:14" x14ac:dyDescent="0.3">
      <c r="A5981" t="s">
        <v>19169</v>
      </c>
      <c r="B5981" t="s">
        <v>119</v>
      </c>
      <c r="C5981">
        <v>3.5</v>
      </c>
      <c r="D5981">
        <v>4</v>
      </c>
      <c r="E5981">
        <v>599</v>
      </c>
      <c r="F5981">
        <v>599</v>
      </c>
      <c r="G5981" t="s">
        <v>19170</v>
      </c>
      <c r="H5981" t="s">
        <v>19171</v>
      </c>
      <c r="I5981" t="s">
        <v>244</v>
      </c>
      <c r="J5981" t="s">
        <v>119</v>
      </c>
      <c r="K5981" t="s">
        <v>19172</v>
      </c>
      <c r="L5981">
        <v>17758646</v>
      </c>
      <c r="M5981">
        <f t="shared" si="186"/>
        <v>2396</v>
      </c>
      <c r="N5981" s="2">
        <f t="shared" si="187"/>
        <v>0</v>
      </c>
    </row>
    <row r="5982" spans="1:14" x14ac:dyDescent="0.3">
      <c r="A5982" t="s">
        <v>3200</v>
      </c>
      <c r="B5982" t="s">
        <v>54</v>
      </c>
      <c r="C5982">
        <v>4.4000000000000004</v>
      </c>
      <c r="D5982">
        <v>54</v>
      </c>
      <c r="E5982">
        <v>1799</v>
      </c>
      <c r="F5982">
        <v>629</v>
      </c>
      <c r="G5982" t="s">
        <v>19173</v>
      </c>
      <c r="H5982" t="s">
        <v>19174</v>
      </c>
      <c r="I5982" t="s">
        <v>862</v>
      </c>
      <c r="J5982" t="s">
        <v>57</v>
      </c>
      <c r="K5982" t="s">
        <v>19175</v>
      </c>
      <c r="L5982">
        <v>13180054</v>
      </c>
      <c r="M5982">
        <f t="shared" si="186"/>
        <v>33966</v>
      </c>
      <c r="N5982" s="2">
        <f t="shared" si="187"/>
        <v>65.036131183991102</v>
      </c>
    </row>
    <row r="5983" spans="1:14" x14ac:dyDescent="0.3">
      <c r="A5983" t="s">
        <v>19176</v>
      </c>
      <c r="B5983" t="s">
        <v>456</v>
      </c>
      <c r="C5983">
        <v>4.3</v>
      </c>
      <c r="D5983">
        <v>6</v>
      </c>
      <c r="E5983">
        <v>1590</v>
      </c>
      <c r="F5983">
        <v>795</v>
      </c>
      <c r="G5983" t="s">
        <v>466</v>
      </c>
      <c r="H5983" t="s">
        <v>19177</v>
      </c>
      <c r="I5983" t="s">
        <v>44</v>
      </c>
      <c r="J5983" t="s">
        <v>459</v>
      </c>
      <c r="K5983" t="s">
        <v>19178</v>
      </c>
      <c r="L5983">
        <v>15850060</v>
      </c>
      <c r="M5983">
        <f t="shared" si="186"/>
        <v>4770</v>
      </c>
      <c r="N5983" s="2">
        <f t="shared" si="187"/>
        <v>50</v>
      </c>
    </row>
    <row r="5984" spans="1:14" x14ac:dyDescent="0.3">
      <c r="A5984" t="s">
        <v>19179</v>
      </c>
      <c r="B5984" t="s">
        <v>1256</v>
      </c>
      <c r="C5984">
        <v>5</v>
      </c>
      <c r="D5984">
        <v>1</v>
      </c>
      <c r="E5984">
        <v>13999</v>
      </c>
      <c r="F5984">
        <v>4199</v>
      </c>
      <c r="G5984" t="s">
        <v>1088</v>
      </c>
      <c r="H5984" t="s">
        <v>19180</v>
      </c>
      <c r="I5984" t="s">
        <v>6541</v>
      </c>
      <c r="J5984" t="s">
        <v>1259</v>
      </c>
      <c r="K5984" t="s">
        <v>19181</v>
      </c>
      <c r="L5984">
        <v>17879090</v>
      </c>
      <c r="M5984">
        <f t="shared" si="186"/>
        <v>4199</v>
      </c>
      <c r="N5984" s="2">
        <f t="shared" si="187"/>
        <v>70.00500035716837</v>
      </c>
    </row>
    <row r="5985" spans="1:14" x14ac:dyDescent="0.3">
      <c r="A5985" t="s">
        <v>15678</v>
      </c>
      <c r="B5985" t="s">
        <v>19182</v>
      </c>
      <c r="C5985">
        <v>4.5</v>
      </c>
      <c r="D5985">
        <v>13</v>
      </c>
      <c r="E5985">
        <v>12000</v>
      </c>
      <c r="F5985">
        <v>3600</v>
      </c>
      <c r="G5985" t="s">
        <v>16</v>
      </c>
      <c r="H5985" t="s">
        <v>19183</v>
      </c>
      <c r="I5985" t="s">
        <v>367</v>
      </c>
      <c r="J5985" t="s">
        <v>19184</v>
      </c>
      <c r="K5985" t="s">
        <v>19185</v>
      </c>
      <c r="L5985">
        <v>16875474</v>
      </c>
      <c r="M5985">
        <f t="shared" si="186"/>
        <v>46800</v>
      </c>
      <c r="N5985" s="2">
        <f t="shared" si="187"/>
        <v>70</v>
      </c>
    </row>
    <row r="5986" spans="1:14" x14ac:dyDescent="0.3">
      <c r="A5986" t="s">
        <v>19186</v>
      </c>
      <c r="B5986" t="s">
        <v>165</v>
      </c>
      <c r="C5986">
        <v>4.9000000000000004</v>
      </c>
      <c r="D5986">
        <v>10</v>
      </c>
      <c r="E5986">
        <v>1499</v>
      </c>
      <c r="F5986">
        <v>824</v>
      </c>
      <c r="G5986" t="s">
        <v>17377</v>
      </c>
      <c r="H5986" t="s">
        <v>19187</v>
      </c>
      <c r="I5986" t="s">
        <v>37</v>
      </c>
      <c r="J5986" t="s">
        <v>168</v>
      </c>
      <c r="K5986" t="s">
        <v>19188</v>
      </c>
      <c r="L5986">
        <v>16464246</v>
      </c>
      <c r="M5986">
        <f t="shared" si="186"/>
        <v>8240</v>
      </c>
      <c r="N5986" s="2">
        <f t="shared" si="187"/>
        <v>45.030020013342224</v>
      </c>
    </row>
    <row r="5987" spans="1:14" x14ac:dyDescent="0.3">
      <c r="A5987" t="s">
        <v>6111</v>
      </c>
      <c r="B5987" t="s">
        <v>584</v>
      </c>
      <c r="C5987">
        <v>4.0999999999999996</v>
      </c>
      <c r="D5987">
        <v>33</v>
      </c>
      <c r="E5987">
        <v>3495</v>
      </c>
      <c r="F5987">
        <v>1153</v>
      </c>
      <c r="G5987" t="s">
        <v>16</v>
      </c>
      <c r="H5987" t="s">
        <v>19189</v>
      </c>
      <c r="I5987" t="s">
        <v>586</v>
      </c>
      <c r="J5987" t="s">
        <v>587</v>
      </c>
      <c r="K5987" t="s">
        <v>19190</v>
      </c>
      <c r="L5987">
        <v>15861514</v>
      </c>
      <c r="M5987">
        <f t="shared" si="186"/>
        <v>38049</v>
      </c>
      <c r="N5987" s="2">
        <f t="shared" si="187"/>
        <v>67.010014306151646</v>
      </c>
    </row>
    <row r="5988" spans="1:14" x14ac:dyDescent="0.3">
      <c r="A5988" t="s">
        <v>19191</v>
      </c>
      <c r="B5988" t="s">
        <v>465</v>
      </c>
      <c r="C5988">
        <v>3.9</v>
      </c>
      <c r="D5988">
        <v>47</v>
      </c>
      <c r="E5988">
        <v>569</v>
      </c>
      <c r="F5988">
        <v>569</v>
      </c>
      <c r="G5988" t="s">
        <v>466</v>
      </c>
      <c r="H5988" t="s">
        <v>19192</v>
      </c>
      <c r="I5988" t="s">
        <v>273</v>
      </c>
      <c r="J5988" t="s">
        <v>468</v>
      </c>
      <c r="K5988" t="s">
        <v>19193</v>
      </c>
      <c r="L5988">
        <v>15034260</v>
      </c>
      <c r="M5988">
        <f t="shared" si="186"/>
        <v>26743</v>
      </c>
      <c r="N5988" s="2">
        <f t="shared" si="187"/>
        <v>0</v>
      </c>
    </row>
    <row r="5989" spans="1:14" x14ac:dyDescent="0.3">
      <c r="A5989" t="s">
        <v>19194</v>
      </c>
      <c r="B5989" t="s">
        <v>5582</v>
      </c>
      <c r="C5989">
        <v>4</v>
      </c>
      <c r="D5989">
        <v>15</v>
      </c>
      <c r="E5989">
        <v>1490</v>
      </c>
      <c r="F5989">
        <v>1117</v>
      </c>
      <c r="G5989" t="s">
        <v>1503</v>
      </c>
      <c r="H5989" t="s">
        <v>19195</v>
      </c>
      <c r="I5989" t="s">
        <v>1145</v>
      </c>
      <c r="J5989" t="s">
        <v>5584</v>
      </c>
      <c r="K5989" t="s">
        <v>19196</v>
      </c>
      <c r="L5989">
        <v>16003244</v>
      </c>
      <c r="M5989">
        <f t="shared" si="186"/>
        <v>16755</v>
      </c>
      <c r="N5989" s="2">
        <f t="shared" si="187"/>
        <v>25.033557046979865</v>
      </c>
    </row>
    <row r="5990" spans="1:14" x14ac:dyDescent="0.3">
      <c r="A5990" t="s">
        <v>19197</v>
      </c>
      <c r="B5990" t="s">
        <v>895</v>
      </c>
      <c r="C5990">
        <v>4.4000000000000004</v>
      </c>
      <c r="D5990">
        <v>5</v>
      </c>
      <c r="E5990">
        <v>3590</v>
      </c>
      <c r="F5990">
        <v>2154</v>
      </c>
      <c r="G5990" t="s">
        <v>194</v>
      </c>
      <c r="H5990" t="s">
        <v>19198</v>
      </c>
      <c r="I5990" t="s">
        <v>50</v>
      </c>
      <c r="J5990" t="s">
        <v>898</v>
      </c>
      <c r="K5990" t="s">
        <v>19199</v>
      </c>
      <c r="L5990">
        <v>15315540</v>
      </c>
      <c r="M5990">
        <f t="shared" si="186"/>
        <v>10770</v>
      </c>
      <c r="N5990" s="2">
        <f t="shared" si="187"/>
        <v>40</v>
      </c>
    </row>
    <row r="5991" spans="1:14" x14ac:dyDescent="0.3">
      <c r="A5991" t="s">
        <v>19200</v>
      </c>
      <c r="B5991" t="s">
        <v>5053</v>
      </c>
      <c r="C5991">
        <v>4.4000000000000004</v>
      </c>
      <c r="D5991">
        <v>398</v>
      </c>
      <c r="E5991">
        <v>1560</v>
      </c>
      <c r="F5991">
        <v>312</v>
      </c>
      <c r="G5991" t="s">
        <v>16</v>
      </c>
      <c r="H5991" t="s">
        <v>19201</v>
      </c>
      <c r="I5991" t="s">
        <v>388</v>
      </c>
      <c r="J5991" t="s">
        <v>5055</v>
      </c>
      <c r="K5991" t="s">
        <v>19202</v>
      </c>
      <c r="L5991">
        <v>7993711</v>
      </c>
      <c r="M5991">
        <f t="shared" si="186"/>
        <v>124176</v>
      </c>
      <c r="N5991" s="2">
        <f t="shared" si="187"/>
        <v>80</v>
      </c>
    </row>
    <row r="5992" spans="1:14" x14ac:dyDescent="0.3">
      <c r="A5992" t="s">
        <v>8571</v>
      </c>
      <c r="B5992" t="s">
        <v>2366</v>
      </c>
      <c r="C5992">
        <v>4.4000000000000004</v>
      </c>
      <c r="D5992">
        <v>22</v>
      </c>
      <c r="E5992">
        <v>2099</v>
      </c>
      <c r="F5992">
        <v>902</v>
      </c>
      <c r="G5992" t="s">
        <v>1868</v>
      </c>
      <c r="H5992" t="s">
        <v>19203</v>
      </c>
      <c r="I5992" t="s">
        <v>586</v>
      </c>
      <c r="J5992" t="s">
        <v>2368</v>
      </c>
      <c r="K5992" t="s">
        <v>19204</v>
      </c>
      <c r="L5992">
        <v>10315531</v>
      </c>
      <c r="M5992">
        <f t="shared" si="186"/>
        <v>19844</v>
      </c>
      <c r="N5992" s="2">
        <f t="shared" si="187"/>
        <v>57.027155788470694</v>
      </c>
    </row>
    <row r="5993" spans="1:14" x14ac:dyDescent="0.3">
      <c r="A5993" t="s">
        <v>19205</v>
      </c>
      <c r="B5993" t="s">
        <v>579</v>
      </c>
      <c r="C5993">
        <v>4.4000000000000004</v>
      </c>
      <c r="D5993">
        <v>26</v>
      </c>
      <c r="E5993">
        <v>18495</v>
      </c>
      <c r="F5993">
        <v>18495</v>
      </c>
      <c r="G5993" t="s">
        <v>16</v>
      </c>
      <c r="H5993" t="s">
        <v>19206</v>
      </c>
      <c r="I5993" t="s">
        <v>610</v>
      </c>
      <c r="J5993" t="s">
        <v>581</v>
      </c>
      <c r="K5993" t="s">
        <v>19207</v>
      </c>
      <c r="L5993">
        <v>13490120</v>
      </c>
      <c r="M5993">
        <f t="shared" si="186"/>
        <v>480870</v>
      </c>
      <c r="N5993" s="2">
        <f t="shared" si="187"/>
        <v>0</v>
      </c>
    </row>
    <row r="5994" spans="1:14" x14ac:dyDescent="0.3">
      <c r="A5994" t="s">
        <v>19208</v>
      </c>
      <c r="B5994" t="s">
        <v>2212</v>
      </c>
      <c r="C5994">
        <v>3.8</v>
      </c>
      <c r="D5994">
        <v>5</v>
      </c>
      <c r="E5994">
        <v>1795</v>
      </c>
      <c r="F5994">
        <v>897</v>
      </c>
      <c r="G5994" t="s">
        <v>42</v>
      </c>
      <c r="H5994" t="s">
        <v>19209</v>
      </c>
      <c r="I5994" t="s">
        <v>642</v>
      </c>
      <c r="J5994" t="s">
        <v>2215</v>
      </c>
      <c r="K5994" t="s">
        <v>19210</v>
      </c>
      <c r="L5994">
        <v>15744750</v>
      </c>
      <c r="M5994">
        <f t="shared" si="186"/>
        <v>4485</v>
      </c>
      <c r="N5994" s="2">
        <f t="shared" si="187"/>
        <v>50.02785515320334</v>
      </c>
    </row>
    <row r="5995" spans="1:14" x14ac:dyDescent="0.3">
      <c r="A5995" t="s">
        <v>5874</v>
      </c>
      <c r="B5995" t="s">
        <v>2705</v>
      </c>
      <c r="C5995">
        <v>4.0999999999999996</v>
      </c>
      <c r="D5995">
        <v>55</v>
      </c>
      <c r="E5995">
        <v>2499</v>
      </c>
      <c r="F5995">
        <v>1249</v>
      </c>
      <c r="G5995" t="s">
        <v>683</v>
      </c>
      <c r="H5995" t="s">
        <v>19211</v>
      </c>
      <c r="I5995" t="s">
        <v>685</v>
      </c>
      <c r="J5995" t="s">
        <v>2707</v>
      </c>
      <c r="K5995" t="s">
        <v>19212</v>
      </c>
      <c r="L5995">
        <v>9891711</v>
      </c>
      <c r="M5995">
        <f t="shared" si="186"/>
        <v>68695</v>
      </c>
      <c r="N5995" s="2">
        <f t="shared" si="187"/>
        <v>50.020008003201276</v>
      </c>
    </row>
    <row r="5996" spans="1:14" x14ac:dyDescent="0.3">
      <c r="A5996" t="s">
        <v>19213</v>
      </c>
      <c r="B5996" t="s">
        <v>2270</v>
      </c>
      <c r="C5996">
        <v>5</v>
      </c>
      <c r="D5996">
        <v>6</v>
      </c>
      <c r="E5996">
        <v>1099</v>
      </c>
      <c r="F5996">
        <v>1099</v>
      </c>
      <c r="G5996" t="s">
        <v>19214</v>
      </c>
      <c r="H5996" t="s">
        <v>19215</v>
      </c>
      <c r="I5996" t="s">
        <v>548</v>
      </c>
      <c r="J5996" t="s">
        <v>2272</v>
      </c>
      <c r="K5996" t="s">
        <v>19216</v>
      </c>
      <c r="L5996">
        <v>17255256</v>
      </c>
      <c r="M5996">
        <f t="shared" si="186"/>
        <v>6594</v>
      </c>
      <c r="N5996" s="2">
        <f t="shared" si="187"/>
        <v>0</v>
      </c>
    </row>
    <row r="5997" spans="1:14" x14ac:dyDescent="0.3">
      <c r="A5997" t="s">
        <v>19217</v>
      </c>
      <c r="B5997" t="s">
        <v>1078</v>
      </c>
      <c r="C5997">
        <v>5</v>
      </c>
      <c r="D5997">
        <v>3</v>
      </c>
      <c r="E5997">
        <v>1690</v>
      </c>
      <c r="F5997">
        <v>1690</v>
      </c>
      <c r="G5997" t="s">
        <v>16</v>
      </c>
      <c r="H5997" t="s">
        <v>19218</v>
      </c>
      <c r="I5997" t="s">
        <v>1946</v>
      </c>
      <c r="J5997" t="s">
        <v>1081</v>
      </c>
      <c r="K5997" t="s">
        <v>19219</v>
      </c>
      <c r="L5997">
        <v>18237630</v>
      </c>
      <c r="M5997">
        <f t="shared" si="186"/>
        <v>5070</v>
      </c>
      <c r="N5997" s="2">
        <f t="shared" si="187"/>
        <v>0</v>
      </c>
    </row>
    <row r="5998" spans="1:14" x14ac:dyDescent="0.3">
      <c r="A5998" t="s">
        <v>1401</v>
      </c>
      <c r="B5998" t="s">
        <v>3812</v>
      </c>
      <c r="C5998">
        <v>3.4</v>
      </c>
      <c r="D5998">
        <v>119</v>
      </c>
      <c r="E5998">
        <v>4499</v>
      </c>
      <c r="F5998">
        <v>1799</v>
      </c>
      <c r="G5998" t="s">
        <v>67</v>
      </c>
      <c r="H5998" t="s">
        <v>19220</v>
      </c>
      <c r="I5998" t="s">
        <v>126</v>
      </c>
      <c r="J5998" t="s">
        <v>3814</v>
      </c>
      <c r="K5998" t="s">
        <v>19221</v>
      </c>
      <c r="L5998">
        <v>13037182</v>
      </c>
      <c r="M5998">
        <f t="shared" si="186"/>
        <v>214081</v>
      </c>
      <c r="N5998" s="2">
        <f t="shared" si="187"/>
        <v>60.013336296954876</v>
      </c>
    </row>
    <row r="5999" spans="1:14" x14ac:dyDescent="0.3">
      <c r="A5999" t="s">
        <v>19222</v>
      </c>
      <c r="B5999" t="s">
        <v>235</v>
      </c>
      <c r="C5999">
        <v>4.5</v>
      </c>
      <c r="D5999">
        <v>16</v>
      </c>
      <c r="E5999">
        <v>1699</v>
      </c>
      <c r="F5999">
        <v>1699</v>
      </c>
      <c r="G5999" t="s">
        <v>3124</v>
      </c>
      <c r="H5999" t="s">
        <v>19223</v>
      </c>
      <c r="I5999" t="s">
        <v>50</v>
      </c>
      <c r="J5999" t="s">
        <v>238</v>
      </c>
      <c r="K5999" t="s">
        <v>19224</v>
      </c>
      <c r="L5999">
        <v>15787426</v>
      </c>
      <c r="M5999">
        <f t="shared" si="186"/>
        <v>27184</v>
      </c>
      <c r="N5999" s="2">
        <f t="shared" si="187"/>
        <v>0</v>
      </c>
    </row>
    <row r="6000" spans="1:14" x14ac:dyDescent="0.3">
      <c r="A6000" t="s">
        <v>19225</v>
      </c>
      <c r="B6000" t="s">
        <v>284</v>
      </c>
      <c r="C6000">
        <v>4.3</v>
      </c>
      <c r="D6000">
        <v>62</v>
      </c>
      <c r="E6000">
        <v>1199</v>
      </c>
      <c r="F6000">
        <v>575</v>
      </c>
      <c r="G6000" t="s">
        <v>757</v>
      </c>
      <c r="H6000" t="s">
        <v>19226</v>
      </c>
      <c r="I6000" t="s">
        <v>1229</v>
      </c>
      <c r="J6000" t="s">
        <v>286</v>
      </c>
      <c r="K6000" t="s">
        <v>19227</v>
      </c>
      <c r="L6000">
        <v>13645174</v>
      </c>
      <c r="M6000">
        <f t="shared" si="186"/>
        <v>35650</v>
      </c>
      <c r="N6000" s="2">
        <f t="shared" si="187"/>
        <v>52.043369474562141</v>
      </c>
    </row>
    <row r="6001" spans="1:14" x14ac:dyDescent="0.3">
      <c r="A6001" t="s">
        <v>16885</v>
      </c>
      <c r="B6001" t="s">
        <v>19228</v>
      </c>
      <c r="C6001">
        <v>3.1</v>
      </c>
      <c r="D6001">
        <v>9</v>
      </c>
      <c r="E6001">
        <v>1399</v>
      </c>
      <c r="F6001">
        <v>839</v>
      </c>
      <c r="G6001" t="s">
        <v>1657</v>
      </c>
      <c r="H6001" t="s">
        <v>19229</v>
      </c>
      <c r="I6001" t="s">
        <v>297</v>
      </c>
      <c r="J6001" t="s">
        <v>19230</v>
      </c>
      <c r="K6001" t="s">
        <v>19231</v>
      </c>
      <c r="L6001">
        <v>14745606</v>
      </c>
      <c r="M6001">
        <f t="shared" si="186"/>
        <v>7551</v>
      </c>
      <c r="N6001" s="2">
        <f t="shared" si="187"/>
        <v>40.028591851322368</v>
      </c>
    </row>
    <row r="6002" spans="1:14" x14ac:dyDescent="0.3">
      <c r="A6002" t="s">
        <v>1201</v>
      </c>
      <c r="B6002" t="s">
        <v>19232</v>
      </c>
      <c r="C6002">
        <v>3.4</v>
      </c>
      <c r="D6002">
        <v>5</v>
      </c>
      <c r="E6002">
        <v>3799</v>
      </c>
      <c r="F6002">
        <v>1481</v>
      </c>
      <c r="G6002" t="s">
        <v>29</v>
      </c>
      <c r="H6002" t="s">
        <v>19233</v>
      </c>
      <c r="I6002" t="s">
        <v>132</v>
      </c>
      <c r="J6002" t="s">
        <v>19234</v>
      </c>
      <c r="K6002" t="s">
        <v>19235</v>
      </c>
      <c r="L6002">
        <v>18081730</v>
      </c>
      <c r="M6002">
        <f t="shared" si="186"/>
        <v>7405</v>
      </c>
      <c r="N6002" s="2">
        <f t="shared" si="187"/>
        <v>61.016056857067646</v>
      </c>
    </row>
    <row r="6003" spans="1:14" x14ac:dyDescent="0.3">
      <c r="A6003" t="s">
        <v>3910</v>
      </c>
      <c r="B6003" t="s">
        <v>2509</v>
      </c>
      <c r="C6003">
        <v>4.0999999999999996</v>
      </c>
      <c r="D6003">
        <v>7</v>
      </c>
      <c r="E6003">
        <v>4599</v>
      </c>
      <c r="F6003">
        <v>2713</v>
      </c>
      <c r="G6003" t="s">
        <v>905</v>
      </c>
      <c r="H6003" t="s">
        <v>19236</v>
      </c>
      <c r="I6003" t="s">
        <v>83</v>
      </c>
      <c r="J6003" t="s">
        <v>2511</v>
      </c>
      <c r="K6003" t="s">
        <v>19237</v>
      </c>
      <c r="L6003">
        <v>13952978</v>
      </c>
      <c r="M6003">
        <f t="shared" si="186"/>
        <v>18991</v>
      </c>
      <c r="N6003" s="2">
        <f t="shared" si="187"/>
        <v>41.008914981517719</v>
      </c>
    </row>
    <row r="6004" spans="1:14" x14ac:dyDescent="0.3">
      <c r="A6004" t="s">
        <v>5036</v>
      </c>
      <c r="B6004" t="s">
        <v>1262</v>
      </c>
      <c r="C6004">
        <v>4.4000000000000004</v>
      </c>
      <c r="D6004">
        <v>45</v>
      </c>
      <c r="E6004">
        <v>1849</v>
      </c>
      <c r="F6004">
        <v>1849</v>
      </c>
      <c r="G6004" t="s">
        <v>19238</v>
      </c>
      <c r="H6004" t="s">
        <v>19239</v>
      </c>
      <c r="I6004" t="s">
        <v>110</v>
      </c>
      <c r="J6004" t="s">
        <v>1265</v>
      </c>
      <c r="K6004" t="s">
        <v>19240</v>
      </c>
      <c r="L6004">
        <v>12566622</v>
      </c>
      <c r="M6004">
        <f t="shared" si="186"/>
        <v>83205</v>
      </c>
      <c r="N6004" s="2">
        <f t="shared" si="187"/>
        <v>0</v>
      </c>
    </row>
    <row r="6005" spans="1:14" x14ac:dyDescent="0.3">
      <c r="A6005" t="s">
        <v>19241</v>
      </c>
      <c r="B6005" t="s">
        <v>1513</v>
      </c>
      <c r="C6005">
        <v>3.7</v>
      </c>
      <c r="D6005">
        <v>14</v>
      </c>
      <c r="E6005">
        <v>2499</v>
      </c>
      <c r="F6005">
        <v>874</v>
      </c>
      <c r="G6005" t="s">
        <v>1536</v>
      </c>
      <c r="H6005" t="s">
        <v>19242</v>
      </c>
      <c r="I6005" t="s">
        <v>83</v>
      </c>
      <c r="J6005" t="s">
        <v>1515</v>
      </c>
      <c r="K6005" t="s">
        <v>19243</v>
      </c>
      <c r="L6005">
        <v>15966842</v>
      </c>
      <c r="M6005">
        <f t="shared" si="186"/>
        <v>12236</v>
      </c>
      <c r="N6005" s="2">
        <f t="shared" si="187"/>
        <v>65.026010404161667</v>
      </c>
    </row>
    <row r="6006" spans="1:14" x14ac:dyDescent="0.3">
      <c r="A6006" t="s">
        <v>3910</v>
      </c>
      <c r="B6006" t="s">
        <v>1233</v>
      </c>
      <c r="C6006">
        <v>3.7</v>
      </c>
      <c r="D6006">
        <v>93</v>
      </c>
      <c r="E6006">
        <v>1699</v>
      </c>
      <c r="F6006">
        <v>883</v>
      </c>
      <c r="G6006" t="s">
        <v>1688</v>
      </c>
      <c r="H6006" t="s">
        <v>19244</v>
      </c>
      <c r="I6006" t="s">
        <v>83</v>
      </c>
      <c r="J6006" t="s">
        <v>1236</v>
      </c>
      <c r="K6006" t="s">
        <v>19245</v>
      </c>
      <c r="L6006">
        <v>13495026</v>
      </c>
      <c r="M6006">
        <f t="shared" si="186"/>
        <v>82119</v>
      </c>
      <c r="N6006" s="2">
        <f t="shared" si="187"/>
        <v>48.028251912889935</v>
      </c>
    </row>
    <row r="6007" spans="1:14" x14ac:dyDescent="0.3">
      <c r="A6007" t="s">
        <v>19246</v>
      </c>
      <c r="B6007" t="s">
        <v>284</v>
      </c>
      <c r="C6007">
        <v>3</v>
      </c>
      <c r="D6007">
        <v>5</v>
      </c>
      <c r="E6007">
        <v>2399</v>
      </c>
      <c r="F6007">
        <v>839</v>
      </c>
      <c r="G6007" t="s">
        <v>124</v>
      </c>
      <c r="H6007" t="s">
        <v>19247</v>
      </c>
      <c r="I6007" t="s">
        <v>50</v>
      </c>
      <c r="J6007" t="s">
        <v>286</v>
      </c>
      <c r="K6007" t="s">
        <v>19248</v>
      </c>
      <c r="L6007">
        <v>17511692</v>
      </c>
      <c r="M6007">
        <f t="shared" si="186"/>
        <v>4195</v>
      </c>
      <c r="N6007" s="2">
        <f t="shared" si="187"/>
        <v>65.027094622759478</v>
      </c>
    </row>
    <row r="6008" spans="1:14" x14ac:dyDescent="0.3">
      <c r="A6008" t="s">
        <v>19249</v>
      </c>
      <c r="B6008" t="s">
        <v>3647</v>
      </c>
      <c r="C6008">
        <v>4.4000000000000004</v>
      </c>
      <c r="D6008">
        <v>8</v>
      </c>
      <c r="E6008">
        <v>899</v>
      </c>
      <c r="F6008">
        <v>377</v>
      </c>
      <c r="G6008" t="s">
        <v>42</v>
      </c>
      <c r="H6008" t="s">
        <v>19250</v>
      </c>
      <c r="I6008" t="s">
        <v>4430</v>
      </c>
      <c r="J6008" t="s">
        <v>3649</v>
      </c>
      <c r="K6008" t="s">
        <v>19251</v>
      </c>
      <c r="L6008">
        <v>13060184</v>
      </c>
      <c r="M6008">
        <f t="shared" si="186"/>
        <v>3016</v>
      </c>
      <c r="N6008" s="2">
        <f t="shared" si="187"/>
        <v>58.064516129032263</v>
      </c>
    </row>
    <row r="6009" spans="1:14" x14ac:dyDescent="0.3">
      <c r="A6009" t="s">
        <v>19252</v>
      </c>
      <c r="B6009" t="s">
        <v>87</v>
      </c>
      <c r="C6009">
        <v>4.3</v>
      </c>
      <c r="D6009">
        <v>208</v>
      </c>
      <c r="E6009">
        <v>2399</v>
      </c>
      <c r="F6009">
        <v>1439</v>
      </c>
      <c r="G6009" t="s">
        <v>67</v>
      </c>
      <c r="H6009" t="s">
        <v>19253</v>
      </c>
      <c r="I6009" t="s">
        <v>201</v>
      </c>
      <c r="J6009" t="s">
        <v>91</v>
      </c>
      <c r="K6009" t="s">
        <v>19254</v>
      </c>
      <c r="L6009">
        <v>10187907</v>
      </c>
      <c r="M6009">
        <f t="shared" si="186"/>
        <v>299312</v>
      </c>
      <c r="N6009" s="2">
        <f t="shared" si="187"/>
        <v>40.016673614005839</v>
      </c>
    </row>
    <row r="6010" spans="1:14" x14ac:dyDescent="0.3">
      <c r="A6010" t="s">
        <v>19255</v>
      </c>
      <c r="B6010" t="s">
        <v>4667</v>
      </c>
      <c r="C6010">
        <v>4.5</v>
      </c>
      <c r="D6010">
        <v>13</v>
      </c>
      <c r="E6010">
        <v>1299</v>
      </c>
      <c r="F6010">
        <v>779</v>
      </c>
      <c r="G6010" t="s">
        <v>5029</v>
      </c>
      <c r="H6010" t="s">
        <v>19256</v>
      </c>
      <c r="I6010" t="s">
        <v>50</v>
      </c>
      <c r="J6010" t="s">
        <v>4670</v>
      </c>
      <c r="K6010" t="s">
        <v>19257</v>
      </c>
      <c r="L6010">
        <v>14196540</v>
      </c>
      <c r="M6010">
        <f t="shared" si="186"/>
        <v>10127</v>
      </c>
      <c r="N6010" s="2">
        <f t="shared" si="187"/>
        <v>40.030792917628943</v>
      </c>
    </row>
    <row r="6011" spans="1:14" x14ac:dyDescent="0.3">
      <c r="A6011" t="s">
        <v>174</v>
      </c>
      <c r="B6011" t="s">
        <v>54</v>
      </c>
      <c r="C6011">
        <v>3.6</v>
      </c>
      <c r="D6011">
        <v>7</v>
      </c>
      <c r="E6011">
        <v>2999</v>
      </c>
      <c r="F6011">
        <v>899</v>
      </c>
      <c r="G6011" t="s">
        <v>16</v>
      </c>
      <c r="H6011" t="s">
        <v>19258</v>
      </c>
      <c r="I6011" t="s">
        <v>177</v>
      </c>
      <c r="J6011" t="s">
        <v>57</v>
      </c>
      <c r="K6011" t="s">
        <v>19259</v>
      </c>
      <c r="L6011">
        <v>15239812</v>
      </c>
      <c r="M6011">
        <f t="shared" si="186"/>
        <v>6293</v>
      </c>
      <c r="N6011" s="2">
        <f t="shared" si="187"/>
        <v>70.023341113704575</v>
      </c>
    </row>
    <row r="6012" spans="1:14" x14ac:dyDescent="0.3">
      <c r="A6012" t="s">
        <v>941</v>
      </c>
      <c r="B6012" t="s">
        <v>19260</v>
      </c>
      <c r="C6012">
        <v>4.4000000000000004</v>
      </c>
      <c r="D6012">
        <v>984</v>
      </c>
      <c r="E6012">
        <v>899</v>
      </c>
      <c r="F6012">
        <v>539</v>
      </c>
      <c r="G6012" t="s">
        <v>817</v>
      </c>
      <c r="H6012" t="s">
        <v>19261</v>
      </c>
      <c r="I6012" t="s">
        <v>37</v>
      </c>
      <c r="J6012" t="s">
        <v>19262</v>
      </c>
      <c r="K6012" t="s">
        <v>19263</v>
      </c>
      <c r="L6012">
        <v>10158011</v>
      </c>
      <c r="M6012">
        <f t="shared" si="186"/>
        <v>530376</v>
      </c>
      <c r="N6012" s="2">
        <f t="shared" si="187"/>
        <v>40.044493882091217</v>
      </c>
    </row>
    <row r="6013" spans="1:14" x14ac:dyDescent="0.3">
      <c r="A6013" t="s">
        <v>19264</v>
      </c>
      <c r="B6013" t="s">
        <v>2528</v>
      </c>
      <c r="C6013">
        <v>3.8</v>
      </c>
      <c r="D6013">
        <v>17</v>
      </c>
      <c r="E6013">
        <v>5300</v>
      </c>
      <c r="F6013">
        <v>1855</v>
      </c>
      <c r="G6013" t="s">
        <v>29</v>
      </c>
      <c r="H6013" t="s">
        <v>19265</v>
      </c>
      <c r="I6013" t="s">
        <v>132</v>
      </c>
      <c r="J6013" t="s">
        <v>2530</v>
      </c>
      <c r="K6013" t="s">
        <v>19266</v>
      </c>
      <c r="L6013">
        <v>17101410</v>
      </c>
      <c r="M6013">
        <f t="shared" si="186"/>
        <v>31535</v>
      </c>
      <c r="N6013" s="2">
        <f t="shared" si="187"/>
        <v>65</v>
      </c>
    </row>
    <row r="6014" spans="1:14" x14ac:dyDescent="0.3">
      <c r="A6014" t="s">
        <v>19267</v>
      </c>
      <c r="B6014" t="s">
        <v>2904</v>
      </c>
      <c r="C6014">
        <v>3</v>
      </c>
      <c r="D6014">
        <v>5</v>
      </c>
      <c r="E6014">
        <v>6795</v>
      </c>
      <c r="F6014">
        <v>3057</v>
      </c>
      <c r="G6014" t="s">
        <v>16</v>
      </c>
      <c r="H6014" t="s">
        <v>19268</v>
      </c>
      <c r="I6014" t="s">
        <v>586</v>
      </c>
      <c r="J6014" t="s">
        <v>2906</v>
      </c>
      <c r="K6014" t="s">
        <v>19269</v>
      </c>
      <c r="L6014">
        <v>16203692</v>
      </c>
      <c r="M6014">
        <f t="shared" si="186"/>
        <v>15285</v>
      </c>
      <c r="N6014" s="2">
        <f t="shared" si="187"/>
        <v>55.011037527593821</v>
      </c>
    </row>
    <row r="6015" spans="1:14" x14ac:dyDescent="0.3">
      <c r="A6015" t="s">
        <v>19270</v>
      </c>
      <c r="B6015" t="s">
        <v>866</v>
      </c>
      <c r="C6015">
        <v>4</v>
      </c>
      <c r="D6015">
        <v>6</v>
      </c>
      <c r="E6015">
        <v>2499</v>
      </c>
      <c r="F6015">
        <v>2124</v>
      </c>
      <c r="G6015" t="s">
        <v>16</v>
      </c>
      <c r="H6015" t="s">
        <v>19271</v>
      </c>
      <c r="I6015" t="s">
        <v>1946</v>
      </c>
      <c r="J6015" t="s">
        <v>868</v>
      </c>
      <c r="K6015" t="s">
        <v>19272</v>
      </c>
      <c r="L6015">
        <v>17642974</v>
      </c>
      <c r="M6015">
        <f t="shared" si="186"/>
        <v>12744</v>
      </c>
      <c r="N6015" s="2">
        <f t="shared" si="187"/>
        <v>15.006002400960384</v>
      </c>
    </row>
    <row r="6016" spans="1:14" x14ac:dyDescent="0.3">
      <c r="A6016" t="s">
        <v>19273</v>
      </c>
      <c r="B6016" t="s">
        <v>87</v>
      </c>
      <c r="C6016">
        <v>4.0999999999999996</v>
      </c>
      <c r="D6016">
        <v>310</v>
      </c>
      <c r="E6016">
        <v>1199</v>
      </c>
      <c r="F6016">
        <v>659</v>
      </c>
      <c r="G6016" t="s">
        <v>29</v>
      </c>
      <c r="H6016" t="s">
        <v>19274</v>
      </c>
      <c r="I6016" t="s">
        <v>37</v>
      </c>
      <c r="J6016" t="s">
        <v>91</v>
      </c>
      <c r="K6016" t="s">
        <v>19275</v>
      </c>
      <c r="L6016">
        <v>11363798</v>
      </c>
      <c r="M6016">
        <f t="shared" si="186"/>
        <v>204290</v>
      </c>
      <c r="N6016" s="2">
        <f t="shared" si="187"/>
        <v>45.037531276063383</v>
      </c>
    </row>
    <row r="6017" spans="1:14" x14ac:dyDescent="0.3">
      <c r="A6017" t="s">
        <v>19276</v>
      </c>
      <c r="B6017" t="s">
        <v>1222</v>
      </c>
      <c r="C6017">
        <v>4.0999999999999996</v>
      </c>
      <c r="D6017">
        <v>14</v>
      </c>
      <c r="E6017">
        <v>2199</v>
      </c>
      <c r="F6017">
        <v>769</v>
      </c>
      <c r="G6017" t="s">
        <v>249</v>
      </c>
      <c r="H6017" t="s">
        <v>19277</v>
      </c>
      <c r="I6017" t="s">
        <v>446</v>
      </c>
      <c r="J6017" t="s">
        <v>1224</v>
      </c>
      <c r="K6017" t="s">
        <v>19278</v>
      </c>
      <c r="L6017">
        <v>14985210</v>
      </c>
      <c r="M6017">
        <f t="shared" si="186"/>
        <v>10766</v>
      </c>
      <c r="N6017" s="2">
        <f t="shared" si="187"/>
        <v>65.029558890404729</v>
      </c>
    </row>
    <row r="6018" spans="1:14" x14ac:dyDescent="0.3">
      <c r="A6018" t="s">
        <v>9672</v>
      </c>
      <c r="B6018" t="s">
        <v>942</v>
      </c>
      <c r="C6018">
        <v>4.7</v>
      </c>
      <c r="D6018">
        <v>6</v>
      </c>
      <c r="E6018">
        <v>3499</v>
      </c>
      <c r="F6018">
        <v>1399</v>
      </c>
      <c r="G6018" t="s">
        <v>466</v>
      </c>
      <c r="H6018" t="s">
        <v>19279</v>
      </c>
      <c r="I6018" t="s">
        <v>44</v>
      </c>
      <c r="J6018" t="s">
        <v>944</v>
      </c>
      <c r="K6018" t="s">
        <v>19280</v>
      </c>
      <c r="L6018">
        <v>13342546</v>
      </c>
      <c r="M6018">
        <f t="shared" si="186"/>
        <v>8394</v>
      </c>
      <c r="N6018" s="2">
        <f t="shared" si="187"/>
        <v>60.017147756501856</v>
      </c>
    </row>
    <row r="6019" spans="1:14" x14ac:dyDescent="0.3">
      <c r="A6019" t="s">
        <v>1173</v>
      </c>
      <c r="B6019" t="s">
        <v>3370</v>
      </c>
      <c r="C6019">
        <v>3.9</v>
      </c>
      <c r="D6019">
        <v>161</v>
      </c>
      <c r="E6019">
        <v>999</v>
      </c>
      <c r="F6019">
        <v>699</v>
      </c>
      <c r="G6019" t="s">
        <v>242</v>
      </c>
      <c r="H6019" t="s">
        <v>19281</v>
      </c>
      <c r="I6019" t="s">
        <v>1176</v>
      </c>
      <c r="J6019" t="s">
        <v>3372</v>
      </c>
      <c r="K6019" t="s">
        <v>19282</v>
      </c>
      <c r="L6019">
        <v>14041824</v>
      </c>
      <c r="M6019">
        <f t="shared" ref="M6019:M6082" si="188">D6019*F6019</f>
        <v>112539</v>
      </c>
      <c r="N6019" s="2">
        <f t="shared" ref="N6019:N6082" si="189">((E6019-F6019)/E6019) *100</f>
        <v>30.03003003003003</v>
      </c>
    </row>
    <row r="6020" spans="1:14" x14ac:dyDescent="0.3">
      <c r="A6020" t="s">
        <v>19283</v>
      </c>
      <c r="B6020" t="s">
        <v>2679</v>
      </c>
      <c r="C6020">
        <v>3.7</v>
      </c>
      <c r="D6020">
        <v>22</v>
      </c>
      <c r="E6020">
        <v>6999</v>
      </c>
      <c r="F6020">
        <v>4199</v>
      </c>
      <c r="G6020" t="s">
        <v>1234</v>
      </c>
      <c r="H6020" t="s">
        <v>19284</v>
      </c>
      <c r="I6020" t="s">
        <v>1192</v>
      </c>
      <c r="J6020" t="s">
        <v>2681</v>
      </c>
      <c r="K6020" t="s">
        <v>19285</v>
      </c>
      <c r="L6020">
        <v>13590168</v>
      </c>
      <c r="M6020">
        <f t="shared" si="188"/>
        <v>92378</v>
      </c>
      <c r="N6020" s="2">
        <f t="shared" si="189"/>
        <v>40.005715102157453</v>
      </c>
    </row>
    <row r="6021" spans="1:14" x14ac:dyDescent="0.3">
      <c r="A6021" t="s">
        <v>19286</v>
      </c>
      <c r="B6021" t="s">
        <v>230</v>
      </c>
      <c r="C6021">
        <v>4.3</v>
      </c>
      <c r="D6021">
        <v>4200</v>
      </c>
      <c r="E6021">
        <v>599</v>
      </c>
      <c r="F6021">
        <v>341</v>
      </c>
      <c r="G6021" t="s">
        <v>67</v>
      </c>
      <c r="H6021" t="s">
        <v>19287</v>
      </c>
      <c r="I6021" t="s">
        <v>37</v>
      </c>
      <c r="J6021" t="s">
        <v>232</v>
      </c>
      <c r="K6021" t="s">
        <v>19288</v>
      </c>
      <c r="L6021">
        <v>1996795</v>
      </c>
      <c r="M6021">
        <f t="shared" si="188"/>
        <v>1432200</v>
      </c>
      <c r="N6021" s="2">
        <f t="shared" si="189"/>
        <v>43.071786310517531</v>
      </c>
    </row>
    <row r="6022" spans="1:14" x14ac:dyDescent="0.3">
      <c r="A6022" t="s">
        <v>3952</v>
      </c>
      <c r="B6022" t="s">
        <v>35</v>
      </c>
      <c r="C6022">
        <v>4.5999999999999996</v>
      </c>
      <c r="D6022">
        <v>37</v>
      </c>
      <c r="E6022">
        <v>5499</v>
      </c>
      <c r="F6022">
        <v>2749</v>
      </c>
      <c r="G6022" t="s">
        <v>19289</v>
      </c>
      <c r="H6022" t="s">
        <v>19290</v>
      </c>
      <c r="I6022" t="s">
        <v>685</v>
      </c>
      <c r="J6022" t="s">
        <v>38</v>
      </c>
      <c r="K6022" t="s">
        <v>19291</v>
      </c>
      <c r="L6022">
        <v>10388503</v>
      </c>
      <c r="M6022">
        <f t="shared" si="188"/>
        <v>101713</v>
      </c>
      <c r="N6022" s="2">
        <f t="shared" si="189"/>
        <v>50.009092562284053</v>
      </c>
    </row>
    <row r="6023" spans="1:14" x14ac:dyDescent="0.3">
      <c r="A6023" t="s">
        <v>174</v>
      </c>
      <c r="B6023" t="s">
        <v>2373</v>
      </c>
      <c r="C6023">
        <v>4.3</v>
      </c>
      <c r="D6023">
        <v>148</v>
      </c>
      <c r="E6023">
        <v>3499</v>
      </c>
      <c r="F6023">
        <v>874</v>
      </c>
      <c r="G6023" t="s">
        <v>16</v>
      </c>
      <c r="H6023" t="s">
        <v>19292</v>
      </c>
      <c r="I6023" t="s">
        <v>177</v>
      </c>
      <c r="J6023" t="s">
        <v>2375</v>
      </c>
      <c r="K6023" t="s">
        <v>19293</v>
      </c>
      <c r="L6023">
        <v>12090242</v>
      </c>
      <c r="M6023">
        <f t="shared" si="188"/>
        <v>129352</v>
      </c>
      <c r="N6023" s="2">
        <f t="shared" si="189"/>
        <v>75.02143469562732</v>
      </c>
    </row>
    <row r="6024" spans="1:14" x14ac:dyDescent="0.3">
      <c r="A6024" t="s">
        <v>19294</v>
      </c>
      <c r="B6024" t="s">
        <v>895</v>
      </c>
      <c r="C6024">
        <v>4.5</v>
      </c>
      <c r="D6024">
        <v>29</v>
      </c>
      <c r="E6024">
        <v>3590</v>
      </c>
      <c r="F6024">
        <v>3590</v>
      </c>
      <c r="G6024" t="s">
        <v>16</v>
      </c>
      <c r="H6024" t="s">
        <v>19295</v>
      </c>
      <c r="I6024" t="s">
        <v>1306</v>
      </c>
      <c r="J6024" t="s">
        <v>898</v>
      </c>
      <c r="K6024" t="s">
        <v>19296</v>
      </c>
      <c r="L6024">
        <v>14779204</v>
      </c>
      <c r="M6024">
        <f t="shared" si="188"/>
        <v>104110</v>
      </c>
      <c r="N6024" s="2">
        <f t="shared" si="189"/>
        <v>0</v>
      </c>
    </row>
    <row r="6025" spans="1:14" x14ac:dyDescent="0.3">
      <c r="A6025" t="s">
        <v>3722</v>
      </c>
      <c r="B6025" t="s">
        <v>6571</v>
      </c>
      <c r="C6025">
        <v>4.3</v>
      </c>
      <c r="D6025">
        <v>107</v>
      </c>
      <c r="E6025">
        <v>2499</v>
      </c>
      <c r="F6025">
        <v>799</v>
      </c>
      <c r="G6025" t="s">
        <v>29</v>
      </c>
      <c r="H6025" t="s">
        <v>19297</v>
      </c>
      <c r="I6025" t="s">
        <v>50</v>
      </c>
      <c r="J6025" t="s">
        <v>6573</v>
      </c>
      <c r="K6025" t="s">
        <v>19298</v>
      </c>
      <c r="L6025">
        <v>11511482</v>
      </c>
      <c r="M6025">
        <f t="shared" si="188"/>
        <v>85493</v>
      </c>
      <c r="N6025" s="2">
        <f t="shared" si="189"/>
        <v>68.027210884353735</v>
      </c>
    </row>
    <row r="6026" spans="1:14" x14ac:dyDescent="0.3">
      <c r="A6026" t="s">
        <v>2060</v>
      </c>
      <c r="B6026" t="s">
        <v>1693</v>
      </c>
      <c r="C6026">
        <v>3.8</v>
      </c>
      <c r="D6026">
        <v>40</v>
      </c>
      <c r="E6026">
        <v>1799</v>
      </c>
      <c r="F6026">
        <v>899</v>
      </c>
      <c r="G6026" t="s">
        <v>1536</v>
      </c>
      <c r="H6026" t="s">
        <v>19299</v>
      </c>
      <c r="I6026" t="s">
        <v>83</v>
      </c>
      <c r="J6026" t="s">
        <v>1695</v>
      </c>
      <c r="K6026" t="s">
        <v>19300</v>
      </c>
      <c r="L6026">
        <v>16289382</v>
      </c>
      <c r="M6026">
        <f t="shared" si="188"/>
        <v>35960</v>
      </c>
      <c r="N6026" s="2">
        <f t="shared" si="189"/>
        <v>50.027793218454697</v>
      </c>
    </row>
    <row r="6027" spans="1:14" x14ac:dyDescent="0.3">
      <c r="A6027" t="s">
        <v>2165</v>
      </c>
      <c r="B6027" t="s">
        <v>733</v>
      </c>
      <c r="C6027">
        <v>3.7</v>
      </c>
      <c r="D6027">
        <v>9</v>
      </c>
      <c r="E6027">
        <v>1699</v>
      </c>
      <c r="F6027">
        <v>679</v>
      </c>
      <c r="G6027" t="s">
        <v>2167</v>
      </c>
      <c r="H6027" t="s">
        <v>19301</v>
      </c>
      <c r="I6027" t="s">
        <v>83</v>
      </c>
      <c r="J6027" t="s">
        <v>735</v>
      </c>
      <c r="K6027" t="s">
        <v>19302</v>
      </c>
      <c r="L6027">
        <v>15731136</v>
      </c>
      <c r="M6027">
        <f t="shared" si="188"/>
        <v>6111</v>
      </c>
      <c r="N6027" s="2">
        <f t="shared" si="189"/>
        <v>60.035314891112421</v>
      </c>
    </row>
    <row r="6028" spans="1:14" x14ac:dyDescent="0.3">
      <c r="A6028" t="s">
        <v>5392</v>
      </c>
      <c r="B6028" t="s">
        <v>424</v>
      </c>
      <c r="C6028">
        <v>3.6</v>
      </c>
      <c r="D6028">
        <v>7</v>
      </c>
      <c r="E6028">
        <v>6199</v>
      </c>
      <c r="F6028">
        <v>1797</v>
      </c>
      <c r="G6028" t="s">
        <v>124</v>
      </c>
      <c r="H6028" t="s">
        <v>19303</v>
      </c>
      <c r="I6028" t="s">
        <v>132</v>
      </c>
      <c r="J6028" t="s">
        <v>426</v>
      </c>
      <c r="K6028" t="s">
        <v>19304</v>
      </c>
      <c r="L6028">
        <v>15227076</v>
      </c>
      <c r="M6028">
        <f t="shared" si="188"/>
        <v>12579</v>
      </c>
      <c r="N6028" s="2">
        <f t="shared" si="189"/>
        <v>71.011453460235515</v>
      </c>
    </row>
    <row r="6029" spans="1:14" x14ac:dyDescent="0.3">
      <c r="A6029" t="s">
        <v>19305</v>
      </c>
      <c r="B6029" t="s">
        <v>4052</v>
      </c>
      <c r="C6029">
        <v>4.0999999999999996</v>
      </c>
      <c r="D6029">
        <v>72</v>
      </c>
      <c r="E6029">
        <v>2998</v>
      </c>
      <c r="F6029">
        <v>1079</v>
      </c>
      <c r="G6029" t="s">
        <v>16</v>
      </c>
      <c r="H6029" t="s">
        <v>19306</v>
      </c>
      <c r="I6029" t="s">
        <v>18</v>
      </c>
      <c r="J6029" t="s">
        <v>4054</v>
      </c>
      <c r="K6029" t="s">
        <v>19307</v>
      </c>
      <c r="L6029">
        <v>13919158</v>
      </c>
      <c r="M6029">
        <f t="shared" si="188"/>
        <v>77688</v>
      </c>
      <c r="N6029" s="2">
        <f t="shared" si="189"/>
        <v>64.009339559706461</v>
      </c>
    </row>
    <row r="6030" spans="1:14" x14ac:dyDescent="0.3">
      <c r="A6030" t="s">
        <v>19308</v>
      </c>
      <c r="B6030" t="s">
        <v>2740</v>
      </c>
      <c r="C6030">
        <v>4.8</v>
      </c>
      <c r="D6030">
        <v>5</v>
      </c>
      <c r="E6030">
        <v>3199</v>
      </c>
      <c r="F6030">
        <v>1343</v>
      </c>
      <c r="G6030" t="s">
        <v>2741</v>
      </c>
      <c r="H6030" t="s">
        <v>19309</v>
      </c>
      <c r="I6030" t="s">
        <v>1941</v>
      </c>
      <c r="J6030" t="s">
        <v>2740</v>
      </c>
      <c r="K6030" t="s">
        <v>19310</v>
      </c>
      <c r="L6030">
        <v>16866488</v>
      </c>
      <c r="M6030">
        <f t="shared" si="188"/>
        <v>6715</v>
      </c>
      <c r="N6030" s="2">
        <f t="shared" si="189"/>
        <v>58.01813066583307</v>
      </c>
    </row>
    <row r="6031" spans="1:14" x14ac:dyDescent="0.3">
      <c r="A6031" t="s">
        <v>3862</v>
      </c>
      <c r="B6031" t="s">
        <v>87</v>
      </c>
      <c r="C6031">
        <v>3.4</v>
      </c>
      <c r="D6031">
        <v>16</v>
      </c>
      <c r="E6031">
        <v>2299</v>
      </c>
      <c r="F6031">
        <v>1149</v>
      </c>
      <c r="G6031" t="s">
        <v>2446</v>
      </c>
      <c r="H6031" t="s">
        <v>19311</v>
      </c>
      <c r="I6031" t="s">
        <v>297</v>
      </c>
      <c r="J6031" t="s">
        <v>91</v>
      </c>
      <c r="K6031" t="s">
        <v>19312</v>
      </c>
      <c r="L6031">
        <v>14160938</v>
      </c>
      <c r="M6031">
        <f t="shared" si="188"/>
        <v>18384</v>
      </c>
      <c r="N6031" s="2">
        <f t="shared" si="189"/>
        <v>50.021748586341886</v>
      </c>
    </row>
    <row r="6032" spans="1:14" x14ac:dyDescent="0.3">
      <c r="A6032" t="s">
        <v>19313</v>
      </c>
      <c r="B6032" t="s">
        <v>10404</v>
      </c>
      <c r="C6032">
        <v>4.2</v>
      </c>
      <c r="D6032">
        <v>26</v>
      </c>
      <c r="E6032">
        <v>1999</v>
      </c>
      <c r="F6032">
        <v>599</v>
      </c>
      <c r="G6032" t="s">
        <v>95</v>
      </c>
      <c r="H6032" t="s">
        <v>19314</v>
      </c>
      <c r="I6032" t="s">
        <v>50</v>
      </c>
      <c r="J6032" t="s">
        <v>10406</v>
      </c>
      <c r="K6032" t="s">
        <v>19315</v>
      </c>
      <c r="L6032">
        <v>15442878</v>
      </c>
      <c r="M6032">
        <f t="shared" si="188"/>
        <v>15574</v>
      </c>
      <c r="N6032" s="2">
        <f t="shared" si="189"/>
        <v>70.035017508754379</v>
      </c>
    </row>
    <row r="6033" spans="1:14" x14ac:dyDescent="0.3">
      <c r="A6033" t="s">
        <v>12086</v>
      </c>
      <c r="B6033" t="s">
        <v>1426</v>
      </c>
      <c r="C6033">
        <v>4.5999999999999996</v>
      </c>
      <c r="D6033">
        <v>18</v>
      </c>
      <c r="E6033">
        <v>5499</v>
      </c>
      <c r="F6033">
        <v>4674</v>
      </c>
      <c r="G6033" t="s">
        <v>16</v>
      </c>
      <c r="H6033" t="s">
        <v>19316</v>
      </c>
      <c r="I6033" t="s">
        <v>586</v>
      </c>
      <c r="J6033" t="s">
        <v>1428</v>
      </c>
      <c r="K6033" t="s">
        <v>19317</v>
      </c>
      <c r="L6033">
        <v>14312856</v>
      </c>
      <c r="M6033">
        <f t="shared" si="188"/>
        <v>84132</v>
      </c>
      <c r="N6033" s="2">
        <f t="shared" si="189"/>
        <v>15.002727768685215</v>
      </c>
    </row>
    <row r="6034" spans="1:14" x14ac:dyDescent="0.3">
      <c r="A6034" t="s">
        <v>19318</v>
      </c>
      <c r="B6034" t="s">
        <v>1004</v>
      </c>
      <c r="C6034">
        <v>4.0999999999999996</v>
      </c>
      <c r="D6034">
        <v>56</v>
      </c>
      <c r="E6034">
        <v>1799</v>
      </c>
      <c r="F6034">
        <v>737</v>
      </c>
      <c r="G6034" t="s">
        <v>1005</v>
      </c>
      <c r="H6034" t="s">
        <v>19319</v>
      </c>
      <c r="I6034" t="s">
        <v>1007</v>
      </c>
      <c r="J6034" t="s">
        <v>1008</v>
      </c>
      <c r="K6034" t="s">
        <v>19320</v>
      </c>
      <c r="L6034">
        <v>14525104</v>
      </c>
      <c r="M6034">
        <f t="shared" si="188"/>
        <v>41272</v>
      </c>
      <c r="N6034" s="2">
        <f t="shared" si="189"/>
        <v>59.032795997776546</v>
      </c>
    </row>
    <row r="6035" spans="1:14" x14ac:dyDescent="0.3">
      <c r="A6035" t="s">
        <v>19321</v>
      </c>
      <c r="B6035" t="s">
        <v>2047</v>
      </c>
      <c r="C6035">
        <v>4.7</v>
      </c>
      <c r="D6035">
        <v>10</v>
      </c>
      <c r="E6035">
        <v>1299</v>
      </c>
      <c r="F6035">
        <v>454</v>
      </c>
      <c r="G6035" t="s">
        <v>19322</v>
      </c>
      <c r="H6035" t="s">
        <v>19323</v>
      </c>
      <c r="I6035" t="s">
        <v>126</v>
      </c>
      <c r="J6035" t="s">
        <v>2049</v>
      </c>
      <c r="K6035" t="s">
        <v>19324</v>
      </c>
      <c r="L6035">
        <v>14497392</v>
      </c>
      <c r="M6035">
        <f t="shared" si="188"/>
        <v>4540</v>
      </c>
      <c r="N6035" s="2">
        <f t="shared" si="189"/>
        <v>65.050038491147035</v>
      </c>
    </row>
    <row r="6036" spans="1:14" x14ac:dyDescent="0.3">
      <c r="A6036" t="s">
        <v>3910</v>
      </c>
      <c r="B6036" t="s">
        <v>230</v>
      </c>
      <c r="C6036">
        <v>3.9</v>
      </c>
      <c r="D6036">
        <v>83</v>
      </c>
      <c r="E6036">
        <v>1999</v>
      </c>
      <c r="F6036">
        <v>699</v>
      </c>
      <c r="G6036" t="s">
        <v>1536</v>
      </c>
      <c r="H6036" t="s">
        <v>19325</v>
      </c>
      <c r="I6036" t="s">
        <v>83</v>
      </c>
      <c r="J6036" t="s">
        <v>232</v>
      </c>
      <c r="K6036" t="s">
        <v>19326</v>
      </c>
      <c r="L6036">
        <v>14637876</v>
      </c>
      <c r="M6036">
        <f t="shared" si="188"/>
        <v>58017</v>
      </c>
      <c r="N6036" s="2">
        <f t="shared" si="189"/>
        <v>65.032516258129064</v>
      </c>
    </row>
    <row r="6037" spans="1:14" x14ac:dyDescent="0.3">
      <c r="A6037" t="s">
        <v>7852</v>
      </c>
      <c r="B6037" t="s">
        <v>230</v>
      </c>
      <c r="C6037">
        <v>4</v>
      </c>
      <c r="D6037">
        <v>20</v>
      </c>
      <c r="E6037">
        <v>2699</v>
      </c>
      <c r="F6037">
        <v>1079</v>
      </c>
      <c r="G6037" t="s">
        <v>74</v>
      </c>
      <c r="H6037" t="s">
        <v>19327</v>
      </c>
      <c r="I6037" t="s">
        <v>685</v>
      </c>
      <c r="J6037" t="s">
        <v>232</v>
      </c>
      <c r="K6037" t="s">
        <v>19328</v>
      </c>
      <c r="L6037">
        <v>15334134</v>
      </c>
      <c r="M6037">
        <f t="shared" si="188"/>
        <v>21580</v>
      </c>
      <c r="N6037" s="2">
        <f t="shared" si="189"/>
        <v>60.022230455724348</v>
      </c>
    </row>
    <row r="6038" spans="1:14" x14ac:dyDescent="0.3">
      <c r="A6038" t="s">
        <v>19329</v>
      </c>
      <c r="B6038" t="s">
        <v>1879</v>
      </c>
      <c r="C6038">
        <v>4.2</v>
      </c>
      <c r="D6038">
        <v>6</v>
      </c>
      <c r="E6038">
        <v>2699</v>
      </c>
      <c r="F6038">
        <v>1889</v>
      </c>
      <c r="G6038" t="s">
        <v>683</v>
      </c>
      <c r="H6038" t="s">
        <v>19330</v>
      </c>
      <c r="I6038" t="s">
        <v>685</v>
      </c>
      <c r="J6038" t="s">
        <v>1881</v>
      </c>
      <c r="K6038" t="s">
        <v>19331</v>
      </c>
      <c r="L6038">
        <v>15568458</v>
      </c>
      <c r="M6038">
        <f t="shared" si="188"/>
        <v>11334</v>
      </c>
      <c r="N6038" s="2">
        <f t="shared" si="189"/>
        <v>30.011115227862174</v>
      </c>
    </row>
    <row r="6039" spans="1:14" x14ac:dyDescent="0.3">
      <c r="A6039" t="s">
        <v>19332</v>
      </c>
      <c r="B6039" t="s">
        <v>1938</v>
      </c>
      <c r="C6039">
        <v>4.0999999999999996</v>
      </c>
      <c r="D6039">
        <v>54</v>
      </c>
      <c r="E6039">
        <v>2975</v>
      </c>
      <c r="F6039">
        <v>1457</v>
      </c>
      <c r="G6039" t="s">
        <v>1939</v>
      </c>
      <c r="H6039" t="s">
        <v>19333</v>
      </c>
      <c r="I6039" t="s">
        <v>1941</v>
      </c>
      <c r="J6039" t="s">
        <v>1942</v>
      </c>
      <c r="K6039" t="s">
        <v>19334</v>
      </c>
      <c r="L6039">
        <v>13253466</v>
      </c>
      <c r="M6039">
        <f t="shared" si="188"/>
        <v>78678</v>
      </c>
      <c r="N6039" s="2">
        <f t="shared" si="189"/>
        <v>51.02521008403361</v>
      </c>
    </row>
    <row r="6040" spans="1:14" x14ac:dyDescent="0.3">
      <c r="A6040" t="s">
        <v>19335</v>
      </c>
      <c r="B6040" t="s">
        <v>1300</v>
      </c>
      <c r="C6040">
        <v>3.6</v>
      </c>
      <c r="D6040">
        <v>17</v>
      </c>
      <c r="E6040">
        <v>1099</v>
      </c>
      <c r="F6040">
        <v>494</v>
      </c>
      <c r="G6040" t="s">
        <v>1474</v>
      </c>
      <c r="H6040" t="s">
        <v>19336</v>
      </c>
      <c r="I6040" t="s">
        <v>685</v>
      </c>
      <c r="J6040" t="s">
        <v>1302</v>
      </c>
      <c r="K6040" t="s">
        <v>19337</v>
      </c>
      <c r="L6040">
        <v>14577962</v>
      </c>
      <c r="M6040">
        <f t="shared" si="188"/>
        <v>8398</v>
      </c>
      <c r="N6040" s="2">
        <f t="shared" si="189"/>
        <v>55.050045495905366</v>
      </c>
    </row>
    <row r="6041" spans="1:14" x14ac:dyDescent="0.3">
      <c r="A6041" t="s">
        <v>5785</v>
      </c>
      <c r="B6041" t="s">
        <v>329</v>
      </c>
      <c r="C6041">
        <v>4.4000000000000004</v>
      </c>
      <c r="D6041">
        <v>8</v>
      </c>
      <c r="E6041">
        <v>999</v>
      </c>
      <c r="F6041">
        <v>749</v>
      </c>
      <c r="G6041" t="s">
        <v>29</v>
      </c>
      <c r="H6041" t="s">
        <v>19338</v>
      </c>
      <c r="I6041" t="s">
        <v>37</v>
      </c>
      <c r="J6041" t="s">
        <v>331</v>
      </c>
      <c r="K6041" t="s">
        <v>19339</v>
      </c>
      <c r="L6041">
        <v>15076104</v>
      </c>
      <c r="M6041">
        <f t="shared" si="188"/>
        <v>5992</v>
      </c>
      <c r="N6041" s="2">
        <f t="shared" si="189"/>
        <v>25.025025025025027</v>
      </c>
    </row>
    <row r="6042" spans="1:14" x14ac:dyDescent="0.3">
      <c r="A6042" t="s">
        <v>2147</v>
      </c>
      <c r="B6042" t="s">
        <v>2383</v>
      </c>
      <c r="C6042">
        <v>4.0999999999999996</v>
      </c>
      <c r="D6042">
        <v>12</v>
      </c>
      <c r="E6042">
        <v>1899</v>
      </c>
      <c r="F6042">
        <v>1139</v>
      </c>
      <c r="G6042" t="s">
        <v>29</v>
      </c>
      <c r="H6042" t="s">
        <v>19340</v>
      </c>
      <c r="I6042" t="s">
        <v>862</v>
      </c>
      <c r="J6042" t="s">
        <v>2385</v>
      </c>
      <c r="K6042" t="s">
        <v>19341</v>
      </c>
      <c r="L6042">
        <v>15800476</v>
      </c>
      <c r="M6042">
        <f t="shared" si="188"/>
        <v>13668</v>
      </c>
      <c r="N6042" s="2">
        <f t="shared" si="189"/>
        <v>40.021063717746181</v>
      </c>
    </row>
    <row r="6043" spans="1:14" x14ac:dyDescent="0.3">
      <c r="A6043" t="s">
        <v>19342</v>
      </c>
      <c r="B6043" t="s">
        <v>3704</v>
      </c>
      <c r="C6043">
        <v>3.8</v>
      </c>
      <c r="D6043">
        <v>5</v>
      </c>
      <c r="E6043">
        <v>4999</v>
      </c>
      <c r="F6043">
        <v>1249</v>
      </c>
      <c r="G6043" t="s">
        <v>74</v>
      </c>
      <c r="H6043" t="s">
        <v>19343</v>
      </c>
      <c r="I6043" t="s">
        <v>685</v>
      </c>
      <c r="J6043" t="s">
        <v>3706</v>
      </c>
      <c r="K6043" t="s">
        <v>19344</v>
      </c>
      <c r="L6043">
        <v>17393814</v>
      </c>
      <c r="M6043">
        <f t="shared" si="188"/>
        <v>6245</v>
      </c>
      <c r="N6043" s="2">
        <f t="shared" si="189"/>
        <v>75.015003000600117</v>
      </c>
    </row>
    <row r="6044" spans="1:14" x14ac:dyDescent="0.3">
      <c r="A6044" t="s">
        <v>19345</v>
      </c>
      <c r="B6044" t="s">
        <v>1239</v>
      </c>
      <c r="C6044">
        <v>4.3</v>
      </c>
      <c r="D6044">
        <v>90</v>
      </c>
      <c r="E6044">
        <v>12199</v>
      </c>
      <c r="F6044">
        <v>2439</v>
      </c>
      <c r="G6044" t="s">
        <v>16</v>
      </c>
      <c r="H6044" t="s">
        <v>19346</v>
      </c>
      <c r="I6044" t="s">
        <v>1558</v>
      </c>
      <c r="J6044" t="s">
        <v>1242</v>
      </c>
      <c r="K6044" t="s">
        <v>19347</v>
      </c>
      <c r="L6044">
        <v>13607368</v>
      </c>
      <c r="M6044">
        <f t="shared" si="188"/>
        <v>219510</v>
      </c>
      <c r="N6044" s="2">
        <f t="shared" si="189"/>
        <v>80.006557914583169</v>
      </c>
    </row>
    <row r="6045" spans="1:14" x14ac:dyDescent="0.3">
      <c r="A6045" t="s">
        <v>19348</v>
      </c>
      <c r="B6045" t="s">
        <v>895</v>
      </c>
      <c r="C6045">
        <v>4.7</v>
      </c>
      <c r="D6045">
        <v>3</v>
      </c>
      <c r="E6045">
        <v>2990</v>
      </c>
      <c r="F6045">
        <v>2392</v>
      </c>
      <c r="G6045" t="s">
        <v>194</v>
      </c>
      <c r="H6045" t="s">
        <v>19349</v>
      </c>
      <c r="I6045" t="s">
        <v>404</v>
      </c>
      <c r="J6045" t="s">
        <v>898</v>
      </c>
      <c r="K6045" t="s">
        <v>19350</v>
      </c>
      <c r="L6045">
        <v>16892304</v>
      </c>
      <c r="M6045">
        <f t="shared" si="188"/>
        <v>7176</v>
      </c>
      <c r="N6045" s="2">
        <f t="shared" si="189"/>
        <v>20</v>
      </c>
    </row>
    <row r="6046" spans="1:14" x14ac:dyDescent="0.3">
      <c r="A6046" t="s">
        <v>9893</v>
      </c>
      <c r="B6046" t="s">
        <v>1168</v>
      </c>
      <c r="C6046">
        <v>4.7</v>
      </c>
      <c r="D6046">
        <v>13</v>
      </c>
      <c r="E6046">
        <v>1599</v>
      </c>
      <c r="F6046">
        <v>799</v>
      </c>
      <c r="G6046" t="s">
        <v>2741</v>
      </c>
      <c r="H6046" t="s">
        <v>19351</v>
      </c>
      <c r="I6046" t="s">
        <v>297</v>
      </c>
      <c r="J6046" t="s">
        <v>1171</v>
      </c>
      <c r="K6046" t="s">
        <v>19352</v>
      </c>
      <c r="L6046">
        <v>14815034</v>
      </c>
      <c r="M6046">
        <f t="shared" si="188"/>
        <v>10387</v>
      </c>
      <c r="N6046" s="2">
        <f t="shared" si="189"/>
        <v>50.03126954346466</v>
      </c>
    </row>
    <row r="6047" spans="1:14" x14ac:dyDescent="0.3">
      <c r="A6047" t="s">
        <v>5392</v>
      </c>
      <c r="B6047" t="s">
        <v>593</v>
      </c>
      <c r="C6047">
        <v>4</v>
      </c>
      <c r="D6047">
        <v>55</v>
      </c>
      <c r="E6047">
        <v>2399</v>
      </c>
      <c r="F6047">
        <v>1319</v>
      </c>
      <c r="G6047" t="s">
        <v>124</v>
      </c>
      <c r="H6047" t="s">
        <v>19353</v>
      </c>
      <c r="I6047" t="s">
        <v>132</v>
      </c>
      <c r="J6047" t="s">
        <v>595</v>
      </c>
      <c r="K6047" t="s">
        <v>19354</v>
      </c>
      <c r="L6047">
        <v>15892860</v>
      </c>
      <c r="M6047">
        <f t="shared" si="188"/>
        <v>72545</v>
      </c>
      <c r="N6047" s="2">
        <f t="shared" si="189"/>
        <v>45.018757815756565</v>
      </c>
    </row>
    <row r="6048" spans="1:14" x14ac:dyDescent="0.3">
      <c r="A6048" t="s">
        <v>19355</v>
      </c>
      <c r="B6048" t="s">
        <v>13826</v>
      </c>
      <c r="C6048">
        <v>4.2</v>
      </c>
      <c r="D6048">
        <v>6</v>
      </c>
      <c r="E6048">
        <v>1999</v>
      </c>
      <c r="F6048">
        <v>999</v>
      </c>
      <c r="G6048" t="s">
        <v>5138</v>
      </c>
      <c r="H6048" t="s">
        <v>19356</v>
      </c>
      <c r="I6048" t="s">
        <v>297</v>
      </c>
      <c r="J6048" t="s">
        <v>13828</v>
      </c>
      <c r="K6048" t="s">
        <v>19357</v>
      </c>
      <c r="L6048">
        <v>15070756</v>
      </c>
      <c r="M6048">
        <f t="shared" si="188"/>
        <v>5994</v>
      </c>
      <c r="N6048" s="2">
        <f t="shared" si="189"/>
        <v>50.025012506253134</v>
      </c>
    </row>
    <row r="6049" spans="1:14" x14ac:dyDescent="0.3">
      <c r="A6049" t="s">
        <v>2266</v>
      </c>
      <c r="B6049" t="s">
        <v>917</v>
      </c>
      <c r="C6049">
        <v>4</v>
      </c>
      <c r="D6049">
        <v>44</v>
      </c>
      <c r="E6049">
        <v>1549</v>
      </c>
      <c r="F6049">
        <v>681</v>
      </c>
      <c r="G6049" t="s">
        <v>29</v>
      </c>
      <c r="H6049" t="s">
        <v>19358</v>
      </c>
      <c r="I6049" t="s">
        <v>126</v>
      </c>
      <c r="J6049" t="s">
        <v>919</v>
      </c>
      <c r="K6049" t="s">
        <v>19359</v>
      </c>
      <c r="L6049">
        <v>15997048</v>
      </c>
      <c r="M6049">
        <f t="shared" si="188"/>
        <v>29964</v>
      </c>
      <c r="N6049" s="2">
        <f t="shared" si="189"/>
        <v>56.03615235635894</v>
      </c>
    </row>
    <row r="6050" spans="1:14" x14ac:dyDescent="0.3">
      <c r="A6050" t="s">
        <v>5069</v>
      </c>
      <c r="B6050" t="s">
        <v>11432</v>
      </c>
      <c r="C6050">
        <v>3</v>
      </c>
      <c r="D6050">
        <v>101</v>
      </c>
      <c r="E6050">
        <v>999</v>
      </c>
      <c r="F6050">
        <v>499</v>
      </c>
      <c r="G6050" t="s">
        <v>683</v>
      </c>
      <c r="H6050" t="s">
        <v>19360</v>
      </c>
      <c r="I6050" t="s">
        <v>1080</v>
      </c>
      <c r="J6050" t="s">
        <v>11434</v>
      </c>
      <c r="K6050" t="s">
        <v>19361</v>
      </c>
      <c r="L6050">
        <v>12341596</v>
      </c>
      <c r="M6050">
        <f t="shared" si="188"/>
        <v>50399</v>
      </c>
      <c r="N6050" s="2">
        <f t="shared" si="189"/>
        <v>50.050050050050054</v>
      </c>
    </row>
    <row r="6051" spans="1:14" x14ac:dyDescent="0.3">
      <c r="A6051" t="s">
        <v>8690</v>
      </c>
      <c r="B6051" t="s">
        <v>17931</v>
      </c>
      <c r="C6051">
        <v>4.5</v>
      </c>
      <c r="D6051">
        <v>22</v>
      </c>
      <c r="E6051">
        <v>4499</v>
      </c>
      <c r="F6051">
        <v>2699</v>
      </c>
      <c r="G6051" t="s">
        <v>242</v>
      </c>
      <c r="H6051" t="s">
        <v>19362</v>
      </c>
      <c r="I6051" t="s">
        <v>244</v>
      </c>
      <c r="J6051" t="s">
        <v>17933</v>
      </c>
      <c r="K6051" t="s">
        <v>19363</v>
      </c>
      <c r="L6051">
        <v>15257478</v>
      </c>
      <c r="M6051">
        <f t="shared" si="188"/>
        <v>59378</v>
      </c>
      <c r="N6051" s="2">
        <f t="shared" si="189"/>
        <v>40.008890864636584</v>
      </c>
    </row>
    <row r="6052" spans="1:14" x14ac:dyDescent="0.3">
      <c r="A6052" t="s">
        <v>2847</v>
      </c>
      <c r="B6052" t="s">
        <v>1078</v>
      </c>
      <c r="C6052">
        <v>4.7</v>
      </c>
      <c r="D6052">
        <v>36</v>
      </c>
      <c r="E6052">
        <v>1690</v>
      </c>
      <c r="F6052">
        <v>1690</v>
      </c>
      <c r="G6052" t="s">
        <v>242</v>
      </c>
      <c r="H6052" t="s">
        <v>19364</v>
      </c>
      <c r="I6052" t="s">
        <v>244</v>
      </c>
      <c r="J6052" t="s">
        <v>1081</v>
      </c>
      <c r="K6052" t="s">
        <v>19365</v>
      </c>
      <c r="L6052">
        <v>11056568</v>
      </c>
      <c r="M6052">
        <f t="shared" si="188"/>
        <v>60840</v>
      </c>
      <c r="N6052" s="2">
        <f t="shared" si="189"/>
        <v>0</v>
      </c>
    </row>
    <row r="6053" spans="1:14" x14ac:dyDescent="0.3">
      <c r="A6053" t="s">
        <v>19366</v>
      </c>
      <c r="B6053" t="s">
        <v>19367</v>
      </c>
      <c r="C6053">
        <v>4.3</v>
      </c>
      <c r="D6053">
        <v>8</v>
      </c>
      <c r="E6053">
        <v>2999</v>
      </c>
      <c r="F6053">
        <v>809</v>
      </c>
      <c r="G6053" t="s">
        <v>19368</v>
      </c>
      <c r="H6053" t="s">
        <v>19369</v>
      </c>
      <c r="I6053" t="s">
        <v>126</v>
      </c>
      <c r="J6053" t="s">
        <v>19370</v>
      </c>
      <c r="K6053" t="s">
        <v>19371</v>
      </c>
      <c r="L6053">
        <v>17972944</v>
      </c>
      <c r="M6053">
        <f t="shared" si="188"/>
        <v>6472</v>
      </c>
      <c r="N6053" s="2">
        <f t="shared" si="189"/>
        <v>73.024341447149055</v>
      </c>
    </row>
    <row r="6054" spans="1:14" x14ac:dyDescent="0.3">
      <c r="A6054" t="s">
        <v>19372</v>
      </c>
      <c r="B6054" t="s">
        <v>1513</v>
      </c>
      <c r="C6054">
        <v>3.8</v>
      </c>
      <c r="D6054">
        <v>6</v>
      </c>
      <c r="E6054">
        <v>2099</v>
      </c>
      <c r="F6054">
        <v>839</v>
      </c>
      <c r="G6054" t="s">
        <v>182</v>
      </c>
      <c r="H6054" t="s">
        <v>19373</v>
      </c>
      <c r="I6054" t="s">
        <v>126</v>
      </c>
      <c r="J6054" t="s">
        <v>1515</v>
      </c>
      <c r="K6054" t="s">
        <v>19374</v>
      </c>
      <c r="L6054">
        <v>16926638</v>
      </c>
      <c r="M6054">
        <f t="shared" si="188"/>
        <v>5034</v>
      </c>
      <c r="N6054" s="2">
        <f t="shared" si="189"/>
        <v>60.028585040495472</v>
      </c>
    </row>
    <row r="6055" spans="1:14" x14ac:dyDescent="0.3">
      <c r="A6055" t="s">
        <v>16320</v>
      </c>
      <c r="B6055" t="s">
        <v>41</v>
      </c>
      <c r="C6055">
        <v>4.3</v>
      </c>
      <c r="D6055">
        <v>28</v>
      </c>
      <c r="E6055">
        <v>1299</v>
      </c>
      <c r="F6055">
        <v>844</v>
      </c>
      <c r="G6055" t="s">
        <v>29</v>
      </c>
      <c r="H6055" t="s">
        <v>19375</v>
      </c>
      <c r="I6055" t="s">
        <v>37</v>
      </c>
      <c r="J6055" t="s">
        <v>45</v>
      </c>
      <c r="K6055" t="s">
        <v>19376</v>
      </c>
      <c r="L6055">
        <v>15289712</v>
      </c>
      <c r="M6055">
        <f t="shared" si="188"/>
        <v>23632</v>
      </c>
      <c r="N6055" s="2">
        <f t="shared" si="189"/>
        <v>35.026943802925324</v>
      </c>
    </row>
    <row r="6056" spans="1:14" x14ac:dyDescent="0.3">
      <c r="A6056" t="s">
        <v>19377</v>
      </c>
      <c r="B6056" t="s">
        <v>5078</v>
      </c>
      <c r="C6056">
        <v>4.4000000000000004</v>
      </c>
      <c r="D6056">
        <v>34</v>
      </c>
      <c r="E6056">
        <v>1499</v>
      </c>
      <c r="F6056">
        <v>749</v>
      </c>
      <c r="G6056" t="s">
        <v>81</v>
      </c>
      <c r="H6056" t="s">
        <v>19378</v>
      </c>
      <c r="I6056" t="s">
        <v>446</v>
      </c>
      <c r="J6056" t="s">
        <v>5080</v>
      </c>
      <c r="K6056" t="s">
        <v>19379</v>
      </c>
      <c r="L6056">
        <v>12641762</v>
      </c>
      <c r="M6056">
        <f t="shared" si="188"/>
        <v>25466</v>
      </c>
      <c r="N6056" s="2">
        <f t="shared" si="189"/>
        <v>50.033355570380259</v>
      </c>
    </row>
    <row r="6057" spans="1:14" x14ac:dyDescent="0.3">
      <c r="A6057" t="s">
        <v>19380</v>
      </c>
      <c r="B6057" t="s">
        <v>8142</v>
      </c>
      <c r="C6057">
        <v>2.8</v>
      </c>
      <c r="D6057">
        <v>5</v>
      </c>
      <c r="E6057">
        <v>1899</v>
      </c>
      <c r="F6057">
        <v>1614</v>
      </c>
      <c r="G6057" t="s">
        <v>1918</v>
      </c>
      <c r="H6057" t="s">
        <v>19381</v>
      </c>
      <c r="I6057" t="s">
        <v>446</v>
      </c>
      <c r="J6057" t="s">
        <v>8144</v>
      </c>
      <c r="K6057" t="s">
        <v>19382</v>
      </c>
      <c r="L6057">
        <v>17817722</v>
      </c>
      <c r="M6057">
        <f t="shared" si="188"/>
        <v>8070</v>
      </c>
      <c r="N6057" s="2">
        <f t="shared" si="189"/>
        <v>15.00789889415482</v>
      </c>
    </row>
    <row r="6058" spans="1:14" x14ac:dyDescent="0.3">
      <c r="A6058" t="s">
        <v>16184</v>
      </c>
      <c r="B6058" t="s">
        <v>5670</v>
      </c>
      <c r="C6058">
        <v>4.9000000000000004</v>
      </c>
      <c r="D6058">
        <v>11</v>
      </c>
      <c r="E6058">
        <v>2399</v>
      </c>
      <c r="F6058">
        <v>1199</v>
      </c>
      <c r="G6058" t="s">
        <v>124</v>
      </c>
      <c r="H6058" t="s">
        <v>19383</v>
      </c>
      <c r="I6058" t="s">
        <v>126</v>
      </c>
      <c r="J6058" t="s">
        <v>5672</v>
      </c>
      <c r="K6058" t="s">
        <v>19384</v>
      </c>
      <c r="L6058">
        <v>15567278</v>
      </c>
      <c r="M6058">
        <f t="shared" si="188"/>
        <v>13189</v>
      </c>
      <c r="N6058" s="2">
        <f t="shared" si="189"/>
        <v>50.020842017507292</v>
      </c>
    </row>
    <row r="6059" spans="1:14" x14ac:dyDescent="0.3">
      <c r="A6059" t="s">
        <v>19385</v>
      </c>
      <c r="B6059" t="s">
        <v>1222</v>
      </c>
      <c r="C6059">
        <v>3.7</v>
      </c>
      <c r="D6059">
        <v>38</v>
      </c>
      <c r="E6059">
        <v>1499</v>
      </c>
      <c r="F6059">
        <v>674</v>
      </c>
      <c r="G6059" t="s">
        <v>10951</v>
      </c>
      <c r="H6059" t="s">
        <v>19386</v>
      </c>
      <c r="I6059" t="s">
        <v>1165</v>
      </c>
      <c r="J6059" t="s">
        <v>1224</v>
      </c>
      <c r="K6059" t="s">
        <v>19387</v>
      </c>
      <c r="L6059">
        <v>15038596</v>
      </c>
      <c r="M6059">
        <f t="shared" si="188"/>
        <v>25612</v>
      </c>
      <c r="N6059" s="2">
        <f t="shared" si="189"/>
        <v>55.03669112741828</v>
      </c>
    </row>
    <row r="6060" spans="1:14" x14ac:dyDescent="0.3">
      <c r="A6060" t="s">
        <v>19388</v>
      </c>
      <c r="B6060" t="s">
        <v>54</v>
      </c>
      <c r="C6060">
        <v>4.5999999999999996</v>
      </c>
      <c r="D6060">
        <v>50</v>
      </c>
      <c r="E6060">
        <v>299</v>
      </c>
      <c r="F6060">
        <v>194</v>
      </c>
      <c r="G6060" t="s">
        <v>1503</v>
      </c>
      <c r="H6060" t="s">
        <v>19389</v>
      </c>
      <c r="I6060" t="s">
        <v>2497</v>
      </c>
      <c r="J6060" t="s">
        <v>57</v>
      </c>
      <c r="K6060" t="s">
        <v>19390</v>
      </c>
      <c r="L6060">
        <v>17029464</v>
      </c>
      <c r="M6060">
        <f t="shared" si="188"/>
        <v>9700</v>
      </c>
      <c r="N6060" s="2">
        <f t="shared" si="189"/>
        <v>35.11705685618729</v>
      </c>
    </row>
    <row r="6061" spans="1:14" x14ac:dyDescent="0.3">
      <c r="A6061" t="s">
        <v>5346</v>
      </c>
      <c r="B6061" t="s">
        <v>917</v>
      </c>
      <c r="C6061">
        <v>4.0999999999999996</v>
      </c>
      <c r="D6061">
        <v>26</v>
      </c>
      <c r="E6061">
        <v>2899</v>
      </c>
      <c r="F6061">
        <v>1043</v>
      </c>
      <c r="G6061" t="s">
        <v>29</v>
      </c>
      <c r="H6061" t="s">
        <v>19391</v>
      </c>
      <c r="I6061" t="s">
        <v>132</v>
      </c>
      <c r="J6061" t="s">
        <v>919</v>
      </c>
      <c r="K6061" t="s">
        <v>19392</v>
      </c>
      <c r="L6061">
        <v>14459376</v>
      </c>
      <c r="M6061">
        <f t="shared" si="188"/>
        <v>27118</v>
      </c>
      <c r="N6061" s="2">
        <f t="shared" si="189"/>
        <v>64.022076578130395</v>
      </c>
    </row>
    <row r="6062" spans="1:14" x14ac:dyDescent="0.3">
      <c r="A6062" t="s">
        <v>19393</v>
      </c>
      <c r="B6062" t="s">
        <v>639</v>
      </c>
      <c r="C6062">
        <v>4.3</v>
      </c>
      <c r="D6062">
        <v>8</v>
      </c>
      <c r="E6062">
        <v>2399</v>
      </c>
      <c r="F6062">
        <v>839</v>
      </c>
      <c r="G6062" t="s">
        <v>13960</v>
      </c>
      <c r="H6062" t="s">
        <v>19394</v>
      </c>
      <c r="I6062" t="s">
        <v>642</v>
      </c>
      <c r="J6062" t="s">
        <v>643</v>
      </c>
      <c r="K6062" t="s">
        <v>19395</v>
      </c>
      <c r="L6062">
        <v>12508784</v>
      </c>
      <c r="M6062">
        <f t="shared" si="188"/>
        <v>6712</v>
      </c>
      <c r="N6062" s="2">
        <f t="shared" si="189"/>
        <v>65.027094622759478</v>
      </c>
    </row>
    <row r="6063" spans="1:14" x14ac:dyDescent="0.3">
      <c r="A6063" t="s">
        <v>1798</v>
      </c>
      <c r="B6063" t="s">
        <v>1799</v>
      </c>
      <c r="C6063">
        <v>4.2</v>
      </c>
      <c r="D6063">
        <v>19</v>
      </c>
      <c r="E6063">
        <v>1999</v>
      </c>
      <c r="F6063">
        <v>1699</v>
      </c>
      <c r="G6063" t="s">
        <v>249</v>
      </c>
      <c r="H6063" t="s">
        <v>19396</v>
      </c>
      <c r="I6063" t="s">
        <v>83</v>
      </c>
      <c r="J6063" t="s">
        <v>1802</v>
      </c>
      <c r="K6063" t="s">
        <v>19397</v>
      </c>
      <c r="L6063">
        <v>17507528</v>
      </c>
      <c r="M6063">
        <f t="shared" si="188"/>
        <v>32281</v>
      </c>
      <c r="N6063" s="2">
        <f t="shared" si="189"/>
        <v>15.007503751875939</v>
      </c>
    </row>
    <row r="6064" spans="1:14" x14ac:dyDescent="0.3">
      <c r="A6064" t="s">
        <v>17900</v>
      </c>
      <c r="B6064" t="s">
        <v>1190</v>
      </c>
      <c r="C6064">
        <v>4.5</v>
      </c>
      <c r="D6064">
        <v>17</v>
      </c>
      <c r="E6064">
        <v>1999</v>
      </c>
      <c r="F6064">
        <v>799</v>
      </c>
      <c r="G6064" t="s">
        <v>42</v>
      </c>
      <c r="H6064" t="s">
        <v>19398</v>
      </c>
      <c r="I6064" t="s">
        <v>50</v>
      </c>
      <c r="J6064" t="s">
        <v>1193</v>
      </c>
      <c r="K6064" t="s">
        <v>19399</v>
      </c>
      <c r="L6064">
        <v>13586822</v>
      </c>
      <c r="M6064">
        <f t="shared" si="188"/>
        <v>13583</v>
      </c>
      <c r="N6064" s="2">
        <f t="shared" si="189"/>
        <v>60.030015007503756</v>
      </c>
    </row>
    <row r="6065" spans="1:14" x14ac:dyDescent="0.3">
      <c r="A6065" t="s">
        <v>19400</v>
      </c>
      <c r="B6065" t="s">
        <v>2509</v>
      </c>
      <c r="C6065">
        <v>3.2</v>
      </c>
      <c r="D6065">
        <v>5</v>
      </c>
      <c r="E6065">
        <v>2199</v>
      </c>
      <c r="F6065">
        <v>1297</v>
      </c>
      <c r="G6065" t="s">
        <v>1536</v>
      </c>
      <c r="H6065" t="s">
        <v>19401</v>
      </c>
      <c r="I6065" t="s">
        <v>83</v>
      </c>
      <c r="J6065" t="s">
        <v>2511</v>
      </c>
      <c r="K6065" t="s">
        <v>19402</v>
      </c>
      <c r="L6065">
        <v>15136190</v>
      </c>
      <c r="M6065">
        <f t="shared" si="188"/>
        <v>6485</v>
      </c>
      <c r="N6065" s="2">
        <f t="shared" si="189"/>
        <v>41.018644838562984</v>
      </c>
    </row>
    <row r="6066" spans="1:14" x14ac:dyDescent="0.3">
      <c r="A6066" t="s">
        <v>8459</v>
      </c>
      <c r="B6066" t="s">
        <v>13286</v>
      </c>
      <c r="C6066">
        <v>4.0999999999999996</v>
      </c>
      <c r="D6066">
        <v>21</v>
      </c>
      <c r="E6066">
        <v>799</v>
      </c>
      <c r="F6066">
        <v>639</v>
      </c>
      <c r="G6066" t="s">
        <v>683</v>
      </c>
      <c r="H6066" t="s">
        <v>19403</v>
      </c>
      <c r="I6066" t="s">
        <v>685</v>
      </c>
      <c r="J6066" t="s">
        <v>13288</v>
      </c>
      <c r="K6066" t="s">
        <v>19404</v>
      </c>
      <c r="L6066">
        <v>12525906</v>
      </c>
      <c r="M6066">
        <f t="shared" si="188"/>
        <v>13419</v>
      </c>
      <c r="N6066" s="2">
        <f t="shared" si="189"/>
        <v>20.025031289111389</v>
      </c>
    </row>
    <row r="6067" spans="1:14" x14ac:dyDescent="0.3">
      <c r="A6067" t="s">
        <v>4719</v>
      </c>
      <c r="B6067" t="s">
        <v>2679</v>
      </c>
      <c r="C6067">
        <v>4.7</v>
      </c>
      <c r="D6067">
        <v>6</v>
      </c>
      <c r="E6067">
        <v>2299</v>
      </c>
      <c r="F6067">
        <v>1954</v>
      </c>
      <c r="G6067" t="s">
        <v>29</v>
      </c>
      <c r="H6067" t="s">
        <v>19405</v>
      </c>
      <c r="I6067" t="s">
        <v>37</v>
      </c>
      <c r="J6067" t="s">
        <v>2681</v>
      </c>
      <c r="K6067" t="s">
        <v>19406</v>
      </c>
      <c r="L6067">
        <v>17567768</v>
      </c>
      <c r="M6067">
        <f t="shared" si="188"/>
        <v>11724</v>
      </c>
      <c r="N6067" s="2">
        <f t="shared" si="189"/>
        <v>15.006524575902565</v>
      </c>
    </row>
    <row r="6068" spans="1:14" x14ac:dyDescent="0.3">
      <c r="A6068" t="s">
        <v>34</v>
      </c>
      <c r="B6068" t="s">
        <v>4453</v>
      </c>
      <c r="C6068">
        <v>5</v>
      </c>
      <c r="D6068">
        <v>2</v>
      </c>
      <c r="E6068">
        <v>1099</v>
      </c>
      <c r="F6068">
        <v>714</v>
      </c>
      <c r="G6068" t="s">
        <v>29</v>
      </c>
      <c r="H6068" t="s">
        <v>19407</v>
      </c>
      <c r="I6068" t="s">
        <v>37</v>
      </c>
      <c r="J6068" t="s">
        <v>4455</v>
      </c>
      <c r="K6068" t="s">
        <v>19408</v>
      </c>
      <c r="L6068">
        <v>16318176</v>
      </c>
      <c r="M6068">
        <f t="shared" si="188"/>
        <v>1428</v>
      </c>
      <c r="N6068" s="2">
        <f t="shared" si="189"/>
        <v>35.031847133757957</v>
      </c>
    </row>
    <row r="6069" spans="1:14" x14ac:dyDescent="0.3">
      <c r="A6069" t="s">
        <v>19409</v>
      </c>
      <c r="B6069" t="s">
        <v>19410</v>
      </c>
      <c r="C6069">
        <v>4.9000000000000004</v>
      </c>
      <c r="D6069">
        <v>10</v>
      </c>
      <c r="E6069">
        <v>1700</v>
      </c>
      <c r="F6069">
        <v>493</v>
      </c>
      <c r="G6069" t="s">
        <v>16</v>
      </c>
      <c r="H6069" t="s">
        <v>19411</v>
      </c>
      <c r="I6069" t="s">
        <v>1875</v>
      </c>
      <c r="J6069" t="s">
        <v>19412</v>
      </c>
      <c r="K6069" t="s">
        <v>19413</v>
      </c>
      <c r="L6069">
        <v>12299822</v>
      </c>
      <c r="M6069">
        <f t="shared" si="188"/>
        <v>4930</v>
      </c>
      <c r="N6069" s="2">
        <f t="shared" si="189"/>
        <v>71</v>
      </c>
    </row>
    <row r="6070" spans="1:14" x14ac:dyDescent="0.3">
      <c r="A6070" t="s">
        <v>2029</v>
      </c>
      <c r="B6070" t="s">
        <v>1382</v>
      </c>
      <c r="C6070">
        <v>3</v>
      </c>
      <c r="D6070">
        <v>6</v>
      </c>
      <c r="E6070">
        <v>2999</v>
      </c>
      <c r="F6070">
        <v>1049</v>
      </c>
      <c r="G6070" t="s">
        <v>124</v>
      </c>
      <c r="H6070" t="s">
        <v>19414</v>
      </c>
      <c r="I6070" t="s">
        <v>132</v>
      </c>
      <c r="J6070" t="s">
        <v>1384</v>
      </c>
      <c r="K6070" t="s">
        <v>19415</v>
      </c>
      <c r="L6070">
        <v>16190658</v>
      </c>
      <c r="M6070">
        <f t="shared" si="188"/>
        <v>6294</v>
      </c>
      <c r="N6070" s="2">
        <f t="shared" si="189"/>
        <v>65.021673891297098</v>
      </c>
    </row>
    <row r="6071" spans="1:14" x14ac:dyDescent="0.3">
      <c r="A6071" t="s">
        <v>19416</v>
      </c>
      <c r="B6071" t="s">
        <v>15674</v>
      </c>
      <c r="C6071">
        <v>4.5999999999999996</v>
      </c>
      <c r="D6071">
        <v>154</v>
      </c>
      <c r="E6071">
        <v>699</v>
      </c>
      <c r="F6071">
        <v>615</v>
      </c>
      <c r="G6071" t="s">
        <v>690</v>
      </c>
      <c r="H6071" t="s">
        <v>19417</v>
      </c>
      <c r="I6071" t="s">
        <v>775</v>
      </c>
      <c r="J6071" t="s">
        <v>15676</v>
      </c>
      <c r="K6071" t="s">
        <v>19418</v>
      </c>
      <c r="L6071">
        <v>14225630</v>
      </c>
      <c r="M6071">
        <f t="shared" si="188"/>
        <v>94710</v>
      </c>
      <c r="N6071" s="2">
        <f t="shared" si="189"/>
        <v>12.017167381974248</v>
      </c>
    </row>
    <row r="6072" spans="1:14" x14ac:dyDescent="0.3">
      <c r="A6072" t="s">
        <v>19419</v>
      </c>
      <c r="B6072" t="s">
        <v>1693</v>
      </c>
      <c r="C6072">
        <v>3.9</v>
      </c>
      <c r="D6072">
        <v>29</v>
      </c>
      <c r="E6072">
        <v>1399</v>
      </c>
      <c r="F6072">
        <v>629</v>
      </c>
      <c r="G6072" t="s">
        <v>67</v>
      </c>
      <c r="H6072" t="s">
        <v>19420</v>
      </c>
      <c r="I6072" t="s">
        <v>37</v>
      </c>
      <c r="J6072" t="s">
        <v>1695</v>
      </c>
      <c r="K6072" t="s">
        <v>19421</v>
      </c>
      <c r="L6072">
        <v>16482166</v>
      </c>
      <c r="M6072">
        <f t="shared" si="188"/>
        <v>18241</v>
      </c>
      <c r="N6072" s="2">
        <f t="shared" si="189"/>
        <v>55.039313795568269</v>
      </c>
    </row>
    <row r="6073" spans="1:14" x14ac:dyDescent="0.3">
      <c r="A6073" t="s">
        <v>19422</v>
      </c>
      <c r="B6073" t="s">
        <v>6256</v>
      </c>
      <c r="C6073">
        <v>3.9</v>
      </c>
      <c r="D6073">
        <v>144</v>
      </c>
      <c r="E6073">
        <v>3299</v>
      </c>
      <c r="F6073">
        <v>1154</v>
      </c>
      <c r="G6073" t="s">
        <v>1474</v>
      </c>
      <c r="H6073" t="s">
        <v>19423</v>
      </c>
      <c r="I6073" t="s">
        <v>1353</v>
      </c>
      <c r="J6073" t="s">
        <v>6258</v>
      </c>
      <c r="K6073" t="s">
        <v>19424</v>
      </c>
      <c r="L6073">
        <v>15234194</v>
      </c>
      <c r="M6073">
        <f t="shared" si="188"/>
        <v>166176</v>
      </c>
      <c r="N6073" s="2">
        <f t="shared" si="189"/>
        <v>65.019702940284944</v>
      </c>
    </row>
    <row r="6074" spans="1:14" x14ac:dyDescent="0.3">
      <c r="A6074" t="s">
        <v>10969</v>
      </c>
      <c r="B6074" t="s">
        <v>1174</v>
      </c>
      <c r="C6074">
        <v>4</v>
      </c>
      <c r="D6074">
        <v>29</v>
      </c>
      <c r="E6074">
        <v>2490</v>
      </c>
      <c r="F6074">
        <v>1992</v>
      </c>
      <c r="G6074" t="s">
        <v>242</v>
      </c>
      <c r="H6074" t="s">
        <v>19425</v>
      </c>
      <c r="I6074" t="s">
        <v>1176</v>
      </c>
      <c r="J6074" t="s">
        <v>1177</v>
      </c>
      <c r="K6074" t="s">
        <v>19426</v>
      </c>
      <c r="L6074">
        <v>12453606</v>
      </c>
      <c r="M6074">
        <f t="shared" si="188"/>
        <v>57768</v>
      </c>
      <c r="N6074" s="2">
        <f t="shared" si="189"/>
        <v>20</v>
      </c>
    </row>
    <row r="6075" spans="1:14" x14ac:dyDescent="0.3">
      <c r="A6075" t="s">
        <v>19427</v>
      </c>
      <c r="B6075" t="s">
        <v>3704</v>
      </c>
      <c r="C6075">
        <v>4.9000000000000004</v>
      </c>
      <c r="D6075">
        <v>10</v>
      </c>
      <c r="E6075">
        <v>3999</v>
      </c>
      <c r="F6075">
        <v>719</v>
      </c>
      <c r="G6075" t="s">
        <v>16</v>
      </c>
      <c r="H6075" t="s">
        <v>19428</v>
      </c>
      <c r="I6075" t="s">
        <v>24</v>
      </c>
      <c r="J6075" t="s">
        <v>3706</v>
      </c>
      <c r="K6075" t="s">
        <v>19429</v>
      </c>
      <c r="L6075">
        <v>15466922</v>
      </c>
      <c r="M6075">
        <f t="shared" si="188"/>
        <v>7190</v>
      </c>
      <c r="N6075" s="2">
        <f t="shared" si="189"/>
        <v>82.020505126281577</v>
      </c>
    </row>
    <row r="6076" spans="1:14" x14ac:dyDescent="0.3">
      <c r="A6076" t="s">
        <v>19430</v>
      </c>
      <c r="B6076" t="s">
        <v>230</v>
      </c>
      <c r="C6076">
        <v>4.3</v>
      </c>
      <c r="D6076">
        <v>9</v>
      </c>
      <c r="E6076">
        <v>1399</v>
      </c>
      <c r="F6076">
        <v>839</v>
      </c>
      <c r="G6076" t="s">
        <v>42</v>
      </c>
      <c r="H6076" t="s">
        <v>19431</v>
      </c>
      <c r="I6076" t="s">
        <v>37</v>
      </c>
      <c r="J6076" t="s">
        <v>232</v>
      </c>
      <c r="K6076" t="s">
        <v>19432</v>
      </c>
      <c r="L6076">
        <v>16996750</v>
      </c>
      <c r="M6076">
        <f t="shared" si="188"/>
        <v>7551</v>
      </c>
      <c r="N6076" s="2">
        <f t="shared" si="189"/>
        <v>40.028591851322368</v>
      </c>
    </row>
    <row r="6077" spans="1:14" x14ac:dyDescent="0.3">
      <c r="A6077" t="s">
        <v>19433</v>
      </c>
      <c r="B6077" t="s">
        <v>1759</v>
      </c>
      <c r="C6077">
        <v>4.4000000000000004</v>
      </c>
      <c r="D6077">
        <v>7</v>
      </c>
      <c r="E6077">
        <v>3300</v>
      </c>
      <c r="F6077">
        <v>1815</v>
      </c>
      <c r="G6077" t="s">
        <v>19434</v>
      </c>
      <c r="H6077" t="s">
        <v>19435</v>
      </c>
      <c r="I6077" t="s">
        <v>1145</v>
      </c>
      <c r="J6077" t="s">
        <v>1761</v>
      </c>
      <c r="K6077" t="s">
        <v>19436</v>
      </c>
      <c r="L6077">
        <v>14313604</v>
      </c>
      <c r="M6077">
        <f t="shared" si="188"/>
        <v>12705</v>
      </c>
      <c r="N6077" s="2">
        <f t="shared" si="189"/>
        <v>45</v>
      </c>
    </row>
    <row r="6078" spans="1:14" x14ac:dyDescent="0.3">
      <c r="A6078" t="s">
        <v>19437</v>
      </c>
      <c r="B6078" t="s">
        <v>284</v>
      </c>
      <c r="C6078">
        <v>4.5999999999999996</v>
      </c>
      <c r="D6078">
        <v>85</v>
      </c>
      <c r="E6078">
        <v>999</v>
      </c>
      <c r="F6078">
        <v>479</v>
      </c>
      <c r="G6078" t="s">
        <v>42</v>
      </c>
      <c r="H6078" t="s">
        <v>19438</v>
      </c>
      <c r="I6078" t="s">
        <v>37</v>
      </c>
      <c r="J6078" t="s">
        <v>286</v>
      </c>
      <c r="K6078" t="s">
        <v>19439</v>
      </c>
      <c r="L6078">
        <v>14087584</v>
      </c>
      <c r="M6078">
        <f t="shared" si="188"/>
        <v>40715</v>
      </c>
      <c r="N6078" s="2">
        <f t="shared" si="189"/>
        <v>52.052052052052055</v>
      </c>
    </row>
    <row r="6079" spans="1:14" x14ac:dyDescent="0.3">
      <c r="A6079" t="s">
        <v>3735</v>
      </c>
      <c r="B6079" t="s">
        <v>3370</v>
      </c>
      <c r="C6079">
        <v>4.2</v>
      </c>
      <c r="D6079">
        <v>97</v>
      </c>
      <c r="E6079">
        <v>999</v>
      </c>
      <c r="F6079">
        <v>699</v>
      </c>
      <c r="G6079" t="s">
        <v>242</v>
      </c>
      <c r="H6079" t="s">
        <v>19440</v>
      </c>
      <c r="I6079" t="s">
        <v>1176</v>
      </c>
      <c r="J6079" t="s">
        <v>3372</v>
      </c>
      <c r="K6079" t="s">
        <v>19441</v>
      </c>
      <c r="L6079">
        <v>13643142</v>
      </c>
      <c r="M6079">
        <f t="shared" si="188"/>
        <v>67803</v>
      </c>
      <c r="N6079" s="2">
        <f t="shared" si="189"/>
        <v>30.03003003003003</v>
      </c>
    </row>
    <row r="6080" spans="1:14" x14ac:dyDescent="0.3">
      <c r="A6080" t="s">
        <v>19442</v>
      </c>
      <c r="B6080" t="s">
        <v>2590</v>
      </c>
      <c r="C6080">
        <v>4.3</v>
      </c>
      <c r="D6080">
        <v>18</v>
      </c>
      <c r="E6080">
        <v>3119</v>
      </c>
      <c r="F6080">
        <v>998</v>
      </c>
      <c r="G6080" t="s">
        <v>4748</v>
      </c>
      <c r="H6080" t="s">
        <v>19443</v>
      </c>
      <c r="I6080" t="s">
        <v>891</v>
      </c>
      <c r="J6080" t="s">
        <v>2592</v>
      </c>
      <c r="K6080" t="s">
        <v>19444</v>
      </c>
      <c r="L6080">
        <v>15666946</v>
      </c>
      <c r="M6080">
        <f t="shared" si="188"/>
        <v>17964</v>
      </c>
      <c r="N6080" s="2">
        <f t="shared" si="189"/>
        <v>68.002564924655346</v>
      </c>
    </row>
    <row r="6081" spans="1:14" x14ac:dyDescent="0.3">
      <c r="A6081" t="s">
        <v>19445</v>
      </c>
      <c r="B6081" t="s">
        <v>2153</v>
      </c>
      <c r="C6081">
        <v>4.5999999999999996</v>
      </c>
      <c r="D6081">
        <v>11</v>
      </c>
      <c r="E6081">
        <v>2999</v>
      </c>
      <c r="F6081">
        <v>1499</v>
      </c>
      <c r="G6081" t="s">
        <v>29</v>
      </c>
      <c r="H6081" t="s">
        <v>19446</v>
      </c>
      <c r="I6081" t="s">
        <v>404</v>
      </c>
      <c r="J6081" t="s">
        <v>2155</v>
      </c>
      <c r="K6081" t="s">
        <v>19447</v>
      </c>
      <c r="L6081">
        <v>14714292</v>
      </c>
      <c r="M6081">
        <f t="shared" si="188"/>
        <v>16489</v>
      </c>
      <c r="N6081" s="2">
        <f t="shared" si="189"/>
        <v>50.016672224074689</v>
      </c>
    </row>
    <row r="6082" spans="1:14" x14ac:dyDescent="0.3">
      <c r="A6082" t="s">
        <v>19448</v>
      </c>
      <c r="B6082" t="s">
        <v>41</v>
      </c>
      <c r="C6082">
        <v>4.5</v>
      </c>
      <c r="D6082">
        <v>74</v>
      </c>
      <c r="E6082">
        <v>1899</v>
      </c>
      <c r="F6082">
        <v>1234</v>
      </c>
      <c r="G6082" t="s">
        <v>1536</v>
      </c>
      <c r="H6082" t="s">
        <v>19449</v>
      </c>
      <c r="I6082" t="s">
        <v>1229</v>
      </c>
      <c r="J6082" t="s">
        <v>45</v>
      </c>
      <c r="K6082" t="s">
        <v>19450</v>
      </c>
      <c r="L6082">
        <v>13610034</v>
      </c>
      <c r="M6082">
        <f t="shared" si="188"/>
        <v>91316</v>
      </c>
      <c r="N6082" s="2">
        <f t="shared" si="189"/>
        <v>35.018430753027907</v>
      </c>
    </row>
    <row r="6083" spans="1:14" x14ac:dyDescent="0.3">
      <c r="A6083" t="s">
        <v>19451</v>
      </c>
      <c r="B6083" t="s">
        <v>19452</v>
      </c>
      <c r="C6083">
        <v>1</v>
      </c>
      <c r="D6083">
        <v>2</v>
      </c>
      <c r="E6083">
        <v>4499</v>
      </c>
      <c r="F6083">
        <v>1599</v>
      </c>
      <c r="G6083" t="s">
        <v>16</v>
      </c>
      <c r="H6083" t="s">
        <v>19453</v>
      </c>
      <c r="I6083" t="s">
        <v>610</v>
      </c>
      <c r="J6083" t="s">
        <v>19454</v>
      </c>
      <c r="K6083" t="s">
        <v>19455</v>
      </c>
      <c r="L6083">
        <v>18300894</v>
      </c>
      <c r="M6083">
        <f t="shared" ref="M6083:M6146" si="190">D6083*F6083</f>
        <v>3198</v>
      </c>
      <c r="N6083" s="2">
        <f t="shared" ref="N6083:N6146" si="191">((E6083-F6083)/E6083) *100</f>
        <v>64.458768615247834</v>
      </c>
    </row>
    <row r="6084" spans="1:14" x14ac:dyDescent="0.3">
      <c r="A6084" t="s">
        <v>19456</v>
      </c>
      <c r="B6084" t="s">
        <v>7733</v>
      </c>
      <c r="C6084">
        <v>4.0999999999999996</v>
      </c>
      <c r="D6084">
        <v>34</v>
      </c>
      <c r="E6084">
        <v>2395</v>
      </c>
      <c r="F6084">
        <v>1437</v>
      </c>
      <c r="G6084" t="s">
        <v>838</v>
      </c>
      <c r="H6084" t="s">
        <v>19457</v>
      </c>
      <c r="I6084" t="s">
        <v>446</v>
      </c>
      <c r="J6084" t="s">
        <v>7735</v>
      </c>
      <c r="K6084" t="s">
        <v>19458</v>
      </c>
      <c r="L6084">
        <v>14050328</v>
      </c>
      <c r="M6084">
        <f t="shared" si="190"/>
        <v>48858</v>
      </c>
      <c r="N6084" s="2">
        <f t="shared" si="191"/>
        <v>40</v>
      </c>
    </row>
    <row r="6085" spans="1:14" x14ac:dyDescent="0.3">
      <c r="A6085" t="s">
        <v>449</v>
      </c>
      <c r="B6085" t="s">
        <v>87</v>
      </c>
      <c r="C6085">
        <v>4.4000000000000004</v>
      </c>
      <c r="D6085">
        <v>9</v>
      </c>
      <c r="E6085">
        <v>2199</v>
      </c>
      <c r="F6085">
        <v>1099</v>
      </c>
      <c r="G6085" t="s">
        <v>2446</v>
      </c>
      <c r="H6085" t="s">
        <v>19459</v>
      </c>
      <c r="I6085" t="s">
        <v>297</v>
      </c>
      <c r="J6085" t="s">
        <v>91</v>
      </c>
      <c r="K6085" t="s">
        <v>19460</v>
      </c>
      <c r="L6085">
        <v>16217578</v>
      </c>
      <c r="M6085">
        <f t="shared" si="190"/>
        <v>9891</v>
      </c>
      <c r="N6085" s="2">
        <f t="shared" si="191"/>
        <v>50.022737608003645</v>
      </c>
    </row>
    <row r="6086" spans="1:14" x14ac:dyDescent="0.3">
      <c r="A6086" t="s">
        <v>19461</v>
      </c>
      <c r="B6086" t="s">
        <v>230</v>
      </c>
      <c r="C6086">
        <v>3</v>
      </c>
      <c r="D6086">
        <v>11</v>
      </c>
      <c r="E6086">
        <v>2199</v>
      </c>
      <c r="F6086">
        <v>989</v>
      </c>
      <c r="G6086" t="s">
        <v>563</v>
      </c>
      <c r="H6086" t="s">
        <v>19462</v>
      </c>
      <c r="I6086" t="s">
        <v>297</v>
      </c>
      <c r="J6086" t="s">
        <v>232</v>
      </c>
      <c r="K6086" t="s">
        <v>19463</v>
      </c>
      <c r="L6086">
        <v>14639746</v>
      </c>
      <c r="M6086">
        <f t="shared" si="190"/>
        <v>10879</v>
      </c>
      <c r="N6086" s="2">
        <f t="shared" si="191"/>
        <v>55.025011368804002</v>
      </c>
    </row>
    <row r="6087" spans="1:14" x14ac:dyDescent="0.3">
      <c r="A6087" t="s">
        <v>13861</v>
      </c>
      <c r="B6087" t="s">
        <v>1317</v>
      </c>
      <c r="C6087">
        <v>4.4000000000000004</v>
      </c>
      <c r="D6087">
        <v>21</v>
      </c>
      <c r="E6087">
        <v>1799</v>
      </c>
      <c r="F6087">
        <v>899</v>
      </c>
      <c r="G6087" t="s">
        <v>67</v>
      </c>
      <c r="H6087" t="s">
        <v>19464</v>
      </c>
      <c r="I6087" t="s">
        <v>404</v>
      </c>
      <c r="J6087" t="s">
        <v>1317</v>
      </c>
      <c r="K6087" t="s">
        <v>19465</v>
      </c>
      <c r="L6087">
        <v>14509006</v>
      </c>
      <c r="M6087">
        <f t="shared" si="190"/>
        <v>18879</v>
      </c>
      <c r="N6087" s="2">
        <f t="shared" si="191"/>
        <v>50.027793218454697</v>
      </c>
    </row>
    <row r="6088" spans="1:14" x14ac:dyDescent="0.3">
      <c r="A6088" t="s">
        <v>12701</v>
      </c>
      <c r="B6088" t="s">
        <v>41</v>
      </c>
      <c r="C6088">
        <v>4.5999999999999996</v>
      </c>
      <c r="D6088">
        <v>21</v>
      </c>
      <c r="E6088">
        <v>1599</v>
      </c>
      <c r="F6088">
        <v>1599</v>
      </c>
      <c r="G6088" t="s">
        <v>12702</v>
      </c>
      <c r="H6088" t="s">
        <v>19466</v>
      </c>
      <c r="I6088" t="s">
        <v>740</v>
      </c>
      <c r="J6088" t="s">
        <v>45</v>
      </c>
      <c r="K6088" t="e">
        <f>-hrx-by-hrithik-roshan-u-17-girls-crystal-blue-solid-skinny-fit-rapid-dry-active-tights</f>
        <v>#NAME?</v>
      </c>
      <c r="L6088">
        <v>13688938</v>
      </c>
      <c r="M6088">
        <f t="shared" si="190"/>
        <v>33579</v>
      </c>
      <c r="N6088" s="2">
        <f t="shared" si="191"/>
        <v>0</v>
      </c>
    </row>
    <row r="6089" spans="1:14" x14ac:dyDescent="0.3">
      <c r="A6089" t="s">
        <v>8212</v>
      </c>
      <c r="B6089" t="s">
        <v>87</v>
      </c>
      <c r="C6089">
        <v>4.4000000000000004</v>
      </c>
      <c r="D6089">
        <v>14</v>
      </c>
      <c r="E6089">
        <v>2499</v>
      </c>
      <c r="F6089">
        <v>1424</v>
      </c>
      <c r="G6089" t="s">
        <v>2446</v>
      </c>
      <c r="H6089" t="s">
        <v>19467</v>
      </c>
      <c r="I6089" t="s">
        <v>297</v>
      </c>
      <c r="J6089" t="s">
        <v>91</v>
      </c>
      <c r="K6089" t="s">
        <v>19468</v>
      </c>
      <c r="L6089">
        <v>17024078</v>
      </c>
      <c r="M6089">
        <f t="shared" si="190"/>
        <v>19936</v>
      </c>
      <c r="N6089" s="2">
        <f t="shared" si="191"/>
        <v>43.017206882753101</v>
      </c>
    </row>
    <row r="6090" spans="1:14" x14ac:dyDescent="0.3">
      <c r="A6090" t="s">
        <v>19469</v>
      </c>
      <c r="B6090" t="s">
        <v>1317</v>
      </c>
      <c r="C6090">
        <v>4</v>
      </c>
      <c r="D6090">
        <v>20</v>
      </c>
      <c r="E6090">
        <v>1099</v>
      </c>
      <c r="F6090">
        <v>659</v>
      </c>
      <c r="G6090" t="s">
        <v>29</v>
      </c>
      <c r="H6090" t="s">
        <v>19470</v>
      </c>
      <c r="I6090" t="s">
        <v>37</v>
      </c>
      <c r="J6090" t="s">
        <v>1317</v>
      </c>
      <c r="K6090" t="s">
        <v>19471</v>
      </c>
      <c r="L6090">
        <v>16121032</v>
      </c>
      <c r="M6090">
        <f t="shared" si="190"/>
        <v>13180</v>
      </c>
      <c r="N6090" s="2">
        <f t="shared" si="191"/>
        <v>40.036396724294818</v>
      </c>
    </row>
    <row r="6091" spans="1:14" x14ac:dyDescent="0.3">
      <c r="A6091" t="s">
        <v>5586</v>
      </c>
      <c r="B6091" t="s">
        <v>9175</v>
      </c>
      <c r="C6091">
        <v>2.4</v>
      </c>
      <c r="D6091">
        <v>5</v>
      </c>
      <c r="E6091">
        <v>2899</v>
      </c>
      <c r="F6091">
        <v>2551</v>
      </c>
      <c r="G6091" t="s">
        <v>249</v>
      </c>
      <c r="H6091" t="s">
        <v>19472</v>
      </c>
      <c r="I6091" t="s">
        <v>83</v>
      </c>
      <c r="J6091" t="s">
        <v>9177</v>
      </c>
      <c r="K6091" t="s">
        <v>19473</v>
      </c>
      <c r="L6091">
        <v>17168526</v>
      </c>
      <c r="M6091">
        <f t="shared" si="190"/>
        <v>12755</v>
      </c>
      <c r="N6091" s="2">
        <f t="shared" si="191"/>
        <v>12.004139358399447</v>
      </c>
    </row>
    <row r="6092" spans="1:14" x14ac:dyDescent="0.3">
      <c r="A6092" t="s">
        <v>19474</v>
      </c>
      <c r="B6092" t="s">
        <v>8929</v>
      </c>
      <c r="C6092">
        <v>3.7</v>
      </c>
      <c r="D6092">
        <v>38</v>
      </c>
      <c r="E6092">
        <v>2899</v>
      </c>
      <c r="F6092">
        <v>695</v>
      </c>
      <c r="G6092" t="s">
        <v>683</v>
      </c>
      <c r="H6092" t="s">
        <v>19475</v>
      </c>
      <c r="I6092" t="s">
        <v>685</v>
      </c>
      <c r="J6092" t="s">
        <v>8931</v>
      </c>
      <c r="K6092" t="s">
        <v>19476</v>
      </c>
      <c r="L6092">
        <v>14693280</v>
      </c>
      <c r="M6092">
        <f t="shared" si="190"/>
        <v>26410</v>
      </c>
      <c r="N6092" s="2">
        <f t="shared" si="191"/>
        <v>76.026215936529837</v>
      </c>
    </row>
    <row r="6093" spans="1:14" x14ac:dyDescent="0.3">
      <c r="A6093" t="s">
        <v>19477</v>
      </c>
      <c r="B6093" t="s">
        <v>3055</v>
      </c>
      <c r="C6093">
        <v>4.4000000000000004</v>
      </c>
      <c r="D6093">
        <v>35</v>
      </c>
      <c r="E6093">
        <v>7999</v>
      </c>
      <c r="F6093">
        <v>4799</v>
      </c>
      <c r="G6093" t="s">
        <v>67</v>
      </c>
      <c r="H6093" t="s">
        <v>19478</v>
      </c>
      <c r="I6093" t="s">
        <v>201</v>
      </c>
      <c r="J6093" t="s">
        <v>3057</v>
      </c>
      <c r="K6093" t="s">
        <v>19479</v>
      </c>
      <c r="L6093">
        <v>14589950</v>
      </c>
      <c r="M6093">
        <f t="shared" si="190"/>
        <v>167965</v>
      </c>
      <c r="N6093" s="2">
        <f t="shared" si="191"/>
        <v>40.005000625078132</v>
      </c>
    </row>
    <row r="6094" spans="1:14" x14ac:dyDescent="0.3">
      <c r="A6094" t="s">
        <v>10430</v>
      </c>
      <c r="B6094" t="s">
        <v>19480</v>
      </c>
      <c r="C6094">
        <v>4</v>
      </c>
      <c r="D6094">
        <v>62</v>
      </c>
      <c r="E6094">
        <v>999</v>
      </c>
      <c r="F6094">
        <v>549</v>
      </c>
      <c r="G6094" t="s">
        <v>29</v>
      </c>
      <c r="H6094" t="s">
        <v>19481</v>
      </c>
      <c r="I6094" t="s">
        <v>37</v>
      </c>
      <c r="J6094" t="s">
        <v>19482</v>
      </c>
      <c r="K6094" t="s">
        <v>19483</v>
      </c>
      <c r="L6094">
        <v>4332055</v>
      </c>
      <c r="M6094">
        <f t="shared" si="190"/>
        <v>34038</v>
      </c>
      <c r="N6094" s="2">
        <f t="shared" si="191"/>
        <v>45.045045045045043</v>
      </c>
    </row>
    <row r="6095" spans="1:14" x14ac:dyDescent="0.3">
      <c r="A6095" t="s">
        <v>19484</v>
      </c>
      <c r="B6095" t="s">
        <v>2383</v>
      </c>
      <c r="C6095">
        <v>4.2</v>
      </c>
      <c r="D6095">
        <v>29</v>
      </c>
      <c r="E6095">
        <v>1199</v>
      </c>
      <c r="F6095">
        <v>779</v>
      </c>
      <c r="G6095" t="s">
        <v>29</v>
      </c>
      <c r="H6095" t="s">
        <v>19485</v>
      </c>
      <c r="I6095" t="s">
        <v>37</v>
      </c>
      <c r="J6095" t="s">
        <v>2385</v>
      </c>
      <c r="K6095" t="s">
        <v>19486</v>
      </c>
      <c r="L6095">
        <v>15975034</v>
      </c>
      <c r="M6095">
        <f t="shared" si="190"/>
        <v>22591</v>
      </c>
      <c r="N6095" s="2">
        <f t="shared" si="191"/>
        <v>35.029190992493746</v>
      </c>
    </row>
    <row r="6096" spans="1:14" x14ac:dyDescent="0.3">
      <c r="A6096" t="s">
        <v>19487</v>
      </c>
      <c r="B6096" t="s">
        <v>1222</v>
      </c>
      <c r="C6096">
        <v>3.5</v>
      </c>
      <c r="D6096">
        <v>4</v>
      </c>
      <c r="E6096">
        <v>1099</v>
      </c>
      <c r="F6096">
        <v>527</v>
      </c>
      <c r="G6096" t="s">
        <v>757</v>
      </c>
      <c r="H6096" t="s">
        <v>19488</v>
      </c>
      <c r="I6096" t="s">
        <v>446</v>
      </c>
      <c r="J6096" t="s">
        <v>1224</v>
      </c>
      <c r="K6096" t="s">
        <v>19489</v>
      </c>
      <c r="L6096">
        <v>17706920</v>
      </c>
      <c r="M6096">
        <f t="shared" si="190"/>
        <v>2108</v>
      </c>
      <c r="N6096" s="2">
        <f t="shared" si="191"/>
        <v>52.047315741583255</v>
      </c>
    </row>
    <row r="6097" spans="1:14" x14ac:dyDescent="0.3">
      <c r="A6097" t="s">
        <v>1027</v>
      </c>
      <c r="B6097" t="s">
        <v>1078</v>
      </c>
      <c r="C6097">
        <v>4.8</v>
      </c>
      <c r="D6097">
        <v>4</v>
      </c>
      <c r="E6097">
        <v>1690</v>
      </c>
      <c r="F6097">
        <v>1690</v>
      </c>
      <c r="G6097" t="s">
        <v>242</v>
      </c>
      <c r="H6097" t="s">
        <v>19490</v>
      </c>
      <c r="I6097" t="s">
        <v>244</v>
      </c>
      <c r="J6097" t="s">
        <v>1081</v>
      </c>
      <c r="K6097" t="s">
        <v>19491</v>
      </c>
      <c r="L6097">
        <v>17121842</v>
      </c>
      <c r="M6097">
        <f t="shared" si="190"/>
        <v>6760</v>
      </c>
      <c r="N6097" s="2">
        <f t="shared" si="191"/>
        <v>0</v>
      </c>
    </row>
    <row r="6098" spans="1:14" x14ac:dyDescent="0.3">
      <c r="A6098" t="s">
        <v>4340</v>
      </c>
      <c r="B6098" t="s">
        <v>230</v>
      </c>
      <c r="C6098">
        <v>4</v>
      </c>
      <c r="D6098">
        <v>12</v>
      </c>
      <c r="E6098">
        <v>1499</v>
      </c>
      <c r="F6098">
        <v>899</v>
      </c>
      <c r="G6098" t="s">
        <v>42</v>
      </c>
      <c r="H6098" t="s">
        <v>19492</v>
      </c>
      <c r="I6098" t="s">
        <v>37</v>
      </c>
      <c r="J6098" t="s">
        <v>232</v>
      </c>
      <c r="K6098" t="s">
        <v>19493</v>
      </c>
      <c r="L6098">
        <v>16996600</v>
      </c>
      <c r="M6098">
        <f t="shared" si="190"/>
        <v>10788</v>
      </c>
      <c r="N6098" s="2">
        <f t="shared" si="191"/>
        <v>40.026684456304203</v>
      </c>
    </row>
    <row r="6099" spans="1:14" x14ac:dyDescent="0.3">
      <c r="A6099" t="s">
        <v>19494</v>
      </c>
      <c r="B6099" t="s">
        <v>80</v>
      </c>
      <c r="C6099">
        <v>4.3</v>
      </c>
      <c r="D6099">
        <v>21</v>
      </c>
      <c r="E6099">
        <v>2099</v>
      </c>
      <c r="F6099">
        <v>524</v>
      </c>
      <c r="G6099" t="s">
        <v>81</v>
      </c>
      <c r="H6099" t="s">
        <v>19495</v>
      </c>
      <c r="I6099" t="s">
        <v>446</v>
      </c>
      <c r="J6099" t="s">
        <v>84</v>
      </c>
      <c r="K6099" t="s">
        <v>19496</v>
      </c>
      <c r="L6099">
        <v>13880554</v>
      </c>
      <c r="M6099">
        <f t="shared" si="190"/>
        <v>11004</v>
      </c>
      <c r="N6099" s="2">
        <f t="shared" si="191"/>
        <v>75.035731300619346</v>
      </c>
    </row>
    <row r="6100" spans="1:14" x14ac:dyDescent="0.3">
      <c r="A6100" t="s">
        <v>7414</v>
      </c>
      <c r="B6100" t="s">
        <v>1903</v>
      </c>
      <c r="C6100">
        <v>4.2</v>
      </c>
      <c r="D6100">
        <v>268</v>
      </c>
      <c r="E6100">
        <v>3748</v>
      </c>
      <c r="F6100">
        <v>1686</v>
      </c>
      <c r="G6100" t="s">
        <v>4434</v>
      </c>
      <c r="H6100" t="s">
        <v>19497</v>
      </c>
      <c r="I6100" t="s">
        <v>132</v>
      </c>
      <c r="J6100" t="s">
        <v>1905</v>
      </c>
      <c r="K6100" t="s">
        <v>19498</v>
      </c>
      <c r="L6100">
        <v>14038232</v>
      </c>
      <c r="M6100">
        <f t="shared" si="190"/>
        <v>451848</v>
      </c>
      <c r="N6100" s="2">
        <f t="shared" si="191"/>
        <v>55.016008537886876</v>
      </c>
    </row>
    <row r="6101" spans="1:14" x14ac:dyDescent="0.3">
      <c r="A6101" t="s">
        <v>12746</v>
      </c>
      <c r="B6101" t="s">
        <v>456</v>
      </c>
      <c r="C6101">
        <v>3.8</v>
      </c>
      <c r="D6101">
        <v>14</v>
      </c>
      <c r="E6101">
        <v>1390</v>
      </c>
      <c r="F6101">
        <v>695</v>
      </c>
      <c r="G6101" t="s">
        <v>29</v>
      </c>
      <c r="H6101" t="s">
        <v>19499</v>
      </c>
      <c r="I6101" t="s">
        <v>50</v>
      </c>
      <c r="J6101" t="s">
        <v>459</v>
      </c>
      <c r="K6101" t="s">
        <v>19500</v>
      </c>
      <c r="L6101">
        <v>15847120</v>
      </c>
      <c r="M6101">
        <f t="shared" si="190"/>
        <v>9730</v>
      </c>
      <c r="N6101" s="2">
        <f t="shared" si="191"/>
        <v>50</v>
      </c>
    </row>
    <row r="6102" spans="1:14" x14ac:dyDescent="0.3">
      <c r="A6102" t="s">
        <v>5607</v>
      </c>
      <c r="B6102" t="s">
        <v>14091</v>
      </c>
      <c r="C6102">
        <v>4.3</v>
      </c>
      <c r="D6102">
        <v>164</v>
      </c>
      <c r="E6102">
        <v>1622</v>
      </c>
      <c r="F6102">
        <v>486</v>
      </c>
      <c r="G6102" t="s">
        <v>16</v>
      </c>
      <c r="H6102" t="s">
        <v>19501</v>
      </c>
      <c r="I6102" t="s">
        <v>388</v>
      </c>
      <c r="J6102" t="s">
        <v>14093</v>
      </c>
      <c r="K6102" t="s">
        <v>19502</v>
      </c>
      <c r="L6102">
        <v>6029352</v>
      </c>
      <c r="M6102">
        <f t="shared" si="190"/>
        <v>79704</v>
      </c>
      <c r="N6102" s="2">
        <f t="shared" si="191"/>
        <v>70.036991368680646</v>
      </c>
    </row>
    <row r="6103" spans="1:14" x14ac:dyDescent="0.3">
      <c r="A6103" t="s">
        <v>19503</v>
      </c>
      <c r="B6103" t="s">
        <v>2435</v>
      </c>
      <c r="C6103">
        <v>4.4000000000000004</v>
      </c>
      <c r="D6103">
        <v>8</v>
      </c>
      <c r="E6103">
        <v>1999</v>
      </c>
      <c r="F6103">
        <v>1199</v>
      </c>
      <c r="G6103" t="s">
        <v>42</v>
      </c>
      <c r="H6103" t="s">
        <v>19504</v>
      </c>
      <c r="I6103" t="s">
        <v>404</v>
      </c>
      <c r="J6103" t="s">
        <v>2438</v>
      </c>
      <c r="K6103" t="s">
        <v>19505</v>
      </c>
      <c r="L6103">
        <v>15790128</v>
      </c>
      <c r="M6103">
        <f t="shared" si="190"/>
        <v>9592</v>
      </c>
      <c r="N6103" s="2">
        <f t="shared" si="191"/>
        <v>40.020010005002497</v>
      </c>
    </row>
    <row r="6104" spans="1:14" x14ac:dyDescent="0.3">
      <c r="A6104" t="s">
        <v>1655</v>
      </c>
      <c r="B6104" t="s">
        <v>942</v>
      </c>
      <c r="C6104">
        <v>4.3</v>
      </c>
      <c r="D6104">
        <v>4</v>
      </c>
      <c r="E6104">
        <v>1799</v>
      </c>
      <c r="F6104">
        <v>719</v>
      </c>
      <c r="G6104" t="s">
        <v>67</v>
      </c>
      <c r="H6104" t="s">
        <v>19506</v>
      </c>
      <c r="I6104" t="s">
        <v>297</v>
      </c>
      <c r="J6104" t="s">
        <v>944</v>
      </c>
      <c r="K6104" t="s">
        <v>19507</v>
      </c>
      <c r="L6104">
        <v>13698046</v>
      </c>
      <c r="M6104">
        <f t="shared" si="190"/>
        <v>2876</v>
      </c>
      <c r="N6104" s="2">
        <f t="shared" si="191"/>
        <v>60.033351862145636</v>
      </c>
    </row>
    <row r="6105" spans="1:14" x14ac:dyDescent="0.3">
      <c r="A6105" t="s">
        <v>2877</v>
      </c>
      <c r="B6105" t="s">
        <v>2878</v>
      </c>
      <c r="C6105">
        <v>4.4000000000000004</v>
      </c>
      <c r="D6105">
        <v>12</v>
      </c>
      <c r="E6105">
        <v>1299</v>
      </c>
      <c r="F6105">
        <v>558</v>
      </c>
      <c r="G6105" t="s">
        <v>42</v>
      </c>
      <c r="H6105" t="s">
        <v>19508</v>
      </c>
      <c r="I6105" t="s">
        <v>37</v>
      </c>
      <c r="J6105" t="s">
        <v>2880</v>
      </c>
      <c r="K6105" t="s">
        <v>19509</v>
      </c>
      <c r="L6105">
        <v>15813512</v>
      </c>
      <c r="M6105">
        <f t="shared" si="190"/>
        <v>6696</v>
      </c>
      <c r="N6105" s="2">
        <f t="shared" si="191"/>
        <v>57.043879907621239</v>
      </c>
    </row>
    <row r="6106" spans="1:14" x14ac:dyDescent="0.3">
      <c r="A6106" t="s">
        <v>19510</v>
      </c>
      <c r="B6106" t="s">
        <v>432</v>
      </c>
      <c r="C6106">
        <v>4.3</v>
      </c>
      <c r="D6106">
        <v>9</v>
      </c>
      <c r="E6106">
        <v>649</v>
      </c>
      <c r="F6106">
        <v>649</v>
      </c>
      <c r="G6106" t="s">
        <v>29</v>
      </c>
      <c r="H6106" t="s">
        <v>19511</v>
      </c>
      <c r="I6106" t="s">
        <v>434</v>
      </c>
      <c r="J6106" t="s">
        <v>435</v>
      </c>
      <c r="K6106" t="s">
        <v>19512</v>
      </c>
      <c r="L6106">
        <v>16954476</v>
      </c>
      <c r="M6106">
        <f t="shared" si="190"/>
        <v>5841</v>
      </c>
      <c r="N6106" s="2">
        <f t="shared" si="191"/>
        <v>0</v>
      </c>
    </row>
    <row r="6107" spans="1:14" x14ac:dyDescent="0.3">
      <c r="A6107" t="s">
        <v>19513</v>
      </c>
      <c r="B6107" t="s">
        <v>14827</v>
      </c>
      <c r="C6107">
        <v>4.8</v>
      </c>
      <c r="D6107">
        <v>13</v>
      </c>
      <c r="E6107">
        <v>1149</v>
      </c>
      <c r="F6107">
        <v>252</v>
      </c>
      <c r="G6107" t="s">
        <v>16</v>
      </c>
      <c r="H6107" t="s">
        <v>19514</v>
      </c>
      <c r="I6107" t="s">
        <v>388</v>
      </c>
      <c r="J6107" t="s">
        <v>14829</v>
      </c>
      <c r="K6107" t="s">
        <v>19515</v>
      </c>
      <c r="L6107">
        <v>16120772</v>
      </c>
      <c r="M6107">
        <f t="shared" si="190"/>
        <v>3276</v>
      </c>
      <c r="N6107" s="2">
        <f t="shared" si="191"/>
        <v>78.067885117493475</v>
      </c>
    </row>
    <row r="6108" spans="1:14" x14ac:dyDescent="0.3">
      <c r="A6108" t="s">
        <v>3973</v>
      </c>
      <c r="B6108" t="s">
        <v>1180</v>
      </c>
      <c r="C6108">
        <v>3.9</v>
      </c>
      <c r="D6108">
        <v>391</v>
      </c>
      <c r="E6108">
        <v>919</v>
      </c>
      <c r="F6108">
        <v>431</v>
      </c>
      <c r="G6108" t="s">
        <v>838</v>
      </c>
      <c r="H6108" t="s">
        <v>19516</v>
      </c>
      <c r="I6108" t="s">
        <v>1229</v>
      </c>
      <c r="J6108" t="s">
        <v>1182</v>
      </c>
      <c r="K6108" t="s">
        <v>19517</v>
      </c>
      <c r="L6108">
        <v>13527792</v>
      </c>
      <c r="M6108">
        <f t="shared" si="190"/>
        <v>168521</v>
      </c>
      <c r="N6108" s="2">
        <f t="shared" si="191"/>
        <v>53.101196953210007</v>
      </c>
    </row>
    <row r="6109" spans="1:14" x14ac:dyDescent="0.3">
      <c r="A6109" t="s">
        <v>19518</v>
      </c>
      <c r="B6109" t="s">
        <v>465</v>
      </c>
      <c r="C6109">
        <v>4.4000000000000004</v>
      </c>
      <c r="D6109">
        <v>96</v>
      </c>
      <c r="E6109">
        <v>329</v>
      </c>
      <c r="F6109">
        <v>329</v>
      </c>
      <c r="G6109" t="s">
        <v>466</v>
      </c>
      <c r="H6109" t="s">
        <v>19519</v>
      </c>
      <c r="I6109" t="s">
        <v>648</v>
      </c>
      <c r="J6109" t="s">
        <v>468</v>
      </c>
      <c r="K6109" t="s">
        <v>19520</v>
      </c>
      <c r="L6109">
        <v>1999096</v>
      </c>
      <c r="M6109">
        <f t="shared" si="190"/>
        <v>31584</v>
      </c>
      <c r="N6109" s="2">
        <f t="shared" si="191"/>
        <v>0</v>
      </c>
    </row>
    <row r="6110" spans="1:14" x14ac:dyDescent="0.3">
      <c r="A6110" t="s">
        <v>11653</v>
      </c>
      <c r="B6110" t="s">
        <v>1693</v>
      </c>
      <c r="C6110">
        <v>3.2</v>
      </c>
      <c r="D6110">
        <v>6</v>
      </c>
      <c r="E6110">
        <v>1799</v>
      </c>
      <c r="F6110">
        <v>665</v>
      </c>
      <c r="G6110" t="s">
        <v>67</v>
      </c>
      <c r="H6110" t="s">
        <v>19521</v>
      </c>
      <c r="I6110" t="s">
        <v>50</v>
      </c>
      <c r="J6110" t="s">
        <v>1695</v>
      </c>
      <c r="K6110" t="s">
        <v>19522</v>
      </c>
      <c r="L6110">
        <v>16617920</v>
      </c>
      <c r="M6110">
        <f t="shared" si="190"/>
        <v>3990</v>
      </c>
      <c r="N6110" s="2">
        <f t="shared" si="191"/>
        <v>63.035019455252915</v>
      </c>
    </row>
    <row r="6111" spans="1:14" x14ac:dyDescent="0.3">
      <c r="A6111" t="s">
        <v>18540</v>
      </c>
      <c r="B6111" t="s">
        <v>689</v>
      </c>
      <c r="C6111">
        <v>4.4000000000000004</v>
      </c>
      <c r="D6111">
        <v>50</v>
      </c>
      <c r="E6111">
        <v>2890</v>
      </c>
      <c r="F6111">
        <v>1445</v>
      </c>
      <c r="G6111" t="s">
        <v>88</v>
      </c>
      <c r="H6111" t="s">
        <v>19523</v>
      </c>
      <c r="I6111" t="s">
        <v>586</v>
      </c>
      <c r="J6111" t="s">
        <v>692</v>
      </c>
      <c r="K6111" t="s">
        <v>19524</v>
      </c>
      <c r="L6111">
        <v>16577798</v>
      </c>
      <c r="M6111">
        <f t="shared" si="190"/>
        <v>72250</v>
      </c>
      <c r="N6111" s="2">
        <f t="shared" si="191"/>
        <v>50</v>
      </c>
    </row>
    <row r="6112" spans="1:14" x14ac:dyDescent="0.3">
      <c r="A6112" t="s">
        <v>8459</v>
      </c>
      <c r="B6112" t="s">
        <v>9973</v>
      </c>
      <c r="C6112">
        <v>4.3</v>
      </c>
      <c r="D6112">
        <v>6</v>
      </c>
      <c r="E6112">
        <v>1999</v>
      </c>
      <c r="F6112">
        <v>879</v>
      </c>
      <c r="G6112" t="s">
        <v>683</v>
      </c>
      <c r="H6112" t="s">
        <v>19525</v>
      </c>
      <c r="I6112" t="s">
        <v>685</v>
      </c>
      <c r="J6112" t="s">
        <v>9975</v>
      </c>
      <c r="K6112" t="s">
        <v>19526</v>
      </c>
      <c r="L6112">
        <v>14540016</v>
      </c>
      <c r="M6112">
        <f t="shared" si="190"/>
        <v>5274</v>
      </c>
      <c r="N6112" s="2">
        <f t="shared" si="191"/>
        <v>56.028014007003499</v>
      </c>
    </row>
    <row r="6113" spans="1:14" x14ac:dyDescent="0.3">
      <c r="A6113" t="s">
        <v>414</v>
      </c>
      <c r="B6113" t="s">
        <v>1426</v>
      </c>
      <c r="C6113">
        <v>4.8</v>
      </c>
      <c r="D6113">
        <v>4</v>
      </c>
      <c r="E6113">
        <v>999</v>
      </c>
      <c r="F6113">
        <v>749</v>
      </c>
      <c r="G6113" t="s">
        <v>11382</v>
      </c>
      <c r="H6113" t="s">
        <v>19527</v>
      </c>
      <c r="I6113" t="s">
        <v>37</v>
      </c>
      <c r="J6113" t="s">
        <v>1428</v>
      </c>
      <c r="K6113" t="s">
        <v>19528</v>
      </c>
      <c r="L6113">
        <v>17652996</v>
      </c>
      <c r="M6113">
        <f t="shared" si="190"/>
        <v>2996</v>
      </c>
      <c r="N6113" s="2">
        <f t="shared" si="191"/>
        <v>25.025025025025027</v>
      </c>
    </row>
    <row r="6114" spans="1:14" x14ac:dyDescent="0.3">
      <c r="A6114" t="s">
        <v>17170</v>
      </c>
      <c r="B6114" t="s">
        <v>80</v>
      </c>
      <c r="C6114">
        <v>2.9</v>
      </c>
      <c r="D6114">
        <v>158</v>
      </c>
      <c r="E6114">
        <v>1099</v>
      </c>
      <c r="F6114">
        <v>439</v>
      </c>
      <c r="G6114" t="s">
        <v>67</v>
      </c>
      <c r="H6114" t="s">
        <v>19529</v>
      </c>
      <c r="I6114" t="s">
        <v>138</v>
      </c>
      <c r="J6114" t="s">
        <v>84</v>
      </c>
      <c r="K6114" t="s">
        <v>19530</v>
      </c>
      <c r="L6114">
        <v>11572126</v>
      </c>
      <c r="M6114">
        <f t="shared" si="190"/>
        <v>69362</v>
      </c>
      <c r="N6114" s="2">
        <f t="shared" si="191"/>
        <v>60.05459508644222</v>
      </c>
    </row>
    <row r="6115" spans="1:14" x14ac:dyDescent="0.3">
      <c r="A6115" t="s">
        <v>18434</v>
      </c>
      <c r="B6115" t="s">
        <v>424</v>
      </c>
      <c r="C6115">
        <v>4</v>
      </c>
      <c r="D6115">
        <v>34</v>
      </c>
      <c r="E6115">
        <v>2999</v>
      </c>
      <c r="F6115">
        <v>1169</v>
      </c>
      <c r="G6115" t="s">
        <v>124</v>
      </c>
      <c r="H6115" t="s">
        <v>19531</v>
      </c>
      <c r="I6115" t="s">
        <v>132</v>
      </c>
      <c r="J6115" t="s">
        <v>426</v>
      </c>
      <c r="K6115" t="s">
        <v>19532</v>
      </c>
      <c r="L6115">
        <v>15178646</v>
      </c>
      <c r="M6115">
        <f t="shared" si="190"/>
        <v>39746</v>
      </c>
      <c r="N6115" s="2">
        <f t="shared" si="191"/>
        <v>61.02034011337112</v>
      </c>
    </row>
    <row r="6116" spans="1:14" x14ac:dyDescent="0.3">
      <c r="A6116" t="s">
        <v>1613</v>
      </c>
      <c r="B6116" t="s">
        <v>1097</v>
      </c>
      <c r="C6116">
        <v>4</v>
      </c>
      <c r="D6116">
        <v>8</v>
      </c>
      <c r="E6116">
        <v>2499</v>
      </c>
      <c r="F6116">
        <v>699</v>
      </c>
      <c r="G6116" t="s">
        <v>563</v>
      </c>
      <c r="H6116" t="s">
        <v>19533</v>
      </c>
      <c r="I6116" t="s">
        <v>297</v>
      </c>
      <c r="J6116" t="s">
        <v>1099</v>
      </c>
      <c r="K6116" t="s">
        <v>19534</v>
      </c>
      <c r="L6116">
        <v>16784480</v>
      </c>
      <c r="M6116">
        <f t="shared" si="190"/>
        <v>5592</v>
      </c>
      <c r="N6116" s="2">
        <f t="shared" si="191"/>
        <v>72.02881152460985</v>
      </c>
    </row>
    <row r="6117" spans="1:14" x14ac:dyDescent="0.3">
      <c r="A6117" t="s">
        <v>5365</v>
      </c>
      <c r="B6117" t="s">
        <v>2124</v>
      </c>
      <c r="C6117">
        <v>3.8</v>
      </c>
      <c r="D6117">
        <v>9</v>
      </c>
      <c r="E6117">
        <v>2799</v>
      </c>
      <c r="F6117">
        <v>839</v>
      </c>
      <c r="G6117" t="s">
        <v>2167</v>
      </c>
      <c r="H6117" t="s">
        <v>19535</v>
      </c>
      <c r="I6117" t="s">
        <v>446</v>
      </c>
      <c r="J6117" t="s">
        <v>2126</v>
      </c>
      <c r="K6117" t="s">
        <v>19536</v>
      </c>
      <c r="L6117">
        <v>14089218</v>
      </c>
      <c r="M6117">
        <f t="shared" si="190"/>
        <v>7551</v>
      </c>
      <c r="N6117" s="2">
        <f t="shared" si="191"/>
        <v>70.025008931761349</v>
      </c>
    </row>
    <row r="6118" spans="1:14" x14ac:dyDescent="0.3">
      <c r="A6118" t="s">
        <v>19537</v>
      </c>
      <c r="B6118" t="s">
        <v>3944</v>
      </c>
      <c r="C6118">
        <v>3.3</v>
      </c>
      <c r="D6118">
        <v>6</v>
      </c>
      <c r="E6118">
        <v>4390</v>
      </c>
      <c r="F6118">
        <v>878</v>
      </c>
      <c r="G6118" t="s">
        <v>683</v>
      </c>
      <c r="H6118" t="s">
        <v>19538</v>
      </c>
      <c r="I6118" t="s">
        <v>685</v>
      </c>
      <c r="J6118" t="s">
        <v>3946</v>
      </c>
      <c r="K6118" t="s">
        <v>19539</v>
      </c>
      <c r="L6118">
        <v>15000924</v>
      </c>
      <c r="M6118">
        <f t="shared" si="190"/>
        <v>5268</v>
      </c>
      <c r="N6118" s="2">
        <f t="shared" si="191"/>
        <v>80</v>
      </c>
    </row>
    <row r="6119" spans="1:14" x14ac:dyDescent="0.3">
      <c r="A6119" t="s">
        <v>6941</v>
      </c>
      <c r="B6119" t="s">
        <v>2355</v>
      </c>
      <c r="C6119">
        <v>4.3</v>
      </c>
      <c r="D6119">
        <v>43</v>
      </c>
      <c r="E6119">
        <v>1699</v>
      </c>
      <c r="F6119">
        <v>798</v>
      </c>
      <c r="G6119" t="s">
        <v>2167</v>
      </c>
      <c r="H6119" t="s">
        <v>19540</v>
      </c>
      <c r="I6119" t="s">
        <v>446</v>
      </c>
      <c r="J6119" t="s">
        <v>2357</v>
      </c>
      <c r="K6119" t="s">
        <v>19541</v>
      </c>
      <c r="L6119">
        <v>12742072</v>
      </c>
      <c r="M6119">
        <f t="shared" si="190"/>
        <v>34314</v>
      </c>
      <c r="N6119" s="2">
        <f t="shared" si="191"/>
        <v>53.031194820482639</v>
      </c>
    </row>
    <row r="6120" spans="1:14" x14ac:dyDescent="0.3">
      <c r="A6120" t="s">
        <v>6620</v>
      </c>
      <c r="B6120" t="s">
        <v>1677</v>
      </c>
      <c r="C6120">
        <v>4.9000000000000004</v>
      </c>
      <c r="D6120">
        <v>19</v>
      </c>
      <c r="E6120">
        <v>12750</v>
      </c>
      <c r="F6120">
        <v>6375</v>
      </c>
      <c r="G6120" t="s">
        <v>16</v>
      </c>
      <c r="H6120" t="s">
        <v>19542</v>
      </c>
      <c r="I6120" t="s">
        <v>367</v>
      </c>
      <c r="J6120" t="s">
        <v>1680</v>
      </c>
      <c r="K6120" t="s">
        <v>19543</v>
      </c>
      <c r="L6120">
        <v>13369108</v>
      </c>
      <c r="M6120">
        <f t="shared" si="190"/>
        <v>121125</v>
      </c>
      <c r="N6120" s="2">
        <f t="shared" si="191"/>
        <v>50</v>
      </c>
    </row>
    <row r="6121" spans="1:14" x14ac:dyDescent="0.3">
      <c r="A6121" t="s">
        <v>19544</v>
      </c>
      <c r="B6121" t="s">
        <v>1938</v>
      </c>
      <c r="C6121">
        <v>4.3</v>
      </c>
      <c r="D6121">
        <v>28</v>
      </c>
      <c r="E6121">
        <v>2225</v>
      </c>
      <c r="F6121">
        <v>1112</v>
      </c>
      <c r="G6121" t="s">
        <v>42</v>
      </c>
      <c r="H6121" t="s">
        <v>19545</v>
      </c>
      <c r="I6121" t="s">
        <v>1941</v>
      </c>
      <c r="J6121" t="s">
        <v>1942</v>
      </c>
      <c r="K6121" t="s">
        <v>19546</v>
      </c>
      <c r="L6121">
        <v>9083361</v>
      </c>
      <c r="M6121">
        <f t="shared" si="190"/>
        <v>31136</v>
      </c>
      <c r="N6121" s="2">
        <f t="shared" si="191"/>
        <v>50.022471910112365</v>
      </c>
    </row>
    <row r="6122" spans="1:14" x14ac:dyDescent="0.3">
      <c r="A6122" t="s">
        <v>4048</v>
      </c>
      <c r="B6122" t="s">
        <v>14760</v>
      </c>
      <c r="C6122">
        <v>4.8</v>
      </c>
      <c r="D6122">
        <v>6</v>
      </c>
      <c r="E6122">
        <v>9649</v>
      </c>
      <c r="F6122">
        <v>2219</v>
      </c>
      <c r="G6122" t="s">
        <v>124</v>
      </c>
      <c r="H6122" t="s">
        <v>19547</v>
      </c>
      <c r="I6122" t="s">
        <v>132</v>
      </c>
      <c r="J6122" t="s">
        <v>14762</v>
      </c>
      <c r="K6122" t="s">
        <v>19548</v>
      </c>
      <c r="L6122">
        <v>15300150</v>
      </c>
      <c r="M6122">
        <f t="shared" si="190"/>
        <v>13314</v>
      </c>
      <c r="N6122" s="2">
        <f t="shared" si="191"/>
        <v>77.002798217431859</v>
      </c>
    </row>
    <row r="6123" spans="1:14" x14ac:dyDescent="0.3">
      <c r="A6123" t="s">
        <v>19549</v>
      </c>
      <c r="B6123" t="s">
        <v>926</v>
      </c>
      <c r="C6123">
        <v>3.7</v>
      </c>
      <c r="D6123">
        <v>10</v>
      </c>
      <c r="E6123">
        <v>1400</v>
      </c>
      <c r="F6123">
        <v>700</v>
      </c>
      <c r="G6123" t="s">
        <v>42</v>
      </c>
      <c r="H6123" t="s">
        <v>19550</v>
      </c>
      <c r="I6123" t="s">
        <v>56</v>
      </c>
      <c r="J6123" t="s">
        <v>928</v>
      </c>
      <c r="K6123" t="s">
        <v>19551</v>
      </c>
      <c r="L6123">
        <v>16252684</v>
      </c>
      <c r="M6123">
        <f t="shared" si="190"/>
        <v>7000</v>
      </c>
      <c r="N6123" s="2">
        <f t="shared" si="191"/>
        <v>50</v>
      </c>
    </row>
    <row r="6124" spans="1:14" x14ac:dyDescent="0.3">
      <c r="A6124" t="s">
        <v>1407</v>
      </c>
      <c r="B6124" t="s">
        <v>2528</v>
      </c>
      <c r="C6124">
        <v>4.0999999999999996</v>
      </c>
      <c r="D6124">
        <v>27</v>
      </c>
      <c r="E6124">
        <v>1504</v>
      </c>
      <c r="F6124">
        <v>736</v>
      </c>
      <c r="G6124" t="s">
        <v>29</v>
      </c>
      <c r="H6124" t="s">
        <v>19552</v>
      </c>
      <c r="I6124" t="s">
        <v>126</v>
      </c>
      <c r="J6124" t="s">
        <v>2530</v>
      </c>
      <c r="K6124" t="s">
        <v>19553</v>
      </c>
      <c r="L6124">
        <v>10236153</v>
      </c>
      <c r="M6124">
        <f t="shared" si="190"/>
        <v>19872</v>
      </c>
      <c r="N6124" s="2">
        <f t="shared" si="191"/>
        <v>51.063829787234042</v>
      </c>
    </row>
    <row r="6125" spans="1:14" x14ac:dyDescent="0.3">
      <c r="A6125" t="s">
        <v>1407</v>
      </c>
      <c r="B6125" t="s">
        <v>1312</v>
      </c>
      <c r="C6125">
        <v>3.6</v>
      </c>
      <c r="D6125">
        <v>203</v>
      </c>
      <c r="E6125">
        <v>1799</v>
      </c>
      <c r="F6125">
        <v>539</v>
      </c>
      <c r="G6125" t="s">
        <v>29</v>
      </c>
      <c r="H6125" t="s">
        <v>19554</v>
      </c>
      <c r="I6125" t="s">
        <v>126</v>
      </c>
      <c r="J6125" t="s">
        <v>1314</v>
      </c>
      <c r="K6125" t="s">
        <v>19555</v>
      </c>
      <c r="L6125">
        <v>9540643</v>
      </c>
      <c r="M6125">
        <f t="shared" si="190"/>
        <v>109417</v>
      </c>
      <c r="N6125" s="2">
        <f t="shared" si="191"/>
        <v>70.038910505836569</v>
      </c>
    </row>
    <row r="6126" spans="1:14" x14ac:dyDescent="0.3">
      <c r="A6126" t="s">
        <v>2341</v>
      </c>
      <c r="B6126" t="s">
        <v>8536</v>
      </c>
      <c r="C6126">
        <v>4.4000000000000004</v>
      </c>
      <c r="D6126">
        <v>112</v>
      </c>
      <c r="E6126">
        <v>1599</v>
      </c>
      <c r="F6126">
        <v>751</v>
      </c>
      <c r="G6126" t="s">
        <v>29</v>
      </c>
      <c r="H6126" t="s">
        <v>19556</v>
      </c>
      <c r="I6126" t="s">
        <v>642</v>
      </c>
      <c r="J6126" t="s">
        <v>8538</v>
      </c>
      <c r="K6126" t="s">
        <v>19557</v>
      </c>
      <c r="L6126">
        <v>12956126</v>
      </c>
      <c r="M6126">
        <f t="shared" si="190"/>
        <v>84112</v>
      </c>
      <c r="N6126" s="2">
        <f t="shared" si="191"/>
        <v>53.033145716072546</v>
      </c>
    </row>
    <row r="6127" spans="1:14" x14ac:dyDescent="0.3">
      <c r="A6127" t="s">
        <v>19558</v>
      </c>
      <c r="B6127" t="s">
        <v>1267</v>
      </c>
      <c r="C6127">
        <v>4.5</v>
      </c>
      <c r="D6127">
        <v>20</v>
      </c>
      <c r="E6127">
        <v>2199</v>
      </c>
      <c r="F6127">
        <v>703</v>
      </c>
      <c r="G6127" t="s">
        <v>1268</v>
      </c>
      <c r="H6127" t="s">
        <v>19559</v>
      </c>
      <c r="I6127" t="s">
        <v>891</v>
      </c>
      <c r="J6127" t="s">
        <v>1270</v>
      </c>
      <c r="K6127" t="s">
        <v>19560</v>
      </c>
      <c r="L6127">
        <v>14136988</v>
      </c>
      <c r="M6127">
        <f t="shared" si="190"/>
        <v>14060</v>
      </c>
      <c r="N6127" s="2">
        <f t="shared" si="191"/>
        <v>68.030923146884945</v>
      </c>
    </row>
    <row r="6128" spans="1:14" x14ac:dyDescent="0.3">
      <c r="A6128" t="s">
        <v>5392</v>
      </c>
      <c r="B6128" t="s">
        <v>424</v>
      </c>
      <c r="C6128">
        <v>4.3</v>
      </c>
      <c r="D6128">
        <v>32</v>
      </c>
      <c r="E6128">
        <v>2499</v>
      </c>
      <c r="F6128">
        <v>1199</v>
      </c>
      <c r="G6128" t="s">
        <v>124</v>
      </c>
      <c r="H6128" t="s">
        <v>19561</v>
      </c>
      <c r="I6128" t="s">
        <v>132</v>
      </c>
      <c r="J6128" t="s">
        <v>426</v>
      </c>
      <c r="K6128" t="s">
        <v>19562</v>
      </c>
      <c r="L6128">
        <v>15050676</v>
      </c>
      <c r="M6128">
        <f t="shared" si="190"/>
        <v>38368</v>
      </c>
      <c r="N6128" s="2">
        <f t="shared" si="191"/>
        <v>52.020808323329334</v>
      </c>
    </row>
    <row r="6129" spans="1:14" x14ac:dyDescent="0.3">
      <c r="A6129" t="s">
        <v>1027</v>
      </c>
      <c r="B6129" t="s">
        <v>1149</v>
      </c>
      <c r="C6129">
        <v>4.5</v>
      </c>
      <c r="D6129">
        <v>18</v>
      </c>
      <c r="E6129">
        <v>1690</v>
      </c>
      <c r="F6129">
        <v>1690</v>
      </c>
      <c r="G6129" t="s">
        <v>242</v>
      </c>
      <c r="H6129" t="s">
        <v>19563</v>
      </c>
      <c r="I6129" t="s">
        <v>244</v>
      </c>
      <c r="J6129" t="s">
        <v>1151</v>
      </c>
      <c r="K6129" t="s">
        <v>19564</v>
      </c>
      <c r="L6129">
        <v>11256826</v>
      </c>
      <c r="M6129">
        <f t="shared" si="190"/>
        <v>30420</v>
      </c>
      <c r="N6129" s="2">
        <f t="shared" si="191"/>
        <v>0</v>
      </c>
    </row>
    <row r="6130" spans="1:14" x14ac:dyDescent="0.3">
      <c r="A6130" t="s">
        <v>5365</v>
      </c>
      <c r="B6130" t="s">
        <v>2124</v>
      </c>
      <c r="C6130">
        <v>3.1</v>
      </c>
      <c r="D6130">
        <v>22</v>
      </c>
      <c r="E6130">
        <v>2799</v>
      </c>
      <c r="F6130">
        <v>839</v>
      </c>
      <c r="G6130" t="s">
        <v>2167</v>
      </c>
      <c r="H6130" t="s">
        <v>19565</v>
      </c>
      <c r="I6130" t="s">
        <v>446</v>
      </c>
      <c r="J6130" t="s">
        <v>2126</v>
      </c>
      <c r="K6130" t="s">
        <v>19566</v>
      </c>
      <c r="L6130">
        <v>14089214</v>
      </c>
      <c r="M6130">
        <f t="shared" si="190"/>
        <v>18458</v>
      </c>
      <c r="N6130" s="2">
        <f t="shared" si="191"/>
        <v>70.025008931761349</v>
      </c>
    </row>
    <row r="6131" spans="1:14" x14ac:dyDescent="0.3">
      <c r="A6131" t="s">
        <v>8949</v>
      </c>
      <c r="B6131" t="s">
        <v>593</v>
      </c>
      <c r="C6131">
        <v>3.7</v>
      </c>
      <c r="D6131">
        <v>11</v>
      </c>
      <c r="E6131">
        <v>799</v>
      </c>
      <c r="F6131">
        <v>359</v>
      </c>
      <c r="G6131" t="s">
        <v>67</v>
      </c>
      <c r="H6131" t="s">
        <v>19567</v>
      </c>
      <c r="I6131" t="s">
        <v>37</v>
      </c>
      <c r="J6131" t="s">
        <v>595</v>
      </c>
      <c r="K6131" t="s">
        <v>19568</v>
      </c>
      <c r="L6131">
        <v>17112972</v>
      </c>
      <c r="M6131">
        <f t="shared" si="190"/>
        <v>3949</v>
      </c>
      <c r="N6131" s="2">
        <f t="shared" si="191"/>
        <v>55.068836045056322</v>
      </c>
    </row>
    <row r="6132" spans="1:14" x14ac:dyDescent="0.3">
      <c r="A6132" t="s">
        <v>19569</v>
      </c>
      <c r="B6132" t="s">
        <v>1741</v>
      </c>
      <c r="C6132">
        <v>4.8</v>
      </c>
      <c r="D6132">
        <v>22</v>
      </c>
      <c r="E6132">
        <v>1199</v>
      </c>
      <c r="F6132">
        <v>1199</v>
      </c>
      <c r="G6132" t="s">
        <v>16</v>
      </c>
      <c r="H6132" t="s">
        <v>19570</v>
      </c>
      <c r="I6132" t="s">
        <v>2824</v>
      </c>
      <c r="J6132" t="s">
        <v>1745</v>
      </c>
      <c r="K6132" t="s">
        <v>19571</v>
      </c>
      <c r="L6132">
        <v>15418152</v>
      </c>
      <c r="M6132">
        <f t="shared" si="190"/>
        <v>26378</v>
      </c>
      <c r="N6132" s="2">
        <f t="shared" si="191"/>
        <v>0</v>
      </c>
    </row>
    <row r="6133" spans="1:14" x14ac:dyDescent="0.3">
      <c r="A6133" t="s">
        <v>8155</v>
      </c>
      <c r="B6133" t="s">
        <v>9030</v>
      </c>
      <c r="C6133">
        <v>4.5</v>
      </c>
      <c r="D6133">
        <v>72</v>
      </c>
      <c r="E6133">
        <v>3135</v>
      </c>
      <c r="F6133">
        <v>689</v>
      </c>
      <c r="G6133" t="s">
        <v>16</v>
      </c>
      <c r="H6133" t="s">
        <v>19572</v>
      </c>
      <c r="I6133" t="s">
        <v>1558</v>
      </c>
      <c r="J6133" t="s">
        <v>9030</v>
      </c>
      <c r="K6133" t="s">
        <v>19573</v>
      </c>
      <c r="L6133">
        <v>16512820</v>
      </c>
      <c r="M6133">
        <f t="shared" si="190"/>
        <v>49608</v>
      </c>
      <c r="N6133" s="2">
        <f t="shared" si="191"/>
        <v>78.022328548644339</v>
      </c>
    </row>
    <row r="6134" spans="1:14" x14ac:dyDescent="0.3">
      <c r="A6134" t="s">
        <v>19574</v>
      </c>
      <c r="B6134" t="s">
        <v>6307</v>
      </c>
      <c r="C6134">
        <v>4</v>
      </c>
      <c r="D6134">
        <v>27</v>
      </c>
      <c r="E6134">
        <v>3499</v>
      </c>
      <c r="F6134">
        <v>1189</v>
      </c>
      <c r="G6134" t="s">
        <v>29</v>
      </c>
      <c r="H6134" t="s">
        <v>19575</v>
      </c>
      <c r="I6134" t="s">
        <v>132</v>
      </c>
      <c r="J6134" t="s">
        <v>6307</v>
      </c>
      <c r="K6134" t="s">
        <v>19576</v>
      </c>
      <c r="L6134">
        <v>14221060</v>
      </c>
      <c r="M6134">
        <f t="shared" si="190"/>
        <v>32103</v>
      </c>
      <c r="N6134" s="2">
        <f t="shared" si="191"/>
        <v>66.018862532152042</v>
      </c>
    </row>
    <row r="6135" spans="1:14" x14ac:dyDescent="0.3">
      <c r="A6135" t="s">
        <v>19577</v>
      </c>
      <c r="B6135" t="s">
        <v>48</v>
      </c>
      <c r="C6135">
        <v>3.7</v>
      </c>
      <c r="D6135">
        <v>39</v>
      </c>
      <c r="E6135">
        <v>2199</v>
      </c>
      <c r="F6135">
        <v>879</v>
      </c>
      <c r="G6135" t="s">
        <v>16</v>
      </c>
      <c r="H6135" t="s">
        <v>19578</v>
      </c>
      <c r="I6135" t="s">
        <v>126</v>
      </c>
      <c r="J6135" t="s">
        <v>51</v>
      </c>
      <c r="K6135" t="s">
        <v>19579</v>
      </c>
      <c r="L6135">
        <v>13996944</v>
      </c>
      <c r="M6135">
        <f t="shared" si="190"/>
        <v>34281</v>
      </c>
      <c r="N6135" s="2">
        <f t="shared" si="191"/>
        <v>60.027285129604365</v>
      </c>
    </row>
    <row r="6136" spans="1:14" x14ac:dyDescent="0.3">
      <c r="A6136" t="s">
        <v>19580</v>
      </c>
      <c r="B6136" t="s">
        <v>1382</v>
      </c>
      <c r="C6136">
        <v>3.9</v>
      </c>
      <c r="D6136">
        <v>55</v>
      </c>
      <c r="E6136">
        <v>5399</v>
      </c>
      <c r="F6136">
        <v>1349</v>
      </c>
      <c r="G6136" t="s">
        <v>16</v>
      </c>
      <c r="H6136" t="s">
        <v>19581</v>
      </c>
      <c r="I6136" t="s">
        <v>18</v>
      </c>
      <c r="J6136" t="s">
        <v>1384</v>
      </c>
      <c r="K6136" t="s">
        <v>19582</v>
      </c>
      <c r="L6136">
        <v>15096416</v>
      </c>
      <c r="M6136">
        <f t="shared" si="190"/>
        <v>74195</v>
      </c>
      <c r="N6136" s="2">
        <f t="shared" si="191"/>
        <v>75.013891461381732</v>
      </c>
    </row>
    <row r="6137" spans="1:14" x14ac:dyDescent="0.3">
      <c r="A6137" t="s">
        <v>19583</v>
      </c>
      <c r="B6137" t="s">
        <v>505</v>
      </c>
      <c r="C6137">
        <v>4.2</v>
      </c>
      <c r="D6137">
        <v>72</v>
      </c>
      <c r="E6137">
        <v>600</v>
      </c>
      <c r="F6137">
        <v>510</v>
      </c>
      <c r="G6137" t="s">
        <v>16</v>
      </c>
      <c r="H6137" t="s">
        <v>19584</v>
      </c>
      <c r="I6137" t="s">
        <v>19585</v>
      </c>
      <c r="J6137" t="s">
        <v>508</v>
      </c>
      <c r="K6137" t="s">
        <v>19586</v>
      </c>
      <c r="L6137">
        <v>6843346</v>
      </c>
      <c r="M6137">
        <f t="shared" si="190"/>
        <v>36720</v>
      </c>
      <c r="N6137" s="2">
        <f t="shared" si="191"/>
        <v>15</v>
      </c>
    </row>
    <row r="6138" spans="1:14" x14ac:dyDescent="0.3">
      <c r="A6138" t="s">
        <v>19587</v>
      </c>
      <c r="B6138" t="s">
        <v>1741</v>
      </c>
      <c r="C6138">
        <v>4.5999999999999996</v>
      </c>
      <c r="D6138">
        <v>49</v>
      </c>
      <c r="E6138">
        <v>598</v>
      </c>
      <c r="F6138">
        <v>598</v>
      </c>
      <c r="G6138" t="s">
        <v>16</v>
      </c>
      <c r="H6138" t="s">
        <v>19588</v>
      </c>
      <c r="I6138" t="s">
        <v>19589</v>
      </c>
      <c r="J6138" t="s">
        <v>1745</v>
      </c>
      <c r="K6138" t="s">
        <v>19590</v>
      </c>
      <c r="L6138">
        <v>12903712</v>
      </c>
      <c r="M6138">
        <f t="shared" si="190"/>
        <v>29302</v>
      </c>
      <c r="N6138" s="2">
        <f t="shared" si="191"/>
        <v>0</v>
      </c>
    </row>
    <row r="6139" spans="1:14" x14ac:dyDescent="0.3">
      <c r="A6139" t="s">
        <v>19591</v>
      </c>
      <c r="B6139" t="s">
        <v>2052</v>
      </c>
      <c r="C6139">
        <v>4.5999999999999996</v>
      </c>
      <c r="D6139">
        <v>18</v>
      </c>
      <c r="E6139">
        <v>1299</v>
      </c>
      <c r="F6139">
        <v>974</v>
      </c>
      <c r="G6139" t="s">
        <v>16</v>
      </c>
      <c r="H6139" t="s">
        <v>19592</v>
      </c>
      <c r="I6139" t="s">
        <v>513</v>
      </c>
      <c r="J6139" t="s">
        <v>2054</v>
      </c>
      <c r="K6139" t="s">
        <v>19593</v>
      </c>
      <c r="L6139">
        <v>13886612</v>
      </c>
      <c r="M6139">
        <f t="shared" si="190"/>
        <v>17532</v>
      </c>
      <c r="N6139" s="2">
        <f t="shared" si="191"/>
        <v>25.019245573518091</v>
      </c>
    </row>
    <row r="6140" spans="1:14" x14ac:dyDescent="0.3">
      <c r="A6140" t="s">
        <v>732</v>
      </c>
      <c r="B6140" t="s">
        <v>2417</v>
      </c>
      <c r="C6140">
        <v>4.0999999999999996</v>
      </c>
      <c r="D6140">
        <v>32</v>
      </c>
      <c r="E6140">
        <v>1899</v>
      </c>
      <c r="F6140">
        <v>1310</v>
      </c>
      <c r="G6140" t="s">
        <v>29</v>
      </c>
      <c r="H6140" t="s">
        <v>19594</v>
      </c>
      <c r="I6140" t="s">
        <v>201</v>
      </c>
      <c r="J6140" t="s">
        <v>2419</v>
      </c>
      <c r="K6140" t="s">
        <v>19595</v>
      </c>
      <c r="L6140">
        <v>16090266</v>
      </c>
      <c r="M6140">
        <f t="shared" si="190"/>
        <v>41920</v>
      </c>
      <c r="N6140" s="2">
        <f t="shared" si="191"/>
        <v>31.016324381253291</v>
      </c>
    </row>
    <row r="6141" spans="1:14" x14ac:dyDescent="0.3">
      <c r="A6141" t="s">
        <v>19596</v>
      </c>
      <c r="B6141" t="s">
        <v>284</v>
      </c>
      <c r="C6141">
        <v>4.5999999999999996</v>
      </c>
      <c r="D6141">
        <v>36</v>
      </c>
      <c r="E6141">
        <v>1899</v>
      </c>
      <c r="F6141">
        <v>664</v>
      </c>
      <c r="G6141" t="s">
        <v>124</v>
      </c>
      <c r="H6141" t="s">
        <v>19597</v>
      </c>
      <c r="I6141" t="s">
        <v>862</v>
      </c>
      <c r="J6141" t="s">
        <v>286</v>
      </c>
      <c r="K6141" t="s">
        <v>19598</v>
      </c>
      <c r="L6141">
        <v>16044026</v>
      </c>
      <c r="M6141">
        <f t="shared" si="190"/>
        <v>23904</v>
      </c>
      <c r="N6141" s="2">
        <f t="shared" si="191"/>
        <v>65.034228541337541</v>
      </c>
    </row>
    <row r="6142" spans="1:14" x14ac:dyDescent="0.3">
      <c r="A6142" t="s">
        <v>6161</v>
      </c>
      <c r="B6142" t="s">
        <v>1382</v>
      </c>
      <c r="C6142">
        <v>4.2</v>
      </c>
      <c r="D6142">
        <v>10</v>
      </c>
      <c r="E6142">
        <v>3099</v>
      </c>
      <c r="F6142">
        <v>774</v>
      </c>
      <c r="G6142" t="s">
        <v>124</v>
      </c>
      <c r="H6142" t="s">
        <v>19599</v>
      </c>
      <c r="I6142" t="s">
        <v>126</v>
      </c>
      <c r="J6142" t="s">
        <v>1384</v>
      </c>
      <c r="K6142" t="s">
        <v>19600</v>
      </c>
      <c r="L6142">
        <v>14325374</v>
      </c>
      <c r="M6142">
        <f t="shared" si="190"/>
        <v>7740</v>
      </c>
      <c r="N6142" s="2">
        <f t="shared" si="191"/>
        <v>75.024201355275892</v>
      </c>
    </row>
    <row r="6143" spans="1:14" x14ac:dyDescent="0.3">
      <c r="A6143" t="s">
        <v>19601</v>
      </c>
      <c r="B6143" t="s">
        <v>6918</v>
      </c>
      <c r="C6143">
        <v>4.3</v>
      </c>
      <c r="D6143">
        <v>56</v>
      </c>
      <c r="E6143">
        <v>1799</v>
      </c>
      <c r="F6143">
        <v>647</v>
      </c>
      <c r="G6143" t="s">
        <v>67</v>
      </c>
      <c r="H6143" t="s">
        <v>19602</v>
      </c>
      <c r="I6143" t="s">
        <v>50</v>
      </c>
      <c r="J6143" t="s">
        <v>6920</v>
      </c>
      <c r="K6143" t="s">
        <v>19603</v>
      </c>
      <c r="L6143">
        <v>13938594</v>
      </c>
      <c r="M6143">
        <f t="shared" si="190"/>
        <v>36232</v>
      </c>
      <c r="N6143" s="2">
        <f t="shared" si="191"/>
        <v>64.035575319622012</v>
      </c>
    </row>
    <row r="6144" spans="1:14" x14ac:dyDescent="0.3">
      <c r="A6144" t="s">
        <v>3576</v>
      </c>
      <c r="B6144" t="s">
        <v>230</v>
      </c>
      <c r="C6144">
        <v>4.3</v>
      </c>
      <c r="D6144">
        <v>60</v>
      </c>
      <c r="E6144">
        <v>2899</v>
      </c>
      <c r="F6144">
        <v>869</v>
      </c>
      <c r="G6144" t="s">
        <v>1474</v>
      </c>
      <c r="H6144" t="s">
        <v>19604</v>
      </c>
      <c r="I6144" t="s">
        <v>685</v>
      </c>
      <c r="J6144" t="s">
        <v>232</v>
      </c>
      <c r="K6144" t="s">
        <v>19605</v>
      </c>
      <c r="L6144">
        <v>13438292</v>
      </c>
      <c r="M6144">
        <f t="shared" si="190"/>
        <v>52140</v>
      </c>
      <c r="N6144" s="2">
        <f t="shared" si="191"/>
        <v>70.024146257330116</v>
      </c>
    </row>
    <row r="6145" spans="1:14" x14ac:dyDescent="0.3">
      <c r="A6145" t="s">
        <v>328</v>
      </c>
      <c r="B6145" t="s">
        <v>16031</v>
      </c>
      <c r="C6145">
        <v>4.2</v>
      </c>
      <c r="D6145">
        <v>98</v>
      </c>
      <c r="E6145">
        <v>2399</v>
      </c>
      <c r="F6145">
        <v>1679</v>
      </c>
      <c r="G6145" t="s">
        <v>335</v>
      </c>
      <c r="H6145" t="s">
        <v>19606</v>
      </c>
      <c r="I6145" t="s">
        <v>44</v>
      </c>
      <c r="J6145" t="s">
        <v>16033</v>
      </c>
      <c r="K6145" t="s">
        <v>19607</v>
      </c>
      <c r="L6145">
        <v>15372848</v>
      </c>
      <c r="M6145">
        <f t="shared" si="190"/>
        <v>164542</v>
      </c>
      <c r="N6145" s="2">
        <f t="shared" si="191"/>
        <v>30.012505210504376</v>
      </c>
    </row>
    <row r="6146" spans="1:14" x14ac:dyDescent="0.3">
      <c r="A6146" t="s">
        <v>174</v>
      </c>
      <c r="B6146" t="s">
        <v>4193</v>
      </c>
      <c r="C6146">
        <v>4.5999999999999996</v>
      </c>
      <c r="D6146">
        <v>29</v>
      </c>
      <c r="E6146">
        <v>2995</v>
      </c>
      <c r="F6146">
        <v>2545</v>
      </c>
      <c r="G6146" t="s">
        <v>16</v>
      </c>
      <c r="H6146" t="s">
        <v>19608</v>
      </c>
      <c r="I6146" t="s">
        <v>177</v>
      </c>
      <c r="J6146" t="s">
        <v>4195</v>
      </c>
      <c r="K6146" t="s">
        <v>19609</v>
      </c>
      <c r="L6146">
        <v>13943576</v>
      </c>
      <c r="M6146">
        <f t="shared" si="190"/>
        <v>73805</v>
      </c>
      <c r="N6146" s="2">
        <f t="shared" si="191"/>
        <v>15.025041736227045</v>
      </c>
    </row>
    <row r="6147" spans="1:14" x14ac:dyDescent="0.3">
      <c r="A6147" t="s">
        <v>19610</v>
      </c>
      <c r="B6147" t="s">
        <v>19611</v>
      </c>
      <c r="C6147">
        <v>3.9</v>
      </c>
      <c r="D6147">
        <v>10</v>
      </c>
      <c r="E6147">
        <v>2499</v>
      </c>
      <c r="F6147">
        <v>949</v>
      </c>
      <c r="G6147" t="s">
        <v>95</v>
      </c>
      <c r="H6147" t="s">
        <v>19612</v>
      </c>
      <c r="I6147" t="s">
        <v>1064</v>
      </c>
      <c r="J6147" t="s">
        <v>19613</v>
      </c>
      <c r="K6147" t="s">
        <v>19614</v>
      </c>
      <c r="L6147">
        <v>16369744</v>
      </c>
      <c r="M6147">
        <f t="shared" ref="M6147:M6210" si="192">D6147*F6147</f>
        <v>9490</v>
      </c>
      <c r="N6147" s="2">
        <f t="shared" ref="N6147:N6210" si="193">((E6147-F6147)/E6147) *100</f>
        <v>62.024809923969592</v>
      </c>
    </row>
    <row r="6148" spans="1:14" x14ac:dyDescent="0.3">
      <c r="A6148" t="s">
        <v>749</v>
      </c>
      <c r="B6148" t="s">
        <v>2388</v>
      </c>
      <c r="C6148">
        <v>3.3</v>
      </c>
      <c r="D6148">
        <v>12</v>
      </c>
      <c r="E6148">
        <v>2999</v>
      </c>
      <c r="F6148">
        <v>1499</v>
      </c>
      <c r="G6148" t="s">
        <v>67</v>
      </c>
      <c r="H6148" t="s">
        <v>19615</v>
      </c>
      <c r="I6148" t="s">
        <v>50</v>
      </c>
      <c r="J6148" t="s">
        <v>2390</v>
      </c>
      <c r="K6148" t="s">
        <v>19616</v>
      </c>
      <c r="L6148">
        <v>15104874</v>
      </c>
      <c r="M6148">
        <f t="shared" si="192"/>
        <v>17988</v>
      </c>
      <c r="N6148" s="2">
        <f t="shared" si="193"/>
        <v>50.016672224074689</v>
      </c>
    </row>
    <row r="6149" spans="1:14" x14ac:dyDescent="0.3">
      <c r="A6149" t="s">
        <v>19617</v>
      </c>
      <c r="B6149" t="s">
        <v>7994</v>
      </c>
      <c r="C6149">
        <v>3.9</v>
      </c>
      <c r="D6149">
        <v>14</v>
      </c>
      <c r="E6149">
        <v>2799</v>
      </c>
      <c r="F6149">
        <v>1119</v>
      </c>
      <c r="G6149" t="s">
        <v>29</v>
      </c>
      <c r="H6149" t="s">
        <v>19618</v>
      </c>
      <c r="I6149" t="s">
        <v>752</v>
      </c>
      <c r="J6149" t="s">
        <v>7996</v>
      </c>
      <c r="K6149" t="s">
        <v>19619</v>
      </c>
      <c r="L6149">
        <v>13581354</v>
      </c>
      <c r="M6149">
        <f t="shared" si="192"/>
        <v>15666</v>
      </c>
      <c r="N6149" s="2">
        <f t="shared" si="193"/>
        <v>60.021436227224015</v>
      </c>
    </row>
    <row r="6150" spans="1:14" x14ac:dyDescent="0.3">
      <c r="A6150" t="s">
        <v>19620</v>
      </c>
      <c r="B6150" t="s">
        <v>107</v>
      </c>
      <c r="C6150">
        <v>4.4000000000000004</v>
      </c>
      <c r="D6150">
        <v>29</v>
      </c>
      <c r="E6150">
        <v>898</v>
      </c>
      <c r="F6150">
        <v>853</v>
      </c>
      <c r="G6150" t="s">
        <v>4403</v>
      </c>
      <c r="H6150" t="s">
        <v>19621</v>
      </c>
      <c r="I6150" t="s">
        <v>110</v>
      </c>
      <c r="J6150" t="s">
        <v>111</v>
      </c>
      <c r="K6150" t="s">
        <v>19622</v>
      </c>
      <c r="L6150">
        <v>10939400</v>
      </c>
      <c r="M6150">
        <f t="shared" si="192"/>
        <v>24737</v>
      </c>
      <c r="N6150" s="2">
        <f t="shared" si="193"/>
        <v>5.0111358574610243</v>
      </c>
    </row>
    <row r="6151" spans="1:14" x14ac:dyDescent="0.3">
      <c r="A6151" t="s">
        <v>19623</v>
      </c>
      <c r="B6151" t="s">
        <v>3320</v>
      </c>
      <c r="C6151">
        <v>3.5</v>
      </c>
      <c r="D6151">
        <v>11</v>
      </c>
      <c r="E6151">
        <v>2499</v>
      </c>
      <c r="F6151">
        <v>874</v>
      </c>
      <c r="G6151" t="s">
        <v>95</v>
      </c>
      <c r="H6151" t="s">
        <v>19624</v>
      </c>
      <c r="I6151" t="s">
        <v>1348</v>
      </c>
      <c r="J6151" t="s">
        <v>3322</v>
      </c>
      <c r="K6151" t="s">
        <v>19625</v>
      </c>
      <c r="L6151">
        <v>14855560</v>
      </c>
      <c r="M6151">
        <f t="shared" si="192"/>
        <v>9614</v>
      </c>
      <c r="N6151" s="2">
        <f t="shared" si="193"/>
        <v>65.026010404161667</v>
      </c>
    </row>
    <row r="6152" spans="1:14" x14ac:dyDescent="0.3">
      <c r="A6152" t="s">
        <v>19626</v>
      </c>
      <c r="B6152" t="s">
        <v>1382</v>
      </c>
      <c r="C6152">
        <v>3.3</v>
      </c>
      <c r="D6152">
        <v>6</v>
      </c>
      <c r="E6152">
        <v>2099</v>
      </c>
      <c r="F6152">
        <v>734</v>
      </c>
      <c r="G6152" t="s">
        <v>124</v>
      </c>
      <c r="H6152" t="s">
        <v>19627</v>
      </c>
      <c r="I6152" t="s">
        <v>126</v>
      </c>
      <c r="J6152" t="s">
        <v>1384</v>
      </c>
      <c r="K6152" t="s">
        <v>19628</v>
      </c>
      <c r="L6152">
        <v>17090676</v>
      </c>
      <c r="M6152">
        <f t="shared" si="192"/>
        <v>4404</v>
      </c>
      <c r="N6152" s="2">
        <f t="shared" si="193"/>
        <v>65.030967127203425</v>
      </c>
    </row>
    <row r="6153" spans="1:14" x14ac:dyDescent="0.3">
      <c r="A6153" t="s">
        <v>4216</v>
      </c>
      <c r="B6153" t="s">
        <v>119</v>
      </c>
      <c r="C6153">
        <v>4.3</v>
      </c>
      <c r="D6153">
        <v>12</v>
      </c>
      <c r="E6153">
        <v>599</v>
      </c>
      <c r="F6153">
        <v>599</v>
      </c>
      <c r="G6153" t="s">
        <v>29</v>
      </c>
      <c r="H6153" t="s">
        <v>19629</v>
      </c>
      <c r="I6153" t="s">
        <v>126</v>
      </c>
      <c r="J6153" t="s">
        <v>119</v>
      </c>
      <c r="K6153" t="s">
        <v>19630</v>
      </c>
      <c r="L6153">
        <v>17618340</v>
      </c>
      <c r="M6153">
        <f t="shared" si="192"/>
        <v>7188</v>
      </c>
      <c r="N6153" s="2">
        <f t="shared" si="193"/>
        <v>0</v>
      </c>
    </row>
    <row r="6154" spans="1:14" x14ac:dyDescent="0.3">
      <c r="A6154" t="s">
        <v>6161</v>
      </c>
      <c r="B6154" t="s">
        <v>119</v>
      </c>
      <c r="C6154">
        <v>4.3</v>
      </c>
      <c r="D6154">
        <v>6</v>
      </c>
      <c r="E6154">
        <v>599</v>
      </c>
      <c r="F6154">
        <v>599</v>
      </c>
      <c r="G6154" t="s">
        <v>29</v>
      </c>
      <c r="H6154" t="s">
        <v>19631</v>
      </c>
      <c r="I6154" t="s">
        <v>126</v>
      </c>
      <c r="J6154" t="s">
        <v>119</v>
      </c>
      <c r="K6154" t="s">
        <v>19632</v>
      </c>
      <c r="L6154">
        <v>17618350</v>
      </c>
      <c r="M6154">
        <f t="shared" si="192"/>
        <v>3594</v>
      </c>
      <c r="N6154" s="2">
        <f t="shared" si="193"/>
        <v>0</v>
      </c>
    </row>
    <row r="6155" spans="1:14" x14ac:dyDescent="0.3">
      <c r="A6155" t="s">
        <v>19633</v>
      </c>
      <c r="B6155" t="s">
        <v>6388</v>
      </c>
      <c r="C6155">
        <v>4.5</v>
      </c>
      <c r="D6155">
        <v>47</v>
      </c>
      <c r="E6155">
        <v>995</v>
      </c>
      <c r="F6155">
        <v>995</v>
      </c>
      <c r="G6155" t="s">
        <v>16</v>
      </c>
      <c r="H6155" t="s">
        <v>19634</v>
      </c>
      <c r="I6155" t="s">
        <v>833</v>
      </c>
      <c r="J6155" t="s">
        <v>6391</v>
      </c>
      <c r="K6155" t="s">
        <v>19635</v>
      </c>
      <c r="L6155">
        <v>13831620</v>
      </c>
      <c r="M6155">
        <f t="shared" si="192"/>
        <v>46765</v>
      </c>
      <c r="N6155" s="2">
        <f t="shared" si="193"/>
        <v>0</v>
      </c>
    </row>
    <row r="6156" spans="1:14" x14ac:dyDescent="0.3">
      <c r="A6156" t="s">
        <v>19636</v>
      </c>
      <c r="B6156" t="s">
        <v>6388</v>
      </c>
      <c r="C6156">
        <v>4.5999999999999996</v>
      </c>
      <c r="D6156">
        <v>184</v>
      </c>
      <c r="E6156">
        <v>875</v>
      </c>
      <c r="F6156">
        <v>875</v>
      </c>
      <c r="G6156" t="s">
        <v>218</v>
      </c>
      <c r="H6156" t="s">
        <v>19637</v>
      </c>
      <c r="I6156" t="s">
        <v>256</v>
      </c>
      <c r="J6156" t="s">
        <v>6391</v>
      </c>
      <c r="K6156" t="s">
        <v>19638</v>
      </c>
      <c r="L6156">
        <v>10727380</v>
      </c>
      <c r="M6156">
        <f t="shared" si="192"/>
        <v>161000</v>
      </c>
      <c r="N6156" s="2">
        <f t="shared" si="193"/>
        <v>0</v>
      </c>
    </row>
    <row r="6157" spans="1:14" x14ac:dyDescent="0.3">
      <c r="A6157" t="s">
        <v>19639</v>
      </c>
      <c r="B6157" t="s">
        <v>877</v>
      </c>
      <c r="C6157">
        <v>3.3</v>
      </c>
      <c r="D6157">
        <v>7</v>
      </c>
      <c r="E6157">
        <v>1199</v>
      </c>
      <c r="F6157">
        <v>599</v>
      </c>
      <c r="G6157" t="s">
        <v>1268</v>
      </c>
      <c r="H6157" t="s">
        <v>19640</v>
      </c>
      <c r="I6157" t="s">
        <v>891</v>
      </c>
      <c r="J6157" t="s">
        <v>881</v>
      </c>
      <c r="K6157" t="s">
        <v>19641</v>
      </c>
      <c r="L6157">
        <v>18010010</v>
      </c>
      <c r="M6157">
        <f t="shared" si="192"/>
        <v>4193</v>
      </c>
      <c r="N6157" s="2">
        <f t="shared" si="193"/>
        <v>50.041701417848202</v>
      </c>
    </row>
    <row r="6158" spans="1:14" x14ac:dyDescent="0.3">
      <c r="A6158" t="s">
        <v>19642</v>
      </c>
      <c r="B6158" t="s">
        <v>14281</v>
      </c>
      <c r="C6158">
        <v>4</v>
      </c>
      <c r="D6158">
        <v>9</v>
      </c>
      <c r="E6158">
        <v>1499</v>
      </c>
      <c r="F6158">
        <v>674</v>
      </c>
      <c r="G6158" t="s">
        <v>18156</v>
      </c>
      <c r="H6158" t="s">
        <v>19643</v>
      </c>
      <c r="I6158" t="s">
        <v>50</v>
      </c>
      <c r="J6158" t="s">
        <v>14283</v>
      </c>
      <c r="K6158" t="s">
        <v>19644</v>
      </c>
      <c r="L6158">
        <v>16080522</v>
      </c>
      <c r="M6158">
        <f t="shared" si="192"/>
        <v>6066</v>
      </c>
      <c r="N6158" s="2">
        <f t="shared" si="193"/>
        <v>55.03669112741828</v>
      </c>
    </row>
    <row r="6159" spans="1:14" x14ac:dyDescent="0.3">
      <c r="A6159" t="s">
        <v>4796</v>
      </c>
      <c r="B6159" t="s">
        <v>316</v>
      </c>
      <c r="C6159">
        <v>4.3</v>
      </c>
      <c r="D6159">
        <v>35</v>
      </c>
      <c r="E6159">
        <v>999</v>
      </c>
      <c r="F6159">
        <v>649</v>
      </c>
      <c r="G6159" t="s">
        <v>757</v>
      </c>
      <c r="H6159" t="s">
        <v>19645</v>
      </c>
      <c r="I6159" t="s">
        <v>1229</v>
      </c>
      <c r="J6159" t="s">
        <v>318</v>
      </c>
      <c r="K6159" t="s">
        <v>19646</v>
      </c>
      <c r="L6159">
        <v>15852818</v>
      </c>
      <c r="M6159">
        <f t="shared" si="192"/>
        <v>22715</v>
      </c>
      <c r="N6159" s="2">
        <f t="shared" si="193"/>
        <v>35.035035035035037</v>
      </c>
    </row>
    <row r="6160" spans="1:14" x14ac:dyDescent="0.3">
      <c r="A6160" t="s">
        <v>19647</v>
      </c>
      <c r="B6160" t="s">
        <v>3055</v>
      </c>
      <c r="C6160">
        <v>4.3</v>
      </c>
      <c r="D6160">
        <v>14</v>
      </c>
      <c r="E6160">
        <v>5999</v>
      </c>
      <c r="F6160">
        <v>5999</v>
      </c>
      <c r="G6160" t="s">
        <v>67</v>
      </c>
      <c r="H6160" t="s">
        <v>19648</v>
      </c>
      <c r="I6160" t="s">
        <v>201</v>
      </c>
      <c r="J6160" t="s">
        <v>3057</v>
      </c>
      <c r="K6160" t="s">
        <v>19649</v>
      </c>
      <c r="L6160">
        <v>14590398</v>
      </c>
      <c r="M6160">
        <f t="shared" si="192"/>
        <v>83986</v>
      </c>
      <c r="N6160" s="2">
        <f t="shared" si="193"/>
        <v>0</v>
      </c>
    </row>
    <row r="6161" spans="1:14" x14ac:dyDescent="0.3">
      <c r="A6161" t="s">
        <v>19650</v>
      </c>
      <c r="B6161" t="s">
        <v>19651</v>
      </c>
      <c r="C6161">
        <v>4.5</v>
      </c>
      <c r="D6161">
        <v>115</v>
      </c>
      <c r="E6161">
        <v>449</v>
      </c>
      <c r="F6161">
        <v>404</v>
      </c>
      <c r="G6161" t="s">
        <v>19652</v>
      </c>
      <c r="H6161" t="s">
        <v>19653</v>
      </c>
      <c r="I6161" t="s">
        <v>220</v>
      </c>
      <c r="J6161" t="s">
        <v>19654</v>
      </c>
      <c r="K6161" t="s">
        <v>19655</v>
      </c>
      <c r="L6161">
        <v>12381404</v>
      </c>
      <c r="M6161">
        <f t="shared" si="192"/>
        <v>46460</v>
      </c>
      <c r="N6161" s="2">
        <f t="shared" si="193"/>
        <v>10.022271714922049</v>
      </c>
    </row>
    <row r="6162" spans="1:14" x14ac:dyDescent="0.3">
      <c r="A6162" t="s">
        <v>19656</v>
      </c>
      <c r="B6162" t="s">
        <v>260</v>
      </c>
      <c r="C6162">
        <v>2.5</v>
      </c>
      <c r="D6162">
        <v>2</v>
      </c>
      <c r="E6162">
        <v>2499</v>
      </c>
      <c r="F6162">
        <v>999</v>
      </c>
      <c r="G6162" t="s">
        <v>19657</v>
      </c>
      <c r="H6162" t="s">
        <v>19658</v>
      </c>
      <c r="I6162" t="s">
        <v>132</v>
      </c>
      <c r="J6162" t="s">
        <v>263</v>
      </c>
      <c r="K6162" t="s">
        <v>19659</v>
      </c>
      <c r="L6162">
        <v>17429956</v>
      </c>
      <c r="M6162">
        <f t="shared" si="192"/>
        <v>1998</v>
      </c>
      <c r="N6162" s="2">
        <f t="shared" si="193"/>
        <v>60.024009603841534</v>
      </c>
    </row>
    <row r="6163" spans="1:14" x14ac:dyDescent="0.3">
      <c r="A6163" t="s">
        <v>19660</v>
      </c>
      <c r="B6163" t="s">
        <v>2124</v>
      </c>
      <c r="C6163">
        <v>4.3</v>
      </c>
      <c r="D6163">
        <v>295</v>
      </c>
      <c r="E6163">
        <v>1599</v>
      </c>
      <c r="F6163">
        <v>719</v>
      </c>
      <c r="G6163" t="s">
        <v>29</v>
      </c>
      <c r="H6163" t="s">
        <v>19661</v>
      </c>
      <c r="I6163" t="s">
        <v>126</v>
      </c>
      <c r="J6163" t="s">
        <v>2126</v>
      </c>
      <c r="K6163" t="s">
        <v>19662</v>
      </c>
      <c r="L6163">
        <v>11422586</v>
      </c>
      <c r="M6163">
        <f t="shared" si="192"/>
        <v>212105</v>
      </c>
      <c r="N6163" s="2">
        <f t="shared" si="193"/>
        <v>55.03439649781113</v>
      </c>
    </row>
    <row r="6164" spans="1:14" x14ac:dyDescent="0.3">
      <c r="A6164" t="s">
        <v>19663</v>
      </c>
      <c r="B6164" t="s">
        <v>19664</v>
      </c>
      <c r="C6164">
        <v>3.9</v>
      </c>
      <c r="D6164">
        <v>190</v>
      </c>
      <c r="E6164">
        <v>699</v>
      </c>
      <c r="F6164">
        <v>251</v>
      </c>
      <c r="G6164" t="s">
        <v>1588</v>
      </c>
      <c r="H6164" t="s">
        <v>19665</v>
      </c>
      <c r="I6164" t="s">
        <v>220</v>
      </c>
      <c r="J6164" t="s">
        <v>19666</v>
      </c>
      <c r="K6164" t="s">
        <v>19667</v>
      </c>
      <c r="L6164">
        <v>14296480</v>
      </c>
      <c r="M6164">
        <f t="shared" si="192"/>
        <v>47690</v>
      </c>
      <c r="N6164" s="2">
        <f t="shared" si="193"/>
        <v>64.091559370529325</v>
      </c>
    </row>
    <row r="6165" spans="1:14" x14ac:dyDescent="0.3">
      <c r="A6165" t="s">
        <v>19668</v>
      </c>
      <c r="B6165" t="s">
        <v>456</v>
      </c>
      <c r="C6165">
        <v>4</v>
      </c>
      <c r="D6165">
        <v>5</v>
      </c>
      <c r="E6165">
        <v>1390</v>
      </c>
      <c r="F6165">
        <v>1042</v>
      </c>
      <c r="G6165" t="s">
        <v>67</v>
      </c>
      <c r="H6165" t="s">
        <v>19669</v>
      </c>
      <c r="I6165" t="s">
        <v>50</v>
      </c>
      <c r="J6165" t="s">
        <v>459</v>
      </c>
      <c r="K6165" t="s">
        <v>19670</v>
      </c>
      <c r="L6165">
        <v>16103144</v>
      </c>
      <c r="M6165">
        <f t="shared" si="192"/>
        <v>5210</v>
      </c>
      <c r="N6165" s="2">
        <f t="shared" si="193"/>
        <v>25.03597122302158</v>
      </c>
    </row>
    <row r="6166" spans="1:14" x14ac:dyDescent="0.3">
      <c r="A6166" t="s">
        <v>19671</v>
      </c>
      <c r="B6166" t="s">
        <v>230</v>
      </c>
      <c r="C6166">
        <v>4.0999999999999996</v>
      </c>
      <c r="D6166">
        <v>312</v>
      </c>
      <c r="E6166">
        <v>1099</v>
      </c>
      <c r="F6166">
        <v>384</v>
      </c>
      <c r="G6166" t="s">
        <v>67</v>
      </c>
      <c r="H6166" t="s">
        <v>19672</v>
      </c>
      <c r="I6166" t="s">
        <v>37</v>
      </c>
      <c r="J6166" t="s">
        <v>232</v>
      </c>
      <c r="K6166" t="s">
        <v>19673</v>
      </c>
      <c r="L6166">
        <v>11545008</v>
      </c>
      <c r="M6166">
        <f t="shared" si="192"/>
        <v>119808</v>
      </c>
      <c r="N6166" s="2">
        <f t="shared" si="193"/>
        <v>65.059144676979074</v>
      </c>
    </row>
    <row r="6167" spans="1:14" x14ac:dyDescent="0.3">
      <c r="A6167" t="s">
        <v>19674</v>
      </c>
      <c r="B6167" t="s">
        <v>19675</v>
      </c>
      <c r="C6167">
        <v>4.7</v>
      </c>
      <c r="D6167">
        <v>24</v>
      </c>
      <c r="E6167">
        <v>749</v>
      </c>
      <c r="F6167">
        <v>486</v>
      </c>
      <c r="G6167" t="s">
        <v>860</v>
      </c>
      <c r="H6167" t="s">
        <v>19676</v>
      </c>
      <c r="I6167" t="s">
        <v>37</v>
      </c>
      <c r="J6167" t="s">
        <v>19677</v>
      </c>
      <c r="K6167" t="s">
        <v>19678</v>
      </c>
      <c r="L6167">
        <v>15739106</v>
      </c>
      <c r="M6167">
        <f t="shared" si="192"/>
        <v>11664</v>
      </c>
      <c r="N6167" s="2">
        <f t="shared" si="193"/>
        <v>35.113484646194927</v>
      </c>
    </row>
    <row r="6168" spans="1:14" x14ac:dyDescent="0.3">
      <c r="A6168" t="s">
        <v>19679</v>
      </c>
      <c r="B6168" t="s">
        <v>2768</v>
      </c>
      <c r="C6168">
        <v>4.7</v>
      </c>
      <c r="D6168">
        <v>7</v>
      </c>
      <c r="E6168">
        <v>2299</v>
      </c>
      <c r="F6168">
        <v>919</v>
      </c>
      <c r="G6168" t="s">
        <v>242</v>
      </c>
      <c r="H6168" t="s">
        <v>19680</v>
      </c>
      <c r="I6168" t="s">
        <v>1176</v>
      </c>
      <c r="J6168" t="s">
        <v>2770</v>
      </c>
      <c r="K6168" t="s">
        <v>19681</v>
      </c>
      <c r="L6168">
        <v>17082958</v>
      </c>
      <c r="M6168">
        <f t="shared" si="192"/>
        <v>6433</v>
      </c>
      <c r="N6168" s="2">
        <f t="shared" si="193"/>
        <v>60.026098303610262</v>
      </c>
    </row>
    <row r="6169" spans="1:14" x14ac:dyDescent="0.3">
      <c r="A6169" t="s">
        <v>19682</v>
      </c>
      <c r="B6169" t="s">
        <v>2417</v>
      </c>
      <c r="C6169">
        <v>4.8</v>
      </c>
      <c r="D6169">
        <v>71</v>
      </c>
      <c r="E6169">
        <v>1399</v>
      </c>
      <c r="F6169">
        <v>1119</v>
      </c>
      <c r="G6169" t="s">
        <v>16</v>
      </c>
      <c r="H6169" t="s">
        <v>19683</v>
      </c>
      <c r="I6169" t="s">
        <v>513</v>
      </c>
      <c r="J6169" t="s">
        <v>2419</v>
      </c>
      <c r="K6169" t="s">
        <v>19684</v>
      </c>
      <c r="L6169">
        <v>11607582</v>
      </c>
      <c r="M6169">
        <f t="shared" si="192"/>
        <v>79449</v>
      </c>
      <c r="N6169" s="2">
        <f t="shared" si="193"/>
        <v>20.014295925661184</v>
      </c>
    </row>
    <row r="6170" spans="1:14" x14ac:dyDescent="0.3">
      <c r="A6170" t="s">
        <v>19685</v>
      </c>
      <c r="B6170" t="s">
        <v>2411</v>
      </c>
      <c r="C6170">
        <v>4.5999999999999996</v>
      </c>
      <c r="D6170">
        <v>13</v>
      </c>
      <c r="E6170">
        <v>1799</v>
      </c>
      <c r="F6170">
        <v>789</v>
      </c>
      <c r="G6170" t="s">
        <v>844</v>
      </c>
      <c r="H6170" t="s">
        <v>19686</v>
      </c>
      <c r="I6170" t="s">
        <v>846</v>
      </c>
      <c r="J6170" t="s">
        <v>2414</v>
      </c>
      <c r="K6170" t="s">
        <v>19687</v>
      </c>
      <c r="L6170">
        <v>11471624</v>
      </c>
      <c r="M6170">
        <f t="shared" si="192"/>
        <v>10257</v>
      </c>
      <c r="N6170" s="2">
        <f t="shared" si="193"/>
        <v>56.142301278488048</v>
      </c>
    </row>
    <row r="6171" spans="1:14" x14ac:dyDescent="0.3">
      <c r="A6171" t="s">
        <v>19688</v>
      </c>
      <c r="B6171" t="s">
        <v>35</v>
      </c>
      <c r="C6171">
        <v>4.3</v>
      </c>
      <c r="D6171">
        <v>57</v>
      </c>
      <c r="E6171">
        <v>1199</v>
      </c>
      <c r="F6171">
        <v>959</v>
      </c>
      <c r="G6171" t="s">
        <v>67</v>
      </c>
      <c r="H6171" t="s">
        <v>19689</v>
      </c>
      <c r="I6171" t="s">
        <v>4430</v>
      </c>
      <c r="J6171" t="s">
        <v>38</v>
      </c>
      <c r="K6171" t="s">
        <v>19690</v>
      </c>
      <c r="L6171">
        <v>10789586</v>
      </c>
      <c r="M6171">
        <f t="shared" si="192"/>
        <v>54663</v>
      </c>
      <c r="N6171" s="2">
        <f t="shared" si="193"/>
        <v>20.016680567139282</v>
      </c>
    </row>
    <row r="6172" spans="1:14" x14ac:dyDescent="0.3">
      <c r="A6172" t="s">
        <v>2524</v>
      </c>
      <c r="B6172" t="s">
        <v>1426</v>
      </c>
      <c r="C6172">
        <v>4.3</v>
      </c>
      <c r="D6172">
        <v>28</v>
      </c>
      <c r="E6172">
        <v>1299</v>
      </c>
      <c r="F6172">
        <v>909</v>
      </c>
      <c r="G6172" t="s">
        <v>16</v>
      </c>
      <c r="H6172" t="s">
        <v>19691</v>
      </c>
      <c r="I6172" t="s">
        <v>513</v>
      </c>
      <c r="J6172" t="s">
        <v>1428</v>
      </c>
      <c r="K6172" t="s">
        <v>19692</v>
      </c>
      <c r="L6172">
        <v>14099846</v>
      </c>
      <c r="M6172">
        <f t="shared" si="192"/>
        <v>25452</v>
      </c>
      <c r="N6172" s="2">
        <f t="shared" si="193"/>
        <v>30.023094688221708</v>
      </c>
    </row>
    <row r="6173" spans="1:14" x14ac:dyDescent="0.3">
      <c r="A6173" t="s">
        <v>5094</v>
      </c>
      <c r="B6173" t="s">
        <v>5095</v>
      </c>
      <c r="C6173">
        <v>3.7</v>
      </c>
      <c r="D6173">
        <v>12</v>
      </c>
      <c r="E6173">
        <v>699</v>
      </c>
      <c r="F6173">
        <v>405</v>
      </c>
      <c r="G6173" t="s">
        <v>124</v>
      </c>
      <c r="H6173" t="s">
        <v>19693</v>
      </c>
      <c r="I6173" t="s">
        <v>37</v>
      </c>
      <c r="J6173" t="s">
        <v>5097</v>
      </c>
      <c r="K6173" t="s">
        <v>19694</v>
      </c>
      <c r="L6173">
        <v>14891080</v>
      </c>
      <c r="M6173">
        <f t="shared" si="192"/>
        <v>4860</v>
      </c>
      <c r="N6173" s="2">
        <f t="shared" si="193"/>
        <v>42.06008583690987</v>
      </c>
    </row>
    <row r="6174" spans="1:14" x14ac:dyDescent="0.3">
      <c r="A6174" t="s">
        <v>17313</v>
      </c>
      <c r="B6174" t="s">
        <v>66</v>
      </c>
      <c r="C6174">
        <v>4.0999999999999996</v>
      </c>
      <c r="D6174">
        <v>11</v>
      </c>
      <c r="E6174">
        <v>1349</v>
      </c>
      <c r="F6174">
        <v>337</v>
      </c>
      <c r="G6174" t="s">
        <v>67</v>
      </c>
      <c r="H6174" t="s">
        <v>19695</v>
      </c>
      <c r="I6174" t="s">
        <v>1064</v>
      </c>
      <c r="J6174" t="s">
        <v>70</v>
      </c>
      <c r="K6174" t="s">
        <v>19696</v>
      </c>
      <c r="L6174">
        <v>14345612</v>
      </c>
      <c r="M6174">
        <f t="shared" si="192"/>
        <v>3707</v>
      </c>
      <c r="N6174" s="2">
        <f t="shared" si="193"/>
        <v>75.018532246108222</v>
      </c>
    </row>
    <row r="6175" spans="1:14" x14ac:dyDescent="0.3">
      <c r="A6175" t="s">
        <v>19697</v>
      </c>
      <c r="B6175" t="s">
        <v>2584</v>
      </c>
      <c r="C6175">
        <v>4.0999999999999996</v>
      </c>
      <c r="D6175">
        <v>103</v>
      </c>
      <c r="E6175">
        <v>299</v>
      </c>
      <c r="F6175">
        <v>194</v>
      </c>
      <c r="G6175" t="s">
        <v>1742</v>
      </c>
      <c r="H6175" t="s">
        <v>19698</v>
      </c>
      <c r="I6175" t="s">
        <v>1744</v>
      </c>
      <c r="J6175" t="s">
        <v>2587</v>
      </c>
      <c r="K6175" t="s">
        <v>19699</v>
      </c>
      <c r="L6175">
        <v>10699690</v>
      </c>
      <c r="M6175">
        <f t="shared" si="192"/>
        <v>19982</v>
      </c>
      <c r="N6175" s="2">
        <f t="shared" si="193"/>
        <v>35.11705685618729</v>
      </c>
    </row>
    <row r="6176" spans="1:14" x14ac:dyDescent="0.3">
      <c r="A6176" t="s">
        <v>19700</v>
      </c>
      <c r="B6176" t="s">
        <v>54</v>
      </c>
      <c r="C6176">
        <v>4.3</v>
      </c>
      <c r="D6176">
        <v>15</v>
      </c>
      <c r="E6176">
        <v>1049</v>
      </c>
      <c r="F6176">
        <v>314</v>
      </c>
      <c r="G6176" t="s">
        <v>67</v>
      </c>
      <c r="H6176" t="s">
        <v>19701</v>
      </c>
      <c r="I6176" t="s">
        <v>273</v>
      </c>
      <c r="J6176" t="s">
        <v>57</v>
      </c>
      <c r="K6176" t="s">
        <v>19702</v>
      </c>
      <c r="L6176">
        <v>14917766</v>
      </c>
      <c r="M6176">
        <f t="shared" si="192"/>
        <v>4710</v>
      </c>
      <c r="N6176" s="2">
        <f t="shared" si="193"/>
        <v>70.066730219256428</v>
      </c>
    </row>
    <row r="6177" spans="1:14" x14ac:dyDescent="0.3">
      <c r="A6177" t="s">
        <v>941</v>
      </c>
      <c r="B6177" t="s">
        <v>301</v>
      </c>
      <c r="C6177">
        <v>3.9</v>
      </c>
      <c r="D6177">
        <v>136</v>
      </c>
      <c r="E6177">
        <v>1499</v>
      </c>
      <c r="F6177">
        <v>599</v>
      </c>
      <c r="G6177" t="s">
        <v>29</v>
      </c>
      <c r="H6177" t="s">
        <v>19703</v>
      </c>
      <c r="I6177" t="s">
        <v>37</v>
      </c>
      <c r="J6177" t="s">
        <v>303</v>
      </c>
      <c r="K6177" t="s">
        <v>14333</v>
      </c>
      <c r="L6177">
        <v>2352861</v>
      </c>
      <c r="M6177">
        <f t="shared" si="192"/>
        <v>81464</v>
      </c>
      <c r="N6177" s="2">
        <f t="shared" si="193"/>
        <v>60.040026684456308</v>
      </c>
    </row>
    <row r="6178" spans="1:14" x14ac:dyDescent="0.3">
      <c r="A6178" t="s">
        <v>2266</v>
      </c>
      <c r="B6178" t="s">
        <v>119</v>
      </c>
      <c r="C6178">
        <v>4.3</v>
      </c>
      <c r="D6178">
        <v>8</v>
      </c>
      <c r="E6178">
        <v>599</v>
      </c>
      <c r="F6178">
        <v>599</v>
      </c>
      <c r="G6178" t="s">
        <v>29</v>
      </c>
      <c r="H6178" t="s">
        <v>19704</v>
      </c>
      <c r="I6178" t="s">
        <v>126</v>
      </c>
      <c r="J6178" t="s">
        <v>119</v>
      </c>
      <c r="K6178" t="s">
        <v>19705</v>
      </c>
      <c r="L6178">
        <v>17747724</v>
      </c>
      <c r="M6178">
        <f t="shared" si="192"/>
        <v>4792</v>
      </c>
      <c r="N6178" s="2">
        <f t="shared" si="193"/>
        <v>0</v>
      </c>
    </row>
    <row r="6179" spans="1:14" x14ac:dyDescent="0.3">
      <c r="A6179" t="s">
        <v>19706</v>
      </c>
      <c r="B6179" t="s">
        <v>1938</v>
      </c>
      <c r="C6179">
        <v>3.4</v>
      </c>
      <c r="D6179">
        <v>49</v>
      </c>
      <c r="E6179">
        <v>4825</v>
      </c>
      <c r="F6179">
        <v>1930</v>
      </c>
      <c r="G6179" t="s">
        <v>1939</v>
      </c>
      <c r="H6179" t="s">
        <v>19707</v>
      </c>
      <c r="I6179" t="s">
        <v>1941</v>
      </c>
      <c r="J6179" t="s">
        <v>1942</v>
      </c>
      <c r="K6179" t="s">
        <v>19708</v>
      </c>
      <c r="L6179">
        <v>13405976</v>
      </c>
      <c r="M6179">
        <f t="shared" si="192"/>
        <v>94570</v>
      </c>
      <c r="N6179" s="2">
        <f t="shared" si="193"/>
        <v>60</v>
      </c>
    </row>
    <row r="6180" spans="1:14" x14ac:dyDescent="0.3">
      <c r="A6180" t="s">
        <v>7399</v>
      </c>
      <c r="B6180" t="s">
        <v>19709</v>
      </c>
      <c r="C6180">
        <v>4.9000000000000004</v>
      </c>
      <c r="D6180">
        <v>7</v>
      </c>
      <c r="E6180">
        <v>2190</v>
      </c>
      <c r="F6180">
        <v>1314</v>
      </c>
      <c r="G6180" t="s">
        <v>19710</v>
      </c>
      <c r="H6180" t="s">
        <v>19711</v>
      </c>
      <c r="I6180" t="s">
        <v>50</v>
      </c>
      <c r="J6180" t="s">
        <v>19712</v>
      </c>
      <c r="K6180" t="s">
        <v>19713</v>
      </c>
      <c r="L6180">
        <v>16167980</v>
      </c>
      <c r="M6180">
        <f t="shared" si="192"/>
        <v>9198</v>
      </c>
      <c r="N6180" s="2">
        <f t="shared" si="193"/>
        <v>40</v>
      </c>
    </row>
    <row r="6181" spans="1:14" x14ac:dyDescent="0.3">
      <c r="A6181" t="s">
        <v>5607</v>
      </c>
      <c r="B6181" t="s">
        <v>481</v>
      </c>
      <c r="C6181">
        <v>4.4000000000000004</v>
      </c>
      <c r="D6181">
        <v>81</v>
      </c>
      <c r="E6181">
        <v>1900</v>
      </c>
      <c r="F6181">
        <v>608</v>
      </c>
      <c r="G6181" t="s">
        <v>16</v>
      </c>
      <c r="H6181" t="s">
        <v>19714</v>
      </c>
      <c r="I6181" t="s">
        <v>388</v>
      </c>
      <c r="J6181" t="s">
        <v>483</v>
      </c>
      <c r="K6181" t="s">
        <v>19715</v>
      </c>
      <c r="L6181">
        <v>6919857</v>
      </c>
      <c r="M6181">
        <f t="shared" si="192"/>
        <v>49248</v>
      </c>
      <c r="N6181" s="2">
        <f t="shared" si="193"/>
        <v>68</v>
      </c>
    </row>
    <row r="6182" spans="1:14" x14ac:dyDescent="0.3">
      <c r="A6182" t="s">
        <v>19716</v>
      </c>
      <c r="B6182" t="s">
        <v>2212</v>
      </c>
      <c r="C6182">
        <v>3.9</v>
      </c>
      <c r="D6182">
        <v>11</v>
      </c>
      <c r="E6182">
        <v>995</v>
      </c>
      <c r="F6182">
        <v>696</v>
      </c>
      <c r="G6182" t="s">
        <v>124</v>
      </c>
      <c r="H6182" t="s">
        <v>19717</v>
      </c>
      <c r="I6182" t="s">
        <v>434</v>
      </c>
      <c r="J6182" t="s">
        <v>2215</v>
      </c>
      <c r="K6182" t="s">
        <v>19718</v>
      </c>
      <c r="L6182">
        <v>17572972</v>
      </c>
      <c r="M6182">
        <f t="shared" si="192"/>
        <v>7656</v>
      </c>
      <c r="N6182" s="2">
        <f t="shared" si="193"/>
        <v>30.050251256281406</v>
      </c>
    </row>
    <row r="6183" spans="1:14" x14ac:dyDescent="0.3">
      <c r="A6183" t="s">
        <v>19719</v>
      </c>
      <c r="B6183" t="s">
        <v>4000</v>
      </c>
      <c r="C6183">
        <v>4</v>
      </c>
      <c r="D6183">
        <v>81</v>
      </c>
      <c r="E6183">
        <v>2599</v>
      </c>
      <c r="F6183">
        <v>1099</v>
      </c>
      <c r="G6183" t="s">
        <v>29</v>
      </c>
      <c r="H6183" t="s">
        <v>19720</v>
      </c>
      <c r="I6183" t="s">
        <v>132</v>
      </c>
      <c r="J6183" t="s">
        <v>4002</v>
      </c>
      <c r="K6183" t="s">
        <v>19721</v>
      </c>
      <c r="L6183">
        <v>13564854</v>
      </c>
      <c r="M6183">
        <f t="shared" si="192"/>
        <v>89019</v>
      </c>
      <c r="N6183" s="2">
        <f t="shared" si="193"/>
        <v>57.714505579068877</v>
      </c>
    </row>
    <row r="6184" spans="1:14" x14ac:dyDescent="0.3">
      <c r="A6184" t="s">
        <v>19722</v>
      </c>
      <c r="B6184" t="s">
        <v>1382</v>
      </c>
      <c r="C6184">
        <v>3.5</v>
      </c>
      <c r="D6184">
        <v>6</v>
      </c>
      <c r="E6184">
        <v>2899</v>
      </c>
      <c r="F6184">
        <v>724</v>
      </c>
      <c r="G6184" t="s">
        <v>124</v>
      </c>
      <c r="H6184" t="s">
        <v>19723</v>
      </c>
      <c r="I6184" t="s">
        <v>132</v>
      </c>
      <c r="J6184" t="s">
        <v>1384</v>
      </c>
      <c r="K6184" t="s">
        <v>19724</v>
      </c>
      <c r="L6184">
        <v>14325444</v>
      </c>
      <c r="M6184">
        <f t="shared" si="192"/>
        <v>4344</v>
      </c>
      <c r="N6184" s="2">
        <f t="shared" si="193"/>
        <v>75.025870989996548</v>
      </c>
    </row>
    <row r="6185" spans="1:14" x14ac:dyDescent="0.3">
      <c r="A6185" t="s">
        <v>19725</v>
      </c>
      <c r="B6185" t="s">
        <v>3229</v>
      </c>
      <c r="C6185">
        <v>3.8</v>
      </c>
      <c r="D6185">
        <v>51</v>
      </c>
      <c r="E6185">
        <v>999</v>
      </c>
      <c r="F6185">
        <v>539</v>
      </c>
      <c r="G6185" t="s">
        <v>124</v>
      </c>
      <c r="H6185" t="s">
        <v>19726</v>
      </c>
      <c r="I6185" t="s">
        <v>50</v>
      </c>
      <c r="J6185" t="s">
        <v>3231</v>
      </c>
      <c r="K6185" t="s">
        <v>19727</v>
      </c>
      <c r="L6185">
        <v>13842652</v>
      </c>
      <c r="M6185">
        <f t="shared" si="192"/>
        <v>27489</v>
      </c>
      <c r="N6185" s="2">
        <f t="shared" si="193"/>
        <v>46.046046046046044</v>
      </c>
    </row>
    <row r="6186" spans="1:14" x14ac:dyDescent="0.3">
      <c r="A6186" t="s">
        <v>19728</v>
      </c>
      <c r="B6186" t="s">
        <v>499</v>
      </c>
      <c r="C6186">
        <v>4.8</v>
      </c>
      <c r="D6186">
        <v>5</v>
      </c>
      <c r="E6186">
        <v>2399</v>
      </c>
      <c r="F6186">
        <v>1319</v>
      </c>
      <c r="G6186" t="s">
        <v>683</v>
      </c>
      <c r="H6186" t="s">
        <v>19729</v>
      </c>
      <c r="I6186" t="s">
        <v>1080</v>
      </c>
      <c r="J6186" t="s">
        <v>502</v>
      </c>
      <c r="K6186" t="s">
        <v>19730</v>
      </c>
      <c r="L6186">
        <v>15088470</v>
      </c>
      <c r="M6186">
        <f t="shared" si="192"/>
        <v>6595</v>
      </c>
      <c r="N6186" s="2">
        <f t="shared" si="193"/>
        <v>45.018757815756565</v>
      </c>
    </row>
    <row r="6187" spans="1:14" x14ac:dyDescent="0.3">
      <c r="A6187" t="s">
        <v>19731</v>
      </c>
      <c r="B6187" t="s">
        <v>11202</v>
      </c>
      <c r="C6187">
        <v>3.8</v>
      </c>
      <c r="D6187">
        <v>289</v>
      </c>
      <c r="E6187">
        <v>4375</v>
      </c>
      <c r="F6187">
        <v>875</v>
      </c>
      <c r="G6187" t="s">
        <v>683</v>
      </c>
      <c r="H6187" t="s">
        <v>19732</v>
      </c>
      <c r="I6187" t="s">
        <v>373</v>
      </c>
      <c r="J6187" t="s">
        <v>11205</v>
      </c>
      <c r="K6187" t="s">
        <v>19733</v>
      </c>
      <c r="L6187">
        <v>1176375</v>
      </c>
      <c r="M6187">
        <f t="shared" si="192"/>
        <v>252875</v>
      </c>
      <c r="N6187" s="2">
        <f t="shared" si="193"/>
        <v>80</v>
      </c>
    </row>
    <row r="6188" spans="1:14" x14ac:dyDescent="0.3">
      <c r="A6188" t="s">
        <v>19734</v>
      </c>
      <c r="B6188" t="s">
        <v>895</v>
      </c>
      <c r="C6188">
        <v>4.3</v>
      </c>
      <c r="D6188">
        <v>6</v>
      </c>
      <c r="E6188">
        <v>3590</v>
      </c>
      <c r="F6188">
        <v>2154</v>
      </c>
      <c r="G6188" t="s">
        <v>194</v>
      </c>
      <c r="H6188" t="s">
        <v>19735</v>
      </c>
      <c r="I6188" t="s">
        <v>404</v>
      </c>
      <c r="J6188" t="s">
        <v>898</v>
      </c>
      <c r="K6188" t="s">
        <v>19736</v>
      </c>
      <c r="L6188">
        <v>16124400</v>
      </c>
      <c r="M6188">
        <f t="shared" si="192"/>
        <v>12924</v>
      </c>
      <c r="N6188" s="2">
        <f t="shared" si="193"/>
        <v>40</v>
      </c>
    </row>
    <row r="6189" spans="1:14" x14ac:dyDescent="0.3">
      <c r="A6189" t="s">
        <v>19737</v>
      </c>
      <c r="B6189" t="s">
        <v>3890</v>
      </c>
      <c r="C6189">
        <v>4</v>
      </c>
      <c r="D6189">
        <v>9</v>
      </c>
      <c r="E6189">
        <v>3318</v>
      </c>
      <c r="F6189">
        <v>2654</v>
      </c>
      <c r="G6189" t="s">
        <v>2412</v>
      </c>
      <c r="H6189" t="s">
        <v>19738</v>
      </c>
      <c r="I6189" t="s">
        <v>3522</v>
      </c>
      <c r="J6189" t="s">
        <v>3893</v>
      </c>
      <c r="K6189" t="s">
        <v>19739</v>
      </c>
      <c r="L6189">
        <v>13885716</v>
      </c>
      <c r="M6189">
        <f t="shared" si="192"/>
        <v>23886</v>
      </c>
      <c r="N6189" s="2">
        <f t="shared" si="193"/>
        <v>20.012055455093432</v>
      </c>
    </row>
    <row r="6190" spans="1:14" x14ac:dyDescent="0.3">
      <c r="A6190" t="s">
        <v>2274</v>
      </c>
      <c r="B6190" t="s">
        <v>2275</v>
      </c>
      <c r="C6190">
        <v>4.5</v>
      </c>
      <c r="D6190">
        <v>66</v>
      </c>
      <c r="E6190">
        <v>1999</v>
      </c>
      <c r="F6190">
        <v>939</v>
      </c>
      <c r="G6190" t="s">
        <v>409</v>
      </c>
      <c r="H6190" t="s">
        <v>19740</v>
      </c>
      <c r="I6190" t="s">
        <v>891</v>
      </c>
      <c r="J6190" t="s">
        <v>2277</v>
      </c>
      <c r="K6190" t="s">
        <v>19741</v>
      </c>
      <c r="L6190">
        <v>7504394</v>
      </c>
      <c r="M6190">
        <f t="shared" si="192"/>
        <v>61974</v>
      </c>
      <c r="N6190" s="2">
        <f t="shared" si="193"/>
        <v>53.026513256628313</v>
      </c>
    </row>
    <row r="6191" spans="1:14" x14ac:dyDescent="0.3">
      <c r="A6191" t="s">
        <v>19742</v>
      </c>
      <c r="B6191" t="s">
        <v>465</v>
      </c>
      <c r="C6191">
        <v>4.4000000000000004</v>
      </c>
      <c r="D6191">
        <v>45</v>
      </c>
      <c r="E6191">
        <v>899</v>
      </c>
      <c r="F6191">
        <v>899</v>
      </c>
      <c r="G6191" t="s">
        <v>466</v>
      </c>
      <c r="H6191" t="s">
        <v>19743</v>
      </c>
      <c r="I6191" t="s">
        <v>4430</v>
      </c>
      <c r="J6191" t="s">
        <v>468</v>
      </c>
      <c r="K6191" t="s">
        <v>19744</v>
      </c>
      <c r="L6191">
        <v>11888268</v>
      </c>
      <c r="M6191">
        <f t="shared" si="192"/>
        <v>40455</v>
      </c>
      <c r="N6191" s="2">
        <f t="shared" si="193"/>
        <v>0</v>
      </c>
    </row>
    <row r="6192" spans="1:14" x14ac:dyDescent="0.3">
      <c r="A6192" t="s">
        <v>4048</v>
      </c>
      <c r="B6192" t="s">
        <v>424</v>
      </c>
      <c r="C6192">
        <v>2</v>
      </c>
      <c r="D6192">
        <v>4</v>
      </c>
      <c r="E6192">
        <v>6999</v>
      </c>
      <c r="F6192">
        <v>1889</v>
      </c>
      <c r="G6192" t="s">
        <v>124</v>
      </c>
      <c r="H6192" t="s">
        <v>19745</v>
      </c>
      <c r="I6192" t="s">
        <v>132</v>
      </c>
      <c r="J6192" t="s">
        <v>426</v>
      </c>
      <c r="K6192" t="s">
        <v>19746</v>
      </c>
      <c r="L6192">
        <v>15597572</v>
      </c>
      <c r="M6192">
        <f t="shared" si="192"/>
        <v>7556</v>
      </c>
      <c r="N6192" s="2">
        <f t="shared" si="193"/>
        <v>73.010430061437347</v>
      </c>
    </row>
    <row r="6193" spans="1:14" x14ac:dyDescent="0.3">
      <c r="A6193" t="s">
        <v>19747</v>
      </c>
      <c r="B6193" t="s">
        <v>235</v>
      </c>
      <c r="C6193">
        <v>4.4000000000000004</v>
      </c>
      <c r="D6193">
        <v>27</v>
      </c>
      <c r="E6193">
        <v>2399</v>
      </c>
      <c r="F6193">
        <v>1679</v>
      </c>
      <c r="G6193" t="s">
        <v>6963</v>
      </c>
      <c r="H6193" t="s">
        <v>19748</v>
      </c>
      <c r="I6193" t="s">
        <v>404</v>
      </c>
      <c r="J6193" t="s">
        <v>238</v>
      </c>
      <c r="K6193" t="s">
        <v>19749</v>
      </c>
      <c r="L6193">
        <v>14468984</v>
      </c>
      <c r="M6193">
        <f t="shared" si="192"/>
        <v>45333</v>
      </c>
      <c r="N6193" s="2">
        <f t="shared" si="193"/>
        <v>30.012505210504376</v>
      </c>
    </row>
    <row r="6194" spans="1:14" x14ac:dyDescent="0.3">
      <c r="A6194" t="s">
        <v>4048</v>
      </c>
      <c r="B6194" t="s">
        <v>424</v>
      </c>
      <c r="C6194">
        <v>4.5</v>
      </c>
      <c r="D6194">
        <v>8</v>
      </c>
      <c r="E6194">
        <v>5999</v>
      </c>
      <c r="F6194">
        <v>1319</v>
      </c>
      <c r="G6194" t="s">
        <v>124</v>
      </c>
      <c r="H6194" t="s">
        <v>19750</v>
      </c>
      <c r="I6194" t="s">
        <v>132</v>
      </c>
      <c r="J6194" t="s">
        <v>426</v>
      </c>
      <c r="K6194" t="s">
        <v>19751</v>
      </c>
      <c r="L6194">
        <v>16652598</v>
      </c>
      <c r="M6194">
        <f t="shared" si="192"/>
        <v>10552</v>
      </c>
      <c r="N6194" s="2">
        <f t="shared" si="193"/>
        <v>78.013002167027835</v>
      </c>
    </row>
    <row r="6195" spans="1:14" x14ac:dyDescent="0.3">
      <c r="A6195" t="s">
        <v>19752</v>
      </c>
      <c r="B6195" t="s">
        <v>2087</v>
      </c>
      <c r="C6195">
        <v>4.5999999999999996</v>
      </c>
      <c r="D6195">
        <v>9</v>
      </c>
      <c r="E6195">
        <v>699</v>
      </c>
      <c r="F6195">
        <v>489</v>
      </c>
      <c r="G6195" t="s">
        <v>2088</v>
      </c>
      <c r="H6195" t="s">
        <v>19753</v>
      </c>
      <c r="I6195" t="s">
        <v>37</v>
      </c>
      <c r="J6195" t="s">
        <v>2090</v>
      </c>
      <c r="K6195" t="s">
        <v>19754</v>
      </c>
      <c r="L6195">
        <v>17279346</v>
      </c>
      <c r="M6195">
        <f t="shared" si="192"/>
        <v>4401</v>
      </c>
      <c r="N6195" s="2">
        <f t="shared" si="193"/>
        <v>30.042918454935624</v>
      </c>
    </row>
    <row r="6196" spans="1:14" x14ac:dyDescent="0.3">
      <c r="A6196" t="s">
        <v>13688</v>
      </c>
      <c r="B6196" t="s">
        <v>353</v>
      </c>
      <c r="C6196">
        <v>4.2</v>
      </c>
      <c r="D6196">
        <v>47</v>
      </c>
      <c r="E6196">
        <v>1799</v>
      </c>
      <c r="F6196">
        <v>809</v>
      </c>
      <c r="G6196" t="s">
        <v>3700</v>
      </c>
      <c r="H6196" t="s">
        <v>19755</v>
      </c>
      <c r="I6196" t="s">
        <v>132</v>
      </c>
      <c r="J6196" t="s">
        <v>356</v>
      </c>
      <c r="K6196" t="s">
        <v>19756</v>
      </c>
      <c r="L6196">
        <v>12857260</v>
      </c>
      <c r="M6196">
        <f t="shared" si="192"/>
        <v>38023</v>
      </c>
      <c r="N6196" s="2">
        <f t="shared" si="193"/>
        <v>55.03057254030017</v>
      </c>
    </row>
    <row r="6197" spans="1:14" x14ac:dyDescent="0.3">
      <c r="A6197" t="s">
        <v>4422</v>
      </c>
      <c r="B6197" t="s">
        <v>1300</v>
      </c>
      <c r="C6197">
        <v>4.9000000000000004</v>
      </c>
      <c r="D6197">
        <v>9</v>
      </c>
      <c r="E6197">
        <v>2199</v>
      </c>
      <c r="F6197">
        <v>1099</v>
      </c>
      <c r="G6197" t="s">
        <v>67</v>
      </c>
      <c r="H6197" t="s">
        <v>19757</v>
      </c>
      <c r="I6197" t="s">
        <v>201</v>
      </c>
      <c r="J6197" t="s">
        <v>1302</v>
      </c>
      <c r="K6197" t="s">
        <v>19758</v>
      </c>
      <c r="L6197">
        <v>14513010</v>
      </c>
      <c r="M6197">
        <f t="shared" si="192"/>
        <v>9891</v>
      </c>
      <c r="N6197" s="2">
        <f t="shared" si="193"/>
        <v>50.022737608003645</v>
      </c>
    </row>
    <row r="6198" spans="1:14" x14ac:dyDescent="0.3">
      <c r="A6198" t="s">
        <v>19759</v>
      </c>
      <c r="B6198" t="s">
        <v>4000</v>
      </c>
      <c r="C6198">
        <v>3.5</v>
      </c>
      <c r="D6198">
        <v>11</v>
      </c>
      <c r="E6198">
        <v>1999</v>
      </c>
      <c r="F6198">
        <v>799</v>
      </c>
      <c r="G6198" t="s">
        <v>29</v>
      </c>
      <c r="H6198" t="s">
        <v>19760</v>
      </c>
      <c r="I6198" t="s">
        <v>126</v>
      </c>
      <c r="J6198" t="s">
        <v>4002</v>
      </c>
      <c r="K6198" t="s">
        <v>19761</v>
      </c>
      <c r="L6198">
        <v>15622884</v>
      </c>
      <c r="M6198">
        <f t="shared" si="192"/>
        <v>8789</v>
      </c>
      <c r="N6198" s="2">
        <f t="shared" si="193"/>
        <v>60.030015007503756</v>
      </c>
    </row>
    <row r="6199" spans="1:14" x14ac:dyDescent="0.3">
      <c r="A6199" t="s">
        <v>2108</v>
      </c>
      <c r="B6199" t="s">
        <v>1513</v>
      </c>
      <c r="C6199">
        <v>3.3</v>
      </c>
      <c r="D6199">
        <v>7</v>
      </c>
      <c r="E6199">
        <v>999</v>
      </c>
      <c r="F6199">
        <v>999</v>
      </c>
      <c r="G6199" t="s">
        <v>573</v>
      </c>
      <c r="H6199" t="s">
        <v>19762</v>
      </c>
      <c r="I6199" t="s">
        <v>37</v>
      </c>
      <c r="J6199" t="s">
        <v>1515</v>
      </c>
      <c r="K6199" t="s">
        <v>19763</v>
      </c>
      <c r="L6199">
        <v>14399608</v>
      </c>
      <c r="M6199">
        <f t="shared" si="192"/>
        <v>6993</v>
      </c>
      <c r="N6199" s="2">
        <f t="shared" si="193"/>
        <v>0</v>
      </c>
    </row>
    <row r="6200" spans="1:14" x14ac:dyDescent="0.3">
      <c r="A6200" t="s">
        <v>19764</v>
      </c>
      <c r="B6200" t="s">
        <v>3055</v>
      </c>
      <c r="C6200">
        <v>4.5999999999999996</v>
      </c>
      <c r="D6200">
        <v>7</v>
      </c>
      <c r="E6200">
        <v>5999</v>
      </c>
      <c r="F6200">
        <v>5999</v>
      </c>
      <c r="G6200" t="s">
        <v>67</v>
      </c>
      <c r="H6200" t="s">
        <v>19765</v>
      </c>
      <c r="I6200" t="s">
        <v>201</v>
      </c>
      <c r="J6200" t="s">
        <v>3057</v>
      </c>
      <c r="K6200" t="s">
        <v>19766</v>
      </c>
      <c r="L6200">
        <v>14590208</v>
      </c>
      <c r="M6200">
        <f t="shared" si="192"/>
        <v>41993</v>
      </c>
      <c r="N6200" s="2">
        <f t="shared" si="193"/>
        <v>0</v>
      </c>
    </row>
    <row r="6201" spans="1:14" x14ac:dyDescent="0.3">
      <c r="A6201" t="s">
        <v>19767</v>
      </c>
      <c r="B6201" t="s">
        <v>241</v>
      </c>
      <c r="C6201">
        <v>3.9</v>
      </c>
      <c r="D6201">
        <v>20</v>
      </c>
      <c r="E6201">
        <v>1599</v>
      </c>
      <c r="F6201">
        <v>399</v>
      </c>
      <c r="G6201" t="s">
        <v>16</v>
      </c>
      <c r="H6201" t="s">
        <v>19768</v>
      </c>
      <c r="I6201" t="s">
        <v>161</v>
      </c>
      <c r="J6201" t="s">
        <v>245</v>
      </c>
      <c r="K6201" t="s">
        <v>19769</v>
      </c>
      <c r="L6201">
        <v>15024142</v>
      </c>
      <c r="M6201">
        <f t="shared" si="192"/>
        <v>7980</v>
      </c>
      <c r="N6201" s="2">
        <f t="shared" si="193"/>
        <v>75.046904315196997</v>
      </c>
    </row>
    <row r="6202" spans="1:14" x14ac:dyDescent="0.3">
      <c r="A6202" t="s">
        <v>5419</v>
      </c>
      <c r="B6202" t="s">
        <v>1149</v>
      </c>
      <c r="C6202">
        <v>4.5999999999999996</v>
      </c>
      <c r="D6202">
        <v>66</v>
      </c>
      <c r="E6202">
        <v>1690</v>
      </c>
      <c r="F6202">
        <v>1690</v>
      </c>
      <c r="G6202" t="s">
        <v>242</v>
      </c>
      <c r="H6202" t="s">
        <v>19770</v>
      </c>
      <c r="I6202" t="s">
        <v>244</v>
      </c>
      <c r="J6202" t="s">
        <v>1151</v>
      </c>
      <c r="K6202" t="s">
        <v>19771</v>
      </c>
      <c r="L6202">
        <v>12014696</v>
      </c>
      <c r="M6202">
        <f t="shared" si="192"/>
        <v>111540</v>
      </c>
      <c r="N6202" s="2">
        <f t="shared" si="193"/>
        <v>0</v>
      </c>
    </row>
    <row r="6203" spans="1:14" x14ac:dyDescent="0.3">
      <c r="A6203" t="s">
        <v>2449</v>
      </c>
      <c r="B6203" t="s">
        <v>655</v>
      </c>
      <c r="C6203">
        <v>4.2</v>
      </c>
      <c r="D6203">
        <v>89</v>
      </c>
      <c r="E6203">
        <v>1799</v>
      </c>
      <c r="F6203">
        <v>683</v>
      </c>
      <c r="G6203" t="s">
        <v>249</v>
      </c>
      <c r="H6203" t="s">
        <v>19772</v>
      </c>
      <c r="I6203" t="s">
        <v>446</v>
      </c>
      <c r="J6203" t="s">
        <v>657</v>
      </c>
      <c r="K6203" t="s">
        <v>19773</v>
      </c>
      <c r="L6203">
        <v>13181816</v>
      </c>
      <c r="M6203">
        <f t="shared" si="192"/>
        <v>60787</v>
      </c>
      <c r="N6203" s="2">
        <f t="shared" si="193"/>
        <v>62.034463590883824</v>
      </c>
    </row>
    <row r="6204" spans="1:14" x14ac:dyDescent="0.3">
      <c r="A6204" t="s">
        <v>5392</v>
      </c>
      <c r="B6204" t="s">
        <v>1382</v>
      </c>
      <c r="C6204">
        <v>3</v>
      </c>
      <c r="D6204">
        <v>6</v>
      </c>
      <c r="E6204">
        <v>3599</v>
      </c>
      <c r="F6204">
        <v>1439</v>
      </c>
      <c r="G6204" t="s">
        <v>124</v>
      </c>
      <c r="H6204" t="s">
        <v>19774</v>
      </c>
      <c r="I6204" t="s">
        <v>132</v>
      </c>
      <c r="J6204" t="s">
        <v>1384</v>
      </c>
      <c r="K6204" t="s">
        <v>19775</v>
      </c>
      <c r="L6204">
        <v>17276008</v>
      </c>
      <c r="M6204">
        <f t="shared" si="192"/>
        <v>8634</v>
      </c>
      <c r="N6204" s="2">
        <f t="shared" si="193"/>
        <v>60.016671297582661</v>
      </c>
    </row>
    <row r="6205" spans="1:14" x14ac:dyDescent="0.3">
      <c r="A6205" t="s">
        <v>19776</v>
      </c>
      <c r="B6205" t="s">
        <v>3201</v>
      </c>
      <c r="C6205">
        <v>4.3</v>
      </c>
      <c r="D6205">
        <v>121</v>
      </c>
      <c r="E6205">
        <v>599</v>
      </c>
      <c r="F6205">
        <v>599</v>
      </c>
      <c r="G6205" t="s">
        <v>2167</v>
      </c>
      <c r="H6205" t="s">
        <v>19777</v>
      </c>
      <c r="I6205" t="s">
        <v>1229</v>
      </c>
      <c r="J6205" t="s">
        <v>3203</v>
      </c>
      <c r="K6205" t="s">
        <v>19778</v>
      </c>
      <c r="L6205">
        <v>13903038</v>
      </c>
      <c r="M6205">
        <f t="shared" si="192"/>
        <v>72479</v>
      </c>
      <c r="N6205" s="2">
        <f t="shared" si="193"/>
        <v>0</v>
      </c>
    </row>
    <row r="6206" spans="1:14" x14ac:dyDescent="0.3">
      <c r="A6206" t="s">
        <v>19779</v>
      </c>
      <c r="B6206" t="s">
        <v>9222</v>
      </c>
      <c r="C6206">
        <v>4.0999999999999996</v>
      </c>
      <c r="D6206">
        <v>7</v>
      </c>
      <c r="E6206">
        <v>599</v>
      </c>
      <c r="F6206">
        <v>299</v>
      </c>
      <c r="G6206" t="s">
        <v>16</v>
      </c>
      <c r="H6206" t="s">
        <v>19780</v>
      </c>
      <c r="I6206" t="s">
        <v>2507</v>
      </c>
      <c r="J6206" t="s">
        <v>9224</v>
      </c>
      <c r="K6206" t="s">
        <v>19781</v>
      </c>
      <c r="L6206">
        <v>16956900</v>
      </c>
      <c r="M6206">
        <f t="shared" si="192"/>
        <v>2093</v>
      </c>
      <c r="N6206" s="2">
        <f t="shared" si="193"/>
        <v>50.083472454090149</v>
      </c>
    </row>
    <row r="6207" spans="1:14" x14ac:dyDescent="0.3">
      <c r="A6207" t="s">
        <v>3460</v>
      </c>
      <c r="B6207" t="s">
        <v>6800</v>
      </c>
      <c r="C6207">
        <v>3.8</v>
      </c>
      <c r="D6207">
        <v>384</v>
      </c>
      <c r="E6207">
        <v>999</v>
      </c>
      <c r="F6207">
        <v>449</v>
      </c>
      <c r="G6207" t="s">
        <v>683</v>
      </c>
      <c r="H6207" t="s">
        <v>19782</v>
      </c>
      <c r="I6207" t="s">
        <v>76</v>
      </c>
      <c r="J6207" t="s">
        <v>6800</v>
      </c>
      <c r="K6207" t="s">
        <v>19783</v>
      </c>
      <c r="L6207">
        <v>13632744</v>
      </c>
      <c r="M6207">
        <f t="shared" si="192"/>
        <v>172416</v>
      </c>
      <c r="N6207" s="2">
        <f t="shared" si="193"/>
        <v>55.055055055055057</v>
      </c>
    </row>
    <row r="6208" spans="1:14" x14ac:dyDescent="0.3">
      <c r="A6208" t="s">
        <v>19784</v>
      </c>
      <c r="B6208" t="s">
        <v>376</v>
      </c>
      <c r="C6208">
        <v>4.4000000000000004</v>
      </c>
      <c r="D6208">
        <v>30</v>
      </c>
      <c r="E6208">
        <v>4031</v>
      </c>
      <c r="F6208">
        <v>2620</v>
      </c>
      <c r="G6208" t="s">
        <v>16</v>
      </c>
      <c r="H6208" t="s">
        <v>19785</v>
      </c>
      <c r="I6208" t="s">
        <v>18</v>
      </c>
      <c r="J6208" t="s">
        <v>378</v>
      </c>
      <c r="K6208" t="s">
        <v>19786</v>
      </c>
      <c r="L6208">
        <v>15244070</v>
      </c>
      <c r="M6208">
        <f t="shared" si="192"/>
        <v>78600</v>
      </c>
      <c r="N6208" s="2">
        <f t="shared" si="193"/>
        <v>35.003721161002233</v>
      </c>
    </row>
    <row r="6209" spans="1:14" x14ac:dyDescent="0.3">
      <c r="A6209" t="s">
        <v>19787</v>
      </c>
      <c r="B6209" t="s">
        <v>2417</v>
      </c>
      <c r="C6209">
        <v>4.7</v>
      </c>
      <c r="D6209">
        <v>66</v>
      </c>
      <c r="E6209">
        <v>479</v>
      </c>
      <c r="F6209">
        <v>479</v>
      </c>
      <c r="G6209" t="s">
        <v>16</v>
      </c>
      <c r="H6209" t="s">
        <v>19788</v>
      </c>
      <c r="I6209" t="s">
        <v>548</v>
      </c>
      <c r="J6209" t="s">
        <v>2419</v>
      </c>
      <c r="K6209" t="s">
        <v>19789</v>
      </c>
      <c r="L6209">
        <v>14814930</v>
      </c>
      <c r="M6209">
        <f t="shared" si="192"/>
        <v>31614</v>
      </c>
      <c r="N6209" s="2">
        <f t="shared" si="193"/>
        <v>0</v>
      </c>
    </row>
    <row r="6210" spans="1:14" x14ac:dyDescent="0.3">
      <c r="A6210" t="s">
        <v>8155</v>
      </c>
      <c r="B6210" t="s">
        <v>5053</v>
      </c>
      <c r="C6210">
        <v>4.3</v>
      </c>
      <c r="D6210">
        <v>784</v>
      </c>
      <c r="E6210">
        <v>2458</v>
      </c>
      <c r="F6210">
        <v>491</v>
      </c>
      <c r="G6210" t="s">
        <v>16</v>
      </c>
      <c r="H6210" t="s">
        <v>19790</v>
      </c>
      <c r="I6210" t="s">
        <v>1558</v>
      </c>
      <c r="J6210" t="s">
        <v>5055</v>
      </c>
      <c r="K6210" t="s">
        <v>19791</v>
      </c>
      <c r="L6210">
        <v>13996174</v>
      </c>
      <c r="M6210">
        <f t="shared" si="192"/>
        <v>384944</v>
      </c>
      <c r="N6210" s="2">
        <f t="shared" si="193"/>
        <v>80.024410089503661</v>
      </c>
    </row>
    <row r="6211" spans="1:14" x14ac:dyDescent="0.3">
      <c r="A6211" t="s">
        <v>19792</v>
      </c>
      <c r="B6211" t="s">
        <v>1342</v>
      </c>
      <c r="C6211">
        <v>1.6</v>
      </c>
      <c r="D6211">
        <v>5</v>
      </c>
      <c r="E6211">
        <v>2799</v>
      </c>
      <c r="F6211">
        <v>1399</v>
      </c>
      <c r="G6211" t="s">
        <v>42</v>
      </c>
      <c r="H6211" t="s">
        <v>19793</v>
      </c>
      <c r="I6211" t="s">
        <v>404</v>
      </c>
      <c r="J6211" t="s">
        <v>1344</v>
      </c>
      <c r="K6211" t="s">
        <v>19794</v>
      </c>
      <c r="L6211">
        <v>15702602</v>
      </c>
      <c r="M6211">
        <f t="shared" ref="M6211:M6274" si="194">D6211*F6211</f>
        <v>6995</v>
      </c>
      <c r="N6211" s="2">
        <f t="shared" ref="N6211:N6274" si="195">((E6211-F6211)/E6211) *100</f>
        <v>50.017863522686682</v>
      </c>
    </row>
    <row r="6212" spans="1:14" x14ac:dyDescent="0.3">
      <c r="A6212" t="s">
        <v>19795</v>
      </c>
      <c r="B6212" t="s">
        <v>456</v>
      </c>
      <c r="C6212">
        <v>5</v>
      </c>
      <c r="D6212">
        <v>2</v>
      </c>
      <c r="E6212">
        <v>1690</v>
      </c>
      <c r="F6212">
        <v>845</v>
      </c>
      <c r="G6212" t="s">
        <v>10951</v>
      </c>
      <c r="H6212" t="s">
        <v>19796</v>
      </c>
      <c r="I6212" t="s">
        <v>630</v>
      </c>
      <c r="J6212" t="s">
        <v>459</v>
      </c>
      <c r="K6212" t="s">
        <v>19797</v>
      </c>
      <c r="L6212">
        <v>15085696</v>
      </c>
      <c r="M6212">
        <f t="shared" si="194"/>
        <v>1690</v>
      </c>
      <c r="N6212" s="2">
        <f t="shared" si="195"/>
        <v>50</v>
      </c>
    </row>
    <row r="6213" spans="1:14" x14ac:dyDescent="0.3">
      <c r="A6213" t="s">
        <v>19798</v>
      </c>
      <c r="B6213" t="s">
        <v>4487</v>
      </c>
      <c r="C6213">
        <v>3.9</v>
      </c>
      <c r="D6213">
        <v>25</v>
      </c>
      <c r="E6213">
        <v>999</v>
      </c>
      <c r="F6213">
        <v>699</v>
      </c>
      <c r="G6213" t="s">
        <v>29</v>
      </c>
      <c r="H6213" t="s">
        <v>19799</v>
      </c>
      <c r="I6213" t="s">
        <v>56</v>
      </c>
      <c r="J6213" t="s">
        <v>4489</v>
      </c>
      <c r="K6213" t="s">
        <v>19800</v>
      </c>
      <c r="L6213">
        <v>14052546</v>
      </c>
      <c r="M6213">
        <f t="shared" si="194"/>
        <v>17475</v>
      </c>
      <c r="N6213" s="2">
        <f t="shared" si="195"/>
        <v>30.03003003003003</v>
      </c>
    </row>
    <row r="6214" spans="1:14" x14ac:dyDescent="0.3">
      <c r="A6214" t="s">
        <v>3120</v>
      </c>
      <c r="B6214" t="s">
        <v>230</v>
      </c>
      <c r="C6214">
        <v>3.8</v>
      </c>
      <c r="D6214">
        <v>5</v>
      </c>
      <c r="E6214">
        <v>2199</v>
      </c>
      <c r="F6214">
        <v>1099</v>
      </c>
      <c r="G6214" t="s">
        <v>1536</v>
      </c>
      <c r="H6214" t="s">
        <v>19801</v>
      </c>
      <c r="I6214" t="s">
        <v>446</v>
      </c>
      <c r="J6214" t="s">
        <v>232</v>
      </c>
      <c r="K6214" t="s">
        <v>19802</v>
      </c>
      <c r="L6214">
        <v>17120840</v>
      </c>
      <c r="M6214">
        <f t="shared" si="194"/>
        <v>5495</v>
      </c>
      <c r="N6214" s="2">
        <f t="shared" si="195"/>
        <v>50.022737608003645</v>
      </c>
    </row>
    <row r="6215" spans="1:14" x14ac:dyDescent="0.3">
      <c r="A6215" t="s">
        <v>3910</v>
      </c>
      <c r="B6215" t="s">
        <v>87</v>
      </c>
      <c r="C6215">
        <v>4</v>
      </c>
      <c r="D6215">
        <v>16</v>
      </c>
      <c r="E6215">
        <v>2699</v>
      </c>
      <c r="F6215">
        <v>1538</v>
      </c>
      <c r="G6215" t="s">
        <v>905</v>
      </c>
      <c r="H6215" t="s">
        <v>19803</v>
      </c>
      <c r="I6215" t="s">
        <v>83</v>
      </c>
      <c r="J6215" t="s">
        <v>91</v>
      </c>
      <c r="K6215" t="s">
        <v>19804</v>
      </c>
      <c r="L6215">
        <v>17023666</v>
      </c>
      <c r="M6215">
        <f t="shared" si="194"/>
        <v>24608</v>
      </c>
      <c r="N6215" s="2">
        <f t="shared" si="195"/>
        <v>43.015931826602447</v>
      </c>
    </row>
    <row r="6216" spans="1:14" x14ac:dyDescent="0.3">
      <c r="A6216" t="s">
        <v>8571</v>
      </c>
      <c r="B6216" t="s">
        <v>3772</v>
      </c>
      <c r="C6216">
        <v>4.4000000000000004</v>
      </c>
      <c r="D6216">
        <v>97</v>
      </c>
      <c r="E6216">
        <v>3299</v>
      </c>
      <c r="F6216">
        <v>2144</v>
      </c>
      <c r="G6216" t="s">
        <v>16</v>
      </c>
      <c r="H6216" t="s">
        <v>19805</v>
      </c>
      <c r="I6216" t="s">
        <v>586</v>
      </c>
      <c r="J6216" t="s">
        <v>3774</v>
      </c>
      <c r="K6216" t="s">
        <v>19806</v>
      </c>
      <c r="L6216">
        <v>14036012</v>
      </c>
      <c r="M6216">
        <f t="shared" si="194"/>
        <v>207968</v>
      </c>
      <c r="N6216" s="2">
        <f t="shared" si="195"/>
        <v>35.010609275538037</v>
      </c>
    </row>
    <row r="6217" spans="1:14" x14ac:dyDescent="0.3">
      <c r="A6217" t="s">
        <v>8155</v>
      </c>
      <c r="B6217" t="s">
        <v>9030</v>
      </c>
      <c r="C6217">
        <v>4.0999999999999996</v>
      </c>
      <c r="D6217">
        <v>91</v>
      </c>
      <c r="E6217">
        <v>3279</v>
      </c>
      <c r="F6217">
        <v>721</v>
      </c>
      <c r="G6217" t="s">
        <v>16</v>
      </c>
      <c r="H6217" t="s">
        <v>19807</v>
      </c>
      <c r="I6217" t="s">
        <v>1558</v>
      </c>
      <c r="J6217" t="s">
        <v>9030</v>
      </c>
      <c r="K6217" t="s">
        <v>19808</v>
      </c>
      <c r="L6217">
        <v>14466940</v>
      </c>
      <c r="M6217">
        <f t="shared" si="194"/>
        <v>65611</v>
      </c>
      <c r="N6217" s="2">
        <f t="shared" si="195"/>
        <v>78.011588899054587</v>
      </c>
    </row>
    <row r="6218" spans="1:14" x14ac:dyDescent="0.3">
      <c r="A6218" t="s">
        <v>19809</v>
      </c>
      <c r="B6218" t="s">
        <v>19810</v>
      </c>
      <c r="C6218">
        <v>3.8</v>
      </c>
      <c r="D6218">
        <v>13</v>
      </c>
      <c r="E6218">
        <v>3499</v>
      </c>
      <c r="F6218">
        <v>1294</v>
      </c>
      <c r="G6218" t="s">
        <v>42</v>
      </c>
      <c r="H6218" t="s">
        <v>19811</v>
      </c>
      <c r="I6218" t="s">
        <v>5661</v>
      </c>
      <c r="J6218" t="s">
        <v>19810</v>
      </c>
      <c r="K6218" t="s">
        <v>19812</v>
      </c>
      <c r="L6218">
        <v>16228616</v>
      </c>
      <c r="M6218">
        <f t="shared" si="194"/>
        <v>16822</v>
      </c>
      <c r="N6218" s="2">
        <f t="shared" si="195"/>
        <v>63.018005144326949</v>
      </c>
    </row>
    <row r="6219" spans="1:14" x14ac:dyDescent="0.3">
      <c r="A6219" t="s">
        <v>19813</v>
      </c>
      <c r="B6219" t="s">
        <v>14823</v>
      </c>
      <c r="C6219">
        <v>4</v>
      </c>
      <c r="D6219">
        <v>99</v>
      </c>
      <c r="E6219">
        <v>1499</v>
      </c>
      <c r="F6219">
        <v>899</v>
      </c>
      <c r="G6219" t="s">
        <v>124</v>
      </c>
      <c r="H6219" t="s">
        <v>19814</v>
      </c>
      <c r="I6219" t="s">
        <v>56</v>
      </c>
      <c r="J6219" t="s">
        <v>14825</v>
      </c>
      <c r="K6219" t="s">
        <v>19815</v>
      </c>
      <c r="L6219">
        <v>9475963</v>
      </c>
      <c r="M6219">
        <f t="shared" si="194"/>
        <v>89001</v>
      </c>
      <c r="N6219" s="2">
        <f t="shared" si="195"/>
        <v>40.026684456304203</v>
      </c>
    </row>
    <row r="6220" spans="1:14" x14ac:dyDescent="0.3">
      <c r="A6220" t="s">
        <v>2283</v>
      </c>
      <c r="B6220" t="s">
        <v>1262</v>
      </c>
      <c r="C6220">
        <v>4.3</v>
      </c>
      <c r="D6220">
        <v>32</v>
      </c>
      <c r="E6220">
        <v>798</v>
      </c>
      <c r="F6220">
        <v>798</v>
      </c>
      <c r="G6220" t="s">
        <v>42</v>
      </c>
      <c r="H6220" t="s">
        <v>19816</v>
      </c>
      <c r="I6220" t="s">
        <v>110</v>
      </c>
      <c r="J6220" t="s">
        <v>1265</v>
      </c>
      <c r="K6220" t="s">
        <v>19817</v>
      </c>
      <c r="L6220">
        <v>15622696</v>
      </c>
      <c r="M6220">
        <f t="shared" si="194"/>
        <v>25536</v>
      </c>
      <c r="N6220" s="2">
        <f t="shared" si="195"/>
        <v>0</v>
      </c>
    </row>
    <row r="6221" spans="1:14" x14ac:dyDescent="0.3">
      <c r="A6221" t="s">
        <v>19818</v>
      </c>
      <c r="B6221" t="s">
        <v>1513</v>
      </c>
      <c r="C6221">
        <v>3.7</v>
      </c>
      <c r="D6221">
        <v>10</v>
      </c>
      <c r="E6221">
        <v>1299</v>
      </c>
      <c r="F6221">
        <v>389</v>
      </c>
      <c r="G6221" t="s">
        <v>628</v>
      </c>
      <c r="H6221" t="s">
        <v>19819</v>
      </c>
      <c r="I6221" t="s">
        <v>630</v>
      </c>
      <c r="J6221" t="s">
        <v>1515</v>
      </c>
      <c r="K6221" t="s">
        <v>19820</v>
      </c>
      <c r="L6221">
        <v>15886752</v>
      </c>
      <c r="M6221">
        <f t="shared" si="194"/>
        <v>3890</v>
      </c>
      <c r="N6221" s="2">
        <f t="shared" si="195"/>
        <v>70.053887605850647</v>
      </c>
    </row>
    <row r="6222" spans="1:14" x14ac:dyDescent="0.3">
      <c r="A6222" t="s">
        <v>10827</v>
      </c>
      <c r="B6222" t="s">
        <v>8245</v>
      </c>
      <c r="C6222">
        <v>3.2</v>
      </c>
      <c r="D6222">
        <v>5</v>
      </c>
      <c r="E6222">
        <v>1299</v>
      </c>
      <c r="F6222">
        <v>454</v>
      </c>
      <c r="G6222" t="s">
        <v>335</v>
      </c>
      <c r="H6222" t="s">
        <v>19821</v>
      </c>
      <c r="I6222" t="s">
        <v>862</v>
      </c>
      <c r="J6222" t="s">
        <v>8247</v>
      </c>
      <c r="K6222" t="s">
        <v>19822</v>
      </c>
      <c r="L6222">
        <v>17580608</v>
      </c>
      <c r="M6222">
        <f t="shared" si="194"/>
        <v>2270</v>
      </c>
      <c r="N6222" s="2">
        <f t="shared" si="195"/>
        <v>65.050038491147035</v>
      </c>
    </row>
    <row r="6223" spans="1:14" x14ac:dyDescent="0.3">
      <c r="A6223" t="s">
        <v>19823</v>
      </c>
      <c r="B6223" t="s">
        <v>1793</v>
      </c>
      <c r="C6223">
        <v>4</v>
      </c>
      <c r="D6223">
        <v>13</v>
      </c>
      <c r="E6223">
        <v>1080</v>
      </c>
      <c r="F6223">
        <v>756</v>
      </c>
      <c r="G6223" t="s">
        <v>16</v>
      </c>
      <c r="H6223" t="s">
        <v>19824</v>
      </c>
      <c r="I6223" t="s">
        <v>1795</v>
      </c>
      <c r="J6223" t="s">
        <v>1796</v>
      </c>
      <c r="K6223" t="s">
        <v>19825</v>
      </c>
      <c r="L6223">
        <v>11214950</v>
      </c>
      <c r="M6223">
        <f t="shared" si="194"/>
        <v>9828</v>
      </c>
      <c r="N6223" s="2">
        <f t="shared" si="195"/>
        <v>30</v>
      </c>
    </row>
    <row r="6224" spans="1:14" x14ac:dyDescent="0.3">
      <c r="A6224" t="s">
        <v>3910</v>
      </c>
      <c r="B6224" t="s">
        <v>4257</v>
      </c>
      <c r="C6224">
        <v>4.0999999999999996</v>
      </c>
      <c r="D6224">
        <v>17</v>
      </c>
      <c r="E6224">
        <v>2999</v>
      </c>
      <c r="F6224">
        <v>1439</v>
      </c>
      <c r="G6224" t="s">
        <v>2167</v>
      </c>
      <c r="H6224" t="s">
        <v>19826</v>
      </c>
      <c r="I6224" t="s">
        <v>83</v>
      </c>
      <c r="J6224" t="s">
        <v>4259</v>
      </c>
      <c r="K6224" t="s">
        <v>19827</v>
      </c>
      <c r="L6224">
        <v>15468870</v>
      </c>
      <c r="M6224">
        <f t="shared" si="194"/>
        <v>24463</v>
      </c>
      <c r="N6224" s="2">
        <f t="shared" si="195"/>
        <v>52.017339113037679</v>
      </c>
    </row>
    <row r="6225" spans="1:14" x14ac:dyDescent="0.3">
      <c r="A6225" t="s">
        <v>19828</v>
      </c>
      <c r="B6225" t="s">
        <v>3507</v>
      </c>
      <c r="C6225">
        <v>4.0999999999999996</v>
      </c>
      <c r="D6225">
        <v>51</v>
      </c>
      <c r="E6225">
        <v>799</v>
      </c>
      <c r="F6225">
        <v>499</v>
      </c>
      <c r="G6225" t="s">
        <v>67</v>
      </c>
      <c r="H6225" t="s">
        <v>19829</v>
      </c>
      <c r="I6225" t="s">
        <v>1064</v>
      </c>
      <c r="J6225" t="s">
        <v>3509</v>
      </c>
      <c r="K6225" t="s">
        <v>19830</v>
      </c>
      <c r="L6225">
        <v>1910437</v>
      </c>
      <c r="M6225">
        <f t="shared" si="194"/>
        <v>25449</v>
      </c>
      <c r="N6225" s="2">
        <f t="shared" si="195"/>
        <v>37.546933667083856</v>
      </c>
    </row>
    <row r="6226" spans="1:14" x14ac:dyDescent="0.3">
      <c r="A6226" t="s">
        <v>19831</v>
      </c>
      <c r="B6226" t="s">
        <v>230</v>
      </c>
      <c r="C6226">
        <v>4.2</v>
      </c>
      <c r="D6226">
        <v>13</v>
      </c>
      <c r="E6226">
        <v>899</v>
      </c>
      <c r="F6226">
        <v>314</v>
      </c>
      <c r="G6226" t="s">
        <v>42</v>
      </c>
      <c r="H6226" t="s">
        <v>19832</v>
      </c>
      <c r="I6226" t="s">
        <v>37</v>
      </c>
      <c r="J6226" t="s">
        <v>232</v>
      </c>
      <c r="K6226" t="s">
        <v>19833</v>
      </c>
      <c r="L6226">
        <v>16902278</v>
      </c>
      <c r="M6226">
        <f t="shared" si="194"/>
        <v>4082</v>
      </c>
      <c r="N6226" s="2">
        <f t="shared" si="195"/>
        <v>65.072302558398221</v>
      </c>
    </row>
    <row r="6227" spans="1:14" x14ac:dyDescent="0.3">
      <c r="A6227" t="s">
        <v>19834</v>
      </c>
      <c r="B6227" t="s">
        <v>10994</v>
      </c>
      <c r="C6227">
        <v>3.1</v>
      </c>
      <c r="D6227">
        <v>7</v>
      </c>
      <c r="E6227">
        <v>2799</v>
      </c>
      <c r="F6227">
        <v>979</v>
      </c>
      <c r="G6227" t="s">
        <v>242</v>
      </c>
      <c r="H6227" t="s">
        <v>19835</v>
      </c>
      <c r="I6227" t="s">
        <v>1176</v>
      </c>
      <c r="J6227" t="s">
        <v>10996</v>
      </c>
      <c r="K6227" t="s">
        <v>19836</v>
      </c>
      <c r="L6227">
        <v>14594934</v>
      </c>
      <c r="M6227">
        <f t="shared" si="194"/>
        <v>6853</v>
      </c>
      <c r="N6227" s="2">
        <f t="shared" si="195"/>
        <v>65.023222579492682</v>
      </c>
    </row>
    <row r="6228" spans="1:14" x14ac:dyDescent="0.3">
      <c r="A6228" t="s">
        <v>19837</v>
      </c>
      <c r="B6228" t="s">
        <v>119</v>
      </c>
      <c r="C6228">
        <v>4.0999999999999996</v>
      </c>
      <c r="D6228">
        <v>11</v>
      </c>
      <c r="E6228">
        <v>499</v>
      </c>
      <c r="F6228">
        <v>499</v>
      </c>
      <c r="G6228" t="s">
        <v>19838</v>
      </c>
      <c r="H6228" t="s">
        <v>19839</v>
      </c>
      <c r="I6228" t="s">
        <v>685</v>
      </c>
      <c r="J6228" t="s">
        <v>119</v>
      </c>
      <c r="K6228" t="s">
        <v>19840</v>
      </c>
      <c r="L6228">
        <v>17206702</v>
      </c>
      <c r="M6228">
        <f t="shared" si="194"/>
        <v>5489</v>
      </c>
      <c r="N6228" s="2">
        <f t="shared" si="195"/>
        <v>0</v>
      </c>
    </row>
    <row r="6229" spans="1:14" x14ac:dyDescent="0.3">
      <c r="A6229" t="s">
        <v>9163</v>
      </c>
      <c r="B6229" t="s">
        <v>12386</v>
      </c>
      <c r="C6229">
        <v>4.3</v>
      </c>
      <c r="D6229">
        <v>46</v>
      </c>
      <c r="E6229">
        <v>799</v>
      </c>
      <c r="F6229">
        <v>495</v>
      </c>
      <c r="G6229" t="s">
        <v>95</v>
      </c>
      <c r="H6229" t="s">
        <v>19841</v>
      </c>
      <c r="I6229" t="s">
        <v>4430</v>
      </c>
      <c r="J6229" t="s">
        <v>12388</v>
      </c>
      <c r="K6229" t="s">
        <v>19842</v>
      </c>
      <c r="L6229">
        <v>13732482</v>
      </c>
      <c r="M6229">
        <f t="shared" si="194"/>
        <v>22770</v>
      </c>
      <c r="N6229" s="2">
        <f t="shared" si="195"/>
        <v>38.047559449311642</v>
      </c>
    </row>
    <row r="6230" spans="1:14" x14ac:dyDescent="0.3">
      <c r="A6230" t="s">
        <v>385</v>
      </c>
      <c r="B6230" t="s">
        <v>16127</v>
      </c>
      <c r="C6230">
        <v>3.1</v>
      </c>
      <c r="D6230">
        <v>7</v>
      </c>
      <c r="E6230">
        <v>2736</v>
      </c>
      <c r="F6230">
        <v>328</v>
      </c>
      <c r="G6230" t="s">
        <v>16</v>
      </c>
      <c r="H6230" t="s">
        <v>19843</v>
      </c>
      <c r="I6230" t="s">
        <v>388</v>
      </c>
      <c r="J6230" t="s">
        <v>16129</v>
      </c>
      <c r="K6230" t="s">
        <v>19844</v>
      </c>
      <c r="L6230">
        <v>16851336</v>
      </c>
      <c r="M6230">
        <f t="shared" si="194"/>
        <v>2296</v>
      </c>
      <c r="N6230" s="2">
        <f t="shared" si="195"/>
        <v>88.011695906432749</v>
      </c>
    </row>
    <row r="6231" spans="1:14" x14ac:dyDescent="0.3">
      <c r="A6231" t="s">
        <v>442</v>
      </c>
      <c r="B6231" t="s">
        <v>443</v>
      </c>
      <c r="C6231">
        <v>4</v>
      </c>
      <c r="D6231">
        <v>6</v>
      </c>
      <c r="E6231">
        <v>1299</v>
      </c>
      <c r="F6231">
        <v>662</v>
      </c>
      <c r="G6231" t="s">
        <v>444</v>
      </c>
      <c r="H6231" t="s">
        <v>19845</v>
      </c>
      <c r="I6231" t="s">
        <v>446</v>
      </c>
      <c r="J6231" t="s">
        <v>447</v>
      </c>
      <c r="K6231" t="s">
        <v>19846</v>
      </c>
      <c r="L6231">
        <v>14672816</v>
      </c>
      <c r="M6231">
        <f t="shared" si="194"/>
        <v>3972</v>
      </c>
      <c r="N6231" s="2">
        <f t="shared" si="195"/>
        <v>49.037721324095457</v>
      </c>
    </row>
    <row r="6232" spans="1:14" x14ac:dyDescent="0.3">
      <c r="A6232" t="s">
        <v>19847</v>
      </c>
      <c r="B6232" t="s">
        <v>3436</v>
      </c>
      <c r="C6232">
        <v>3.8</v>
      </c>
      <c r="D6232">
        <v>8</v>
      </c>
      <c r="E6232">
        <v>999</v>
      </c>
      <c r="F6232">
        <v>359</v>
      </c>
      <c r="G6232" t="s">
        <v>666</v>
      </c>
      <c r="H6232" t="s">
        <v>19848</v>
      </c>
      <c r="I6232" t="s">
        <v>1229</v>
      </c>
      <c r="J6232" t="s">
        <v>3439</v>
      </c>
      <c r="K6232" t="s">
        <v>19849</v>
      </c>
      <c r="L6232">
        <v>14970088</v>
      </c>
      <c r="M6232">
        <f t="shared" si="194"/>
        <v>2872</v>
      </c>
      <c r="N6232" s="2">
        <f t="shared" si="195"/>
        <v>64.06406406406407</v>
      </c>
    </row>
    <row r="6233" spans="1:14" x14ac:dyDescent="0.3">
      <c r="A6233" t="s">
        <v>19850</v>
      </c>
      <c r="B6233" t="s">
        <v>41</v>
      </c>
      <c r="C6233">
        <v>4.0999999999999996</v>
      </c>
      <c r="D6233">
        <v>16</v>
      </c>
      <c r="E6233">
        <v>799</v>
      </c>
      <c r="F6233">
        <v>399</v>
      </c>
      <c r="G6233" t="s">
        <v>860</v>
      </c>
      <c r="H6233" t="s">
        <v>19851</v>
      </c>
      <c r="I6233" t="s">
        <v>37</v>
      </c>
      <c r="J6233" t="s">
        <v>45</v>
      </c>
      <c r="K6233" t="s">
        <v>19852</v>
      </c>
      <c r="L6233">
        <v>14702240</v>
      </c>
      <c r="M6233">
        <f t="shared" si="194"/>
        <v>6384</v>
      </c>
      <c r="N6233" s="2">
        <f t="shared" si="195"/>
        <v>50.062578222778477</v>
      </c>
    </row>
    <row r="6234" spans="1:14" x14ac:dyDescent="0.3">
      <c r="A6234" t="s">
        <v>16885</v>
      </c>
      <c r="B6234" t="s">
        <v>2355</v>
      </c>
      <c r="C6234">
        <v>3.3</v>
      </c>
      <c r="D6234">
        <v>12</v>
      </c>
      <c r="E6234">
        <v>1399</v>
      </c>
      <c r="F6234">
        <v>545</v>
      </c>
      <c r="G6234" t="s">
        <v>1185</v>
      </c>
      <c r="H6234" t="s">
        <v>19853</v>
      </c>
      <c r="I6234" t="s">
        <v>297</v>
      </c>
      <c r="J6234" t="s">
        <v>2357</v>
      </c>
      <c r="K6234" t="s">
        <v>19854</v>
      </c>
      <c r="L6234">
        <v>16535060</v>
      </c>
      <c r="M6234">
        <f t="shared" si="194"/>
        <v>6540</v>
      </c>
      <c r="N6234" s="2">
        <f t="shared" si="195"/>
        <v>61.043602573266618</v>
      </c>
    </row>
    <row r="6235" spans="1:14" x14ac:dyDescent="0.3">
      <c r="A6235" t="s">
        <v>19855</v>
      </c>
      <c r="B6235" t="s">
        <v>2576</v>
      </c>
      <c r="C6235">
        <v>4.3</v>
      </c>
      <c r="D6235">
        <v>17</v>
      </c>
      <c r="E6235">
        <v>499</v>
      </c>
      <c r="F6235">
        <v>349</v>
      </c>
      <c r="G6235" t="s">
        <v>4011</v>
      </c>
      <c r="H6235" t="s">
        <v>19856</v>
      </c>
      <c r="I6235" t="s">
        <v>474</v>
      </c>
      <c r="J6235" t="s">
        <v>2578</v>
      </c>
      <c r="K6235" t="s">
        <v>19857</v>
      </c>
      <c r="L6235">
        <v>15269900</v>
      </c>
      <c r="M6235">
        <f t="shared" si="194"/>
        <v>5933</v>
      </c>
      <c r="N6235" s="2">
        <f t="shared" si="195"/>
        <v>30.060120240480963</v>
      </c>
    </row>
    <row r="6236" spans="1:14" x14ac:dyDescent="0.3">
      <c r="A6236" t="s">
        <v>19858</v>
      </c>
      <c r="B6236" t="s">
        <v>14091</v>
      </c>
      <c r="C6236">
        <v>4.2</v>
      </c>
      <c r="D6236">
        <v>22</v>
      </c>
      <c r="E6236">
        <v>999</v>
      </c>
      <c r="F6236">
        <v>299</v>
      </c>
      <c r="G6236" t="s">
        <v>16</v>
      </c>
      <c r="H6236" t="s">
        <v>19859</v>
      </c>
      <c r="I6236" t="s">
        <v>1699</v>
      </c>
      <c r="J6236" t="s">
        <v>14093</v>
      </c>
      <c r="K6236" t="s">
        <v>19860</v>
      </c>
      <c r="L6236">
        <v>17332422</v>
      </c>
      <c r="M6236">
        <f t="shared" si="194"/>
        <v>6578</v>
      </c>
      <c r="N6236" s="2">
        <f t="shared" si="195"/>
        <v>70.070070070070074</v>
      </c>
    </row>
    <row r="6237" spans="1:14" x14ac:dyDescent="0.3">
      <c r="A6237" t="s">
        <v>19861</v>
      </c>
      <c r="B6237" t="s">
        <v>593</v>
      </c>
      <c r="C6237">
        <v>4.5</v>
      </c>
      <c r="D6237">
        <v>12</v>
      </c>
      <c r="E6237">
        <v>4999</v>
      </c>
      <c r="F6237">
        <v>1249</v>
      </c>
      <c r="G6237" t="s">
        <v>29</v>
      </c>
      <c r="H6237" t="s">
        <v>19862</v>
      </c>
      <c r="I6237" t="s">
        <v>132</v>
      </c>
      <c r="J6237" t="s">
        <v>595</v>
      </c>
      <c r="K6237" t="s">
        <v>19863</v>
      </c>
      <c r="L6237">
        <v>14436564</v>
      </c>
      <c r="M6237">
        <f t="shared" si="194"/>
        <v>14988</v>
      </c>
      <c r="N6237" s="2">
        <f t="shared" si="195"/>
        <v>75.015003000600117</v>
      </c>
    </row>
    <row r="6238" spans="1:14" x14ac:dyDescent="0.3">
      <c r="A6238" t="s">
        <v>17918</v>
      </c>
      <c r="B6238" t="s">
        <v>301</v>
      </c>
      <c r="C6238">
        <v>4</v>
      </c>
      <c r="D6238">
        <v>22</v>
      </c>
      <c r="E6238">
        <v>1499</v>
      </c>
      <c r="F6238">
        <v>599</v>
      </c>
      <c r="G6238" t="s">
        <v>29</v>
      </c>
      <c r="H6238" t="s">
        <v>19864</v>
      </c>
      <c r="I6238" t="s">
        <v>37</v>
      </c>
      <c r="J6238" t="s">
        <v>303</v>
      </c>
      <c r="K6238" t="s">
        <v>13759</v>
      </c>
      <c r="L6238">
        <v>11136038</v>
      </c>
      <c r="M6238">
        <f t="shared" si="194"/>
        <v>13178</v>
      </c>
      <c r="N6238" s="2">
        <f t="shared" si="195"/>
        <v>60.040026684456308</v>
      </c>
    </row>
    <row r="6239" spans="1:14" x14ac:dyDescent="0.3">
      <c r="A6239" t="s">
        <v>19865</v>
      </c>
      <c r="B6239" t="s">
        <v>12999</v>
      </c>
      <c r="C6239">
        <v>4.4000000000000004</v>
      </c>
      <c r="D6239">
        <v>14</v>
      </c>
      <c r="E6239">
        <v>799</v>
      </c>
      <c r="F6239">
        <v>391</v>
      </c>
      <c r="G6239" t="s">
        <v>67</v>
      </c>
      <c r="H6239" t="s">
        <v>19866</v>
      </c>
      <c r="I6239" t="s">
        <v>37</v>
      </c>
      <c r="J6239" t="s">
        <v>13001</v>
      </c>
      <c r="K6239" t="s">
        <v>19867</v>
      </c>
      <c r="L6239">
        <v>14634880</v>
      </c>
      <c r="M6239">
        <f t="shared" si="194"/>
        <v>5474</v>
      </c>
      <c r="N6239" s="2">
        <f t="shared" si="195"/>
        <v>51.063829787234042</v>
      </c>
    </row>
    <row r="6240" spans="1:14" x14ac:dyDescent="0.3">
      <c r="A6240" t="s">
        <v>19868</v>
      </c>
      <c r="B6240" t="s">
        <v>456</v>
      </c>
      <c r="C6240">
        <v>3.6</v>
      </c>
      <c r="D6240">
        <v>8</v>
      </c>
      <c r="E6240">
        <v>690</v>
      </c>
      <c r="F6240">
        <v>345</v>
      </c>
      <c r="G6240" t="s">
        <v>67</v>
      </c>
      <c r="H6240" t="s">
        <v>19869</v>
      </c>
      <c r="I6240" t="s">
        <v>56</v>
      </c>
      <c r="J6240" t="s">
        <v>459</v>
      </c>
      <c r="K6240" t="s">
        <v>19870</v>
      </c>
      <c r="L6240">
        <v>15630266</v>
      </c>
      <c r="M6240">
        <f t="shared" si="194"/>
        <v>2760</v>
      </c>
      <c r="N6240" s="2">
        <f t="shared" si="195"/>
        <v>50</v>
      </c>
    </row>
    <row r="6241" spans="1:14" x14ac:dyDescent="0.3">
      <c r="A6241" t="s">
        <v>3895</v>
      </c>
      <c r="B6241" t="s">
        <v>10994</v>
      </c>
      <c r="C6241">
        <v>3.4</v>
      </c>
      <c r="D6241">
        <v>5</v>
      </c>
      <c r="E6241">
        <v>2299</v>
      </c>
      <c r="F6241">
        <v>919</v>
      </c>
      <c r="G6241" t="s">
        <v>3457</v>
      </c>
      <c r="H6241" t="s">
        <v>19871</v>
      </c>
      <c r="I6241" t="s">
        <v>1176</v>
      </c>
      <c r="J6241" t="s">
        <v>10996</v>
      </c>
      <c r="K6241" t="s">
        <v>19872</v>
      </c>
      <c r="L6241">
        <v>14525482</v>
      </c>
      <c r="M6241">
        <f t="shared" si="194"/>
        <v>4595</v>
      </c>
      <c r="N6241" s="2">
        <f t="shared" si="195"/>
        <v>60.026098303610262</v>
      </c>
    </row>
    <row r="6242" spans="1:14" x14ac:dyDescent="0.3">
      <c r="A6242" t="s">
        <v>19873</v>
      </c>
      <c r="B6242" t="s">
        <v>19874</v>
      </c>
      <c r="C6242">
        <v>4.4000000000000004</v>
      </c>
      <c r="D6242">
        <v>58</v>
      </c>
      <c r="E6242">
        <v>750</v>
      </c>
      <c r="F6242">
        <v>525</v>
      </c>
      <c r="G6242" t="s">
        <v>472</v>
      </c>
      <c r="H6242" t="s">
        <v>19875</v>
      </c>
      <c r="I6242" t="s">
        <v>1584</v>
      </c>
      <c r="J6242" t="s">
        <v>19876</v>
      </c>
      <c r="K6242" t="s">
        <v>19877</v>
      </c>
      <c r="L6242">
        <v>11801706</v>
      </c>
      <c r="M6242">
        <f t="shared" si="194"/>
        <v>30450</v>
      </c>
      <c r="N6242" s="2">
        <f t="shared" si="195"/>
        <v>30</v>
      </c>
    </row>
    <row r="6243" spans="1:14" x14ac:dyDescent="0.3">
      <c r="A6243" t="s">
        <v>19878</v>
      </c>
      <c r="B6243" t="s">
        <v>1239</v>
      </c>
      <c r="C6243">
        <v>4.0999999999999996</v>
      </c>
      <c r="D6243">
        <v>69</v>
      </c>
      <c r="E6243">
        <v>2799</v>
      </c>
      <c r="F6243">
        <v>503</v>
      </c>
      <c r="G6243" t="s">
        <v>16</v>
      </c>
      <c r="H6243" t="s">
        <v>19879</v>
      </c>
      <c r="I6243" t="s">
        <v>388</v>
      </c>
      <c r="J6243" t="s">
        <v>1242</v>
      </c>
      <c r="K6243" t="s">
        <v>19880</v>
      </c>
      <c r="L6243">
        <v>13330366</v>
      </c>
      <c r="M6243">
        <f t="shared" si="194"/>
        <v>34707</v>
      </c>
      <c r="N6243" s="2">
        <f t="shared" si="195"/>
        <v>82.029296177206149</v>
      </c>
    </row>
    <row r="6244" spans="1:14" x14ac:dyDescent="0.3">
      <c r="A6244" t="s">
        <v>19881</v>
      </c>
      <c r="B6244" t="s">
        <v>2793</v>
      </c>
      <c r="C6244">
        <v>4.4000000000000004</v>
      </c>
      <c r="D6244">
        <v>5</v>
      </c>
      <c r="E6244">
        <v>798</v>
      </c>
      <c r="F6244">
        <v>725</v>
      </c>
      <c r="G6244" t="s">
        <v>67</v>
      </c>
      <c r="H6244" t="s">
        <v>19882</v>
      </c>
      <c r="I6244" t="s">
        <v>138</v>
      </c>
      <c r="J6244" t="s">
        <v>2795</v>
      </c>
      <c r="K6244" t="s">
        <v>19883</v>
      </c>
      <c r="L6244">
        <v>10019517</v>
      </c>
      <c r="M6244">
        <f t="shared" si="194"/>
        <v>3625</v>
      </c>
      <c r="N6244" s="2">
        <f t="shared" si="195"/>
        <v>9.147869674185463</v>
      </c>
    </row>
    <row r="6245" spans="1:14" x14ac:dyDescent="0.3">
      <c r="A6245" t="s">
        <v>19884</v>
      </c>
      <c r="B6245" t="s">
        <v>854</v>
      </c>
      <c r="C6245">
        <v>4.0999999999999996</v>
      </c>
      <c r="D6245">
        <v>8</v>
      </c>
      <c r="E6245">
        <v>2499</v>
      </c>
      <c r="F6245">
        <v>899</v>
      </c>
      <c r="G6245" t="s">
        <v>29</v>
      </c>
      <c r="H6245" t="s">
        <v>19885</v>
      </c>
      <c r="I6245" t="s">
        <v>5661</v>
      </c>
      <c r="J6245" t="s">
        <v>856</v>
      </c>
      <c r="K6245" t="s">
        <v>19886</v>
      </c>
      <c r="L6245">
        <v>17746878</v>
      </c>
      <c r="M6245">
        <f t="shared" si="194"/>
        <v>7192</v>
      </c>
      <c r="N6245" s="2">
        <f t="shared" si="195"/>
        <v>64.025610244097635</v>
      </c>
    </row>
    <row r="6246" spans="1:14" x14ac:dyDescent="0.3">
      <c r="A6246" t="s">
        <v>11317</v>
      </c>
      <c r="B6246" t="s">
        <v>19887</v>
      </c>
      <c r="C6246">
        <v>4</v>
      </c>
      <c r="D6246">
        <v>461</v>
      </c>
      <c r="E6246">
        <v>1745</v>
      </c>
      <c r="F6246">
        <v>785</v>
      </c>
      <c r="G6246" t="s">
        <v>3502</v>
      </c>
      <c r="H6246" t="s">
        <v>19888</v>
      </c>
      <c r="I6246" t="s">
        <v>37</v>
      </c>
      <c r="J6246" t="s">
        <v>19889</v>
      </c>
      <c r="K6246" t="s">
        <v>19890</v>
      </c>
      <c r="L6246">
        <v>201825</v>
      </c>
      <c r="M6246">
        <f t="shared" si="194"/>
        <v>361885</v>
      </c>
      <c r="N6246" s="2">
        <f t="shared" si="195"/>
        <v>55.014326647564474</v>
      </c>
    </row>
    <row r="6247" spans="1:14" x14ac:dyDescent="0.3">
      <c r="A6247" t="s">
        <v>19891</v>
      </c>
      <c r="B6247" t="s">
        <v>19892</v>
      </c>
      <c r="C6247">
        <v>4</v>
      </c>
      <c r="D6247">
        <v>8</v>
      </c>
      <c r="E6247">
        <v>1149</v>
      </c>
      <c r="F6247">
        <v>804</v>
      </c>
      <c r="G6247" t="s">
        <v>16</v>
      </c>
      <c r="H6247" t="s">
        <v>19893</v>
      </c>
      <c r="I6247" t="s">
        <v>3074</v>
      </c>
      <c r="J6247" t="s">
        <v>19894</v>
      </c>
      <c r="K6247" t="s">
        <v>19895</v>
      </c>
      <c r="L6247">
        <v>13888960</v>
      </c>
      <c r="M6247">
        <f t="shared" si="194"/>
        <v>6432</v>
      </c>
      <c r="N6247" s="2">
        <f t="shared" si="195"/>
        <v>30.026109660574413</v>
      </c>
    </row>
    <row r="6248" spans="1:14" x14ac:dyDescent="0.3">
      <c r="A6248" t="s">
        <v>122</v>
      </c>
      <c r="B6248" t="s">
        <v>359</v>
      </c>
      <c r="C6248">
        <v>3.9</v>
      </c>
      <c r="D6248">
        <v>93</v>
      </c>
      <c r="E6248">
        <v>3899</v>
      </c>
      <c r="F6248">
        <v>1208</v>
      </c>
      <c r="G6248" t="s">
        <v>1402</v>
      </c>
      <c r="H6248" t="s">
        <v>19896</v>
      </c>
      <c r="I6248" t="s">
        <v>126</v>
      </c>
      <c r="J6248" t="s">
        <v>361</v>
      </c>
      <c r="K6248" t="s">
        <v>19897</v>
      </c>
      <c r="L6248">
        <v>10089305</v>
      </c>
      <c r="M6248">
        <f t="shared" si="194"/>
        <v>112344</v>
      </c>
      <c r="N6248" s="2">
        <f t="shared" si="195"/>
        <v>69.017696845344958</v>
      </c>
    </row>
    <row r="6249" spans="1:14" x14ac:dyDescent="0.3">
      <c r="A6249" t="s">
        <v>1311</v>
      </c>
      <c r="B6249" t="s">
        <v>1312</v>
      </c>
      <c r="C6249">
        <v>3.9</v>
      </c>
      <c r="D6249">
        <v>56</v>
      </c>
      <c r="E6249">
        <v>3399</v>
      </c>
      <c r="F6249">
        <v>985</v>
      </c>
      <c r="G6249" t="s">
        <v>29</v>
      </c>
      <c r="H6249" t="s">
        <v>19898</v>
      </c>
      <c r="I6249" t="s">
        <v>132</v>
      </c>
      <c r="J6249" t="s">
        <v>1314</v>
      </c>
      <c r="K6249" t="s">
        <v>19899</v>
      </c>
      <c r="L6249">
        <v>11771220</v>
      </c>
      <c r="M6249">
        <f t="shared" si="194"/>
        <v>55160</v>
      </c>
      <c r="N6249" s="2">
        <f t="shared" si="195"/>
        <v>71.020888496616649</v>
      </c>
    </row>
    <row r="6250" spans="1:14" x14ac:dyDescent="0.3">
      <c r="A6250" t="s">
        <v>11014</v>
      </c>
      <c r="B6250" t="s">
        <v>66</v>
      </c>
      <c r="C6250">
        <v>4.4000000000000004</v>
      </c>
      <c r="D6250">
        <v>14</v>
      </c>
      <c r="E6250">
        <v>1049</v>
      </c>
      <c r="F6250">
        <v>314</v>
      </c>
      <c r="G6250" t="s">
        <v>67</v>
      </c>
      <c r="H6250" t="s">
        <v>19900</v>
      </c>
      <c r="I6250" t="s">
        <v>434</v>
      </c>
      <c r="J6250" t="s">
        <v>70</v>
      </c>
      <c r="K6250" t="s">
        <v>19901</v>
      </c>
      <c r="L6250">
        <v>14691558</v>
      </c>
      <c r="M6250">
        <f t="shared" si="194"/>
        <v>4396</v>
      </c>
      <c r="N6250" s="2">
        <f t="shared" si="195"/>
        <v>70.066730219256428</v>
      </c>
    </row>
    <row r="6251" spans="1:14" x14ac:dyDescent="0.3">
      <c r="A6251" t="s">
        <v>19902</v>
      </c>
      <c r="B6251" t="s">
        <v>1879</v>
      </c>
      <c r="C6251">
        <v>4.7</v>
      </c>
      <c r="D6251">
        <v>15</v>
      </c>
      <c r="E6251">
        <v>3299</v>
      </c>
      <c r="F6251">
        <v>1154</v>
      </c>
      <c r="G6251" t="s">
        <v>242</v>
      </c>
      <c r="H6251" t="s">
        <v>19903</v>
      </c>
      <c r="I6251" t="s">
        <v>244</v>
      </c>
      <c r="J6251" t="s">
        <v>1881</v>
      </c>
      <c r="K6251" t="s">
        <v>19904</v>
      </c>
      <c r="L6251">
        <v>14692342</v>
      </c>
      <c r="M6251">
        <f t="shared" si="194"/>
        <v>17310</v>
      </c>
      <c r="N6251" s="2">
        <f t="shared" si="195"/>
        <v>65.019702940284944</v>
      </c>
    </row>
    <row r="6252" spans="1:14" x14ac:dyDescent="0.3">
      <c r="A6252" t="s">
        <v>1173</v>
      </c>
      <c r="B6252" t="s">
        <v>3370</v>
      </c>
      <c r="C6252">
        <v>4</v>
      </c>
      <c r="D6252">
        <v>58</v>
      </c>
      <c r="E6252">
        <v>999</v>
      </c>
      <c r="F6252">
        <v>799</v>
      </c>
      <c r="G6252" t="s">
        <v>242</v>
      </c>
      <c r="H6252" t="s">
        <v>19905</v>
      </c>
      <c r="I6252" t="s">
        <v>1176</v>
      </c>
      <c r="J6252" t="s">
        <v>3372</v>
      </c>
      <c r="K6252" t="s">
        <v>19906</v>
      </c>
      <c r="L6252">
        <v>13618204</v>
      </c>
      <c r="M6252">
        <f t="shared" si="194"/>
        <v>46342</v>
      </c>
      <c r="N6252" s="2">
        <f t="shared" si="195"/>
        <v>20.02002002002002</v>
      </c>
    </row>
    <row r="6253" spans="1:14" x14ac:dyDescent="0.3">
      <c r="A6253" t="s">
        <v>8459</v>
      </c>
      <c r="B6253" t="s">
        <v>6647</v>
      </c>
      <c r="C6253">
        <v>4.2</v>
      </c>
      <c r="D6253">
        <v>5</v>
      </c>
      <c r="E6253">
        <v>3299</v>
      </c>
      <c r="F6253">
        <v>758</v>
      </c>
      <c r="G6253" t="s">
        <v>683</v>
      </c>
      <c r="H6253" t="s">
        <v>19907</v>
      </c>
      <c r="I6253" t="s">
        <v>685</v>
      </c>
      <c r="J6253" t="s">
        <v>6649</v>
      </c>
      <c r="K6253" t="s">
        <v>19908</v>
      </c>
      <c r="L6253">
        <v>16955066</v>
      </c>
      <c r="M6253">
        <f t="shared" si="194"/>
        <v>3790</v>
      </c>
      <c r="N6253" s="2">
        <f t="shared" si="195"/>
        <v>77.023340406183692</v>
      </c>
    </row>
    <row r="6254" spans="1:14" x14ac:dyDescent="0.3">
      <c r="A6254" t="s">
        <v>19909</v>
      </c>
      <c r="B6254" t="s">
        <v>3060</v>
      </c>
      <c r="C6254">
        <v>5</v>
      </c>
      <c r="D6254">
        <v>8</v>
      </c>
      <c r="E6254">
        <v>4499</v>
      </c>
      <c r="F6254">
        <v>2024</v>
      </c>
      <c r="G6254" t="s">
        <v>16</v>
      </c>
      <c r="H6254" t="s">
        <v>19910</v>
      </c>
      <c r="I6254" t="s">
        <v>851</v>
      </c>
      <c r="J6254" t="s">
        <v>3062</v>
      </c>
      <c r="K6254" t="s">
        <v>19911</v>
      </c>
      <c r="L6254">
        <v>14466946</v>
      </c>
      <c r="M6254">
        <f t="shared" si="194"/>
        <v>16192</v>
      </c>
      <c r="N6254" s="2">
        <f t="shared" si="195"/>
        <v>55.012224938875306</v>
      </c>
    </row>
    <row r="6255" spans="1:14" x14ac:dyDescent="0.3">
      <c r="A6255" t="s">
        <v>19912</v>
      </c>
      <c r="B6255" t="s">
        <v>2308</v>
      </c>
      <c r="C6255">
        <v>4</v>
      </c>
      <c r="D6255">
        <v>119</v>
      </c>
      <c r="E6255">
        <v>2299</v>
      </c>
      <c r="F6255">
        <v>2299</v>
      </c>
      <c r="G6255" t="s">
        <v>16</v>
      </c>
      <c r="H6255" t="s">
        <v>19913</v>
      </c>
      <c r="I6255" t="s">
        <v>636</v>
      </c>
      <c r="J6255" t="s">
        <v>2310</v>
      </c>
      <c r="K6255" t="s">
        <v>19914</v>
      </c>
      <c r="L6255">
        <v>9659527</v>
      </c>
      <c r="M6255">
        <f t="shared" si="194"/>
        <v>273581</v>
      </c>
      <c r="N6255" s="2">
        <f t="shared" si="195"/>
        <v>0</v>
      </c>
    </row>
    <row r="6256" spans="1:14" x14ac:dyDescent="0.3">
      <c r="A6256" t="s">
        <v>19915</v>
      </c>
      <c r="B6256" t="s">
        <v>1573</v>
      </c>
      <c r="C6256">
        <v>4.4000000000000004</v>
      </c>
      <c r="D6256">
        <v>187</v>
      </c>
      <c r="E6256">
        <v>393</v>
      </c>
      <c r="F6256">
        <v>282</v>
      </c>
      <c r="G6256" t="s">
        <v>19916</v>
      </c>
      <c r="H6256" t="s">
        <v>19917</v>
      </c>
      <c r="I6256" t="s">
        <v>15040</v>
      </c>
      <c r="J6256" t="s">
        <v>1575</v>
      </c>
      <c r="K6256" t="s">
        <v>19918</v>
      </c>
      <c r="L6256">
        <v>12399862</v>
      </c>
      <c r="M6256">
        <f t="shared" si="194"/>
        <v>52734</v>
      </c>
      <c r="N6256" s="2">
        <f t="shared" si="195"/>
        <v>28.244274809160309</v>
      </c>
    </row>
    <row r="6257" spans="1:14" x14ac:dyDescent="0.3">
      <c r="A6257" t="s">
        <v>675</v>
      </c>
      <c r="B6257" t="s">
        <v>9994</v>
      </c>
      <c r="C6257">
        <v>4.5</v>
      </c>
      <c r="D6257">
        <v>20</v>
      </c>
      <c r="E6257">
        <v>999</v>
      </c>
      <c r="F6257">
        <v>449</v>
      </c>
      <c r="G6257" t="s">
        <v>242</v>
      </c>
      <c r="H6257" t="s">
        <v>19919</v>
      </c>
      <c r="I6257" t="s">
        <v>244</v>
      </c>
      <c r="J6257" t="s">
        <v>9996</v>
      </c>
      <c r="K6257" t="s">
        <v>19920</v>
      </c>
      <c r="L6257">
        <v>14734538</v>
      </c>
      <c r="M6257">
        <f t="shared" si="194"/>
        <v>8980</v>
      </c>
      <c r="N6257" s="2">
        <f t="shared" si="195"/>
        <v>55.055055055055057</v>
      </c>
    </row>
    <row r="6258" spans="1:14" x14ac:dyDescent="0.3">
      <c r="A6258" t="s">
        <v>19921</v>
      </c>
      <c r="B6258" t="s">
        <v>4334</v>
      </c>
      <c r="C6258">
        <v>3.7</v>
      </c>
      <c r="D6258">
        <v>11</v>
      </c>
      <c r="E6258">
        <v>799</v>
      </c>
      <c r="F6258">
        <v>391</v>
      </c>
      <c r="G6258" t="s">
        <v>2219</v>
      </c>
      <c r="H6258" t="s">
        <v>19922</v>
      </c>
      <c r="I6258" t="s">
        <v>76</v>
      </c>
      <c r="J6258" t="s">
        <v>4336</v>
      </c>
      <c r="K6258" t="s">
        <v>19923</v>
      </c>
      <c r="L6258">
        <v>15933320</v>
      </c>
      <c r="M6258">
        <f t="shared" si="194"/>
        <v>4301</v>
      </c>
      <c r="N6258" s="2">
        <f t="shared" si="195"/>
        <v>51.063829787234042</v>
      </c>
    </row>
    <row r="6259" spans="1:14" x14ac:dyDescent="0.3">
      <c r="A6259" t="s">
        <v>3059</v>
      </c>
      <c r="B6259" t="s">
        <v>481</v>
      </c>
      <c r="C6259">
        <v>3.7</v>
      </c>
      <c r="D6259">
        <v>11</v>
      </c>
      <c r="E6259">
        <v>2150</v>
      </c>
      <c r="F6259">
        <v>537</v>
      </c>
      <c r="G6259" t="s">
        <v>16</v>
      </c>
      <c r="H6259" t="s">
        <v>19924</v>
      </c>
      <c r="I6259" t="s">
        <v>388</v>
      </c>
      <c r="J6259" t="s">
        <v>483</v>
      </c>
      <c r="K6259" t="s">
        <v>19925</v>
      </c>
      <c r="L6259">
        <v>15354806</v>
      </c>
      <c r="M6259">
        <f t="shared" si="194"/>
        <v>5907</v>
      </c>
      <c r="N6259" s="2">
        <f t="shared" si="195"/>
        <v>75.023255813953497</v>
      </c>
    </row>
    <row r="6260" spans="1:14" x14ac:dyDescent="0.3">
      <c r="A6260" t="s">
        <v>19926</v>
      </c>
      <c r="B6260" t="s">
        <v>15808</v>
      </c>
      <c r="C6260">
        <v>4.0999999999999996</v>
      </c>
      <c r="D6260">
        <v>73</v>
      </c>
      <c r="E6260">
        <v>1380</v>
      </c>
      <c r="F6260">
        <v>897</v>
      </c>
      <c r="G6260" t="s">
        <v>29</v>
      </c>
      <c r="H6260" t="s">
        <v>19927</v>
      </c>
      <c r="I6260" t="s">
        <v>648</v>
      </c>
      <c r="J6260" t="s">
        <v>15810</v>
      </c>
      <c r="K6260" t="s">
        <v>19928</v>
      </c>
      <c r="L6260">
        <v>12807322</v>
      </c>
      <c r="M6260">
        <f t="shared" si="194"/>
        <v>65481</v>
      </c>
      <c r="N6260" s="2">
        <f t="shared" si="195"/>
        <v>35</v>
      </c>
    </row>
    <row r="6261" spans="1:14" x14ac:dyDescent="0.3">
      <c r="A6261" t="s">
        <v>3313</v>
      </c>
      <c r="B6261" t="s">
        <v>2417</v>
      </c>
      <c r="C6261">
        <v>4.5</v>
      </c>
      <c r="D6261">
        <v>13</v>
      </c>
      <c r="E6261">
        <v>1899</v>
      </c>
      <c r="F6261">
        <v>1310</v>
      </c>
      <c r="G6261" t="s">
        <v>29</v>
      </c>
      <c r="H6261" t="s">
        <v>19929</v>
      </c>
      <c r="I6261" t="s">
        <v>201</v>
      </c>
      <c r="J6261" t="s">
        <v>2419</v>
      </c>
      <c r="K6261" t="s">
        <v>19930</v>
      </c>
      <c r="L6261">
        <v>16211810</v>
      </c>
      <c r="M6261">
        <f t="shared" si="194"/>
        <v>17030</v>
      </c>
      <c r="N6261" s="2">
        <f t="shared" si="195"/>
        <v>31.016324381253291</v>
      </c>
    </row>
    <row r="6262" spans="1:14" x14ac:dyDescent="0.3">
      <c r="A6262" t="s">
        <v>19931</v>
      </c>
      <c r="B6262" t="s">
        <v>1382</v>
      </c>
      <c r="C6262">
        <v>3.4</v>
      </c>
      <c r="D6262">
        <v>9</v>
      </c>
      <c r="E6262">
        <v>4999</v>
      </c>
      <c r="F6262">
        <v>1249</v>
      </c>
      <c r="G6262" t="s">
        <v>124</v>
      </c>
      <c r="H6262" t="s">
        <v>19932</v>
      </c>
      <c r="I6262" t="s">
        <v>132</v>
      </c>
      <c r="J6262" t="s">
        <v>1384</v>
      </c>
      <c r="K6262" t="s">
        <v>19933</v>
      </c>
      <c r="L6262">
        <v>14224060</v>
      </c>
      <c r="M6262">
        <f t="shared" si="194"/>
        <v>11241</v>
      </c>
      <c r="N6262" s="2">
        <f t="shared" si="195"/>
        <v>75.015003000600117</v>
      </c>
    </row>
    <row r="6263" spans="1:14" x14ac:dyDescent="0.3">
      <c r="A6263" t="s">
        <v>19934</v>
      </c>
      <c r="B6263" t="s">
        <v>1693</v>
      </c>
      <c r="C6263">
        <v>3.5</v>
      </c>
      <c r="D6263">
        <v>2</v>
      </c>
      <c r="E6263">
        <v>2199</v>
      </c>
      <c r="F6263">
        <v>1033</v>
      </c>
      <c r="G6263" t="s">
        <v>67</v>
      </c>
      <c r="H6263" t="s">
        <v>19935</v>
      </c>
      <c r="I6263" t="s">
        <v>50</v>
      </c>
      <c r="J6263" t="s">
        <v>1695</v>
      </c>
      <c r="K6263" t="s">
        <v>19936</v>
      </c>
      <c r="L6263">
        <v>17657492</v>
      </c>
      <c r="M6263">
        <f t="shared" si="194"/>
        <v>2066</v>
      </c>
      <c r="N6263" s="2">
        <f t="shared" si="195"/>
        <v>53.024101864483853</v>
      </c>
    </row>
    <row r="6264" spans="1:14" x14ac:dyDescent="0.3">
      <c r="A6264" t="s">
        <v>4672</v>
      </c>
      <c r="B6264" t="s">
        <v>15016</v>
      </c>
      <c r="C6264">
        <v>2.8</v>
      </c>
      <c r="D6264">
        <v>5</v>
      </c>
      <c r="E6264">
        <v>820</v>
      </c>
      <c r="F6264">
        <v>574</v>
      </c>
      <c r="G6264" t="s">
        <v>19937</v>
      </c>
      <c r="H6264" t="s">
        <v>19938</v>
      </c>
      <c r="I6264" t="s">
        <v>110</v>
      </c>
      <c r="J6264" t="s">
        <v>15019</v>
      </c>
      <c r="K6264" t="s">
        <v>19939</v>
      </c>
      <c r="L6264">
        <v>8420103</v>
      </c>
      <c r="M6264">
        <f t="shared" si="194"/>
        <v>2870</v>
      </c>
      <c r="N6264" s="2">
        <f t="shared" si="195"/>
        <v>30</v>
      </c>
    </row>
    <row r="6265" spans="1:14" x14ac:dyDescent="0.3">
      <c r="A6265" t="s">
        <v>6141</v>
      </c>
      <c r="B6265" t="s">
        <v>1578</v>
      </c>
      <c r="C6265">
        <v>4.5</v>
      </c>
      <c r="D6265">
        <v>6</v>
      </c>
      <c r="E6265">
        <v>1599</v>
      </c>
      <c r="F6265">
        <v>719</v>
      </c>
      <c r="G6265" t="s">
        <v>1536</v>
      </c>
      <c r="H6265" t="s">
        <v>19940</v>
      </c>
      <c r="I6265" t="s">
        <v>83</v>
      </c>
      <c r="J6265" t="s">
        <v>1580</v>
      </c>
      <c r="K6265" t="s">
        <v>19941</v>
      </c>
      <c r="L6265">
        <v>15502926</v>
      </c>
      <c r="M6265">
        <f t="shared" si="194"/>
        <v>4314</v>
      </c>
      <c r="N6265" s="2">
        <f t="shared" si="195"/>
        <v>55.03439649781113</v>
      </c>
    </row>
    <row r="6266" spans="1:14" x14ac:dyDescent="0.3">
      <c r="A6266" t="s">
        <v>19942</v>
      </c>
      <c r="B6266" t="s">
        <v>505</v>
      </c>
      <c r="C6266">
        <v>4.4000000000000004</v>
      </c>
      <c r="D6266">
        <v>10200</v>
      </c>
      <c r="E6266">
        <v>450</v>
      </c>
      <c r="F6266">
        <v>427</v>
      </c>
      <c r="G6266" t="s">
        <v>16</v>
      </c>
      <c r="H6266" t="s">
        <v>19943</v>
      </c>
      <c r="I6266" t="s">
        <v>507</v>
      </c>
      <c r="J6266" t="s">
        <v>508</v>
      </c>
      <c r="K6266" t="s">
        <v>19944</v>
      </c>
      <c r="L6266">
        <v>55269</v>
      </c>
      <c r="M6266">
        <f t="shared" si="194"/>
        <v>4355400</v>
      </c>
      <c r="N6266" s="2">
        <f t="shared" si="195"/>
        <v>5.1111111111111116</v>
      </c>
    </row>
    <row r="6267" spans="1:14" x14ac:dyDescent="0.3">
      <c r="A6267" t="s">
        <v>2150</v>
      </c>
      <c r="B6267" t="s">
        <v>1239</v>
      </c>
      <c r="C6267">
        <v>4.0999999999999996</v>
      </c>
      <c r="D6267">
        <v>313</v>
      </c>
      <c r="E6267">
        <v>3000</v>
      </c>
      <c r="F6267">
        <v>1110</v>
      </c>
      <c r="G6267" t="s">
        <v>16</v>
      </c>
      <c r="H6267" t="s">
        <v>19945</v>
      </c>
      <c r="I6267" t="s">
        <v>1558</v>
      </c>
      <c r="J6267" t="s">
        <v>1242</v>
      </c>
      <c r="K6267" t="s">
        <v>19946</v>
      </c>
      <c r="L6267">
        <v>9923879</v>
      </c>
      <c r="M6267">
        <f t="shared" si="194"/>
        <v>347430</v>
      </c>
      <c r="N6267" s="2">
        <f t="shared" si="195"/>
        <v>63</v>
      </c>
    </row>
    <row r="6268" spans="1:14" x14ac:dyDescent="0.3">
      <c r="A6268" t="s">
        <v>19947</v>
      </c>
      <c r="B6268" t="s">
        <v>19948</v>
      </c>
      <c r="C6268">
        <v>4.0999999999999996</v>
      </c>
      <c r="D6268">
        <v>9</v>
      </c>
      <c r="E6268">
        <v>3999</v>
      </c>
      <c r="F6268">
        <v>1599</v>
      </c>
      <c r="G6268" t="s">
        <v>1412</v>
      </c>
      <c r="H6268" t="s">
        <v>19949</v>
      </c>
      <c r="I6268" t="s">
        <v>880</v>
      </c>
      <c r="J6268" t="s">
        <v>19950</v>
      </c>
      <c r="K6268" t="s">
        <v>19951</v>
      </c>
      <c r="L6268">
        <v>15421112</v>
      </c>
      <c r="M6268">
        <f t="shared" si="194"/>
        <v>14391</v>
      </c>
      <c r="N6268" s="2">
        <f t="shared" si="195"/>
        <v>60.015003750937737</v>
      </c>
    </row>
    <row r="6269" spans="1:14" x14ac:dyDescent="0.3">
      <c r="A6269" t="s">
        <v>19952</v>
      </c>
      <c r="B6269" t="s">
        <v>1262</v>
      </c>
      <c r="C6269">
        <v>3.4</v>
      </c>
      <c r="D6269">
        <v>46</v>
      </c>
      <c r="E6269">
        <v>1399</v>
      </c>
      <c r="F6269">
        <v>1399</v>
      </c>
      <c r="G6269" t="s">
        <v>335</v>
      </c>
      <c r="H6269" t="s">
        <v>19953</v>
      </c>
      <c r="I6269" t="s">
        <v>97</v>
      </c>
      <c r="J6269" t="s">
        <v>1265</v>
      </c>
      <c r="K6269" t="s">
        <v>19954</v>
      </c>
      <c r="L6269">
        <v>307743</v>
      </c>
      <c r="M6269">
        <f t="shared" si="194"/>
        <v>64354</v>
      </c>
      <c r="N6269" s="2">
        <f t="shared" si="195"/>
        <v>0</v>
      </c>
    </row>
    <row r="6270" spans="1:14" x14ac:dyDescent="0.3">
      <c r="A6270" t="s">
        <v>19955</v>
      </c>
      <c r="B6270" t="s">
        <v>1222</v>
      </c>
      <c r="C6270">
        <v>4.0999999999999996</v>
      </c>
      <c r="D6270">
        <v>10</v>
      </c>
      <c r="E6270">
        <v>1499</v>
      </c>
      <c r="F6270">
        <v>674</v>
      </c>
      <c r="G6270" t="s">
        <v>67</v>
      </c>
      <c r="H6270" t="s">
        <v>19956</v>
      </c>
      <c r="I6270" t="s">
        <v>752</v>
      </c>
      <c r="J6270" t="s">
        <v>1224</v>
      </c>
      <c r="K6270" t="s">
        <v>19957</v>
      </c>
      <c r="L6270">
        <v>15244490</v>
      </c>
      <c r="M6270">
        <f t="shared" si="194"/>
        <v>6740</v>
      </c>
      <c r="N6270" s="2">
        <f t="shared" si="195"/>
        <v>55.03669112741828</v>
      </c>
    </row>
    <row r="6271" spans="1:14" x14ac:dyDescent="0.3">
      <c r="A6271" t="s">
        <v>19958</v>
      </c>
      <c r="B6271" t="s">
        <v>2812</v>
      </c>
      <c r="C6271">
        <v>2.7</v>
      </c>
      <c r="D6271">
        <v>10</v>
      </c>
      <c r="E6271">
        <v>1299</v>
      </c>
      <c r="F6271">
        <v>597</v>
      </c>
      <c r="G6271" t="s">
        <v>29</v>
      </c>
      <c r="H6271" t="s">
        <v>19959</v>
      </c>
      <c r="I6271" t="s">
        <v>740</v>
      </c>
      <c r="J6271" t="s">
        <v>2814</v>
      </c>
      <c r="K6271" t="s">
        <v>19960</v>
      </c>
      <c r="L6271">
        <v>13631056</v>
      </c>
      <c r="M6271">
        <f t="shared" si="194"/>
        <v>5970</v>
      </c>
      <c r="N6271" s="2">
        <f t="shared" si="195"/>
        <v>54.041570438799077</v>
      </c>
    </row>
    <row r="6272" spans="1:14" x14ac:dyDescent="0.3">
      <c r="A6272" t="s">
        <v>19961</v>
      </c>
      <c r="B6272" t="s">
        <v>7994</v>
      </c>
      <c r="C6272">
        <v>3.9</v>
      </c>
      <c r="D6272">
        <v>50</v>
      </c>
      <c r="E6272">
        <v>3199</v>
      </c>
      <c r="F6272">
        <v>1279</v>
      </c>
      <c r="G6272" t="s">
        <v>29</v>
      </c>
      <c r="H6272" t="s">
        <v>19962</v>
      </c>
      <c r="I6272" t="s">
        <v>132</v>
      </c>
      <c r="J6272" t="s">
        <v>7996</v>
      </c>
      <c r="K6272" t="s">
        <v>19963</v>
      </c>
      <c r="L6272">
        <v>12016796</v>
      </c>
      <c r="M6272">
        <f t="shared" si="194"/>
        <v>63950</v>
      </c>
      <c r="N6272" s="2">
        <f t="shared" si="195"/>
        <v>60.018755861206628</v>
      </c>
    </row>
    <row r="6273" spans="1:14" x14ac:dyDescent="0.3">
      <c r="A6273" t="s">
        <v>19964</v>
      </c>
      <c r="B6273" t="s">
        <v>41</v>
      </c>
      <c r="C6273">
        <v>4.5999999999999996</v>
      </c>
      <c r="D6273">
        <v>807</v>
      </c>
      <c r="E6273">
        <v>349</v>
      </c>
      <c r="F6273">
        <v>349</v>
      </c>
      <c r="G6273" t="s">
        <v>16</v>
      </c>
      <c r="H6273" t="s">
        <v>19965</v>
      </c>
      <c r="I6273" t="s">
        <v>548</v>
      </c>
      <c r="J6273" t="s">
        <v>45</v>
      </c>
      <c r="K6273" t="s">
        <v>19966</v>
      </c>
      <c r="L6273">
        <v>2510314</v>
      </c>
      <c r="M6273">
        <f t="shared" si="194"/>
        <v>281643</v>
      </c>
      <c r="N6273" s="2">
        <f t="shared" si="195"/>
        <v>0</v>
      </c>
    </row>
    <row r="6274" spans="1:14" x14ac:dyDescent="0.3">
      <c r="A6274" t="s">
        <v>19967</v>
      </c>
      <c r="B6274" t="s">
        <v>9222</v>
      </c>
      <c r="C6274">
        <v>3.6</v>
      </c>
      <c r="D6274">
        <v>14</v>
      </c>
      <c r="E6274">
        <v>999</v>
      </c>
      <c r="F6274">
        <v>399</v>
      </c>
      <c r="G6274" t="s">
        <v>16</v>
      </c>
      <c r="H6274" t="s">
        <v>19968</v>
      </c>
      <c r="I6274" t="s">
        <v>15870</v>
      </c>
      <c r="J6274" t="s">
        <v>9224</v>
      </c>
      <c r="K6274" t="s">
        <v>19969</v>
      </c>
      <c r="L6274">
        <v>15972812</v>
      </c>
      <c r="M6274">
        <f t="shared" si="194"/>
        <v>5586</v>
      </c>
      <c r="N6274" s="2">
        <f t="shared" si="195"/>
        <v>60.06006006006006</v>
      </c>
    </row>
    <row r="6275" spans="1:14" x14ac:dyDescent="0.3">
      <c r="A6275" t="s">
        <v>2032</v>
      </c>
      <c r="B6275" t="s">
        <v>230</v>
      </c>
      <c r="C6275">
        <v>3.3</v>
      </c>
      <c r="D6275">
        <v>6</v>
      </c>
      <c r="E6275">
        <v>1399</v>
      </c>
      <c r="F6275">
        <v>839</v>
      </c>
      <c r="G6275" t="s">
        <v>1536</v>
      </c>
      <c r="H6275" t="s">
        <v>19970</v>
      </c>
      <c r="I6275" t="s">
        <v>83</v>
      </c>
      <c r="J6275" t="s">
        <v>232</v>
      </c>
      <c r="K6275" t="s">
        <v>19971</v>
      </c>
      <c r="L6275">
        <v>18094712</v>
      </c>
      <c r="M6275">
        <f t="shared" ref="M6275:M6338" si="196">D6275*F6275</f>
        <v>5034</v>
      </c>
      <c r="N6275" s="2">
        <f t="shared" ref="N6275:N6338" si="197">((E6275-F6275)/E6275) *100</f>
        <v>40.028591851322368</v>
      </c>
    </row>
    <row r="6276" spans="1:14" x14ac:dyDescent="0.3">
      <c r="A6276" t="s">
        <v>6560</v>
      </c>
      <c r="B6276" t="s">
        <v>4632</v>
      </c>
      <c r="C6276">
        <v>4.3</v>
      </c>
      <c r="D6276">
        <v>11</v>
      </c>
      <c r="E6276">
        <v>3990</v>
      </c>
      <c r="F6276">
        <v>2299</v>
      </c>
      <c r="G6276" t="s">
        <v>16913</v>
      </c>
      <c r="H6276" t="s">
        <v>19972</v>
      </c>
      <c r="I6276" t="s">
        <v>846</v>
      </c>
      <c r="J6276" t="s">
        <v>4635</v>
      </c>
      <c r="K6276" t="s">
        <v>19973</v>
      </c>
      <c r="L6276">
        <v>13875660</v>
      </c>
      <c r="M6276">
        <f t="shared" si="196"/>
        <v>25289</v>
      </c>
      <c r="N6276" s="2">
        <f t="shared" si="197"/>
        <v>42.38095238095238</v>
      </c>
    </row>
    <row r="6277" spans="1:14" x14ac:dyDescent="0.3">
      <c r="A6277" t="s">
        <v>19974</v>
      </c>
      <c r="B6277" t="s">
        <v>3669</v>
      </c>
      <c r="C6277">
        <v>3.8</v>
      </c>
      <c r="D6277">
        <v>56</v>
      </c>
      <c r="E6277">
        <v>9999</v>
      </c>
      <c r="F6277">
        <v>3999</v>
      </c>
      <c r="G6277" t="s">
        <v>16</v>
      </c>
      <c r="H6277" t="s">
        <v>19975</v>
      </c>
      <c r="I6277" t="s">
        <v>610</v>
      </c>
      <c r="J6277" t="s">
        <v>3671</v>
      </c>
      <c r="K6277" t="s">
        <v>19976</v>
      </c>
      <c r="L6277">
        <v>15059450</v>
      </c>
      <c r="M6277">
        <f t="shared" si="196"/>
        <v>223944</v>
      </c>
      <c r="N6277" s="2">
        <f t="shared" si="197"/>
        <v>60.006000600060005</v>
      </c>
    </row>
    <row r="6278" spans="1:14" x14ac:dyDescent="0.3">
      <c r="A6278" t="s">
        <v>4158</v>
      </c>
      <c r="B6278" t="s">
        <v>165</v>
      </c>
      <c r="C6278">
        <v>4.2</v>
      </c>
      <c r="D6278">
        <v>78</v>
      </c>
      <c r="E6278">
        <v>1299</v>
      </c>
      <c r="F6278">
        <v>1039</v>
      </c>
      <c r="G6278" t="s">
        <v>16</v>
      </c>
      <c r="H6278" t="s">
        <v>19977</v>
      </c>
      <c r="I6278" t="s">
        <v>997</v>
      </c>
      <c r="J6278" t="s">
        <v>168</v>
      </c>
      <c r="K6278" t="s">
        <v>19978</v>
      </c>
      <c r="L6278">
        <v>8592963</v>
      </c>
      <c r="M6278">
        <f t="shared" si="196"/>
        <v>81042</v>
      </c>
      <c r="N6278" s="2">
        <f t="shared" si="197"/>
        <v>20.015396458814472</v>
      </c>
    </row>
    <row r="6279" spans="1:14" x14ac:dyDescent="0.3">
      <c r="A6279" t="s">
        <v>19979</v>
      </c>
      <c r="B6279" t="s">
        <v>14642</v>
      </c>
      <c r="C6279">
        <v>4.4000000000000004</v>
      </c>
      <c r="D6279">
        <v>551</v>
      </c>
      <c r="E6279">
        <v>999</v>
      </c>
      <c r="F6279">
        <v>359</v>
      </c>
      <c r="G6279" t="s">
        <v>16</v>
      </c>
      <c r="H6279" t="s">
        <v>19980</v>
      </c>
      <c r="I6279" t="s">
        <v>2188</v>
      </c>
      <c r="J6279" t="s">
        <v>14644</v>
      </c>
      <c r="K6279" t="s">
        <v>19981</v>
      </c>
      <c r="L6279">
        <v>15385890</v>
      </c>
      <c r="M6279">
        <f t="shared" si="196"/>
        <v>197809</v>
      </c>
      <c r="N6279" s="2">
        <f t="shared" si="197"/>
        <v>64.06406406406407</v>
      </c>
    </row>
    <row r="6280" spans="1:14" x14ac:dyDescent="0.3">
      <c r="A6280" t="s">
        <v>14858</v>
      </c>
      <c r="B6280" t="s">
        <v>1643</v>
      </c>
      <c r="C6280">
        <v>4.5</v>
      </c>
      <c r="D6280">
        <v>2</v>
      </c>
      <c r="E6280">
        <v>899</v>
      </c>
      <c r="F6280">
        <v>899</v>
      </c>
      <c r="G6280" t="s">
        <v>242</v>
      </c>
      <c r="H6280" t="s">
        <v>19982</v>
      </c>
      <c r="I6280" t="s">
        <v>1176</v>
      </c>
      <c r="J6280" t="s">
        <v>1645</v>
      </c>
      <c r="K6280" t="s">
        <v>19983</v>
      </c>
      <c r="L6280">
        <v>14347744</v>
      </c>
      <c r="M6280">
        <f t="shared" si="196"/>
        <v>1798</v>
      </c>
      <c r="N6280" s="2">
        <f t="shared" si="197"/>
        <v>0</v>
      </c>
    </row>
    <row r="6281" spans="1:14" x14ac:dyDescent="0.3">
      <c r="A6281" t="s">
        <v>19984</v>
      </c>
      <c r="B6281" t="s">
        <v>2178</v>
      </c>
      <c r="C6281">
        <v>4.8</v>
      </c>
      <c r="D6281">
        <v>16</v>
      </c>
      <c r="E6281">
        <v>2190</v>
      </c>
      <c r="F6281">
        <v>2190</v>
      </c>
      <c r="G6281" t="s">
        <v>16</v>
      </c>
      <c r="H6281" t="s">
        <v>19985</v>
      </c>
      <c r="I6281" t="s">
        <v>507</v>
      </c>
      <c r="J6281" t="s">
        <v>2181</v>
      </c>
      <c r="K6281" t="s">
        <v>19986</v>
      </c>
      <c r="L6281">
        <v>14411374</v>
      </c>
      <c r="M6281">
        <f t="shared" si="196"/>
        <v>35040</v>
      </c>
      <c r="N6281" s="2">
        <f t="shared" si="197"/>
        <v>0</v>
      </c>
    </row>
    <row r="6282" spans="1:14" x14ac:dyDescent="0.3">
      <c r="A6282" t="s">
        <v>7471</v>
      </c>
      <c r="B6282" t="s">
        <v>5771</v>
      </c>
      <c r="C6282">
        <v>4.5</v>
      </c>
      <c r="D6282">
        <v>10</v>
      </c>
      <c r="E6282">
        <v>2498</v>
      </c>
      <c r="F6282">
        <v>999</v>
      </c>
      <c r="G6282" t="s">
        <v>29</v>
      </c>
      <c r="H6282" t="s">
        <v>19987</v>
      </c>
      <c r="I6282" t="s">
        <v>642</v>
      </c>
      <c r="J6282" t="s">
        <v>5771</v>
      </c>
      <c r="K6282" t="s">
        <v>19988</v>
      </c>
      <c r="L6282">
        <v>16407346</v>
      </c>
      <c r="M6282">
        <f t="shared" si="196"/>
        <v>9990</v>
      </c>
      <c r="N6282" s="2">
        <f t="shared" si="197"/>
        <v>60.008006405124107</v>
      </c>
    </row>
    <row r="6283" spans="1:14" x14ac:dyDescent="0.3">
      <c r="A6283" t="s">
        <v>3955</v>
      </c>
      <c r="B6283" t="s">
        <v>142</v>
      </c>
      <c r="C6283">
        <v>4.3</v>
      </c>
      <c r="D6283">
        <v>14</v>
      </c>
      <c r="E6283">
        <v>799</v>
      </c>
      <c r="F6283">
        <v>399</v>
      </c>
      <c r="G6283" t="s">
        <v>42</v>
      </c>
      <c r="H6283" t="s">
        <v>19989</v>
      </c>
      <c r="I6283" t="s">
        <v>56</v>
      </c>
      <c r="J6283" t="s">
        <v>144</v>
      </c>
      <c r="K6283" t="s">
        <v>19990</v>
      </c>
      <c r="L6283">
        <v>13481646</v>
      </c>
      <c r="M6283">
        <f t="shared" si="196"/>
        <v>5586</v>
      </c>
      <c r="N6283" s="2">
        <f t="shared" si="197"/>
        <v>50.062578222778477</v>
      </c>
    </row>
    <row r="6284" spans="1:14" x14ac:dyDescent="0.3">
      <c r="A6284" t="s">
        <v>19991</v>
      </c>
      <c r="B6284" t="s">
        <v>2355</v>
      </c>
      <c r="C6284">
        <v>2.2999999999999998</v>
      </c>
      <c r="D6284">
        <v>6</v>
      </c>
      <c r="E6284">
        <v>1799</v>
      </c>
      <c r="F6284">
        <v>539</v>
      </c>
      <c r="G6284" t="s">
        <v>1185</v>
      </c>
      <c r="H6284" t="s">
        <v>19992</v>
      </c>
      <c r="I6284" t="s">
        <v>297</v>
      </c>
      <c r="J6284" t="s">
        <v>2357</v>
      </c>
      <c r="K6284" t="s">
        <v>19993</v>
      </c>
      <c r="L6284">
        <v>16588530</v>
      </c>
      <c r="M6284">
        <f t="shared" si="196"/>
        <v>3234</v>
      </c>
      <c r="N6284" s="2">
        <f t="shared" si="197"/>
        <v>70.038910505836569</v>
      </c>
    </row>
    <row r="6285" spans="1:14" x14ac:dyDescent="0.3">
      <c r="A6285" t="s">
        <v>7093</v>
      </c>
      <c r="B6285" t="s">
        <v>15</v>
      </c>
      <c r="C6285">
        <v>3.9</v>
      </c>
      <c r="D6285">
        <v>196</v>
      </c>
      <c r="E6285">
        <v>6399</v>
      </c>
      <c r="F6285">
        <v>1279</v>
      </c>
      <c r="G6285" t="s">
        <v>16</v>
      </c>
      <c r="H6285" t="s">
        <v>19994</v>
      </c>
      <c r="I6285" t="s">
        <v>18</v>
      </c>
      <c r="J6285" t="s">
        <v>19</v>
      </c>
      <c r="K6285" t="s">
        <v>19995</v>
      </c>
      <c r="L6285">
        <v>10321811</v>
      </c>
      <c r="M6285">
        <f t="shared" si="196"/>
        <v>250684</v>
      </c>
      <c r="N6285" s="2">
        <f t="shared" si="197"/>
        <v>80.012501953430231</v>
      </c>
    </row>
    <row r="6286" spans="1:14" x14ac:dyDescent="0.3">
      <c r="A6286" t="s">
        <v>19996</v>
      </c>
      <c r="B6286" t="s">
        <v>15909</v>
      </c>
      <c r="C6286">
        <v>4.2</v>
      </c>
      <c r="D6286">
        <v>54</v>
      </c>
      <c r="E6286">
        <v>999</v>
      </c>
      <c r="F6286">
        <v>899</v>
      </c>
      <c r="G6286" t="s">
        <v>457</v>
      </c>
      <c r="H6286" t="s">
        <v>19997</v>
      </c>
      <c r="I6286" t="s">
        <v>862</v>
      </c>
      <c r="J6286" t="s">
        <v>15911</v>
      </c>
      <c r="K6286" t="s">
        <v>19998</v>
      </c>
      <c r="L6286">
        <v>11921718</v>
      </c>
      <c r="M6286">
        <f t="shared" si="196"/>
        <v>48546</v>
      </c>
      <c r="N6286" s="2">
        <f t="shared" si="197"/>
        <v>10.01001001001001</v>
      </c>
    </row>
    <row r="6287" spans="1:14" x14ac:dyDescent="0.3">
      <c r="A6287" t="s">
        <v>19999</v>
      </c>
      <c r="B6287" t="s">
        <v>364</v>
      </c>
      <c r="C6287">
        <v>4</v>
      </c>
      <c r="D6287">
        <v>16</v>
      </c>
      <c r="E6287">
        <v>2299</v>
      </c>
      <c r="F6287">
        <v>1149</v>
      </c>
      <c r="G6287" t="s">
        <v>20000</v>
      </c>
      <c r="H6287" t="s">
        <v>20001</v>
      </c>
      <c r="I6287" t="s">
        <v>126</v>
      </c>
      <c r="J6287" t="s">
        <v>368</v>
      </c>
      <c r="K6287" t="s">
        <v>20002</v>
      </c>
      <c r="L6287">
        <v>12950942</v>
      </c>
      <c r="M6287">
        <f t="shared" si="196"/>
        <v>18384</v>
      </c>
      <c r="N6287" s="2">
        <f t="shared" si="197"/>
        <v>50.021748586341886</v>
      </c>
    </row>
    <row r="6288" spans="1:14" x14ac:dyDescent="0.3">
      <c r="A6288" t="s">
        <v>17696</v>
      </c>
      <c r="B6288" t="s">
        <v>1078</v>
      </c>
      <c r="C6288">
        <v>4.7</v>
      </c>
      <c r="D6288">
        <v>3</v>
      </c>
      <c r="E6288">
        <v>2690</v>
      </c>
      <c r="F6288">
        <v>1614</v>
      </c>
      <c r="G6288" t="s">
        <v>20003</v>
      </c>
      <c r="H6288" t="s">
        <v>20004</v>
      </c>
      <c r="I6288" t="s">
        <v>1080</v>
      </c>
      <c r="J6288" t="s">
        <v>1081</v>
      </c>
      <c r="K6288" t="s">
        <v>20005</v>
      </c>
      <c r="L6288">
        <v>14448900</v>
      </c>
      <c r="M6288">
        <f t="shared" si="196"/>
        <v>4842</v>
      </c>
      <c r="N6288" s="2">
        <f t="shared" si="197"/>
        <v>40</v>
      </c>
    </row>
    <row r="6289" spans="1:14" x14ac:dyDescent="0.3">
      <c r="A6289" t="s">
        <v>2449</v>
      </c>
      <c r="B6289" t="s">
        <v>655</v>
      </c>
      <c r="C6289">
        <v>4.0999999999999996</v>
      </c>
      <c r="D6289">
        <v>50</v>
      </c>
      <c r="E6289">
        <v>1999</v>
      </c>
      <c r="F6289">
        <v>639</v>
      </c>
      <c r="G6289" t="s">
        <v>249</v>
      </c>
      <c r="H6289" t="s">
        <v>20006</v>
      </c>
      <c r="I6289" t="s">
        <v>446</v>
      </c>
      <c r="J6289" t="s">
        <v>657</v>
      </c>
      <c r="K6289" t="s">
        <v>20007</v>
      </c>
      <c r="L6289">
        <v>13038932</v>
      </c>
      <c r="M6289">
        <f t="shared" si="196"/>
        <v>31950</v>
      </c>
      <c r="N6289" s="2">
        <f t="shared" si="197"/>
        <v>68.03401700850425</v>
      </c>
    </row>
    <row r="6290" spans="1:14" x14ac:dyDescent="0.3">
      <c r="A6290" t="s">
        <v>1218</v>
      </c>
      <c r="B6290" t="s">
        <v>20008</v>
      </c>
      <c r="C6290">
        <v>3.7</v>
      </c>
      <c r="D6290">
        <v>7</v>
      </c>
      <c r="E6290">
        <v>3499</v>
      </c>
      <c r="F6290">
        <v>1049</v>
      </c>
      <c r="G6290" t="s">
        <v>29</v>
      </c>
      <c r="H6290" t="s">
        <v>20009</v>
      </c>
      <c r="I6290" t="s">
        <v>132</v>
      </c>
      <c r="J6290" t="s">
        <v>20008</v>
      </c>
      <c r="K6290" t="s">
        <v>20010</v>
      </c>
      <c r="L6290">
        <v>17755354</v>
      </c>
      <c r="M6290">
        <f t="shared" si="196"/>
        <v>7343</v>
      </c>
      <c r="N6290" s="2">
        <f t="shared" si="197"/>
        <v>70.020005715918828</v>
      </c>
    </row>
    <row r="6291" spans="1:14" x14ac:dyDescent="0.3">
      <c r="A6291" t="s">
        <v>3955</v>
      </c>
      <c r="B6291" t="s">
        <v>1222</v>
      </c>
      <c r="C6291">
        <v>3.7</v>
      </c>
      <c r="D6291">
        <v>258</v>
      </c>
      <c r="E6291">
        <v>1099</v>
      </c>
      <c r="F6291">
        <v>604</v>
      </c>
      <c r="G6291" t="s">
        <v>67</v>
      </c>
      <c r="H6291" t="s">
        <v>20011</v>
      </c>
      <c r="I6291" t="s">
        <v>56</v>
      </c>
      <c r="J6291" t="s">
        <v>1224</v>
      </c>
      <c r="K6291" t="s">
        <v>20012</v>
      </c>
      <c r="L6291">
        <v>10503358</v>
      </c>
      <c r="M6291">
        <f t="shared" si="196"/>
        <v>155832</v>
      </c>
      <c r="N6291" s="2">
        <f t="shared" si="197"/>
        <v>45.040946314831665</v>
      </c>
    </row>
    <row r="6292" spans="1:14" x14ac:dyDescent="0.3">
      <c r="A6292" t="s">
        <v>20013</v>
      </c>
      <c r="B6292" t="s">
        <v>17870</v>
      </c>
      <c r="C6292">
        <v>4.5999999999999996</v>
      </c>
      <c r="D6292">
        <v>7</v>
      </c>
      <c r="E6292">
        <v>349</v>
      </c>
      <c r="F6292">
        <v>349</v>
      </c>
      <c r="G6292" t="s">
        <v>13502</v>
      </c>
      <c r="H6292" t="s">
        <v>20014</v>
      </c>
      <c r="I6292" t="s">
        <v>1145</v>
      </c>
      <c r="J6292" t="s">
        <v>17872</v>
      </c>
      <c r="K6292" t="s">
        <v>20015</v>
      </c>
      <c r="L6292">
        <v>15387842</v>
      </c>
      <c r="M6292">
        <f t="shared" si="196"/>
        <v>2443</v>
      </c>
      <c r="N6292" s="2">
        <f t="shared" si="197"/>
        <v>0</v>
      </c>
    </row>
    <row r="6293" spans="1:14" x14ac:dyDescent="0.3">
      <c r="A6293" t="s">
        <v>11687</v>
      </c>
      <c r="B6293" t="s">
        <v>165</v>
      </c>
      <c r="C6293">
        <v>4.2</v>
      </c>
      <c r="D6293">
        <v>33</v>
      </c>
      <c r="E6293">
        <v>1999</v>
      </c>
      <c r="F6293">
        <v>1799</v>
      </c>
      <c r="G6293" t="s">
        <v>74</v>
      </c>
      <c r="H6293" t="s">
        <v>20016</v>
      </c>
      <c r="I6293" t="s">
        <v>1080</v>
      </c>
      <c r="J6293" t="s">
        <v>168</v>
      </c>
      <c r="K6293" t="s">
        <v>20017</v>
      </c>
      <c r="L6293">
        <v>9063359</v>
      </c>
      <c r="M6293">
        <f t="shared" si="196"/>
        <v>59367</v>
      </c>
      <c r="N6293" s="2">
        <f t="shared" si="197"/>
        <v>10.005002501250624</v>
      </c>
    </row>
    <row r="6294" spans="1:14" x14ac:dyDescent="0.3">
      <c r="A6294" t="s">
        <v>1917</v>
      </c>
      <c r="B6294" t="s">
        <v>6918</v>
      </c>
      <c r="C6294">
        <v>4.4000000000000004</v>
      </c>
      <c r="D6294">
        <v>27</v>
      </c>
      <c r="E6294">
        <v>1299</v>
      </c>
      <c r="F6294">
        <v>480</v>
      </c>
      <c r="G6294" t="s">
        <v>249</v>
      </c>
      <c r="H6294" t="s">
        <v>20018</v>
      </c>
      <c r="I6294" t="s">
        <v>1229</v>
      </c>
      <c r="J6294" t="s">
        <v>6920</v>
      </c>
      <c r="K6294" t="s">
        <v>20019</v>
      </c>
      <c r="L6294">
        <v>13515224</v>
      </c>
      <c r="M6294">
        <f t="shared" si="196"/>
        <v>12960</v>
      </c>
      <c r="N6294" s="2">
        <f t="shared" si="197"/>
        <v>63.048498845265591</v>
      </c>
    </row>
    <row r="6295" spans="1:14" x14ac:dyDescent="0.3">
      <c r="A6295" t="s">
        <v>20020</v>
      </c>
      <c r="B6295" t="s">
        <v>13024</v>
      </c>
      <c r="C6295">
        <v>4</v>
      </c>
      <c r="D6295">
        <v>1700</v>
      </c>
      <c r="E6295">
        <v>6600</v>
      </c>
      <c r="F6295">
        <v>5610</v>
      </c>
      <c r="G6295" t="s">
        <v>218</v>
      </c>
      <c r="H6295" t="s">
        <v>20021</v>
      </c>
      <c r="I6295" t="s">
        <v>1145</v>
      </c>
      <c r="J6295" t="s">
        <v>13026</v>
      </c>
      <c r="K6295" t="s">
        <v>20022</v>
      </c>
      <c r="L6295">
        <v>15061192</v>
      </c>
      <c r="M6295">
        <f t="shared" si="196"/>
        <v>9537000</v>
      </c>
      <c r="N6295" s="2">
        <f t="shared" si="197"/>
        <v>15</v>
      </c>
    </row>
    <row r="6296" spans="1:14" x14ac:dyDescent="0.3">
      <c r="A6296" t="s">
        <v>20023</v>
      </c>
      <c r="B6296" t="s">
        <v>12594</v>
      </c>
      <c r="C6296">
        <v>4.4000000000000004</v>
      </c>
      <c r="D6296">
        <v>45</v>
      </c>
      <c r="E6296">
        <v>3000</v>
      </c>
      <c r="F6296">
        <v>1500</v>
      </c>
      <c r="G6296" t="s">
        <v>12595</v>
      </c>
      <c r="H6296" t="s">
        <v>20024</v>
      </c>
      <c r="I6296" t="s">
        <v>938</v>
      </c>
      <c r="J6296" t="s">
        <v>12597</v>
      </c>
      <c r="K6296" t="s">
        <v>20025</v>
      </c>
      <c r="L6296">
        <v>6780048</v>
      </c>
      <c r="M6296">
        <f t="shared" si="196"/>
        <v>67500</v>
      </c>
      <c r="N6296" s="2">
        <f t="shared" si="197"/>
        <v>50</v>
      </c>
    </row>
    <row r="6297" spans="1:14" x14ac:dyDescent="0.3">
      <c r="A6297" t="s">
        <v>15820</v>
      </c>
      <c r="B6297" t="s">
        <v>4044</v>
      </c>
      <c r="C6297">
        <v>4</v>
      </c>
      <c r="D6297">
        <v>27</v>
      </c>
      <c r="E6297">
        <v>918</v>
      </c>
      <c r="F6297">
        <v>477</v>
      </c>
      <c r="G6297" t="s">
        <v>67</v>
      </c>
      <c r="H6297" t="s">
        <v>20026</v>
      </c>
      <c r="I6297" t="s">
        <v>11463</v>
      </c>
      <c r="J6297" t="s">
        <v>4046</v>
      </c>
      <c r="K6297" t="s">
        <v>20027</v>
      </c>
      <c r="L6297">
        <v>12802798</v>
      </c>
      <c r="M6297">
        <f t="shared" si="196"/>
        <v>12879</v>
      </c>
      <c r="N6297" s="2">
        <f t="shared" si="197"/>
        <v>48.03921568627451</v>
      </c>
    </row>
    <row r="6298" spans="1:14" x14ac:dyDescent="0.3">
      <c r="A6298" t="s">
        <v>20028</v>
      </c>
      <c r="B6298" t="s">
        <v>20029</v>
      </c>
      <c r="C6298">
        <v>4.3</v>
      </c>
      <c r="D6298">
        <v>19</v>
      </c>
      <c r="E6298">
        <v>2699</v>
      </c>
      <c r="F6298">
        <v>1079</v>
      </c>
      <c r="G6298" t="s">
        <v>20030</v>
      </c>
      <c r="H6298" t="s">
        <v>20031</v>
      </c>
      <c r="I6298" t="s">
        <v>37</v>
      </c>
      <c r="J6298" t="s">
        <v>20032</v>
      </c>
      <c r="K6298" t="s">
        <v>20033</v>
      </c>
      <c r="L6298">
        <v>14215802</v>
      </c>
      <c r="M6298">
        <f t="shared" si="196"/>
        <v>20501</v>
      </c>
      <c r="N6298" s="2">
        <f t="shared" si="197"/>
        <v>60.022230455724348</v>
      </c>
    </row>
    <row r="6299" spans="1:14" x14ac:dyDescent="0.3">
      <c r="A6299" t="s">
        <v>20034</v>
      </c>
      <c r="B6299" t="s">
        <v>2679</v>
      </c>
      <c r="C6299">
        <v>4.5999999999999996</v>
      </c>
      <c r="D6299">
        <v>363</v>
      </c>
      <c r="E6299">
        <v>449</v>
      </c>
      <c r="F6299">
        <v>449</v>
      </c>
      <c r="G6299" t="s">
        <v>16</v>
      </c>
      <c r="H6299" t="s">
        <v>20035</v>
      </c>
      <c r="I6299" t="s">
        <v>2605</v>
      </c>
      <c r="J6299" t="s">
        <v>2681</v>
      </c>
      <c r="K6299" t="s">
        <v>20036</v>
      </c>
      <c r="L6299">
        <v>11066290</v>
      </c>
      <c r="M6299">
        <f t="shared" si="196"/>
        <v>162987</v>
      </c>
      <c r="N6299" s="2">
        <f t="shared" si="197"/>
        <v>0</v>
      </c>
    </row>
    <row r="6300" spans="1:14" x14ac:dyDescent="0.3">
      <c r="A6300" t="s">
        <v>20037</v>
      </c>
      <c r="B6300" t="s">
        <v>20038</v>
      </c>
      <c r="C6300">
        <v>4.2</v>
      </c>
      <c r="D6300">
        <v>41</v>
      </c>
      <c r="E6300">
        <v>1090</v>
      </c>
      <c r="F6300">
        <v>436</v>
      </c>
      <c r="G6300" t="s">
        <v>67</v>
      </c>
      <c r="H6300" t="s">
        <v>20039</v>
      </c>
      <c r="I6300" t="s">
        <v>273</v>
      </c>
      <c r="J6300" t="s">
        <v>20040</v>
      </c>
      <c r="K6300" t="s">
        <v>20041</v>
      </c>
      <c r="L6300">
        <v>1489193</v>
      </c>
      <c r="M6300">
        <f t="shared" si="196"/>
        <v>17876</v>
      </c>
      <c r="N6300" s="2">
        <f t="shared" si="197"/>
        <v>60</v>
      </c>
    </row>
    <row r="6301" spans="1:14" x14ac:dyDescent="0.3">
      <c r="A6301" t="s">
        <v>20042</v>
      </c>
      <c r="B6301" t="s">
        <v>2087</v>
      </c>
      <c r="C6301">
        <v>4.5</v>
      </c>
      <c r="D6301">
        <v>8</v>
      </c>
      <c r="E6301">
        <v>799</v>
      </c>
      <c r="F6301">
        <v>319</v>
      </c>
      <c r="G6301" t="s">
        <v>2088</v>
      </c>
      <c r="H6301" t="s">
        <v>20043</v>
      </c>
      <c r="I6301" t="s">
        <v>37</v>
      </c>
      <c r="J6301" t="s">
        <v>2090</v>
      </c>
      <c r="K6301" t="s">
        <v>20044</v>
      </c>
      <c r="L6301">
        <v>15060218</v>
      </c>
      <c r="M6301">
        <f t="shared" si="196"/>
        <v>2552</v>
      </c>
      <c r="N6301" s="2">
        <f t="shared" si="197"/>
        <v>60.075093867334175</v>
      </c>
    </row>
    <row r="6302" spans="1:14" x14ac:dyDescent="0.3">
      <c r="A6302" t="s">
        <v>17478</v>
      </c>
      <c r="B6302" t="s">
        <v>80</v>
      </c>
      <c r="C6302">
        <v>4.2</v>
      </c>
      <c r="D6302">
        <v>279</v>
      </c>
      <c r="E6302">
        <v>299</v>
      </c>
      <c r="F6302">
        <v>239</v>
      </c>
      <c r="G6302" t="s">
        <v>16</v>
      </c>
      <c r="H6302" t="s">
        <v>20045</v>
      </c>
      <c r="I6302" t="s">
        <v>3079</v>
      </c>
      <c r="J6302" t="s">
        <v>84</v>
      </c>
      <c r="K6302" t="s">
        <v>20046</v>
      </c>
      <c r="L6302">
        <v>13857954</v>
      </c>
      <c r="M6302">
        <f t="shared" si="196"/>
        <v>66681</v>
      </c>
      <c r="N6302" s="2">
        <f t="shared" si="197"/>
        <v>20.066889632107024</v>
      </c>
    </row>
    <row r="6303" spans="1:14" x14ac:dyDescent="0.3">
      <c r="A6303" t="s">
        <v>6286</v>
      </c>
      <c r="B6303" t="s">
        <v>492</v>
      </c>
      <c r="C6303">
        <v>3.9</v>
      </c>
      <c r="D6303">
        <v>10</v>
      </c>
      <c r="E6303">
        <v>399</v>
      </c>
      <c r="F6303">
        <v>399</v>
      </c>
      <c r="G6303" t="s">
        <v>493</v>
      </c>
      <c r="H6303" t="s">
        <v>20047</v>
      </c>
      <c r="I6303" t="s">
        <v>1229</v>
      </c>
      <c r="J6303" t="s">
        <v>496</v>
      </c>
      <c r="K6303" t="s">
        <v>20048</v>
      </c>
      <c r="L6303">
        <v>17763696</v>
      </c>
      <c r="M6303">
        <f t="shared" si="196"/>
        <v>3990</v>
      </c>
      <c r="N6303" s="2">
        <f t="shared" si="197"/>
        <v>0</v>
      </c>
    </row>
    <row r="6304" spans="1:14" x14ac:dyDescent="0.3">
      <c r="A6304" t="s">
        <v>2032</v>
      </c>
      <c r="B6304" t="s">
        <v>230</v>
      </c>
      <c r="C6304">
        <v>4.7</v>
      </c>
      <c r="D6304">
        <v>3</v>
      </c>
      <c r="E6304">
        <v>1599</v>
      </c>
      <c r="F6304">
        <v>959</v>
      </c>
      <c r="G6304" t="s">
        <v>1536</v>
      </c>
      <c r="H6304" t="s">
        <v>20049</v>
      </c>
      <c r="I6304" t="s">
        <v>83</v>
      </c>
      <c r="J6304" t="s">
        <v>232</v>
      </c>
      <c r="K6304" t="s">
        <v>20050</v>
      </c>
      <c r="L6304">
        <v>18094940</v>
      </c>
      <c r="M6304">
        <f t="shared" si="196"/>
        <v>2877</v>
      </c>
      <c r="N6304" s="2">
        <f t="shared" si="197"/>
        <v>40.025015634771734</v>
      </c>
    </row>
    <row r="6305" spans="1:14" x14ac:dyDescent="0.3">
      <c r="A6305" t="s">
        <v>20051</v>
      </c>
      <c r="B6305" t="s">
        <v>18361</v>
      </c>
      <c r="C6305">
        <v>4.5999999999999996</v>
      </c>
      <c r="D6305">
        <v>122</v>
      </c>
      <c r="E6305">
        <v>649</v>
      </c>
      <c r="F6305">
        <v>467</v>
      </c>
      <c r="G6305" t="s">
        <v>20052</v>
      </c>
      <c r="H6305" t="s">
        <v>20053</v>
      </c>
      <c r="I6305" t="s">
        <v>1960</v>
      </c>
      <c r="J6305" t="s">
        <v>18363</v>
      </c>
      <c r="K6305" t="s">
        <v>20054</v>
      </c>
      <c r="L6305">
        <v>13154356</v>
      </c>
      <c r="M6305">
        <f t="shared" si="196"/>
        <v>56974</v>
      </c>
      <c r="N6305" s="2">
        <f t="shared" si="197"/>
        <v>28.043143297380585</v>
      </c>
    </row>
    <row r="6306" spans="1:14" x14ac:dyDescent="0.3">
      <c r="A6306" t="s">
        <v>20055</v>
      </c>
      <c r="B6306" t="s">
        <v>8694</v>
      </c>
      <c r="C6306">
        <v>4.5</v>
      </c>
      <c r="D6306">
        <v>16</v>
      </c>
      <c r="E6306">
        <v>499</v>
      </c>
      <c r="F6306">
        <v>469</v>
      </c>
      <c r="G6306" t="s">
        <v>218</v>
      </c>
      <c r="H6306" t="s">
        <v>20056</v>
      </c>
      <c r="I6306" t="s">
        <v>20057</v>
      </c>
      <c r="J6306" t="s">
        <v>8696</v>
      </c>
      <c r="K6306" t="s">
        <v>20058</v>
      </c>
      <c r="L6306">
        <v>17070532</v>
      </c>
      <c r="M6306">
        <f t="shared" si="196"/>
        <v>7504</v>
      </c>
      <c r="N6306" s="2">
        <f t="shared" si="197"/>
        <v>6.0120240480961922</v>
      </c>
    </row>
    <row r="6307" spans="1:14" x14ac:dyDescent="0.3">
      <c r="A6307" t="s">
        <v>12364</v>
      </c>
      <c r="B6307" t="s">
        <v>20059</v>
      </c>
      <c r="C6307">
        <v>4.2</v>
      </c>
      <c r="D6307">
        <v>13</v>
      </c>
      <c r="E6307">
        <v>1999</v>
      </c>
      <c r="F6307">
        <v>679</v>
      </c>
      <c r="G6307" t="s">
        <v>16</v>
      </c>
      <c r="H6307" t="s">
        <v>20060</v>
      </c>
      <c r="I6307" t="s">
        <v>630</v>
      </c>
      <c r="J6307" t="s">
        <v>20061</v>
      </c>
      <c r="K6307" t="s">
        <v>20062</v>
      </c>
      <c r="L6307">
        <v>15715218</v>
      </c>
      <c r="M6307">
        <f t="shared" si="196"/>
        <v>8827</v>
      </c>
      <c r="N6307" s="2">
        <f t="shared" si="197"/>
        <v>66.033016508254121</v>
      </c>
    </row>
    <row r="6308" spans="1:14" x14ac:dyDescent="0.3">
      <c r="A6308" t="s">
        <v>20063</v>
      </c>
      <c r="B6308" t="s">
        <v>2878</v>
      </c>
      <c r="C6308">
        <v>4.4000000000000004</v>
      </c>
      <c r="D6308">
        <v>27</v>
      </c>
      <c r="E6308">
        <v>1199</v>
      </c>
      <c r="F6308">
        <v>563</v>
      </c>
      <c r="G6308" t="s">
        <v>42</v>
      </c>
      <c r="H6308" t="s">
        <v>20064</v>
      </c>
      <c r="I6308" t="s">
        <v>37</v>
      </c>
      <c r="J6308" t="s">
        <v>2880</v>
      </c>
      <c r="K6308" t="s">
        <v>20065</v>
      </c>
      <c r="L6308">
        <v>13930780</v>
      </c>
      <c r="M6308">
        <f t="shared" si="196"/>
        <v>15201</v>
      </c>
      <c r="N6308" s="2">
        <f t="shared" si="197"/>
        <v>53.044203502919096</v>
      </c>
    </row>
    <row r="6309" spans="1:14" x14ac:dyDescent="0.3">
      <c r="A6309" t="s">
        <v>20066</v>
      </c>
      <c r="B6309" t="s">
        <v>768</v>
      </c>
      <c r="C6309">
        <v>3.8</v>
      </c>
      <c r="D6309">
        <v>268</v>
      </c>
      <c r="E6309">
        <v>1999</v>
      </c>
      <c r="F6309">
        <v>1099</v>
      </c>
      <c r="G6309" t="s">
        <v>2159</v>
      </c>
      <c r="H6309" t="s">
        <v>20067</v>
      </c>
      <c r="I6309" t="s">
        <v>132</v>
      </c>
      <c r="J6309" t="s">
        <v>770</v>
      </c>
      <c r="K6309" t="s">
        <v>20068</v>
      </c>
      <c r="L6309">
        <v>2254680</v>
      </c>
      <c r="M6309">
        <f t="shared" si="196"/>
        <v>294532</v>
      </c>
      <c r="N6309" s="2">
        <f t="shared" si="197"/>
        <v>45.022511255627812</v>
      </c>
    </row>
    <row r="6310" spans="1:14" x14ac:dyDescent="0.3">
      <c r="A6310" t="s">
        <v>7845</v>
      </c>
      <c r="B6310" t="s">
        <v>1524</v>
      </c>
      <c r="C6310">
        <v>4</v>
      </c>
      <c r="D6310">
        <v>5</v>
      </c>
      <c r="E6310">
        <v>999</v>
      </c>
      <c r="F6310">
        <v>459</v>
      </c>
      <c r="G6310" t="s">
        <v>527</v>
      </c>
      <c r="H6310" t="s">
        <v>20069</v>
      </c>
      <c r="I6310" t="s">
        <v>189</v>
      </c>
      <c r="J6310" t="s">
        <v>1527</v>
      </c>
      <c r="K6310" t="s">
        <v>20070</v>
      </c>
      <c r="L6310">
        <v>12289048</v>
      </c>
      <c r="M6310">
        <f t="shared" si="196"/>
        <v>2295</v>
      </c>
      <c r="N6310" s="2">
        <f t="shared" si="197"/>
        <v>54.054054054054056</v>
      </c>
    </row>
    <row r="6311" spans="1:14" x14ac:dyDescent="0.3">
      <c r="A6311" t="s">
        <v>20071</v>
      </c>
      <c r="B6311" t="s">
        <v>381</v>
      </c>
      <c r="C6311">
        <v>5</v>
      </c>
      <c r="D6311">
        <v>6</v>
      </c>
      <c r="E6311">
        <v>1599</v>
      </c>
      <c r="F6311">
        <v>1359</v>
      </c>
      <c r="G6311" t="s">
        <v>95</v>
      </c>
      <c r="H6311" t="s">
        <v>20072</v>
      </c>
      <c r="I6311" t="s">
        <v>37</v>
      </c>
      <c r="J6311" t="s">
        <v>383</v>
      </c>
      <c r="K6311" t="s">
        <v>20073</v>
      </c>
      <c r="L6311">
        <v>17045196</v>
      </c>
      <c r="M6311">
        <f t="shared" si="196"/>
        <v>8154</v>
      </c>
      <c r="N6311" s="2">
        <f t="shared" si="197"/>
        <v>15.0093808630394</v>
      </c>
    </row>
    <row r="6312" spans="1:14" x14ac:dyDescent="0.3">
      <c r="A6312" t="s">
        <v>4039</v>
      </c>
      <c r="B6312" t="s">
        <v>20074</v>
      </c>
      <c r="C6312">
        <v>4.3</v>
      </c>
      <c r="D6312">
        <v>16</v>
      </c>
      <c r="E6312">
        <v>999</v>
      </c>
      <c r="F6312">
        <v>899</v>
      </c>
      <c r="G6312" t="s">
        <v>20075</v>
      </c>
      <c r="H6312" t="s">
        <v>20076</v>
      </c>
      <c r="I6312" t="s">
        <v>132</v>
      </c>
      <c r="J6312" t="s">
        <v>20077</v>
      </c>
      <c r="K6312" t="s">
        <v>20078</v>
      </c>
      <c r="L6312">
        <v>14423486</v>
      </c>
      <c r="M6312">
        <f t="shared" si="196"/>
        <v>14384</v>
      </c>
      <c r="N6312" s="2">
        <f t="shared" si="197"/>
        <v>10.01001001001001</v>
      </c>
    </row>
    <row r="6313" spans="1:14" x14ac:dyDescent="0.3">
      <c r="A6313" t="s">
        <v>13279</v>
      </c>
      <c r="B6313" t="s">
        <v>904</v>
      </c>
      <c r="C6313">
        <v>3.5</v>
      </c>
      <c r="D6313">
        <v>19</v>
      </c>
      <c r="E6313">
        <v>1999</v>
      </c>
      <c r="F6313">
        <v>379</v>
      </c>
      <c r="G6313" t="s">
        <v>4098</v>
      </c>
      <c r="H6313" t="s">
        <v>20079</v>
      </c>
      <c r="I6313" t="s">
        <v>189</v>
      </c>
      <c r="J6313" t="s">
        <v>907</v>
      </c>
      <c r="K6313" t="s">
        <v>20080</v>
      </c>
      <c r="L6313">
        <v>17519432</v>
      </c>
      <c r="M6313">
        <f t="shared" si="196"/>
        <v>7201</v>
      </c>
      <c r="N6313" s="2">
        <f t="shared" si="197"/>
        <v>81.040520260130066</v>
      </c>
    </row>
    <row r="6314" spans="1:14" x14ac:dyDescent="0.3">
      <c r="A6314" t="s">
        <v>20081</v>
      </c>
      <c r="B6314" t="s">
        <v>376</v>
      </c>
      <c r="C6314">
        <v>4.5</v>
      </c>
      <c r="D6314">
        <v>63</v>
      </c>
      <c r="E6314">
        <v>3070</v>
      </c>
      <c r="F6314">
        <v>3070</v>
      </c>
      <c r="G6314" t="s">
        <v>16</v>
      </c>
      <c r="H6314" t="s">
        <v>20082</v>
      </c>
      <c r="I6314" t="s">
        <v>18</v>
      </c>
      <c r="J6314" t="s">
        <v>378</v>
      </c>
      <c r="K6314" t="s">
        <v>20083</v>
      </c>
      <c r="L6314">
        <v>15244018</v>
      </c>
      <c r="M6314">
        <f t="shared" si="196"/>
        <v>193410</v>
      </c>
      <c r="N6314" s="2">
        <f t="shared" si="197"/>
        <v>0</v>
      </c>
    </row>
    <row r="6315" spans="1:14" x14ac:dyDescent="0.3">
      <c r="A6315" t="s">
        <v>20084</v>
      </c>
      <c r="B6315" t="s">
        <v>1751</v>
      </c>
      <c r="C6315">
        <v>4.5</v>
      </c>
      <c r="D6315">
        <v>88</v>
      </c>
      <c r="E6315">
        <v>1950</v>
      </c>
      <c r="F6315">
        <v>390</v>
      </c>
      <c r="G6315" t="s">
        <v>16</v>
      </c>
      <c r="H6315" t="s">
        <v>20085</v>
      </c>
      <c r="I6315" t="s">
        <v>388</v>
      </c>
      <c r="J6315" t="s">
        <v>1753</v>
      </c>
      <c r="K6315" t="s">
        <v>20086</v>
      </c>
      <c r="L6315">
        <v>14731092</v>
      </c>
      <c r="M6315">
        <f t="shared" si="196"/>
        <v>34320</v>
      </c>
      <c r="N6315" s="2">
        <f t="shared" si="197"/>
        <v>80</v>
      </c>
    </row>
    <row r="6316" spans="1:14" x14ac:dyDescent="0.3">
      <c r="A6316" t="s">
        <v>9662</v>
      </c>
      <c r="B6316" t="s">
        <v>4510</v>
      </c>
      <c r="C6316">
        <v>4.0999999999999996</v>
      </c>
      <c r="D6316">
        <v>19</v>
      </c>
      <c r="E6316">
        <v>1999</v>
      </c>
      <c r="F6316">
        <v>719</v>
      </c>
      <c r="G6316" t="s">
        <v>29</v>
      </c>
      <c r="H6316" t="s">
        <v>20087</v>
      </c>
      <c r="I6316" t="s">
        <v>1209</v>
      </c>
      <c r="J6316" t="s">
        <v>4512</v>
      </c>
      <c r="K6316" t="s">
        <v>20088</v>
      </c>
      <c r="L6316">
        <v>17136960</v>
      </c>
      <c r="M6316">
        <f t="shared" si="196"/>
        <v>13661</v>
      </c>
      <c r="N6316" s="2">
        <f t="shared" si="197"/>
        <v>64.032016008004007</v>
      </c>
    </row>
    <row r="6317" spans="1:14" x14ac:dyDescent="0.3">
      <c r="A6317" t="s">
        <v>20089</v>
      </c>
      <c r="B6317" t="s">
        <v>1587</v>
      </c>
      <c r="C6317">
        <v>4.2</v>
      </c>
      <c r="D6317">
        <v>40</v>
      </c>
      <c r="E6317">
        <v>130</v>
      </c>
      <c r="F6317">
        <v>109</v>
      </c>
      <c r="G6317" t="s">
        <v>472</v>
      </c>
      <c r="H6317" t="s">
        <v>20090</v>
      </c>
      <c r="I6317" t="s">
        <v>474</v>
      </c>
      <c r="J6317" t="s">
        <v>1590</v>
      </c>
      <c r="K6317" t="s">
        <v>20091</v>
      </c>
      <c r="L6317">
        <v>17021194</v>
      </c>
      <c r="M6317">
        <f t="shared" si="196"/>
        <v>4360</v>
      </c>
      <c r="N6317" s="2">
        <f t="shared" si="197"/>
        <v>16.153846153846153</v>
      </c>
    </row>
    <row r="6318" spans="1:14" x14ac:dyDescent="0.3">
      <c r="A6318" t="s">
        <v>20092</v>
      </c>
      <c r="B6318" t="s">
        <v>3501</v>
      </c>
      <c r="C6318">
        <v>4.4000000000000004</v>
      </c>
      <c r="D6318">
        <v>133</v>
      </c>
      <c r="E6318">
        <v>179</v>
      </c>
      <c r="F6318">
        <v>179</v>
      </c>
      <c r="G6318" t="s">
        <v>3502</v>
      </c>
      <c r="H6318" t="s">
        <v>20093</v>
      </c>
      <c r="I6318" t="s">
        <v>37</v>
      </c>
      <c r="J6318" t="s">
        <v>3504</v>
      </c>
      <c r="K6318" t="s">
        <v>20094</v>
      </c>
      <c r="L6318">
        <v>14120112</v>
      </c>
      <c r="M6318">
        <f t="shared" si="196"/>
        <v>23807</v>
      </c>
      <c r="N6318" s="2">
        <f t="shared" si="197"/>
        <v>0</v>
      </c>
    </row>
    <row r="6319" spans="1:14" x14ac:dyDescent="0.3">
      <c r="A6319" t="s">
        <v>2046</v>
      </c>
      <c r="B6319" t="s">
        <v>364</v>
      </c>
      <c r="C6319">
        <v>3.3</v>
      </c>
      <c r="D6319">
        <v>6</v>
      </c>
      <c r="E6319">
        <v>2599</v>
      </c>
      <c r="F6319">
        <v>2079</v>
      </c>
      <c r="G6319" t="s">
        <v>20095</v>
      </c>
      <c r="H6319" t="s">
        <v>20096</v>
      </c>
      <c r="I6319" t="s">
        <v>126</v>
      </c>
      <c r="J6319" t="s">
        <v>368</v>
      </c>
      <c r="K6319" t="s">
        <v>20097</v>
      </c>
      <c r="L6319">
        <v>13446596</v>
      </c>
      <c r="M6319">
        <f t="shared" si="196"/>
        <v>12474</v>
      </c>
      <c r="N6319" s="2">
        <f t="shared" si="197"/>
        <v>20.00769526741054</v>
      </c>
    </row>
    <row r="6320" spans="1:14" x14ac:dyDescent="0.3">
      <c r="A6320" t="s">
        <v>20098</v>
      </c>
      <c r="B6320" t="s">
        <v>2653</v>
      </c>
      <c r="C6320">
        <v>3.7</v>
      </c>
      <c r="D6320">
        <v>7</v>
      </c>
      <c r="E6320">
        <v>2799</v>
      </c>
      <c r="F6320">
        <v>1595</v>
      </c>
      <c r="G6320" t="s">
        <v>124</v>
      </c>
      <c r="H6320" t="s">
        <v>20099</v>
      </c>
      <c r="I6320" t="s">
        <v>50</v>
      </c>
      <c r="J6320" t="s">
        <v>2655</v>
      </c>
      <c r="K6320" t="s">
        <v>20100</v>
      </c>
      <c r="L6320">
        <v>17142478</v>
      </c>
      <c r="M6320">
        <f t="shared" si="196"/>
        <v>11165</v>
      </c>
      <c r="N6320" s="2">
        <f t="shared" si="197"/>
        <v>43.015362629510541</v>
      </c>
    </row>
    <row r="6321" spans="1:14" x14ac:dyDescent="0.3">
      <c r="A6321" t="s">
        <v>141</v>
      </c>
      <c r="B6321" t="s">
        <v>1222</v>
      </c>
      <c r="C6321">
        <v>3.8</v>
      </c>
      <c r="D6321">
        <v>10</v>
      </c>
      <c r="E6321">
        <v>1099</v>
      </c>
      <c r="F6321">
        <v>527</v>
      </c>
      <c r="G6321" t="s">
        <v>42</v>
      </c>
      <c r="H6321" t="s">
        <v>20101</v>
      </c>
      <c r="I6321" t="s">
        <v>56</v>
      </c>
      <c r="J6321" t="s">
        <v>1224</v>
      </c>
      <c r="K6321" t="s">
        <v>6115</v>
      </c>
      <c r="L6321">
        <v>17442648</v>
      </c>
      <c r="M6321">
        <f t="shared" si="196"/>
        <v>5270</v>
      </c>
      <c r="N6321" s="2">
        <f t="shared" si="197"/>
        <v>52.047315741583255</v>
      </c>
    </row>
    <row r="6322" spans="1:14" x14ac:dyDescent="0.3">
      <c r="A6322" t="s">
        <v>20102</v>
      </c>
      <c r="B6322" t="s">
        <v>20103</v>
      </c>
      <c r="C6322">
        <v>4.7</v>
      </c>
      <c r="D6322">
        <v>19</v>
      </c>
      <c r="E6322">
        <v>1150</v>
      </c>
      <c r="F6322">
        <v>460</v>
      </c>
      <c r="G6322" t="s">
        <v>1143</v>
      </c>
      <c r="H6322" t="s">
        <v>20104</v>
      </c>
      <c r="I6322" t="s">
        <v>220</v>
      </c>
      <c r="J6322" t="s">
        <v>20105</v>
      </c>
      <c r="K6322" t="s">
        <v>20106</v>
      </c>
      <c r="L6322">
        <v>16648394</v>
      </c>
      <c r="M6322">
        <f t="shared" si="196"/>
        <v>8740</v>
      </c>
      <c r="N6322" s="2">
        <f t="shared" si="197"/>
        <v>60</v>
      </c>
    </row>
    <row r="6323" spans="1:14" x14ac:dyDescent="0.3">
      <c r="A6323" t="s">
        <v>20107</v>
      </c>
      <c r="B6323" t="s">
        <v>230</v>
      </c>
      <c r="C6323">
        <v>3.9</v>
      </c>
      <c r="D6323">
        <v>18</v>
      </c>
      <c r="E6323">
        <v>4999</v>
      </c>
      <c r="F6323">
        <v>1749</v>
      </c>
      <c r="G6323" t="s">
        <v>42</v>
      </c>
      <c r="H6323" t="s">
        <v>20108</v>
      </c>
      <c r="I6323" t="s">
        <v>44</v>
      </c>
      <c r="J6323" t="s">
        <v>232</v>
      </c>
      <c r="K6323" t="s">
        <v>20109</v>
      </c>
      <c r="L6323">
        <v>14356190</v>
      </c>
      <c r="M6323">
        <f t="shared" si="196"/>
        <v>31482</v>
      </c>
      <c r="N6323" s="2">
        <f t="shared" si="197"/>
        <v>65.01300260052011</v>
      </c>
    </row>
    <row r="6324" spans="1:14" x14ac:dyDescent="0.3">
      <c r="A6324" t="s">
        <v>3766</v>
      </c>
      <c r="B6324" t="s">
        <v>655</v>
      </c>
      <c r="C6324">
        <v>4</v>
      </c>
      <c r="D6324">
        <v>41</v>
      </c>
      <c r="E6324">
        <v>2599</v>
      </c>
      <c r="F6324">
        <v>987</v>
      </c>
      <c r="G6324" t="s">
        <v>29</v>
      </c>
      <c r="H6324" t="s">
        <v>20110</v>
      </c>
      <c r="I6324" t="s">
        <v>132</v>
      </c>
      <c r="J6324" t="s">
        <v>657</v>
      </c>
      <c r="K6324" t="s">
        <v>20111</v>
      </c>
      <c r="L6324">
        <v>13716126</v>
      </c>
      <c r="M6324">
        <f t="shared" si="196"/>
        <v>40467</v>
      </c>
      <c r="N6324" s="2">
        <f t="shared" si="197"/>
        <v>62.02385532897268</v>
      </c>
    </row>
    <row r="6325" spans="1:14" x14ac:dyDescent="0.3">
      <c r="A6325" t="s">
        <v>20112</v>
      </c>
      <c r="B6325" t="s">
        <v>1300</v>
      </c>
      <c r="C6325">
        <v>4</v>
      </c>
      <c r="D6325">
        <v>11</v>
      </c>
      <c r="E6325">
        <v>1699</v>
      </c>
      <c r="F6325">
        <v>509</v>
      </c>
      <c r="G6325" t="s">
        <v>242</v>
      </c>
      <c r="H6325" t="s">
        <v>20113</v>
      </c>
      <c r="I6325" t="s">
        <v>244</v>
      </c>
      <c r="J6325" t="s">
        <v>1302</v>
      </c>
      <c r="K6325" t="s">
        <v>20114</v>
      </c>
      <c r="L6325">
        <v>14880730</v>
      </c>
      <c r="M6325">
        <f t="shared" si="196"/>
        <v>5599</v>
      </c>
      <c r="N6325" s="2">
        <f t="shared" si="197"/>
        <v>70.041200706297829</v>
      </c>
    </row>
    <row r="6326" spans="1:14" x14ac:dyDescent="0.3">
      <c r="A6326" t="s">
        <v>5874</v>
      </c>
      <c r="B6326" t="s">
        <v>682</v>
      </c>
      <c r="C6326">
        <v>3.8</v>
      </c>
      <c r="D6326">
        <v>40</v>
      </c>
      <c r="E6326">
        <v>899</v>
      </c>
      <c r="F6326">
        <v>874</v>
      </c>
      <c r="G6326" t="s">
        <v>683</v>
      </c>
      <c r="H6326" t="s">
        <v>20115</v>
      </c>
      <c r="I6326" t="s">
        <v>685</v>
      </c>
      <c r="J6326" t="s">
        <v>686</v>
      </c>
      <c r="K6326" t="s">
        <v>20116</v>
      </c>
      <c r="L6326">
        <v>9685889</v>
      </c>
      <c r="M6326">
        <f t="shared" si="196"/>
        <v>34960</v>
      </c>
      <c r="N6326" s="2">
        <f t="shared" si="197"/>
        <v>2.7808676307007785</v>
      </c>
    </row>
    <row r="6327" spans="1:14" x14ac:dyDescent="0.3">
      <c r="A6327" t="s">
        <v>1201</v>
      </c>
      <c r="B6327" t="s">
        <v>1312</v>
      </c>
      <c r="C6327">
        <v>4.3</v>
      </c>
      <c r="D6327">
        <v>6</v>
      </c>
      <c r="E6327">
        <v>4999</v>
      </c>
      <c r="F6327">
        <v>1799</v>
      </c>
      <c r="G6327" t="s">
        <v>29</v>
      </c>
      <c r="H6327" t="s">
        <v>20117</v>
      </c>
      <c r="I6327" t="s">
        <v>132</v>
      </c>
      <c r="J6327" t="s">
        <v>1314</v>
      </c>
      <c r="K6327" t="s">
        <v>20118</v>
      </c>
      <c r="L6327">
        <v>17412660</v>
      </c>
      <c r="M6327">
        <f t="shared" si="196"/>
        <v>10794</v>
      </c>
      <c r="N6327" s="2">
        <f t="shared" si="197"/>
        <v>64.0128025605121</v>
      </c>
    </row>
    <row r="6328" spans="1:14" x14ac:dyDescent="0.3">
      <c r="A6328" t="s">
        <v>3572</v>
      </c>
      <c r="B6328" t="s">
        <v>1382</v>
      </c>
      <c r="C6328">
        <v>4.2</v>
      </c>
      <c r="D6328">
        <v>5</v>
      </c>
      <c r="E6328">
        <v>4199</v>
      </c>
      <c r="F6328">
        <v>1469</v>
      </c>
      <c r="G6328" t="s">
        <v>124</v>
      </c>
      <c r="H6328" t="s">
        <v>20119</v>
      </c>
      <c r="I6328" t="s">
        <v>367</v>
      </c>
      <c r="J6328" t="s">
        <v>1384</v>
      </c>
      <c r="K6328" t="s">
        <v>20120</v>
      </c>
      <c r="L6328">
        <v>15582368</v>
      </c>
      <c r="M6328">
        <f t="shared" si="196"/>
        <v>7345</v>
      </c>
      <c r="N6328" s="2">
        <f t="shared" si="197"/>
        <v>65.015479876160981</v>
      </c>
    </row>
    <row r="6329" spans="1:14" x14ac:dyDescent="0.3">
      <c r="A6329" t="s">
        <v>3506</v>
      </c>
      <c r="B6329" t="s">
        <v>2749</v>
      </c>
      <c r="C6329">
        <v>4.3</v>
      </c>
      <c r="D6329">
        <v>978</v>
      </c>
      <c r="E6329">
        <v>1599</v>
      </c>
      <c r="F6329">
        <v>991</v>
      </c>
      <c r="G6329" t="s">
        <v>67</v>
      </c>
      <c r="H6329" t="s">
        <v>20121</v>
      </c>
      <c r="I6329" t="s">
        <v>642</v>
      </c>
      <c r="J6329" t="s">
        <v>2751</v>
      </c>
      <c r="K6329" t="s">
        <v>20122</v>
      </c>
      <c r="L6329">
        <v>7487820</v>
      </c>
      <c r="M6329">
        <f t="shared" si="196"/>
        <v>969198</v>
      </c>
      <c r="N6329" s="2">
        <f t="shared" si="197"/>
        <v>38.02376485303315</v>
      </c>
    </row>
    <row r="6330" spans="1:14" x14ac:dyDescent="0.3">
      <c r="A6330" t="s">
        <v>20123</v>
      </c>
      <c r="B6330" t="s">
        <v>1811</v>
      </c>
      <c r="C6330">
        <v>3.9</v>
      </c>
      <c r="D6330">
        <v>34</v>
      </c>
      <c r="E6330">
        <v>1799</v>
      </c>
      <c r="F6330">
        <v>323</v>
      </c>
      <c r="G6330" t="s">
        <v>16</v>
      </c>
      <c r="H6330" t="s">
        <v>20124</v>
      </c>
      <c r="I6330" t="s">
        <v>1393</v>
      </c>
      <c r="J6330" t="s">
        <v>1814</v>
      </c>
      <c r="K6330" t="s">
        <v>20125</v>
      </c>
      <c r="L6330">
        <v>16953988</v>
      </c>
      <c r="M6330">
        <f t="shared" si="196"/>
        <v>10982</v>
      </c>
      <c r="N6330" s="2">
        <f t="shared" si="197"/>
        <v>82.045580878265696</v>
      </c>
    </row>
    <row r="6331" spans="1:14" x14ac:dyDescent="0.3">
      <c r="A6331" t="s">
        <v>20126</v>
      </c>
      <c r="B6331" t="s">
        <v>54</v>
      </c>
      <c r="C6331">
        <v>4.2</v>
      </c>
      <c r="D6331">
        <v>41</v>
      </c>
      <c r="E6331">
        <v>999</v>
      </c>
      <c r="F6331">
        <v>349</v>
      </c>
      <c r="G6331" t="s">
        <v>42</v>
      </c>
      <c r="H6331" t="s">
        <v>20127</v>
      </c>
      <c r="I6331" t="s">
        <v>56</v>
      </c>
      <c r="J6331" t="s">
        <v>57</v>
      </c>
      <c r="K6331" t="s">
        <v>20128</v>
      </c>
      <c r="L6331">
        <v>14219844</v>
      </c>
      <c r="M6331">
        <f t="shared" si="196"/>
        <v>14309</v>
      </c>
      <c r="N6331" s="2">
        <f t="shared" si="197"/>
        <v>65.06506506506507</v>
      </c>
    </row>
    <row r="6332" spans="1:14" x14ac:dyDescent="0.3">
      <c r="A6332" t="s">
        <v>20129</v>
      </c>
      <c r="B6332" t="s">
        <v>15</v>
      </c>
      <c r="C6332">
        <v>4.5</v>
      </c>
      <c r="D6332">
        <v>287</v>
      </c>
      <c r="E6332">
        <v>6099</v>
      </c>
      <c r="F6332">
        <v>853</v>
      </c>
      <c r="G6332" t="s">
        <v>16</v>
      </c>
      <c r="H6332" t="s">
        <v>20130</v>
      </c>
      <c r="I6332" t="s">
        <v>18</v>
      </c>
      <c r="J6332" t="s">
        <v>19</v>
      </c>
      <c r="K6332" t="s">
        <v>20131</v>
      </c>
      <c r="L6332">
        <v>12679518</v>
      </c>
      <c r="M6332">
        <f t="shared" si="196"/>
        <v>244811</v>
      </c>
      <c r="N6332" s="2">
        <f t="shared" si="197"/>
        <v>86.014100672241355</v>
      </c>
    </row>
    <row r="6333" spans="1:14" x14ac:dyDescent="0.3">
      <c r="A6333" t="s">
        <v>20132</v>
      </c>
      <c r="B6333" t="s">
        <v>20133</v>
      </c>
      <c r="C6333">
        <v>4.5999999999999996</v>
      </c>
      <c r="D6333">
        <v>45</v>
      </c>
      <c r="E6333">
        <v>398</v>
      </c>
      <c r="F6333">
        <v>298</v>
      </c>
      <c r="G6333" t="s">
        <v>218</v>
      </c>
      <c r="H6333" t="s">
        <v>20134</v>
      </c>
      <c r="I6333" t="s">
        <v>802</v>
      </c>
      <c r="J6333" t="s">
        <v>20135</v>
      </c>
      <c r="K6333" t="s">
        <v>20136</v>
      </c>
      <c r="L6333">
        <v>10259915</v>
      </c>
      <c r="M6333">
        <f t="shared" si="196"/>
        <v>13410</v>
      </c>
      <c r="N6333" s="2">
        <f t="shared" si="197"/>
        <v>25.125628140703515</v>
      </c>
    </row>
    <row r="6334" spans="1:14" x14ac:dyDescent="0.3">
      <c r="A6334" t="s">
        <v>13355</v>
      </c>
      <c r="B6334" t="s">
        <v>1222</v>
      </c>
      <c r="C6334">
        <v>4.4000000000000004</v>
      </c>
      <c r="D6334">
        <v>109</v>
      </c>
      <c r="E6334">
        <v>699</v>
      </c>
      <c r="F6334">
        <v>314</v>
      </c>
      <c r="G6334" t="s">
        <v>67</v>
      </c>
      <c r="H6334" t="s">
        <v>20137</v>
      </c>
      <c r="I6334" t="s">
        <v>37</v>
      </c>
      <c r="J6334" t="s">
        <v>1224</v>
      </c>
      <c r="K6334" t="s">
        <v>20138</v>
      </c>
      <c r="L6334">
        <v>14537108</v>
      </c>
      <c r="M6334">
        <f t="shared" si="196"/>
        <v>34226</v>
      </c>
      <c r="N6334" s="2">
        <f t="shared" si="197"/>
        <v>55.078683834048633</v>
      </c>
    </row>
    <row r="6335" spans="1:14" x14ac:dyDescent="0.3">
      <c r="A6335" t="s">
        <v>20139</v>
      </c>
      <c r="B6335" t="s">
        <v>18419</v>
      </c>
      <c r="C6335">
        <v>4</v>
      </c>
      <c r="D6335">
        <v>279</v>
      </c>
      <c r="E6335">
        <v>1299</v>
      </c>
      <c r="F6335">
        <v>402</v>
      </c>
      <c r="G6335" t="s">
        <v>16</v>
      </c>
      <c r="H6335" t="s">
        <v>20140</v>
      </c>
      <c r="I6335" t="s">
        <v>177</v>
      </c>
      <c r="J6335" t="s">
        <v>18421</v>
      </c>
      <c r="K6335" t="s">
        <v>20141</v>
      </c>
      <c r="L6335">
        <v>12844352</v>
      </c>
      <c r="M6335">
        <f t="shared" si="196"/>
        <v>112158</v>
      </c>
      <c r="N6335" s="2">
        <f t="shared" si="197"/>
        <v>69.053117782909936</v>
      </c>
    </row>
    <row r="6336" spans="1:14" x14ac:dyDescent="0.3">
      <c r="A6336" t="s">
        <v>10463</v>
      </c>
      <c r="B6336" t="s">
        <v>10464</v>
      </c>
      <c r="C6336">
        <v>4.5999999999999996</v>
      </c>
      <c r="D6336">
        <v>8</v>
      </c>
      <c r="E6336">
        <v>25297</v>
      </c>
      <c r="F6336">
        <v>25297</v>
      </c>
      <c r="G6336" t="s">
        <v>88</v>
      </c>
      <c r="H6336" t="s">
        <v>20142</v>
      </c>
      <c r="I6336" t="s">
        <v>10466</v>
      </c>
      <c r="J6336" t="s">
        <v>10467</v>
      </c>
      <c r="K6336" t="s">
        <v>20143</v>
      </c>
      <c r="L6336">
        <v>16465232</v>
      </c>
      <c r="M6336">
        <f t="shared" si="196"/>
        <v>202376</v>
      </c>
      <c r="N6336" s="2">
        <f t="shared" si="197"/>
        <v>0</v>
      </c>
    </row>
    <row r="6337" spans="1:14" x14ac:dyDescent="0.3">
      <c r="A6337" t="s">
        <v>20144</v>
      </c>
      <c r="B6337" t="s">
        <v>1273</v>
      </c>
      <c r="C6337">
        <v>4.5</v>
      </c>
      <c r="D6337">
        <v>14</v>
      </c>
      <c r="E6337">
        <v>1299</v>
      </c>
      <c r="F6337">
        <v>779</v>
      </c>
      <c r="G6337" t="s">
        <v>42</v>
      </c>
      <c r="H6337" t="s">
        <v>20145</v>
      </c>
      <c r="I6337" t="s">
        <v>56</v>
      </c>
      <c r="J6337" t="s">
        <v>1275</v>
      </c>
      <c r="K6337" t="s">
        <v>20146</v>
      </c>
      <c r="L6337">
        <v>17301616</v>
      </c>
      <c r="M6337">
        <f t="shared" si="196"/>
        <v>10906</v>
      </c>
      <c r="N6337" s="2">
        <f t="shared" si="197"/>
        <v>40.030792917628943</v>
      </c>
    </row>
    <row r="6338" spans="1:14" x14ac:dyDescent="0.3">
      <c r="A6338" t="s">
        <v>13855</v>
      </c>
      <c r="B6338" t="s">
        <v>1513</v>
      </c>
      <c r="C6338">
        <v>4.2</v>
      </c>
      <c r="D6338">
        <v>100</v>
      </c>
      <c r="E6338">
        <v>3199</v>
      </c>
      <c r="F6338">
        <v>1279</v>
      </c>
      <c r="G6338" t="s">
        <v>1536</v>
      </c>
      <c r="H6338" t="s">
        <v>20147</v>
      </c>
      <c r="I6338" t="s">
        <v>446</v>
      </c>
      <c r="J6338" t="s">
        <v>1515</v>
      </c>
      <c r="K6338" t="s">
        <v>20148</v>
      </c>
      <c r="L6338">
        <v>13767592</v>
      </c>
      <c r="M6338">
        <f t="shared" si="196"/>
        <v>127900</v>
      </c>
      <c r="N6338" s="2">
        <f t="shared" si="197"/>
        <v>60.018755861206628</v>
      </c>
    </row>
    <row r="6339" spans="1:14" x14ac:dyDescent="0.3">
      <c r="A6339" t="s">
        <v>20149</v>
      </c>
      <c r="B6339" t="s">
        <v>2078</v>
      </c>
      <c r="C6339">
        <v>4</v>
      </c>
      <c r="D6339">
        <v>82</v>
      </c>
      <c r="E6339">
        <v>999</v>
      </c>
      <c r="F6339">
        <v>589</v>
      </c>
      <c r="G6339" t="s">
        <v>3085</v>
      </c>
      <c r="H6339" t="s">
        <v>20150</v>
      </c>
      <c r="I6339" t="s">
        <v>3997</v>
      </c>
      <c r="J6339" t="s">
        <v>2081</v>
      </c>
      <c r="K6339" t="s">
        <v>20151</v>
      </c>
      <c r="L6339">
        <v>16310164</v>
      </c>
      <c r="M6339">
        <f t="shared" ref="M6339:M6402" si="198">D6339*F6339</f>
        <v>48298</v>
      </c>
      <c r="N6339" s="2">
        <f t="shared" ref="N6339:N6402" si="199">((E6339-F6339)/E6339) *100</f>
        <v>41.041041041041041</v>
      </c>
    </row>
    <row r="6340" spans="1:14" x14ac:dyDescent="0.3">
      <c r="A6340" t="s">
        <v>3687</v>
      </c>
      <c r="B6340" t="s">
        <v>2242</v>
      </c>
      <c r="C6340">
        <v>4.3</v>
      </c>
      <c r="D6340">
        <v>52</v>
      </c>
      <c r="E6340">
        <v>1599</v>
      </c>
      <c r="F6340">
        <v>639</v>
      </c>
      <c r="G6340" t="s">
        <v>81</v>
      </c>
      <c r="H6340" t="s">
        <v>20152</v>
      </c>
      <c r="I6340" t="s">
        <v>446</v>
      </c>
      <c r="J6340" t="s">
        <v>2244</v>
      </c>
      <c r="K6340" t="s">
        <v>20153</v>
      </c>
      <c r="L6340">
        <v>15956912</v>
      </c>
      <c r="M6340">
        <f t="shared" si="198"/>
        <v>33228</v>
      </c>
      <c r="N6340" s="2">
        <f t="shared" si="199"/>
        <v>60.0375234521576</v>
      </c>
    </row>
    <row r="6341" spans="1:14" x14ac:dyDescent="0.3">
      <c r="A6341" t="s">
        <v>5386</v>
      </c>
      <c r="B6341" t="s">
        <v>66</v>
      </c>
      <c r="C6341">
        <v>5</v>
      </c>
      <c r="D6341">
        <v>2</v>
      </c>
      <c r="E6341">
        <v>999</v>
      </c>
      <c r="F6341">
        <v>449</v>
      </c>
      <c r="G6341" t="s">
        <v>67</v>
      </c>
      <c r="H6341" t="s">
        <v>20154</v>
      </c>
      <c r="I6341" t="s">
        <v>1064</v>
      </c>
      <c r="J6341" t="s">
        <v>70</v>
      </c>
      <c r="K6341" t="s">
        <v>20155</v>
      </c>
      <c r="L6341">
        <v>15043940</v>
      </c>
      <c r="M6341">
        <f t="shared" si="198"/>
        <v>898</v>
      </c>
      <c r="N6341" s="2">
        <f t="shared" si="199"/>
        <v>55.055055055055057</v>
      </c>
    </row>
    <row r="6342" spans="1:14" x14ac:dyDescent="0.3">
      <c r="A6342" t="s">
        <v>4333</v>
      </c>
      <c r="B6342" t="s">
        <v>17770</v>
      </c>
      <c r="C6342">
        <v>4.7</v>
      </c>
      <c r="D6342">
        <v>6</v>
      </c>
      <c r="E6342">
        <v>1499</v>
      </c>
      <c r="F6342">
        <v>524</v>
      </c>
      <c r="G6342" t="s">
        <v>1474</v>
      </c>
      <c r="H6342" t="s">
        <v>20156</v>
      </c>
      <c r="I6342" t="s">
        <v>76</v>
      </c>
      <c r="J6342" t="s">
        <v>17773</v>
      </c>
      <c r="K6342" t="s">
        <v>20157</v>
      </c>
      <c r="L6342">
        <v>16051260</v>
      </c>
      <c r="M6342">
        <f t="shared" si="198"/>
        <v>3144</v>
      </c>
      <c r="N6342" s="2">
        <f t="shared" si="199"/>
        <v>65.043362241494336</v>
      </c>
    </row>
    <row r="6343" spans="1:14" x14ac:dyDescent="0.3">
      <c r="A6343" t="s">
        <v>20158</v>
      </c>
      <c r="B6343" t="s">
        <v>9236</v>
      </c>
      <c r="C6343">
        <v>4</v>
      </c>
      <c r="D6343">
        <v>2</v>
      </c>
      <c r="E6343">
        <v>265</v>
      </c>
      <c r="F6343">
        <v>212</v>
      </c>
      <c r="G6343" t="s">
        <v>218</v>
      </c>
      <c r="H6343" t="s">
        <v>20159</v>
      </c>
      <c r="I6343" t="s">
        <v>3961</v>
      </c>
      <c r="J6343" t="s">
        <v>9238</v>
      </c>
      <c r="K6343" t="s">
        <v>20160</v>
      </c>
      <c r="L6343">
        <v>18151366</v>
      </c>
      <c r="M6343">
        <f t="shared" si="198"/>
        <v>424</v>
      </c>
      <c r="N6343" s="2">
        <f t="shared" si="199"/>
        <v>20</v>
      </c>
    </row>
    <row r="6344" spans="1:14" x14ac:dyDescent="0.3">
      <c r="A6344" t="s">
        <v>583</v>
      </c>
      <c r="B6344" t="s">
        <v>2366</v>
      </c>
      <c r="C6344">
        <v>4.5</v>
      </c>
      <c r="D6344">
        <v>203</v>
      </c>
      <c r="E6344">
        <v>4490</v>
      </c>
      <c r="F6344">
        <v>2469</v>
      </c>
      <c r="G6344" t="s">
        <v>16</v>
      </c>
      <c r="H6344" t="s">
        <v>20161</v>
      </c>
      <c r="I6344" t="s">
        <v>586</v>
      </c>
      <c r="J6344" t="s">
        <v>2368</v>
      </c>
      <c r="K6344" t="s">
        <v>20162</v>
      </c>
      <c r="L6344">
        <v>11057434</v>
      </c>
      <c r="M6344">
        <f t="shared" si="198"/>
        <v>501207</v>
      </c>
      <c r="N6344" s="2">
        <f t="shared" si="199"/>
        <v>45.011135857461028</v>
      </c>
    </row>
    <row r="6345" spans="1:14" x14ac:dyDescent="0.3">
      <c r="A6345" t="s">
        <v>20163</v>
      </c>
      <c r="B6345" t="s">
        <v>9229</v>
      </c>
      <c r="C6345">
        <v>4</v>
      </c>
      <c r="D6345">
        <v>27</v>
      </c>
      <c r="E6345">
        <v>1999</v>
      </c>
      <c r="F6345">
        <v>1499</v>
      </c>
      <c r="G6345" t="s">
        <v>16</v>
      </c>
      <c r="H6345" t="s">
        <v>20164</v>
      </c>
      <c r="I6345" t="s">
        <v>586</v>
      </c>
      <c r="J6345" t="s">
        <v>9231</v>
      </c>
      <c r="K6345" t="s">
        <v>20165</v>
      </c>
      <c r="L6345">
        <v>14167572</v>
      </c>
      <c r="M6345">
        <f t="shared" si="198"/>
        <v>40473</v>
      </c>
      <c r="N6345" s="2">
        <f t="shared" si="199"/>
        <v>25.012506253126567</v>
      </c>
    </row>
    <row r="6346" spans="1:14" x14ac:dyDescent="0.3">
      <c r="A6346" t="s">
        <v>15641</v>
      </c>
      <c r="B6346" t="s">
        <v>6935</v>
      </c>
      <c r="C6346">
        <v>3.4</v>
      </c>
      <c r="D6346">
        <v>95</v>
      </c>
      <c r="E6346">
        <v>1699</v>
      </c>
      <c r="F6346">
        <v>849</v>
      </c>
      <c r="G6346" t="s">
        <v>67</v>
      </c>
      <c r="H6346" t="s">
        <v>20166</v>
      </c>
      <c r="I6346" t="s">
        <v>1532</v>
      </c>
      <c r="J6346" t="s">
        <v>6937</v>
      </c>
      <c r="K6346" t="s">
        <v>20167</v>
      </c>
      <c r="L6346">
        <v>14058100</v>
      </c>
      <c r="M6346">
        <f t="shared" si="198"/>
        <v>80655</v>
      </c>
      <c r="N6346" s="2">
        <f t="shared" si="199"/>
        <v>50.029429075927013</v>
      </c>
    </row>
    <row r="6347" spans="1:14" x14ac:dyDescent="0.3">
      <c r="A6347" t="s">
        <v>20168</v>
      </c>
      <c r="B6347" t="s">
        <v>456</v>
      </c>
      <c r="C6347">
        <v>4.4000000000000004</v>
      </c>
      <c r="D6347">
        <v>58</v>
      </c>
      <c r="E6347">
        <v>890</v>
      </c>
      <c r="F6347">
        <v>801</v>
      </c>
      <c r="G6347" t="s">
        <v>6544</v>
      </c>
      <c r="H6347" t="s">
        <v>20169</v>
      </c>
      <c r="I6347" t="s">
        <v>56</v>
      </c>
      <c r="J6347" t="s">
        <v>459</v>
      </c>
      <c r="K6347" t="s">
        <v>20170</v>
      </c>
      <c r="L6347">
        <v>15083612</v>
      </c>
      <c r="M6347">
        <f t="shared" si="198"/>
        <v>46458</v>
      </c>
      <c r="N6347" s="2">
        <f t="shared" si="199"/>
        <v>10</v>
      </c>
    </row>
    <row r="6348" spans="1:14" x14ac:dyDescent="0.3">
      <c r="A6348" t="s">
        <v>14703</v>
      </c>
      <c r="B6348" t="s">
        <v>2242</v>
      </c>
      <c r="C6348">
        <v>4.2</v>
      </c>
      <c r="D6348">
        <v>89</v>
      </c>
      <c r="E6348">
        <v>1899</v>
      </c>
      <c r="F6348">
        <v>759</v>
      </c>
      <c r="G6348" t="s">
        <v>124</v>
      </c>
      <c r="H6348" t="s">
        <v>20171</v>
      </c>
      <c r="I6348" t="s">
        <v>126</v>
      </c>
      <c r="J6348" t="s">
        <v>2244</v>
      </c>
      <c r="K6348" t="s">
        <v>20172</v>
      </c>
      <c r="L6348">
        <v>13845686</v>
      </c>
      <c r="M6348">
        <f t="shared" si="198"/>
        <v>67551</v>
      </c>
      <c r="N6348" s="2">
        <f t="shared" si="199"/>
        <v>60.031595576619281</v>
      </c>
    </row>
    <row r="6349" spans="1:14" x14ac:dyDescent="0.3">
      <c r="A6349" t="s">
        <v>20173</v>
      </c>
      <c r="B6349" t="s">
        <v>11552</v>
      </c>
      <c r="C6349">
        <v>4.3</v>
      </c>
      <c r="D6349">
        <v>107</v>
      </c>
      <c r="E6349">
        <v>1899</v>
      </c>
      <c r="F6349">
        <v>1044</v>
      </c>
      <c r="G6349" t="s">
        <v>249</v>
      </c>
      <c r="H6349" t="s">
        <v>20174</v>
      </c>
      <c r="I6349" t="s">
        <v>759</v>
      </c>
      <c r="J6349" t="s">
        <v>11554</v>
      </c>
      <c r="K6349" t="s">
        <v>20175</v>
      </c>
      <c r="L6349">
        <v>10669270</v>
      </c>
      <c r="M6349">
        <f t="shared" si="198"/>
        <v>111708</v>
      </c>
      <c r="N6349" s="2">
        <f t="shared" si="199"/>
        <v>45.023696682464454</v>
      </c>
    </row>
    <row r="6350" spans="1:14" x14ac:dyDescent="0.3">
      <c r="A6350" t="s">
        <v>1356</v>
      </c>
      <c r="B6350" t="s">
        <v>6465</v>
      </c>
      <c r="C6350">
        <v>4.5</v>
      </c>
      <c r="D6350">
        <v>14</v>
      </c>
      <c r="E6350">
        <v>999</v>
      </c>
      <c r="F6350">
        <v>499</v>
      </c>
      <c r="G6350" t="s">
        <v>29</v>
      </c>
      <c r="H6350" t="s">
        <v>20176</v>
      </c>
      <c r="I6350" t="s">
        <v>495</v>
      </c>
      <c r="J6350" t="s">
        <v>6467</v>
      </c>
      <c r="K6350" t="s">
        <v>20177</v>
      </c>
      <c r="L6350">
        <v>16160226</v>
      </c>
      <c r="M6350">
        <f t="shared" si="198"/>
        <v>6986</v>
      </c>
      <c r="N6350" s="2">
        <f t="shared" si="199"/>
        <v>50.050050050050054</v>
      </c>
    </row>
    <row r="6351" spans="1:14" x14ac:dyDescent="0.3">
      <c r="A6351" t="s">
        <v>20178</v>
      </c>
      <c r="B6351" t="s">
        <v>7059</v>
      </c>
      <c r="C6351">
        <v>4.2</v>
      </c>
      <c r="D6351">
        <v>158</v>
      </c>
      <c r="E6351">
        <v>799</v>
      </c>
      <c r="F6351">
        <v>719</v>
      </c>
      <c r="G6351" t="s">
        <v>29</v>
      </c>
      <c r="H6351" t="s">
        <v>20179</v>
      </c>
      <c r="I6351" t="s">
        <v>201</v>
      </c>
      <c r="J6351" t="s">
        <v>7062</v>
      </c>
      <c r="K6351" t="s">
        <v>20180</v>
      </c>
      <c r="L6351">
        <v>12946764</v>
      </c>
      <c r="M6351">
        <f t="shared" si="198"/>
        <v>113602</v>
      </c>
      <c r="N6351" s="2">
        <f t="shared" si="199"/>
        <v>10.012515644555695</v>
      </c>
    </row>
    <row r="6352" spans="1:14" x14ac:dyDescent="0.3">
      <c r="A6352" t="s">
        <v>4094</v>
      </c>
      <c r="B6352" t="s">
        <v>2509</v>
      </c>
      <c r="C6352">
        <v>4.0999999999999996</v>
      </c>
      <c r="D6352">
        <v>21</v>
      </c>
      <c r="E6352">
        <v>2599</v>
      </c>
      <c r="F6352">
        <v>753</v>
      </c>
      <c r="G6352" t="s">
        <v>451</v>
      </c>
      <c r="H6352" t="s">
        <v>20181</v>
      </c>
      <c r="I6352" t="s">
        <v>297</v>
      </c>
      <c r="J6352" t="s">
        <v>2511</v>
      </c>
      <c r="K6352" t="s">
        <v>20182</v>
      </c>
      <c r="L6352">
        <v>7856787</v>
      </c>
      <c r="M6352">
        <f t="shared" si="198"/>
        <v>15813</v>
      </c>
      <c r="N6352" s="2">
        <f t="shared" si="199"/>
        <v>71.027318199307416</v>
      </c>
    </row>
    <row r="6353" spans="1:14" x14ac:dyDescent="0.3">
      <c r="A6353" t="s">
        <v>20183</v>
      </c>
      <c r="B6353" t="s">
        <v>1687</v>
      </c>
      <c r="C6353">
        <v>3.9</v>
      </c>
      <c r="D6353">
        <v>21</v>
      </c>
      <c r="E6353">
        <v>999</v>
      </c>
      <c r="F6353">
        <v>749</v>
      </c>
      <c r="G6353" t="s">
        <v>4098</v>
      </c>
      <c r="H6353" t="s">
        <v>20184</v>
      </c>
      <c r="I6353" t="s">
        <v>630</v>
      </c>
      <c r="J6353" t="s">
        <v>1690</v>
      </c>
      <c r="K6353" t="s">
        <v>20185</v>
      </c>
      <c r="L6353">
        <v>17752444</v>
      </c>
      <c r="M6353">
        <f t="shared" si="198"/>
        <v>15729</v>
      </c>
      <c r="N6353" s="2">
        <f t="shared" si="199"/>
        <v>25.025025025025027</v>
      </c>
    </row>
    <row r="6354" spans="1:14" x14ac:dyDescent="0.3">
      <c r="A6354" t="s">
        <v>20186</v>
      </c>
      <c r="B6354" t="s">
        <v>19892</v>
      </c>
      <c r="C6354">
        <v>4.4000000000000004</v>
      </c>
      <c r="D6354">
        <v>88</v>
      </c>
      <c r="E6354">
        <v>1649</v>
      </c>
      <c r="F6354">
        <v>1154</v>
      </c>
      <c r="G6354" t="s">
        <v>16</v>
      </c>
      <c r="H6354" t="s">
        <v>20187</v>
      </c>
      <c r="I6354" t="s">
        <v>3074</v>
      </c>
      <c r="J6354" t="s">
        <v>19894</v>
      </c>
      <c r="K6354" t="s">
        <v>20188</v>
      </c>
      <c r="L6354">
        <v>13232624</v>
      </c>
      <c r="M6354">
        <f t="shared" si="198"/>
        <v>101552</v>
      </c>
      <c r="N6354" s="2">
        <f t="shared" si="199"/>
        <v>30.018192844147968</v>
      </c>
    </row>
    <row r="6355" spans="1:14" x14ac:dyDescent="0.3">
      <c r="A6355" t="s">
        <v>20189</v>
      </c>
      <c r="B6355" t="s">
        <v>54</v>
      </c>
      <c r="C6355">
        <v>4.4000000000000004</v>
      </c>
      <c r="D6355">
        <v>7</v>
      </c>
      <c r="E6355">
        <v>1899</v>
      </c>
      <c r="F6355">
        <v>474</v>
      </c>
      <c r="G6355" t="s">
        <v>1620</v>
      </c>
      <c r="H6355" t="s">
        <v>20190</v>
      </c>
      <c r="I6355" t="s">
        <v>110</v>
      </c>
      <c r="J6355" t="s">
        <v>57</v>
      </c>
      <c r="K6355" t="s">
        <v>20191</v>
      </c>
      <c r="L6355">
        <v>15549700</v>
      </c>
      <c r="M6355">
        <f t="shared" si="198"/>
        <v>3318</v>
      </c>
      <c r="N6355" s="2">
        <f t="shared" si="199"/>
        <v>75.039494470774088</v>
      </c>
    </row>
    <row r="6356" spans="1:14" x14ac:dyDescent="0.3">
      <c r="A6356" t="s">
        <v>1195</v>
      </c>
      <c r="B6356" t="s">
        <v>1713</v>
      </c>
      <c r="C6356">
        <v>4.0999999999999996</v>
      </c>
      <c r="D6356">
        <v>45</v>
      </c>
      <c r="E6356">
        <v>3889</v>
      </c>
      <c r="F6356">
        <v>738</v>
      </c>
      <c r="G6356" t="s">
        <v>74</v>
      </c>
      <c r="H6356" t="s">
        <v>20192</v>
      </c>
      <c r="I6356" t="s">
        <v>685</v>
      </c>
      <c r="J6356" t="s">
        <v>1715</v>
      </c>
      <c r="K6356" t="s">
        <v>20193</v>
      </c>
      <c r="L6356">
        <v>11183176</v>
      </c>
      <c r="M6356">
        <f t="shared" si="198"/>
        <v>33210</v>
      </c>
      <c r="N6356" s="2">
        <f t="shared" si="199"/>
        <v>81.023399331447678</v>
      </c>
    </row>
    <row r="6357" spans="1:14" x14ac:dyDescent="0.3">
      <c r="A6357" t="s">
        <v>20194</v>
      </c>
      <c r="B6357" t="s">
        <v>3555</v>
      </c>
      <c r="C6357">
        <v>4.8</v>
      </c>
      <c r="D6357">
        <v>5</v>
      </c>
      <c r="E6357">
        <v>7999</v>
      </c>
      <c r="F6357">
        <v>4799</v>
      </c>
      <c r="G6357" t="s">
        <v>1185</v>
      </c>
      <c r="H6357" t="s">
        <v>20195</v>
      </c>
      <c r="I6357" t="s">
        <v>6541</v>
      </c>
      <c r="J6357" t="s">
        <v>3557</v>
      </c>
      <c r="K6357" t="s">
        <v>20196</v>
      </c>
      <c r="L6357">
        <v>15689410</v>
      </c>
      <c r="M6357">
        <f t="shared" si="198"/>
        <v>23995</v>
      </c>
      <c r="N6357" s="2">
        <f t="shared" si="199"/>
        <v>40.005000625078132</v>
      </c>
    </row>
    <row r="6358" spans="1:14" x14ac:dyDescent="0.3">
      <c r="A6358" t="s">
        <v>20197</v>
      </c>
      <c r="B6358" t="s">
        <v>13904</v>
      </c>
      <c r="C6358">
        <v>4.4000000000000004</v>
      </c>
      <c r="D6358">
        <v>68</v>
      </c>
      <c r="E6358">
        <v>4500</v>
      </c>
      <c r="F6358">
        <v>1450</v>
      </c>
      <c r="G6358" t="s">
        <v>16</v>
      </c>
      <c r="H6358" t="s">
        <v>20198</v>
      </c>
      <c r="I6358" t="s">
        <v>1165</v>
      </c>
      <c r="J6358" t="s">
        <v>13907</v>
      </c>
      <c r="K6358" t="s">
        <v>20199</v>
      </c>
      <c r="L6358">
        <v>15132500</v>
      </c>
      <c r="M6358">
        <f t="shared" si="198"/>
        <v>98600</v>
      </c>
      <c r="N6358" s="2">
        <f t="shared" si="199"/>
        <v>67.777777777777786</v>
      </c>
    </row>
    <row r="6359" spans="1:14" x14ac:dyDescent="0.3">
      <c r="A6359" t="s">
        <v>20200</v>
      </c>
      <c r="B6359" t="s">
        <v>20201</v>
      </c>
      <c r="C6359">
        <v>4.5999999999999996</v>
      </c>
      <c r="D6359">
        <v>39</v>
      </c>
      <c r="E6359">
        <v>349</v>
      </c>
      <c r="F6359">
        <v>349</v>
      </c>
      <c r="G6359" t="s">
        <v>1143</v>
      </c>
      <c r="H6359" t="s">
        <v>20202</v>
      </c>
      <c r="I6359" t="s">
        <v>1584</v>
      </c>
      <c r="J6359" t="s">
        <v>20203</v>
      </c>
      <c r="K6359" t="s">
        <v>20204</v>
      </c>
      <c r="L6359">
        <v>16705592</v>
      </c>
      <c r="M6359">
        <f t="shared" si="198"/>
        <v>13611</v>
      </c>
      <c r="N6359" s="2">
        <f t="shared" si="199"/>
        <v>0</v>
      </c>
    </row>
    <row r="6360" spans="1:14" x14ac:dyDescent="0.3">
      <c r="A6360" t="s">
        <v>20205</v>
      </c>
      <c r="B6360" t="s">
        <v>41</v>
      </c>
      <c r="C6360">
        <v>4.2</v>
      </c>
      <c r="D6360">
        <v>25</v>
      </c>
      <c r="E6360">
        <v>3099</v>
      </c>
      <c r="F6360">
        <v>1084</v>
      </c>
      <c r="G6360" t="s">
        <v>16</v>
      </c>
      <c r="H6360" t="s">
        <v>20206</v>
      </c>
      <c r="I6360" t="s">
        <v>997</v>
      </c>
      <c r="J6360" t="s">
        <v>45</v>
      </c>
      <c r="K6360" t="s">
        <v>20207</v>
      </c>
      <c r="L6360">
        <v>14061160</v>
      </c>
      <c r="M6360">
        <f t="shared" si="198"/>
        <v>27100</v>
      </c>
      <c r="N6360" s="2">
        <f t="shared" si="199"/>
        <v>65.020974507905777</v>
      </c>
    </row>
    <row r="6361" spans="1:14" x14ac:dyDescent="0.3">
      <c r="A6361" t="s">
        <v>20208</v>
      </c>
      <c r="B6361" t="s">
        <v>230</v>
      </c>
      <c r="C6361">
        <v>4.4000000000000004</v>
      </c>
      <c r="D6361">
        <v>10</v>
      </c>
      <c r="E6361">
        <v>2399</v>
      </c>
      <c r="F6361">
        <v>959</v>
      </c>
      <c r="G6361" t="s">
        <v>81</v>
      </c>
      <c r="H6361" t="s">
        <v>20209</v>
      </c>
      <c r="I6361" t="s">
        <v>83</v>
      </c>
      <c r="J6361" t="s">
        <v>232</v>
      </c>
      <c r="K6361" t="s">
        <v>20210</v>
      </c>
      <c r="L6361">
        <v>14954374</v>
      </c>
      <c r="M6361">
        <f t="shared" si="198"/>
        <v>9590</v>
      </c>
      <c r="N6361" s="2">
        <f t="shared" si="199"/>
        <v>60.025010421008751</v>
      </c>
    </row>
    <row r="6362" spans="1:14" x14ac:dyDescent="0.3">
      <c r="A6362" t="s">
        <v>2029</v>
      </c>
      <c r="B6362" t="s">
        <v>20211</v>
      </c>
      <c r="C6362">
        <v>4.7</v>
      </c>
      <c r="D6362">
        <v>3</v>
      </c>
      <c r="E6362">
        <v>2499</v>
      </c>
      <c r="F6362">
        <v>1749</v>
      </c>
      <c r="G6362" t="s">
        <v>124</v>
      </c>
      <c r="H6362" t="s">
        <v>20212</v>
      </c>
      <c r="I6362" t="s">
        <v>132</v>
      </c>
      <c r="J6362" t="s">
        <v>20213</v>
      </c>
      <c r="K6362" t="s">
        <v>20214</v>
      </c>
      <c r="L6362">
        <v>14701410</v>
      </c>
      <c r="M6362">
        <f t="shared" si="198"/>
        <v>5247</v>
      </c>
      <c r="N6362" s="2">
        <f t="shared" si="199"/>
        <v>30.012004801920767</v>
      </c>
    </row>
    <row r="6363" spans="1:14" x14ac:dyDescent="0.3">
      <c r="A6363" t="s">
        <v>20215</v>
      </c>
      <c r="B6363" t="s">
        <v>289</v>
      </c>
      <c r="C6363">
        <v>4.4000000000000004</v>
      </c>
      <c r="D6363">
        <v>15</v>
      </c>
      <c r="E6363">
        <v>4895</v>
      </c>
      <c r="F6363">
        <v>3916</v>
      </c>
      <c r="G6363" t="s">
        <v>16</v>
      </c>
      <c r="H6363" t="s">
        <v>20216</v>
      </c>
      <c r="I6363" t="s">
        <v>177</v>
      </c>
      <c r="J6363" t="s">
        <v>291</v>
      </c>
      <c r="K6363" t="s">
        <v>20217</v>
      </c>
      <c r="L6363">
        <v>1647807</v>
      </c>
      <c r="M6363">
        <f t="shared" si="198"/>
        <v>58740</v>
      </c>
      <c r="N6363" s="2">
        <f t="shared" si="199"/>
        <v>20</v>
      </c>
    </row>
    <row r="6364" spans="1:14" x14ac:dyDescent="0.3">
      <c r="A6364" t="s">
        <v>20218</v>
      </c>
      <c r="B6364" t="s">
        <v>10102</v>
      </c>
      <c r="C6364">
        <v>4.5</v>
      </c>
      <c r="D6364">
        <v>19</v>
      </c>
      <c r="E6364">
        <v>2399</v>
      </c>
      <c r="F6364">
        <v>1919</v>
      </c>
      <c r="G6364" t="s">
        <v>20219</v>
      </c>
      <c r="H6364" t="s">
        <v>20220</v>
      </c>
      <c r="I6364" t="s">
        <v>110</v>
      </c>
      <c r="J6364" t="s">
        <v>10105</v>
      </c>
      <c r="K6364" t="s">
        <v>20221</v>
      </c>
      <c r="L6364">
        <v>13558966</v>
      </c>
      <c r="M6364">
        <f t="shared" si="198"/>
        <v>36461</v>
      </c>
      <c r="N6364" s="2">
        <f t="shared" si="199"/>
        <v>20.008336807002919</v>
      </c>
    </row>
    <row r="6365" spans="1:14" x14ac:dyDescent="0.3">
      <c r="A6365" t="s">
        <v>20222</v>
      </c>
      <c r="B6365" t="s">
        <v>17931</v>
      </c>
      <c r="C6365">
        <v>4.3</v>
      </c>
      <c r="D6365">
        <v>16</v>
      </c>
      <c r="E6365">
        <v>4999</v>
      </c>
      <c r="F6365">
        <v>2999</v>
      </c>
      <c r="G6365" t="s">
        <v>242</v>
      </c>
      <c r="H6365" t="s">
        <v>20223</v>
      </c>
      <c r="I6365" t="s">
        <v>1176</v>
      </c>
      <c r="J6365" t="s">
        <v>17933</v>
      </c>
      <c r="K6365" t="s">
        <v>20224</v>
      </c>
      <c r="L6365">
        <v>15666752</v>
      </c>
      <c r="M6365">
        <f t="shared" si="198"/>
        <v>47984</v>
      </c>
      <c r="N6365" s="2">
        <f t="shared" si="199"/>
        <v>40.008001600320064</v>
      </c>
    </row>
    <row r="6366" spans="1:14" x14ac:dyDescent="0.3">
      <c r="A6366" t="s">
        <v>651</v>
      </c>
      <c r="B6366" t="s">
        <v>87</v>
      </c>
      <c r="C6366">
        <v>4.2</v>
      </c>
      <c r="D6366">
        <v>14</v>
      </c>
      <c r="E6366">
        <v>2199</v>
      </c>
      <c r="F6366">
        <v>1253</v>
      </c>
      <c r="G6366" t="s">
        <v>2446</v>
      </c>
      <c r="H6366" t="s">
        <v>20225</v>
      </c>
      <c r="I6366" t="s">
        <v>297</v>
      </c>
      <c r="J6366" t="s">
        <v>91</v>
      </c>
      <c r="K6366" t="s">
        <v>20226</v>
      </c>
      <c r="L6366">
        <v>16106778</v>
      </c>
      <c r="M6366">
        <f t="shared" si="198"/>
        <v>17542</v>
      </c>
      <c r="N6366" s="2">
        <f t="shared" si="199"/>
        <v>43.019554342883126</v>
      </c>
    </row>
    <row r="6367" spans="1:14" x14ac:dyDescent="0.3">
      <c r="A6367" t="s">
        <v>20227</v>
      </c>
      <c r="B6367" t="s">
        <v>526</v>
      </c>
      <c r="C6367">
        <v>4.7</v>
      </c>
      <c r="D6367">
        <v>35</v>
      </c>
      <c r="E6367">
        <v>1999</v>
      </c>
      <c r="F6367">
        <v>899</v>
      </c>
      <c r="G6367" t="s">
        <v>527</v>
      </c>
      <c r="H6367" t="s">
        <v>20228</v>
      </c>
      <c r="I6367" t="s">
        <v>189</v>
      </c>
      <c r="J6367" t="s">
        <v>529</v>
      </c>
      <c r="K6367" t="s">
        <v>20229</v>
      </c>
      <c r="L6367">
        <v>7806667</v>
      </c>
      <c r="M6367">
        <f t="shared" si="198"/>
        <v>31465</v>
      </c>
      <c r="N6367" s="2">
        <f t="shared" si="199"/>
        <v>55.027513756878442</v>
      </c>
    </row>
    <row r="6368" spans="1:14" x14ac:dyDescent="0.3">
      <c r="A6368" t="s">
        <v>13855</v>
      </c>
      <c r="B6368" t="s">
        <v>733</v>
      </c>
      <c r="C6368">
        <v>3.7</v>
      </c>
      <c r="D6368">
        <v>38</v>
      </c>
      <c r="E6368">
        <v>1549</v>
      </c>
      <c r="F6368">
        <v>743</v>
      </c>
      <c r="G6368" t="s">
        <v>838</v>
      </c>
      <c r="H6368" t="s">
        <v>20230</v>
      </c>
      <c r="I6368" t="s">
        <v>446</v>
      </c>
      <c r="J6368" t="s">
        <v>735</v>
      </c>
      <c r="K6368" t="s">
        <v>20231</v>
      </c>
      <c r="L6368">
        <v>16519874</v>
      </c>
      <c r="M6368">
        <f t="shared" si="198"/>
        <v>28234</v>
      </c>
      <c r="N6368" s="2">
        <f t="shared" si="199"/>
        <v>52.033570045190444</v>
      </c>
    </row>
    <row r="6369" spans="1:14" x14ac:dyDescent="0.3">
      <c r="A6369" t="s">
        <v>20232</v>
      </c>
      <c r="B6369" t="s">
        <v>2104</v>
      </c>
      <c r="C6369">
        <v>3.5</v>
      </c>
      <c r="D6369">
        <v>11</v>
      </c>
      <c r="E6369">
        <v>4499</v>
      </c>
      <c r="F6369">
        <v>1349</v>
      </c>
      <c r="G6369" t="s">
        <v>683</v>
      </c>
      <c r="H6369" t="s">
        <v>20233</v>
      </c>
      <c r="I6369" t="s">
        <v>685</v>
      </c>
      <c r="J6369" t="s">
        <v>2106</v>
      </c>
      <c r="K6369" t="s">
        <v>20234</v>
      </c>
      <c r="L6369">
        <v>16830302</v>
      </c>
      <c r="M6369">
        <f t="shared" si="198"/>
        <v>14839</v>
      </c>
      <c r="N6369" s="2">
        <f t="shared" si="199"/>
        <v>70.015559013114029</v>
      </c>
    </row>
    <row r="6370" spans="1:14" x14ac:dyDescent="0.3">
      <c r="A6370" t="s">
        <v>8180</v>
      </c>
      <c r="B6370" t="s">
        <v>942</v>
      </c>
      <c r="C6370">
        <v>4.4000000000000004</v>
      </c>
      <c r="D6370">
        <v>154</v>
      </c>
      <c r="E6370">
        <v>349</v>
      </c>
      <c r="F6370">
        <v>296</v>
      </c>
      <c r="G6370" t="s">
        <v>466</v>
      </c>
      <c r="H6370" t="s">
        <v>20235</v>
      </c>
      <c r="I6370" t="s">
        <v>273</v>
      </c>
      <c r="J6370" t="s">
        <v>944</v>
      </c>
      <c r="K6370" t="s">
        <v>20236</v>
      </c>
      <c r="L6370">
        <v>8936639</v>
      </c>
      <c r="M6370">
        <f t="shared" si="198"/>
        <v>45584</v>
      </c>
      <c r="N6370" s="2">
        <f t="shared" si="199"/>
        <v>15.18624641833811</v>
      </c>
    </row>
    <row r="6371" spans="1:14" x14ac:dyDescent="0.3">
      <c r="A6371" t="s">
        <v>20237</v>
      </c>
      <c r="B6371" t="s">
        <v>505</v>
      </c>
      <c r="C6371">
        <v>4</v>
      </c>
      <c r="D6371">
        <v>4100</v>
      </c>
      <c r="E6371">
        <v>170</v>
      </c>
      <c r="F6371">
        <v>161</v>
      </c>
      <c r="G6371" t="s">
        <v>16</v>
      </c>
      <c r="H6371" t="s">
        <v>20238</v>
      </c>
      <c r="I6371" t="s">
        <v>2180</v>
      </c>
      <c r="J6371" t="s">
        <v>508</v>
      </c>
      <c r="K6371" t="s">
        <v>20239</v>
      </c>
      <c r="L6371">
        <v>4328714</v>
      </c>
      <c r="M6371">
        <f t="shared" si="198"/>
        <v>660100</v>
      </c>
      <c r="N6371" s="2">
        <f t="shared" si="199"/>
        <v>5.2941176470588234</v>
      </c>
    </row>
    <row r="6372" spans="1:14" x14ac:dyDescent="0.3">
      <c r="A6372" t="s">
        <v>20240</v>
      </c>
      <c r="B6372" t="s">
        <v>465</v>
      </c>
      <c r="C6372">
        <v>4.4000000000000004</v>
      </c>
      <c r="D6372">
        <v>125</v>
      </c>
      <c r="E6372">
        <v>459</v>
      </c>
      <c r="F6372">
        <v>459</v>
      </c>
      <c r="G6372" t="s">
        <v>466</v>
      </c>
      <c r="H6372" t="s">
        <v>20241</v>
      </c>
      <c r="I6372" t="s">
        <v>69</v>
      </c>
      <c r="J6372" t="s">
        <v>468</v>
      </c>
      <c r="K6372" t="s">
        <v>20242</v>
      </c>
      <c r="L6372">
        <v>11444004</v>
      </c>
      <c r="M6372">
        <f t="shared" si="198"/>
        <v>57375</v>
      </c>
      <c r="N6372" s="2">
        <f t="shared" si="199"/>
        <v>0</v>
      </c>
    </row>
    <row r="6373" spans="1:14" x14ac:dyDescent="0.3">
      <c r="A6373" t="s">
        <v>20243</v>
      </c>
      <c r="B6373" t="s">
        <v>41</v>
      </c>
      <c r="C6373">
        <v>4.4000000000000004</v>
      </c>
      <c r="D6373">
        <v>97</v>
      </c>
      <c r="E6373">
        <v>1499</v>
      </c>
      <c r="F6373">
        <v>974</v>
      </c>
      <c r="G6373" t="s">
        <v>67</v>
      </c>
      <c r="H6373" t="s">
        <v>20244</v>
      </c>
      <c r="I6373" t="s">
        <v>110</v>
      </c>
      <c r="J6373" t="s">
        <v>45</v>
      </c>
      <c r="K6373" t="s">
        <v>20245</v>
      </c>
      <c r="L6373">
        <v>12790280</v>
      </c>
      <c r="M6373">
        <f t="shared" si="198"/>
        <v>94478</v>
      </c>
      <c r="N6373" s="2">
        <f t="shared" si="199"/>
        <v>35.023348899266175</v>
      </c>
    </row>
    <row r="6374" spans="1:14" x14ac:dyDescent="0.3">
      <c r="A6374" t="s">
        <v>20246</v>
      </c>
      <c r="B6374" t="s">
        <v>230</v>
      </c>
      <c r="C6374">
        <v>4</v>
      </c>
      <c r="D6374">
        <v>73</v>
      </c>
      <c r="E6374">
        <v>999</v>
      </c>
      <c r="F6374">
        <v>299</v>
      </c>
      <c r="G6374" t="s">
        <v>67</v>
      </c>
      <c r="H6374" t="s">
        <v>20247</v>
      </c>
      <c r="I6374" t="s">
        <v>273</v>
      </c>
      <c r="J6374" t="s">
        <v>232</v>
      </c>
      <c r="K6374" t="s">
        <v>20248</v>
      </c>
      <c r="L6374">
        <v>14885338</v>
      </c>
      <c r="M6374">
        <f t="shared" si="198"/>
        <v>21827</v>
      </c>
      <c r="N6374" s="2">
        <f t="shared" si="199"/>
        <v>70.070070070070074</v>
      </c>
    </row>
    <row r="6375" spans="1:14" x14ac:dyDescent="0.3">
      <c r="A6375" t="s">
        <v>20249</v>
      </c>
      <c r="B6375" t="s">
        <v>6594</v>
      </c>
      <c r="C6375">
        <v>4.8</v>
      </c>
      <c r="D6375">
        <v>26</v>
      </c>
      <c r="E6375">
        <v>2299</v>
      </c>
      <c r="F6375">
        <v>2299</v>
      </c>
      <c r="G6375" t="s">
        <v>20250</v>
      </c>
      <c r="H6375" t="s">
        <v>20251</v>
      </c>
      <c r="I6375" t="s">
        <v>76</v>
      </c>
      <c r="J6375" t="s">
        <v>6596</v>
      </c>
      <c r="K6375" t="s">
        <v>20252</v>
      </c>
      <c r="L6375">
        <v>14088010</v>
      </c>
      <c r="M6375">
        <f t="shared" si="198"/>
        <v>59774</v>
      </c>
      <c r="N6375" s="2">
        <f t="shared" si="199"/>
        <v>0</v>
      </c>
    </row>
    <row r="6376" spans="1:14" x14ac:dyDescent="0.3">
      <c r="A6376" t="s">
        <v>20253</v>
      </c>
      <c r="B6376" t="s">
        <v>1312</v>
      </c>
      <c r="C6376">
        <v>3.9</v>
      </c>
      <c r="D6376">
        <v>434</v>
      </c>
      <c r="E6376">
        <v>1599</v>
      </c>
      <c r="F6376">
        <v>703</v>
      </c>
      <c r="G6376" t="s">
        <v>20254</v>
      </c>
      <c r="H6376" t="s">
        <v>20255</v>
      </c>
      <c r="I6376" t="s">
        <v>630</v>
      </c>
      <c r="J6376" t="s">
        <v>1314</v>
      </c>
      <c r="K6376" t="s">
        <v>20256</v>
      </c>
      <c r="L6376">
        <v>10425946</v>
      </c>
      <c r="M6376">
        <f t="shared" si="198"/>
        <v>305102</v>
      </c>
      <c r="N6376" s="2">
        <f t="shared" si="199"/>
        <v>56.035021888680426</v>
      </c>
    </row>
    <row r="6377" spans="1:14" x14ac:dyDescent="0.3">
      <c r="A6377" t="s">
        <v>4496</v>
      </c>
      <c r="B6377" t="s">
        <v>1267</v>
      </c>
      <c r="C6377">
        <v>3.2</v>
      </c>
      <c r="D6377">
        <v>37</v>
      </c>
      <c r="E6377">
        <v>1299</v>
      </c>
      <c r="F6377">
        <v>519</v>
      </c>
      <c r="G6377" t="s">
        <v>1268</v>
      </c>
      <c r="H6377" t="s">
        <v>20257</v>
      </c>
      <c r="I6377" t="s">
        <v>891</v>
      </c>
      <c r="J6377" t="s">
        <v>1270</v>
      </c>
      <c r="K6377" t="s">
        <v>20258</v>
      </c>
      <c r="L6377">
        <v>13979422</v>
      </c>
      <c r="M6377">
        <f t="shared" si="198"/>
        <v>19203</v>
      </c>
      <c r="N6377" s="2">
        <f t="shared" si="199"/>
        <v>60.046189376443415</v>
      </c>
    </row>
    <row r="6378" spans="1:14" x14ac:dyDescent="0.3">
      <c r="A6378" t="s">
        <v>20259</v>
      </c>
      <c r="B6378" t="s">
        <v>2509</v>
      </c>
      <c r="C6378">
        <v>3.8</v>
      </c>
      <c r="D6378">
        <v>8</v>
      </c>
      <c r="E6378">
        <v>2099</v>
      </c>
      <c r="F6378">
        <v>1364</v>
      </c>
      <c r="G6378" t="s">
        <v>335</v>
      </c>
      <c r="H6378" t="s">
        <v>20260</v>
      </c>
      <c r="I6378" t="s">
        <v>862</v>
      </c>
      <c r="J6378" t="s">
        <v>2511</v>
      </c>
      <c r="K6378" t="s">
        <v>20261</v>
      </c>
      <c r="L6378">
        <v>14229446</v>
      </c>
      <c r="M6378">
        <f t="shared" si="198"/>
        <v>10912</v>
      </c>
      <c r="N6378" s="2">
        <f t="shared" si="199"/>
        <v>35.016674606955696</v>
      </c>
    </row>
    <row r="6379" spans="1:14" x14ac:dyDescent="0.3">
      <c r="A6379" t="s">
        <v>20262</v>
      </c>
      <c r="B6379" t="s">
        <v>2435</v>
      </c>
      <c r="C6379">
        <v>4.5</v>
      </c>
      <c r="D6379">
        <v>10</v>
      </c>
      <c r="E6379">
        <v>799</v>
      </c>
      <c r="F6379">
        <v>559</v>
      </c>
      <c r="G6379" t="s">
        <v>19098</v>
      </c>
      <c r="H6379" t="s">
        <v>20263</v>
      </c>
      <c r="I6379" t="s">
        <v>37</v>
      </c>
      <c r="J6379" t="s">
        <v>2438</v>
      </c>
      <c r="K6379" t="e">
        <f>-hm-boys-beige-oversized-printed-t-shirt</f>
        <v>#NAME?</v>
      </c>
      <c r="L6379">
        <v>17268426</v>
      </c>
      <c r="M6379">
        <f t="shared" si="198"/>
        <v>5590</v>
      </c>
      <c r="N6379" s="2">
        <f t="shared" si="199"/>
        <v>30.037546933667088</v>
      </c>
    </row>
    <row r="6380" spans="1:14" x14ac:dyDescent="0.3">
      <c r="A6380" t="s">
        <v>20264</v>
      </c>
      <c r="B6380" t="s">
        <v>10705</v>
      </c>
      <c r="C6380">
        <v>3.9</v>
      </c>
      <c r="D6380">
        <v>45</v>
      </c>
      <c r="E6380">
        <v>1663</v>
      </c>
      <c r="F6380">
        <v>615</v>
      </c>
      <c r="G6380" t="s">
        <v>67</v>
      </c>
      <c r="H6380" t="s">
        <v>20265</v>
      </c>
      <c r="I6380" t="s">
        <v>50</v>
      </c>
      <c r="J6380" t="s">
        <v>10707</v>
      </c>
      <c r="K6380" t="s">
        <v>20266</v>
      </c>
      <c r="L6380">
        <v>15518302</v>
      </c>
      <c r="M6380">
        <f t="shared" si="198"/>
        <v>27675</v>
      </c>
      <c r="N6380" s="2">
        <f t="shared" si="199"/>
        <v>63.018641010222488</v>
      </c>
    </row>
    <row r="6381" spans="1:14" x14ac:dyDescent="0.3">
      <c r="A6381" t="s">
        <v>19639</v>
      </c>
      <c r="B6381" t="s">
        <v>6394</v>
      </c>
      <c r="C6381">
        <v>4.5</v>
      </c>
      <c r="D6381">
        <v>11</v>
      </c>
      <c r="E6381">
        <v>3999</v>
      </c>
      <c r="F6381">
        <v>1999</v>
      </c>
      <c r="G6381" t="s">
        <v>1268</v>
      </c>
      <c r="H6381" t="s">
        <v>20267</v>
      </c>
      <c r="I6381" t="s">
        <v>891</v>
      </c>
      <c r="J6381" t="s">
        <v>6396</v>
      </c>
      <c r="K6381" t="s">
        <v>20268</v>
      </c>
      <c r="L6381">
        <v>15255626</v>
      </c>
      <c r="M6381">
        <f t="shared" si="198"/>
        <v>21989</v>
      </c>
      <c r="N6381" s="2">
        <f t="shared" si="199"/>
        <v>50.01250312578145</v>
      </c>
    </row>
    <row r="6382" spans="1:14" x14ac:dyDescent="0.3">
      <c r="A6382" t="s">
        <v>20269</v>
      </c>
      <c r="B6382" t="s">
        <v>1245</v>
      </c>
      <c r="C6382">
        <v>4.5999999999999996</v>
      </c>
      <c r="D6382">
        <v>36</v>
      </c>
      <c r="E6382">
        <v>958</v>
      </c>
      <c r="F6382">
        <v>958</v>
      </c>
      <c r="G6382" t="s">
        <v>29</v>
      </c>
      <c r="H6382" t="s">
        <v>20270</v>
      </c>
      <c r="I6382" t="s">
        <v>138</v>
      </c>
      <c r="J6382" t="s">
        <v>1247</v>
      </c>
      <c r="K6382" t="s">
        <v>20271</v>
      </c>
      <c r="L6382">
        <v>15823100</v>
      </c>
      <c r="M6382">
        <f t="shared" si="198"/>
        <v>34488</v>
      </c>
      <c r="N6382" s="2">
        <f t="shared" si="199"/>
        <v>0</v>
      </c>
    </row>
    <row r="6383" spans="1:14" x14ac:dyDescent="0.3">
      <c r="A6383" t="s">
        <v>2686</v>
      </c>
      <c r="B6383" t="s">
        <v>41</v>
      </c>
      <c r="C6383">
        <v>5</v>
      </c>
      <c r="D6383">
        <v>6</v>
      </c>
      <c r="E6383">
        <v>1499</v>
      </c>
      <c r="F6383">
        <v>974</v>
      </c>
      <c r="G6383" t="s">
        <v>29</v>
      </c>
      <c r="H6383" t="s">
        <v>20272</v>
      </c>
      <c r="I6383" t="s">
        <v>37</v>
      </c>
      <c r="J6383" t="s">
        <v>45</v>
      </c>
      <c r="K6383" t="s">
        <v>20273</v>
      </c>
      <c r="L6383">
        <v>17208258</v>
      </c>
      <c r="M6383">
        <f t="shared" si="198"/>
        <v>5844</v>
      </c>
      <c r="N6383" s="2">
        <f t="shared" si="199"/>
        <v>35.023348899266175</v>
      </c>
    </row>
    <row r="6384" spans="1:14" x14ac:dyDescent="0.3">
      <c r="A6384" t="s">
        <v>20274</v>
      </c>
      <c r="B6384" t="s">
        <v>20275</v>
      </c>
      <c r="C6384">
        <v>4.7</v>
      </c>
      <c r="D6384">
        <v>125</v>
      </c>
      <c r="E6384">
        <v>999</v>
      </c>
      <c r="F6384">
        <v>699</v>
      </c>
      <c r="G6384" t="s">
        <v>15328</v>
      </c>
      <c r="H6384" t="s">
        <v>20276</v>
      </c>
      <c r="I6384" t="s">
        <v>50</v>
      </c>
      <c r="J6384" t="s">
        <v>20277</v>
      </c>
      <c r="K6384" t="s">
        <v>20278</v>
      </c>
      <c r="L6384">
        <v>13763512</v>
      </c>
      <c r="M6384">
        <f t="shared" si="198"/>
        <v>87375</v>
      </c>
      <c r="N6384" s="2">
        <f t="shared" si="199"/>
        <v>30.03003003003003</v>
      </c>
    </row>
    <row r="6385" spans="1:14" x14ac:dyDescent="0.3">
      <c r="A6385" t="s">
        <v>9662</v>
      </c>
      <c r="B6385" t="s">
        <v>20279</v>
      </c>
      <c r="C6385">
        <v>3.4</v>
      </c>
      <c r="D6385">
        <v>11</v>
      </c>
      <c r="E6385">
        <v>1499</v>
      </c>
      <c r="F6385">
        <v>749</v>
      </c>
      <c r="G6385" t="s">
        <v>29</v>
      </c>
      <c r="H6385" t="s">
        <v>20280</v>
      </c>
      <c r="I6385" t="s">
        <v>1209</v>
      </c>
      <c r="J6385" t="s">
        <v>20281</v>
      </c>
      <c r="K6385" t="s">
        <v>20282</v>
      </c>
      <c r="L6385">
        <v>16199328</v>
      </c>
      <c r="M6385">
        <f t="shared" si="198"/>
        <v>8239</v>
      </c>
      <c r="N6385" s="2">
        <f t="shared" si="199"/>
        <v>50.033355570380259</v>
      </c>
    </row>
    <row r="6386" spans="1:14" x14ac:dyDescent="0.3">
      <c r="A6386" t="s">
        <v>20283</v>
      </c>
      <c r="B6386" t="s">
        <v>1830</v>
      </c>
      <c r="C6386">
        <v>3</v>
      </c>
      <c r="D6386">
        <v>7</v>
      </c>
      <c r="E6386">
        <v>4500</v>
      </c>
      <c r="F6386">
        <v>1199</v>
      </c>
      <c r="G6386" t="s">
        <v>16</v>
      </c>
      <c r="H6386" t="s">
        <v>20284</v>
      </c>
      <c r="I6386" t="s">
        <v>13809</v>
      </c>
      <c r="J6386" t="s">
        <v>1833</v>
      </c>
      <c r="K6386" t="s">
        <v>20285</v>
      </c>
      <c r="L6386">
        <v>10566118</v>
      </c>
      <c r="M6386">
        <f t="shared" si="198"/>
        <v>8393</v>
      </c>
      <c r="N6386" s="2">
        <f t="shared" si="199"/>
        <v>73.355555555555554</v>
      </c>
    </row>
    <row r="6387" spans="1:14" x14ac:dyDescent="0.3">
      <c r="A6387" t="s">
        <v>20286</v>
      </c>
      <c r="B6387" t="s">
        <v>3784</v>
      </c>
      <c r="C6387">
        <v>4</v>
      </c>
      <c r="D6387">
        <v>10</v>
      </c>
      <c r="E6387">
        <v>3745</v>
      </c>
      <c r="F6387">
        <v>786</v>
      </c>
      <c r="G6387" t="s">
        <v>683</v>
      </c>
      <c r="H6387" t="s">
        <v>20287</v>
      </c>
      <c r="I6387" t="s">
        <v>685</v>
      </c>
      <c r="J6387" t="s">
        <v>3786</v>
      </c>
      <c r="K6387" t="s">
        <v>20288</v>
      </c>
      <c r="L6387">
        <v>16889358</v>
      </c>
      <c r="M6387">
        <f t="shared" si="198"/>
        <v>7860</v>
      </c>
      <c r="N6387" s="2">
        <f t="shared" si="199"/>
        <v>79.012016021361816</v>
      </c>
    </row>
    <row r="6388" spans="1:14" x14ac:dyDescent="0.3">
      <c r="A6388" t="s">
        <v>20289</v>
      </c>
      <c r="B6388" t="s">
        <v>584</v>
      </c>
      <c r="C6388">
        <v>4.4000000000000004</v>
      </c>
      <c r="D6388">
        <v>85</v>
      </c>
      <c r="E6388">
        <v>4995</v>
      </c>
      <c r="F6388">
        <v>1898</v>
      </c>
      <c r="G6388" t="s">
        <v>16</v>
      </c>
      <c r="H6388" t="s">
        <v>20290</v>
      </c>
      <c r="I6388" t="s">
        <v>586</v>
      </c>
      <c r="J6388" t="s">
        <v>587</v>
      </c>
      <c r="K6388" t="s">
        <v>20291</v>
      </c>
      <c r="L6388">
        <v>7743452</v>
      </c>
      <c r="M6388">
        <f t="shared" si="198"/>
        <v>161330</v>
      </c>
      <c r="N6388" s="2">
        <f t="shared" si="199"/>
        <v>62.002002002002001</v>
      </c>
    </row>
    <row r="6389" spans="1:14" x14ac:dyDescent="0.3">
      <c r="A6389" t="s">
        <v>20292</v>
      </c>
      <c r="B6389" t="s">
        <v>756</v>
      </c>
      <c r="C6389">
        <v>4.5</v>
      </c>
      <c r="D6389">
        <v>57</v>
      </c>
      <c r="E6389">
        <v>2499</v>
      </c>
      <c r="F6389">
        <v>1249</v>
      </c>
      <c r="G6389" t="s">
        <v>42</v>
      </c>
      <c r="H6389" t="s">
        <v>20293</v>
      </c>
      <c r="I6389" t="s">
        <v>50</v>
      </c>
      <c r="J6389" t="s">
        <v>760</v>
      </c>
      <c r="K6389" t="s">
        <v>20294</v>
      </c>
      <c r="L6389">
        <v>14172280</v>
      </c>
      <c r="M6389">
        <f t="shared" si="198"/>
        <v>71193</v>
      </c>
      <c r="N6389" s="2">
        <f t="shared" si="199"/>
        <v>50.020008003201276</v>
      </c>
    </row>
    <row r="6390" spans="1:14" x14ac:dyDescent="0.3">
      <c r="A6390" t="s">
        <v>20295</v>
      </c>
      <c r="B6390" t="s">
        <v>552</v>
      </c>
      <c r="C6390">
        <v>4.3</v>
      </c>
      <c r="D6390">
        <v>29</v>
      </c>
      <c r="E6390">
        <v>663</v>
      </c>
      <c r="F6390">
        <v>317</v>
      </c>
      <c r="G6390" t="s">
        <v>16</v>
      </c>
      <c r="H6390" t="s">
        <v>20296</v>
      </c>
      <c r="I6390" t="s">
        <v>388</v>
      </c>
      <c r="J6390" t="s">
        <v>554</v>
      </c>
      <c r="K6390" t="s">
        <v>20297</v>
      </c>
      <c r="L6390">
        <v>16345980</v>
      </c>
      <c r="M6390">
        <f t="shared" si="198"/>
        <v>9193</v>
      </c>
      <c r="N6390" s="2">
        <f t="shared" si="199"/>
        <v>52.187028657616899</v>
      </c>
    </row>
    <row r="6391" spans="1:14" x14ac:dyDescent="0.3">
      <c r="A6391" t="s">
        <v>20298</v>
      </c>
      <c r="B6391" t="s">
        <v>13432</v>
      </c>
      <c r="C6391">
        <v>4.5999999999999996</v>
      </c>
      <c r="D6391">
        <v>140</v>
      </c>
      <c r="E6391">
        <v>175</v>
      </c>
      <c r="F6391">
        <v>148</v>
      </c>
      <c r="G6391" t="s">
        <v>20299</v>
      </c>
      <c r="H6391" t="s">
        <v>20300</v>
      </c>
      <c r="I6391" t="s">
        <v>6269</v>
      </c>
      <c r="J6391" t="s">
        <v>13434</v>
      </c>
      <c r="K6391" t="s">
        <v>20301</v>
      </c>
      <c r="L6391">
        <v>11806908</v>
      </c>
      <c r="M6391">
        <f t="shared" si="198"/>
        <v>20720</v>
      </c>
      <c r="N6391" s="2">
        <f t="shared" si="199"/>
        <v>15.428571428571427</v>
      </c>
    </row>
    <row r="6392" spans="1:14" x14ac:dyDescent="0.3">
      <c r="A6392" t="s">
        <v>20302</v>
      </c>
      <c r="B6392" t="s">
        <v>10162</v>
      </c>
      <c r="C6392">
        <v>4.2</v>
      </c>
      <c r="D6392">
        <v>30</v>
      </c>
      <c r="E6392">
        <v>2799</v>
      </c>
      <c r="F6392">
        <v>979</v>
      </c>
      <c r="G6392" t="s">
        <v>29</v>
      </c>
      <c r="H6392" t="s">
        <v>20303</v>
      </c>
      <c r="I6392" t="s">
        <v>132</v>
      </c>
      <c r="J6392" t="s">
        <v>10164</v>
      </c>
      <c r="K6392" t="s">
        <v>20304</v>
      </c>
      <c r="L6392">
        <v>16874996</v>
      </c>
      <c r="M6392">
        <f t="shared" si="198"/>
        <v>29370</v>
      </c>
      <c r="N6392" s="2">
        <f t="shared" si="199"/>
        <v>65.023222579492682</v>
      </c>
    </row>
    <row r="6393" spans="1:14" x14ac:dyDescent="0.3">
      <c r="A6393" t="s">
        <v>20305</v>
      </c>
      <c r="B6393" t="s">
        <v>5513</v>
      </c>
      <c r="C6393">
        <v>3.9</v>
      </c>
      <c r="D6393">
        <v>45</v>
      </c>
      <c r="E6393">
        <v>2499</v>
      </c>
      <c r="F6393">
        <v>799</v>
      </c>
      <c r="G6393" t="s">
        <v>563</v>
      </c>
      <c r="H6393" t="s">
        <v>20306</v>
      </c>
      <c r="I6393" t="s">
        <v>297</v>
      </c>
      <c r="J6393" t="s">
        <v>5515</v>
      </c>
      <c r="K6393" t="s">
        <v>20307</v>
      </c>
      <c r="L6393">
        <v>12349150</v>
      </c>
      <c r="M6393">
        <f t="shared" si="198"/>
        <v>35955</v>
      </c>
      <c r="N6393" s="2">
        <f t="shared" si="199"/>
        <v>68.027210884353735</v>
      </c>
    </row>
    <row r="6394" spans="1:14" x14ac:dyDescent="0.3">
      <c r="A6394" t="s">
        <v>20308</v>
      </c>
      <c r="B6394" t="s">
        <v>2435</v>
      </c>
      <c r="C6394">
        <v>4.3</v>
      </c>
      <c r="D6394">
        <v>8</v>
      </c>
      <c r="E6394">
        <v>1499</v>
      </c>
      <c r="F6394">
        <v>1499</v>
      </c>
      <c r="G6394" t="s">
        <v>12118</v>
      </c>
      <c r="H6394" t="s">
        <v>20309</v>
      </c>
      <c r="I6394" t="s">
        <v>1229</v>
      </c>
      <c r="J6394" t="s">
        <v>2438</v>
      </c>
      <c r="K6394" t="s">
        <v>20310</v>
      </c>
      <c r="L6394">
        <v>17674422</v>
      </c>
      <c r="M6394">
        <f t="shared" si="198"/>
        <v>11992</v>
      </c>
      <c r="N6394" s="2">
        <f t="shared" si="199"/>
        <v>0</v>
      </c>
    </row>
    <row r="6395" spans="1:14" x14ac:dyDescent="0.3">
      <c r="A6395" t="s">
        <v>10175</v>
      </c>
      <c r="B6395" t="s">
        <v>205</v>
      </c>
      <c r="C6395">
        <v>4</v>
      </c>
      <c r="D6395">
        <v>15</v>
      </c>
      <c r="E6395">
        <v>1699</v>
      </c>
      <c r="F6395">
        <v>764</v>
      </c>
      <c r="G6395" t="s">
        <v>206</v>
      </c>
      <c r="H6395" t="s">
        <v>20311</v>
      </c>
      <c r="I6395" t="s">
        <v>37</v>
      </c>
      <c r="J6395" t="s">
        <v>208</v>
      </c>
      <c r="K6395" t="s">
        <v>20312</v>
      </c>
      <c r="L6395">
        <v>14545898</v>
      </c>
      <c r="M6395">
        <f t="shared" si="198"/>
        <v>11460</v>
      </c>
      <c r="N6395" s="2">
        <f t="shared" si="199"/>
        <v>55.03237198351971</v>
      </c>
    </row>
    <row r="6396" spans="1:14" x14ac:dyDescent="0.3">
      <c r="A6396" t="s">
        <v>4672</v>
      </c>
      <c r="B6396" t="s">
        <v>1262</v>
      </c>
      <c r="C6396">
        <v>3.9</v>
      </c>
      <c r="D6396">
        <v>270</v>
      </c>
      <c r="E6396">
        <v>729</v>
      </c>
      <c r="F6396">
        <v>729</v>
      </c>
      <c r="G6396" t="s">
        <v>20313</v>
      </c>
      <c r="H6396" t="s">
        <v>20314</v>
      </c>
      <c r="I6396" t="s">
        <v>110</v>
      </c>
      <c r="J6396" t="s">
        <v>1265</v>
      </c>
      <c r="K6396" t="s">
        <v>20315</v>
      </c>
      <c r="L6396">
        <v>11796720</v>
      </c>
      <c r="M6396">
        <f t="shared" si="198"/>
        <v>196830</v>
      </c>
      <c r="N6396" s="2">
        <f t="shared" si="199"/>
        <v>0</v>
      </c>
    </row>
    <row r="6397" spans="1:14" x14ac:dyDescent="0.3">
      <c r="A6397" t="s">
        <v>20316</v>
      </c>
      <c r="B6397" t="s">
        <v>1291</v>
      </c>
      <c r="C6397">
        <v>4</v>
      </c>
      <c r="D6397">
        <v>28</v>
      </c>
      <c r="E6397">
        <v>2199</v>
      </c>
      <c r="F6397">
        <v>879</v>
      </c>
      <c r="G6397" t="s">
        <v>67</v>
      </c>
      <c r="H6397" t="s">
        <v>20317</v>
      </c>
      <c r="I6397" t="s">
        <v>50</v>
      </c>
      <c r="J6397" t="s">
        <v>1293</v>
      </c>
      <c r="K6397" t="s">
        <v>20318</v>
      </c>
      <c r="L6397">
        <v>15325904</v>
      </c>
      <c r="M6397">
        <f t="shared" si="198"/>
        <v>24612</v>
      </c>
      <c r="N6397" s="2">
        <f t="shared" si="199"/>
        <v>60.027285129604365</v>
      </c>
    </row>
    <row r="6398" spans="1:14" x14ac:dyDescent="0.3">
      <c r="A6398" t="s">
        <v>4208</v>
      </c>
      <c r="B6398" t="s">
        <v>917</v>
      </c>
      <c r="C6398">
        <v>4.3</v>
      </c>
      <c r="D6398">
        <v>333</v>
      </c>
      <c r="E6398">
        <v>4799</v>
      </c>
      <c r="F6398">
        <v>2063</v>
      </c>
      <c r="G6398" t="s">
        <v>29</v>
      </c>
      <c r="H6398" t="s">
        <v>20319</v>
      </c>
      <c r="I6398" t="s">
        <v>132</v>
      </c>
      <c r="J6398" t="s">
        <v>919</v>
      </c>
      <c r="K6398" t="s">
        <v>20320</v>
      </c>
      <c r="L6398">
        <v>7572943</v>
      </c>
      <c r="M6398">
        <f t="shared" si="198"/>
        <v>686979</v>
      </c>
      <c r="N6398" s="2">
        <f t="shared" si="199"/>
        <v>57.011877474473849</v>
      </c>
    </row>
    <row r="6399" spans="1:14" x14ac:dyDescent="0.3">
      <c r="A6399" t="s">
        <v>20321</v>
      </c>
      <c r="B6399" t="s">
        <v>4407</v>
      </c>
      <c r="C6399">
        <v>4.5</v>
      </c>
      <c r="D6399">
        <v>127</v>
      </c>
      <c r="E6399">
        <v>4899</v>
      </c>
      <c r="F6399">
        <v>1339</v>
      </c>
      <c r="G6399" t="s">
        <v>95</v>
      </c>
      <c r="H6399" t="s">
        <v>20322</v>
      </c>
      <c r="I6399" t="s">
        <v>126</v>
      </c>
      <c r="J6399" t="s">
        <v>4409</v>
      </c>
      <c r="K6399" t="s">
        <v>20323</v>
      </c>
      <c r="L6399">
        <v>15071536</v>
      </c>
      <c r="M6399">
        <f t="shared" si="198"/>
        <v>170053</v>
      </c>
      <c r="N6399" s="2">
        <f t="shared" si="199"/>
        <v>72.667891406409467</v>
      </c>
    </row>
    <row r="6400" spans="1:14" x14ac:dyDescent="0.3">
      <c r="A6400" t="s">
        <v>20324</v>
      </c>
      <c r="B6400" t="s">
        <v>241</v>
      </c>
      <c r="C6400">
        <v>5</v>
      </c>
      <c r="D6400">
        <v>12</v>
      </c>
      <c r="E6400">
        <v>2699</v>
      </c>
      <c r="F6400">
        <v>944</v>
      </c>
      <c r="G6400" t="s">
        <v>194</v>
      </c>
      <c r="H6400" t="s">
        <v>20325</v>
      </c>
      <c r="I6400" t="s">
        <v>50</v>
      </c>
      <c r="J6400" t="s">
        <v>245</v>
      </c>
      <c r="K6400" t="s">
        <v>20326</v>
      </c>
      <c r="L6400">
        <v>16906346</v>
      </c>
      <c r="M6400">
        <f t="shared" si="198"/>
        <v>11328</v>
      </c>
      <c r="N6400" s="2">
        <f t="shared" si="199"/>
        <v>65.02408299370137</v>
      </c>
    </row>
    <row r="6401" spans="1:14" x14ac:dyDescent="0.3">
      <c r="A6401" t="s">
        <v>20327</v>
      </c>
      <c r="B6401" t="s">
        <v>20328</v>
      </c>
      <c r="C6401">
        <v>4.3</v>
      </c>
      <c r="D6401">
        <v>13</v>
      </c>
      <c r="E6401">
        <v>2900</v>
      </c>
      <c r="F6401">
        <v>1885</v>
      </c>
      <c r="G6401" t="s">
        <v>8400</v>
      </c>
      <c r="H6401" t="s">
        <v>20329</v>
      </c>
      <c r="I6401" t="s">
        <v>1145</v>
      </c>
      <c r="J6401" t="s">
        <v>20330</v>
      </c>
      <c r="K6401" t="s">
        <v>20331</v>
      </c>
      <c r="L6401">
        <v>10923000</v>
      </c>
      <c r="M6401">
        <f t="shared" si="198"/>
        <v>24505</v>
      </c>
      <c r="N6401" s="2">
        <f t="shared" si="199"/>
        <v>35</v>
      </c>
    </row>
    <row r="6402" spans="1:14" x14ac:dyDescent="0.3">
      <c r="A6402" t="s">
        <v>20332</v>
      </c>
      <c r="B6402" t="s">
        <v>284</v>
      </c>
      <c r="C6402">
        <v>3.5</v>
      </c>
      <c r="D6402">
        <v>52</v>
      </c>
      <c r="E6402">
        <v>2498</v>
      </c>
      <c r="F6402">
        <v>874</v>
      </c>
      <c r="G6402" t="s">
        <v>124</v>
      </c>
      <c r="H6402" t="s">
        <v>20333</v>
      </c>
      <c r="I6402" t="s">
        <v>44</v>
      </c>
      <c r="J6402" t="s">
        <v>286</v>
      </c>
      <c r="K6402" t="s">
        <v>20334</v>
      </c>
      <c r="L6402">
        <v>15508826</v>
      </c>
      <c r="M6402">
        <f t="shared" si="198"/>
        <v>45448</v>
      </c>
      <c r="N6402" s="2">
        <f t="shared" si="199"/>
        <v>65.012009607686153</v>
      </c>
    </row>
    <row r="6403" spans="1:14" x14ac:dyDescent="0.3">
      <c r="A6403" t="s">
        <v>20335</v>
      </c>
      <c r="B6403" t="s">
        <v>854</v>
      </c>
      <c r="C6403">
        <v>4.3</v>
      </c>
      <c r="D6403">
        <v>35</v>
      </c>
      <c r="E6403">
        <v>1999</v>
      </c>
      <c r="F6403">
        <v>999</v>
      </c>
      <c r="G6403" t="s">
        <v>29</v>
      </c>
      <c r="H6403" t="s">
        <v>20336</v>
      </c>
      <c r="I6403" t="s">
        <v>132</v>
      </c>
      <c r="J6403" t="s">
        <v>856</v>
      </c>
      <c r="K6403" t="s">
        <v>20337</v>
      </c>
      <c r="L6403">
        <v>13448478</v>
      </c>
      <c r="M6403">
        <f t="shared" ref="M6403:M6466" si="200">D6403*F6403</f>
        <v>34965</v>
      </c>
      <c r="N6403" s="2">
        <f t="shared" ref="N6403:N6466" si="201">((E6403-F6403)/E6403) *100</f>
        <v>50.025012506253134</v>
      </c>
    </row>
    <row r="6404" spans="1:14" x14ac:dyDescent="0.3">
      <c r="A6404" t="s">
        <v>20338</v>
      </c>
      <c r="B6404" t="s">
        <v>142</v>
      </c>
      <c r="C6404">
        <v>4.7</v>
      </c>
      <c r="D6404">
        <v>6</v>
      </c>
      <c r="E6404">
        <v>999</v>
      </c>
      <c r="F6404">
        <v>849</v>
      </c>
      <c r="G6404" t="s">
        <v>249</v>
      </c>
      <c r="H6404" t="s">
        <v>20339</v>
      </c>
      <c r="I6404" t="s">
        <v>189</v>
      </c>
      <c r="J6404" t="s">
        <v>144</v>
      </c>
      <c r="K6404" t="s">
        <v>20340</v>
      </c>
      <c r="L6404">
        <v>17202102</v>
      </c>
      <c r="M6404">
        <f t="shared" si="200"/>
        <v>5094</v>
      </c>
      <c r="N6404" s="2">
        <f t="shared" si="201"/>
        <v>15.015015015015015</v>
      </c>
    </row>
    <row r="6405" spans="1:14" x14ac:dyDescent="0.3">
      <c r="A6405" t="s">
        <v>4076</v>
      </c>
      <c r="B6405" t="s">
        <v>2590</v>
      </c>
      <c r="C6405">
        <v>4</v>
      </c>
      <c r="D6405">
        <v>5</v>
      </c>
      <c r="E6405">
        <v>3329</v>
      </c>
      <c r="F6405">
        <v>998</v>
      </c>
      <c r="G6405" t="s">
        <v>4748</v>
      </c>
      <c r="H6405" t="s">
        <v>20341</v>
      </c>
      <c r="I6405" t="s">
        <v>891</v>
      </c>
      <c r="J6405" t="s">
        <v>2592</v>
      </c>
      <c r="K6405" t="s">
        <v>20342</v>
      </c>
      <c r="L6405">
        <v>17004532</v>
      </c>
      <c r="M6405">
        <f t="shared" si="200"/>
        <v>4990</v>
      </c>
      <c r="N6405" s="2">
        <f t="shared" si="201"/>
        <v>70.021027335536203</v>
      </c>
    </row>
    <row r="6406" spans="1:14" x14ac:dyDescent="0.3">
      <c r="A6406" t="s">
        <v>15191</v>
      </c>
      <c r="B6406" t="s">
        <v>87</v>
      </c>
      <c r="C6406">
        <v>4.3</v>
      </c>
      <c r="D6406">
        <v>24</v>
      </c>
      <c r="E6406">
        <v>2299</v>
      </c>
      <c r="F6406">
        <v>1264</v>
      </c>
      <c r="G6406" t="s">
        <v>2446</v>
      </c>
      <c r="H6406" t="s">
        <v>20343</v>
      </c>
      <c r="I6406" t="s">
        <v>297</v>
      </c>
      <c r="J6406" t="s">
        <v>91</v>
      </c>
      <c r="K6406" t="s">
        <v>20344</v>
      </c>
      <c r="L6406">
        <v>16106894</v>
      </c>
      <c r="M6406">
        <f t="shared" si="200"/>
        <v>30336</v>
      </c>
      <c r="N6406" s="2">
        <f t="shared" si="201"/>
        <v>45.019573727707701</v>
      </c>
    </row>
    <row r="6407" spans="1:14" x14ac:dyDescent="0.3">
      <c r="A6407" t="s">
        <v>19601</v>
      </c>
      <c r="B6407" t="s">
        <v>3001</v>
      </c>
      <c r="C6407">
        <v>4.2</v>
      </c>
      <c r="D6407">
        <v>96</v>
      </c>
      <c r="E6407">
        <v>999</v>
      </c>
      <c r="F6407">
        <v>399</v>
      </c>
      <c r="G6407" t="s">
        <v>466</v>
      </c>
      <c r="H6407" t="s">
        <v>20345</v>
      </c>
      <c r="I6407" t="s">
        <v>50</v>
      </c>
      <c r="J6407" t="s">
        <v>3003</v>
      </c>
      <c r="K6407" t="s">
        <v>20346</v>
      </c>
      <c r="L6407">
        <v>13123634</v>
      </c>
      <c r="M6407">
        <f t="shared" si="200"/>
        <v>38304</v>
      </c>
      <c r="N6407" s="2">
        <f t="shared" si="201"/>
        <v>60.06006006006006</v>
      </c>
    </row>
    <row r="6408" spans="1:14" x14ac:dyDescent="0.3">
      <c r="A6408" t="s">
        <v>3952</v>
      </c>
      <c r="B6408" t="s">
        <v>3944</v>
      </c>
      <c r="C6408">
        <v>3.5</v>
      </c>
      <c r="D6408">
        <v>1200</v>
      </c>
      <c r="E6408">
        <v>3490</v>
      </c>
      <c r="F6408">
        <v>698</v>
      </c>
      <c r="G6408" t="s">
        <v>683</v>
      </c>
      <c r="H6408" t="s">
        <v>20347</v>
      </c>
      <c r="I6408" t="s">
        <v>685</v>
      </c>
      <c r="J6408" t="s">
        <v>3946</v>
      </c>
      <c r="K6408" t="s">
        <v>20348</v>
      </c>
      <c r="L6408">
        <v>9620463</v>
      </c>
      <c r="M6408">
        <f t="shared" si="200"/>
        <v>837600</v>
      </c>
      <c r="N6408" s="2">
        <f t="shared" si="201"/>
        <v>80</v>
      </c>
    </row>
    <row r="6409" spans="1:14" x14ac:dyDescent="0.3">
      <c r="A6409" t="s">
        <v>4325</v>
      </c>
      <c r="B6409" t="s">
        <v>13229</v>
      </c>
      <c r="C6409">
        <v>4.2</v>
      </c>
      <c r="D6409">
        <v>54</v>
      </c>
      <c r="E6409">
        <v>1499</v>
      </c>
      <c r="F6409">
        <v>799</v>
      </c>
      <c r="G6409" t="s">
        <v>148</v>
      </c>
      <c r="H6409" t="s">
        <v>20349</v>
      </c>
      <c r="I6409" t="s">
        <v>37</v>
      </c>
      <c r="J6409" t="s">
        <v>13231</v>
      </c>
      <c r="K6409" t="s">
        <v>20350</v>
      </c>
      <c r="L6409">
        <v>2439148</v>
      </c>
      <c r="M6409">
        <f t="shared" si="200"/>
        <v>43146</v>
      </c>
      <c r="N6409" s="2">
        <f t="shared" si="201"/>
        <v>46.697798532354902</v>
      </c>
    </row>
    <row r="6410" spans="1:14" x14ac:dyDescent="0.3">
      <c r="A6410" t="s">
        <v>2032</v>
      </c>
      <c r="B6410" t="s">
        <v>230</v>
      </c>
      <c r="C6410">
        <v>3.7</v>
      </c>
      <c r="D6410">
        <v>14</v>
      </c>
      <c r="E6410">
        <v>2199</v>
      </c>
      <c r="F6410">
        <v>989</v>
      </c>
      <c r="G6410" t="s">
        <v>1536</v>
      </c>
      <c r="H6410" t="s">
        <v>20351</v>
      </c>
      <c r="I6410" t="s">
        <v>83</v>
      </c>
      <c r="J6410" t="s">
        <v>232</v>
      </c>
      <c r="K6410" t="s">
        <v>7829</v>
      </c>
      <c r="L6410">
        <v>14805818</v>
      </c>
      <c r="M6410">
        <f t="shared" si="200"/>
        <v>13846</v>
      </c>
      <c r="N6410" s="2">
        <f t="shared" si="201"/>
        <v>55.025011368804002</v>
      </c>
    </row>
    <row r="6411" spans="1:14" x14ac:dyDescent="0.3">
      <c r="A6411" t="s">
        <v>1445</v>
      </c>
      <c r="B6411" t="s">
        <v>1446</v>
      </c>
      <c r="C6411">
        <v>3.6</v>
      </c>
      <c r="D6411">
        <v>8</v>
      </c>
      <c r="E6411">
        <v>1799</v>
      </c>
      <c r="F6411">
        <v>1169</v>
      </c>
      <c r="G6411" t="s">
        <v>1447</v>
      </c>
      <c r="H6411" t="s">
        <v>20352</v>
      </c>
      <c r="I6411" t="s">
        <v>83</v>
      </c>
      <c r="J6411" t="s">
        <v>1449</v>
      </c>
      <c r="K6411" t="s">
        <v>20353</v>
      </c>
      <c r="L6411">
        <v>15078276</v>
      </c>
      <c r="M6411">
        <f t="shared" si="200"/>
        <v>9352</v>
      </c>
      <c r="N6411" s="2">
        <f t="shared" si="201"/>
        <v>35.019455252918284</v>
      </c>
    </row>
    <row r="6412" spans="1:14" x14ac:dyDescent="0.3">
      <c r="A6412" t="s">
        <v>20354</v>
      </c>
      <c r="B6412" t="s">
        <v>689</v>
      </c>
      <c r="C6412">
        <v>4.4000000000000004</v>
      </c>
      <c r="D6412">
        <v>67</v>
      </c>
      <c r="E6412">
        <v>2590</v>
      </c>
      <c r="F6412">
        <v>1165</v>
      </c>
      <c r="G6412" t="s">
        <v>690</v>
      </c>
      <c r="H6412" t="s">
        <v>20355</v>
      </c>
      <c r="I6412" t="s">
        <v>586</v>
      </c>
      <c r="J6412" t="s">
        <v>692</v>
      </c>
      <c r="K6412" t="s">
        <v>20356</v>
      </c>
      <c r="L6412">
        <v>16677148</v>
      </c>
      <c r="M6412">
        <f t="shared" si="200"/>
        <v>78055</v>
      </c>
      <c r="N6412" s="2">
        <f t="shared" si="201"/>
        <v>55.019305019305023</v>
      </c>
    </row>
    <row r="6413" spans="1:14" x14ac:dyDescent="0.3">
      <c r="A6413" t="s">
        <v>20357</v>
      </c>
      <c r="B6413" t="s">
        <v>20358</v>
      </c>
      <c r="C6413">
        <v>4.2</v>
      </c>
      <c r="D6413">
        <v>32</v>
      </c>
      <c r="E6413">
        <v>2500</v>
      </c>
      <c r="F6413">
        <v>750</v>
      </c>
      <c r="G6413" t="s">
        <v>16</v>
      </c>
      <c r="H6413" t="s">
        <v>20359</v>
      </c>
      <c r="I6413" t="s">
        <v>1558</v>
      </c>
      <c r="J6413" t="s">
        <v>20360</v>
      </c>
      <c r="K6413" t="s">
        <v>20361</v>
      </c>
      <c r="L6413">
        <v>16464388</v>
      </c>
      <c r="M6413">
        <f t="shared" si="200"/>
        <v>24000</v>
      </c>
      <c r="N6413" s="2">
        <f t="shared" si="201"/>
        <v>70</v>
      </c>
    </row>
    <row r="6414" spans="1:14" x14ac:dyDescent="0.3">
      <c r="A6414" t="s">
        <v>20362</v>
      </c>
      <c r="B6414" t="s">
        <v>3674</v>
      </c>
      <c r="C6414">
        <v>3.9</v>
      </c>
      <c r="D6414">
        <v>14</v>
      </c>
      <c r="E6414">
        <v>2790</v>
      </c>
      <c r="F6414">
        <v>1171</v>
      </c>
      <c r="G6414" t="s">
        <v>3246</v>
      </c>
      <c r="H6414" t="s">
        <v>20363</v>
      </c>
      <c r="I6414" t="s">
        <v>1176</v>
      </c>
      <c r="J6414" t="s">
        <v>3676</v>
      </c>
      <c r="K6414" t="s">
        <v>20364</v>
      </c>
      <c r="L6414">
        <v>16854934</v>
      </c>
      <c r="M6414">
        <f t="shared" si="200"/>
        <v>16394</v>
      </c>
      <c r="N6414" s="2">
        <f t="shared" si="201"/>
        <v>58.028673835125446</v>
      </c>
    </row>
    <row r="6415" spans="1:14" x14ac:dyDescent="0.3">
      <c r="A6415" t="s">
        <v>20365</v>
      </c>
      <c r="B6415" t="s">
        <v>371</v>
      </c>
      <c r="C6415">
        <v>3.9</v>
      </c>
      <c r="D6415">
        <v>9</v>
      </c>
      <c r="E6415">
        <v>1498</v>
      </c>
      <c r="F6415">
        <v>524</v>
      </c>
      <c r="G6415" t="s">
        <v>5138</v>
      </c>
      <c r="H6415" t="s">
        <v>20366</v>
      </c>
      <c r="I6415" t="s">
        <v>297</v>
      </c>
      <c r="J6415" t="s">
        <v>374</v>
      </c>
      <c r="K6415" t="s">
        <v>20367</v>
      </c>
      <c r="L6415">
        <v>16233786</v>
      </c>
      <c r="M6415">
        <f t="shared" si="200"/>
        <v>4716</v>
      </c>
      <c r="N6415" s="2">
        <f t="shared" si="201"/>
        <v>65.020026702269689</v>
      </c>
    </row>
    <row r="6416" spans="1:14" x14ac:dyDescent="0.3">
      <c r="A6416" t="s">
        <v>20368</v>
      </c>
      <c r="B6416" t="s">
        <v>364</v>
      </c>
      <c r="C6416">
        <v>3.9</v>
      </c>
      <c r="D6416">
        <v>19</v>
      </c>
      <c r="E6416">
        <v>3599</v>
      </c>
      <c r="F6416">
        <v>2519</v>
      </c>
      <c r="G6416" t="s">
        <v>29</v>
      </c>
      <c r="H6416" t="s">
        <v>20369</v>
      </c>
      <c r="I6416" t="s">
        <v>132</v>
      </c>
      <c r="J6416" t="s">
        <v>368</v>
      </c>
      <c r="K6416" t="s">
        <v>20370</v>
      </c>
      <c r="L6416">
        <v>15054476</v>
      </c>
      <c r="M6416">
        <f t="shared" si="200"/>
        <v>47861</v>
      </c>
      <c r="N6416" s="2">
        <f t="shared" si="201"/>
        <v>30.008335648791331</v>
      </c>
    </row>
    <row r="6417" spans="1:14" x14ac:dyDescent="0.3">
      <c r="A6417" t="s">
        <v>3517</v>
      </c>
      <c r="B6417" t="s">
        <v>11432</v>
      </c>
      <c r="C6417">
        <v>4.5</v>
      </c>
      <c r="D6417">
        <v>11</v>
      </c>
      <c r="E6417">
        <v>999</v>
      </c>
      <c r="F6417">
        <v>749</v>
      </c>
      <c r="G6417" t="s">
        <v>683</v>
      </c>
      <c r="H6417" t="s">
        <v>20371</v>
      </c>
      <c r="I6417" t="s">
        <v>685</v>
      </c>
      <c r="J6417" t="s">
        <v>11434</v>
      </c>
      <c r="K6417" t="s">
        <v>20372</v>
      </c>
      <c r="L6417">
        <v>13222300</v>
      </c>
      <c r="M6417">
        <f t="shared" si="200"/>
        <v>8239</v>
      </c>
      <c r="N6417" s="2">
        <f t="shared" si="201"/>
        <v>25.025025025025027</v>
      </c>
    </row>
    <row r="6418" spans="1:14" x14ac:dyDescent="0.3">
      <c r="A6418" t="s">
        <v>8212</v>
      </c>
      <c r="B6418" t="s">
        <v>87</v>
      </c>
      <c r="C6418">
        <v>4.5</v>
      </c>
      <c r="D6418">
        <v>47</v>
      </c>
      <c r="E6418">
        <v>2399</v>
      </c>
      <c r="F6418">
        <v>1415</v>
      </c>
      <c r="G6418" t="s">
        <v>2446</v>
      </c>
      <c r="H6418" t="s">
        <v>20373</v>
      </c>
      <c r="I6418" t="s">
        <v>297</v>
      </c>
      <c r="J6418" t="s">
        <v>91</v>
      </c>
      <c r="K6418" t="s">
        <v>20374</v>
      </c>
      <c r="L6418">
        <v>13673008</v>
      </c>
      <c r="M6418">
        <f t="shared" si="200"/>
        <v>66505</v>
      </c>
      <c r="N6418" s="2">
        <f t="shared" si="201"/>
        <v>41.01709045435598</v>
      </c>
    </row>
    <row r="6419" spans="1:14" x14ac:dyDescent="0.3">
      <c r="A6419" t="s">
        <v>20375</v>
      </c>
      <c r="B6419" t="s">
        <v>19675</v>
      </c>
      <c r="C6419">
        <v>4.3</v>
      </c>
      <c r="D6419">
        <v>98</v>
      </c>
      <c r="E6419">
        <v>749</v>
      </c>
      <c r="F6419">
        <v>749</v>
      </c>
      <c r="G6419" t="s">
        <v>860</v>
      </c>
      <c r="H6419" t="s">
        <v>20376</v>
      </c>
      <c r="I6419" t="s">
        <v>37</v>
      </c>
      <c r="J6419" t="s">
        <v>19677</v>
      </c>
      <c r="K6419" t="s">
        <v>20377</v>
      </c>
      <c r="L6419">
        <v>14496116</v>
      </c>
      <c r="M6419">
        <f t="shared" si="200"/>
        <v>73402</v>
      </c>
      <c r="N6419" s="2">
        <f t="shared" si="201"/>
        <v>0</v>
      </c>
    </row>
    <row r="6420" spans="1:14" x14ac:dyDescent="0.3">
      <c r="A6420" t="s">
        <v>4094</v>
      </c>
      <c r="B6420" t="s">
        <v>733</v>
      </c>
      <c r="C6420">
        <v>4.0999999999999996</v>
      </c>
      <c r="D6420">
        <v>25</v>
      </c>
      <c r="E6420">
        <v>1199</v>
      </c>
      <c r="F6420">
        <v>491</v>
      </c>
      <c r="G6420" t="s">
        <v>1657</v>
      </c>
      <c r="H6420" t="s">
        <v>20378</v>
      </c>
      <c r="I6420" t="s">
        <v>297</v>
      </c>
      <c r="J6420" t="s">
        <v>735</v>
      </c>
      <c r="K6420" t="s">
        <v>20379</v>
      </c>
      <c r="L6420">
        <v>16199406</v>
      </c>
      <c r="M6420">
        <f t="shared" si="200"/>
        <v>12275</v>
      </c>
      <c r="N6420" s="2">
        <f t="shared" si="201"/>
        <v>59.049207673060891</v>
      </c>
    </row>
    <row r="6421" spans="1:14" x14ac:dyDescent="0.3">
      <c r="A6421" t="s">
        <v>20380</v>
      </c>
      <c r="B6421" t="s">
        <v>7204</v>
      </c>
      <c r="C6421">
        <v>4.7</v>
      </c>
      <c r="D6421">
        <v>20</v>
      </c>
      <c r="E6421">
        <v>11999</v>
      </c>
      <c r="F6421">
        <v>4799</v>
      </c>
      <c r="G6421" t="s">
        <v>1868</v>
      </c>
      <c r="H6421" t="s">
        <v>20381</v>
      </c>
      <c r="I6421" t="s">
        <v>2785</v>
      </c>
      <c r="J6421" t="s">
        <v>7206</v>
      </c>
      <c r="K6421" t="s">
        <v>20382</v>
      </c>
      <c r="L6421">
        <v>2427909</v>
      </c>
      <c r="M6421">
        <f t="shared" si="200"/>
        <v>95980</v>
      </c>
      <c r="N6421" s="2">
        <f t="shared" si="201"/>
        <v>60.005000416701392</v>
      </c>
    </row>
    <row r="6422" spans="1:14" x14ac:dyDescent="0.3">
      <c r="A6422" t="s">
        <v>20383</v>
      </c>
      <c r="B6422" t="s">
        <v>20384</v>
      </c>
      <c r="C6422">
        <v>2.7</v>
      </c>
      <c r="D6422">
        <v>3</v>
      </c>
      <c r="E6422">
        <v>1299</v>
      </c>
      <c r="F6422">
        <v>974</v>
      </c>
      <c r="G6422" t="s">
        <v>19657</v>
      </c>
      <c r="H6422" t="s">
        <v>20385</v>
      </c>
      <c r="I6422" t="s">
        <v>4528</v>
      </c>
      <c r="J6422" t="s">
        <v>20386</v>
      </c>
      <c r="K6422" t="s">
        <v>20387</v>
      </c>
      <c r="L6422">
        <v>17937944</v>
      </c>
      <c r="M6422">
        <f t="shared" si="200"/>
        <v>2922</v>
      </c>
      <c r="N6422" s="2">
        <f t="shared" si="201"/>
        <v>25.019245573518091</v>
      </c>
    </row>
    <row r="6423" spans="1:14" x14ac:dyDescent="0.3">
      <c r="A6423" t="s">
        <v>20388</v>
      </c>
      <c r="B6423" t="s">
        <v>2383</v>
      </c>
      <c r="C6423">
        <v>4.5</v>
      </c>
      <c r="D6423">
        <v>6</v>
      </c>
      <c r="E6423">
        <v>999</v>
      </c>
      <c r="F6423">
        <v>649</v>
      </c>
      <c r="G6423" t="s">
        <v>29</v>
      </c>
      <c r="H6423" t="s">
        <v>20389</v>
      </c>
      <c r="I6423" t="s">
        <v>37</v>
      </c>
      <c r="J6423" t="s">
        <v>2385</v>
      </c>
      <c r="K6423" t="s">
        <v>20390</v>
      </c>
      <c r="L6423">
        <v>16605904</v>
      </c>
      <c r="M6423">
        <f t="shared" si="200"/>
        <v>3894</v>
      </c>
      <c r="N6423" s="2">
        <f t="shared" si="201"/>
        <v>35.035035035035037</v>
      </c>
    </row>
    <row r="6424" spans="1:14" x14ac:dyDescent="0.3">
      <c r="A6424" t="s">
        <v>20391</v>
      </c>
      <c r="B6424" t="s">
        <v>584</v>
      </c>
      <c r="C6424">
        <v>4.5</v>
      </c>
      <c r="D6424">
        <v>145</v>
      </c>
      <c r="E6424">
        <v>1995</v>
      </c>
      <c r="F6424">
        <v>798</v>
      </c>
      <c r="G6424" t="s">
        <v>16</v>
      </c>
      <c r="H6424" t="s">
        <v>20392</v>
      </c>
      <c r="I6424" t="s">
        <v>513</v>
      </c>
      <c r="J6424" t="s">
        <v>587</v>
      </c>
      <c r="K6424" t="s">
        <v>20393</v>
      </c>
      <c r="L6424">
        <v>8920625</v>
      </c>
      <c r="M6424">
        <f t="shared" si="200"/>
        <v>115710</v>
      </c>
      <c r="N6424" s="2">
        <f t="shared" si="201"/>
        <v>60</v>
      </c>
    </row>
    <row r="6425" spans="1:14" x14ac:dyDescent="0.3">
      <c r="A6425" t="s">
        <v>1132</v>
      </c>
      <c r="B6425" t="s">
        <v>20394</v>
      </c>
      <c r="C6425">
        <v>4.8</v>
      </c>
      <c r="D6425">
        <v>11</v>
      </c>
      <c r="E6425">
        <v>999</v>
      </c>
      <c r="F6425">
        <v>399</v>
      </c>
      <c r="G6425" t="s">
        <v>20395</v>
      </c>
      <c r="H6425" t="s">
        <v>20396</v>
      </c>
      <c r="I6425" t="s">
        <v>201</v>
      </c>
      <c r="J6425" t="s">
        <v>20397</v>
      </c>
      <c r="K6425" t="s">
        <v>20398</v>
      </c>
      <c r="L6425">
        <v>16369830</v>
      </c>
      <c r="M6425">
        <f t="shared" si="200"/>
        <v>4389</v>
      </c>
      <c r="N6425" s="2">
        <f t="shared" si="201"/>
        <v>60.06006006006006</v>
      </c>
    </row>
    <row r="6426" spans="1:14" x14ac:dyDescent="0.3">
      <c r="A6426" t="s">
        <v>20399</v>
      </c>
      <c r="B6426" t="s">
        <v>2435</v>
      </c>
      <c r="C6426">
        <v>4.5</v>
      </c>
      <c r="D6426">
        <v>46</v>
      </c>
      <c r="E6426">
        <v>1499</v>
      </c>
      <c r="F6426">
        <v>1499</v>
      </c>
      <c r="G6426" t="s">
        <v>42</v>
      </c>
      <c r="H6426" t="s">
        <v>20400</v>
      </c>
      <c r="I6426" t="s">
        <v>404</v>
      </c>
      <c r="J6426" t="s">
        <v>2438</v>
      </c>
      <c r="K6426" t="s">
        <v>20401</v>
      </c>
      <c r="L6426">
        <v>16591604</v>
      </c>
      <c r="M6426">
        <f t="shared" si="200"/>
        <v>68954</v>
      </c>
      <c r="N6426" s="2">
        <f t="shared" si="201"/>
        <v>0</v>
      </c>
    </row>
    <row r="6427" spans="1:14" x14ac:dyDescent="0.3">
      <c r="A6427" t="s">
        <v>20402</v>
      </c>
      <c r="B6427" t="s">
        <v>54</v>
      </c>
      <c r="C6427">
        <v>4</v>
      </c>
      <c r="D6427">
        <v>20</v>
      </c>
      <c r="E6427">
        <v>1499</v>
      </c>
      <c r="F6427">
        <v>449</v>
      </c>
      <c r="G6427" t="s">
        <v>67</v>
      </c>
      <c r="H6427" t="s">
        <v>20403</v>
      </c>
      <c r="I6427" t="s">
        <v>1532</v>
      </c>
      <c r="J6427" t="s">
        <v>57</v>
      </c>
      <c r="K6427" t="s">
        <v>20404</v>
      </c>
      <c r="L6427">
        <v>15083722</v>
      </c>
      <c r="M6427">
        <f t="shared" si="200"/>
        <v>8980</v>
      </c>
      <c r="N6427" s="2">
        <f t="shared" si="201"/>
        <v>70.04669779853235</v>
      </c>
    </row>
    <row r="6428" spans="1:14" x14ac:dyDescent="0.3">
      <c r="A6428" t="s">
        <v>2032</v>
      </c>
      <c r="B6428" t="s">
        <v>230</v>
      </c>
      <c r="C6428">
        <v>3.8</v>
      </c>
      <c r="D6428">
        <v>191</v>
      </c>
      <c r="E6428">
        <v>2199</v>
      </c>
      <c r="F6428">
        <v>769</v>
      </c>
      <c r="G6428" t="s">
        <v>1536</v>
      </c>
      <c r="H6428" t="s">
        <v>20405</v>
      </c>
      <c r="I6428" t="s">
        <v>83</v>
      </c>
      <c r="J6428" t="s">
        <v>232</v>
      </c>
      <c r="K6428" t="s">
        <v>7829</v>
      </c>
      <c r="L6428">
        <v>13866356</v>
      </c>
      <c r="M6428">
        <f t="shared" si="200"/>
        <v>146879</v>
      </c>
      <c r="N6428" s="2">
        <f t="shared" si="201"/>
        <v>65.029558890404729</v>
      </c>
    </row>
    <row r="6429" spans="1:14" x14ac:dyDescent="0.3">
      <c r="A6429" t="s">
        <v>10541</v>
      </c>
      <c r="B6429" t="s">
        <v>3772</v>
      </c>
      <c r="C6429">
        <v>4</v>
      </c>
      <c r="D6429">
        <v>52</v>
      </c>
      <c r="E6429">
        <v>4599</v>
      </c>
      <c r="F6429">
        <v>2529</v>
      </c>
      <c r="G6429" t="s">
        <v>16</v>
      </c>
      <c r="H6429" t="s">
        <v>20406</v>
      </c>
      <c r="I6429" t="s">
        <v>586</v>
      </c>
      <c r="J6429" t="s">
        <v>3774</v>
      </c>
      <c r="K6429" t="s">
        <v>20407</v>
      </c>
      <c r="L6429">
        <v>14035976</v>
      </c>
      <c r="M6429">
        <f t="shared" si="200"/>
        <v>131508</v>
      </c>
      <c r="N6429" s="2">
        <f t="shared" si="201"/>
        <v>45.009784735812133</v>
      </c>
    </row>
    <row r="6430" spans="1:14" x14ac:dyDescent="0.3">
      <c r="A6430" t="s">
        <v>4506</v>
      </c>
      <c r="B6430" t="s">
        <v>4000</v>
      </c>
      <c r="C6430">
        <v>4.5999999999999996</v>
      </c>
      <c r="D6430">
        <v>5</v>
      </c>
      <c r="E6430">
        <v>2899</v>
      </c>
      <c r="F6430">
        <v>1499</v>
      </c>
      <c r="G6430" t="s">
        <v>29</v>
      </c>
      <c r="H6430" t="s">
        <v>20408</v>
      </c>
      <c r="I6430" t="s">
        <v>132</v>
      </c>
      <c r="J6430" t="s">
        <v>4002</v>
      </c>
      <c r="K6430" t="s">
        <v>20409</v>
      </c>
      <c r="L6430">
        <v>17819020</v>
      </c>
      <c r="M6430">
        <f t="shared" si="200"/>
        <v>7495</v>
      </c>
      <c r="N6430" s="2">
        <f t="shared" si="201"/>
        <v>48.292514660227667</v>
      </c>
    </row>
    <row r="6431" spans="1:14" x14ac:dyDescent="0.3">
      <c r="A6431" t="s">
        <v>5365</v>
      </c>
      <c r="B6431" t="s">
        <v>7733</v>
      </c>
      <c r="C6431">
        <v>4.2</v>
      </c>
      <c r="D6431">
        <v>12</v>
      </c>
      <c r="E6431">
        <v>2395</v>
      </c>
      <c r="F6431">
        <v>2395</v>
      </c>
      <c r="G6431" t="s">
        <v>2167</v>
      </c>
      <c r="H6431" t="s">
        <v>20410</v>
      </c>
      <c r="I6431" t="s">
        <v>446</v>
      </c>
      <c r="J6431" t="s">
        <v>7735</v>
      </c>
      <c r="K6431" t="s">
        <v>20411</v>
      </c>
      <c r="L6431">
        <v>15561220</v>
      </c>
      <c r="M6431">
        <f t="shared" si="200"/>
        <v>28740</v>
      </c>
      <c r="N6431" s="2">
        <f t="shared" si="201"/>
        <v>0</v>
      </c>
    </row>
    <row r="6432" spans="1:14" x14ac:dyDescent="0.3">
      <c r="A6432" t="s">
        <v>20412</v>
      </c>
      <c r="B6432" t="s">
        <v>1245</v>
      </c>
      <c r="C6432">
        <v>3.4</v>
      </c>
      <c r="D6432">
        <v>5</v>
      </c>
      <c r="E6432">
        <v>1599</v>
      </c>
      <c r="F6432">
        <v>1599</v>
      </c>
      <c r="G6432" t="s">
        <v>74</v>
      </c>
      <c r="H6432" t="s">
        <v>20413</v>
      </c>
      <c r="I6432" t="s">
        <v>76</v>
      </c>
      <c r="J6432" t="s">
        <v>1247</v>
      </c>
      <c r="K6432" t="s">
        <v>20414</v>
      </c>
      <c r="L6432">
        <v>17713196</v>
      </c>
      <c r="M6432">
        <f t="shared" si="200"/>
        <v>7995</v>
      </c>
      <c r="N6432" s="2">
        <f t="shared" si="201"/>
        <v>0</v>
      </c>
    </row>
    <row r="6433" spans="1:14" x14ac:dyDescent="0.3">
      <c r="A6433" t="s">
        <v>621</v>
      </c>
      <c r="B6433" t="s">
        <v>6533</v>
      </c>
      <c r="C6433">
        <v>3.9</v>
      </c>
      <c r="D6433">
        <v>102</v>
      </c>
      <c r="E6433">
        <v>3699</v>
      </c>
      <c r="F6433">
        <v>1627</v>
      </c>
      <c r="G6433" t="s">
        <v>67</v>
      </c>
      <c r="H6433" t="s">
        <v>20415</v>
      </c>
      <c r="I6433" t="s">
        <v>126</v>
      </c>
      <c r="J6433" t="s">
        <v>6535</v>
      </c>
      <c r="K6433" t="s">
        <v>20416</v>
      </c>
      <c r="L6433">
        <v>12760286</v>
      </c>
      <c r="M6433">
        <f t="shared" si="200"/>
        <v>165954</v>
      </c>
      <c r="N6433" s="2">
        <f t="shared" si="201"/>
        <v>56.015139226818057</v>
      </c>
    </row>
    <row r="6434" spans="1:14" x14ac:dyDescent="0.3">
      <c r="A6434" t="s">
        <v>20417</v>
      </c>
      <c r="B6434" t="s">
        <v>2435</v>
      </c>
      <c r="C6434">
        <v>4.5999999999999996</v>
      </c>
      <c r="D6434">
        <v>21</v>
      </c>
      <c r="E6434">
        <v>1999</v>
      </c>
      <c r="F6434">
        <v>1599</v>
      </c>
      <c r="G6434" t="s">
        <v>16</v>
      </c>
      <c r="H6434" t="s">
        <v>20418</v>
      </c>
      <c r="I6434" t="s">
        <v>586</v>
      </c>
      <c r="J6434" t="s">
        <v>2438</v>
      </c>
      <c r="K6434" t="s">
        <v>20419</v>
      </c>
      <c r="L6434">
        <v>15960428</v>
      </c>
      <c r="M6434">
        <f t="shared" si="200"/>
        <v>33579</v>
      </c>
      <c r="N6434" s="2">
        <f t="shared" si="201"/>
        <v>20.010005002501249</v>
      </c>
    </row>
    <row r="6435" spans="1:14" x14ac:dyDescent="0.3">
      <c r="A6435" t="s">
        <v>20420</v>
      </c>
      <c r="B6435" t="s">
        <v>10162</v>
      </c>
      <c r="C6435">
        <v>4.0999999999999996</v>
      </c>
      <c r="D6435">
        <v>11</v>
      </c>
      <c r="E6435">
        <v>1999</v>
      </c>
      <c r="F6435">
        <v>699</v>
      </c>
      <c r="G6435" t="s">
        <v>29</v>
      </c>
      <c r="H6435" t="s">
        <v>20421</v>
      </c>
      <c r="I6435" t="s">
        <v>50</v>
      </c>
      <c r="J6435" t="s">
        <v>10164</v>
      </c>
      <c r="K6435" t="s">
        <v>20422</v>
      </c>
      <c r="L6435">
        <v>17080412</v>
      </c>
      <c r="M6435">
        <f t="shared" si="200"/>
        <v>7689</v>
      </c>
      <c r="N6435" s="2">
        <f t="shared" si="201"/>
        <v>65.032516258129064</v>
      </c>
    </row>
    <row r="6436" spans="1:14" x14ac:dyDescent="0.3">
      <c r="A6436" t="s">
        <v>18503</v>
      </c>
      <c r="B6436" t="s">
        <v>41</v>
      </c>
      <c r="C6436">
        <v>4.2</v>
      </c>
      <c r="D6436">
        <v>15</v>
      </c>
      <c r="E6436">
        <v>2299</v>
      </c>
      <c r="F6436">
        <v>1149</v>
      </c>
      <c r="G6436" t="s">
        <v>42</v>
      </c>
      <c r="H6436" t="s">
        <v>20423</v>
      </c>
      <c r="I6436" t="s">
        <v>110</v>
      </c>
      <c r="J6436" t="s">
        <v>45</v>
      </c>
      <c r="K6436" t="s">
        <v>20424</v>
      </c>
      <c r="L6436">
        <v>13303380</v>
      </c>
      <c r="M6436">
        <f t="shared" si="200"/>
        <v>17235</v>
      </c>
      <c r="N6436" s="2">
        <f t="shared" si="201"/>
        <v>50.021748586341886</v>
      </c>
    </row>
    <row r="6437" spans="1:14" x14ac:dyDescent="0.3">
      <c r="A6437" t="s">
        <v>1015</v>
      </c>
      <c r="B6437" t="s">
        <v>15892</v>
      </c>
      <c r="C6437">
        <v>4.5</v>
      </c>
      <c r="D6437">
        <v>27</v>
      </c>
      <c r="E6437">
        <v>3399</v>
      </c>
      <c r="F6437">
        <v>849</v>
      </c>
      <c r="G6437" t="s">
        <v>42</v>
      </c>
      <c r="H6437" t="s">
        <v>20425</v>
      </c>
      <c r="I6437" t="s">
        <v>862</v>
      </c>
      <c r="J6437" t="s">
        <v>15894</v>
      </c>
      <c r="K6437" t="s">
        <v>20426</v>
      </c>
      <c r="L6437">
        <v>16050874</v>
      </c>
      <c r="M6437">
        <f t="shared" si="200"/>
        <v>22923</v>
      </c>
      <c r="N6437" s="2">
        <f t="shared" si="201"/>
        <v>75.022065313327445</v>
      </c>
    </row>
    <row r="6438" spans="1:14" x14ac:dyDescent="0.3">
      <c r="A6438" t="s">
        <v>20427</v>
      </c>
      <c r="B6438" t="s">
        <v>917</v>
      </c>
      <c r="C6438">
        <v>3.9</v>
      </c>
      <c r="D6438">
        <v>219</v>
      </c>
      <c r="E6438">
        <v>2999</v>
      </c>
      <c r="F6438">
        <v>839</v>
      </c>
      <c r="G6438" t="s">
        <v>29</v>
      </c>
      <c r="H6438" t="s">
        <v>20428</v>
      </c>
      <c r="I6438" t="s">
        <v>126</v>
      </c>
      <c r="J6438" t="s">
        <v>919</v>
      </c>
      <c r="K6438" t="s">
        <v>20429</v>
      </c>
      <c r="L6438">
        <v>11862408</v>
      </c>
      <c r="M6438">
        <f t="shared" si="200"/>
        <v>183741</v>
      </c>
      <c r="N6438" s="2">
        <f t="shared" si="201"/>
        <v>72.024008002667557</v>
      </c>
    </row>
    <row r="6439" spans="1:14" x14ac:dyDescent="0.3">
      <c r="A6439" t="s">
        <v>20430</v>
      </c>
      <c r="B6439" t="s">
        <v>1342</v>
      </c>
      <c r="C6439">
        <v>4.4000000000000004</v>
      </c>
      <c r="D6439">
        <v>37</v>
      </c>
      <c r="E6439">
        <v>799</v>
      </c>
      <c r="F6439">
        <v>639</v>
      </c>
      <c r="G6439" t="s">
        <v>42</v>
      </c>
      <c r="H6439" t="s">
        <v>20431</v>
      </c>
      <c r="I6439" t="s">
        <v>37</v>
      </c>
      <c r="J6439" t="s">
        <v>1344</v>
      </c>
      <c r="K6439" t="s">
        <v>20432</v>
      </c>
      <c r="L6439">
        <v>15702408</v>
      </c>
      <c r="M6439">
        <f t="shared" si="200"/>
        <v>23643</v>
      </c>
      <c r="N6439" s="2">
        <f t="shared" si="201"/>
        <v>20.025031289111389</v>
      </c>
    </row>
    <row r="6440" spans="1:14" x14ac:dyDescent="0.3">
      <c r="A6440" t="s">
        <v>7417</v>
      </c>
      <c r="B6440" t="s">
        <v>917</v>
      </c>
      <c r="C6440">
        <v>4.2</v>
      </c>
      <c r="D6440">
        <v>241</v>
      </c>
      <c r="E6440">
        <v>3699</v>
      </c>
      <c r="F6440">
        <v>813</v>
      </c>
      <c r="G6440" t="s">
        <v>29</v>
      </c>
      <c r="H6440" t="s">
        <v>20433</v>
      </c>
      <c r="I6440" t="s">
        <v>50</v>
      </c>
      <c r="J6440" t="s">
        <v>919</v>
      </c>
      <c r="K6440" t="s">
        <v>20434</v>
      </c>
      <c r="L6440">
        <v>11862432</v>
      </c>
      <c r="M6440">
        <f t="shared" si="200"/>
        <v>195933</v>
      </c>
      <c r="N6440" s="2">
        <f t="shared" si="201"/>
        <v>78.021086780210865</v>
      </c>
    </row>
    <row r="6441" spans="1:14" x14ac:dyDescent="0.3">
      <c r="A6441" t="s">
        <v>20435</v>
      </c>
      <c r="B6441" t="s">
        <v>54</v>
      </c>
      <c r="C6441">
        <v>4.0999999999999996</v>
      </c>
      <c r="D6441">
        <v>34</v>
      </c>
      <c r="E6441">
        <v>1999</v>
      </c>
      <c r="F6441">
        <v>699</v>
      </c>
      <c r="G6441" t="s">
        <v>42</v>
      </c>
      <c r="H6441" t="s">
        <v>20436</v>
      </c>
      <c r="I6441" t="s">
        <v>50</v>
      </c>
      <c r="J6441" t="s">
        <v>57</v>
      </c>
      <c r="K6441" t="s">
        <v>20437</v>
      </c>
      <c r="L6441">
        <v>16277138</v>
      </c>
      <c r="M6441">
        <f t="shared" si="200"/>
        <v>23766</v>
      </c>
      <c r="N6441" s="2">
        <f t="shared" si="201"/>
        <v>65.032516258129064</v>
      </c>
    </row>
    <row r="6442" spans="1:14" x14ac:dyDescent="0.3">
      <c r="A6442" t="s">
        <v>20438</v>
      </c>
      <c r="B6442" t="s">
        <v>5917</v>
      </c>
      <c r="C6442">
        <v>4.2</v>
      </c>
      <c r="D6442">
        <v>19</v>
      </c>
      <c r="E6442">
        <v>1299</v>
      </c>
      <c r="F6442">
        <v>1299</v>
      </c>
      <c r="G6442" t="s">
        <v>74</v>
      </c>
      <c r="H6442" t="s">
        <v>20439</v>
      </c>
      <c r="I6442" t="s">
        <v>1080</v>
      </c>
      <c r="J6442" t="s">
        <v>5919</v>
      </c>
      <c r="K6442" t="s">
        <v>20440</v>
      </c>
      <c r="L6442">
        <v>14403050</v>
      </c>
      <c r="M6442">
        <f t="shared" si="200"/>
        <v>24681</v>
      </c>
      <c r="N6442" s="2">
        <f t="shared" si="201"/>
        <v>0</v>
      </c>
    </row>
    <row r="6443" spans="1:14" x14ac:dyDescent="0.3">
      <c r="A6443" t="s">
        <v>20441</v>
      </c>
      <c r="B6443" t="s">
        <v>492</v>
      </c>
      <c r="C6443">
        <v>4.4000000000000004</v>
      </c>
      <c r="D6443">
        <v>11</v>
      </c>
      <c r="E6443">
        <v>899</v>
      </c>
      <c r="F6443">
        <v>674</v>
      </c>
      <c r="G6443" t="s">
        <v>493</v>
      </c>
      <c r="H6443" t="s">
        <v>20442</v>
      </c>
      <c r="I6443" t="s">
        <v>50</v>
      </c>
      <c r="J6443" t="s">
        <v>496</v>
      </c>
      <c r="K6443" t="s">
        <v>20443</v>
      </c>
      <c r="L6443">
        <v>17752996</v>
      </c>
      <c r="M6443">
        <f t="shared" si="200"/>
        <v>7414</v>
      </c>
      <c r="N6443" s="2">
        <f t="shared" si="201"/>
        <v>25.027808676307007</v>
      </c>
    </row>
    <row r="6444" spans="1:14" x14ac:dyDescent="0.3">
      <c r="A6444" t="s">
        <v>20444</v>
      </c>
      <c r="B6444" t="s">
        <v>4985</v>
      </c>
      <c r="C6444">
        <v>4.3</v>
      </c>
      <c r="D6444">
        <v>148</v>
      </c>
      <c r="E6444">
        <v>1499</v>
      </c>
      <c r="F6444">
        <v>449</v>
      </c>
      <c r="G6444" t="s">
        <v>16</v>
      </c>
      <c r="H6444" t="s">
        <v>20445</v>
      </c>
      <c r="I6444" t="s">
        <v>18315</v>
      </c>
      <c r="J6444" t="s">
        <v>4988</v>
      </c>
      <c r="K6444" t="s">
        <v>20446</v>
      </c>
      <c r="L6444">
        <v>14398226</v>
      </c>
      <c r="M6444">
        <f t="shared" si="200"/>
        <v>66452</v>
      </c>
      <c r="N6444" s="2">
        <f t="shared" si="201"/>
        <v>70.04669779853235</v>
      </c>
    </row>
    <row r="6445" spans="1:14" x14ac:dyDescent="0.3">
      <c r="A6445" t="s">
        <v>20447</v>
      </c>
      <c r="B6445" t="s">
        <v>230</v>
      </c>
      <c r="C6445">
        <v>4.0999999999999996</v>
      </c>
      <c r="D6445">
        <v>57</v>
      </c>
      <c r="E6445">
        <v>2099</v>
      </c>
      <c r="F6445">
        <v>1259</v>
      </c>
      <c r="G6445" t="s">
        <v>242</v>
      </c>
      <c r="H6445" t="s">
        <v>20448</v>
      </c>
      <c r="I6445" t="s">
        <v>1176</v>
      </c>
      <c r="J6445" t="s">
        <v>232</v>
      </c>
      <c r="K6445" t="s">
        <v>20449</v>
      </c>
      <c r="L6445">
        <v>13777258</v>
      </c>
      <c r="M6445">
        <f t="shared" si="200"/>
        <v>71763</v>
      </c>
      <c r="N6445" s="2">
        <f t="shared" si="201"/>
        <v>40.01905669366365</v>
      </c>
    </row>
    <row r="6446" spans="1:14" x14ac:dyDescent="0.3">
      <c r="A6446" t="s">
        <v>13872</v>
      </c>
      <c r="B6446" t="s">
        <v>20450</v>
      </c>
      <c r="C6446">
        <v>3.7</v>
      </c>
      <c r="D6446">
        <v>101</v>
      </c>
      <c r="E6446">
        <v>3499</v>
      </c>
      <c r="F6446">
        <v>769</v>
      </c>
      <c r="G6446" t="s">
        <v>683</v>
      </c>
      <c r="H6446" t="s">
        <v>20451</v>
      </c>
      <c r="I6446" t="s">
        <v>685</v>
      </c>
      <c r="J6446" t="s">
        <v>20452</v>
      </c>
      <c r="K6446" t="s">
        <v>20453</v>
      </c>
      <c r="L6446">
        <v>12977986</v>
      </c>
      <c r="M6446">
        <f t="shared" si="200"/>
        <v>77669</v>
      </c>
      <c r="N6446" s="2">
        <f t="shared" si="201"/>
        <v>78.022292083452413</v>
      </c>
    </row>
    <row r="6447" spans="1:14" x14ac:dyDescent="0.3">
      <c r="A6447" t="s">
        <v>10734</v>
      </c>
      <c r="B6447" t="s">
        <v>1421</v>
      </c>
      <c r="C6447">
        <v>4.5999999999999996</v>
      </c>
      <c r="D6447">
        <v>10</v>
      </c>
      <c r="E6447">
        <v>3199</v>
      </c>
      <c r="F6447">
        <v>1599</v>
      </c>
      <c r="G6447" t="s">
        <v>29</v>
      </c>
      <c r="H6447" t="s">
        <v>20454</v>
      </c>
      <c r="I6447" t="s">
        <v>132</v>
      </c>
      <c r="J6447" t="s">
        <v>1423</v>
      </c>
      <c r="K6447" t="s">
        <v>20455</v>
      </c>
      <c r="L6447">
        <v>17142308</v>
      </c>
      <c r="M6447">
        <f t="shared" si="200"/>
        <v>15990</v>
      </c>
      <c r="N6447" s="2">
        <f t="shared" si="201"/>
        <v>50.01562988433885</v>
      </c>
    </row>
    <row r="6448" spans="1:14" x14ac:dyDescent="0.3">
      <c r="A6448" t="s">
        <v>20456</v>
      </c>
      <c r="B6448" t="s">
        <v>2212</v>
      </c>
      <c r="C6448">
        <v>4.8</v>
      </c>
      <c r="D6448">
        <v>5</v>
      </c>
      <c r="E6448">
        <v>1495</v>
      </c>
      <c r="F6448">
        <v>822</v>
      </c>
      <c r="G6448" t="s">
        <v>795</v>
      </c>
      <c r="H6448" t="s">
        <v>20457</v>
      </c>
      <c r="I6448" t="s">
        <v>434</v>
      </c>
      <c r="J6448" t="s">
        <v>2215</v>
      </c>
      <c r="K6448" t="s">
        <v>20458</v>
      </c>
      <c r="L6448">
        <v>17573064</v>
      </c>
      <c r="M6448">
        <f t="shared" si="200"/>
        <v>4110</v>
      </c>
      <c r="N6448" s="2">
        <f t="shared" si="201"/>
        <v>45.016722408026752</v>
      </c>
    </row>
    <row r="6449" spans="1:14" x14ac:dyDescent="0.3">
      <c r="A6449" t="s">
        <v>20459</v>
      </c>
      <c r="B6449" t="s">
        <v>230</v>
      </c>
      <c r="C6449">
        <v>4.0999999999999996</v>
      </c>
      <c r="D6449">
        <v>10</v>
      </c>
      <c r="E6449">
        <v>1399</v>
      </c>
      <c r="F6449">
        <v>629</v>
      </c>
      <c r="G6449" t="s">
        <v>67</v>
      </c>
      <c r="H6449" t="s">
        <v>20460</v>
      </c>
      <c r="I6449" t="s">
        <v>297</v>
      </c>
      <c r="J6449" t="s">
        <v>232</v>
      </c>
      <c r="K6449" t="s">
        <v>20461</v>
      </c>
      <c r="L6449">
        <v>15794160</v>
      </c>
      <c r="M6449">
        <f t="shared" si="200"/>
        <v>6290</v>
      </c>
      <c r="N6449" s="2">
        <f t="shared" si="201"/>
        <v>55.039313795568269</v>
      </c>
    </row>
    <row r="6450" spans="1:14" x14ac:dyDescent="0.3">
      <c r="A6450" t="s">
        <v>20462</v>
      </c>
      <c r="B6450" t="s">
        <v>20463</v>
      </c>
      <c r="C6450">
        <v>4.4000000000000004</v>
      </c>
      <c r="D6450">
        <v>28</v>
      </c>
      <c r="E6450">
        <v>2099</v>
      </c>
      <c r="F6450">
        <v>1499</v>
      </c>
      <c r="G6450" t="s">
        <v>88</v>
      </c>
      <c r="H6450" t="s">
        <v>20464</v>
      </c>
      <c r="I6450" t="s">
        <v>1795</v>
      </c>
      <c r="J6450" t="s">
        <v>20465</v>
      </c>
      <c r="K6450" t="s">
        <v>20466</v>
      </c>
      <c r="L6450">
        <v>14404740</v>
      </c>
      <c r="M6450">
        <f t="shared" si="200"/>
        <v>41972</v>
      </c>
      <c r="N6450" s="2">
        <f t="shared" si="201"/>
        <v>28.585040495474033</v>
      </c>
    </row>
    <row r="6451" spans="1:14" x14ac:dyDescent="0.3">
      <c r="A6451" t="s">
        <v>941</v>
      </c>
      <c r="B6451" t="s">
        <v>450</v>
      </c>
      <c r="C6451">
        <v>4.2</v>
      </c>
      <c r="D6451">
        <v>30</v>
      </c>
      <c r="E6451">
        <v>899</v>
      </c>
      <c r="F6451">
        <v>494</v>
      </c>
      <c r="G6451" t="s">
        <v>67</v>
      </c>
      <c r="H6451" t="s">
        <v>20467</v>
      </c>
      <c r="I6451" t="s">
        <v>37</v>
      </c>
      <c r="J6451" t="s">
        <v>453</v>
      </c>
      <c r="K6451" t="s">
        <v>20468</v>
      </c>
      <c r="L6451">
        <v>11745282</v>
      </c>
      <c r="M6451">
        <f t="shared" si="200"/>
        <v>14820</v>
      </c>
      <c r="N6451" s="2">
        <f t="shared" si="201"/>
        <v>45.050055617352612</v>
      </c>
    </row>
    <row r="6452" spans="1:14" x14ac:dyDescent="0.3">
      <c r="A6452" t="s">
        <v>20469</v>
      </c>
      <c r="B6452" t="s">
        <v>1985</v>
      </c>
      <c r="C6452">
        <v>4.3</v>
      </c>
      <c r="D6452">
        <v>6</v>
      </c>
      <c r="E6452">
        <v>2299</v>
      </c>
      <c r="F6452">
        <v>804</v>
      </c>
      <c r="G6452" t="s">
        <v>242</v>
      </c>
      <c r="H6452" t="s">
        <v>20470</v>
      </c>
      <c r="I6452" t="s">
        <v>244</v>
      </c>
      <c r="J6452" t="s">
        <v>1987</v>
      </c>
      <c r="K6452" t="s">
        <v>20471</v>
      </c>
      <c r="L6452">
        <v>14632838</v>
      </c>
      <c r="M6452">
        <f t="shared" si="200"/>
        <v>4824</v>
      </c>
      <c r="N6452" s="2">
        <f t="shared" si="201"/>
        <v>65.02827316224446</v>
      </c>
    </row>
    <row r="6453" spans="1:14" x14ac:dyDescent="0.3">
      <c r="A6453" t="s">
        <v>20472</v>
      </c>
      <c r="B6453" t="s">
        <v>353</v>
      </c>
      <c r="C6453">
        <v>4.2</v>
      </c>
      <c r="D6453">
        <v>18</v>
      </c>
      <c r="E6453">
        <v>1799</v>
      </c>
      <c r="F6453">
        <v>1799</v>
      </c>
      <c r="G6453" t="s">
        <v>3700</v>
      </c>
      <c r="H6453" t="s">
        <v>20473</v>
      </c>
      <c r="I6453" t="s">
        <v>132</v>
      </c>
      <c r="J6453" t="s">
        <v>356</v>
      </c>
      <c r="K6453" t="s">
        <v>20474</v>
      </c>
      <c r="L6453">
        <v>14993296</v>
      </c>
      <c r="M6453">
        <f t="shared" si="200"/>
        <v>32382</v>
      </c>
      <c r="N6453" s="2">
        <f t="shared" si="201"/>
        <v>0</v>
      </c>
    </row>
    <row r="6454" spans="1:14" x14ac:dyDescent="0.3">
      <c r="A6454" t="s">
        <v>8041</v>
      </c>
      <c r="B6454" t="s">
        <v>1097</v>
      </c>
      <c r="C6454">
        <v>4.5</v>
      </c>
      <c r="D6454">
        <v>11</v>
      </c>
      <c r="E6454">
        <v>1999</v>
      </c>
      <c r="F6454">
        <v>499</v>
      </c>
      <c r="G6454" t="s">
        <v>148</v>
      </c>
      <c r="H6454" t="s">
        <v>20475</v>
      </c>
      <c r="I6454" t="s">
        <v>862</v>
      </c>
      <c r="J6454" t="s">
        <v>1099</v>
      </c>
      <c r="K6454" t="s">
        <v>20476</v>
      </c>
      <c r="L6454">
        <v>16306554</v>
      </c>
      <c r="M6454">
        <f t="shared" si="200"/>
        <v>5489</v>
      </c>
      <c r="N6454" s="2">
        <f t="shared" si="201"/>
        <v>75.03751875937968</v>
      </c>
    </row>
    <row r="6455" spans="1:14" x14ac:dyDescent="0.3">
      <c r="A6455" t="s">
        <v>12196</v>
      </c>
      <c r="B6455" t="s">
        <v>481</v>
      </c>
      <c r="C6455">
        <v>4.5</v>
      </c>
      <c r="D6455">
        <v>19</v>
      </c>
      <c r="E6455">
        <v>10725</v>
      </c>
      <c r="F6455">
        <v>4504</v>
      </c>
      <c r="G6455" t="s">
        <v>16</v>
      </c>
      <c r="H6455" t="s">
        <v>20477</v>
      </c>
      <c r="I6455" t="s">
        <v>1558</v>
      </c>
      <c r="J6455" t="s">
        <v>483</v>
      </c>
      <c r="K6455" t="s">
        <v>20478</v>
      </c>
      <c r="L6455">
        <v>10499090</v>
      </c>
      <c r="M6455">
        <f t="shared" si="200"/>
        <v>85576</v>
      </c>
      <c r="N6455" s="2">
        <f t="shared" si="201"/>
        <v>58.004662004662002</v>
      </c>
    </row>
    <row r="6456" spans="1:14" x14ac:dyDescent="0.3">
      <c r="A6456" t="s">
        <v>20479</v>
      </c>
      <c r="B6456" t="s">
        <v>579</v>
      </c>
      <c r="C6456">
        <v>4.7</v>
      </c>
      <c r="D6456">
        <v>27</v>
      </c>
      <c r="E6456">
        <v>11995</v>
      </c>
      <c r="F6456">
        <v>11995</v>
      </c>
      <c r="G6456" t="s">
        <v>16</v>
      </c>
      <c r="H6456" t="s">
        <v>20480</v>
      </c>
      <c r="I6456" t="s">
        <v>177</v>
      </c>
      <c r="J6456" t="s">
        <v>581</v>
      </c>
      <c r="K6456" t="s">
        <v>20481</v>
      </c>
      <c r="L6456">
        <v>9036669</v>
      </c>
      <c r="M6456">
        <f t="shared" si="200"/>
        <v>323865</v>
      </c>
      <c r="N6456" s="2">
        <f t="shared" si="201"/>
        <v>0</v>
      </c>
    </row>
    <row r="6457" spans="1:14" x14ac:dyDescent="0.3">
      <c r="A6457" t="s">
        <v>20482</v>
      </c>
      <c r="B6457" t="s">
        <v>87</v>
      </c>
      <c r="C6457">
        <v>4.4000000000000004</v>
      </c>
      <c r="D6457">
        <v>13</v>
      </c>
      <c r="E6457">
        <v>4499</v>
      </c>
      <c r="F6457">
        <v>2474</v>
      </c>
      <c r="G6457" t="s">
        <v>335</v>
      </c>
      <c r="H6457" t="s">
        <v>20483</v>
      </c>
      <c r="I6457" t="s">
        <v>44</v>
      </c>
      <c r="J6457" t="s">
        <v>91</v>
      </c>
      <c r="K6457" t="s">
        <v>20484</v>
      </c>
      <c r="L6457">
        <v>14296118</v>
      </c>
      <c r="M6457">
        <f t="shared" si="200"/>
        <v>32162</v>
      </c>
      <c r="N6457" s="2">
        <f t="shared" si="201"/>
        <v>45.01000222271616</v>
      </c>
    </row>
    <row r="6458" spans="1:14" x14ac:dyDescent="0.3">
      <c r="A6458" t="s">
        <v>20485</v>
      </c>
      <c r="B6458" t="s">
        <v>6507</v>
      </c>
      <c r="C6458">
        <v>4.4000000000000004</v>
      </c>
      <c r="D6458">
        <v>411</v>
      </c>
      <c r="E6458">
        <v>1045</v>
      </c>
      <c r="F6458">
        <v>1045</v>
      </c>
      <c r="G6458" t="s">
        <v>1933</v>
      </c>
      <c r="H6458" t="s">
        <v>20486</v>
      </c>
      <c r="I6458" t="s">
        <v>474</v>
      </c>
      <c r="J6458" t="s">
        <v>6509</v>
      </c>
      <c r="K6458" t="s">
        <v>20487</v>
      </c>
      <c r="L6458">
        <v>9441889</v>
      </c>
      <c r="M6458">
        <f t="shared" si="200"/>
        <v>429495</v>
      </c>
      <c r="N6458" s="2">
        <f t="shared" si="201"/>
        <v>0</v>
      </c>
    </row>
    <row r="6459" spans="1:14" x14ac:dyDescent="0.3">
      <c r="A6459" t="s">
        <v>20488</v>
      </c>
      <c r="B6459" t="s">
        <v>614</v>
      </c>
      <c r="C6459">
        <v>4.0999999999999996</v>
      </c>
      <c r="D6459">
        <v>21</v>
      </c>
      <c r="E6459">
        <v>3600</v>
      </c>
      <c r="F6459">
        <v>1656</v>
      </c>
      <c r="G6459" t="s">
        <v>124</v>
      </c>
      <c r="H6459" t="s">
        <v>20489</v>
      </c>
      <c r="I6459" t="s">
        <v>18</v>
      </c>
      <c r="J6459" t="s">
        <v>616</v>
      </c>
      <c r="K6459" t="s">
        <v>20490</v>
      </c>
      <c r="L6459">
        <v>13638926</v>
      </c>
      <c r="M6459">
        <f t="shared" si="200"/>
        <v>34776</v>
      </c>
      <c r="N6459" s="2">
        <f t="shared" si="201"/>
        <v>54</v>
      </c>
    </row>
    <row r="6460" spans="1:14" x14ac:dyDescent="0.3">
      <c r="A6460" t="s">
        <v>20491</v>
      </c>
      <c r="B6460" t="s">
        <v>443</v>
      </c>
      <c r="C6460">
        <v>4</v>
      </c>
      <c r="D6460">
        <v>22</v>
      </c>
      <c r="E6460">
        <v>2985</v>
      </c>
      <c r="F6460">
        <v>1104</v>
      </c>
      <c r="G6460" t="s">
        <v>4098</v>
      </c>
      <c r="H6460" t="s">
        <v>20492</v>
      </c>
      <c r="I6460" t="s">
        <v>83</v>
      </c>
      <c r="J6460" t="s">
        <v>447</v>
      </c>
      <c r="K6460" t="s">
        <v>20493</v>
      </c>
      <c r="L6460">
        <v>14545226</v>
      </c>
      <c r="M6460">
        <f t="shared" si="200"/>
        <v>24288</v>
      </c>
      <c r="N6460" s="2">
        <f t="shared" si="201"/>
        <v>63.015075376884425</v>
      </c>
    </row>
    <row r="6461" spans="1:14" x14ac:dyDescent="0.3">
      <c r="A6461" t="s">
        <v>2165</v>
      </c>
      <c r="B6461" t="s">
        <v>733</v>
      </c>
      <c r="C6461">
        <v>3.4</v>
      </c>
      <c r="D6461">
        <v>92</v>
      </c>
      <c r="E6461">
        <v>1599</v>
      </c>
      <c r="F6461">
        <v>767</v>
      </c>
      <c r="G6461" t="s">
        <v>2167</v>
      </c>
      <c r="H6461" t="s">
        <v>20494</v>
      </c>
      <c r="I6461" t="s">
        <v>83</v>
      </c>
      <c r="J6461" t="s">
        <v>735</v>
      </c>
      <c r="K6461" t="s">
        <v>20495</v>
      </c>
      <c r="L6461">
        <v>14793024</v>
      </c>
      <c r="M6461">
        <f t="shared" si="200"/>
        <v>70564</v>
      </c>
      <c r="N6461" s="2">
        <f t="shared" si="201"/>
        <v>52.032520325203258</v>
      </c>
    </row>
    <row r="6462" spans="1:14" x14ac:dyDescent="0.3">
      <c r="A6462" t="s">
        <v>12746</v>
      </c>
      <c r="B6462" t="s">
        <v>54</v>
      </c>
      <c r="C6462">
        <v>4.0999999999999996</v>
      </c>
      <c r="D6462">
        <v>15</v>
      </c>
      <c r="E6462">
        <v>1599</v>
      </c>
      <c r="F6462">
        <v>479</v>
      </c>
      <c r="G6462" t="s">
        <v>42</v>
      </c>
      <c r="H6462" t="s">
        <v>20496</v>
      </c>
      <c r="I6462" t="s">
        <v>50</v>
      </c>
      <c r="J6462" t="s">
        <v>57</v>
      </c>
      <c r="K6462" t="s">
        <v>20497</v>
      </c>
      <c r="L6462">
        <v>15424650</v>
      </c>
      <c r="M6462">
        <f t="shared" si="200"/>
        <v>7185</v>
      </c>
      <c r="N6462" s="2">
        <f t="shared" si="201"/>
        <v>70.043777360850541</v>
      </c>
    </row>
    <row r="6463" spans="1:14" x14ac:dyDescent="0.3">
      <c r="A6463" t="s">
        <v>4333</v>
      </c>
      <c r="B6463" t="s">
        <v>4683</v>
      </c>
      <c r="C6463">
        <v>3.6</v>
      </c>
      <c r="D6463">
        <v>10</v>
      </c>
      <c r="E6463">
        <v>1499</v>
      </c>
      <c r="F6463">
        <v>494</v>
      </c>
      <c r="G6463" t="s">
        <v>1474</v>
      </c>
      <c r="H6463" t="s">
        <v>20498</v>
      </c>
      <c r="I6463" t="s">
        <v>76</v>
      </c>
      <c r="J6463" t="s">
        <v>4685</v>
      </c>
      <c r="K6463" t="s">
        <v>20499</v>
      </c>
      <c r="L6463">
        <v>16003512</v>
      </c>
      <c r="M6463">
        <f t="shared" si="200"/>
        <v>4940</v>
      </c>
      <c r="N6463" s="2">
        <f t="shared" si="201"/>
        <v>67.044696464309538</v>
      </c>
    </row>
    <row r="6464" spans="1:14" x14ac:dyDescent="0.3">
      <c r="A6464" t="s">
        <v>20500</v>
      </c>
      <c r="B6464" t="s">
        <v>4574</v>
      </c>
      <c r="C6464">
        <v>4.0999999999999996</v>
      </c>
      <c r="D6464">
        <v>7</v>
      </c>
      <c r="E6464">
        <v>3745</v>
      </c>
      <c r="F6464">
        <v>749</v>
      </c>
      <c r="G6464" t="s">
        <v>683</v>
      </c>
      <c r="H6464" t="s">
        <v>20501</v>
      </c>
      <c r="I6464" t="s">
        <v>685</v>
      </c>
      <c r="J6464" t="s">
        <v>4576</v>
      </c>
      <c r="K6464" t="s">
        <v>20502</v>
      </c>
      <c r="L6464">
        <v>16468690</v>
      </c>
      <c r="M6464">
        <f t="shared" si="200"/>
        <v>5243</v>
      </c>
      <c r="N6464" s="2">
        <f t="shared" si="201"/>
        <v>80</v>
      </c>
    </row>
    <row r="6465" spans="1:14" x14ac:dyDescent="0.3">
      <c r="A6465" t="s">
        <v>10818</v>
      </c>
      <c r="B6465" t="s">
        <v>165</v>
      </c>
      <c r="C6465">
        <v>4.5</v>
      </c>
      <c r="D6465">
        <v>29</v>
      </c>
      <c r="E6465">
        <v>2499</v>
      </c>
      <c r="F6465">
        <v>1249</v>
      </c>
      <c r="G6465" t="s">
        <v>905</v>
      </c>
      <c r="H6465" t="s">
        <v>20503</v>
      </c>
      <c r="I6465" t="s">
        <v>1229</v>
      </c>
      <c r="J6465" t="s">
        <v>168</v>
      </c>
      <c r="K6465" t="s">
        <v>20504</v>
      </c>
      <c r="L6465">
        <v>14918616</v>
      </c>
      <c r="M6465">
        <f t="shared" si="200"/>
        <v>36221</v>
      </c>
      <c r="N6465" s="2">
        <f t="shared" si="201"/>
        <v>50.020008003201276</v>
      </c>
    </row>
    <row r="6466" spans="1:14" x14ac:dyDescent="0.3">
      <c r="A6466" t="s">
        <v>19217</v>
      </c>
      <c r="B6466" t="s">
        <v>54</v>
      </c>
      <c r="C6466">
        <v>4.4000000000000004</v>
      </c>
      <c r="D6466">
        <v>22</v>
      </c>
      <c r="E6466">
        <v>3299</v>
      </c>
      <c r="F6466">
        <v>1814</v>
      </c>
      <c r="G6466" t="s">
        <v>16</v>
      </c>
      <c r="H6466" t="s">
        <v>20505</v>
      </c>
      <c r="I6466" t="s">
        <v>1946</v>
      </c>
      <c r="J6466" t="s">
        <v>57</v>
      </c>
      <c r="K6466" t="s">
        <v>20506</v>
      </c>
      <c r="L6466">
        <v>15416062</v>
      </c>
      <c r="M6466">
        <f t="shared" si="200"/>
        <v>39908</v>
      </c>
      <c r="N6466" s="2">
        <f t="shared" si="201"/>
        <v>45.013640497120342</v>
      </c>
    </row>
    <row r="6467" spans="1:14" x14ac:dyDescent="0.3">
      <c r="A6467" t="s">
        <v>7297</v>
      </c>
      <c r="B6467" t="s">
        <v>80</v>
      </c>
      <c r="C6467">
        <v>4.3</v>
      </c>
      <c r="D6467">
        <v>45</v>
      </c>
      <c r="E6467">
        <v>2299</v>
      </c>
      <c r="F6467">
        <v>1149</v>
      </c>
      <c r="G6467" t="s">
        <v>242</v>
      </c>
      <c r="H6467" t="s">
        <v>20507</v>
      </c>
      <c r="I6467" t="s">
        <v>244</v>
      </c>
      <c r="J6467" t="s">
        <v>84</v>
      </c>
      <c r="K6467" t="s">
        <v>20508</v>
      </c>
      <c r="L6467">
        <v>2482740</v>
      </c>
      <c r="M6467">
        <f t="shared" ref="M6467:M6530" si="202">D6467*F6467</f>
        <v>51705</v>
      </c>
      <c r="N6467" s="2">
        <f t="shared" ref="N6467:N6530" si="203">((E6467-F6467)/E6467) *100</f>
        <v>50.021748586341886</v>
      </c>
    </row>
    <row r="6468" spans="1:14" x14ac:dyDescent="0.3">
      <c r="A6468" t="s">
        <v>485</v>
      </c>
      <c r="B6468" t="s">
        <v>309</v>
      </c>
      <c r="C6468">
        <v>4</v>
      </c>
      <c r="D6468">
        <v>156</v>
      </c>
      <c r="E6468">
        <v>999</v>
      </c>
      <c r="F6468">
        <v>499</v>
      </c>
      <c r="G6468" t="s">
        <v>95</v>
      </c>
      <c r="H6468" t="s">
        <v>20509</v>
      </c>
      <c r="I6468" t="s">
        <v>488</v>
      </c>
      <c r="J6468" t="s">
        <v>313</v>
      </c>
      <c r="K6468" t="s">
        <v>20510</v>
      </c>
      <c r="L6468">
        <v>12739150</v>
      </c>
      <c r="M6468">
        <f t="shared" si="202"/>
        <v>77844</v>
      </c>
      <c r="N6468" s="2">
        <f t="shared" si="203"/>
        <v>50.050050050050054</v>
      </c>
    </row>
    <row r="6469" spans="1:14" x14ac:dyDescent="0.3">
      <c r="A6469" t="s">
        <v>4853</v>
      </c>
      <c r="B6469" t="s">
        <v>3852</v>
      </c>
      <c r="C6469">
        <v>4.3</v>
      </c>
      <c r="D6469">
        <v>11</v>
      </c>
      <c r="E6469">
        <v>1895</v>
      </c>
      <c r="F6469">
        <v>1516</v>
      </c>
      <c r="G6469" t="s">
        <v>42</v>
      </c>
      <c r="H6469" t="s">
        <v>20511</v>
      </c>
      <c r="I6469" t="s">
        <v>56</v>
      </c>
      <c r="J6469" t="s">
        <v>3854</v>
      </c>
      <c r="K6469" t="s">
        <v>20512</v>
      </c>
      <c r="L6469">
        <v>14084880</v>
      </c>
      <c r="M6469">
        <f t="shared" si="202"/>
        <v>16676</v>
      </c>
      <c r="N6469" s="2">
        <f t="shared" si="203"/>
        <v>20</v>
      </c>
    </row>
    <row r="6470" spans="1:14" x14ac:dyDescent="0.3">
      <c r="A6470" t="s">
        <v>11863</v>
      </c>
      <c r="B6470" t="s">
        <v>3266</v>
      </c>
      <c r="C6470">
        <v>4.4000000000000004</v>
      </c>
      <c r="D6470">
        <v>308</v>
      </c>
      <c r="E6470">
        <v>1299</v>
      </c>
      <c r="F6470">
        <v>792</v>
      </c>
      <c r="G6470" t="s">
        <v>194</v>
      </c>
      <c r="H6470" t="s">
        <v>20513</v>
      </c>
      <c r="I6470" t="s">
        <v>56</v>
      </c>
      <c r="J6470" t="s">
        <v>3268</v>
      </c>
      <c r="K6470" t="s">
        <v>20514</v>
      </c>
      <c r="L6470">
        <v>12299776</v>
      </c>
      <c r="M6470">
        <f t="shared" si="202"/>
        <v>243936</v>
      </c>
      <c r="N6470" s="2">
        <f t="shared" si="203"/>
        <v>39.030023094688218</v>
      </c>
    </row>
    <row r="6471" spans="1:14" x14ac:dyDescent="0.3">
      <c r="A6471" t="s">
        <v>20515</v>
      </c>
      <c r="B6471" t="s">
        <v>1285</v>
      </c>
      <c r="C6471">
        <v>4.4000000000000004</v>
      </c>
      <c r="D6471">
        <v>640</v>
      </c>
      <c r="E6471">
        <v>599</v>
      </c>
      <c r="F6471">
        <v>497</v>
      </c>
      <c r="G6471" t="s">
        <v>1286</v>
      </c>
      <c r="H6471" t="s">
        <v>20516</v>
      </c>
      <c r="I6471" t="s">
        <v>110</v>
      </c>
      <c r="J6471" t="s">
        <v>1288</v>
      </c>
      <c r="K6471" t="s">
        <v>20517</v>
      </c>
      <c r="L6471">
        <v>12399806</v>
      </c>
      <c r="M6471">
        <f t="shared" si="202"/>
        <v>318080</v>
      </c>
      <c r="N6471" s="2">
        <f t="shared" si="203"/>
        <v>17.028380634390654</v>
      </c>
    </row>
    <row r="6472" spans="1:14" x14ac:dyDescent="0.3">
      <c r="A6472" t="s">
        <v>449</v>
      </c>
      <c r="B6472" t="s">
        <v>557</v>
      </c>
      <c r="C6472">
        <v>4.0999999999999996</v>
      </c>
      <c r="D6472">
        <v>14</v>
      </c>
      <c r="E6472">
        <v>1899</v>
      </c>
      <c r="F6472">
        <v>1139</v>
      </c>
      <c r="G6472" t="s">
        <v>451</v>
      </c>
      <c r="H6472" t="s">
        <v>20518</v>
      </c>
      <c r="I6472" t="s">
        <v>297</v>
      </c>
      <c r="J6472" t="s">
        <v>559</v>
      </c>
      <c r="K6472" t="s">
        <v>20519</v>
      </c>
      <c r="L6472">
        <v>14544698</v>
      </c>
      <c r="M6472">
        <f t="shared" si="202"/>
        <v>15946</v>
      </c>
      <c r="N6472" s="2">
        <f t="shared" si="203"/>
        <v>40.021063717746181</v>
      </c>
    </row>
    <row r="6473" spans="1:14" x14ac:dyDescent="0.3">
      <c r="A6473" t="s">
        <v>20520</v>
      </c>
      <c r="B6473" t="s">
        <v>15</v>
      </c>
      <c r="C6473">
        <v>4.2</v>
      </c>
      <c r="D6473">
        <v>225</v>
      </c>
      <c r="E6473">
        <v>6099</v>
      </c>
      <c r="F6473">
        <v>853</v>
      </c>
      <c r="G6473" t="s">
        <v>16</v>
      </c>
      <c r="H6473" t="s">
        <v>20521</v>
      </c>
      <c r="I6473" t="s">
        <v>18</v>
      </c>
      <c r="J6473" t="s">
        <v>19</v>
      </c>
      <c r="K6473" t="s">
        <v>20522</v>
      </c>
      <c r="L6473">
        <v>12679512</v>
      </c>
      <c r="M6473">
        <f t="shared" si="202"/>
        <v>191925</v>
      </c>
      <c r="N6473" s="2">
        <f t="shared" si="203"/>
        <v>86.014100672241355</v>
      </c>
    </row>
    <row r="6474" spans="1:14" x14ac:dyDescent="0.3">
      <c r="A6474" t="s">
        <v>20523</v>
      </c>
      <c r="B6474" t="s">
        <v>2015</v>
      </c>
      <c r="C6474">
        <v>4.8</v>
      </c>
      <c r="D6474">
        <v>12</v>
      </c>
      <c r="E6474">
        <v>1199</v>
      </c>
      <c r="F6474">
        <v>599</v>
      </c>
      <c r="G6474" t="s">
        <v>67</v>
      </c>
      <c r="H6474" t="s">
        <v>20524</v>
      </c>
      <c r="I6474" t="s">
        <v>56</v>
      </c>
      <c r="J6474" t="s">
        <v>2017</v>
      </c>
      <c r="K6474" t="s">
        <v>20525</v>
      </c>
      <c r="L6474">
        <v>15045134</v>
      </c>
      <c r="M6474">
        <f t="shared" si="202"/>
        <v>7188</v>
      </c>
      <c r="N6474" s="2">
        <f t="shared" si="203"/>
        <v>50.041701417848202</v>
      </c>
    </row>
    <row r="6475" spans="1:14" x14ac:dyDescent="0.3">
      <c r="A6475" t="s">
        <v>20526</v>
      </c>
      <c r="B6475" t="s">
        <v>2528</v>
      </c>
      <c r="C6475">
        <v>3.4</v>
      </c>
      <c r="D6475">
        <v>18</v>
      </c>
      <c r="E6475">
        <v>4300</v>
      </c>
      <c r="F6475">
        <v>1499</v>
      </c>
      <c r="G6475" t="s">
        <v>29</v>
      </c>
      <c r="H6475" t="s">
        <v>20527</v>
      </c>
      <c r="I6475" t="s">
        <v>50</v>
      </c>
      <c r="J6475" t="s">
        <v>2530</v>
      </c>
      <c r="K6475" t="s">
        <v>20528</v>
      </c>
      <c r="L6475">
        <v>17101428</v>
      </c>
      <c r="M6475">
        <f t="shared" si="202"/>
        <v>26982</v>
      </c>
      <c r="N6475" s="2">
        <f t="shared" si="203"/>
        <v>65.139534883720927</v>
      </c>
    </row>
    <row r="6476" spans="1:14" x14ac:dyDescent="0.3">
      <c r="A6476" t="s">
        <v>20529</v>
      </c>
      <c r="B6476" t="s">
        <v>41</v>
      </c>
      <c r="C6476">
        <v>4.8</v>
      </c>
      <c r="D6476">
        <v>9</v>
      </c>
      <c r="E6476">
        <v>1499</v>
      </c>
      <c r="F6476">
        <v>899</v>
      </c>
      <c r="G6476" t="s">
        <v>29</v>
      </c>
      <c r="H6476" t="s">
        <v>20530</v>
      </c>
      <c r="I6476" t="s">
        <v>862</v>
      </c>
      <c r="J6476" t="s">
        <v>45</v>
      </c>
      <c r="K6476" t="s">
        <v>20531</v>
      </c>
      <c r="L6476">
        <v>15307614</v>
      </c>
      <c r="M6476">
        <f t="shared" si="202"/>
        <v>8091</v>
      </c>
      <c r="N6476" s="2">
        <f t="shared" si="203"/>
        <v>40.026684456304203</v>
      </c>
    </row>
    <row r="6477" spans="1:14" x14ac:dyDescent="0.3">
      <c r="A6477" t="s">
        <v>20532</v>
      </c>
      <c r="B6477" t="s">
        <v>20533</v>
      </c>
      <c r="C6477">
        <v>4.2</v>
      </c>
      <c r="D6477">
        <v>35</v>
      </c>
      <c r="E6477">
        <v>1680</v>
      </c>
      <c r="F6477">
        <v>649</v>
      </c>
      <c r="G6477" t="s">
        <v>1667</v>
      </c>
      <c r="H6477" t="s">
        <v>20534</v>
      </c>
      <c r="I6477" t="s">
        <v>740</v>
      </c>
      <c r="J6477" t="s">
        <v>20535</v>
      </c>
      <c r="K6477" t="s">
        <v>20536</v>
      </c>
      <c r="L6477">
        <v>15330122</v>
      </c>
      <c r="M6477">
        <f t="shared" si="202"/>
        <v>22715</v>
      </c>
      <c r="N6477" s="2">
        <f t="shared" si="203"/>
        <v>61.36904761904762</v>
      </c>
    </row>
    <row r="6478" spans="1:14" x14ac:dyDescent="0.3">
      <c r="A6478" t="s">
        <v>20537</v>
      </c>
      <c r="B6478" t="s">
        <v>8306</v>
      </c>
      <c r="C6478">
        <v>4</v>
      </c>
      <c r="D6478">
        <v>152</v>
      </c>
      <c r="E6478">
        <v>2495</v>
      </c>
      <c r="F6478">
        <v>499</v>
      </c>
      <c r="G6478" t="s">
        <v>2552</v>
      </c>
      <c r="H6478" t="s">
        <v>20538</v>
      </c>
      <c r="I6478" t="s">
        <v>2554</v>
      </c>
      <c r="J6478" t="s">
        <v>8308</v>
      </c>
      <c r="K6478" t="s">
        <v>20539</v>
      </c>
      <c r="L6478">
        <v>13565394</v>
      </c>
      <c r="M6478">
        <f t="shared" si="202"/>
        <v>75848</v>
      </c>
      <c r="N6478" s="2">
        <f t="shared" si="203"/>
        <v>80</v>
      </c>
    </row>
    <row r="6479" spans="1:14" x14ac:dyDescent="0.3">
      <c r="A6479" t="s">
        <v>888</v>
      </c>
      <c r="B6479" t="s">
        <v>1879</v>
      </c>
      <c r="C6479">
        <v>4.4000000000000004</v>
      </c>
      <c r="D6479">
        <v>10</v>
      </c>
      <c r="E6479">
        <v>2499</v>
      </c>
      <c r="F6479">
        <v>1249</v>
      </c>
      <c r="G6479" t="s">
        <v>409</v>
      </c>
      <c r="H6479" t="s">
        <v>20540</v>
      </c>
      <c r="I6479" t="s">
        <v>891</v>
      </c>
      <c r="J6479" t="s">
        <v>1881</v>
      </c>
      <c r="K6479" t="s">
        <v>20541</v>
      </c>
      <c r="L6479">
        <v>15456604</v>
      </c>
      <c r="M6479">
        <f t="shared" si="202"/>
        <v>12490</v>
      </c>
      <c r="N6479" s="2">
        <f t="shared" si="203"/>
        <v>50.020008003201276</v>
      </c>
    </row>
    <row r="6480" spans="1:14" x14ac:dyDescent="0.3">
      <c r="A6480" t="s">
        <v>19795</v>
      </c>
      <c r="B6480" t="s">
        <v>1513</v>
      </c>
      <c r="C6480">
        <v>4</v>
      </c>
      <c r="D6480">
        <v>221</v>
      </c>
      <c r="E6480">
        <v>1399</v>
      </c>
      <c r="F6480">
        <v>419</v>
      </c>
      <c r="G6480" t="s">
        <v>628</v>
      </c>
      <c r="H6480" t="s">
        <v>20542</v>
      </c>
      <c r="I6480" t="s">
        <v>630</v>
      </c>
      <c r="J6480" t="s">
        <v>1515</v>
      </c>
      <c r="K6480" t="s">
        <v>20543</v>
      </c>
      <c r="L6480">
        <v>12851386</v>
      </c>
      <c r="M6480">
        <f t="shared" si="202"/>
        <v>92599</v>
      </c>
      <c r="N6480" s="2">
        <f t="shared" si="203"/>
        <v>70.050035739814149</v>
      </c>
    </row>
    <row r="6481" spans="1:14" x14ac:dyDescent="0.3">
      <c r="A6481" t="s">
        <v>8299</v>
      </c>
      <c r="B6481" t="s">
        <v>492</v>
      </c>
      <c r="C6481">
        <v>4.2</v>
      </c>
      <c r="D6481">
        <v>108</v>
      </c>
      <c r="E6481">
        <v>399</v>
      </c>
      <c r="F6481">
        <v>399</v>
      </c>
      <c r="G6481" t="s">
        <v>493</v>
      </c>
      <c r="H6481" t="s">
        <v>20544</v>
      </c>
      <c r="I6481" t="s">
        <v>37</v>
      </c>
      <c r="J6481" t="s">
        <v>496</v>
      </c>
      <c r="K6481" t="s">
        <v>20545</v>
      </c>
      <c r="L6481">
        <v>17056730</v>
      </c>
      <c r="M6481">
        <f t="shared" si="202"/>
        <v>43092</v>
      </c>
      <c r="N6481" s="2">
        <f t="shared" si="203"/>
        <v>0</v>
      </c>
    </row>
    <row r="6482" spans="1:14" x14ac:dyDescent="0.3">
      <c r="A6482" t="s">
        <v>2772</v>
      </c>
      <c r="B6482" t="s">
        <v>2679</v>
      </c>
      <c r="C6482">
        <v>3.9</v>
      </c>
      <c r="D6482">
        <v>47</v>
      </c>
      <c r="E6482">
        <v>1499</v>
      </c>
      <c r="F6482">
        <v>899</v>
      </c>
      <c r="G6482" t="s">
        <v>74</v>
      </c>
      <c r="H6482" t="s">
        <v>20546</v>
      </c>
      <c r="I6482" t="s">
        <v>76</v>
      </c>
      <c r="J6482" t="s">
        <v>2681</v>
      </c>
      <c r="K6482" t="s">
        <v>20547</v>
      </c>
      <c r="L6482">
        <v>13487840</v>
      </c>
      <c r="M6482">
        <f t="shared" si="202"/>
        <v>42253</v>
      </c>
      <c r="N6482" s="2">
        <f t="shared" si="203"/>
        <v>40.026684456304203</v>
      </c>
    </row>
    <row r="6483" spans="1:14" x14ac:dyDescent="0.3">
      <c r="A6483" t="s">
        <v>20548</v>
      </c>
      <c r="B6483" t="s">
        <v>917</v>
      </c>
      <c r="C6483">
        <v>3.9</v>
      </c>
      <c r="D6483">
        <v>297</v>
      </c>
      <c r="E6483">
        <v>3399</v>
      </c>
      <c r="F6483">
        <v>1461</v>
      </c>
      <c r="G6483" t="s">
        <v>29</v>
      </c>
      <c r="H6483" t="s">
        <v>20549</v>
      </c>
      <c r="I6483" t="s">
        <v>132</v>
      </c>
      <c r="J6483" t="s">
        <v>919</v>
      </c>
      <c r="K6483" t="s">
        <v>20550</v>
      </c>
      <c r="L6483">
        <v>7572964</v>
      </c>
      <c r="M6483">
        <f t="shared" si="202"/>
        <v>433917</v>
      </c>
      <c r="N6483" s="2">
        <f t="shared" si="203"/>
        <v>57.016769638128864</v>
      </c>
    </row>
    <row r="6484" spans="1:14" x14ac:dyDescent="0.3">
      <c r="A6484" t="s">
        <v>4975</v>
      </c>
      <c r="B6484" t="s">
        <v>3055</v>
      </c>
      <c r="C6484">
        <v>4.2</v>
      </c>
      <c r="D6484">
        <v>5</v>
      </c>
      <c r="E6484">
        <v>1999</v>
      </c>
      <c r="F6484">
        <v>1599</v>
      </c>
      <c r="G6484" t="s">
        <v>124</v>
      </c>
      <c r="H6484" t="s">
        <v>20551</v>
      </c>
      <c r="I6484" t="s">
        <v>37</v>
      </c>
      <c r="J6484" t="s">
        <v>3057</v>
      </c>
      <c r="K6484" t="s">
        <v>20552</v>
      </c>
      <c r="L6484">
        <v>16364438</v>
      </c>
      <c r="M6484">
        <f t="shared" si="202"/>
        <v>7995</v>
      </c>
      <c r="N6484" s="2">
        <f t="shared" si="203"/>
        <v>20.010005002501249</v>
      </c>
    </row>
    <row r="6485" spans="1:14" x14ac:dyDescent="0.3">
      <c r="A6485" t="s">
        <v>6064</v>
      </c>
      <c r="B6485" t="s">
        <v>1382</v>
      </c>
      <c r="C6485">
        <v>4.5</v>
      </c>
      <c r="D6485">
        <v>11</v>
      </c>
      <c r="E6485">
        <v>1999</v>
      </c>
      <c r="F6485">
        <v>799</v>
      </c>
      <c r="G6485" t="s">
        <v>242</v>
      </c>
      <c r="H6485" t="s">
        <v>20553</v>
      </c>
      <c r="I6485" t="s">
        <v>244</v>
      </c>
      <c r="J6485" t="s">
        <v>1384</v>
      </c>
      <c r="K6485" t="s">
        <v>20554</v>
      </c>
      <c r="L6485">
        <v>14918762</v>
      </c>
      <c r="M6485">
        <f t="shared" si="202"/>
        <v>8789</v>
      </c>
      <c r="N6485" s="2">
        <f t="shared" si="203"/>
        <v>60.030015007503756</v>
      </c>
    </row>
    <row r="6486" spans="1:14" x14ac:dyDescent="0.3">
      <c r="A6486" t="s">
        <v>20555</v>
      </c>
      <c r="B6486" t="s">
        <v>5108</v>
      </c>
      <c r="C6486">
        <v>2.7</v>
      </c>
      <c r="D6486">
        <v>6</v>
      </c>
      <c r="E6486">
        <v>2499</v>
      </c>
      <c r="F6486">
        <v>749</v>
      </c>
      <c r="G6486" t="s">
        <v>757</v>
      </c>
      <c r="H6486" t="s">
        <v>20556</v>
      </c>
      <c r="I6486" t="s">
        <v>83</v>
      </c>
      <c r="J6486" t="s">
        <v>5110</v>
      </c>
      <c r="K6486" t="s">
        <v>20557</v>
      </c>
      <c r="L6486">
        <v>14434662</v>
      </c>
      <c r="M6486">
        <f t="shared" si="202"/>
        <v>4494</v>
      </c>
      <c r="N6486" s="2">
        <f t="shared" si="203"/>
        <v>70.028011204481786</v>
      </c>
    </row>
    <row r="6487" spans="1:14" x14ac:dyDescent="0.3">
      <c r="A6487" t="s">
        <v>20558</v>
      </c>
      <c r="B6487" t="s">
        <v>1483</v>
      </c>
      <c r="C6487">
        <v>4.0999999999999996</v>
      </c>
      <c r="D6487">
        <v>14</v>
      </c>
      <c r="E6487">
        <v>4399</v>
      </c>
      <c r="F6487">
        <v>3299</v>
      </c>
      <c r="G6487" t="s">
        <v>29</v>
      </c>
      <c r="H6487" t="s">
        <v>20559</v>
      </c>
      <c r="I6487" t="s">
        <v>50</v>
      </c>
      <c r="J6487" t="s">
        <v>1485</v>
      </c>
      <c r="K6487" t="s">
        <v>20560</v>
      </c>
      <c r="L6487">
        <v>14800452</v>
      </c>
      <c r="M6487">
        <f t="shared" si="202"/>
        <v>46186</v>
      </c>
      <c r="N6487" s="2">
        <f t="shared" si="203"/>
        <v>25.005683109797683</v>
      </c>
    </row>
    <row r="6488" spans="1:14" x14ac:dyDescent="0.3">
      <c r="A6488" t="s">
        <v>9454</v>
      </c>
      <c r="B6488" t="s">
        <v>889</v>
      </c>
      <c r="C6488">
        <v>4.0999999999999996</v>
      </c>
      <c r="D6488">
        <v>7</v>
      </c>
      <c r="E6488">
        <v>2598</v>
      </c>
      <c r="F6488">
        <v>1299</v>
      </c>
      <c r="G6488" t="s">
        <v>9455</v>
      </c>
      <c r="H6488" t="s">
        <v>20561</v>
      </c>
      <c r="I6488" t="s">
        <v>775</v>
      </c>
      <c r="J6488" t="s">
        <v>892</v>
      </c>
      <c r="K6488" t="s">
        <v>20562</v>
      </c>
      <c r="L6488">
        <v>13972284</v>
      </c>
      <c r="M6488">
        <f t="shared" si="202"/>
        <v>9093</v>
      </c>
      <c r="N6488" s="2">
        <f t="shared" si="203"/>
        <v>50</v>
      </c>
    </row>
    <row r="6489" spans="1:14" x14ac:dyDescent="0.3">
      <c r="A6489" t="s">
        <v>20563</v>
      </c>
      <c r="B6489" t="s">
        <v>2584</v>
      </c>
      <c r="C6489">
        <v>4.5</v>
      </c>
      <c r="D6489">
        <v>79</v>
      </c>
      <c r="E6489">
        <v>349</v>
      </c>
      <c r="F6489">
        <v>349</v>
      </c>
      <c r="G6489" t="s">
        <v>218</v>
      </c>
      <c r="H6489" t="s">
        <v>20564</v>
      </c>
      <c r="I6489" t="s">
        <v>213</v>
      </c>
      <c r="J6489" t="s">
        <v>2587</v>
      </c>
      <c r="K6489" t="s">
        <v>20565</v>
      </c>
      <c r="L6489">
        <v>16432716</v>
      </c>
      <c r="M6489">
        <f t="shared" si="202"/>
        <v>27571</v>
      </c>
      <c r="N6489" s="2">
        <f t="shared" si="203"/>
        <v>0</v>
      </c>
    </row>
    <row r="6490" spans="1:14" x14ac:dyDescent="0.3">
      <c r="A6490" t="s">
        <v>7105</v>
      </c>
      <c r="B6490" t="s">
        <v>5356</v>
      </c>
      <c r="C6490">
        <v>4.3</v>
      </c>
      <c r="D6490">
        <v>47</v>
      </c>
      <c r="E6490">
        <v>2499</v>
      </c>
      <c r="F6490">
        <v>999</v>
      </c>
      <c r="G6490" t="s">
        <v>683</v>
      </c>
      <c r="H6490" t="s">
        <v>20566</v>
      </c>
      <c r="I6490" t="s">
        <v>2844</v>
      </c>
      <c r="J6490" t="s">
        <v>5358</v>
      </c>
      <c r="K6490" t="s">
        <v>20567</v>
      </c>
      <c r="L6490">
        <v>13040832</v>
      </c>
      <c r="M6490">
        <f t="shared" si="202"/>
        <v>46953</v>
      </c>
      <c r="N6490" s="2">
        <f t="shared" si="203"/>
        <v>60.024009603841534</v>
      </c>
    </row>
    <row r="6491" spans="1:14" x14ac:dyDescent="0.3">
      <c r="A6491" t="s">
        <v>8471</v>
      </c>
      <c r="B6491" t="s">
        <v>689</v>
      </c>
      <c r="C6491">
        <v>4.4000000000000004</v>
      </c>
      <c r="D6491">
        <v>152</v>
      </c>
      <c r="E6491">
        <v>1290</v>
      </c>
      <c r="F6491">
        <v>645</v>
      </c>
      <c r="G6491" t="s">
        <v>690</v>
      </c>
      <c r="H6491" t="s">
        <v>20568</v>
      </c>
      <c r="I6491" t="s">
        <v>513</v>
      </c>
      <c r="J6491" t="s">
        <v>692</v>
      </c>
      <c r="K6491" t="s">
        <v>20569</v>
      </c>
      <c r="L6491">
        <v>14974252</v>
      </c>
      <c r="M6491">
        <f t="shared" si="202"/>
        <v>98040</v>
      </c>
      <c r="N6491" s="2">
        <f t="shared" si="203"/>
        <v>50</v>
      </c>
    </row>
    <row r="6492" spans="1:14" x14ac:dyDescent="0.3">
      <c r="A6492" t="s">
        <v>1902</v>
      </c>
      <c r="B6492" t="s">
        <v>1053</v>
      </c>
      <c r="C6492">
        <v>4.8</v>
      </c>
      <c r="D6492">
        <v>15</v>
      </c>
      <c r="E6492">
        <v>3999</v>
      </c>
      <c r="F6492">
        <v>1479</v>
      </c>
      <c r="G6492" t="s">
        <v>95</v>
      </c>
      <c r="H6492" t="s">
        <v>20570</v>
      </c>
      <c r="I6492" t="s">
        <v>132</v>
      </c>
      <c r="J6492" t="s">
        <v>1055</v>
      </c>
      <c r="K6492" t="s">
        <v>20571</v>
      </c>
      <c r="L6492">
        <v>15091468</v>
      </c>
      <c r="M6492">
        <f t="shared" si="202"/>
        <v>22185</v>
      </c>
      <c r="N6492" s="2">
        <f t="shared" si="203"/>
        <v>63.015753938484622</v>
      </c>
    </row>
    <row r="6493" spans="1:14" x14ac:dyDescent="0.3">
      <c r="A6493" t="s">
        <v>10424</v>
      </c>
      <c r="B6493" t="s">
        <v>866</v>
      </c>
      <c r="C6493">
        <v>4.5</v>
      </c>
      <c r="D6493">
        <v>34</v>
      </c>
      <c r="E6493">
        <v>309</v>
      </c>
      <c r="F6493">
        <v>309</v>
      </c>
      <c r="G6493" t="s">
        <v>466</v>
      </c>
      <c r="H6493" t="s">
        <v>20572</v>
      </c>
      <c r="I6493" t="s">
        <v>273</v>
      </c>
      <c r="J6493" t="s">
        <v>868</v>
      </c>
      <c r="K6493" t="s">
        <v>20573</v>
      </c>
      <c r="L6493">
        <v>12540442</v>
      </c>
      <c r="M6493">
        <f t="shared" si="202"/>
        <v>10506</v>
      </c>
      <c r="N6493" s="2">
        <f t="shared" si="203"/>
        <v>0</v>
      </c>
    </row>
    <row r="6494" spans="1:14" x14ac:dyDescent="0.3">
      <c r="A6494" t="s">
        <v>10802</v>
      </c>
      <c r="B6494" t="s">
        <v>159</v>
      </c>
      <c r="C6494">
        <v>2.9</v>
      </c>
      <c r="D6494">
        <v>17</v>
      </c>
      <c r="E6494">
        <v>4299</v>
      </c>
      <c r="F6494">
        <v>2149</v>
      </c>
      <c r="G6494" t="s">
        <v>42</v>
      </c>
      <c r="H6494" t="s">
        <v>20574</v>
      </c>
      <c r="I6494" t="s">
        <v>50</v>
      </c>
      <c r="J6494" t="s">
        <v>162</v>
      </c>
      <c r="K6494" t="s">
        <v>20575</v>
      </c>
      <c r="L6494">
        <v>10530372</v>
      </c>
      <c r="M6494">
        <f t="shared" si="202"/>
        <v>36533</v>
      </c>
      <c r="N6494" s="2">
        <f t="shared" si="203"/>
        <v>50.011630611770173</v>
      </c>
    </row>
    <row r="6495" spans="1:14" x14ac:dyDescent="0.3">
      <c r="A6495" t="s">
        <v>3882</v>
      </c>
      <c r="B6495" t="s">
        <v>20576</v>
      </c>
      <c r="C6495">
        <v>4.4000000000000004</v>
      </c>
      <c r="D6495">
        <v>31</v>
      </c>
      <c r="E6495">
        <v>1699</v>
      </c>
      <c r="F6495">
        <v>849</v>
      </c>
      <c r="G6495" t="s">
        <v>124</v>
      </c>
      <c r="H6495" t="s">
        <v>20577</v>
      </c>
      <c r="I6495" t="s">
        <v>56</v>
      </c>
      <c r="J6495" t="s">
        <v>20578</v>
      </c>
      <c r="K6495" t="s">
        <v>20579</v>
      </c>
      <c r="L6495">
        <v>15412694</v>
      </c>
      <c r="M6495">
        <f t="shared" si="202"/>
        <v>26319</v>
      </c>
      <c r="N6495" s="2">
        <f t="shared" si="203"/>
        <v>50.029429075927013</v>
      </c>
    </row>
    <row r="6496" spans="1:14" x14ac:dyDescent="0.3">
      <c r="A6496" t="s">
        <v>20580</v>
      </c>
      <c r="B6496" t="s">
        <v>80</v>
      </c>
      <c r="C6496">
        <v>4.5</v>
      </c>
      <c r="D6496">
        <v>4</v>
      </c>
      <c r="E6496">
        <v>2899</v>
      </c>
      <c r="F6496">
        <v>869</v>
      </c>
      <c r="G6496" t="s">
        <v>1474</v>
      </c>
      <c r="H6496" t="s">
        <v>20581</v>
      </c>
      <c r="I6496" t="s">
        <v>685</v>
      </c>
      <c r="J6496" t="s">
        <v>84</v>
      </c>
      <c r="K6496" t="s">
        <v>20582</v>
      </c>
      <c r="L6496">
        <v>15202102</v>
      </c>
      <c r="M6496">
        <f t="shared" si="202"/>
        <v>3476</v>
      </c>
      <c r="N6496" s="2">
        <f t="shared" si="203"/>
        <v>70.024146257330116</v>
      </c>
    </row>
    <row r="6497" spans="1:14" x14ac:dyDescent="0.3">
      <c r="A6497" t="s">
        <v>20583</v>
      </c>
      <c r="B6497" t="s">
        <v>3336</v>
      </c>
      <c r="C6497">
        <v>3.2</v>
      </c>
      <c r="D6497">
        <v>5</v>
      </c>
      <c r="E6497">
        <v>1373</v>
      </c>
      <c r="F6497">
        <v>508</v>
      </c>
      <c r="G6497" t="s">
        <v>95</v>
      </c>
      <c r="H6497" t="s">
        <v>20584</v>
      </c>
      <c r="I6497" t="s">
        <v>126</v>
      </c>
      <c r="J6497" t="s">
        <v>3338</v>
      </c>
      <c r="K6497" t="s">
        <v>20585</v>
      </c>
      <c r="L6497">
        <v>17291198</v>
      </c>
      <c r="M6497">
        <f t="shared" si="202"/>
        <v>2540</v>
      </c>
      <c r="N6497" s="2">
        <f t="shared" si="203"/>
        <v>63.000728332119451</v>
      </c>
    </row>
    <row r="6498" spans="1:14" x14ac:dyDescent="0.3">
      <c r="A6498" t="s">
        <v>2147</v>
      </c>
      <c r="B6498" t="s">
        <v>557</v>
      </c>
      <c r="C6498">
        <v>3.3</v>
      </c>
      <c r="D6498">
        <v>6</v>
      </c>
      <c r="E6498">
        <v>1999</v>
      </c>
      <c r="F6498">
        <v>1999</v>
      </c>
      <c r="G6498" t="s">
        <v>29</v>
      </c>
      <c r="H6498" t="s">
        <v>20586</v>
      </c>
      <c r="I6498" t="s">
        <v>862</v>
      </c>
      <c r="J6498" t="s">
        <v>559</v>
      </c>
      <c r="K6498" t="s">
        <v>20587</v>
      </c>
      <c r="L6498">
        <v>17098022</v>
      </c>
      <c r="M6498">
        <f t="shared" si="202"/>
        <v>11994</v>
      </c>
      <c r="N6498" s="2">
        <f t="shared" si="203"/>
        <v>0</v>
      </c>
    </row>
    <row r="6499" spans="1:14" x14ac:dyDescent="0.3">
      <c r="A6499" t="s">
        <v>20588</v>
      </c>
      <c r="B6499" t="s">
        <v>5513</v>
      </c>
      <c r="C6499">
        <v>4.0999999999999996</v>
      </c>
      <c r="D6499">
        <v>26</v>
      </c>
      <c r="E6499">
        <v>2499</v>
      </c>
      <c r="F6499">
        <v>799</v>
      </c>
      <c r="G6499" t="s">
        <v>563</v>
      </c>
      <c r="H6499" t="s">
        <v>20589</v>
      </c>
      <c r="I6499" t="s">
        <v>297</v>
      </c>
      <c r="J6499" t="s">
        <v>5515</v>
      </c>
      <c r="K6499" t="s">
        <v>20590</v>
      </c>
      <c r="L6499">
        <v>12382702</v>
      </c>
      <c r="M6499">
        <f t="shared" si="202"/>
        <v>20774</v>
      </c>
      <c r="N6499" s="2">
        <f t="shared" si="203"/>
        <v>68.027210884353735</v>
      </c>
    </row>
    <row r="6500" spans="1:14" x14ac:dyDescent="0.3">
      <c r="A6500" t="s">
        <v>20591</v>
      </c>
      <c r="B6500" t="s">
        <v>9323</v>
      </c>
      <c r="C6500">
        <v>4.3</v>
      </c>
      <c r="D6500">
        <v>982</v>
      </c>
      <c r="E6500">
        <v>299</v>
      </c>
      <c r="F6500">
        <v>269</v>
      </c>
      <c r="G6500" t="s">
        <v>16</v>
      </c>
      <c r="H6500" t="s">
        <v>20592</v>
      </c>
      <c r="I6500" t="s">
        <v>1744</v>
      </c>
      <c r="J6500" t="s">
        <v>9325</v>
      </c>
      <c r="K6500" t="s">
        <v>20593</v>
      </c>
      <c r="L6500">
        <v>7196180</v>
      </c>
      <c r="M6500">
        <f t="shared" si="202"/>
        <v>264158</v>
      </c>
      <c r="N6500" s="2">
        <f t="shared" si="203"/>
        <v>10.033444816053512</v>
      </c>
    </row>
    <row r="6501" spans="1:14" x14ac:dyDescent="0.3">
      <c r="A6501" t="s">
        <v>4378</v>
      </c>
      <c r="B6501" t="s">
        <v>3284</v>
      </c>
      <c r="C6501">
        <v>4.5999999999999996</v>
      </c>
      <c r="D6501">
        <v>22</v>
      </c>
      <c r="E6501">
        <v>2299</v>
      </c>
      <c r="F6501">
        <v>1609</v>
      </c>
      <c r="G6501" t="s">
        <v>67</v>
      </c>
      <c r="H6501" t="s">
        <v>20594</v>
      </c>
      <c r="I6501" t="s">
        <v>297</v>
      </c>
      <c r="J6501" t="s">
        <v>3286</v>
      </c>
      <c r="K6501" t="s">
        <v>20595</v>
      </c>
      <c r="L6501">
        <v>16652030</v>
      </c>
      <c r="M6501">
        <f t="shared" si="202"/>
        <v>35398</v>
      </c>
      <c r="N6501" s="2">
        <f t="shared" si="203"/>
        <v>30.013049151805131</v>
      </c>
    </row>
    <row r="6502" spans="1:14" x14ac:dyDescent="0.3">
      <c r="A6502" t="s">
        <v>20596</v>
      </c>
      <c r="B6502" t="s">
        <v>7733</v>
      </c>
      <c r="C6502">
        <v>4.3</v>
      </c>
      <c r="D6502">
        <v>57</v>
      </c>
      <c r="E6502">
        <v>1995</v>
      </c>
      <c r="F6502">
        <v>1995</v>
      </c>
      <c r="G6502" t="s">
        <v>2167</v>
      </c>
      <c r="H6502" t="s">
        <v>20597</v>
      </c>
      <c r="I6502" t="s">
        <v>446</v>
      </c>
      <c r="J6502" t="s">
        <v>7735</v>
      </c>
      <c r="K6502" t="s">
        <v>20598</v>
      </c>
      <c r="L6502">
        <v>6875585</v>
      </c>
      <c r="M6502">
        <f t="shared" si="202"/>
        <v>113715</v>
      </c>
      <c r="N6502" s="2">
        <f t="shared" si="203"/>
        <v>0</v>
      </c>
    </row>
    <row r="6503" spans="1:14" x14ac:dyDescent="0.3">
      <c r="A6503" t="s">
        <v>20599</v>
      </c>
      <c r="B6503" t="s">
        <v>1382</v>
      </c>
      <c r="C6503">
        <v>4.3</v>
      </c>
      <c r="D6503">
        <v>4</v>
      </c>
      <c r="E6503">
        <v>2999</v>
      </c>
      <c r="F6503">
        <v>899</v>
      </c>
      <c r="G6503" t="s">
        <v>242</v>
      </c>
      <c r="H6503" t="s">
        <v>20600</v>
      </c>
      <c r="I6503" t="s">
        <v>1176</v>
      </c>
      <c r="J6503" t="s">
        <v>1384</v>
      </c>
      <c r="K6503" t="s">
        <v>20601</v>
      </c>
      <c r="L6503">
        <v>15645694</v>
      </c>
      <c r="M6503">
        <f t="shared" si="202"/>
        <v>3596</v>
      </c>
      <c r="N6503" s="2">
        <f t="shared" si="203"/>
        <v>70.023341113704575</v>
      </c>
    </row>
    <row r="6504" spans="1:14" x14ac:dyDescent="0.3">
      <c r="A6504" t="s">
        <v>20602</v>
      </c>
      <c r="B6504" t="s">
        <v>1312</v>
      </c>
      <c r="C6504">
        <v>3.7</v>
      </c>
      <c r="D6504">
        <v>268</v>
      </c>
      <c r="E6504">
        <v>1999</v>
      </c>
      <c r="F6504">
        <v>999</v>
      </c>
      <c r="G6504" t="s">
        <v>20254</v>
      </c>
      <c r="H6504" t="s">
        <v>20603</v>
      </c>
      <c r="I6504" t="s">
        <v>1165</v>
      </c>
      <c r="J6504" t="s">
        <v>1314</v>
      </c>
      <c r="K6504" t="s">
        <v>20604</v>
      </c>
      <c r="L6504">
        <v>11494284</v>
      </c>
      <c r="M6504">
        <f t="shared" si="202"/>
        <v>267732</v>
      </c>
      <c r="N6504" s="2">
        <f t="shared" si="203"/>
        <v>50.025012506253134</v>
      </c>
    </row>
    <row r="6505" spans="1:14" x14ac:dyDescent="0.3">
      <c r="A6505" t="s">
        <v>1015</v>
      </c>
      <c r="B6505" t="s">
        <v>3865</v>
      </c>
      <c r="C6505">
        <v>4.0999999999999996</v>
      </c>
      <c r="D6505">
        <v>749</v>
      </c>
      <c r="E6505">
        <v>1299</v>
      </c>
      <c r="F6505">
        <v>519</v>
      </c>
      <c r="G6505" t="s">
        <v>67</v>
      </c>
      <c r="H6505" t="s">
        <v>20605</v>
      </c>
      <c r="I6505" t="s">
        <v>862</v>
      </c>
      <c r="J6505" t="s">
        <v>3867</v>
      </c>
      <c r="K6505" t="s">
        <v>20606</v>
      </c>
      <c r="L6505">
        <v>11109816</v>
      </c>
      <c r="M6505">
        <f t="shared" si="202"/>
        <v>388731</v>
      </c>
      <c r="N6505" s="2">
        <f t="shared" si="203"/>
        <v>60.046189376443415</v>
      </c>
    </row>
    <row r="6506" spans="1:14" x14ac:dyDescent="0.3">
      <c r="A6506" t="s">
        <v>4924</v>
      </c>
      <c r="B6506" t="s">
        <v>230</v>
      </c>
      <c r="C6506">
        <v>4.5999999999999996</v>
      </c>
      <c r="D6506">
        <v>5</v>
      </c>
      <c r="E6506">
        <v>2699</v>
      </c>
      <c r="F6506">
        <v>1214</v>
      </c>
      <c r="G6506" t="s">
        <v>242</v>
      </c>
      <c r="H6506" t="s">
        <v>20607</v>
      </c>
      <c r="I6506" t="s">
        <v>244</v>
      </c>
      <c r="J6506" t="s">
        <v>232</v>
      </c>
      <c r="K6506" t="s">
        <v>20608</v>
      </c>
      <c r="L6506">
        <v>15653026</v>
      </c>
      <c r="M6506">
        <f t="shared" si="202"/>
        <v>6070</v>
      </c>
      <c r="N6506" s="2">
        <f t="shared" si="203"/>
        <v>55.020377917747311</v>
      </c>
    </row>
    <row r="6507" spans="1:14" x14ac:dyDescent="0.3">
      <c r="A6507" t="s">
        <v>20609</v>
      </c>
      <c r="B6507" t="s">
        <v>230</v>
      </c>
      <c r="C6507">
        <v>4.5999999999999996</v>
      </c>
      <c r="D6507">
        <v>10</v>
      </c>
      <c r="E6507">
        <v>1099</v>
      </c>
      <c r="F6507">
        <v>384</v>
      </c>
      <c r="G6507" t="s">
        <v>42</v>
      </c>
      <c r="H6507" t="s">
        <v>20610</v>
      </c>
      <c r="I6507" t="s">
        <v>56</v>
      </c>
      <c r="J6507" t="s">
        <v>232</v>
      </c>
      <c r="K6507" t="s">
        <v>20611</v>
      </c>
      <c r="L6507">
        <v>16902512</v>
      </c>
      <c r="M6507">
        <f t="shared" si="202"/>
        <v>3840</v>
      </c>
      <c r="N6507" s="2">
        <f t="shared" si="203"/>
        <v>65.059144676979074</v>
      </c>
    </row>
    <row r="6508" spans="1:14" x14ac:dyDescent="0.3">
      <c r="A6508" t="s">
        <v>20612</v>
      </c>
      <c r="B6508" t="s">
        <v>316</v>
      </c>
      <c r="C6508">
        <v>4.5999999999999996</v>
      </c>
      <c r="D6508">
        <v>17</v>
      </c>
      <c r="E6508">
        <v>1099</v>
      </c>
      <c r="F6508">
        <v>769</v>
      </c>
      <c r="G6508" t="s">
        <v>757</v>
      </c>
      <c r="H6508" t="s">
        <v>20613</v>
      </c>
      <c r="I6508" t="s">
        <v>1229</v>
      </c>
      <c r="J6508" t="s">
        <v>318</v>
      </c>
      <c r="K6508" t="s">
        <v>20614</v>
      </c>
      <c r="L6508">
        <v>16557260</v>
      </c>
      <c r="M6508">
        <f t="shared" si="202"/>
        <v>13073</v>
      </c>
      <c r="N6508" s="2">
        <f t="shared" si="203"/>
        <v>30.02729754322111</v>
      </c>
    </row>
    <row r="6509" spans="1:14" x14ac:dyDescent="0.3">
      <c r="A6509" t="s">
        <v>20615</v>
      </c>
      <c r="B6509" t="s">
        <v>1382</v>
      </c>
      <c r="C6509">
        <v>3.6</v>
      </c>
      <c r="D6509">
        <v>53</v>
      </c>
      <c r="E6509">
        <v>2299</v>
      </c>
      <c r="F6509">
        <v>804</v>
      </c>
      <c r="G6509" t="s">
        <v>124</v>
      </c>
      <c r="H6509" t="s">
        <v>20616</v>
      </c>
      <c r="I6509" t="s">
        <v>50</v>
      </c>
      <c r="J6509" t="s">
        <v>1384</v>
      </c>
      <c r="K6509" t="s">
        <v>20617</v>
      </c>
      <c r="L6509">
        <v>14223950</v>
      </c>
      <c r="M6509">
        <f t="shared" si="202"/>
        <v>42612</v>
      </c>
      <c r="N6509" s="2">
        <f t="shared" si="203"/>
        <v>65.02827316224446</v>
      </c>
    </row>
    <row r="6510" spans="1:14" x14ac:dyDescent="0.3">
      <c r="A6510" t="s">
        <v>20618</v>
      </c>
      <c r="B6510" t="s">
        <v>20619</v>
      </c>
      <c r="C6510">
        <v>4.2</v>
      </c>
      <c r="D6510">
        <v>44</v>
      </c>
      <c r="E6510">
        <v>1497</v>
      </c>
      <c r="F6510">
        <v>449</v>
      </c>
      <c r="G6510" t="s">
        <v>218</v>
      </c>
      <c r="H6510" t="s">
        <v>20620</v>
      </c>
      <c r="I6510" t="s">
        <v>1744</v>
      </c>
      <c r="J6510" t="s">
        <v>20621</v>
      </c>
      <c r="K6510" t="s">
        <v>20622</v>
      </c>
      <c r="L6510">
        <v>16667208</v>
      </c>
      <c r="M6510">
        <f t="shared" si="202"/>
        <v>19756</v>
      </c>
      <c r="N6510" s="2">
        <f t="shared" si="203"/>
        <v>70.006680026720105</v>
      </c>
    </row>
    <row r="6511" spans="1:14" x14ac:dyDescent="0.3">
      <c r="A6511" t="s">
        <v>20623</v>
      </c>
      <c r="B6511" t="s">
        <v>4667</v>
      </c>
      <c r="C6511">
        <v>4.4000000000000004</v>
      </c>
      <c r="D6511">
        <v>21</v>
      </c>
      <c r="E6511">
        <v>1499</v>
      </c>
      <c r="F6511">
        <v>1424</v>
      </c>
      <c r="G6511" t="s">
        <v>5029</v>
      </c>
      <c r="H6511" t="s">
        <v>20624</v>
      </c>
      <c r="I6511" t="s">
        <v>297</v>
      </c>
      <c r="J6511" t="s">
        <v>4670</v>
      </c>
      <c r="K6511" t="s">
        <v>20625</v>
      </c>
      <c r="L6511">
        <v>17038574</v>
      </c>
      <c r="M6511">
        <f t="shared" si="202"/>
        <v>29904</v>
      </c>
      <c r="N6511" s="2">
        <f t="shared" si="203"/>
        <v>5.0033355570380253</v>
      </c>
    </row>
    <row r="6512" spans="1:14" x14ac:dyDescent="0.3">
      <c r="A6512" t="s">
        <v>20626</v>
      </c>
      <c r="B6512" t="s">
        <v>1624</v>
      </c>
      <c r="C6512">
        <v>4.3</v>
      </c>
      <c r="D6512">
        <v>14</v>
      </c>
      <c r="E6512">
        <v>1199</v>
      </c>
      <c r="F6512">
        <v>1199</v>
      </c>
      <c r="G6512" t="s">
        <v>500</v>
      </c>
      <c r="H6512" t="s">
        <v>20627</v>
      </c>
      <c r="I6512" t="s">
        <v>244</v>
      </c>
      <c r="J6512" t="s">
        <v>1626</v>
      </c>
      <c r="K6512" t="s">
        <v>20628</v>
      </c>
      <c r="L6512">
        <v>15111090</v>
      </c>
      <c r="M6512">
        <f t="shared" si="202"/>
        <v>16786</v>
      </c>
      <c r="N6512" s="2">
        <f t="shared" si="203"/>
        <v>0</v>
      </c>
    </row>
    <row r="6513" spans="1:14" x14ac:dyDescent="0.3">
      <c r="A6513" t="s">
        <v>20629</v>
      </c>
      <c r="B6513" t="s">
        <v>1222</v>
      </c>
      <c r="C6513">
        <v>4</v>
      </c>
      <c r="D6513">
        <v>80</v>
      </c>
      <c r="E6513">
        <v>549</v>
      </c>
      <c r="F6513">
        <v>247</v>
      </c>
      <c r="G6513" t="s">
        <v>67</v>
      </c>
      <c r="H6513" t="s">
        <v>20630</v>
      </c>
      <c r="I6513" t="s">
        <v>69</v>
      </c>
      <c r="J6513" t="s">
        <v>1224</v>
      </c>
      <c r="K6513" t="s">
        <v>20631</v>
      </c>
      <c r="L6513">
        <v>13763482</v>
      </c>
      <c r="M6513">
        <f t="shared" si="202"/>
        <v>19760</v>
      </c>
      <c r="N6513" s="2">
        <f t="shared" si="203"/>
        <v>55.009107468123865</v>
      </c>
    </row>
    <row r="6514" spans="1:14" x14ac:dyDescent="0.3">
      <c r="A6514" t="s">
        <v>20632</v>
      </c>
      <c r="B6514" t="s">
        <v>353</v>
      </c>
      <c r="C6514">
        <v>4.8</v>
      </c>
      <c r="D6514">
        <v>4</v>
      </c>
      <c r="E6514">
        <v>2299</v>
      </c>
      <c r="F6514">
        <v>1034</v>
      </c>
      <c r="G6514" t="s">
        <v>182</v>
      </c>
      <c r="H6514" t="s">
        <v>20633</v>
      </c>
      <c r="I6514" t="s">
        <v>126</v>
      </c>
      <c r="J6514" t="s">
        <v>356</v>
      </c>
      <c r="K6514" t="s">
        <v>20634</v>
      </c>
      <c r="L6514">
        <v>16844636</v>
      </c>
      <c r="M6514">
        <f t="shared" si="202"/>
        <v>4136</v>
      </c>
      <c r="N6514" s="2">
        <f t="shared" si="203"/>
        <v>55.023923444976077</v>
      </c>
    </row>
    <row r="6515" spans="1:14" x14ac:dyDescent="0.3">
      <c r="A6515" t="s">
        <v>20635</v>
      </c>
      <c r="B6515" t="s">
        <v>241</v>
      </c>
      <c r="C6515">
        <v>4.3</v>
      </c>
      <c r="D6515">
        <v>10</v>
      </c>
      <c r="E6515">
        <v>349</v>
      </c>
      <c r="F6515">
        <v>174</v>
      </c>
      <c r="G6515" t="s">
        <v>20636</v>
      </c>
      <c r="H6515" t="s">
        <v>20637</v>
      </c>
      <c r="I6515" t="s">
        <v>6269</v>
      </c>
      <c r="J6515" t="s">
        <v>245</v>
      </c>
      <c r="K6515" t="s">
        <v>20638</v>
      </c>
      <c r="L6515">
        <v>15243076</v>
      </c>
      <c r="M6515">
        <f t="shared" si="202"/>
        <v>1740</v>
      </c>
      <c r="N6515" s="2">
        <f t="shared" si="203"/>
        <v>50.143266475644701</v>
      </c>
    </row>
    <row r="6516" spans="1:14" x14ac:dyDescent="0.3">
      <c r="A6516" t="s">
        <v>20639</v>
      </c>
      <c r="B6516" t="s">
        <v>1245</v>
      </c>
      <c r="C6516">
        <v>4.8</v>
      </c>
      <c r="D6516">
        <v>17</v>
      </c>
      <c r="E6516">
        <v>599</v>
      </c>
      <c r="F6516">
        <v>599</v>
      </c>
      <c r="G6516" t="s">
        <v>466</v>
      </c>
      <c r="H6516" t="s">
        <v>20640</v>
      </c>
      <c r="I6516" t="s">
        <v>648</v>
      </c>
      <c r="J6516" t="s">
        <v>1247</v>
      </c>
      <c r="K6516" t="s">
        <v>20641</v>
      </c>
      <c r="L6516">
        <v>14111864</v>
      </c>
      <c r="M6516">
        <f t="shared" si="202"/>
        <v>10183</v>
      </c>
      <c r="N6516" s="2">
        <f t="shared" si="203"/>
        <v>0</v>
      </c>
    </row>
    <row r="6517" spans="1:14" x14ac:dyDescent="0.3">
      <c r="A6517" t="s">
        <v>20642</v>
      </c>
      <c r="B6517" t="s">
        <v>18642</v>
      </c>
      <c r="C6517">
        <v>4.5999999999999996</v>
      </c>
      <c r="D6517">
        <v>26</v>
      </c>
      <c r="E6517">
        <v>2399</v>
      </c>
      <c r="F6517">
        <v>935</v>
      </c>
      <c r="G6517" t="s">
        <v>29</v>
      </c>
      <c r="H6517" t="s">
        <v>20643</v>
      </c>
      <c r="I6517" t="s">
        <v>44</v>
      </c>
      <c r="J6517" t="s">
        <v>18644</v>
      </c>
      <c r="K6517" t="s">
        <v>20644</v>
      </c>
      <c r="L6517">
        <v>15389970</v>
      </c>
      <c r="M6517">
        <f t="shared" si="202"/>
        <v>24310</v>
      </c>
      <c r="N6517" s="2">
        <f t="shared" si="203"/>
        <v>61.0254272613589</v>
      </c>
    </row>
    <row r="6518" spans="1:14" x14ac:dyDescent="0.3">
      <c r="A6518" t="s">
        <v>20645</v>
      </c>
      <c r="B6518" t="s">
        <v>1317</v>
      </c>
      <c r="C6518">
        <v>3.7</v>
      </c>
      <c r="D6518">
        <v>187</v>
      </c>
      <c r="E6518">
        <v>1899</v>
      </c>
      <c r="F6518">
        <v>759</v>
      </c>
      <c r="G6518" t="s">
        <v>81</v>
      </c>
      <c r="H6518" t="s">
        <v>20646</v>
      </c>
      <c r="I6518" t="s">
        <v>446</v>
      </c>
      <c r="J6518" t="s">
        <v>1317</v>
      </c>
      <c r="K6518" t="s">
        <v>20647</v>
      </c>
      <c r="L6518">
        <v>11110734</v>
      </c>
      <c r="M6518">
        <f t="shared" si="202"/>
        <v>141933</v>
      </c>
      <c r="N6518" s="2">
        <f t="shared" si="203"/>
        <v>60.031595576619281</v>
      </c>
    </row>
    <row r="6519" spans="1:14" x14ac:dyDescent="0.3">
      <c r="A6519" t="s">
        <v>5965</v>
      </c>
      <c r="B6519" t="s">
        <v>5966</v>
      </c>
      <c r="C6519">
        <v>4.9000000000000004</v>
      </c>
      <c r="D6519">
        <v>8</v>
      </c>
      <c r="E6519">
        <v>899</v>
      </c>
      <c r="F6519">
        <v>899</v>
      </c>
      <c r="G6519" t="s">
        <v>29</v>
      </c>
      <c r="H6519" t="s">
        <v>20648</v>
      </c>
      <c r="I6519" t="s">
        <v>126</v>
      </c>
      <c r="J6519" t="s">
        <v>5968</v>
      </c>
      <c r="K6519" t="s">
        <v>20649</v>
      </c>
      <c r="L6519">
        <v>17962696</v>
      </c>
      <c r="M6519">
        <f t="shared" si="202"/>
        <v>7192</v>
      </c>
      <c r="N6519" s="2">
        <f t="shared" si="203"/>
        <v>0</v>
      </c>
    </row>
    <row r="6520" spans="1:14" x14ac:dyDescent="0.3">
      <c r="A6520" t="s">
        <v>978</v>
      </c>
      <c r="B6520" t="s">
        <v>1426</v>
      </c>
      <c r="C6520">
        <v>4.8</v>
      </c>
      <c r="D6520">
        <v>8</v>
      </c>
      <c r="E6520">
        <v>1499</v>
      </c>
      <c r="F6520">
        <v>1049</v>
      </c>
      <c r="G6520" t="s">
        <v>95</v>
      </c>
      <c r="H6520" t="s">
        <v>20650</v>
      </c>
      <c r="I6520" t="s">
        <v>37</v>
      </c>
      <c r="J6520" t="s">
        <v>1428</v>
      </c>
      <c r="K6520" t="s">
        <v>20651</v>
      </c>
      <c r="L6520">
        <v>17841814</v>
      </c>
      <c r="M6520">
        <f t="shared" si="202"/>
        <v>8392</v>
      </c>
      <c r="N6520" s="2">
        <f t="shared" si="203"/>
        <v>30.020013342228154</v>
      </c>
    </row>
    <row r="6521" spans="1:14" x14ac:dyDescent="0.3">
      <c r="A6521" t="s">
        <v>20652</v>
      </c>
      <c r="B6521" t="s">
        <v>511</v>
      </c>
      <c r="C6521">
        <v>4.8</v>
      </c>
      <c r="D6521">
        <v>36</v>
      </c>
      <c r="E6521">
        <v>4095</v>
      </c>
      <c r="F6521">
        <v>3071</v>
      </c>
      <c r="G6521" t="s">
        <v>16</v>
      </c>
      <c r="H6521" t="s">
        <v>20653</v>
      </c>
      <c r="I6521" t="s">
        <v>586</v>
      </c>
      <c r="J6521" t="s">
        <v>514</v>
      </c>
      <c r="K6521" t="s">
        <v>20654</v>
      </c>
      <c r="L6521">
        <v>14181806</v>
      </c>
      <c r="M6521">
        <f t="shared" si="202"/>
        <v>110556</v>
      </c>
      <c r="N6521" s="2">
        <f t="shared" si="203"/>
        <v>25.006105006105006</v>
      </c>
    </row>
    <row r="6522" spans="1:14" x14ac:dyDescent="0.3">
      <c r="A6522" t="s">
        <v>20655</v>
      </c>
      <c r="B6522" t="s">
        <v>41</v>
      </c>
      <c r="C6522">
        <v>4.0999999999999996</v>
      </c>
      <c r="D6522">
        <v>40</v>
      </c>
      <c r="E6522">
        <v>1299</v>
      </c>
      <c r="F6522">
        <v>714</v>
      </c>
      <c r="G6522" t="s">
        <v>16</v>
      </c>
      <c r="H6522" t="s">
        <v>20656</v>
      </c>
      <c r="I6522" t="s">
        <v>997</v>
      </c>
      <c r="J6522" t="s">
        <v>45</v>
      </c>
      <c r="K6522" t="s">
        <v>20657</v>
      </c>
      <c r="L6522">
        <v>15173034</v>
      </c>
      <c r="M6522">
        <f t="shared" si="202"/>
        <v>28560</v>
      </c>
      <c r="N6522" s="2">
        <f t="shared" si="203"/>
        <v>45.034642032332563</v>
      </c>
    </row>
    <row r="6523" spans="1:14" x14ac:dyDescent="0.3">
      <c r="A6523" t="s">
        <v>20658</v>
      </c>
      <c r="B6523" t="s">
        <v>3772</v>
      </c>
      <c r="C6523">
        <v>4.2</v>
      </c>
      <c r="D6523">
        <v>97</v>
      </c>
      <c r="E6523">
        <v>2249</v>
      </c>
      <c r="F6523">
        <v>1574</v>
      </c>
      <c r="G6523" t="s">
        <v>16</v>
      </c>
      <c r="H6523" t="s">
        <v>20659</v>
      </c>
      <c r="I6523" t="s">
        <v>586</v>
      </c>
      <c r="J6523" t="s">
        <v>3774</v>
      </c>
      <c r="K6523" t="s">
        <v>20660</v>
      </c>
      <c r="L6523">
        <v>15521590</v>
      </c>
      <c r="M6523">
        <f t="shared" si="202"/>
        <v>152678</v>
      </c>
      <c r="N6523" s="2">
        <f t="shared" si="203"/>
        <v>30.013339261894174</v>
      </c>
    </row>
    <row r="6524" spans="1:14" x14ac:dyDescent="0.3">
      <c r="A6524" t="s">
        <v>1173</v>
      </c>
      <c r="B6524" t="s">
        <v>5917</v>
      </c>
      <c r="C6524">
        <v>4.7</v>
      </c>
      <c r="D6524">
        <v>7</v>
      </c>
      <c r="E6524">
        <v>1999</v>
      </c>
      <c r="F6524">
        <v>1699</v>
      </c>
      <c r="G6524" t="s">
        <v>242</v>
      </c>
      <c r="H6524" t="s">
        <v>20661</v>
      </c>
      <c r="I6524" t="s">
        <v>1176</v>
      </c>
      <c r="J6524" t="s">
        <v>5919</v>
      </c>
      <c r="K6524" t="s">
        <v>20662</v>
      </c>
      <c r="L6524">
        <v>14365716</v>
      </c>
      <c r="M6524">
        <f t="shared" si="202"/>
        <v>11893</v>
      </c>
      <c r="N6524" s="2">
        <f t="shared" si="203"/>
        <v>15.007503751875939</v>
      </c>
    </row>
    <row r="6525" spans="1:14" x14ac:dyDescent="0.3">
      <c r="A6525" t="s">
        <v>20663</v>
      </c>
      <c r="B6525" t="s">
        <v>20664</v>
      </c>
      <c r="C6525">
        <v>4.5999999999999996</v>
      </c>
      <c r="D6525">
        <v>12</v>
      </c>
      <c r="E6525">
        <v>399</v>
      </c>
      <c r="F6525">
        <v>335</v>
      </c>
      <c r="G6525" t="s">
        <v>20665</v>
      </c>
      <c r="H6525" t="s">
        <v>20666</v>
      </c>
      <c r="I6525" t="s">
        <v>50</v>
      </c>
      <c r="J6525" t="s">
        <v>20667</v>
      </c>
      <c r="K6525" t="s">
        <v>20668</v>
      </c>
      <c r="L6525">
        <v>17110796</v>
      </c>
      <c r="M6525">
        <f t="shared" si="202"/>
        <v>4020</v>
      </c>
      <c r="N6525" s="2">
        <f t="shared" si="203"/>
        <v>16.040100250626566</v>
      </c>
    </row>
    <row r="6526" spans="1:14" x14ac:dyDescent="0.3">
      <c r="A6526" t="s">
        <v>20669</v>
      </c>
      <c r="B6526" t="s">
        <v>1300</v>
      </c>
      <c r="C6526">
        <v>4.5999999999999996</v>
      </c>
      <c r="D6526">
        <v>24</v>
      </c>
      <c r="E6526">
        <v>2299</v>
      </c>
      <c r="F6526">
        <v>574</v>
      </c>
      <c r="G6526" t="s">
        <v>42</v>
      </c>
      <c r="H6526" t="s">
        <v>20670</v>
      </c>
      <c r="I6526" t="s">
        <v>56</v>
      </c>
      <c r="J6526" t="s">
        <v>1302</v>
      </c>
      <c r="K6526" t="s">
        <v>20671</v>
      </c>
      <c r="L6526">
        <v>14006008</v>
      </c>
      <c r="M6526">
        <f t="shared" si="202"/>
        <v>13776</v>
      </c>
      <c r="N6526" s="2">
        <f t="shared" si="203"/>
        <v>75.032622879512829</v>
      </c>
    </row>
    <row r="6527" spans="1:14" x14ac:dyDescent="0.3">
      <c r="A6527" t="s">
        <v>1195</v>
      </c>
      <c r="B6527" t="s">
        <v>1713</v>
      </c>
      <c r="C6527">
        <v>4.0999999999999996</v>
      </c>
      <c r="D6527">
        <v>73</v>
      </c>
      <c r="E6527">
        <v>3889</v>
      </c>
      <c r="F6527">
        <v>738</v>
      </c>
      <c r="G6527" t="s">
        <v>683</v>
      </c>
      <c r="H6527" t="s">
        <v>20672</v>
      </c>
      <c r="I6527" t="s">
        <v>685</v>
      </c>
      <c r="J6527" t="s">
        <v>1715</v>
      </c>
      <c r="K6527" t="s">
        <v>20193</v>
      </c>
      <c r="L6527">
        <v>8375601</v>
      </c>
      <c r="M6527">
        <f t="shared" si="202"/>
        <v>53874</v>
      </c>
      <c r="N6527" s="2">
        <f t="shared" si="203"/>
        <v>81.023399331447678</v>
      </c>
    </row>
    <row r="6528" spans="1:14" x14ac:dyDescent="0.3">
      <c r="A6528" t="s">
        <v>2652</v>
      </c>
      <c r="B6528" t="s">
        <v>655</v>
      </c>
      <c r="C6528">
        <v>3.9</v>
      </c>
      <c r="D6528">
        <v>13</v>
      </c>
      <c r="E6528">
        <v>1599</v>
      </c>
      <c r="F6528">
        <v>607</v>
      </c>
      <c r="G6528" t="s">
        <v>194</v>
      </c>
      <c r="H6528" t="s">
        <v>20673</v>
      </c>
      <c r="I6528" t="s">
        <v>56</v>
      </c>
      <c r="J6528" t="s">
        <v>657</v>
      </c>
      <c r="K6528" t="s">
        <v>20674</v>
      </c>
      <c r="L6528">
        <v>15885152</v>
      </c>
      <c r="M6528">
        <f t="shared" si="202"/>
        <v>7891</v>
      </c>
      <c r="N6528" s="2">
        <f t="shared" si="203"/>
        <v>62.038774233896191</v>
      </c>
    </row>
    <row r="6529" spans="1:14" x14ac:dyDescent="0.3">
      <c r="A6529" t="s">
        <v>5943</v>
      </c>
      <c r="B6529" t="s">
        <v>1513</v>
      </c>
      <c r="C6529">
        <v>3.7</v>
      </c>
      <c r="D6529">
        <v>7</v>
      </c>
      <c r="E6529">
        <v>2199</v>
      </c>
      <c r="F6529">
        <v>1099</v>
      </c>
      <c r="G6529" t="s">
        <v>451</v>
      </c>
      <c r="H6529" t="s">
        <v>20675</v>
      </c>
      <c r="I6529" t="s">
        <v>297</v>
      </c>
      <c r="J6529" t="s">
        <v>1515</v>
      </c>
      <c r="K6529" t="s">
        <v>20676</v>
      </c>
      <c r="L6529">
        <v>15976616</v>
      </c>
      <c r="M6529">
        <f t="shared" si="202"/>
        <v>7693</v>
      </c>
      <c r="N6529" s="2">
        <f t="shared" si="203"/>
        <v>50.022737608003645</v>
      </c>
    </row>
    <row r="6530" spans="1:14" x14ac:dyDescent="0.3">
      <c r="A6530" t="s">
        <v>20677</v>
      </c>
      <c r="B6530" t="s">
        <v>1908</v>
      </c>
      <c r="C6530">
        <v>3.3</v>
      </c>
      <c r="D6530">
        <v>27</v>
      </c>
      <c r="E6530">
        <v>1499</v>
      </c>
      <c r="F6530">
        <v>704</v>
      </c>
      <c r="G6530" t="s">
        <v>67</v>
      </c>
      <c r="H6530" t="s">
        <v>20678</v>
      </c>
      <c r="I6530" t="s">
        <v>1209</v>
      </c>
      <c r="J6530" t="s">
        <v>1910</v>
      </c>
      <c r="K6530" t="s">
        <v>20679</v>
      </c>
      <c r="L6530">
        <v>4380632</v>
      </c>
      <c r="M6530">
        <f t="shared" si="202"/>
        <v>19008</v>
      </c>
      <c r="N6530" s="2">
        <f t="shared" si="203"/>
        <v>53.03535690460307</v>
      </c>
    </row>
    <row r="6531" spans="1:14" x14ac:dyDescent="0.3">
      <c r="A6531" t="s">
        <v>8741</v>
      </c>
      <c r="B6531" t="s">
        <v>5555</v>
      </c>
      <c r="C6531">
        <v>4.5</v>
      </c>
      <c r="D6531">
        <v>35</v>
      </c>
      <c r="E6531">
        <v>2195</v>
      </c>
      <c r="F6531">
        <v>658</v>
      </c>
      <c r="G6531" t="s">
        <v>6923</v>
      </c>
      <c r="H6531" t="s">
        <v>20680</v>
      </c>
      <c r="I6531" t="s">
        <v>50</v>
      </c>
      <c r="J6531" t="s">
        <v>5557</v>
      </c>
      <c r="K6531" t="s">
        <v>20681</v>
      </c>
      <c r="L6531">
        <v>13633246</v>
      </c>
      <c r="M6531">
        <f t="shared" ref="M6531:M6594" si="204">D6531*F6531</f>
        <v>23030</v>
      </c>
      <c r="N6531" s="2">
        <f t="shared" ref="N6531:N6594" si="205">((E6531-F6531)/E6531) *100</f>
        <v>70.022779043280181</v>
      </c>
    </row>
    <row r="6532" spans="1:14" x14ac:dyDescent="0.3">
      <c r="A6532" t="s">
        <v>1407</v>
      </c>
      <c r="B6532" t="s">
        <v>20682</v>
      </c>
      <c r="C6532">
        <v>4.3</v>
      </c>
      <c r="D6532">
        <v>331</v>
      </c>
      <c r="E6532">
        <v>1349</v>
      </c>
      <c r="F6532">
        <v>661</v>
      </c>
      <c r="G6532" t="s">
        <v>29</v>
      </c>
      <c r="H6532" t="s">
        <v>20683</v>
      </c>
      <c r="I6532" t="s">
        <v>126</v>
      </c>
      <c r="J6532" t="s">
        <v>20684</v>
      </c>
      <c r="K6532" t="s">
        <v>20685</v>
      </c>
      <c r="L6532">
        <v>6619965</v>
      </c>
      <c r="M6532">
        <f t="shared" si="204"/>
        <v>218791</v>
      </c>
      <c r="N6532" s="2">
        <f t="shared" si="205"/>
        <v>51.000741289844328</v>
      </c>
    </row>
    <row r="6533" spans="1:14" x14ac:dyDescent="0.3">
      <c r="A6533" t="s">
        <v>6195</v>
      </c>
      <c r="B6533" t="s">
        <v>3674</v>
      </c>
      <c r="C6533">
        <v>3.8</v>
      </c>
      <c r="D6533">
        <v>13</v>
      </c>
      <c r="E6533">
        <v>2490</v>
      </c>
      <c r="F6533">
        <v>796</v>
      </c>
      <c r="G6533" t="s">
        <v>1474</v>
      </c>
      <c r="H6533" t="s">
        <v>20686</v>
      </c>
      <c r="I6533" t="s">
        <v>685</v>
      </c>
      <c r="J6533" t="s">
        <v>3676</v>
      </c>
      <c r="K6533" t="s">
        <v>20687</v>
      </c>
      <c r="L6533">
        <v>14338030</v>
      </c>
      <c r="M6533">
        <f t="shared" si="204"/>
        <v>10348</v>
      </c>
      <c r="N6533" s="2">
        <f t="shared" si="205"/>
        <v>68.032128514056225</v>
      </c>
    </row>
    <row r="6534" spans="1:14" x14ac:dyDescent="0.3">
      <c r="A6534" t="s">
        <v>20688</v>
      </c>
      <c r="B6534" t="s">
        <v>1483</v>
      </c>
      <c r="C6534">
        <v>4.7</v>
      </c>
      <c r="D6534">
        <v>3</v>
      </c>
      <c r="E6534">
        <v>5699</v>
      </c>
      <c r="F6534">
        <v>4274</v>
      </c>
      <c r="G6534" t="s">
        <v>29</v>
      </c>
      <c r="H6534" t="s">
        <v>20689</v>
      </c>
      <c r="I6534" t="s">
        <v>50</v>
      </c>
      <c r="J6534" t="s">
        <v>1485</v>
      </c>
      <c r="K6534" t="s">
        <v>20690</v>
      </c>
      <c r="L6534">
        <v>17397848</v>
      </c>
      <c r="M6534">
        <f t="shared" si="204"/>
        <v>12822</v>
      </c>
      <c r="N6534" s="2">
        <f t="shared" si="205"/>
        <v>25.004386734514828</v>
      </c>
    </row>
    <row r="6535" spans="1:14" x14ac:dyDescent="0.3">
      <c r="A6535" t="s">
        <v>20691</v>
      </c>
      <c r="B6535" t="s">
        <v>230</v>
      </c>
      <c r="C6535">
        <v>4.2</v>
      </c>
      <c r="D6535">
        <v>9</v>
      </c>
      <c r="E6535">
        <v>2199</v>
      </c>
      <c r="F6535">
        <v>879</v>
      </c>
      <c r="G6535" t="s">
        <v>563</v>
      </c>
      <c r="H6535" t="s">
        <v>20692</v>
      </c>
      <c r="I6535" t="s">
        <v>297</v>
      </c>
      <c r="J6535" t="s">
        <v>232</v>
      </c>
      <c r="K6535" t="s">
        <v>20693</v>
      </c>
      <c r="L6535">
        <v>14639632</v>
      </c>
      <c r="M6535">
        <f t="shared" si="204"/>
        <v>7911</v>
      </c>
      <c r="N6535" s="2">
        <f t="shared" si="205"/>
        <v>60.027285129604365</v>
      </c>
    </row>
    <row r="6536" spans="1:14" x14ac:dyDescent="0.3">
      <c r="A6536" t="s">
        <v>20694</v>
      </c>
      <c r="B6536" t="s">
        <v>6571</v>
      </c>
      <c r="C6536">
        <v>3.9</v>
      </c>
      <c r="D6536">
        <v>93</v>
      </c>
      <c r="E6536">
        <v>1999</v>
      </c>
      <c r="F6536">
        <v>799</v>
      </c>
      <c r="G6536" t="s">
        <v>42</v>
      </c>
      <c r="H6536" t="s">
        <v>20695</v>
      </c>
      <c r="I6536" t="s">
        <v>1348</v>
      </c>
      <c r="J6536" t="s">
        <v>6573</v>
      </c>
      <c r="K6536" t="s">
        <v>20696</v>
      </c>
      <c r="L6536">
        <v>11692064</v>
      </c>
      <c r="M6536">
        <f t="shared" si="204"/>
        <v>74307</v>
      </c>
      <c r="N6536" s="2">
        <f t="shared" si="205"/>
        <v>60.030015007503756</v>
      </c>
    </row>
    <row r="6537" spans="1:14" x14ac:dyDescent="0.3">
      <c r="A6537" t="s">
        <v>11154</v>
      </c>
      <c r="B6537" t="s">
        <v>6647</v>
      </c>
      <c r="C6537">
        <v>3.8</v>
      </c>
      <c r="D6537">
        <v>65</v>
      </c>
      <c r="E6537">
        <v>3425</v>
      </c>
      <c r="F6537">
        <v>719</v>
      </c>
      <c r="G6537" t="s">
        <v>683</v>
      </c>
      <c r="H6537" t="s">
        <v>20697</v>
      </c>
      <c r="I6537" t="s">
        <v>685</v>
      </c>
      <c r="J6537" t="s">
        <v>6649</v>
      </c>
      <c r="K6537" t="s">
        <v>20698</v>
      </c>
      <c r="L6537">
        <v>14459094</v>
      </c>
      <c r="M6537">
        <f t="shared" si="204"/>
        <v>46735</v>
      </c>
      <c r="N6537" s="2">
        <f t="shared" si="205"/>
        <v>79.007299270072991</v>
      </c>
    </row>
    <row r="6538" spans="1:14" x14ac:dyDescent="0.3">
      <c r="A6538" t="s">
        <v>20699</v>
      </c>
      <c r="B6538" t="s">
        <v>2788</v>
      </c>
      <c r="C6538">
        <v>4.4000000000000004</v>
      </c>
      <c r="D6538">
        <v>149</v>
      </c>
      <c r="E6538">
        <v>2950</v>
      </c>
      <c r="F6538">
        <v>2950</v>
      </c>
      <c r="G6538" t="s">
        <v>16</v>
      </c>
      <c r="H6538" t="s">
        <v>20700</v>
      </c>
      <c r="I6538" t="s">
        <v>2180</v>
      </c>
      <c r="J6538" t="s">
        <v>2790</v>
      </c>
      <c r="K6538" t="s">
        <v>20701</v>
      </c>
      <c r="L6538">
        <v>9589047</v>
      </c>
      <c r="M6538">
        <f t="shared" si="204"/>
        <v>439550</v>
      </c>
      <c r="N6538" s="2">
        <f t="shared" si="205"/>
        <v>0</v>
      </c>
    </row>
    <row r="6539" spans="1:14" x14ac:dyDescent="0.3">
      <c r="A6539" t="s">
        <v>20702</v>
      </c>
      <c r="B6539" t="s">
        <v>41</v>
      </c>
      <c r="C6539">
        <v>4.5999999999999996</v>
      </c>
      <c r="D6539">
        <v>28</v>
      </c>
      <c r="E6539">
        <v>1099</v>
      </c>
      <c r="F6539">
        <v>384</v>
      </c>
      <c r="G6539" t="s">
        <v>16</v>
      </c>
      <c r="H6539" t="s">
        <v>20703</v>
      </c>
      <c r="I6539" t="s">
        <v>167</v>
      </c>
      <c r="J6539" t="s">
        <v>45</v>
      </c>
      <c r="K6539" t="s">
        <v>20704</v>
      </c>
      <c r="L6539">
        <v>14809998</v>
      </c>
      <c r="M6539">
        <f t="shared" si="204"/>
        <v>10752</v>
      </c>
      <c r="N6539" s="2">
        <f t="shared" si="205"/>
        <v>65.059144676979074</v>
      </c>
    </row>
    <row r="6540" spans="1:14" x14ac:dyDescent="0.3">
      <c r="A6540" t="s">
        <v>20705</v>
      </c>
      <c r="B6540" t="s">
        <v>1127</v>
      </c>
      <c r="C6540">
        <v>4.7</v>
      </c>
      <c r="D6540">
        <v>6</v>
      </c>
      <c r="E6540">
        <v>1375</v>
      </c>
      <c r="F6540">
        <v>550</v>
      </c>
      <c r="G6540" t="s">
        <v>20706</v>
      </c>
      <c r="H6540" t="s">
        <v>20707</v>
      </c>
      <c r="I6540" t="s">
        <v>1229</v>
      </c>
      <c r="J6540" t="s">
        <v>1130</v>
      </c>
      <c r="K6540" t="s">
        <v>20708</v>
      </c>
      <c r="L6540">
        <v>16919536</v>
      </c>
      <c r="M6540">
        <f t="shared" si="204"/>
        <v>3300</v>
      </c>
      <c r="N6540" s="2">
        <f t="shared" si="205"/>
        <v>60</v>
      </c>
    </row>
    <row r="6541" spans="1:14" x14ac:dyDescent="0.3">
      <c r="A6541" t="s">
        <v>18889</v>
      </c>
      <c r="B6541" t="s">
        <v>1222</v>
      </c>
      <c r="C6541">
        <v>4.2</v>
      </c>
      <c r="D6541">
        <v>246</v>
      </c>
      <c r="E6541">
        <v>2149</v>
      </c>
      <c r="F6541">
        <v>859</v>
      </c>
      <c r="G6541" t="s">
        <v>67</v>
      </c>
      <c r="H6541" t="s">
        <v>20709</v>
      </c>
      <c r="I6541" t="s">
        <v>44</v>
      </c>
      <c r="J6541" t="s">
        <v>1224</v>
      </c>
      <c r="K6541" t="s">
        <v>20710</v>
      </c>
      <c r="L6541">
        <v>13194604</v>
      </c>
      <c r="M6541">
        <f t="shared" si="204"/>
        <v>211314</v>
      </c>
      <c r="N6541" s="2">
        <f t="shared" si="205"/>
        <v>60.027919962773382</v>
      </c>
    </row>
    <row r="6542" spans="1:14" x14ac:dyDescent="0.3">
      <c r="A6542" t="s">
        <v>20711</v>
      </c>
      <c r="B6542" t="s">
        <v>895</v>
      </c>
      <c r="C6542">
        <v>4</v>
      </c>
      <c r="D6542">
        <v>21</v>
      </c>
      <c r="E6542">
        <v>2990</v>
      </c>
      <c r="F6542">
        <v>1794</v>
      </c>
      <c r="G6542" t="s">
        <v>466</v>
      </c>
      <c r="H6542" t="s">
        <v>20712</v>
      </c>
      <c r="I6542" t="s">
        <v>404</v>
      </c>
      <c r="J6542" t="s">
        <v>898</v>
      </c>
      <c r="K6542" t="s">
        <v>20713</v>
      </c>
      <c r="L6542">
        <v>12524168</v>
      </c>
      <c r="M6542">
        <f t="shared" si="204"/>
        <v>37674</v>
      </c>
      <c r="N6542" s="2">
        <f t="shared" si="205"/>
        <v>40</v>
      </c>
    </row>
    <row r="6543" spans="1:14" x14ac:dyDescent="0.3">
      <c r="A6543" t="s">
        <v>20714</v>
      </c>
      <c r="B6543" t="s">
        <v>165</v>
      </c>
      <c r="C6543">
        <v>4.8</v>
      </c>
      <c r="D6543">
        <v>5</v>
      </c>
      <c r="E6543">
        <v>2299</v>
      </c>
      <c r="F6543">
        <v>1264</v>
      </c>
      <c r="G6543" t="s">
        <v>42</v>
      </c>
      <c r="H6543" t="s">
        <v>20715</v>
      </c>
      <c r="I6543" t="s">
        <v>37</v>
      </c>
      <c r="J6543" t="s">
        <v>168</v>
      </c>
      <c r="K6543" t="s">
        <v>20716</v>
      </c>
      <c r="L6543">
        <v>18246096</v>
      </c>
      <c r="M6543">
        <f t="shared" si="204"/>
        <v>6320</v>
      </c>
      <c r="N6543" s="2">
        <f t="shared" si="205"/>
        <v>45.019573727707701</v>
      </c>
    </row>
    <row r="6544" spans="1:14" x14ac:dyDescent="0.3">
      <c r="A6544" t="s">
        <v>20717</v>
      </c>
      <c r="B6544" t="s">
        <v>119</v>
      </c>
      <c r="C6544">
        <v>4.7</v>
      </c>
      <c r="D6544">
        <v>6</v>
      </c>
      <c r="E6544">
        <v>799</v>
      </c>
      <c r="F6544">
        <v>799</v>
      </c>
      <c r="G6544" t="s">
        <v>20718</v>
      </c>
      <c r="H6544" t="s">
        <v>20719</v>
      </c>
      <c r="I6544" t="s">
        <v>740</v>
      </c>
      <c r="J6544" t="s">
        <v>119</v>
      </c>
      <c r="K6544" t="s">
        <v>20720</v>
      </c>
      <c r="L6544">
        <v>17468964</v>
      </c>
      <c r="M6544">
        <f t="shared" si="204"/>
        <v>4794</v>
      </c>
      <c r="N6544" s="2">
        <f t="shared" si="205"/>
        <v>0</v>
      </c>
    </row>
    <row r="6545" spans="1:14" x14ac:dyDescent="0.3">
      <c r="A6545" t="s">
        <v>20721</v>
      </c>
      <c r="B6545" t="s">
        <v>424</v>
      </c>
      <c r="C6545">
        <v>3.9</v>
      </c>
      <c r="D6545">
        <v>12</v>
      </c>
      <c r="E6545">
        <v>6999</v>
      </c>
      <c r="F6545">
        <v>2449</v>
      </c>
      <c r="G6545" t="s">
        <v>29</v>
      </c>
      <c r="H6545" t="s">
        <v>20722</v>
      </c>
      <c r="I6545" t="s">
        <v>132</v>
      </c>
      <c r="J6545" t="s">
        <v>426</v>
      </c>
      <c r="K6545" t="s">
        <v>20723</v>
      </c>
      <c r="L6545">
        <v>16515268</v>
      </c>
      <c r="M6545">
        <f t="shared" si="204"/>
        <v>29388</v>
      </c>
      <c r="N6545" s="2">
        <f t="shared" si="205"/>
        <v>65.009287041005862</v>
      </c>
    </row>
    <row r="6546" spans="1:14" x14ac:dyDescent="0.3">
      <c r="A6546" t="s">
        <v>20724</v>
      </c>
      <c r="B6546" t="s">
        <v>10182</v>
      </c>
      <c r="C6546">
        <v>4.5</v>
      </c>
      <c r="D6546">
        <v>19</v>
      </c>
      <c r="E6546">
        <v>2700</v>
      </c>
      <c r="F6546">
        <v>1836</v>
      </c>
      <c r="G6546" t="s">
        <v>2094</v>
      </c>
      <c r="H6546" t="s">
        <v>20725</v>
      </c>
      <c r="I6546" t="s">
        <v>1145</v>
      </c>
      <c r="J6546" t="s">
        <v>10184</v>
      </c>
      <c r="K6546" t="s">
        <v>20726</v>
      </c>
      <c r="L6546">
        <v>15782402</v>
      </c>
      <c r="M6546">
        <f t="shared" si="204"/>
        <v>34884</v>
      </c>
      <c r="N6546" s="2">
        <f t="shared" si="205"/>
        <v>32</v>
      </c>
    </row>
    <row r="6547" spans="1:14" x14ac:dyDescent="0.3">
      <c r="A6547" t="s">
        <v>20727</v>
      </c>
      <c r="B6547" t="s">
        <v>5624</v>
      </c>
      <c r="C6547">
        <v>4.3</v>
      </c>
      <c r="D6547">
        <v>82</v>
      </c>
      <c r="E6547">
        <v>1499</v>
      </c>
      <c r="F6547">
        <v>599</v>
      </c>
      <c r="G6547" t="s">
        <v>29</v>
      </c>
      <c r="H6547" t="s">
        <v>20728</v>
      </c>
      <c r="I6547" t="s">
        <v>434</v>
      </c>
      <c r="J6547" t="s">
        <v>5626</v>
      </c>
      <c r="K6547" t="s">
        <v>20729</v>
      </c>
      <c r="L6547">
        <v>14631394</v>
      </c>
      <c r="M6547">
        <f t="shared" si="204"/>
        <v>49118</v>
      </c>
      <c r="N6547" s="2">
        <f t="shared" si="205"/>
        <v>60.040026684456308</v>
      </c>
    </row>
    <row r="6548" spans="1:14" x14ac:dyDescent="0.3">
      <c r="A6548" t="s">
        <v>20730</v>
      </c>
      <c r="B6548" t="s">
        <v>147</v>
      </c>
      <c r="C6548">
        <v>4.2</v>
      </c>
      <c r="D6548">
        <v>13</v>
      </c>
      <c r="E6548">
        <v>519</v>
      </c>
      <c r="F6548">
        <v>467</v>
      </c>
      <c r="G6548" t="s">
        <v>182</v>
      </c>
      <c r="H6548" t="s">
        <v>20731</v>
      </c>
      <c r="I6548" t="s">
        <v>150</v>
      </c>
      <c r="J6548" t="s">
        <v>151</v>
      </c>
      <c r="K6548" t="s">
        <v>20732</v>
      </c>
      <c r="L6548">
        <v>14353586</v>
      </c>
      <c r="M6548">
        <f t="shared" si="204"/>
        <v>6071</v>
      </c>
      <c r="N6548" s="2">
        <f t="shared" si="205"/>
        <v>10.01926782273603</v>
      </c>
    </row>
    <row r="6549" spans="1:14" x14ac:dyDescent="0.3">
      <c r="A6549" t="s">
        <v>20733</v>
      </c>
      <c r="B6549" t="s">
        <v>917</v>
      </c>
      <c r="C6549">
        <v>3.9</v>
      </c>
      <c r="D6549">
        <v>3500</v>
      </c>
      <c r="E6549">
        <v>1899</v>
      </c>
      <c r="F6549">
        <v>721</v>
      </c>
      <c r="G6549" t="s">
        <v>29</v>
      </c>
      <c r="H6549" t="s">
        <v>20734</v>
      </c>
      <c r="I6549" t="s">
        <v>126</v>
      </c>
      <c r="J6549" t="s">
        <v>919</v>
      </c>
      <c r="K6549" t="s">
        <v>20735</v>
      </c>
      <c r="L6549">
        <v>6742061</v>
      </c>
      <c r="M6549">
        <f t="shared" si="204"/>
        <v>2523500</v>
      </c>
      <c r="N6549" s="2">
        <f t="shared" si="205"/>
        <v>62.032648762506582</v>
      </c>
    </row>
    <row r="6550" spans="1:14" x14ac:dyDescent="0.3">
      <c r="A6550" t="s">
        <v>20736</v>
      </c>
      <c r="B6550" t="s">
        <v>165</v>
      </c>
      <c r="C6550">
        <v>4.5999999999999996</v>
      </c>
      <c r="D6550">
        <v>16</v>
      </c>
      <c r="E6550">
        <v>1699</v>
      </c>
      <c r="F6550">
        <v>934</v>
      </c>
      <c r="G6550" t="s">
        <v>74</v>
      </c>
      <c r="H6550" t="s">
        <v>20737</v>
      </c>
      <c r="I6550" t="s">
        <v>76</v>
      </c>
      <c r="J6550" t="s">
        <v>168</v>
      </c>
      <c r="K6550" t="s">
        <v>20738</v>
      </c>
      <c r="L6550">
        <v>15149308</v>
      </c>
      <c r="M6550">
        <f t="shared" si="204"/>
        <v>14944</v>
      </c>
      <c r="N6550" s="2">
        <f t="shared" si="205"/>
        <v>45.026486168334316</v>
      </c>
    </row>
    <row r="6551" spans="1:14" x14ac:dyDescent="0.3">
      <c r="A6551" t="s">
        <v>1821</v>
      </c>
      <c r="B6551" t="s">
        <v>2852</v>
      </c>
      <c r="C6551">
        <v>4</v>
      </c>
      <c r="D6551">
        <v>7</v>
      </c>
      <c r="E6551">
        <v>6295</v>
      </c>
      <c r="F6551">
        <v>6295</v>
      </c>
      <c r="G6551" t="s">
        <v>16</v>
      </c>
      <c r="H6551" t="s">
        <v>20739</v>
      </c>
      <c r="I6551" t="s">
        <v>177</v>
      </c>
      <c r="J6551" t="s">
        <v>2854</v>
      </c>
      <c r="K6551" t="s">
        <v>20740</v>
      </c>
      <c r="L6551">
        <v>11795842</v>
      </c>
      <c r="M6551">
        <f t="shared" si="204"/>
        <v>44065</v>
      </c>
      <c r="N6551" s="2">
        <f t="shared" si="205"/>
        <v>0</v>
      </c>
    </row>
    <row r="6552" spans="1:14" x14ac:dyDescent="0.3">
      <c r="A6552" t="s">
        <v>20741</v>
      </c>
      <c r="B6552" t="s">
        <v>15012</v>
      </c>
      <c r="C6552">
        <v>4</v>
      </c>
      <c r="D6552">
        <v>42</v>
      </c>
      <c r="E6552">
        <v>1999</v>
      </c>
      <c r="F6552">
        <v>1499</v>
      </c>
      <c r="G6552" t="s">
        <v>15043</v>
      </c>
      <c r="H6552" t="s">
        <v>20742</v>
      </c>
      <c r="I6552" t="s">
        <v>1941</v>
      </c>
      <c r="J6552" t="s">
        <v>15014</v>
      </c>
      <c r="K6552" t="s">
        <v>20743</v>
      </c>
      <c r="L6552">
        <v>15443652</v>
      </c>
      <c r="M6552">
        <f t="shared" si="204"/>
        <v>62958</v>
      </c>
      <c r="N6552" s="2">
        <f t="shared" si="205"/>
        <v>25.012506253126567</v>
      </c>
    </row>
    <row r="6553" spans="1:14" x14ac:dyDescent="0.3">
      <c r="A6553" t="s">
        <v>20744</v>
      </c>
      <c r="B6553" t="s">
        <v>1106</v>
      </c>
      <c r="C6553">
        <v>4.7</v>
      </c>
      <c r="D6553">
        <v>940</v>
      </c>
      <c r="E6553">
        <v>299</v>
      </c>
      <c r="F6553">
        <v>197</v>
      </c>
      <c r="G6553" t="s">
        <v>3858</v>
      </c>
      <c r="H6553" t="s">
        <v>20745</v>
      </c>
      <c r="I6553" t="s">
        <v>2497</v>
      </c>
      <c r="J6553" t="s">
        <v>1109</v>
      </c>
      <c r="K6553" t="s">
        <v>20746</v>
      </c>
      <c r="L6553">
        <v>13374994</v>
      </c>
      <c r="M6553">
        <f t="shared" si="204"/>
        <v>185180</v>
      </c>
      <c r="N6553" s="2">
        <f t="shared" si="205"/>
        <v>34.113712374581937</v>
      </c>
    </row>
    <row r="6554" spans="1:14" x14ac:dyDescent="0.3">
      <c r="A6554" t="s">
        <v>20747</v>
      </c>
      <c r="B6554" t="s">
        <v>438</v>
      </c>
      <c r="C6554">
        <v>4.5</v>
      </c>
      <c r="D6554">
        <v>16</v>
      </c>
      <c r="E6554">
        <v>2299</v>
      </c>
      <c r="F6554">
        <v>1494</v>
      </c>
      <c r="G6554" t="s">
        <v>42</v>
      </c>
      <c r="H6554" t="s">
        <v>20748</v>
      </c>
      <c r="I6554" t="s">
        <v>50</v>
      </c>
      <c r="J6554" t="s">
        <v>440</v>
      </c>
      <c r="K6554" t="s">
        <v>20749</v>
      </c>
      <c r="L6554">
        <v>15204518</v>
      </c>
      <c r="M6554">
        <f t="shared" si="204"/>
        <v>23904</v>
      </c>
      <c r="N6554" s="2">
        <f t="shared" si="205"/>
        <v>35.015224010439319</v>
      </c>
    </row>
    <row r="6555" spans="1:14" x14ac:dyDescent="0.3">
      <c r="A6555" t="s">
        <v>20750</v>
      </c>
      <c r="B6555" t="s">
        <v>9973</v>
      </c>
      <c r="C6555">
        <v>3.9</v>
      </c>
      <c r="D6555">
        <v>19</v>
      </c>
      <c r="E6555">
        <v>1699</v>
      </c>
      <c r="F6555">
        <v>696</v>
      </c>
      <c r="G6555" t="s">
        <v>683</v>
      </c>
      <c r="H6555" t="s">
        <v>20751</v>
      </c>
      <c r="I6555" t="s">
        <v>685</v>
      </c>
      <c r="J6555" t="s">
        <v>9975</v>
      </c>
      <c r="K6555" t="s">
        <v>20752</v>
      </c>
      <c r="L6555">
        <v>14379372</v>
      </c>
      <c r="M6555">
        <f t="shared" si="204"/>
        <v>13224</v>
      </c>
      <c r="N6555" s="2">
        <f t="shared" si="205"/>
        <v>59.034726309593879</v>
      </c>
    </row>
    <row r="6556" spans="1:14" x14ac:dyDescent="0.3">
      <c r="A6556" t="s">
        <v>20753</v>
      </c>
      <c r="B6556" t="s">
        <v>1687</v>
      </c>
      <c r="C6556">
        <v>4</v>
      </c>
      <c r="D6556">
        <v>32</v>
      </c>
      <c r="E6556">
        <v>1099</v>
      </c>
      <c r="F6556">
        <v>747</v>
      </c>
      <c r="G6556" t="s">
        <v>5781</v>
      </c>
      <c r="H6556" t="s">
        <v>20754</v>
      </c>
      <c r="I6556" t="s">
        <v>630</v>
      </c>
      <c r="J6556" t="s">
        <v>1690</v>
      </c>
      <c r="K6556" t="s">
        <v>20755</v>
      </c>
      <c r="L6556">
        <v>15283286</v>
      </c>
      <c r="M6556">
        <f t="shared" si="204"/>
        <v>23904</v>
      </c>
      <c r="N6556" s="2">
        <f t="shared" si="205"/>
        <v>32.029117379435853</v>
      </c>
    </row>
    <row r="6557" spans="1:14" x14ac:dyDescent="0.3">
      <c r="A6557" t="s">
        <v>20756</v>
      </c>
      <c r="B6557" t="s">
        <v>2417</v>
      </c>
      <c r="C6557">
        <v>4</v>
      </c>
      <c r="D6557">
        <v>4</v>
      </c>
      <c r="E6557">
        <v>5999</v>
      </c>
      <c r="F6557">
        <v>4139</v>
      </c>
      <c r="G6557" t="s">
        <v>1185</v>
      </c>
      <c r="H6557" t="s">
        <v>20757</v>
      </c>
      <c r="I6557" t="s">
        <v>1192</v>
      </c>
      <c r="J6557" t="s">
        <v>2419</v>
      </c>
      <c r="K6557" t="s">
        <v>20758</v>
      </c>
      <c r="L6557">
        <v>16244874</v>
      </c>
      <c r="M6557">
        <f t="shared" si="204"/>
        <v>16556</v>
      </c>
      <c r="N6557" s="2">
        <f t="shared" si="205"/>
        <v>31.005167527921319</v>
      </c>
    </row>
    <row r="6558" spans="1:14" x14ac:dyDescent="0.3">
      <c r="A6558" t="s">
        <v>20759</v>
      </c>
      <c r="B6558" t="s">
        <v>1913</v>
      </c>
      <c r="C6558">
        <v>3.7</v>
      </c>
      <c r="D6558">
        <v>29</v>
      </c>
      <c r="E6558">
        <v>2600</v>
      </c>
      <c r="F6558">
        <v>650</v>
      </c>
      <c r="G6558" t="s">
        <v>16</v>
      </c>
      <c r="H6558" t="s">
        <v>20760</v>
      </c>
      <c r="I6558" t="s">
        <v>18</v>
      </c>
      <c r="J6558" t="s">
        <v>1915</v>
      </c>
      <c r="K6558" t="s">
        <v>20761</v>
      </c>
      <c r="L6558">
        <v>16166904</v>
      </c>
      <c r="M6558">
        <f t="shared" si="204"/>
        <v>18850</v>
      </c>
      <c r="N6558" s="2">
        <f t="shared" si="205"/>
        <v>75</v>
      </c>
    </row>
    <row r="6559" spans="1:14" x14ac:dyDescent="0.3">
      <c r="A6559" t="s">
        <v>2610</v>
      </c>
      <c r="B6559" t="s">
        <v>80</v>
      </c>
      <c r="C6559">
        <v>4.2</v>
      </c>
      <c r="D6559">
        <v>127</v>
      </c>
      <c r="E6559">
        <v>999</v>
      </c>
      <c r="F6559">
        <v>399</v>
      </c>
      <c r="G6559" t="s">
        <v>42</v>
      </c>
      <c r="H6559" t="s">
        <v>20762</v>
      </c>
      <c r="I6559" t="s">
        <v>37</v>
      </c>
      <c r="J6559" t="s">
        <v>84</v>
      </c>
      <c r="K6559" t="s">
        <v>20763</v>
      </c>
      <c r="L6559">
        <v>12930390</v>
      </c>
      <c r="M6559">
        <f t="shared" si="204"/>
        <v>50673</v>
      </c>
      <c r="N6559" s="2">
        <f t="shared" si="205"/>
        <v>60.06006006006006</v>
      </c>
    </row>
    <row r="6560" spans="1:14" x14ac:dyDescent="0.3">
      <c r="A6560" t="s">
        <v>20764</v>
      </c>
      <c r="B6560" t="s">
        <v>20765</v>
      </c>
      <c r="C6560">
        <v>4.5999999999999996</v>
      </c>
      <c r="D6560">
        <v>102</v>
      </c>
      <c r="E6560">
        <v>2699</v>
      </c>
      <c r="F6560">
        <v>1889</v>
      </c>
      <c r="G6560" t="s">
        <v>42</v>
      </c>
      <c r="H6560" t="s">
        <v>20766</v>
      </c>
      <c r="I6560" t="s">
        <v>1064</v>
      </c>
      <c r="J6560" t="s">
        <v>20767</v>
      </c>
      <c r="K6560" t="s">
        <v>20768</v>
      </c>
      <c r="L6560">
        <v>12033956</v>
      </c>
      <c r="M6560">
        <f t="shared" si="204"/>
        <v>192678</v>
      </c>
      <c r="N6560" s="2">
        <f t="shared" si="205"/>
        <v>30.011115227862174</v>
      </c>
    </row>
    <row r="6561" spans="1:14" x14ac:dyDescent="0.3">
      <c r="A6561" t="s">
        <v>3862</v>
      </c>
      <c r="B6561" t="s">
        <v>1974</v>
      </c>
      <c r="C6561">
        <v>4.9000000000000004</v>
      </c>
      <c r="D6561">
        <v>21</v>
      </c>
      <c r="E6561">
        <v>2499</v>
      </c>
      <c r="F6561">
        <v>2124</v>
      </c>
      <c r="G6561" t="s">
        <v>1975</v>
      </c>
      <c r="H6561" t="s">
        <v>20769</v>
      </c>
      <c r="I6561" t="s">
        <v>297</v>
      </c>
      <c r="J6561" t="s">
        <v>1977</v>
      </c>
      <c r="K6561" t="s">
        <v>20770</v>
      </c>
      <c r="L6561">
        <v>16596566</v>
      </c>
      <c r="M6561">
        <f t="shared" si="204"/>
        <v>44604</v>
      </c>
      <c r="N6561" s="2">
        <f t="shared" si="205"/>
        <v>15.006002400960384</v>
      </c>
    </row>
    <row r="6562" spans="1:14" x14ac:dyDescent="0.3">
      <c r="A6562" t="s">
        <v>20771</v>
      </c>
      <c r="B6562" t="s">
        <v>1964</v>
      </c>
      <c r="C6562">
        <v>4.5999999999999996</v>
      </c>
      <c r="D6562">
        <v>60</v>
      </c>
      <c r="E6562">
        <v>2499</v>
      </c>
      <c r="F6562">
        <v>999</v>
      </c>
      <c r="G6562" t="s">
        <v>29</v>
      </c>
      <c r="H6562" t="s">
        <v>20772</v>
      </c>
      <c r="I6562" t="s">
        <v>642</v>
      </c>
      <c r="J6562" t="s">
        <v>1967</v>
      </c>
      <c r="K6562" t="s">
        <v>20773</v>
      </c>
      <c r="L6562">
        <v>13303212</v>
      </c>
      <c r="M6562">
        <f t="shared" si="204"/>
        <v>59940</v>
      </c>
      <c r="N6562" s="2">
        <f t="shared" si="205"/>
        <v>60.024009603841534</v>
      </c>
    </row>
    <row r="6563" spans="1:14" x14ac:dyDescent="0.3">
      <c r="A6563" t="s">
        <v>1226</v>
      </c>
      <c r="B6563" t="s">
        <v>3401</v>
      </c>
      <c r="C6563">
        <v>4.0999999999999996</v>
      </c>
      <c r="D6563">
        <v>15</v>
      </c>
      <c r="E6563">
        <v>1799</v>
      </c>
      <c r="F6563">
        <v>1079</v>
      </c>
      <c r="G6563" t="s">
        <v>20774</v>
      </c>
      <c r="H6563" t="s">
        <v>20775</v>
      </c>
      <c r="I6563" t="s">
        <v>1229</v>
      </c>
      <c r="J6563" t="s">
        <v>3403</v>
      </c>
      <c r="K6563" t="s">
        <v>20776</v>
      </c>
      <c r="L6563">
        <v>16988592</v>
      </c>
      <c r="M6563">
        <f t="shared" si="204"/>
        <v>16185</v>
      </c>
      <c r="N6563" s="2">
        <f t="shared" si="205"/>
        <v>40.022234574763758</v>
      </c>
    </row>
    <row r="6564" spans="1:14" x14ac:dyDescent="0.3">
      <c r="A6564" t="s">
        <v>20777</v>
      </c>
      <c r="B6564" t="s">
        <v>3168</v>
      </c>
      <c r="C6564">
        <v>4.5</v>
      </c>
      <c r="D6564">
        <v>36</v>
      </c>
      <c r="E6564">
        <v>1449</v>
      </c>
      <c r="F6564">
        <v>507</v>
      </c>
      <c r="G6564" t="s">
        <v>29</v>
      </c>
      <c r="H6564" t="s">
        <v>20778</v>
      </c>
      <c r="I6564" t="s">
        <v>37</v>
      </c>
      <c r="J6564" t="s">
        <v>3170</v>
      </c>
      <c r="K6564" t="s">
        <v>20779</v>
      </c>
      <c r="L6564">
        <v>15367512</v>
      </c>
      <c r="M6564">
        <f t="shared" si="204"/>
        <v>18252</v>
      </c>
      <c r="N6564" s="2">
        <f t="shared" si="205"/>
        <v>65.010351966873699</v>
      </c>
    </row>
    <row r="6565" spans="1:14" x14ac:dyDescent="0.3">
      <c r="A6565" t="s">
        <v>16779</v>
      </c>
      <c r="B6565" t="s">
        <v>1513</v>
      </c>
      <c r="C6565">
        <v>4.0999999999999996</v>
      </c>
      <c r="D6565">
        <v>677</v>
      </c>
      <c r="E6565">
        <v>1799</v>
      </c>
      <c r="F6565">
        <v>719</v>
      </c>
      <c r="G6565" t="s">
        <v>3048</v>
      </c>
      <c r="H6565" t="s">
        <v>20780</v>
      </c>
      <c r="I6565" t="s">
        <v>126</v>
      </c>
      <c r="J6565" t="s">
        <v>1515</v>
      </c>
      <c r="K6565" t="s">
        <v>20781</v>
      </c>
      <c r="L6565">
        <v>10224579</v>
      </c>
      <c r="M6565">
        <f t="shared" si="204"/>
        <v>486763</v>
      </c>
      <c r="N6565" s="2">
        <f t="shared" si="205"/>
        <v>60.033351862145636</v>
      </c>
    </row>
    <row r="6566" spans="1:14" x14ac:dyDescent="0.3">
      <c r="A6566" t="s">
        <v>20782</v>
      </c>
      <c r="B6566" t="s">
        <v>1513</v>
      </c>
      <c r="C6566">
        <v>3.8</v>
      </c>
      <c r="D6566">
        <v>179</v>
      </c>
      <c r="E6566">
        <v>2199</v>
      </c>
      <c r="F6566">
        <v>1099</v>
      </c>
      <c r="G6566" t="s">
        <v>905</v>
      </c>
      <c r="H6566" t="s">
        <v>20783</v>
      </c>
      <c r="I6566" t="s">
        <v>446</v>
      </c>
      <c r="J6566" t="s">
        <v>1515</v>
      </c>
      <c r="K6566" t="s">
        <v>20784</v>
      </c>
      <c r="L6566">
        <v>14960206</v>
      </c>
      <c r="M6566">
        <f t="shared" si="204"/>
        <v>196721</v>
      </c>
      <c r="N6566" s="2">
        <f t="shared" si="205"/>
        <v>50.022737608003645</v>
      </c>
    </row>
    <row r="6567" spans="1:14" x14ac:dyDescent="0.3">
      <c r="A6567" t="s">
        <v>20785</v>
      </c>
      <c r="B6567" t="s">
        <v>230</v>
      </c>
      <c r="C6567">
        <v>3.5</v>
      </c>
      <c r="D6567">
        <v>121</v>
      </c>
      <c r="E6567">
        <v>2599</v>
      </c>
      <c r="F6567">
        <v>1169</v>
      </c>
      <c r="G6567" t="s">
        <v>81</v>
      </c>
      <c r="H6567" t="s">
        <v>20786</v>
      </c>
      <c r="I6567" t="s">
        <v>83</v>
      </c>
      <c r="J6567" t="s">
        <v>232</v>
      </c>
      <c r="K6567" t="s">
        <v>20787</v>
      </c>
      <c r="L6567">
        <v>11118472</v>
      </c>
      <c r="M6567">
        <f t="shared" si="204"/>
        <v>141449</v>
      </c>
      <c r="N6567" s="2">
        <f t="shared" si="205"/>
        <v>55.021161985378995</v>
      </c>
    </row>
    <row r="6568" spans="1:14" x14ac:dyDescent="0.3">
      <c r="A6568" t="s">
        <v>20788</v>
      </c>
      <c r="B6568" t="s">
        <v>1624</v>
      </c>
      <c r="C6568">
        <v>4.5</v>
      </c>
      <c r="D6568">
        <v>11</v>
      </c>
      <c r="E6568">
        <v>999</v>
      </c>
      <c r="F6568">
        <v>749</v>
      </c>
      <c r="G6568" t="s">
        <v>16</v>
      </c>
      <c r="H6568" t="s">
        <v>20789</v>
      </c>
      <c r="I6568" t="s">
        <v>1946</v>
      </c>
      <c r="J6568" t="s">
        <v>1626</v>
      </c>
      <c r="K6568" t="s">
        <v>20790</v>
      </c>
      <c r="L6568">
        <v>16962590</v>
      </c>
      <c r="M6568">
        <f t="shared" si="204"/>
        <v>8239</v>
      </c>
      <c r="N6568" s="2">
        <f t="shared" si="205"/>
        <v>25.025025025025027</v>
      </c>
    </row>
    <row r="6569" spans="1:14" x14ac:dyDescent="0.3">
      <c r="A6569" t="s">
        <v>20791</v>
      </c>
      <c r="B6569" t="s">
        <v>230</v>
      </c>
      <c r="C6569">
        <v>4.3</v>
      </c>
      <c r="D6569">
        <v>10</v>
      </c>
      <c r="E6569">
        <v>1899</v>
      </c>
      <c r="F6569">
        <v>569</v>
      </c>
      <c r="G6569" t="s">
        <v>242</v>
      </c>
      <c r="H6569" t="s">
        <v>20792</v>
      </c>
      <c r="I6569" t="s">
        <v>244</v>
      </c>
      <c r="J6569" t="s">
        <v>232</v>
      </c>
      <c r="K6569" t="s">
        <v>20793</v>
      </c>
      <c r="L6569">
        <v>14636586</v>
      </c>
      <c r="M6569">
        <f t="shared" si="204"/>
        <v>5690</v>
      </c>
      <c r="N6569" s="2">
        <f t="shared" si="205"/>
        <v>70.036861506055814</v>
      </c>
    </row>
    <row r="6570" spans="1:14" x14ac:dyDescent="0.3">
      <c r="A6570" t="s">
        <v>20794</v>
      </c>
      <c r="B6570" t="s">
        <v>119</v>
      </c>
      <c r="C6570">
        <v>4.2</v>
      </c>
      <c r="D6570">
        <v>16</v>
      </c>
      <c r="E6570">
        <v>419</v>
      </c>
      <c r="F6570">
        <v>419</v>
      </c>
      <c r="G6570" t="s">
        <v>171</v>
      </c>
      <c r="H6570" t="s">
        <v>20795</v>
      </c>
      <c r="I6570" t="s">
        <v>1229</v>
      </c>
      <c r="J6570" t="s">
        <v>119</v>
      </c>
      <c r="K6570" t="s">
        <v>20796</v>
      </c>
      <c r="L6570">
        <v>14403784</v>
      </c>
      <c r="M6570">
        <f t="shared" si="204"/>
        <v>6704</v>
      </c>
      <c r="N6570" s="2">
        <f t="shared" si="205"/>
        <v>0</v>
      </c>
    </row>
    <row r="6571" spans="1:14" x14ac:dyDescent="0.3">
      <c r="A6571" t="s">
        <v>11642</v>
      </c>
      <c r="B6571" t="s">
        <v>5624</v>
      </c>
      <c r="C6571">
        <v>4.5999999999999996</v>
      </c>
      <c r="D6571">
        <v>21</v>
      </c>
      <c r="E6571">
        <v>999</v>
      </c>
      <c r="F6571">
        <v>299</v>
      </c>
      <c r="G6571" t="s">
        <v>29</v>
      </c>
      <c r="H6571" t="s">
        <v>20797</v>
      </c>
      <c r="I6571" t="s">
        <v>3438</v>
      </c>
      <c r="J6571" t="s">
        <v>5626</v>
      </c>
      <c r="K6571" t="s">
        <v>20798</v>
      </c>
      <c r="L6571">
        <v>14631434</v>
      </c>
      <c r="M6571">
        <f t="shared" si="204"/>
        <v>6279</v>
      </c>
      <c r="N6571" s="2">
        <f t="shared" si="205"/>
        <v>70.070070070070074</v>
      </c>
    </row>
    <row r="6572" spans="1:14" x14ac:dyDescent="0.3">
      <c r="A6572" t="s">
        <v>20799</v>
      </c>
      <c r="B6572" t="s">
        <v>1078</v>
      </c>
      <c r="C6572">
        <v>4.5</v>
      </c>
      <c r="D6572">
        <v>41</v>
      </c>
      <c r="E6572">
        <v>3290</v>
      </c>
      <c r="F6572">
        <v>3290</v>
      </c>
      <c r="G6572" t="s">
        <v>16</v>
      </c>
      <c r="H6572" t="s">
        <v>20800</v>
      </c>
      <c r="I6572" t="s">
        <v>586</v>
      </c>
      <c r="J6572" t="s">
        <v>1081</v>
      </c>
      <c r="K6572" t="s">
        <v>20801</v>
      </c>
      <c r="L6572">
        <v>15170724</v>
      </c>
      <c r="M6572">
        <f t="shared" si="204"/>
        <v>134890</v>
      </c>
      <c r="N6572" s="2">
        <f t="shared" si="205"/>
        <v>0</v>
      </c>
    </row>
    <row r="6573" spans="1:14" x14ac:dyDescent="0.3">
      <c r="A6573" t="s">
        <v>20802</v>
      </c>
      <c r="B6573" t="s">
        <v>20275</v>
      </c>
      <c r="C6573">
        <v>4.4000000000000004</v>
      </c>
      <c r="D6573">
        <v>182</v>
      </c>
      <c r="E6573">
        <v>999</v>
      </c>
      <c r="F6573">
        <v>699</v>
      </c>
      <c r="G6573" t="s">
        <v>20803</v>
      </c>
      <c r="H6573" t="s">
        <v>20804</v>
      </c>
      <c r="I6573" t="s">
        <v>13756</v>
      </c>
      <c r="J6573" t="s">
        <v>20277</v>
      </c>
      <c r="K6573" t="s">
        <v>20805</v>
      </c>
      <c r="L6573">
        <v>13651582</v>
      </c>
      <c r="M6573">
        <f t="shared" si="204"/>
        <v>127218</v>
      </c>
      <c r="N6573" s="2">
        <f t="shared" si="205"/>
        <v>30.03003003003003</v>
      </c>
    </row>
    <row r="6574" spans="1:14" x14ac:dyDescent="0.3">
      <c r="A6574" t="s">
        <v>20806</v>
      </c>
      <c r="B6574" t="s">
        <v>230</v>
      </c>
      <c r="C6574">
        <v>4</v>
      </c>
      <c r="D6574">
        <v>150</v>
      </c>
      <c r="E6574">
        <v>799</v>
      </c>
      <c r="F6574">
        <v>399</v>
      </c>
      <c r="G6574" t="s">
        <v>67</v>
      </c>
      <c r="H6574" t="s">
        <v>20807</v>
      </c>
      <c r="I6574" t="s">
        <v>37</v>
      </c>
      <c r="J6574" t="s">
        <v>232</v>
      </c>
      <c r="K6574" t="s">
        <v>20808</v>
      </c>
      <c r="L6574">
        <v>13621030</v>
      </c>
      <c r="M6574">
        <f t="shared" si="204"/>
        <v>59850</v>
      </c>
      <c r="N6574" s="2">
        <f t="shared" si="205"/>
        <v>50.062578222778477</v>
      </c>
    </row>
    <row r="6575" spans="1:14" x14ac:dyDescent="0.3">
      <c r="A6575" t="s">
        <v>20809</v>
      </c>
      <c r="B6575" t="s">
        <v>230</v>
      </c>
      <c r="C6575">
        <v>4.3</v>
      </c>
      <c r="D6575">
        <v>683</v>
      </c>
      <c r="E6575">
        <v>2799</v>
      </c>
      <c r="F6575">
        <v>1539</v>
      </c>
      <c r="G6575" t="s">
        <v>335</v>
      </c>
      <c r="H6575" t="s">
        <v>20810</v>
      </c>
      <c r="I6575" t="s">
        <v>44</v>
      </c>
      <c r="J6575" t="s">
        <v>232</v>
      </c>
      <c r="K6575" t="s">
        <v>20811</v>
      </c>
      <c r="L6575">
        <v>1901427</v>
      </c>
      <c r="M6575">
        <f t="shared" si="204"/>
        <v>1051137</v>
      </c>
      <c r="N6575" s="2">
        <f t="shared" si="205"/>
        <v>45.016077170418008</v>
      </c>
    </row>
    <row r="6576" spans="1:14" x14ac:dyDescent="0.3">
      <c r="A6576" t="s">
        <v>15070</v>
      </c>
      <c r="B6576" t="s">
        <v>10526</v>
      </c>
      <c r="C6576">
        <v>4</v>
      </c>
      <c r="D6576">
        <v>222</v>
      </c>
      <c r="E6576">
        <v>4990</v>
      </c>
      <c r="F6576">
        <v>1799</v>
      </c>
      <c r="G6576" t="s">
        <v>16</v>
      </c>
      <c r="H6576" t="s">
        <v>20812</v>
      </c>
      <c r="I6576" t="s">
        <v>6762</v>
      </c>
      <c r="J6576" t="s">
        <v>10528</v>
      </c>
      <c r="K6576" t="s">
        <v>20813</v>
      </c>
      <c r="L6576">
        <v>13408060</v>
      </c>
      <c r="M6576">
        <f t="shared" si="204"/>
        <v>399378</v>
      </c>
      <c r="N6576" s="2">
        <f t="shared" si="205"/>
        <v>63.947895791583164</v>
      </c>
    </row>
    <row r="6577" spans="1:14" x14ac:dyDescent="0.3">
      <c r="A6577" t="s">
        <v>2046</v>
      </c>
      <c r="B6577" t="s">
        <v>2256</v>
      </c>
      <c r="C6577">
        <v>3.4</v>
      </c>
      <c r="D6577">
        <v>41</v>
      </c>
      <c r="E6577">
        <v>4749</v>
      </c>
      <c r="F6577">
        <v>1519</v>
      </c>
      <c r="G6577" t="s">
        <v>95</v>
      </c>
      <c r="H6577" t="s">
        <v>20814</v>
      </c>
      <c r="I6577" t="s">
        <v>126</v>
      </c>
      <c r="J6577" t="s">
        <v>2258</v>
      </c>
      <c r="K6577" t="s">
        <v>20815</v>
      </c>
      <c r="L6577">
        <v>13765016</v>
      </c>
      <c r="M6577">
        <f t="shared" si="204"/>
        <v>62279</v>
      </c>
      <c r="N6577" s="2">
        <f t="shared" si="205"/>
        <v>68.01431880395873</v>
      </c>
    </row>
    <row r="6578" spans="1:14" x14ac:dyDescent="0.3">
      <c r="A6578" t="s">
        <v>20816</v>
      </c>
      <c r="B6578" t="s">
        <v>2793</v>
      </c>
      <c r="C6578">
        <v>4.4000000000000004</v>
      </c>
      <c r="D6578">
        <v>47</v>
      </c>
      <c r="E6578">
        <v>269</v>
      </c>
      <c r="F6578">
        <v>269</v>
      </c>
      <c r="G6578" t="s">
        <v>29</v>
      </c>
      <c r="H6578" t="s">
        <v>20817</v>
      </c>
      <c r="I6578" t="s">
        <v>138</v>
      </c>
      <c r="J6578" t="s">
        <v>2795</v>
      </c>
      <c r="K6578" t="s">
        <v>20818</v>
      </c>
      <c r="L6578">
        <v>16964476</v>
      </c>
      <c r="M6578">
        <f t="shared" si="204"/>
        <v>12643</v>
      </c>
      <c r="N6578" s="2">
        <f t="shared" si="205"/>
        <v>0</v>
      </c>
    </row>
    <row r="6579" spans="1:14" x14ac:dyDescent="0.3">
      <c r="A6579" t="s">
        <v>20819</v>
      </c>
      <c r="B6579" t="s">
        <v>1473</v>
      </c>
      <c r="C6579">
        <v>3.9</v>
      </c>
      <c r="D6579">
        <v>134</v>
      </c>
      <c r="E6579">
        <v>999</v>
      </c>
      <c r="F6579">
        <v>649</v>
      </c>
      <c r="G6579" t="s">
        <v>242</v>
      </c>
      <c r="H6579" t="s">
        <v>20820</v>
      </c>
      <c r="I6579" t="s">
        <v>1176</v>
      </c>
      <c r="J6579" t="s">
        <v>1476</v>
      </c>
      <c r="K6579" t="s">
        <v>20821</v>
      </c>
      <c r="L6579">
        <v>13477140</v>
      </c>
      <c r="M6579">
        <f t="shared" si="204"/>
        <v>86966</v>
      </c>
      <c r="N6579" s="2">
        <f t="shared" si="205"/>
        <v>35.035035035035037</v>
      </c>
    </row>
    <row r="6580" spans="1:14" x14ac:dyDescent="0.3">
      <c r="A6580" t="s">
        <v>20822</v>
      </c>
      <c r="B6580" t="s">
        <v>54</v>
      </c>
      <c r="C6580">
        <v>3.9</v>
      </c>
      <c r="D6580">
        <v>18</v>
      </c>
      <c r="E6580">
        <v>1699</v>
      </c>
      <c r="F6580">
        <v>424</v>
      </c>
      <c r="G6580" t="s">
        <v>1620</v>
      </c>
      <c r="H6580" t="s">
        <v>20823</v>
      </c>
      <c r="I6580" t="s">
        <v>110</v>
      </c>
      <c r="J6580" t="s">
        <v>57</v>
      </c>
      <c r="K6580" t="s">
        <v>20824</v>
      </c>
      <c r="L6580">
        <v>14710516</v>
      </c>
      <c r="M6580">
        <f t="shared" si="204"/>
        <v>7632</v>
      </c>
      <c r="N6580" s="2">
        <f t="shared" si="205"/>
        <v>75.044143613890526</v>
      </c>
    </row>
    <row r="6581" spans="1:14" x14ac:dyDescent="0.3">
      <c r="A6581" t="s">
        <v>20825</v>
      </c>
      <c r="B6581" t="s">
        <v>3370</v>
      </c>
      <c r="C6581">
        <v>4.4000000000000004</v>
      </c>
      <c r="D6581">
        <v>93</v>
      </c>
      <c r="E6581">
        <v>1995</v>
      </c>
      <c r="F6581">
        <v>897</v>
      </c>
      <c r="G6581" t="s">
        <v>3457</v>
      </c>
      <c r="H6581" t="s">
        <v>20826</v>
      </c>
      <c r="I6581" t="s">
        <v>1176</v>
      </c>
      <c r="J6581" t="s">
        <v>3372</v>
      </c>
      <c r="K6581" t="s">
        <v>20827</v>
      </c>
      <c r="L6581">
        <v>15397240</v>
      </c>
      <c r="M6581">
        <f t="shared" si="204"/>
        <v>83421</v>
      </c>
      <c r="N6581" s="2">
        <f t="shared" si="205"/>
        <v>55.037593984962406</v>
      </c>
    </row>
    <row r="6582" spans="1:14" x14ac:dyDescent="0.3">
      <c r="A6582" t="s">
        <v>1195</v>
      </c>
      <c r="B6582" t="s">
        <v>1713</v>
      </c>
      <c r="C6582">
        <v>3.8</v>
      </c>
      <c r="D6582">
        <v>9</v>
      </c>
      <c r="E6582">
        <v>3889</v>
      </c>
      <c r="F6582">
        <v>738</v>
      </c>
      <c r="G6582" t="s">
        <v>12272</v>
      </c>
      <c r="H6582" t="s">
        <v>20828</v>
      </c>
      <c r="I6582" t="s">
        <v>685</v>
      </c>
      <c r="J6582" t="s">
        <v>1715</v>
      </c>
      <c r="K6582" t="s">
        <v>20829</v>
      </c>
      <c r="L6582">
        <v>15679838</v>
      </c>
      <c r="M6582">
        <f t="shared" si="204"/>
        <v>6642</v>
      </c>
      <c r="N6582" s="2">
        <f t="shared" si="205"/>
        <v>81.023399331447678</v>
      </c>
    </row>
    <row r="6583" spans="1:14" x14ac:dyDescent="0.3">
      <c r="A6583" t="s">
        <v>20830</v>
      </c>
      <c r="B6583" t="s">
        <v>6199</v>
      </c>
      <c r="C6583">
        <v>3.8</v>
      </c>
      <c r="D6583">
        <v>16</v>
      </c>
      <c r="E6583">
        <v>1999</v>
      </c>
      <c r="F6583">
        <v>999</v>
      </c>
      <c r="G6583" t="s">
        <v>2172</v>
      </c>
      <c r="H6583" t="s">
        <v>20831</v>
      </c>
      <c r="I6583" t="s">
        <v>3629</v>
      </c>
      <c r="J6583" t="s">
        <v>6201</v>
      </c>
      <c r="K6583" t="s">
        <v>20832</v>
      </c>
      <c r="L6583">
        <v>12872772</v>
      </c>
      <c r="M6583">
        <f t="shared" si="204"/>
        <v>15984</v>
      </c>
      <c r="N6583" s="2">
        <f t="shared" si="205"/>
        <v>50.025012506253134</v>
      </c>
    </row>
    <row r="6584" spans="1:14" x14ac:dyDescent="0.3">
      <c r="A6584" t="s">
        <v>13126</v>
      </c>
      <c r="B6584" t="s">
        <v>2047</v>
      </c>
      <c r="C6584">
        <v>3.9</v>
      </c>
      <c r="D6584">
        <v>14</v>
      </c>
      <c r="E6584">
        <v>2999</v>
      </c>
      <c r="F6584">
        <v>1349</v>
      </c>
      <c r="G6584" t="s">
        <v>42</v>
      </c>
      <c r="H6584" t="s">
        <v>20833</v>
      </c>
      <c r="I6584" t="s">
        <v>132</v>
      </c>
      <c r="J6584" t="s">
        <v>2049</v>
      </c>
      <c r="K6584" t="s">
        <v>20834</v>
      </c>
      <c r="L6584">
        <v>17087368</v>
      </c>
      <c r="M6584">
        <f t="shared" si="204"/>
        <v>18886</v>
      </c>
      <c r="N6584" s="2">
        <f t="shared" si="205"/>
        <v>55.018339446482159</v>
      </c>
    </row>
    <row r="6585" spans="1:14" x14ac:dyDescent="0.3">
      <c r="A6585" t="s">
        <v>20835</v>
      </c>
      <c r="B6585" t="s">
        <v>41</v>
      </c>
      <c r="C6585">
        <v>4.0999999999999996</v>
      </c>
      <c r="D6585">
        <v>27</v>
      </c>
      <c r="E6585">
        <v>1499</v>
      </c>
      <c r="F6585">
        <v>674</v>
      </c>
      <c r="G6585" t="s">
        <v>81</v>
      </c>
      <c r="H6585" t="s">
        <v>20836</v>
      </c>
      <c r="I6585" t="s">
        <v>1229</v>
      </c>
      <c r="J6585" t="s">
        <v>45</v>
      </c>
      <c r="K6585" t="s">
        <v>20837</v>
      </c>
      <c r="L6585">
        <v>15337432</v>
      </c>
      <c r="M6585">
        <f t="shared" si="204"/>
        <v>18198</v>
      </c>
      <c r="N6585" s="2">
        <f t="shared" si="205"/>
        <v>55.03669112741828</v>
      </c>
    </row>
    <row r="6586" spans="1:14" x14ac:dyDescent="0.3">
      <c r="A6586" t="s">
        <v>2639</v>
      </c>
      <c r="B6586" t="s">
        <v>119</v>
      </c>
      <c r="C6586">
        <v>3.8</v>
      </c>
      <c r="D6586">
        <v>25</v>
      </c>
      <c r="E6586">
        <v>499</v>
      </c>
      <c r="F6586">
        <v>499</v>
      </c>
      <c r="G6586" t="s">
        <v>29</v>
      </c>
      <c r="H6586" t="s">
        <v>20838</v>
      </c>
      <c r="I6586" t="s">
        <v>126</v>
      </c>
      <c r="J6586" t="s">
        <v>119</v>
      </c>
      <c r="K6586" t="s">
        <v>20839</v>
      </c>
      <c r="L6586">
        <v>16215022</v>
      </c>
      <c r="M6586">
        <f t="shared" si="204"/>
        <v>12475</v>
      </c>
      <c r="N6586" s="2">
        <f t="shared" si="205"/>
        <v>0</v>
      </c>
    </row>
    <row r="6587" spans="1:14" x14ac:dyDescent="0.3">
      <c r="A6587" t="s">
        <v>3277</v>
      </c>
      <c r="B6587" t="s">
        <v>3055</v>
      </c>
      <c r="C6587">
        <v>4.4000000000000004</v>
      </c>
      <c r="D6587">
        <v>5</v>
      </c>
      <c r="E6587">
        <v>1599</v>
      </c>
      <c r="F6587">
        <v>1279</v>
      </c>
      <c r="G6587" t="s">
        <v>29</v>
      </c>
      <c r="H6587" t="s">
        <v>20840</v>
      </c>
      <c r="I6587" t="s">
        <v>37</v>
      </c>
      <c r="J6587" t="s">
        <v>3057</v>
      </c>
      <c r="K6587" t="s">
        <v>20841</v>
      </c>
      <c r="L6587">
        <v>16364404</v>
      </c>
      <c r="M6587">
        <f t="shared" si="204"/>
        <v>6395</v>
      </c>
      <c r="N6587" s="2">
        <f t="shared" si="205"/>
        <v>20.012507817385867</v>
      </c>
    </row>
    <row r="6588" spans="1:14" x14ac:dyDescent="0.3">
      <c r="A6588" t="s">
        <v>20842</v>
      </c>
      <c r="B6588" t="s">
        <v>41</v>
      </c>
      <c r="C6588">
        <v>4.2</v>
      </c>
      <c r="D6588">
        <v>70</v>
      </c>
      <c r="E6588">
        <v>2899</v>
      </c>
      <c r="F6588">
        <v>1159</v>
      </c>
      <c r="G6588" t="s">
        <v>42</v>
      </c>
      <c r="H6588" t="s">
        <v>20843</v>
      </c>
      <c r="I6588" t="s">
        <v>740</v>
      </c>
      <c r="J6588" t="s">
        <v>45</v>
      </c>
      <c r="K6588" t="s">
        <v>20844</v>
      </c>
      <c r="L6588">
        <v>12896280</v>
      </c>
      <c r="M6588">
        <f t="shared" si="204"/>
        <v>81130</v>
      </c>
      <c r="N6588" s="2">
        <f t="shared" si="205"/>
        <v>60.020696791997239</v>
      </c>
    </row>
    <row r="6589" spans="1:14" x14ac:dyDescent="0.3">
      <c r="A6589" t="s">
        <v>5986</v>
      </c>
      <c r="B6589" t="s">
        <v>41</v>
      </c>
      <c r="C6589">
        <v>4.4000000000000004</v>
      </c>
      <c r="D6589">
        <v>8</v>
      </c>
      <c r="E6589">
        <v>3299</v>
      </c>
      <c r="F6589">
        <v>1649</v>
      </c>
      <c r="G6589" t="s">
        <v>29</v>
      </c>
      <c r="H6589" t="s">
        <v>20845</v>
      </c>
      <c r="I6589" t="s">
        <v>862</v>
      </c>
      <c r="J6589" t="s">
        <v>45</v>
      </c>
      <c r="K6589" t="s">
        <v>20846</v>
      </c>
      <c r="L6589">
        <v>14632654</v>
      </c>
      <c r="M6589">
        <f t="shared" si="204"/>
        <v>13192</v>
      </c>
      <c r="N6589" s="2">
        <f t="shared" si="205"/>
        <v>50.015156107911487</v>
      </c>
    </row>
    <row r="6590" spans="1:14" x14ac:dyDescent="0.3">
      <c r="A6590" t="s">
        <v>20847</v>
      </c>
      <c r="B6590" t="s">
        <v>5215</v>
      </c>
      <c r="C6590">
        <v>4.0999999999999996</v>
      </c>
      <c r="D6590">
        <v>62</v>
      </c>
      <c r="E6590">
        <v>5299</v>
      </c>
      <c r="F6590">
        <v>4769</v>
      </c>
      <c r="G6590" t="s">
        <v>29</v>
      </c>
      <c r="H6590" t="s">
        <v>20848</v>
      </c>
      <c r="I6590" t="s">
        <v>44</v>
      </c>
      <c r="J6590" t="s">
        <v>5217</v>
      </c>
      <c r="K6590" t="s">
        <v>20849</v>
      </c>
      <c r="L6590">
        <v>14789752</v>
      </c>
      <c r="M6590">
        <f t="shared" si="204"/>
        <v>295678</v>
      </c>
      <c r="N6590" s="2">
        <f t="shared" si="205"/>
        <v>10.001887148518589</v>
      </c>
    </row>
    <row r="6591" spans="1:14" x14ac:dyDescent="0.3">
      <c r="A6591" t="s">
        <v>20850</v>
      </c>
      <c r="B6591" t="s">
        <v>3635</v>
      </c>
      <c r="C6591">
        <v>4.5</v>
      </c>
      <c r="D6591">
        <v>17</v>
      </c>
      <c r="E6591">
        <v>2199</v>
      </c>
      <c r="F6591">
        <v>659</v>
      </c>
      <c r="G6591" t="s">
        <v>42</v>
      </c>
      <c r="H6591" t="s">
        <v>20851</v>
      </c>
      <c r="I6591" t="s">
        <v>50</v>
      </c>
      <c r="J6591" t="s">
        <v>3637</v>
      </c>
      <c r="K6591" t="s">
        <v>20852</v>
      </c>
      <c r="L6591">
        <v>14967050</v>
      </c>
      <c r="M6591">
        <f t="shared" si="204"/>
        <v>11203</v>
      </c>
      <c r="N6591" s="2">
        <f t="shared" si="205"/>
        <v>70.031832651205093</v>
      </c>
    </row>
    <row r="6592" spans="1:14" x14ac:dyDescent="0.3">
      <c r="A6592" t="s">
        <v>20853</v>
      </c>
      <c r="B6592" t="s">
        <v>5108</v>
      </c>
      <c r="C6592">
        <v>4.8</v>
      </c>
      <c r="D6592">
        <v>8</v>
      </c>
      <c r="E6592">
        <v>1999</v>
      </c>
      <c r="F6592">
        <v>599</v>
      </c>
      <c r="G6592" t="s">
        <v>42</v>
      </c>
      <c r="H6592" t="s">
        <v>20854</v>
      </c>
      <c r="I6592" t="s">
        <v>50</v>
      </c>
      <c r="J6592" t="s">
        <v>5110</v>
      </c>
      <c r="K6592" t="s">
        <v>20855</v>
      </c>
      <c r="L6592">
        <v>17011346</v>
      </c>
      <c r="M6592">
        <f t="shared" si="204"/>
        <v>4792</v>
      </c>
      <c r="N6592" s="2">
        <f t="shared" si="205"/>
        <v>70.035017508754379</v>
      </c>
    </row>
    <row r="6593" spans="1:14" x14ac:dyDescent="0.3">
      <c r="A6593" t="s">
        <v>17478</v>
      </c>
      <c r="B6593" t="s">
        <v>1382</v>
      </c>
      <c r="C6593">
        <v>4.4000000000000004</v>
      </c>
      <c r="D6593">
        <v>12</v>
      </c>
      <c r="E6593">
        <v>699</v>
      </c>
      <c r="F6593">
        <v>524</v>
      </c>
      <c r="G6593" t="s">
        <v>16</v>
      </c>
      <c r="H6593" t="s">
        <v>20856</v>
      </c>
      <c r="I6593" t="s">
        <v>3079</v>
      </c>
      <c r="J6593" t="s">
        <v>1384</v>
      </c>
      <c r="K6593" t="s">
        <v>18100</v>
      </c>
      <c r="L6593">
        <v>16541958</v>
      </c>
      <c r="M6593">
        <f t="shared" si="204"/>
        <v>6288</v>
      </c>
      <c r="N6593" s="2">
        <f t="shared" si="205"/>
        <v>25.035765379113016</v>
      </c>
    </row>
    <row r="6594" spans="1:14" x14ac:dyDescent="0.3">
      <c r="A6594" t="s">
        <v>20857</v>
      </c>
      <c r="B6594" t="s">
        <v>3093</v>
      </c>
      <c r="C6594">
        <v>4.3</v>
      </c>
      <c r="D6594">
        <v>169</v>
      </c>
      <c r="E6594">
        <v>1899</v>
      </c>
      <c r="F6594">
        <v>664</v>
      </c>
      <c r="G6594" t="s">
        <v>16</v>
      </c>
      <c r="H6594" t="s">
        <v>20858</v>
      </c>
      <c r="I6594" t="s">
        <v>388</v>
      </c>
      <c r="J6594" t="s">
        <v>3096</v>
      </c>
      <c r="K6594" t="s">
        <v>20859</v>
      </c>
      <c r="L6594">
        <v>13951078</v>
      </c>
      <c r="M6594">
        <f t="shared" si="204"/>
        <v>112216</v>
      </c>
      <c r="N6594" s="2">
        <f t="shared" si="205"/>
        <v>65.034228541337541</v>
      </c>
    </row>
    <row r="6595" spans="1:14" x14ac:dyDescent="0.3">
      <c r="A6595" t="s">
        <v>20860</v>
      </c>
      <c r="B6595" t="s">
        <v>19948</v>
      </c>
      <c r="C6595">
        <v>4.0999999999999996</v>
      </c>
      <c r="D6595">
        <v>7</v>
      </c>
      <c r="E6595">
        <v>2999</v>
      </c>
      <c r="F6595">
        <v>1589</v>
      </c>
      <c r="G6595" t="s">
        <v>1412</v>
      </c>
      <c r="H6595" t="s">
        <v>20861</v>
      </c>
      <c r="I6595" t="s">
        <v>880</v>
      </c>
      <c r="J6595" t="s">
        <v>19950</v>
      </c>
      <c r="K6595" t="s">
        <v>20862</v>
      </c>
      <c r="L6595">
        <v>16298250</v>
      </c>
      <c r="M6595">
        <f t="shared" ref="M6595:M6658" si="206">D6595*F6595</f>
        <v>11123</v>
      </c>
      <c r="N6595" s="2">
        <f t="shared" ref="N6595:N6658" si="207">((E6595-F6595)/E6595) *100</f>
        <v>47.015671890630209</v>
      </c>
    </row>
    <row r="6596" spans="1:14" x14ac:dyDescent="0.3">
      <c r="A6596" t="s">
        <v>8690</v>
      </c>
      <c r="B6596" t="s">
        <v>17931</v>
      </c>
      <c r="C6596">
        <v>4.0999999999999996</v>
      </c>
      <c r="D6596">
        <v>47</v>
      </c>
      <c r="E6596">
        <v>3599</v>
      </c>
      <c r="F6596">
        <v>2159</v>
      </c>
      <c r="G6596" t="s">
        <v>242</v>
      </c>
      <c r="H6596" t="s">
        <v>20863</v>
      </c>
      <c r="I6596" t="s">
        <v>244</v>
      </c>
      <c r="J6596" t="s">
        <v>17933</v>
      </c>
      <c r="K6596" t="s">
        <v>20864</v>
      </c>
      <c r="L6596">
        <v>15257484</v>
      </c>
      <c r="M6596">
        <f t="shared" si="206"/>
        <v>101473</v>
      </c>
      <c r="N6596" s="2">
        <f t="shared" si="207"/>
        <v>40.011114198388441</v>
      </c>
    </row>
    <row r="6597" spans="1:14" x14ac:dyDescent="0.3">
      <c r="A6597" t="s">
        <v>20865</v>
      </c>
      <c r="B6597" t="s">
        <v>1376</v>
      </c>
      <c r="C6597">
        <v>4.5</v>
      </c>
      <c r="D6597">
        <v>20</v>
      </c>
      <c r="E6597">
        <v>1599</v>
      </c>
      <c r="F6597">
        <v>623</v>
      </c>
      <c r="G6597" t="s">
        <v>817</v>
      </c>
      <c r="H6597" t="s">
        <v>20866</v>
      </c>
      <c r="I6597" t="s">
        <v>938</v>
      </c>
      <c r="J6597" t="s">
        <v>1379</v>
      </c>
      <c r="K6597" t="s">
        <v>20867</v>
      </c>
      <c r="L6597">
        <v>17175658</v>
      </c>
      <c r="M6597">
        <f t="shared" si="206"/>
        <v>12460</v>
      </c>
      <c r="N6597" s="2">
        <f t="shared" si="207"/>
        <v>61.038148843026896</v>
      </c>
    </row>
    <row r="6598" spans="1:14" x14ac:dyDescent="0.3">
      <c r="A6598" t="s">
        <v>20868</v>
      </c>
      <c r="B6598" t="s">
        <v>66</v>
      </c>
      <c r="C6598">
        <v>4.4000000000000004</v>
      </c>
      <c r="D6598">
        <v>75</v>
      </c>
      <c r="E6598">
        <v>1349</v>
      </c>
      <c r="F6598">
        <v>472</v>
      </c>
      <c r="G6598" t="s">
        <v>67</v>
      </c>
      <c r="H6598" t="s">
        <v>20869</v>
      </c>
      <c r="I6598" t="s">
        <v>1064</v>
      </c>
      <c r="J6598" t="s">
        <v>70</v>
      </c>
      <c r="K6598" t="s">
        <v>20870</v>
      </c>
      <c r="L6598">
        <v>14346398</v>
      </c>
      <c r="M6598">
        <f t="shared" si="206"/>
        <v>35400</v>
      </c>
      <c r="N6598" s="2">
        <f t="shared" si="207"/>
        <v>65.011119347664931</v>
      </c>
    </row>
    <row r="6599" spans="1:14" x14ac:dyDescent="0.3">
      <c r="A6599" t="s">
        <v>16539</v>
      </c>
      <c r="B6599" t="s">
        <v>1222</v>
      </c>
      <c r="C6599">
        <v>4</v>
      </c>
      <c r="D6599">
        <v>62</v>
      </c>
      <c r="E6599">
        <v>1699</v>
      </c>
      <c r="F6599">
        <v>747</v>
      </c>
      <c r="G6599" t="s">
        <v>249</v>
      </c>
      <c r="H6599" t="s">
        <v>20871</v>
      </c>
      <c r="I6599" t="s">
        <v>446</v>
      </c>
      <c r="J6599" t="s">
        <v>1224</v>
      </c>
      <c r="K6599" t="s">
        <v>20872</v>
      </c>
      <c r="L6599">
        <v>14929678</v>
      </c>
      <c r="M6599">
        <f t="shared" si="206"/>
        <v>46314</v>
      </c>
      <c r="N6599" s="2">
        <f t="shared" si="207"/>
        <v>56.032960565038259</v>
      </c>
    </row>
    <row r="6600" spans="1:14" x14ac:dyDescent="0.3">
      <c r="A6600" t="s">
        <v>20873</v>
      </c>
      <c r="B6600" t="s">
        <v>54</v>
      </c>
      <c r="C6600">
        <v>3.9</v>
      </c>
      <c r="D6600">
        <v>16</v>
      </c>
      <c r="E6600">
        <v>1699</v>
      </c>
      <c r="F6600">
        <v>509</v>
      </c>
      <c r="G6600" t="s">
        <v>757</v>
      </c>
      <c r="H6600" t="s">
        <v>20874</v>
      </c>
      <c r="I6600" t="s">
        <v>446</v>
      </c>
      <c r="J6600" t="s">
        <v>57</v>
      </c>
      <c r="K6600" t="s">
        <v>20875</v>
      </c>
      <c r="L6600">
        <v>14775382</v>
      </c>
      <c r="M6600">
        <f t="shared" si="206"/>
        <v>8144</v>
      </c>
      <c r="N6600" s="2">
        <f t="shared" si="207"/>
        <v>70.041200706297829</v>
      </c>
    </row>
    <row r="6601" spans="1:14" x14ac:dyDescent="0.3">
      <c r="A6601" t="s">
        <v>20876</v>
      </c>
      <c r="B6601" t="s">
        <v>15</v>
      </c>
      <c r="C6601">
        <v>3.8</v>
      </c>
      <c r="D6601">
        <v>16</v>
      </c>
      <c r="E6601">
        <v>4999</v>
      </c>
      <c r="F6601">
        <v>899</v>
      </c>
      <c r="G6601" t="s">
        <v>16</v>
      </c>
      <c r="H6601" t="s">
        <v>20877</v>
      </c>
      <c r="I6601" t="s">
        <v>18</v>
      </c>
      <c r="J6601" t="s">
        <v>19</v>
      </c>
      <c r="K6601" t="s">
        <v>20878</v>
      </c>
      <c r="L6601">
        <v>16872526</v>
      </c>
      <c r="M6601">
        <f t="shared" si="206"/>
        <v>14384</v>
      </c>
      <c r="N6601" s="2">
        <f t="shared" si="207"/>
        <v>82.016403280656135</v>
      </c>
    </row>
    <row r="6602" spans="1:14" x14ac:dyDescent="0.3">
      <c r="A6602" t="s">
        <v>3847</v>
      </c>
      <c r="B6602" t="s">
        <v>2679</v>
      </c>
      <c r="C6602">
        <v>4.3</v>
      </c>
      <c r="D6602">
        <v>54</v>
      </c>
      <c r="E6602">
        <v>1999</v>
      </c>
      <c r="F6602">
        <v>999</v>
      </c>
      <c r="G6602" t="s">
        <v>666</v>
      </c>
      <c r="H6602" t="s">
        <v>20879</v>
      </c>
      <c r="I6602" t="s">
        <v>189</v>
      </c>
      <c r="J6602" t="s">
        <v>2681</v>
      </c>
      <c r="K6602" t="s">
        <v>20880</v>
      </c>
      <c r="L6602">
        <v>13207120</v>
      </c>
      <c r="M6602">
        <f t="shared" si="206"/>
        <v>53946</v>
      </c>
      <c r="N6602" s="2">
        <f t="shared" si="207"/>
        <v>50.025012506253134</v>
      </c>
    </row>
    <row r="6603" spans="1:14" x14ac:dyDescent="0.3">
      <c r="A6603" t="s">
        <v>247</v>
      </c>
      <c r="B6603" t="s">
        <v>248</v>
      </c>
      <c r="C6603">
        <v>4</v>
      </c>
      <c r="D6603">
        <v>91</v>
      </c>
      <c r="E6603">
        <v>2349</v>
      </c>
      <c r="F6603">
        <v>939</v>
      </c>
      <c r="G6603" t="s">
        <v>81</v>
      </c>
      <c r="H6603" t="s">
        <v>20881</v>
      </c>
      <c r="I6603" t="s">
        <v>83</v>
      </c>
      <c r="J6603" t="s">
        <v>251</v>
      </c>
      <c r="K6603" t="s">
        <v>20882</v>
      </c>
      <c r="L6603">
        <v>7577057</v>
      </c>
      <c r="M6603">
        <f t="shared" si="206"/>
        <v>85449</v>
      </c>
      <c r="N6603" s="2">
        <f t="shared" si="207"/>
        <v>60.025542784163477</v>
      </c>
    </row>
    <row r="6604" spans="1:14" x14ac:dyDescent="0.3">
      <c r="A6604" t="s">
        <v>20883</v>
      </c>
      <c r="B6604" t="s">
        <v>2047</v>
      </c>
      <c r="C6604">
        <v>4.5999999999999996</v>
      </c>
      <c r="D6604">
        <v>14</v>
      </c>
      <c r="E6604">
        <v>2999</v>
      </c>
      <c r="F6604">
        <v>1349</v>
      </c>
      <c r="G6604" t="s">
        <v>42</v>
      </c>
      <c r="H6604" t="s">
        <v>20884</v>
      </c>
      <c r="I6604" t="s">
        <v>132</v>
      </c>
      <c r="J6604" t="s">
        <v>2049</v>
      </c>
      <c r="K6604" t="s">
        <v>20885</v>
      </c>
      <c r="L6604">
        <v>16312324</v>
      </c>
      <c r="M6604">
        <f t="shared" si="206"/>
        <v>18886</v>
      </c>
      <c r="N6604" s="2">
        <f t="shared" si="207"/>
        <v>55.018339446482159</v>
      </c>
    </row>
    <row r="6605" spans="1:14" x14ac:dyDescent="0.3">
      <c r="A6605" t="s">
        <v>20886</v>
      </c>
      <c r="B6605" t="s">
        <v>942</v>
      </c>
      <c r="C6605">
        <v>4.2</v>
      </c>
      <c r="D6605">
        <v>346</v>
      </c>
      <c r="E6605">
        <v>269</v>
      </c>
      <c r="F6605">
        <v>242</v>
      </c>
      <c r="G6605" t="s">
        <v>466</v>
      </c>
      <c r="H6605" t="s">
        <v>20887</v>
      </c>
      <c r="I6605" t="s">
        <v>273</v>
      </c>
      <c r="J6605" t="s">
        <v>944</v>
      </c>
      <c r="K6605" t="s">
        <v>20888</v>
      </c>
      <c r="L6605">
        <v>8936387</v>
      </c>
      <c r="M6605">
        <f t="shared" si="206"/>
        <v>83732</v>
      </c>
      <c r="N6605" s="2">
        <f t="shared" si="207"/>
        <v>10.037174721189592</v>
      </c>
    </row>
    <row r="6606" spans="1:14" x14ac:dyDescent="0.3">
      <c r="A6606" t="s">
        <v>1027</v>
      </c>
      <c r="B6606" t="s">
        <v>1382</v>
      </c>
      <c r="C6606">
        <v>4.4000000000000004</v>
      </c>
      <c r="D6606">
        <v>7</v>
      </c>
      <c r="E6606">
        <v>1999</v>
      </c>
      <c r="F6606">
        <v>599</v>
      </c>
      <c r="G6606" t="s">
        <v>242</v>
      </c>
      <c r="H6606" t="s">
        <v>20889</v>
      </c>
      <c r="I6606" t="s">
        <v>244</v>
      </c>
      <c r="J6606" t="s">
        <v>1384</v>
      </c>
      <c r="K6606" t="s">
        <v>20890</v>
      </c>
      <c r="L6606">
        <v>14918782</v>
      </c>
      <c r="M6606">
        <f t="shared" si="206"/>
        <v>4193</v>
      </c>
      <c r="N6606" s="2">
        <f t="shared" si="207"/>
        <v>70.035017508754379</v>
      </c>
    </row>
    <row r="6607" spans="1:14" x14ac:dyDescent="0.3">
      <c r="A6607" t="s">
        <v>2032</v>
      </c>
      <c r="B6607" t="s">
        <v>230</v>
      </c>
      <c r="C6607">
        <v>4</v>
      </c>
      <c r="D6607">
        <v>107</v>
      </c>
      <c r="E6607">
        <v>1999</v>
      </c>
      <c r="F6607">
        <v>699</v>
      </c>
      <c r="G6607" t="s">
        <v>1536</v>
      </c>
      <c r="H6607" t="s">
        <v>20891</v>
      </c>
      <c r="I6607" t="s">
        <v>83</v>
      </c>
      <c r="J6607" t="s">
        <v>232</v>
      </c>
      <c r="K6607" t="s">
        <v>7829</v>
      </c>
      <c r="L6607">
        <v>14638036</v>
      </c>
      <c r="M6607">
        <f t="shared" si="206"/>
        <v>74793</v>
      </c>
      <c r="N6607" s="2">
        <f t="shared" si="207"/>
        <v>65.032516258129064</v>
      </c>
    </row>
    <row r="6608" spans="1:14" x14ac:dyDescent="0.3">
      <c r="A6608" t="s">
        <v>20892</v>
      </c>
      <c r="B6608" t="s">
        <v>54</v>
      </c>
      <c r="C6608">
        <v>4</v>
      </c>
      <c r="D6608">
        <v>25</v>
      </c>
      <c r="E6608">
        <v>1099</v>
      </c>
      <c r="F6608">
        <v>274</v>
      </c>
      <c r="G6608" t="s">
        <v>42</v>
      </c>
      <c r="H6608" t="s">
        <v>20893</v>
      </c>
      <c r="I6608" t="s">
        <v>37</v>
      </c>
      <c r="J6608" t="s">
        <v>57</v>
      </c>
      <c r="K6608" t="s">
        <v>20894</v>
      </c>
      <c r="L6608">
        <v>14220548</v>
      </c>
      <c r="M6608">
        <f t="shared" si="206"/>
        <v>6850</v>
      </c>
      <c r="N6608" s="2">
        <f t="shared" si="207"/>
        <v>75.068243858052767</v>
      </c>
    </row>
    <row r="6609" spans="1:14" x14ac:dyDescent="0.3">
      <c r="A6609" t="s">
        <v>20895</v>
      </c>
      <c r="B6609" t="s">
        <v>3201</v>
      </c>
      <c r="C6609">
        <v>3.2</v>
      </c>
      <c r="D6609">
        <v>12</v>
      </c>
      <c r="E6609">
        <v>1299</v>
      </c>
      <c r="F6609">
        <v>1299</v>
      </c>
      <c r="G6609" t="s">
        <v>683</v>
      </c>
      <c r="H6609" t="s">
        <v>20896</v>
      </c>
      <c r="I6609" t="s">
        <v>685</v>
      </c>
      <c r="J6609" t="s">
        <v>3203</v>
      </c>
      <c r="K6609" t="s">
        <v>20897</v>
      </c>
      <c r="L6609">
        <v>15327408</v>
      </c>
      <c r="M6609">
        <f t="shared" si="206"/>
        <v>15588</v>
      </c>
      <c r="N6609" s="2">
        <f t="shared" si="207"/>
        <v>0</v>
      </c>
    </row>
    <row r="6610" spans="1:14" x14ac:dyDescent="0.3">
      <c r="A6610" t="s">
        <v>19759</v>
      </c>
      <c r="B6610" t="s">
        <v>10309</v>
      </c>
      <c r="C6610">
        <v>4.2</v>
      </c>
      <c r="D6610">
        <v>9</v>
      </c>
      <c r="E6610">
        <v>2499</v>
      </c>
      <c r="F6610">
        <v>1299</v>
      </c>
      <c r="G6610" t="s">
        <v>124</v>
      </c>
      <c r="H6610" t="s">
        <v>20898</v>
      </c>
      <c r="I6610" t="s">
        <v>126</v>
      </c>
      <c r="J6610" t="s">
        <v>10311</v>
      </c>
      <c r="K6610" t="s">
        <v>20899</v>
      </c>
      <c r="L6610">
        <v>17322016</v>
      </c>
      <c r="M6610">
        <f t="shared" si="206"/>
        <v>11691</v>
      </c>
      <c r="N6610" s="2">
        <f t="shared" si="207"/>
        <v>48.019207683073226</v>
      </c>
    </row>
    <row r="6611" spans="1:14" x14ac:dyDescent="0.3">
      <c r="A6611" t="s">
        <v>15664</v>
      </c>
      <c r="B6611" t="s">
        <v>3266</v>
      </c>
      <c r="C6611">
        <v>4.4000000000000004</v>
      </c>
      <c r="D6611">
        <v>165</v>
      </c>
      <c r="E6611">
        <v>1299</v>
      </c>
      <c r="F6611">
        <v>779</v>
      </c>
      <c r="G6611" t="s">
        <v>194</v>
      </c>
      <c r="H6611" t="s">
        <v>20900</v>
      </c>
      <c r="I6611" t="s">
        <v>56</v>
      </c>
      <c r="J6611" t="s">
        <v>3268</v>
      </c>
      <c r="K6611" t="s">
        <v>20901</v>
      </c>
      <c r="L6611">
        <v>13400344</v>
      </c>
      <c r="M6611">
        <f t="shared" si="206"/>
        <v>128535</v>
      </c>
      <c r="N6611" s="2">
        <f t="shared" si="207"/>
        <v>40.030792917628943</v>
      </c>
    </row>
    <row r="6612" spans="1:14" x14ac:dyDescent="0.3">
      <c r="A6612" t="s">
        <v>20902</v>
      </c>
      <c r="B6612" t="s">
        <v>2590</v>
      </c>
      <c r="C6612">
        <v>4.5999999999999996</v>
      </c>
      <c r="D6612">
        <v>30</v>
      </c>
      <c r="E6612">
        <v>2929</v>
      </c>
      <c r="F6612">
        <v>878</v>
      </c>
      <c r="G6612" t="s">
        <v>409</v>
      </c>
      <c r="H6612" t="s">
        <v>20903</v>
      </c>
      <c r="I6612" t="s">
        <v>891</v>
      </c>
      <c r="J6612" t="s">
        <v>2592</v>
      </c>
      <c r="K6612" t="s">
        <v>20904</v>
      </c>
      <c r="L6612">
        <v>16481458</v>
      </c>
      <c r="M6612">
        <f t="shared" si="206"/>
        <v>26340</v>
      </c>
      <c r="N6612" s="2">
        <f t="shared" si="207"/>
        <v>70.023898941618299</v>
      </c>
    </row>
    <row r="6613" spans="1:14" x14ac:dyDescent="0.3">
      <c r="A6613" t="s">
        <v>592</v>
      </c>
      <c r="B6613" t="s">
        <v>87</v>
      </c>
      <c r="C6613">
        <v>4.0999999999999996</v>
      </c>
      <c r="D6613">
        <v>8</v>
      </c>
      <c r="E6613">
        <v>1399</v>
      </c>
      <c r="F6613">
        <v>797</v>
      </c>
      <c r="G6613" t="s">
        <v>29</v>
      </c>
      <c r="H6613" t="s">
        <v>20905</v>
      </c>
      <c r="I6613" t="s">
        <v>37</v>
      </c>
      <c r="J6613" t="s">
        <v>91</v>
      </c>
      <c r="K6613" t="s">
        <v>20906</v>
      </c>
      <c r="L6613">
        <v>17064440</v>
      </c>
      <c r="M6613">
        <f t="shared" si="206"/>
        <v>6376</v>
      </c>
      <c r="N6613" s="2">
        <f t="shared" si="207"/>
        <v>43.030736240171549</v>
      </c>
    </row>
    <row r="6614" spans="1:14" x14ac:dyDescent="0.3">
      <c r="A6614" t="s">
        <v>8155</v>
      </c>
      <c r="B6614" t="s">
        <v>481</v>
      </c>
      <c r="C6614">
        <v>5</v>
      </c>
      <c r="D6614">
        <v>3</v>
      </c>
      <c r="E6614">
        <v>9600</v>
      </c>
      <c r="F6614">
        <v>3360</v>
      </c>
      <c r="G6614" t="s">
        <v>16</v>
      </c>
      <c r="H6614" t="s">
        <v>20907</v>
      </c>
      <c r="I6614" t="s">
        <v>1558</v>
      </c>
      <c r="J6614" t="s">
        <v>483</v>
      </c>
      <c r="K6614" t="s">
        <v>20908</v>
      </c>
      <c r="L6614">
        <v>16541288</v>
      </c>
      <c r="M6614">
        <f t="shared" si="206"/>
        <v>10080</v>
      </c>
      <c r="N6614" s="2">
        <f t="shared" si="207"/>
        <v>65</v>
      </c>
    </row>
    <row r="6615" spans="1:14" x14ac:dyDescent="0.3">
      <c r="A6615" t="s">
        <v>20909</v>
      </c>
      <c r="B6615" t="s">
        <v>655</v>
      </c>
      <c r="C6615">
        <v>4.2</v>
      </c>
      <c r="D6615">
        <v>40</v>
      </c>
      <c r="E6615">
        <v>1999</v>
      </c>
      <c r="F6615">
        <v>639</v>
      </c>
      <c r="G6615" t="s">
        <v>757</v>
      </c>
      <c r="H6615" t="s">
        <v>20910</v>
      </c>
      <c r="I6615" t="s">
        <v>1165</v>
      </c>
      <c r="J6615" t="s">
        <v>657</v>
      </c>
      <c r="K6615" t="s">
        <v>20911</v>
      </c>
      <c r="L6615">
        <v>14173384</v>
      </c>
      <c r="M6615">
        <f t="shared" si="206"/>
        <v>25560</v>
      </c>
      <c r="N6615" s="2">
        <f t="shared" si="207"/>
        <v>68.03401700850425</v>
      </c>
    </row>
    <row r="6616" spans="1:14" x14ac:dyDescent="0.3">
      <c r="A6616" t="s">
        <v>9958</v>
      </c>
      <c r="B6616" t="s">
        <v>80</v>
      </c>
      <c r="C6616">
        <v>4.2</v>
      </c>
      <c r="D6616">
        <v>18</v>
      </c>
      <c r="E6616">
        <v>849</v>
      </c>
      <c r="F6616">
        <v>441</v>
      </c>
      <c r="G6616" t="s">
        <v>67</v>
      </c>
      <c r="H6616" t="s">
        <v>20912</v>
      </c>
      <c r="I6616" t="s">
        <v>37</v>
      </c>
      <c r="J6616" t="s">
        <v>84</v>
      </c>
      <c r="K6616" t="s">
        <v>20913</v>
      </c>
      <c r="L6616">
        <v>16055456</v>
      </c>
      <c r="M6616">
        <f t="shared" si="206"/>
        <v>7938</v>
      </c>
      <c r="N6616" s="2">
        <f t="shared" si="207"/>
        <v>48.056537102473499</v>
      </c>
    </row>
    <row r="6617" spans="1:14" x14ac:dyDescent="0.3">
      <c r="A6617" t="s">
        <v>20914</v>
      </c>
      <c r="B6617" t="s">
        <v>1342</v>
      </c>
      <c r="C6617">
        <v>4.4000000000000004</v>
      </c>
      <c r="D6617">
        <v>13</v>
      </c>
      <c r="E6617">
        <v>3499</v>
      </c>
      <c r="F6617">
        <v>2799</v>
      </c>
      <c r="G6617" t="s">
        <v>42</v>
      </c>
      <c r="H6617" t="s">
        <v>20915</v>
      </c>
      <c r="I6617" t="s">
        <v>44</v>
      </c>
      <c r="J6617" t="s">
        <v>1344</v>
      </c>
      <c r="K6617" t="s">
        <v>20916</v>
      </c>
      <c r="L6617">
        <v>15702710</v>
      </c>
      <c r="M6617">
        <f t="shared" si="206"/>
        <v>36387</v>
      </c>
      <c r="N6617" s="2">
        <f t="shared" si="207"/>
        <v>20.005715918833953</v>
      </c>
    </row>
    <row r="6618" spans="1:14" x14ac:dyDescent="0.3">
      <c r="A6618" t="s">
        <v>876</v>
      </c>
      <c r="B6618" t="s">
        <v>877</v>
      </c>
      <c r="C6618">
        <v>4.2</v>
      </c>
      <c r="D6618">
        <v>409</v>
      </c>
      <c r="E6618">
        <v>799</v>
      </c>
      <c r="F6618">
        <v>479</v>
      </c>
      <c r="G6618" t="s">
        <v>878</v>
      </c>
      <c r="H6618" t="s">
        <v>20917</v>
      </c>
      <c r="I6618" t="s">
        <v>880</v>
      </c>
      <c r="J6618" t="s">
        <v>881</v>
      </c>
      <c r="K6618" t="s">
        <v>20918</v>
      </c>
      <c r="L6618">
        <v>11256444</v>
      </c>
      <c r="M6618">
        <f t="shared" si="206"/>
        <v>195911</v>
      </c>
      <c r="N6618" s="2">
        <f t="shared" si="207"/>
        <v>40.050062578222779</v>
      </c>
    </row>
    <row r="6619" spans="1:14" x14ac:dyDescent="0.3">
      <c r="A6619" t="s">
        <v>20919</v>
      </c>
      <c r="B6619" t="s">
        <v>6100</v>
      </c>
      <c r="C6619">
        <v>4</v>
      </c>
      <c r="D6619">
        <v>26</v>
      </c>
      <c r="E6619">
        <v>499</v>
      </c>
      <c r="F6619">
        <v>374</v>
      </c>
      <c r="G6619" t="s">
        <v>20920</v>
      </c>
      <c r="H6619" t="s">
        <v>20921</v>
      </c>
      <c r="I6619" t="s">
        <v>1080</v>
      </c>
      <c r="J6619" t="s">
        <v>6103</v>
      </c>
      <c r="K6619" t="s">
        <v>20922</v>
      </c>
      <c r="L6619">
        <v>14199514</v>
      </c>
      <c r="M6619">
        <f t="shared" si="206"/>
        <v>9724</v>
      </c>
      <c r="N6619" s="2">
        <f t="shared" si="207"/>
        <v>25.050100200400799</v>
      </c>
    </row>
    <row r="6620" spans="1:14" x14ac:dyDescent="0.3">
      <c r="A6620" t="s">
        <v>449</v>
      </c>
      <c r="B6620" t="s">
        <v>3233</v>
      </c>
      <c r="C6620">
        <v>4.2</v>
      </c>
      <c r="D6620">
        <v>6</v>
      </c>
      <c r="E6620">
        <v>1999</v>
      </c>
      <c r="F6620">
        <v>1799</v>
      </c>
      <c r="G6620" t="s">
        <v>1975</v>
      </c>
      <c r="H6620" t="s">
        <v>20923</v>
      </c>
      <c r="I6620" t="s">
        <v>297</v>
      </c>
      <c r="J6620" t="s">
        <v>3235</v>
      </c>
      <c r="K6620" t="s">
        <v>20924</v>
      </c>
      <c r="L6620">
        <v>17476370</v>
      </c>
      <c r="M6620">
        <f t="shared" si="206"/>
        <v>10794</v>
      </c>
      <c r="N6620" s="2">
        <f t="shared" si="207"/>
        <v>10.005002501250624</v>
      </c>
    </row>
    <row r="6621" spans="1:14" x14ac:dyDescent="0.3">
      <c r="A6621" t="s">
        <v>20925</v>
      </c>
      <c r="B6621" t="s">
        <v>689</v>
      </c>
      <c r="C6621">
        <v>4.5999999999999996</v>
      </c>
      <c r="D6621">
        <v>38</v>
      </c>
      <c r="E6621">
        <v>2790</v>
      </c>
      <c r="F6621">
        <v>1255</v>
      </c>
      <c r="G6621" t="s">
        <v>88</v>
      </c>
      <c r="H6621" t="s">
        <v>20926</v>
      </c>
      <c r="I6621" t="s">
        <v>586</v>
      </c>
      <c r="J6621" t="s">
        <v>692</v>
      </c>
      <c r="K6621" t="s">
        <v>20927</v>
      </c>
      <c r="L6621">
        <v>16677238</v>
      </c>
      <c r="M6621">
        <f t="shared" si="206"/>
        <v>47690</v>
      </c>
      <c r="N6621" s="2">
        <f t="shared" si="207"/>
        <v>55.017921146953405</v>
      </c>
    </row>
    <row r="6622" spans="1:14" x14ac:dyDescent="0.3">
      <c r="A6622" t="s">
        <v>8459</v>
      </c>
      <c r="B6622" t="s">
        <v>16271</v>
      </c>
      <c r="C6622">
        <v>4.3</v>
      </c>
      <c r="D6622">
        <v>16</v>
      </c>
      <c r="E6622">
        <v>2499</v>
      </c>
      <c r="F6622">
        <v>674</v>
      </c>
      <c r="G6622" t="s">
        <v>683</v>
      </c>
      <c r="H6622" t="s">
        <v>20928</v>
      </c>
      <c r="I6622" t="s">
        <v>685</v>
      </c>
      <c r="J6622" t="s">
        <v>16273</v>
      </c>
      <c r="K6622" t="s">
        <v>20929</v>
      </c>
      <c r="L6622">
        <v>14561074</v>
      </c>
      <c r="M6622">
        <f t="shared" si="206"/>
        <v>10784</v>
      </c>
      <c r="N6622" s="2">
        <f t="shared" si="207"/>
        <v>73.029211684673868</v>
      </c>
    </row>
    <row r="6623" spans="1:14" x14ac:dyDescent="0.3">
      <c r="A6623" t="s">
        <v>8621</v>
      </c>
      <c r="B6623" t="s">
        <v>9434</v>
      </c>
      <c r="C6623">
        <v>3.9</v>
      </c>
      <c r="D6623">
        <v>23</v>
      </c>
      <c r="E6623">
        <v>1995</v>
      </c>
      <c r="F6623">
        <v>1299</v>
      </c>
      <c r="G6623" t="s">
        <v>4434</v>
      </c>
      <c r="H6623" t="s">
        <v>20930</v>
      </c>
      <c r="I6623" t="s">
        <v>1532</v>
      </c>
      <c r="J6623" t="s">
        <v>9436</v>
      </c>
      <c r="K6623" t="s">
        <v>20931</v>
      </c>
      <c r="L6623">
        <v>15235718</v>
      </c>
      <c r="M6623">
        <f t="shared" si="206"/>
        <v>29877</v>
      </c>
      <c r="N6623" s="2">
        <f t="shared" si="207"/>
        <v>34.887218045112782</v>
      </c>
    </row>
    <row r="6624" spans="1:14" x14ac:dyDescent="0.3">
      <c r="A6624" t="s">
        <v>20932</v>
      </c>
      <c r="B6624" t="s">
        <v>1149</v>
      </c>
      <c r="C6624">
        <v>4.7</v>
      </c>
      <c r="D6624">
        <v>11</v>
      </c>
      <c r="E6624">
        <v>1990</v>
      </c>
      <c r="F6624">
        <v>1990</v>
      </c>
      <c r="G6624" t="s">
        <v>3457</v>
      </c>
      <c r="H6624" t="s">
        <v>20933</v>
      </c>
      <c r="I6624" t="s">
        <v>1176</v>
      </c>
      <c r="J6624" t="s">
        <v>1151</v>
      </c>
      <c r="K6624" t="s">
        <v>20934</v>
      </c>
      <c r="L6624">
        <v>16038836</v>
      </c>
      <c r="M6624">
        <f t="shared" si="206"/>
        <v>21890</v>
      </c>
      <c r="N6624" s="2">
        <f t="shared" si="207"/>
        <v>0</v>
      </c>
    </row>
    <row r="6625" spans="1:14" x14ac:dyDescent="0.3">
      <c r="A6625" t="s">
        <v>20935</v>
      </c>
      <c r="B6625" t="s">
        <v>241</v>
      </c>
      <c r="C6625">
        <v>3.5</v>
      </c>
      <c r="D6625">
        <v>13</v>
      </c>
      <c r="E6625">
        <v>1699</v>
      </c>
      <c r="F6625">
        <v>764</v>
      </c>
      <c r="G6625" t="s">
        <v>242</v>
      </c>
      <c r="H6625" t="s">
        <v>20936</v>
      </c>
      <c r="I6625" t="s">
        <v>244</v>
      </c>
      <c r="J6625" t="s">
        <v>245</v>
      </c>
      <c r="K6625" t="s">
        <v>20937</v>
      </c>
      <c r="L6625">
        <v>14225230</v>
      </c>
      <c r="M6625">
        <f t="shared" si="206"/>
        <v>9932</v>
      </c>
      <c r="N6625" s="2">
        <f t="shared" si="207"/>
        <v>55.03237198351971</v>
      </c>
    </row>
    <row r="6626" spans="1:14" x14ac:dyDescent="0.3">
      <c r="A6626" t="s">
        <v>2341</v>
      </c>
      <c r="B6626" t="s">
        <v>1011</v>
      </c>
      <c r="C6626">
        <v>4.2</v>
      </c>
      <c r="D6626">
        <v>31</v>
      </c>
      <c r="E6626">
        <v>2299</v>
      </c>
      <c r="F6626">
        <v>1149</v>
      </c>
      <c r="G6626" t="s">
        <v>42</v>
      </c>
      <c r="H6626" t="s">
        <v>20938</v>
      </c>
      <c r="I6626" t="s">
        <v>642</v>
      </c>
      <c r="J6626" t="s">
        <v>1013</v>
      </c>
      <c r="K6626" t="s">
        <v>20939</v>
      </c>
      <c r="L6626">
        <v>15358156</v>
      </c>
      <c r="M6626">
        <f t="shared" si="206"/>
        <v>35619</v>
      </c>
      <c r="N6626" s="2">
        <f t="shared" si="207"/>
        <v>50.021748586341886</v>
      </c>
    </row>
    <row r="6627" spans="1:14" x14ac:dyDescent="0.3">
      <c r="A6627" t="s">
        <v>20940</v>
      </c>
      <c r="B6627" t="s">
        <v>41</v>
      </c>
      <c r="C6627">
        <v>4</v>
      </c>
      <c r="D6627">
        <v>22</v>
      </c>
      <c r="E6627">
        <v>4999</v>
      </c>
      <c r="F6627">
        <v>2749</v>
      </c>
      <c r="G6627" t="s">
        <v>29</v>
      </c>
      <c r="H6627" t="s">
        <v>20941</v>
      </c>
      <c r="I6627" t="s">
        <v>44</v>
      </c>
      <c r="J6627" t="s">
        <v>45</v>
      </c>
      <c r="K6627" t="s">
        <v>20942</v>
      </c>
      <c r="L6627">
        <v>14646190</v>
      </c>
      <c r="M6627">
        <f t="shared" si="206"/>
        <v>60478</v>
      </c>
      <c r="N6627" s="2">
        <f t="shared" si="207"/>
        <v>45.009001800360068</v>
      </c>
    </row>
    <row r="6628" spans="1:14" x14ac:dyDescent="0.3">
      <c r="A6628" t="s">
        <v>4152</v>
      </c>
      <c r="B6628" t="s">
        <v>2308</v>
      </c>
      <c r="C6628">
        <v>4.5999999999999996</v>
      </c>
      <c r="D6628">
        <v>36</v>
      </c>
      <c r="E6628">
        <v>2599</v>
      </c>
      <c r="F6628">
        <v>2079</v>
      </c>
      <c r="G6628" t="s">
        <v>16</v>
      </c>
      <c r="H6628" t="s">
        <v>20943</v>
      </c>
      <c r="I6628" t="s">
        <v>997</v>
      </c>
      <c r="J6628" t="s">
        <v>2310</v>
      </c>
      <c r="K6628" t="s">
        <v>4154</v>
      </c>
      <c r="L6628">
        <v>9659383</v>
      </c>
      <c r="M6628">
        <f t="shared" si="206"/>
        <v>74844</v>
      </c>
      <c r="N6628" s="2">
        <f t="shared" si="207"/>
        <v>20.00769526741054</v>
      </c>
    </row>
    <row r="6629" spans="1:14" x14ac:dyDescent="0.3">
      <c r="A6629" t="s">
        <v>17606</v>
      </c>
      <c r="B6629" t="s">
        <v>5721</v>
      </c>
      <c r="C6629">
        <v>4.3</v>
      </c>
      <c r="D6629">
        <v>7</v>
      </c>
      <c r="E6629">
        <v>1949</v>
      </c>
      <c r="F6629">
        <v>721</v>
      </c>
      <c r="G6629" t="s">
        <v>1536</v>
      </c>
      <c r="H6629" t="s">
        <v>20944</v>
      </c>
      <c r="I6629" t="s">
        <v>446</v>
      </c>
      <c r="J6629" t="s">
        <v>5723</v>
      </c>
      <c r="K6629" t="s">
        <v>20945</v>
      </c>
      <c r="L6629">
        <v>17073054</v>
      </c>
      <c r="M6629">
        <f t="shared" si="206"/>
        <v>5047</v>
      </c>
      <c r="N6629" s="2">
        <f t="shared" si="207"/>
        <v>63.006670087224215</v>
      </c>
    </row>
    <row r="6630" spans="1:14" x14ac:dyDescent="0.3">
      <c r="A6630" t="s">
        <v>8690</v>
      </c>
      <c r="B6630" t="s">
        <v>17931</v>
      </c>
      <c r="C6630">
        <v>4</v>
      </c>
      <c r="D6630">
        <v>29</v>
      </c>
      <c r="E6630">
        <v>3599</v>
      </c>
      <c r="F6630">
        <v>2159</v>
      </c>
      <c r="G6630" t="s">
        <v>242</v>
      </c>
      <c r="H6630" t="s">
        <v>20946</v>
      </c>
      <c r="I6630" t="s">
        <v>244</v>
      </c>
      <c r="J6630" t="s">
        <v>17933</v>
      </c>
      <c r="K6630" t="s">
        <v>20947</v>
      </c>
      <c r="L6630">
        <v>15257500</v>
      </c>
      <c r="M6630">
        <f t="shared" si="206"/>
        <v>62611</v>
      </c>
      <c r="N6630" s="2">
        <f t="shared" si="207"/>
        <v>40.011114198388441</v>
      </c>
    </row>
    <row r="6631" spans="1:14" x14ac:dyDescent="0.3">
      <c r="A6631" t="s">
        <v>20948</v>
      </c>
      <c r="B6631" t="s">
        <v>18451</v>
      </c>
      <c r="C6631">
        <v>4</v>
      </c>
      <c r="D6631">
        <v>17</v>
      </c>
      <c r="E6631">
        <v>2499</v>
      </c>
      <c r="F6631">
        <v>499</v>
      </c>
      <c r="G6631" t="s">
        <v>42</v>
      </c>
      <c r="H6631" t="s">
        <v>20949</v>
      </c>
      <c r="I6631" t="s">
        <v>56</v>
      </c>
      <c r="J6631" t="s">
        <v>18453</v>
      </c>
      <c r="K6631" t="s">
        <v>20950</v>
      </c>
      <c r="L6631">
        <v>16109622</v>
      </c>
      <c r="M6631">
        <f t="shared" si="206"/>
        <v>8483</v>
      </c>
      <c r="N6631" s="2">
        <f t="shared" si="207"/>
        <v>80.032012805122037</v>
      </c>
    </row>
    <row r="6632" spans="1:14" x14ac:dyDescent="0.3">
      <c r="A6632" t="s">
        <v>20951</v>
      </c>
      <c r="B6632" t="s">
        <v>957</v>
      </c>
      <c r="C6632">
        <v>4</v>
      </c>
      <c r="D6632">
        <v>29</v>
      </c>
      <c r="E6632">
        <v>949</v>
      </c>
      <c r="F6632">
        <v>313</v>
      </c>
      <c r="G6632" t="s">
        <v>67</v>
      </c>
      <c r="H6632" t="s">
        <v>20952</v>
      </c>
      <c r="I6632" t="s">
        <v>37</v>
      </c>
      <c r="J6632" t="s">
        <v>959</v>
      </c>
      <c r="K6632" t="s">
        <v>20953</v>
      </c>
      <c r="L6632">
        <v>15830252</v>
      </c>
      <c r="M6632">
        <f t="shared" si="206"/>
        <v>9077</v>
      </c>
      <c r="N6632" s="2">
        <f t="shared" si="207"/>
        <v>67.017913593256068</v>
      </c>
    </row>
    <row r="6633" spans="1:14" x14ac:dyDescent="0.3">
      <c r="A6633" t="s">
        <v>20954</v>
      </c>
      <c r="B6633" t="s">
        <v>1446</v>
      </c>
      <c r="C6633">
        <v>4.0999999999999996</v>
      </c>
      <c r="D6633">
        <v>12</v>
      </c>
      <c r="E6633">
        <v>1199</v>
      </c>
      <c r="F6633">
        <v>599</v>
      </c>
      <c r="G6633" t="s">
        <v>42</v>
      </c>
      <c r="H6633" t="s">
        <v>20955</v>
      </c>
      <c r="I6633" t="s">
        <v>495</v>
      </c>
      <c r="J6633" t="s">
        <v>1449</v>
      </c>
      <c r="K6633" t="s">
        <v>20956</v>
      </c>
      <c r="L6633">
        <v>16741790</v>
      </c>
      <c r="M6633">
        <f t="shared" si="206"/>
        <v>7188</v>
      </c>
      <c r="N6633" s="2">
        <f t="shared" si="207"/>
        <v>50.041701417848202</v>
      </c>
    </row>
    <row r="6634" spans="1:14" x14ac:dyDescent="0.3">
      <c r="A6634" t="s">
        <v>20957</v>
      </c>
      <c r="B6634" t="s">
        <v>3201</v>
      </c>
      <c r="C6634">
        <v>3.7</v>
      </c>
      <c r="D6634">
        <v>13</v>
      </c>
      <c r="E6634">
        <v>799</v>
      </c>
      <c r="F6634">
        <v>799</v>
      </c>
      <c r="G6634" t="s">
        <v>29</v>
      </c>
      <c r="H6634" t="s">
        <v>20958</v>
      </c>
      <c r="I6634" t="s">
        <v>434</v>
      </c>
      <c r="J6634" t="s">
        <v>3203</v>
      </c>
      <c r="K6634" t="s">
        <v>20959</v>
      </c>
      <c r="L6634">
        <v>15623928</v>
      </c>
      <c r="M6634">
        <f t="shared" si="206"/>
        <v>10387</v>
      </c>
      <c r="N6634" s="2">
        <f t="shared" si="207"/>
        <v>0</v>
      </c>
    </row>
    <row r="6635" spans="1:14" x14ac:dyDescent="0.3">
      <c r="A6635" t="s">
        <v>20960</v>
      </c>
      <c r="B6635" t="s">
        <v>418</v>
      </c>
      <c r="C6635">
        <v>4</v>
      </c>
      <c r="D6635">
        <v>5</v>
      </c>
      <c r="E6635">
        <v>599</v>
      </c>
      <c r="F6635">
        <v>299</v>
      </c>
      <c r="G6635" t="s">
        <v>1868</v>
      </c>
      <c r="H6635" t="s">
        <v>20961</v>
      </c>
      <c r="I6635" t="s">
        <v>273</v>
      </c>
      <c r="J6635" t="s">
        <v>421</v>
      </c>
      <c r="K6635" t="s">
        <v>20962</v>
      </c>
      <c r="L6635">
        <v>13106280</v>
      </c>
      <c r="M6635">
        <f t="shared" si="206"/>
        <v>1495</v>
      </c>
      <c r="N6635" s="2">
        <f t="shared" si="207"/>
        <v>50.083472454090149</v>
      </c>
    </row>
    <row r="6636" spans="1:14" x14ac:dyDescent="0.3">
      <c r="A6636" t="s">
        <v>8571</v>
      </c>
      <c r="B6636" t="s">
        <v>80</v>
      </c>
      <c r="C6636">
        <v>4.3</v>
      </c>
      <c r="D6636">
        <v>91</v>
      </c>
      <c r="E6636">
        <v>2599</v>
      </c>
      <c r="F6636">
        <v>1429</v>
      </c>
      <c r="G6636" t="s">
        <v>16</v>
      </c>
      <c r="H6636" t="s">
        <v>20963</v>
      </c>
      <c r="I6636" t="s">
        <v>586</v>
      </c>
      <c r="J6636" t="s">
        <v>84</v>
      </c>
      <c r="K6636" t="s">
        <v>20964</v>
      </c>
      <c r="L6636">
        <v>11154198</v>
      </c>
      <c r="M6636">
        <f t="shared" si="206"/>
        <v>130039</v>
      </c>
      <c r="N6636" s="2">
        <f t="shared" si="207"/>
        <v>45.017314351673718</v>
      </c>
    </row>
    <row r="6637" spans="1:14" x14ac:dyDescent="0.3">
      <c r="A6637" t="s">
        <v>20965</v>
      </c>
      <c r="B6637" t="s">
        <v>9267</v>
      </c>
      <c r="C6637">
        <v>4.5</v>
      </c>
      <c r="D6637">
        <v>117</v>
      </c>
      <c r="E6637">
        <v>720</v>
      </c>
      <c r="F6637">
        <v>720</v>
      </c>
      <c r="G6637" t="s">
        <v>16385</v>
      </c>
      <c r="H6637" t="s">
        <v>20966</v>
      </c>
      <c r="I6637" t="s">
        <v>273</v>
      </c>
      <c r="J6637" t="s">
        <v>9270</v>
      </c>
      <c r="K6637" t="s">
        <v>20967</v>
      </c>
      <c r="L6637">
        <v>10344871</v>
      </c>
      <c r="M6637">
        <f t="shared" si="206"/>
        <v>84240</v>
      </c>
      <c r="N6637" s="2">
        <f t="shared" si="207"/>
        <v>0</v>
      </c>
    </row>
    <row r="6638" spans="1:14" x14ac:dyDescent="0.3">
      <c r="A6638" t="s">
        <v>3456</v>
      </c>
      <c r="B6638" t="s">
        <v>1174</v>
      </c>
      <c r="C6638">
        <v>4.7</v>
      </c>
      <c r="D6638">
        <v>17</v>
      </c>
      <c r="E6638">
        <v>2490</v>
      </c>
      <c r="F6638">
        <v>1992</v>
      </c>
      <c r="G6638" t="s">
        <v>242</v>
      </c>
      <c r="H6638" t="s">
        <v>20968</v>
      </c>
      <c r="I6638" t="s">
        <v>1176</v>
      </c>
      <c r="J6638" t="s">
        <v>1177</v>
      </c>
      <c r="K6638" t="s">
        <v>20969</v>
      </c>
      <c r="L6638">
        <v>12986680</v>
      </c>
      <c r="M6638">
        <f t="shared" si="206"/>
        <v>33864</v>
      </c>
      <c r="N6638" s="2">
        <f t="shared" si="207"/>
        <v>20</v>
      </c>
    </row>
    <row r="6639" spans="1:14" x14ac:dyDescent="0.3">
      <c r="A6639" t="s">
        <v>9692</v>
      </c>
      <c r="B6639" t="s">
        <v>1549</v>
      </c>
      <c r="C6639">
        <v>3.8</v>
      </c>
      <c r="D6639">
        <v>328</v>
      </c>
      <c r="E6639">
        <v>1699</v>
      </c>
      <c r="F6639">
        <v>628</v>
      </c>
      <c r="G6639" t="s">
        <v>67</v>
      </c>
      <c r="H6639" t="s">
        <v>20970</v>
      </c>
      <c r="I6639" t="s">
        <v>50</v>
      </c>
      <c r="J6639" t="s">
        <v>1551</v>
      </c>
      <c r="K6639" t="s">
        <v>20971</v>
      </c>
      <c r="L6639">
        <v>11411182</v>
      </c>
      <c r="M6639">
        <f t="shared" si="206"/>
        <v>205984</v>
      </c>
      <c r="N6639" s="2">
        <f t="shared" si="207"/>
        <v>63.03708063566804</v>
      </c>
    </row>
    <row r="6640" spans="1:14" x14ac:dyDescent="0.3">
      <c r="A6640" t="s">
        <v>20972</v>
      </c>
      <c r="B6640" t="s">
        <v>4985</v>
      </c>
      <c r="C6640">
        <v>4.7</v>
      </c>
      <c r="D6640">
        <v>18</v>
      </c>
      <c r="E6640">
        <v>599</v>
      </c>
      <c r="F6640">
        <v>359</v>
      </c>
      <c r="G6640" t="s">
        <v>16</v>
      </c>
      <c r="H6640" t="s">
        <v>20973</v>
      </c>
      <c r="I6640" t="s">
        <v>167</v>
      </c>
      <c r="J6640" t="s">
        <v>4988</v>
      </c>
      <c r="K6640" t="s">
        <v>20974</v>
      </c>
      <c r="L6640">
        <v>15880596</v>
      </c>
      <c r="M6640">
        <f t="shared" si="206"/>
        <v>6462</v>
      </c>
      <c r="N6640" s="2">
        <f t="shared" si="207"/>
        <v>40.066777963272123</v>
      </c>
    </row>
    <row r="6641" spans="1:14" x14ac:dyDescent="0.3">
      <c r="A6641" t="s">
        <v>6111</v>
      </c>
      <c r="B6641" t="s">
        <v>2366</v>
      </c>
      <c r="C6641">
        <v>4.2</v>
      </c>
      <c r="D6641">
        <v>5</v>
      </c>
      <c r="E6641">
        <v>4490</v>
      </c>
      <c r="F6641">
        <v>1796</v>
      </c>
      <c r="G6641" t="s">
        <v>690</v>
      </c>
      <c r="H6641" t="s">
        <v>20975</v>
      </c>
      <c r="I6641" t="s">
        <v>586</v>
      </c>
      <c r="J6641" t="s">
        <v>2368</v>
      </c>
      <c r="K6641" t="s">
        <v>20976</v>
      </c>
      <c r="L6641">
        <v>15843438</v>
      </c>
      <c r="M6641">
        <f t="shared" si="206"/>
        <v>8980</v>
      </c>
      <c r="N6641" s="2">
        <f t="shared" si="207"/>
        <v>60</v>
      </c>
    </row>
    <row r="6642" spans="1:14" x14ac:dyDescent="0.3">
      <c r="A6642" t="s">
        <v>18503</v>
      </c>
      <c r="B6642" t="s">
        <v>41</v>
      </c>
      <c r="C6642">
        <v>3.8</v>
      </c>
      <c r="D6642">
        <v>56</v>
      </c>
      <c r="E6642">
        <v>1999</v>
      </c>
      <c r="F6642">
        <v>699</v>
      </c>
      <c r="G6642" t="s">
        <v>67</v>
      </c>
      <c r="H6642" t="s">
        <v>20977</v>
      </c>
      <c r="I6642" t="s">
        <v>110</v>
      </c>
      <c r="J6642" t="s">
        <v>45</v>
      </c>
      <c r="K6642" t="s">
        <v>20978</v>
      </c>
      <c r="L6642">
        <v>14646106</v>
      </c>
      <c r="M6642">
        <f t="shared" si="206"/>
        <v>39144</v>
      </c>
      <c r="N6642" s="2">
        <f t="shared" si="207"/>
        <v>65.032516258129064</v>
      </c>
    </row>
    <row r="6643" spans="1:14" x14ac:dyDescent="0.3">
      <c r="A6643" t="s">
        <v>2046</v>
      </c>
      <c r="B6643" t="s">
        <v>2047</v>
      </c>
      <c r="C6643">
        <v>4.0999999999999996</v>
      </c>
      <c r="D6643">
        <v>68</v>
      </c>
      <c r="E6643">
        <v>1299</v>
      </c>
      <c r="F6643">
        <v>584</v>
      </c>
      <c r="G6643" t="s">
        <v>42</v>
      </c>
      <c r="H6643" t="s">
        <v>20979</v>
      </c>
      <c r="I6643" t="s">
        <v>126</v>
      </c>
      <c r="J6643" t="s">
        <v>2049</v>
      </c>
      <c r="K6643" t="s">
        <v>20980</v>
      </c>
      <c r="L6643">
        <v>15405114</v>
      </c>
      <c r="M6643">
        <f t="shared" si="206"/>
        <v>39712</v>
      </c>
      <c r="N6643" s="2">
        <f t="shared" si="207"/>
        <v>55.042340261739795</v>
      </c>
    </row>
    <row r="6644" spans="1:14" x14ac:dyDescent="0.3">
      <c r="A6644" t="s">
        <v>20981</v>
      </c>
      <c r="B6644" t="s">
        <v>1222</v>
      </c>
      <c r="C6644">
        <v>4.7</v>
      </c>
      <c r="D6644">
        <v>9</v>
      </c>
      <c r="E6644">
        <v>1499</v>
      </c>
      <c r="F6644">
        <v>584</v>
      </c>
      <c r="G6644" t="s">
        <v>67</v>
      </c>
      <c r="H6644" t="s">
        <v>20982</v>
      </c>
      <c r="I6644" t="s">
        <v>56</v>
      </c>
      <c r="J6644" t="s">
        <v>1224</v>
      </c>
      <c r="K6644" t="s">
        <v>20983</v>
      </c>
      <c r="L6644">
        <v>16569510</v>
      </c>
      <c r="M6644">
        <f t="shared" si="206"/>
        <v>5256</v>
      </c>
      <c r="N6644" s="2">
        <f t="shared" si="207"/>
        <v>61.040693795863909</v>
      </c>
    </row>
    <row r="6645" spans="1:14" x14ac:dyDescent="0.3">
      <c r="A6645" t="s">
        <v>3563</v>
      </c>
      <c r="B6645" t="s">
        <v>917</v>
      </c>
      <c r="C6645">
        <v>3.3</v>
      </c>
      <c r="D6645">
        <v>12</v>
      </c>
      <c r="E6645">
        <v>899</v>
      </c>
      <c r="F6645">
        <v>359</v>
      </c>
      <c r="G6645" t="s">
        <v>1536</v>
      </c>
      <c r="H6645" t="s">
        <v>20984</v>
      </c>
      <c r="I6645" t="s">
        <v>630</v>
      </c>
      <c r="J6645" t="s">
        <v>919</v>
      </c>
      <c r="K6645" t="s">
        <v>20985</v>
      </c>
      <c r="L6645">
        <v>17656866</v>
      </c>
      <c r="M6645">
        <f t="shared" si="206"/>
        <v>4308</v>
      </c>
      <c r="N6645" s="2">
        <f t="shared" si="207"/>
        <v>60.066740823136819</v>
      </c>
    </row>
    <row r="6646" spans="1:14" x14ac:dyDescent="0.3">
      <c r="A6646" t="s">
        <v>6064</v>
      </c>
      <c r="B6646" t="s">
        <v>917</v>
      </c>
      <c r="C6646">
        <v>4.4000000000000004</v>
      </c>
      <c r="D6646">
        <v>7</v>
      </c>
      <c r="E6646">
        <v>1098</v>
      </c>
      <c r="F6646">
        <v>549</v>
      </c>
      <c r="G6646" t="s">
        <v>242</v>
      </c>
      <c r="H6646" t="s">
        <v>20986</v>
      </c>
      <c r="I6646" t="s">
        <v>244</v>
      </c>
      <c r="J6646" t="s">
        <v>919</v>
      </c>
      <c r="K6646" t="s">
        <v>20987</v>
      </c>
      <c r="L6646">
        <v>15778426</v>
      </c>
      <c r="M6646">
        <f t="shared" si="206"/>
        <v>3843</v>
      </c>
      <c r="N6646" s="2">
        <f t="shared" si="207"/>
        <v>50</v>
      </c>
    </row>
    <row r="6647" spans="1:14" x14ac:dyDescent="0.3">
      <c r="A6647" t="s">
        <v>3952</v>
      </c>
      <c r="B6647" t="s">
        <v>2705</v>
      </c>
      <c r="C6647">
        <v>4.0999999999999996</v>
      </c>
      <c r="D6647">
        <v>30</v>
      </c>
      <c r="E6647">
        <v>2499</v>
      </c>
      <c r="F6647">
        <v>1249</v>
      </c>
      <c r="G6647" t="s">
        <v>683</v>
      </c>
      <c r="H6647" t="s">
        <v>20988</v>
      </c>
      <c r="I6647" t="s">
        <v>685</v>
      </c>
      <c r="J6647" t="s">
        <v>2707</v>
      </c>
      <c r="K6647" t="s">
        <v>20989</v>
      </c>
      <c r="L6647">
        <v>9891721</v>
      </c>
      <c r="M6647">
        <f t="shared" si="206"/>
        <v>37470</v>
      </c>
      <c r="N6647" s="2">
        <f t="shared" si="207"/>
        <v>50.020008003201276</v>
      </c>
    </row>
    <row r="6648" spans="1:14" x14ac:dyDescent="0.3">
      <c r="A6648" t="s">
        <v>20990</v>
      </c>
      <c r="B6648" t="s">
        <v>2694</v>
      </c>
      <c r="C6648">
        <v>4.3</v>
      </c>
      <c r="D6648">
        <v>310</v>
      </c>
      <c r="E6648">
        <v>1999</v>
      </c>
      <c r="F6648">
        <v>899</v>
      </c>
      <c r="G6648" t="s">
        <v>8988</v>
      </c>
      <c r="H6648" t="s">
        <v>20991</v>
      </c>
      <c r="I6648" t="s">
        <v>50</v>
      </c>
      <c r="J6648" t="s">
        <v>2697</v>
      </c>
      <c r="K6648" t="s">
        <v>20992</v>
      </c>
      <c r="L6648">
        <v>11073994</v>
      </c>
      <c r="M6648">
        <f t="shared" si="206"/>
        <v>278690</v>
      </c>
      <c r="N6648" s="2">
        <f t="shared" si="207"/>
        <v>55.027513756878442</v>
      </c>
    </row>
    <row r="6649" spans="1:14" x14ac:dyDescent="0.3">
      <c r="A6649" t="s">
        <v>15230</v>
      </c>
      <c r="B6649" t="s">
        <v>15231</v>
      </c>
      <c r="C6649">
        <v>4.0999999999999996</v>
      </c>
      <c r="D6649">
        <v>218</v>
      </c>
      <c r="E6649">
        <v>1449</v>
      </c>
      <c r="F6649">
        <v>623</v>
      </c>
      <c r="G6649" t="s">
        <v>67</v>
      </c>
      <c r="H6649" t="s">
        <v>20993</v>
      </c>
      <c r="I6649" t="s">
        <v>37</v>
      </c>
      <c r="J6649" t="s">
        <v>15233</v>
      </c>
      <c r="K6649" t="s">
        <v>20994</v>
      </c>
      <c r="L6649">
        <v>2476470</v>
      </c>
      <c r="M6649">
        <f t="shared" si="206"/>
        <v>135814</v>
      </c>
      <c r="N6649" s="2">
        <f t="shared" si="207"/>
        <v>57.004830917874393</v>
      </c>
    </row>
    <row r="6650" spans="1:14" x14ac:dyDescent="0.3">
      <c r="A6650" t="s">
        <v>20995</v>
      </c>
      <c r="B6650" t="s">
        <v>20996</v>
      </c>
      <c r="C6650">
        <v>4.7</v>
      </c>
      <c r="D6650">
        <v>11</v>
      </c>
      <c r="E6650">
        <v>1149</v>
      </c>
      <c r="F6650">
        <v>620</v>
      </c>
      <c r="G6650" t="s">
        <v>20997</v>
      </c>
      <c r="H6650" t="s">
        <v>20998</v>
      </c>
      <c r="I6650" t="s">
        <v>642</v>
      </c>
      <c r="J6650" t="s">
        <v>20999</v>
      </c>
      <c r="K6650" t="s">
        <v>21000</v>
      </c>
      <c r="L6650">
        <v>16683476</v>
      </c>
      <c r="M6650">
        <f t="shared" si="206"/>
        <v>6820</v>
      </c>
      <c r="N6650" s="2">
        <f t="shared" si="207"/>
        <v>46.040034812880762</v>
      </c>
    </row>
    <row r="6651" spans="1:14" x14ac:dyDescent="0.3">
      <c r="A6651" t="s">
        <v>21001</v>
      </c>
      <c r="B6651" t="s">
        <v>1382</v>
      </c>
      <c r="C6651">
        <v>4.7</v>
      </c>
      <c r="D6651">
        <v>6</v>
      </c>
      <c r="E6651">
        <v>2499</v>
      </c>
      <c r="F6651">
        <v>999</v>
      </c>
      <c r="G6651" t="s">
        <v>29</v>
      </c>
      <c r="H6651" t="s">
        <v>21002</v>
      </c>
      <c r="I6651" t="s">
        <v>5661</v>
      </c>
      <c r="J6651" t="s">
        <v>1384</v>
      </c>
      <c r="K6651" t="s">
        <v>21003</v>
      </c>
      <c r="L6651">
        <v>17096086</v>
      </c>
      <c r="M6651">
        <f t="shared" si="206"/>
        <v>5994</v>
      </c>
      <c r="N6651" s="2">
        <f t="shared" si="207"/>
        <v>60.024009603841534</v>
      </c>
    </row>
    <row r="6652" spans="1:14" x14ac:dyDescent="0.3">
      <c r="A6652" t="s">
        <v>6035</v>
      </c>
      <c r="B6652" t="s">
        <v>21004</v>
      </c>
      <c r="C6652">
        <v>4</v>
      </c>
      <c r="D6652">
        <v>12</v>
      </c>
      <c r="E6652">
        <v>1699</v>
      </c>
      <c r="F6652">
        <v>1444</v>
      </c>
      <c r="G6652" t="s">
        <v>905</v>
      </c>
      <c r="H6652" t="s">
        <v>21005</v>
      </c>
      <c r="I6652" t="s">
        <v>83</v>
      </c>
      <c r="J6652" t="s">
        <v>21006</v>
      </c>
      <c r="K6652" t="s">
        <v>21007</v>
      </c>
      <c r="L6652">
        <v>16181682</v>
      </c>
      <c r="M6652">
        <f t="shared" si="206"/>
        <v>17328</v>
      </c>
      <c r="N6652" s="2">
        <f t="shared" si="207"/>
        <v>15.008828722778105</v>
      </c>
    </row>
    <row r="6653" spans="1:14" x14ac:dyDescent="0.3">
      <c r="A6653" t="s">
        <v>3581</v>
      </c>
      <c r="B6653" t="s">
        <v>10020</v>
      </c>
      <c r="C6653">
        <v>4.7</v>
      </c>
      <c r="D6653">
        <v>3</v>
      </c>
      <c r="E6653">
        <v>795</v>
      </c>
      <c r="F6653">
        <v>675</v>
      </c>
      <c r="G6653" t="s">
        <v>21008</v>
      </c>
      <c r="H6653" t="s">
        <v>21009</v>
      </c>
      <c r="I6653" t="s">
        <v>76</v>
      </c>
      <c r="J6653" t="s">
        <v>10022</v>
      </c>
      <c r="K6653" t="s">
        <v>21010</v>
      </c>
      <c r="L6653">
        <v>17147026</v>
      </c>
      <c r="M6653">
        <f t="shared" si="206"/>
        <v>2025</v>
      </c>
      <c r="N6653" s="2">
        <f t="shared" si="207"/>
        <v>15.09433962264151</v>
      </c>
    </row>
    <row r="6654" spans="1:14" x14ac:dyDescent="0.3">
      <c r="A6654" t="s">
        <v>5679</v>
      </c>
      <c r="B6654" t="s">
        <v>21011</v>
      </c>
      <c r="C6654">
        <v>4</v>
      </c>
      <c r="D6654">
        <v>2</v>
      </c>
      <c r="E6654">
        <v>1599</v>
      </c>
      <c r="F6654">
        <v>1551</v>
      </c>
      <c r="G6654" t="s">
        <v>826</v>
      </c>
      <c r="H6654" t="s">
        <v>21012</v>
      </c>
      <c r="I6654" t="s">
        <v>3629</v>
      </c>
      <c r="J6654" t="s">
        <v>21013</v>
      </c>
      <c r="K6654" t="s">
        <v>21014</v>
      </c>
      <c r="L6654">
        <v>16647372</v>
      </c>
      <c r="M6654">
        <f t="shared" si="206"/>
        <v>3102</v>
      </c>
      <c r="N6654" s="2">
        <f t="shared" si="207"/>
        <v>3.0018761726078798</v>
      </c>
    </row>
    <row r="6655" spans="1:14" x14ac:dyDescent="0.3">
      <c r="A6655" t="s">
        <v>21015</v>
      </c>
      <c r="B6655" t="s">
        <v>3135</v>
      </c>
      <c r="C6655">
        <v>4.0999999999999996</v>
      </c>
      <c r="D6655">
        <v>9</v>
      </c>
      <c r="E6655">
        <v>2990</v>
      </c>
      <c r="F6655">
        <v>2691</v>
      </c>
      <c r="G6655" t="s">
        <v>16</v>
      </c>
      <c r="H6655" t="s">
        <v>21016</v>
      </c>
      <c r="I6655" t="s">
        <v>18</v>
      </c>
      <c r="J6655" t="s">
        <v>3138</v>
      </c>
      <c r="K6655" t="s">
        <v>21017</v>
      </c>
      <c r="L6655">
        <v>17126614</v>
      </c>
      <c r="M6655">
        <f t="shared" si="206"/>
        <v>24219</v>
      </c>
      <c r="N6655" s="2">
        <f t="shared" si="207"/>
        <v>10</v>
      </c>
    </row>
    <row r="6656" spans="1:14" x14ac:dyDescent="0.3">
      <c r="A6656" t="s">
        <v>21018</v>
      </c>
      <c r="B6656" t="s">
        <v>3852</v>
      </c>
      <c r="C6656">
        <v>4.4000000000000004</v>
      </c>
      <c r="D6656">
        <v>5</v>
      </c>
      <c r="E6656">
        <v>2995</v>
      </c>
      <c r="F6656">
        <v>2995</v>
      </c>
      <c r="G6656" t="s">
        <v>42</v>
      </c>
      <c r="H6656" t="s">
        <v>21019</v>
      </c>
      <c r="I6656" t="s">
        <v>50</v>
      </c>
      <c r="J6656" t="s">
        <v>3854</v>
      </c>
      <c r="K6656" t="s">
        <v>21020</v>
      </c>
      <c r="L6656">
        <v>13878282</v>
      </c>
      <c r="M6656">
        <f t="shared" si="206"/>
        <v>14975</v>
      </c>
      <c r="N6656" s="2">
        <f t="shared" si="207"/>
        <v>0</v>
      </c>
    </row>
    <row r="6657" spans="1:14" x14ac:dyDescent="0.3">
      <c r="A6657" t="s">
        <v>3634</v>
      </c>
      <c r="B6657" t="s">
        <v>41</v>
      </c>
      <c r="C6657">
        <v>4.8</v>
      </c>
      <c r="D6657">
        <v>23</v>
      </c>
      <c r="E6657">
        <v>1099</v>
      </c>
      <c r="F6657">
        <v>659</v>
      </c>
      <c r="G6657" t="s">
        <v>42</v>
      </c>
      <c r="H6657" t="s">
        <v>21021</v>
      </c>
      <c r="I6657" t="s">
        <v>37</v>
      </c>
      <c r="J6657" t="s">
        <v>45</v>
      </c>
      <c r="K6657" t="s">
        <v>21022</v>
      </c>
      <c r="L6657">
        <v>16882562</v>
      </c>
      <c r="M6657">
        <f t="shared" si="206"/>
        <v>15157</v>
      </c>
      <c r="N6657" s="2">
        <f t="shared" si="207"/>
        <v>40.036396724294818</v>
      </c>
    </row>
    <row r="6658" spans="1:14" x14ac:dyDescent="0.3">
      <c r="A6658" t="s">
        <v>21023</v>
      </c>
      <c r="B6658" t="s">
        <v>1317</v>
      </c>
      <c r="C6658">
        <v>3.9</v>
      </c>
      <c r="D6658">
        <v>50</v>
      </c>
      <c r="E6658">
        <v>2299</v>
      </c>
      <c r="F6658">
        <v>1149</v>
      </c>
      <c r="G6658" t="s">
        <v>67</v>
      </c>
      <c r="H6658" t="s">
        <v>21024</v>
      </c>
      <c r="I6658" t="s">
        <v>50</v>
      </c>
      <c r="J6658" t="s">
        <v>1317</v>
      </c>
      <c r="K6658" t="s">
        <v>21025</v>
      </c>
      <c r="L6658">
        <v>14396922</v>
      </c>
      <c r="M6658">
        <f t="shared" si="206"/>
        <v>57450</v>
      </c>
      <c r="N6658" s="2">
        <f t="shared" si="207"/>
        <v>50.021748586341886</v>
      </c>
    </row>
    <row r="6659" spans="1:14" x14ac:dyDescent="0.3">
      <c r="A6659" t="s">
        <v>21026</v>
      </c>
      <c r="B6659" t="s">
        <v>5078</v>
      </c>
      <c r="C6659">
        <v>4.0999999999999996</v>
      </c>
      <c r="D6659">
        <v>27</v>
      </c>
      <c r="E6659">
        <v>4799</v>
      </c>
      <c r="F6659">
        <v>1055</v>
      </c>
      <c r="G6659" t="s">
        <v>42</v>
      </c>
      <c r="H6659" t="s">
        <v>21027</v>
      </c>
      <c r="I6659" t="s">
        <v>752</v>
      </c>
      <c r="J6659" t="s">
        <v>5080</v>
      </c>
      <c r="K6659" t="s">
        <v>21028</v>
      </c>
      <c r="L6659">
        <v>10839340</v>
      </c>
      <c r="M6659">
        <f t="shared" ref="M6659:M6722" si="208">D6659*F6659</f>
        <v>28485</v>
      </c>
      <c r="N6659" s="2">
        <f t="shared" ref="N6659:N6722" si="209">((E6659-F6659)/E6659) *100</f>
        <v>78.016253386122116</v>
      </c>
    </row>
    <row r="6660" spans="1:14" x14ac:dyDescent="0.3">
      <c r="A6660" t="s">
        <v>21029</v>
      </c>
      <c r="B6660" t="s">
        <v>1764</v>
      </c>
      <c r="C6660">
        <v>4.4000000000000004</v>
      </c>
      <c r="D6660">
        <v>13</v>
      </c>
      <c r="E6660">
        <v>1249</v>
      </c>
      <c r="F6660">
        <v>749</v>
      </c>
      <c r="G6660" t="s">
        <v>16</v>
      </c>
      <c r="H6660" t="s">
        <v>21030</v>
      </c>
      <c r="I6660" t="s">
        <v>808</v>
      </c>
      <c r="J6660" t="s">
        <v>1767</v>
      </c>
      <c r="K6660" t="s">
        <v>21031</v>
      </c>
      <c r="L6660">
        <v>15454668</v>
      </c>
      <c r="M6660">
        <f t="shared" si="208"/>
        <v>9737</v>
      </c>
      <c r="N6660" s="2">
        <f t="shared" si="209"/>
        <v>40.032025620496398</v>
      </c>
    </row>
    <row r="6661" spans="1:14" x14ac:dyDescent="0.3">
      <c r="A6661" t="s">
        <v>21032</v>
      </c>
      <c r="B6661" t="s">
        <v>10705</v>
      </c>
      <c r="C6661">
        <v>3.7</v>
      </c>
      <c r="D6661">
        <v>31</v>
      </c>
      <c r="E6661">
        <v>1230</v>
      </c>
      <c r="F6661">
        <v>590</v>
      </c>
      <c r="G6661" t="s">
        <v>29</v>
      </c>
      <c r="H6661" t="s">
        <v>21033</v>
      </c>
      <c r="I6661" t="s">
        <v>97</v>
      </c>
      <c r="J6661" t="s">
        <v>10707</v>
      </c>
      <c r="K6661" t="s">
        <v>21034</v>
      </c>
      <c r="L6661">
        <v>15981384</v>
      </c>
      <c r="M6661">
        <f t="shared" si="208"/>
        <v>18290</v>
      </c>
      <c r="N6661" s="2">
        <f t="shared" si="209"/>
        <v>52.032520325203258</v>
      </c>
    </row>
    <row r="6662" spans="1:14" x14ac:dyDescent="0.3">
      <c r="A6662" t="s">
        <v>21035</v>
      </c>
      <c r="B6662" t="s">
        <v>119</v>
      </c>
      <c r="C6662">
        <v>4.5</v>
      </c>
      <c r="D6662">
        <v>24</v>
      </c>
      <c r="E6662">
        <v>399</v>
      </c>
      <c r="F6662">
        <v>399</v>
      </c>
      <c r="G6662" t="s">
        <v>16</v>
      </c>
      <c r="H6662" t="s">
        <v>21036</v>
      </c>
      <c r="I6662" t="s">
        <v>161</v>
      </c>
      <c r="J6662" t="s">
        <v>119</v>
      </c>
      <c r="K6662" t="s">
        <v>21037</v>
      </c>
      <c r="L6662">
        <v>15781506</v>
      </c>
      <c r="M6662">
        <f t="shared" si="208"/>
        <v>9576</v>
      </c>
      <c r="N6662" s="2">
        <f t="shared" si="209"/>
        <v>0</v>
      </c>
    </row>
    <row r="6663" spans="1:14" x14ac:dyDescent="0.3">
      <c r="A6663" t="s">
        <v>21038</v>
      </c>
      <c r="B6663" t="s">
        <v>21039</v>
      </c>
      <c r="C6663">
        <v>3.9</v>
      </c>
      <c r="D6663">
        <v>98</v>
      </c>
      <c r="E6663">
        <v>720</v>
      </c>
      <c r="F6663">
        <v>499</v>
      </c>
      <c r="G6663" t="s">
        <v>16</v>
      </c>
      <c r="H6663" t="s">
        <v>21040</v>
      </c>
      <c r="I6663" t="s">
        <v>9593</v>
      </c>
      <c r="J6663" t="s">
        <v>21041</v>
      </c>
      <c r="K6663" t="s">
        <v>21042</v>
      </c>
      <c r="L6663">
        <v>12047388</v>
      </c>
      <c r="M6663">
        <f t="shared" si="208"/>
        <v>48902</v>
      </c>
      <c r="N6663" s="2">
        <f t="shared" si="209"/>
        <v>30.694444444444446</v>
      </c>
    </row>
    <row r="6664" spans="1:14" x14ac:dyDescent="0.3">
      <c r="A6664" t="s">
        <v>21043</v>
      </c>
      <c r="B6664" t="s">
        <v>768</v>
      </c>
      <c r="C6664">
        <v>3.9</v>
      </c>
      <c r="D6664">
        <v>8</v>
      </c>
      <c r="E6664">
        <v>1499</v>
      </c>
      <c r="F6664">
        <v>599</v>
      </c>
      <c r="G6664" t="s">
        <v>124</v>
      </c>
      <c r="H6664" t="s">
        <v>21044</v>
      </c>
      <c r="I6664" t="s">
        <v>56</v>
      </c>
      <c r="J6664" t="s">
        <v>770</v>
      </c>
      <c r="K6664" t="s">
        <v>21045</v>
      </c>
      <c r="L6664">
        <v>17277884</v>
      </c>
      <c r="M6664">
        <f t="shared" si="208"/>
        <v>4792</v>
      </c>
      <c r="N6664" s="2">
        <f t="shared" si="209"/>
        <v>60.040026684456308</v>
      </c>
    </row>
    <row r="6665" spans="1:14" x14ac:dyDescent="0.3">
      <c r="A6665" t="s">
        <v>7426</v>
      </c>
      <c r="B6665" t="s">
        <v>5555</v>
      </c>
      <c r="C6665">
        <v>3.7</v>
      </c>
      <c r="D6665">
        <v>22</v>
      </c>
      <c r="E6665">
        <v>2495</v>
      </c>
      <c r="F6665">
        <v>498</v>
      </c>
      <c r="G6665" t="s">
        <v>6923</v>
      </c>
      <c r="H6665" t="s">
        <v>21046</v>
      </c>
      <c r="I6665" t="s">
        <v>938</v>
      </c>
      <c r="J6665" t="s">
        <v>5557</v>
      </c>
      <c r="K6665" t="s">
        <v>21047</v>
      </c>
      <c r="L6665">
        <v>14922390</v>
      </c>
      <c r="M6665">
        <f t="shared" si="208"/>
        <v>10956</v>
      </c>
      <c r="N6665" s="2">
        <f t="shared" si="209"/>
        <v>80.040080160320642</v>
      </c>
    </row>
    <row r="6666" spans="1:14" x14ac:dyDescent="0.3">
      <c r="A6666" t="s">
        <v>21048</v>
      </c>
      <c r="B6666" t="s">
        <v>8830</v>
      </c>
      <c r="C6666">
        <v>4.4000000000000004</v>
      </c>
      <c r="D6666">
        <v>5</v>
      </c>
      <c r="E6666">
        <v>3899</v>
      </c>
      <c r="F6666">
        <v>1598</v>
      </c>
      <c r="G6666" t="s">
        <v>16</v>
      </c>
      <c r="H6666" t="s">
        <v>21049</v>
      </c>
      <c r="I6666" t="s">
        <v>21050</v>
      </c>
      <c r="J6666" t="s">
        <v>8832</v>
      </c>
      <c r="K6666" t="s">
        <v>21051</v>
      </c>
      <c r="L6666">
        <v>15639800</v>
      </c>
      <c r="M6666">
        <f t="shared" si="208"/>
        <v>7990</v>
      </c>
      <c r="N6666" s="2">
        <f t="shared" si="209"/>
        <v>59.015132085150036</v>
      </c>
    </row>
    <row r="6667" spans="1:14" x14ac:dyDescent="0.3">
      <c r="A6667" t="s">
        <v>8751</v>
      </c>
      <c r="B6667" t="s">
        <v>917</v>
      </c>
      <c r="C6667">
        <v>3.8</v>
      </c>
      <c r="D6667">
        <v>325</v>
      </c>
      <c r="E6667">
        <v>2499</v>
      </c>
      <c r="F6667">
        <v>1024</v>
      </c>
      <c r="G6667" t="s">
        <v>29</v>
      </c>
      <c r="H6667" t="s">
        <v>21052</v>
      </c>
      <c r="I6667" t="s">
        <v>132</v>
      </c>
      <c r="J6667" t="s">
        <v>919</v>
      </c>
      <c r="K6667" t="s">
        <v>21053</v>
      </c>
      <c r="L6667">
        <v>8662573</v>
      </c>
      <c r="M6667">
        <f t="shared" si="208"/>
        <v>332800</v>
      </c>
      <c r="N6667" s="2">
        <f t="shared" si="209"/>
        <v>59.023609443777517</v>
      </c>
    </row>
    <row r="6668" spans="1:14" x14ac:dyDescent="0.3">
      <c r="A6668" t="s">
        <v>3910</v>
      </c>
      <c r="B6668" t="s">
        <v>230</v>
      </c>
      <c r="C6668">
        <v>3.9</v>
      </c>
      <c r="D6668">
        <v>95</v>
      </c>
      <c r="E6668">
        <v>1999</v>
      </c>
      <c r="F6668">
        <v>699</v>
      </c>
      <c r="G6668" t="s">
        <v>1536</v>
      </c>
      <c r="H6668" t="s">
        <v>21054</v>
      </c>
      <c r="I6668" t="s">
        <v>83</v>
      </c>
      <c r="J6668" t="s">
        <v>232</v>
      </c>
      <c r="K6668" t="s">
        <v>21055</v>
      </c>
      <c r="L6668">
        <v>14637778</v>
      </c>
      <c r="M6668">
        <f t="shared" si="208"/>
        <v>66405</v>
      </c>
      <c r="N6668" s="2">
        <f t="shared" si="209"/>
        <v>65.032516258129064</v>
      </c>
    </row>
    <row r="6669" spans="1:14" x14ac:dyDescent="0.3">
      <c r="A6669" t="s">
        <v>21056</v>
      </c>
      <c r="B6669" t="s">
        <v>21057</v>
      </c>
      <c r="C6669">
        <v>4.0999999999999996</v>
      </c>
      <c r="D6669">
        <v>155</v>
      </c>
      <c r="E6669">
        <v>1999</v>
      </c>
      <c r="F6669">
        <v>659</v>
      </c>
      <c r="G6669" t="s">
        <v>2159</v>
      </c>
      <c r="H6669" t="s">
        <v>21058</v>
      </c>
      <c r="I6669" t="s">
        <v>126</v>
      </c>
      <c r="J6669" t="s">
        <v>21059</v>
      </c>
      <c r="K6669" t="s">
        <v>21060</v>
      </c>
      <c r="L6669">
        <v>15201178</v>
      </c>
      <c r="M6669">
        <f t="shared" si="208"/>
        <v>102145</v>
      </c>
      <c r="N6669" s="2">
        <f t="shared" si="209"/>
        <v>67.033516758379193</v>
      </c>
    </row>
    <row r="6670" spans="1:14" x14ac:dyDescent="0.3">
      <c r="A6670" t="s">
        <v>14010</v>
      </c>
      <c r="B6670" t="s">
        <v>1245</v>
      </c>
      <c r="C6670">
        <v>4</v>
      </c>
      <c r="D6670">
        <v>5</v>
      </c>
      <c r="E6670">
        <v>3999</v>
      </c>
      <c r="F6670">
        <v>3999</v>
      </c>
      <c r="G6670" t="s">
        <v>74</v>
      </c>
      <c r="H6670" t="s">
        <v>21061</v>
      </c>
      <c r="I6670" t="s">
        <v>685</v>
      </c>
      <c r="J6670" t="s">
        <v>1247</v>
      </c>
      <c r="K6670" t="s">
        <v>21062</v>
      </c>
      <c r="L6670">
        <v>15607930</v>
      </c>
      <c r="M6670">
        <f t="shared" si="208"/>
        <v>19995</v>
      </c>
      <c r="N6670" s="2">
        <f t="shared" si="209"/>
        <v>0</v>
      </c>
    </row>
    <row r="6671" spans="1:14" x14ac:dyDescent="0.3">
      <c r="A6671" t="s">
        <v>6931</v>
      </c>
      <c r="B6671" t="s">
        <v>3067</v>
      </c>
      <c r="C6671">
        <v>3.7</v>
      </c>
      <c r="D6671">
        <v>28</v>
      </c>
      <c r="E6671">
        <v>3999</v>
      </c>
      <c r="F6671">
        <v>1679</v>
      </c>
      <c r="G6671" t="s">
        <v>335</v>
      </c>
      <c r="H6671" t="s">
        <v>21063</v>
      </c>
      <c r="I6671" t="s">
        <v>132</v>
      </c>
      <c r="J6671" t="s">
        <v>3069</v>
      </c>
      <c r="K6671" t="s">
        <v>21064</v>
      </c>
      <c r="L6671">
        <v>15677426</v>
      </c>
      <c r="M6671">
        <f t="shared" si="208"/>
        <v>47012</v>
      </c>
      <c r="N6671" s="2">
        <f t="shared" si="209"/>
        <v>58.014503625906478</v>
      </c>
    </row>
    <row r="6672" spans="1:14" x14ac:dyDescent="0.3">
      <c r="A6672" t="s">
        <v>21065</v>
      </c>
      <c r="B6672" t="s">
        <v>1458</v>
      </c>
      <c r="C6672">
        <v>4.3</v>
      </c>
      <c r="D6672">
        <v>10</v>
      </c>
      <c r="E6672">
        <v>2995</v>
      </c>
      <c r="F6672">
        <v>2096</v>
      </c>
      <c r="G6672" t="s">
        <v>795</v>
      </c>
      <c r="H6672" t="s">
        <v>21066</v>
      </c>
      <c r="I6672" t="s">
        <v>50</v>
      </c>
      <c r="J6672" t="s">
        <v>1460</v>
      </c>
      <c r="K6672" t="s">
        <v>21067</v>
      </c>
      <c r="L6672">
        <v>15052862</v>
      </c>
      <c r="M6672">
        <f t="shared" si="208"/>
        <v>20960</v>
      </c>
      <c r="N6672" s="2">
        <f t="shared" si="209"/>
        <v>30.016694490818029</v>
      </c>
    </row>
    <row r="6673" spans="1:14" x14ac:dyDescent="0.3">
      <c r="A6673" t="s">
        <v>11458</v>
      </c>
      <c r="B6673" t="s">
        <v>1426</v>
      </c>
      <c r="C6673">
        <v>4.8</v>
      </c>
      <c r="D6673">
        <v>6</v>
      </c>
      <c r="E6673">
        <v>699</v>
      </c>
      <c r="F6673">
        <v>524</v>
      </c>
      <c r="G6673" t="s">
        <v>11382</v>
      </c>
      <c r="H6673" t="s">
        <v>21068</v>
      </c>
      <c r="I6673" t="s">
        <v>37</v>
      </c>
      <c r="J6673" t="s">
        <v>1428</v>
      </c>
      <c r="K6673" t="s">
        <v>21069</v>
      </c>
      <c r="L6673">
        <v>17652024</v>
      </c>
      <c r="M6673">
        <f t="shared" si="208"/>
        <v>3144</v>
      </c>
      <c r="N6673" s="2">
        <f t="shared" si="209"/>
        <v>25.035765379113016</v>
      </c>
    </row>
    <row r="6674" spans="1:14" x14ac:dyDescent="0.3">
      <c r="A6674" t="s">
        <v>2032</v>
      </c>
      <c r="B6674" t="s">
        <v>316</v>
      </c>
      <c r="C6674">
        <v>3.7</v>
      </c>
      <c r="D6674">
        <v>14</v>
      </c>
      <c r="E6674">
        <v>1299</v>
      </c>
      <c r="F6674">
        <v>714</v>
      </c>
      <c r="G6674" t="s">
        <v>1536</v>
      </c>
      <c r="H6674" t="s">
        <v>21070</v>
      </c>
      <c r="I6674" t="s">
        <v>83</v>
      </c>
      <c r="J6674" t="s">
        <v>318</v>
      </c>
      <c r="K6674" t="s">
        <v>21071</v>
      </c>
      <c r="L6674">
        <v>15911800</v>
      </c>
      <c r="M6674">
        <f t="shared" si="208"/>
        <v>9996</v>
      </c>
      <c r="N6674" s="2">
        <f t="shared" si="209"/>
        <v>45.034642032332563</v>
      </c>
    </row>
    <row r="6675" spans="1:14" x14ac:dyDescent="0.3">
      <c r="A6675" t="s">
        <v>21072</v>
      </c>
      <c r="B6675" t="s">
        <v>9323</v>
      </c>
      <c r="C6675">
        <v>4.5</v>
      </c>
      <c r="D6675">
        <v>2600</v>
      </c>
      <c r="E6675">
        <v>799</v>
      </c>
      <c r="F6675">
        <v>663</v>
      </c>
      <c r="G6675" t="s">
        <v>16</v>
      </c>
      <c r="H6675" t="s">
        <v>21073</v>
      </c>
      <c r="I6675" t="s">
        <v>2586</v>
      </c>
      <c r="J6675" t="s">
        <v>9325</v>
      </c>
      <c r="K6675" t="s">
        <v>21074</v>
      </c>
      <c r="L6675">
        <v>7047500</v>
      </c>
      <c r="M6675">
        <f t="shared" si="208"/>
        <v>1723800</v>
      </c>
      <c r="N6675" s="2">
        <f t="shared" si="209"/>
        <v>17.021276595744681</v>
      </c>
    </row>
    <row r="6676" spans="1:14" x14ac:dyDescent="0.3">
      <c r="A6676" t="s">
        <v>21075</v>
      </c>
      <c r="B6676" t="s">
        <v>2904</v>
      </c>
      <c r="C6676">
        <v>4</v>
      </c>
      <c r="D6676">
        <v>53</v>
      </c>
      <c r="E6676">
        <v>895</v>
      </c>
      <c r="F6676">
        <v>295</v>
      </c>
      <c r="G6676" t="s">
        <v>16</v>
      </c>
      <c r="H6676" t="s">
        <v>21076</v>
      </c>
      <c r="I6676" t="s">
        <v>1393</v>
      </c>
      <c r="J6676" t="s">
        <v>2906</v>
      </c>
      <c r="K6676" t="s">
        <v>21077</v>
      </c>
      <c r="L6676">
        <v>15266024</v>
      </c>
      <c r="M6676">
        <f t="shared" si="208"/>
        <v>15635</v>
      </c>
      <c r="N6676" s="2">
        <f t="shared" si="209"/>
        <v>67.039106145251395</v>
      </c>
    </row>
    <row r="6677" spans="1:14" x14ac:dyDescent="0.3">
      <c r="A6677" t="s">
        <v>21078</v>
      </c>
      <c r="B6677" t="s">
        <v>21079</v>
      </c>
      <c r="C6677">
        <v>4.2</v>
      </c>
      <c r="D6677">
        <v>98</v>
      </c>
      <c r="E6677">
        <v>1299</v>
      </c>
      <c r="F6677">
        <v>779</v>
      </c>
      <c r="G6677" t="s">
        <v>29</v>
      </c>
      <c r="H6677" t="s">
        <v>21080</v>
      </c>
      <c r="I6677" t="s">
        <v>56</v>
      </c>
      <c r="J6677" t="s">
        <v>21081</v>
      </c>
      <c r="K6677" t="s">
        <v>21082</v>
      </c>
      <c r="L6677">
        <v>11506042</v>
      </c>
      <c r="M6677">
        <f t="shared" si="208"/>
        <v>76342</v>
      </c>
      <c r="N6677" s="2">
        <f t="shared" si="209"/>
        <v>40.030792917628943</v>
      </c>
    </row>
    <row r="6678" spans="1:14" x14ac:dyDescent="0.3">
      <c r="A6678" t="s">
        <v>21083</v>
      </c>
      <c r="B6678" t="s">
        <v>4000</v>
      </c>
      <c r="C6678">
        <v>4.5</v>
      </c>
      <c r="D6678">
        <v>24</v>
      </c>
      <c r="E6678">
        <v>1499</v>
      </c>
      <c r="F6678">
        <v>699</v>
      </c>
      <c r="G6678" t="s">
        <v>29</v>
      </c>
      <c r="H6678" t="s">
        <v>21084</v>
      </c>
      <c r="I6678" t="s">
        <v>126</v>
      </c>
      <c r="J6678" t="s">
        <v>4002</v>
      </c>
      <c r="K6678" t="s">
        <v>21085</v>
      </c>
      <c r="L6678">
        <v>17591578</v>
      </c>
      <c r="M6678">
        <f t="shared" si="208"/>
        <v>16776</v>
      </c>
      <c r="N6678" s="2">
        <f t="shared" si="209"/>
        <v>53.368912608405608</v>
      </c>
    </row>
    <row r="6679" spans="1:14" x14ac:dyDescent="0.3">
      <c r="A6679" t="s">
        <v>556</v>
      </c>
      <c r="B6679" t="s">
        <v>957</v>
      </c>
      <c r="C6679">
        <v>4.0999999999999996</v>
      </c>
      <c r="D6679">
        <v>74</v>
      </c>
      <c r="E6679">
        <v>949</v>
      </c>
      <c r="F6679">
        <v>379</v>
      </c>
      <c r="G6679" t="s">
        <v>67</v>
      </c>
      <c r="H6679" t="s">
        <v>21086</v>
      </c>
      <c r="I6679" t="s">
        <v>37</v>
      </c>
      <c r="J6679" t="s">
        <v>959</v>
      </c>
      <c r="K6679" t="s">
        <v>21087</v>
      </c>
      <c r="L6679">
        <v>15898702</v>
      </c>
      <c r="M6679">
        <f t="shared" si="208"/>
        <v>28046</v>
      </c>
      <c r="N6679" s="2">
        <f t="shared" si="209"/>
        <v>60.063224446786087</v>
      </c>
    </row>
    <row r="6680" spans="1:14" x14ac:dyDescent="0.3">
      <c r="A6680" t="s">
        <v>21088</v>
      </c>
      <c r="B6680" t="s">
        <v>54</v>
      </c>
      <c r="C6680">
        <v>4.5999999999999996</v>
      </c>
      <c r="D6680">
        <v>50</v>
      </c>
      <c r="E6680">
        <v>499</v>
      </c>
      <c r="F6680">
        <v>249</v>
      </c>
      <c r="G6680" t="s">
        <v>16</v>
      </c>
      <c r="H6680" t="s">
        <v>21089</v>
      </c>
      <c r="I6680" t="s">
        <v>388</v>
      </c>
      <c r="J6680" t="s">
        <v>57</v>
      </c>
      <c r="K6680" t="s">
        <v>21090</v>
      </c>
      <c r="L6680">
        <v>14300934</v>
      </c>
      <c r="M6680">
        <f t="shared" si="208"/>
        <v>12450</v>
      </c>
      <c r="N6680" s="2">
        <f t="shared" si="209"/>
        <v>50.100200400801597</v>
      </c>
    </row>
    <row r="6681" spans="1:14" x14ac:dyDescent="0.3">
      <c r="A6681" t="s">
        <v>21091</v>
      </c>
      <c r="B6681" t="s">
        <v>87</v>
      </c>
      <c r="C6681">
        <v>4.4000000000000004</v>
      </c>
      <c r="D6681">
        <v>199</v>
      </c>
      <c r="E6681">
        <v>2399</v>
      </c>
      <c r="F6681">
        <v>1559</v>
      </c>
      <c r="G6681" t="s">
        <v>690</v>
      </c>
      <c r="H6681" t="s">
        <v>21092</v>
      </c>
      <c r="I6681" t="s">
        <v>90</v>
      </c>
      <c r="J6681" t="s">
        <v>91</v>
      </c>
      <c r="K6681" t="s">
        <v>21093</v>
      </c>
      <c r="L6681">
        <v>2385255</v>
      </c>
      <c r="M6681">
        <f t="shared" si="208"/>
        <v>310241</v>
      </c>
      <c r="N6681" s="2">
        <f t="shared" si="209"/>
        <v>35.014589412255106</v>
      </c>
    </row>
    <row r="6682" spans="1:14" x14ac:dyDescent="0.3">
      <c r="A6682" t="s">
        <v>4141</v>
      </c>
      <c r="B6682" t="s">
        <v>8929</v>
      </c>
      <c r="C6682">
        <v>4</v>
      </c>
      <c r="D6682">
        <v>11</v>
      </c>
      <c r="E6682">
        <v>1999</v>
      </c>
      <c r="F6682">
        <v>759</v>
      </c>
      <c r="G6682" t="s">
        <v>683</v>
      </c>
      <c r="H6682" t="s">
        <v>21094</v>
      </c>
      <c r="I6682" t="s">
        <v>2844</v>
      </c>
      <c r="J6682" t="s">
        <v>8931</v>
      </c>
      <c r="K6682" t="s">
        <v>21095</v>
      </c>
      <c r="L6682">
        <v>16228802</v>
      </c>
      <c r="M6682">
        <f t="shared" si="208"/>
        <v>8349</v>
      </c>
      <c r="N6682" s="2">
        <f t="shared" si="209"/>
        <v>62.031015507753871</v>
      </c>
    </row>
    <row r="6683" spans="1:14" x14ac:dyDescent="0.3">
      <c r="A6683" t="s">
        <v>3249</v>
      </c>
      <c r="B6683" t="s">
        <v>1312</v>
      </c>
      <c r="C6683">
        <v>3.8</v>
      </c>
      <c r="D6683">
        <v>20</v>
      </c>
      <c r="E6683">
        <v>2499</v>
      </c>
      <c r="F6683">
        <v>649</v>
      </c>
      <c r="G6683" t="s">
        <v>29</v>
      </c>
      <c r="H6683" t="s">
        <v>21096</v>
      </c>
      <c r="I6683" t="s">
        <v>126</v>
      </c>
      <c r="J6683" t="s">
        <v>1314</v>
      </c>
      <c r="K6683" t="s">
        <v>21097</v>
      </c>
      <c r="L6683">
        <v>16999592</v>
      </c>
      <c r="M6683">
        <f t="shared" si="208"/>
        <v>12980</v>
      </c>
      <c r="N6683" s="2">
        <f t="shared" si="209"/>
        <v>74.0296118447379</v>
      </c>
    </row>
    <row r="6684" spans="1:14" x14ac:dyDescent="0.3">
      <c r="A6684" t="s">
        <v>247</v>
      </c>
      <c r="B6684" t="s">
        <v>248</v>
      </c>
      <c r="C6684">
        <v>4.2</v>
      </c>
      <c r="D6684">
        <v>138</v>
      </c>
      <c r="E6684">
        <v>2299</v>
      </c>
      <c r="F6684">
        <v>919</v>
      </c>
      <c r="G6684" t="s">
        <v>1536</v>
      </c>
      <c r="H6684" t="s">
        <v>21098</v>
      </c>
      <c r="I6684" t="s">
        <v>83</v>
      </c>
      <c r="J6684" t="s">
        <v>251</v>
      </c>
      <c r="K6684" t="s">
        <v>21099</v>
      </c>
      <c r="L6684">
        <v>9660649</v>
      </c>
      <c r="M6684">
        <f t="shared" si="208"/>
        <v>126822</v>
      </c>
      <c r="N6684" s="2">
        <f t="shared" si="209"/>
        <v>60.026098303610262</v>
      </c>
    </row>
    <row r="6685" spans="1:14" x14ac:dyDescent="0.3">
      <c r="A6685" t="s">
        <v>11114</v>
      </c>
      <c r="B6685" t="s">
        <v>5624</v>
      </c>
      <c r="C6685">
        <v>4</v>
      </c>
      <c r="D6685">
        <v>5</v>
      </c>
      <c r="E6685">
        <v>1599</v>
      </c>
      <c r="F6685">
        <v>599</v>
      </c>
      <c r="G6685" t="s">
        <v>29</v>
      </c>
      <c r="H6685" t="s">
        <v>21100</v>
      </c>
      <c r="I6685" t="s">
        <v>434</v>
      </c>
      <c r="J6685" t="s">
        <v>5626</v>
      </c>
      <c r="K6685" t="s">
        <v>21101</v>
      </c>
      <c r="L6685">
        <v>16975580</v>
      </c>
      <c r="M6685">
        <f t="shared" si="208"/>
        <v>2995</v>
      </c>
      <c r="N6685" s="2">
        <f t="shared" si="209"/>
        <v>62.539086929330836</v>
      </c>
    </row>
    <row r="6686" spans="1:14" x14ac:dyDescent="0.3">
      <c r="A6686" t="s">
        <v>4672</v>
      </c>
      <c r="B6686" t="s">
        <v>2212</v>
      </c>
      <c r="C6686">
        <v>4.3</v>
      </c>
      <c r="D6686">
        <v>762</v>
      </c>
      <c r="E6686">
        <v>449</v>
      </c>
      <c r="F6686">
        <v>449</v>
      </c>
      <c r="G6686" t="s">
        <v>4183</v>
      </c>
      <c r="H6686" t="s">
        <v>21102</v>
      </c>
      <c r="I6686" t="s">
        <v>110</v>
      </c>
      <c r="J6686" t="s">
        <v>2215</v>
      </c>
      <c r="K6686" t="s">
        <v>21103</v>
      </c>
      <c r="L6686">
        <v>10806144</v>
      </c>
      <c r="M6686">
        <f t="shared" si="208"/>
        <v>342138</v>
      </c>
      <c r="N6686" s="2">
        <f t="shared" si="209"/>
        <v>0</v>
      </c>
    </row>
    <row r="6687" spans="1:14" x14ac:dyDescent="0.3">
      <c r="A6687" t="s">
        <v>21104</v>
      </c>
      <c r="B6687" t="s">
        <v>456</v>
      </c>
      <c r="C6687">
        <v>4.8</v>
      </c>
      <c r="D6687">
        <v>6</v>
      </c>
      <c r="E6687">
        <v>1990</v>
      </c>
      <c r="F6687">
        <v>995</v>
      </c>
      <c r="G6687" t="s">
        <v>1432</v>
      </c>
      <c r="H6687" t="s">
        <v>21105</v>
      </c>
      <c r="I6687" t="s">
        <v>83</v>
      </c>
      <c r="J6687" t="s">
        <v>459</v>
      </c>
      <c r="K6687" t="s">
        <v>21106</v>
      </c>
      <c r="L6687">
        <v>15632982</v>
      </c>
      <c r="M6687">
        <f t="shared" si="208"/>
        <v>5970</v>
      </c>
      <c r="N6687" s="2">
        <f t="shared" si="209"/>
        <v>50</v>
      </c>
    </row>
    <row r="6688" spans="1:14" x14ac:dyDescent="0.3">
      <c r="A6688" t="s">
        <v>3506</v>
      </c>
      <c r="B6688" t="s">
        <v>794</v>
      </c>
      <c r="C6688">
        <v>4.4000000000000004</v>
      </c>
      <c r="D6688">
        <v>40</v>
      </c>
      <c r="E6688">
        <v>2499</v>
      </c>
      <c r="F6688">
        <v>1249</v>
      </c>
      <c r="G6688" t="s">
        <v>795</v>
      </c>
      <c r="H6688" t="s">
        <v>21107</v>
      </c>
      <c r="I6688" t="s">
        <v>642</v>
      </c>
      <c r="J6688" t="s">
        <v>797</v>
      </c>
      <c r="K6688" t="s">
        <v>21108</v>
      </c>
      <c r="L6688">
        <v>14745444</v>
      </c>
      <c r="M6688">
        <f t="shared" si="208"/>
        <v>49960</v>
      </c>
      <c r="N6688" s="2">
        <f t="shared" si="209"/>
        <v>50.020008003201276</v>
      </c>
    </row>
    <row r="6689" spans="1:14" x14ac:dyDescent="0.3">
      <c r="A6689" t="s">
        <v>21109</v>
      </c>
      <c r="B6689" t="s">
        <v>3233</v>
      </c>
      <c r="C6689">
        <v>3.4</v>
      </c>
      <c r="D6689">
        <v>12</v>
      </c>
      <c r="E6689">
        <v>2799</v>
      </c>
      <c r="F6689">
        <v>1539</v>
      </c>
      <c r="G6689" t="s">
        <v>2167</v>
      </c>
      <c r="H6689" t="s">
        <v>21110</v>
      </c>
      <c r="I6689" t="s">
        <v>446</v>
      </c>
      <c r="J6689" t="s">
        <v>3235</v>
      </c>
      <c r="K6689" t="s">
        <v>21111</v>
      </c>
      <c r="L6689">
        <v>14306904</v>
      </c>
      <c r="M6689">
        <f t="shared" si="208"/>
        <v>18468</v>
      </c>
      <c r="N6689" s="2">
        <f t="shared" si="209"/>
        <v>45.016077170418008</v>
      </c>
    </row>
    <row r="6690" spans="1:14" x14ac:dyDescent="0.3">
      <c r="A6690" t="s">
        <v>21112</v>
      </c>
      <c r="B6690" t="s">
        <v>4985</v>
      </c>
      <c r="C6690">
        <v>4.5999999999999996</v>
      </c>
      <c r="D6690">
        <v>108</v>
      </c>
      <c r="E6690">
        <v>1199</v>
      </c>
      <c r="F6690">
        <v>599</v>
      </c>
      <c r="G6690" t="s">
        <v>16</v>
      </c>
      <c r="H6690" t="s">
        <v>21113</v>
      </c>
      <c r="I6690" t="s">
        <v>18315</v>
      </c>
      <c r="J6690" t="s">
        <v>4988</v>
      </c>
      <c r="K6690" t="s">
        <v>21114</v>
      </c>
      <c r="L6690">
        <v>14189522</v>
      </c>
      <c r="M6690">
        <f t="shared" si="208"/>
        <v>64692</v>
      </c>
      <c r="N6690" s="2">
        <f t="shared" si="209"/>
        <v>50.041701417848202</v>
      </c>
    </row>
    <row r="6691" spans="1:14" x14ac:dyDescent="0.3">
      <c r="A6691" t="s">
        <v>21115</v>
      </c>
      <c r="B6691" t="s">
        <v>21116</v>
      </c>
      <c r="C6691">
        <v>4.5999999999999996</v>
      </c>
      <c r="D6691">
        <v>16</v>
      </c>
      <c r="E6691">
        <v>899</v>
      </c>
      <c r="F6691">
        <v>899</v>
      </c>
      <c r="G6691" t="s">
        <v>860</v>
      </c>
      <c r="H6691" t="s">
        <v>21117</v>
      </c>
      <c r="I6691" t="s">
        <v>37</v>
      </c>
      <c r="J6691" t="s">
        <v>21118</v>
      </c>
      <c r="K6691" t="s">
        <v>21119</v>
      </c>
      <c r="L6691">
        <v>15739204</v>
      </c>
      <c r="M6691">
        <f t="shared" si="208"/>
        <v>14384</v>
      </c>
      <c r="N6691" s="2">
        <f t="shared" si="209"/>
        <v>0</v>
      </c>
    </row>
    <row r="6692" spans="1:14" x14ac:dyDescent="0.3">
      <c r="A6692" t="s">
        <v>7093</v>
      </c>
      <c r="B6692" t="s">
        <v>8124</v>
      </c>
      <c r="C6692">
        <v>4.3</v>
      </c>
      <c r="D6692">
        <v>38</v>
      </c>
      <c r="E6692">
        <v>6699</v>
      </c>
      <c r="F6692">
        <v>2746</v>
      </c>
      <c r="G6692" t="s">
        <v>16</v>
      </c>
      <c r="H6692" t="s">
        <v>21120</v>
      </c>
      <c r="I6692" t="s">
        <v>18</v>
      </c>
      <c r="J6692" t="s">
        <v>8126</v>
      </c>
      <c r="K6692" t="s">
        <v>21121</v>
      </c>
      <c r="L6692">
        <v>14007404</v>
      </c>
      <c r="M6692">
        <f t="shared" si="208"/>
        <v>104348</v>
      </c>
      <c r="N6692" s="2">
        <f t="shared" si="209"/>
        <v>59.008807284669352</v>
      </c>
    </row>
    <row r="6693" spans="1:14" x14ac:dyDescent="0.3">
      <c r="A6693" t="s">
        <v>651</v>
      </c>
      <c r="B6693" t="s">
        <v>1245</v>
      </c>
      <c r="C6693">
        <v>4.7</v>
      </c>
      <c r="D6693">
        <v>6</v>
      </c>
      <c r="E6693">
        <v>2199</v>
      </c>
      <c r="F6693">
        <v>2177</v>
      </c>
      <c r="G6693" t="s">
        <v>451</v>
      </c>
      <c r="H6693" t="s">
        <v>21122</v>
      </c>
      <c r="I6693" t="s">
        <v>297</v>
      </c>
      <c r="J6693" t="s">
        <v>1247</v>
      </c>
      <c r="K6693" t="s">
        <v>21123</v>
      </c>
      <c r="L6693">
        <v>16604380</v>
      </c>
      <c r="M6693">
        <f t="shared" si="208"/>
        <v>13062</v>
      </c>
      <c r="N6693" s="2">
        <f t="shared" si="209"/>
        <v>1.0004547521600726</v>
      </c>
    </row>
    <row r="6694" spans="1:14" x14ac:dyDescent="0.3">
      <c r="A6694" t="s">
        <v>8468</v>
      </c>
      <c r="B6694" t="s">
        <v>1513</v>
      </c>
      <c r="C6694">
        <v>3</v>
      </c>
      <c r="D6694">
        <v>2</v>
      </c>
      <c r="E6694">
        <v>999</v>
      </c>
      <c r="F6694">
        <v>399</v>
      </c>
      <c r="G6694" t="s">
        <v>29</v>
      </c>
      <c r="H6694" t="s">
        <v>21124</v>
      </c>
      <c r="I6694" t="s">
        <v>495</v>
      </c>
      <c r="J6694" t="s">
        <v>1515</v>
      </c>
      <c r="K6694" t="s">
        <v>21125</v>
      </c>
      <c r="L6694">
        <v>17768682</v>
      </c>
      <c r="M6694">
        <f t="shared" si="208"/>
        <v>798</v>
      </c>
      <c r="N6694" s="2">
        <f t="shared" si="209"/>
        <v>60.06006006006006</v>
      </c>
    </row>
    <row r="6695" spans="1:14" x14ac:dyDescent="0.3">
      <c r="A6695" t="s">
        <v>21126</v>
      </c>
      <c r="B6695" t="s">
        <v>895</v>
      </c>
      <c r="C6695">
        <v>3</v>
      </c>
      <c r="D6695">
        <v>6</v>
      </c>
      <c r="E6695">
        <v>3590</v>
      </c>
      <c r="F6695">
        <v>2154</v>
      </c>
      <c r="G6695" t="s">
        <v>11509</v>
      </c>
      <c r="H6695" t="s">
        <v>21127</v>
      </c>
      <c r="I6695" t="s">
        <v>297</v>
      </c>
      <c r="J6695" t="s">
        <v>898</v>
      </c>
      <c r="K6695" t="s">
        <v>21128</v>
      </c>
      <c r="L6695">
        <v>16124774</v>
      </c>
      <c r="M6695">
        <f t="shared" si="208"/>
        <v>12924</v>
      </c>
      <c r="N6695" s="2">
        <f t="shared" si="209"/>
        <v>40</v>
      </c>
    </row>
    <row r="6696" spans="1:14" x14ac:dyDescent="0.3">
      <c r="A6696" t="s">
        <v>14304</v>
      </c>
      <c r="B6696" t="s">
        <v>14305</v>
      </c>
      <c r="C6696">
        <v>4.4000000000000004</v>
      </c>
      <c r="D6696">
        <v>597</v>
      </c>
      <c r="E6696">
        <v>2100</v>
      </c>
      <c r="F6696">
        <v>1008</v>
      </c>
      <c r="G6696" t="s">
        <v>124</v>
      </c>
      <c r="H6696" t="s">
        <v>21129</v>
      </c>
      <c r="I6696" t="s">
        <v>126</v>
      </c>
      <c r="J6696" t="s">
        <v>14307</v>
      </c>
      <c r="K6696" t="s">
        <v>21130</v>
      </c>
      <c r="L6696">
        <v>11048804</v>
      </c>
      <c r="M6696">
        <f t="shared" si="208"/>
        <v>601776</v>
      </c>
      <c r="N6696" s="2">
        <f t="shared" si="209"/>
        <v>52</v>
      </c>
    </row>
    <row r="6697" spans="1:14" x14ac:dyDescent="0.3">
      <c r="A6697" t="s">
        <v>21131</v>
      </c>
      <c r="B6697" t="s">
        <v>8929</v>
      </c>
      <c r="C6697">
        <v>4.5</v>
      </c>
      <c r="D6697">
        <v>10</v>
      </c>
      <c r="E6697">
        <v>3199</v>
      </c>
      <c r="F6697">
        <v>799</v>
      </c>
      <c r="G6697" t="s">
        <v>683</v>
      </c>
      <c r="H6697" t="s">
        <v>21132</v>
      </c>
      <c r="I6697" t="s">
        <v>76</v>
      </c>
      <c r="J6697" t="s">
        <v>8931</v>
      </c>
      <c r="K6697" t="s">
        <v>21133</v>
      </c>
      <c r="L6697">
        <v>14657462</v>
      </c>
      <c r="M6697">
        <f t="shared" si="208"/>
        <v>7990</v>
      </c>
      <c r="N6697" s="2">
        <f t="shared" si="209"/>
        <v>75.023444826508282</v>
      </c>
    </row>
    <row r="6698" spans="1:14" x14ac:dyDescent="0.3">
      <c r="A6698" t="s">
        <v>17285</v>
      </c>
      <c r="B6698" t="s">
        <v>3060</v>
      </c>
      <c r="C6698">
        <v>4.5999999999999996</v>
      </c>
      <c r="D6698">
        <v>97</v>
      </c>
      <c r="E6698">
        <v>5399</v>
      </c>
      <c r="F6698">
        <v>2429</v>
      </c>
      <c r="G6698" t="s">
        <v>16</v>
      </c>
      <c r="H6698" t="s">
        <v>21134</v>
      </c>
      <c r="I6698" t="s">
        <v>1393</v>
      </c>
      <c r="J6698" t="s">
        <v>3062</v>
      </c>
      <c r="K6698" t="s">
        <v>21135</v>
      </c>
      <c r="L6698">
        <v>12838940</v>
      </c>
      <c r="M6698">
        <f t="shared" si="208"/>
        <v>235613</v>
      </c>
      <c r="N6698" s="2">
        <f t="shared" si="209"/>
        <v>55.010187071679937</v>
      </c>
    </row>
    <row r="6699" spans="1:14" x14ac:dyDescent="0.3">
      <c r="A6699" t="s">
        <v>21136</v>
      </c>
      <c r="B6699" t="s">
        <v>5108</v>
      </c>
      <c r="C6699">
        <v>4</v>
      </c>
      <c r="D6699">
        <v>84</v>
      </c>
      <c r="E6699">
        <v>1999</v>
      </c>
      <c r="F6699">
        <v>1399</v>
      </c>
      <c r="G6699" t="s">
        <v>67</v>
      </c>
      <c r="H6699" t="s">
        <v>21137</v>
      </c>
      <c r="I6699" t="s">
        <v>642</v>
      </c>
      <c r="J6699" t="s">
        <v>5110</v>
      </c>
      <c r="K6699" t="s">
        <v>21138</v>
      </c>
      <c r="L6699">
        <v>12493710</v>
      </c>
      <c r="M6699">
        <f t="shared" si="208"/>
        <v>117516</v>
      </c>
      <c r="N6699" s="2">
        <f t="shared" si="209"/>
        <v>30.015007503751878</v>
      </c>
    </row>
    <row r="6700" spans="1:14" x14ac:dyDescent="0.3">
      <c r="A6700" t="s">
        <v>21139</v>
      </c>
      <c r="B6700" t="s">
        <v>511</v>
      </c>
      <c r="C6700">
        <v>4.3</v>
      </c>
      <c r="D6700">
        <v>23</v>
      </c>
      <c r="E6700">
        <v>3695</v>
      </c>
      <c r="F6700">
        <v>2771</v>
      </c>
      <c r="G6700" t="s">
        <v>16</v>
      </c>
      <c r="H6700" t="s">
        <v>21140</v>
      </c>
      <c r="I6700" t="s">
        <v>513</v>
      </c>
      <c r="J6700" t="s">
        <v>514</v>
      </c>
      <c r="K6700" t="s">
        <v>21141</v>
      </c>
      <c r="L6700">
        <v>13102630</v>
      </c>
      <c r="M6700">
        <f t="shared" si="208"/>
        <v>63733</v>
      </c>
      <c r="N6700" s="2">
        <f t="shared" si="209"/>
        <v>25.006765899864682</v>
      </c>
    </row>
    <row r="6701" spans="1:14" x14ac:dyDescent="0.3">
      <c r="A6701" t="s">
        <v>21142</v>
      </c>
      <c r="B6701" t="s">
        <v>895</v>
      </c>
      <c r="C6701">
        <v>3.9</v>
      </c>
      <c r="D6701">
        <v>12</v>
      </c>
      <c r="E6701">
        <v>2990</v>
      </c>
      <c r="F6701">
        <v>2242</v>
      </c>
      <c r="G6701" t="s">
        <v>16</v>
      </c>
      <c r="H6701" t="s">
        <v>21143</v>
      </c>
      <c r="I6701" t="s">
        <v>586</v>
      </c>
      <c r="J6701" t="s">
        <v>898</v>
      </c>
      <c r="K6701" t="s">
        <v>21144</v>
      </c>
      <c r="L6701">
        <v>16124956</v>
      </c>
      <c r="M6701">
        <f t="shared" si="208"/>
        <v>26904</v>
      </c>
      <c r="N6701" s="2">
        <f t="shared" si="209"/>
        <v>25.016722408026755</v>
      </c>
    </row>
    <row r="6702" spans="1:14" x14ac:dyDescent="0.3">
      <c r="A6702" t="s">
        <v>2407</v>
      </c>
      <c r="B6702" t="s">
        <v>2509</v>
      </c>
      <c r="C6702">
        <v>4.4000000000000004</v>
      </c>
      <c r="D6702">
        <v>34</v>
      </c>
      <c r="E6702">
        <v>2299</v>
      </c>
      <c r="F6702">
        <v>666</v>
      </c>
      <c r="G6702" t="s">
        <v>81</v>
      </c>
      <c r="H6702" t="s">
        <v>21145</v>
      </c>
      <c r="I6702" t="s">
        <v>83</v>
      </c>
      <c r="J6702" t="s">
        <v>2511</v>
      </c>
      <c r="K6702" t="s">
        <v>21146</v>
      </c>
      <c r="L6702">
        <v>10566538</v>
      </c>
      <c r="M6702">
        <f t="shared" si="208"/>
        <v>22644</v>
      </c>
      <c r="N6702" s="2">
        <f t="shared" si="209"/>
        <v>71.030882992605484</v>
      </c>
    </row>
    <row r="6703" spans="1:14" x14ac:dyDescent="0.3">
      <c r="A6703" t="s">
        <v>2649</v>
      </c>
      <c r="B6703" t="s">
        <v>1342</v>
      </c>
      <c r="C6703">
        <v>3</v>
      </c>
      <c r="D6703">
        <v>3</v>
      </c>
      <c r="E6703">
        <v>1499</v>
      </c>
      <c r="F6703">
        <v>824</v>
      </c>
      <c r="G6703" t="s">
        <v>42</v>
      </c>
      <c r="H6703" t="s">
        <v>21147</v>
      </c>
      <c r="I6703" t="s">
        <v>37</v>
      </c>
      <c r="J6703" t="s">
        <v>1344</v>
      </c>
      <c r="K6703" t="s">
        <v>21148</v>
      </c>
      <c r="L6703">
        <v>17174538</v>
      </c>
      <c r="M6703">
        <f t="shared" si="208"/>
        <v>2472</v>
      </c>
      <c r="N6703" s="2">
        <f t="shared" si="209"/>
        <v>45.030020013342224</v>
      </c>
    </row>
    <row r="6704" spans="1:14" x14ac:dyDescent="0.3">
      <c r="A6704" t="s">
        <v>21149</v>
      </c>
      <c r="B6704" t="s">
        <v>926</v>
      </c>
      <c r="C6704">
        <v>4.8</v>
      </c>
      <c r="D6704">
        <v>28</v>
      </c>
      <c r="E6704">
        <v>1500</v>
      </c>
      <c r="F6704">
        <v>720</v>
      </c>
      <c r="G6704" t="s">
        <v>42</v>
      </c>
      <c r="H6704" t="s">
        <v>21150</v>
      </c>
      <c r="I6704" t="s">
        <v>56</v>
      </c>
      <c r="J6704" t="s">
        <v>928</v>
      </c>
      <c r="K6704" t="s">
        <v>21151</v>
      </c>
      <c r="L6704">
        <v>13836142</v>
      </c>
      <c r="M6704">
        <f t="shared" si="208"/>
        <v>20160</v>
      </c>
      <c r="N6704" s="2">
        <f t="shared" si="209"/>
        <v>52</v>
      </c>
    </row>
    <row r="6705" spans="1:14" x14ac:dyDescent="0.3">
      <c r="A6705" t="s">
        <v>118</v>
      </c>
      <c r="B6705" t="s">
        <v>1011</v>
      </c>
      <c r="C6705">
        <v>4.7</v>
      </c>
      <c r="D6705">
        <v>15</v>
      </c>
      <c r="E6705">
        <v>999</v>
      </c>
      <c r="F6705">
        <v>499</v>
      </c>
      <c r="G6705" t="s">
        <v>42</v>
      </c>
      <c r="H6705" t="s">
        <v>21152</v>
      </c>
      <c r="I6705" t="s">
        <v>37</v>
      </c>
      <c r="J6705" t="s">
        <v>1013</v>
      </c>
      <c r="K6705" t="s">
        <v>21153</v>
      </c>
      <c r="L6705">
        <v>15780386</v>
      </c>
      <c r="M6705">
        <f t="shared" si="208"/>
        <v>7485</v>
      </c>
      <c r="N6705" s="2">
        <f t="shared" si="209"/>
        <v>50.050050050050054</v>
      </c>
    </row>
    <row r="6706" spans="1:14" x14ac:dyDescent="0.3">
      <c r="A6706" t="s">
        <v>21154</v>
      </c>
      <c r="B6706" t="s">
        <v>54</v>
      </c>
      <c r="C6706">
        <v>4.4000000000000004</v>
      </c>
      <c r="D6706">
        <v>40</v>
      </c>
      <c r="E6706">
        <v>549</v>
      </c>
      <c r="F6706">
        <v>219</v>
      </c>
      <c r="G6706" t="s">
        <v>16</v>
      </c>
      <c r="H6706" t="s">
        <v>21155</v>
      </c>
      <c r="I6706" t="s">
        <v>388</v>
      </c>
      <c r="J6706" t="s">
        <v>57</v>
      </c>
      <c r="K6706" t="s">
        <v>21156</v>
      </c>
      <c r="L6706">
        <v>14300874</v>
      </c>
      <c r="M6706">
        <f t="shared" si="208"/>
        <v>8760</v>
      </c>
      <c r="N6706" s="2">
        <f t="shared" si="209"/>
        <v>60.10928961748634</v>
      </c>
    </row>
    <row r="6707" spans="1:14" x14ac:dyDescent="0.3">
      <c r="A6707" t="s">
        <v>6464</v>
      </c>
      <c r="B6707" t="s">
        <v>5775</v>
      </c>
      <c r="C6707">
        <v>4.0999999999999996</v>
      </c>
      <c r="D6707">
        <v>91</v>
      </c>
      <c r="E6707">
        <v>1699</v>
      </c>
      <c r="F6707">
        <v>764</v>
      </c>
      <c r="G6707" t="s">
        <v>67</v>
      </c>
      <c r="H6707" t="s">
        <v>21157</v>
      </c>
      <c r="I6707" t="s">
        <v>642</v>
      </c>
      <c r="J6707" t="s">
        <v>5777</v>
      </c>
      <c r="K6707" t="s">
        <v>21158</v>
      </c>
      <c r="L6707">
        <v>14303570</v>
      </c>
      <c r="M6707">
        <f t="shared" si="208"/>
        <v>69524</v>
      </c>
      <c r="N6707" s="2">
        <f t="shared" si="209"/>
        <v>55.03237198351971</v>
      </c>
    </row>
    <row r="6708" spans="1:14" x14ac:dyDescent="0.3">
      <c r="A6708" t="s">
        <v>10395</v>
      </c>
      <c r="B6708" t="s">
        <v>6954</v>
      </c>
      <c r="C6708">
        <v>4.3</v>
      </c>
      <c r="D6708">
        <v>13</v>
      </c>
      <c r="E6708">
        <v>4999</v>
      </c>
      <c r="F6708">
        <v>2449</v>
      </c>
      <c r="G6708" t="s">
        <v>74</v>
      </c>
      <c r="H6708" t="s">
        <v>21159</v>
      </c>
      <c r="I6708" t="s">
        <v>373</v>
      </c>
      <c r="J6708" t="s">
        <v>6956</v>
      </c>
      <c r="K6708" t="s">
        <v>21160</v>
      </c>
      <c r="L6708">
        <v>7228032</v>
      </c>
      <c r="M6708">
        <f t="shared" si="208"/>
        <v>31837</v>
      </c>
      <c r="N6708" s="2">
        <f t="shared" si="209"/>
        <v>51.010202040408082</v>
      </c>
    </row>
    <row r="6709" spans="1:14" x14ac:dyDescent="0.3">
      <c r="A6709" t="s">
        <v>13489</v>
      </c>
      <c r="B6709" t="s">
        <v>511</v>
      </c>
      <c r="C6709">
        <v>4.5</v>
      </c>
      <c r="D6709">
        <v>135</v>
      </c>
      <c r="E6709">
        <v>1995</v>
      </c>
      <c r="F6709">
        <v>1396</v>
      </c>
      <c r="G6709" t="s">
        <v>16</v>
      </c>
      <c r="H6709" t="s">
        <v>21161</v>
      </c>
      <c r="I6709" t="s">
        <v>513</v>
      </c>
      <c r="J6709" t="s">
        <v>514</v>
      </c>
      <c r="K6709" t="s">
        <v>21162</v>
      </c>
      <c r="L6709">
        <v>12071920</v>
      </c>
      <c r="M6709">
        <f t="shared" si="208"/>
        <v>188460</v>
      </c>
      <c r="N6709" s="2">
        <f t="shared" si="209"/>
        <v>30.025062656641605</v>
      </c>
    </row>
    <row r="6710" spans="1:14" x14ac:dyDescent="0.3">
      <c r="A6710" t="s">
        <v>21163</v>
      </c>
      <c r="B6710" t="s">
        <v>147</v>
      </c>
      <c r="C6710">
        <v>4.5</v>
      </c>
      <c r="D6710">
        <v>36</v>
      </c>
      <c r="E6710">
        <v>479</v>
      </c>
      <c r="F6710">
        <v>431</v>
      </c>
      <c r="G6710" t="s">
        <v>4434</v>
      </c>
      <c r="H6710" t="s">
        <v>21164</v>
      </c>
      <c r="I6710" t="s">
        <v>150</v>
      </c>
      <c r="J6710" t="s">
        <v>151</v>
      </c>
      <c r="K6710" t="s">
        <v>21165</v>
      </c>
      <c r="L6710">
        <v>13776320</v>
      </c>
      <c r="M6710">
        <f t="shared" si="208"/>
        <v>15516</v>
      </c>
      <c r="N6710" s="2">
        <f t="shared" si="209"/>
        <v>10.020876826722338</v>
      </c>
    </row>
    <row r="6711" spans="1:14" x14ac:dyDescent="0.3">
      <c r="A6711" t="s">
        <v>21166</v>
      </c>
      <c r="B6711" t="s">
        <v>284</v>
      </c>
      <c r="C6711">
        <v>4</v>
      </c>
      <c r="D6711">
        <v>61</v>
      </c>
      <c r="E6711">
        <v>1999</v>
      </c>
      <c r="F6711">
        <v>899</v>
      </c>
      <c r="G6711" t="s">
        <v>42</v>
      </c>
      <c r="H6711" t="s">
        <v>21167</v>
      </c>
      <c r="I6711" t="s">
        <v>50</v>
      </c>
      <c r="J6711" t="s">
        <v>286</v>
      </c>
      <c r="K6711" t="s">
        <v>21168</v>
      </c>
      <c r="L6711">
        <v>14994858</v>
      </c>
      <c r="M6711">
        <f t="shared" si="208"/>
        <v>54839</v>
      </c>
      <c r="N6711" s="2">
        <f t="shared" si="209"/>
        <v>55.027513756878442</v>
      </c>
    </row>
    <row r="6712" spans="1:14" x14ac:dyDescent="0.3">
      <c r="A6712" t="s">
        <v>1027</v>
      </c>
      <c r="B6712" t="s">
        <v>230</v>
      </c>
      <c r="C6712">
        <v>4.0999999999999996</v>
      </c>
      <c r="D6712">
        <v>7</v>
      </c>
      <c r="E6712">
        <v>2099</v>
      </c>
      <c r="F6712">
        <v>1049</v>
      </c>
      <c r="G6712" t="s">
        <v>242</v>
      </c>
      <c r="H6712" t="s">
        <v>21169</v>
      </c>
      <c r="I6712" t="s">
        <v>244</v>
      </c>
      <c r="J6712" t="s">
        <v>232</v>
      </c>
      <c r="K6712" t="s">
        <v>21170</v>
      </c>
      <c r="L6712">
        <v>14880728</v>
      </c>
      <c r="M6712">
        <f t="shared" si="208"/>
        <v>7343</v>
      </c>
      <c r="N6712" s="2">
        <f t="shared" si="209"/>
        <v>50.023820867079557</v>
      </c>
    </row>
    <row r="6713" spans="1:14" x14ac:dyDescent="0.3">
      <c r="A6713" t="s">
        <v>21171</v>
      </c>
      <c r="B6713" t="s">
        <v>884</v>
      </c>
      <c r="C6713">
        <v>4.0999999999999996</v>
      </c>
      <c r="D6713">
        <v>1700</v>
      </c>
      <c r="E6713">
        <v>499</v>
      </c>
      <c r="F6713">
        <v>424</v>
      </c>
      <c r="G6713" t="s">
        <v>16</v>
      </c>
      <c r="H6713" t="s">
        <v>21172</v>
      </c>
      <c r="I6713" t="s">
        <v>802</v>
      </c>
      <c r="J6713" t="s">
        <v>886</v>
      </c>
      <c r="K6713" t="s">
        <v>21173</v>
      </c>
      <c r="L6713">
        <v>2383585</v>
      </c>
      <c r="M6713">
        <f t="shared" si="208"/>
        <v>720800</v>
      </c>
      <c r="N6713" s="2">
        <f t="shared" si="209"/>
        <v>15.030060120240481</v>
      </c>
    </row>
    <row r="6714" spans="1:14" x14ac:dyDescent="0.3">
      <c r="A6714" t="s">
        <v>7909</v>
      </c>
      <c r="B6714" t="s">
        <v>3201</v>
      </c>
      <c r="C6714">
        <v>3.3</v>
      </c>
      <c r="D6714">
        <v>18</v>
      </c>
      <c r="E6714">
        <v>699</v>
      </c>
      <c r="F6714">
        <v>699</v>
      </c>
      <c r="G6714" t="s">
        <v>683</v>
      </c>
      <c r="H6714" t="s">
        <v>21174</v>
      </c>
      <c r="I6714" t="s">
        <v>76</v>
      </c>
      <c r="J6714" t="s">
        <v>3203</v>
      </c>
      <c r="K6714" t="s">
        <v>21175</v>
      </c>
      <c r="L6714">
        <v>16914042</v>
      </c>
      <c r="M6714">
        <f t="shared" si="208"/>
        <v>12582</v>
      </c>
      <c r="N6714" s="2">
        <f t="shared" si="209"/>
        <v>0</v>
      </c>
    </row>
    <row r="6715" spans="1:14" x14ac:dyDescent="0.3">
      <c r="A6715" t="s">
        <v>15376</v>
      </c>
      <c r="B6715" t="s">
        <v>947</v>
      </c>
      <c r="C6715">
        <v>4.2</v>
      </c>
      <c r="D6715">
        <v>61</v>
      </c>
      <c r="E6715">
        <v>490</v>
      </c>
      <c r="F6715">
        <v>490</v>
      </c>
      <c r="G6715" t="s">
        <v>29</v>
      </c>
      <c r="H6715" t="s">
        <v>21176</v>
      </c>
      <c r="I6715" t="s">
        <v>3438</v>
      </c>
      <c r="J6715" t="s">
        <v>949</v>
      </c>
      <c r="K6715" t="s">
        <v>21177</v>
      </c>
      <c r="L6715">
        <v>14905414</v>
      </c>
      <c r="M6715">
        <f t="shared" si="208"/>
        <v>29890</v>
      </c>
      <c r="N6715" s="2">
        <f t="shared" si="209"/>
        <v>0</v>
      </c>
    </row>
    <row r="6716" spans="1:14" x14ac:dyDescent="0.3">
      <c r="A6716" t="s">
        <v>5312</v>
      </c>
      <c r="B6716" t="s">
        <v>1539</v>
      </c>
      <c r="C6716">
        <v>4.5</v>
      </c>
      <c r="D6716">
        <v>27</v>
      </c>
      <c r="E6716">
        <v>1685</v>
      </c>
      <c r="F6716">
        <v>640</v>
      </c>
      <c r="G6716" t="s">
        <v>42</v>
      </c>
      <c r="H6716" t="s">
        <v>21178</v>
      </c>
      <c r="I6716" t="s">
        <v>56</v>
      </c>
      <c r="J6716" t="s">
        <v>1541</v>
      </c>
      <c r="K6716" t="s">
        <v>21179</v>
      </c>
      <c r="L6716">
        <v>13523634</v>
      </c>
      <c r="M6716">
        <f t="shared" si="208"/>
        <v>17280</v>
      </c>
      <c r="N6716" s="2">
        <f t="shared" si="209"/>
        <v>62.017804154302667</v>
      </c>
    </row>
    <row r="6717" spans="1:14" x14ac:dyDescent="0.3">
      <c r="A6717" t="s">
        <v>5205</v>
      </c>
      <c r="B6717" t="s">
        <v>5206</v>
      </c>
      <c r="C6717">
        <v>3.9</v>
      </c>
      <c r="D6717">
        <v>37</v>
      </c>
      <c r="E6717">
        <v>2199</v>
      </c>
      <c r="F6717">
        <v>1209</v>
      </c>
      <c r="G6717" t="s">
        <v>563</v>
      </c>
      <c r="H6717" t="s">
        <v>21180</v>
      </c>
      <c r="I6717" t="s">
        <v>297</v>
      </c>
      <c r="J6717" t="s">
        <v>5208</v>
      </c>
      <c r="K6717" t="s">
        <v>21181</v>
      </c>
      <c r="L6717">
        <v>14130464</v>
      </c>
      <c r="M6717">
        <f t="shared" si="208"/>
        <v>44733</v>
      </c>
      <c r="N6717" s="2">
        <f t="shared" si="209"/>
        <v>45.020463847203274</v>
      </c>
    </row>
    <row r="6718" spans="1:14" x14ac:dyDescent="0.3">
      <c r="A6718" t="s">
        <v>21182</v>
      </c>
      <c r="B6718" t="s">
        <v>4317</v>
      </c>
      <c r="C6718">
        <v>4.4000000000000004</v>
      </c>
      <c r="D6718">
        <v>9</v>
      </c>
      <c r="E6718">
        <v>799</v>
      </c>
      <c r="F6718">
        <v>639</v>
      </c>
      <c r="G6718" t="s">
        <v>21183</v>
      </c>
      <c r="H6718" t="s">
        <v>21184</v>
      </c>
      <c r="I6718" t="s">
        <v>37</v>
      </c>
      <c r="J6718" t="s">
        <v>4320</v>
      </c>
      <c r="K6718" t="s">
        <v>21185</v>
      </c>
      <c r="L6718">
        <v>17035324</v>
      </c>
      <c r="M6718">
        <f t="shared" si="208"/>
        <v>5751</v>
      </c>
      <c r="N6718" s="2">
        <f t="shared" si="209"/>
        <v>20.025031289111389</v>
      </c>
    </row>
    <row r="6719" spans="1:14" x14ac:dyDescent="0.3">
      <c r="A6719" t="s">
        <v>21186</v>
      </c>
      <c r="B6719" t="s">
        <v>3180</v>
      </c>
      <c r="C6719">
        <v>4.4000000000000004</v>
      </c>
      <c r="D6719">
        <v>142</v>
      </c>
      <c r="E6719">
        <v>900</v>
      </c>
      <c r="F6719">
        <v>432</v>
      </c>
      <c r="G6719" t="s">
        <v>16</v>
      </c>
      <c r="H6719" t="s">
        <v>21187</v>
      </c>
      <c r="I6719" t="s">
        <v>4883</v>
      </c>
      <c r="J6719" t="s">
        <v>3182</v>
      </c>
      <c r="K6719" t="s">
        <v>21188</v>
      </c>
      <c r="L6719">
        <v>13332232</v>
      </c>
      <c r="M6719">
        <f t="shared" si="208"/>
        <v>61344</v>
      </c>
      <c r="N6719" s="2">
        <f t="shared" si="209"/>
        <v>52</v>
      </c>
    </row>
    <row r="6720" spans="1:14" x14ac:dyDescent="0.3">
      <c r="A6720" t="s">
        <v>675</v>
      </c>
      <c r="B6720" t="s">
        <v>3602</v>
      </c>
      <c r="C6720">
        <v>4.2</v>
      </c>
      <c r="D6720">
        <v>29</v>
      </c>
      <c r="E6720">
        <v>999</v>
      </c>
      <c r="F6720">
        <v>799</v>
      </c>
      <c r="G6720" t="s">
        <v>8038</v>
      </c>
      <c r="H6720" t="s">
        <v>21189</v>
      </c>
      <c r="I6720" t="s">
        <v>244</v>
      </c>
      <c r="J6720" t="s">
        <v>3605</v>
      </c>
      <c r="K6720" t="s">
        <v>21190</v>
      </c>
      <c r="L6720">
        <v>16583686</v>
      </c>
      <c r="M6720">
        <f t="shared" si="208"/>
        <v>23171</v>
      </c>
      <c r="N6720" s="2">
        <f t="shared" si="209"/>
        <v>20.02002002002002</v>
      </c>
    </row>
    <row r="6721" spans="1:14" x14ac:dyDescent="0.3">
      <c r="A6721" t="s">
        <v>21191</v>
      </c>
      <c r="B6721" t="s">
        <v>1222</v>
      </c>
      <c r="C6721">
        <v>4.5</v>
      </c>
      <c r="D6721">
        <v>15</v>
      </c>
      <c r="E6721">
        <v>1049</v>
      </c>
      <c r="F6721">
        <v>461</v>
      </c>
      <c r="G6721" t="s">
        <v>67</v>
      </c>
      <c r="H6721" t="s">
        <v>21192</v>
      </c>
      <c r="I6721" t="s">
        <v>69</v>
      </c>
      <c r="J6721" t="s">
        <v>1224</v>
      </c>
      <c r="K6721" t="s">
        <v>21193</v>
      </c>
      <c r="L6721">
        <v>13462830</v>
      </c>
      <c r="M6721">
        <f t="shared" si="208"/>
        <v>6915</v>
      </c>
      <c r="N6721" s="2">
        <f t="shared" si="209"/>
        <v>56.053384175405149</v>
      </c>
    </row>
    <row r="6722" spans="1:14" x14ac:dyDescent="0.3">
      <c r="A6722" t="s">
        <v>21194</v>
      </c>
      <c r="B6722" t="s">
        <v>418</v>
      </c>
      <c r="C6722">
        <v>4.4000000000000004</v>
      </c>
      <c r="D6722">
        <v>5</v>
      </c>
      <c r="E6722">
        <v>2299</v>
      </c>
      <c r="F6722">
        <v>2276</v>
      </c>
      <c r="G6722" t="s">
        <v>21195</v>
      </c>
      <c r="H6722" t="s">
        <v>21196</v>
      </c>
      <c r="I6722" t="s">
        <v>110</v>
      </c>
      <c r="J6722" t="s">
        <v>421</v>
      </c>
      <c r="K6722" t="s">
        <v>21197</v>
      </c>
      <c r="L6722">
        <v>15591198</v>
      </c>
      <c r="M6722">
        <f t="shared" si="208"/>
        <v>11380</v>
      </c>
      <c r="N6722" s="2">
        <f t="shared" si="209"/>
        <v>1.0004349717268377</v>
      </c>
    </row>
    <row r="6723" spans="1:14" x14ac:dyDescent="0.3">
      <c r="A6723" t="s">
        <v>21198</v>
      </c>
      <c r="B6723" t="s">
        <v>1250</v>
      </c>
      <c r="C6723">
        <v>4.3</v>
      </c>
      <c r="D6723">
        <v>52</v>
      </c>
      <c r="E6723">
        <v>4999</v>
      </c>
      <c r="F6723">
        <v>1799</v>
      </c>
      <c r="G6723" t="s">
        <v>16</v>
      </c>
      <c r="H6723" t="s">
        <v>21199</v>
      </c>
      <c r="I6723" t="s">
        <v>1252</v>
      </c>
      <c r="J6723" t="s">
        <v>1253</v>
      </c>
      <c r="K6723" t="s">
        <v>21200</v>
      </c>
      <c r="L6723">
        <v>14611446</v>
      </c>
      <c r="M6723">
        <f t="shared" ref="M6723:M6786" si="210">D6723*F6723</f>
        <v>93548</v>
      </c>
      <c r="N6723" s="2">
        <f t="shared" ref="N6723:N6786" si="211">((E6723-F6723)/E6723) *100</f>
        <v>64.0128025605121</v>
      </c>
    </row>
    <row r="6724" spans="1:14" x14ac:dyDescent="0.3">
      <c r="A6724" t="s">
        <v>21201</v>
      </c>
      <c r="B6724" t="s">
        <v>4985</v>
      </c>
      <c r="C6724">
        <v>4.5</v>
      </c>
      <c r="D6724">
        <v>822</v>
      </c>
      <c r="E6724">
        <v>1199</v>
      </c>
      <c r="F6724">
        <v>455</v>
      </c>
      <c r="G6724" t="s">
        <v>16</v>
      </c>
      <c r="H6724" t="s">
        <v>21202</v>
      </c>
      <c r="I6724" t="s">
        <v>167</v>
      </c>
      <c r="J6724" t="s">
        <v>4988</v>
      </c>
      <c r="K6724" t="s">
        <v>21203</v>
      </c>
      <c r="L6724">
        <v>7800667</v>
      </c>
      <c r="M6724">
        <f t="shared" si="210"/>
        <v>374010</v>
      </c>
      <c r="N6724" s="2">
        <f t="shared" si="211"/>
        <v>62.051709758131778</v>
      </c>
    </row>
    <row r="6725" spans="1:14" x14ac:dyDescent="0.3">
      <c r="A6725" t="s">
        <v>1173</v>
      </c>
      <c r="B6725" t="s">
        <v>17914</v>
      </c>
      <c r="C6725">
        <v>4.3</v>
      </c>
      <c r="D6725">
        <v>10</v>
      </c>
      <c r="E6725">
        <v>1499</v>
      </c>
      <c r="F6725">
        <v>1499</v>
      </c>
      <c r="G6725" t="s">
        <v>242</v>
      </c>
      <c r="H6725" t="s">
        <v>21204</v>
      </c>
      <c r="I6725" t="s">
        <v>1176</v>
      </c>
      <c r="J6725" t="s">
        <v>17916</v>
      </c>
      <c r="K6725" t="s">
        <v>21205</v>
      </c>
      <c r="L6725">
        <v>13201476</v>
      </c>
      <c r="M6725">
        <f t="shared" si="210"/>
        <v>14990</v>
      </c>
      <c r="N6725" s="2">
        <f t="shared" si="211"/>
        <v>0</v>
      </c>
    </row>
    <row r="6726" spans="1:14" x14ac:dyDescent="0.3">
      <c r="A6726" t="s">
        <v>592</v>
      </c>
      <c r="B6726" t="s">
        <v>1446</v>
      </c>
      <c r="C6726">
        <v>4.0999999999999996</v>
      </c>
      <c r="D6726">
        <v>13</v>
      </c>
      <c r="E6726">
        <v>499</v>
      </c>
      <c r="F6726">
        <v>324</v>
      </c>
      <c r="G6726" t="s">
        <v>42</v>
      </c>
      <c r="H6726" t="s">
        <v>21206</v>
      </c>
      <c r="I6726" t="s">
        <v>37</v>
      </c>
      <c r="J6726" t="s">
        <v>1449</v>
      </c>
      <c r="K6726" t="s">
        <v>21207</v>
      </c>
      <c r="L6726">
        <v>15078416</v>
      </c>
      <c r="M6726">
        <f t="shared" si="210"/>
        <v>4212</v>
      </c>
      <c r="N6726" s="2">
        <f t="shared" si="211"/>
        <v>35.070140280561127</v>
      </c>
    </row>
    <row r="6727" spans="1:14" x14ac:dyDescent="0.3">
      <c r="A6727" t="s">
        <v>21208</v>
      </c>
      <c r="B6727" t="s">
        <v>241</v>
      </c>
      <c r="C6727">
        <v>4.5</v>
      </c>
      <c r="D6727">
        <v>6</v>
      </c>
      <c r="E6727">
        <v>2799</v>
      </c>
      <c r="F6727">
        <v>979</v>
      </c>
      <c r="G6727" t="s">
        <v>242</v>
      </c>
      <c r="H6727" t="s">
        <v>21209</v>
      </c>
      <c r="I6727" t="s">
        <v>1176</v>
      </c>
      <c r="J6727" t="s">
        <v>245</v>
      </c>
      <c r="K6727" t="s">
        <v>21210</v>
      </c>
      <c r="L6727">
        <v>16040848</v>
      </c>
      <c r="M6727">
        <f t="shared" si="210"/>
        <v>5874</v>
      </c>
      <c r="N6727" s="2">
        <f t="shared" si="211"/>
        <v>65.023222579492682</v>
      </c>
    </row>
    <row r="6728" spans="1:14" x14ac:dyDescent="0.3">
      <c r="A6728" t="s">
        <v>21211</v>
      </c>
      <c r="B6728" t="s">
        <v>1895</v>
      </c>
      <c r="C6728">
        <v>4.5999999999999996</v>
      </c>
      <c r="D6728">
        <v>9</v>
      </c>
      <c r="E6728">
        <v>1999</v>
      </c>
      <c r="F6728">
        <v>1399</v>
      </c>
      <c r="G6728" t="s">
        <v>1169</v>
      </c>
      <c r="H6728" t="s">
        <v>21212</v>
      </c>
      <c r="I6728" t="s">
        <v>126</v>
      </c>
      <c r="J6728" t="s">
        <v>1897</v>
      </c>
      <c r="K6728" t="s">
        <v>21213</v>
      </c>
      <c r="L6728">
        <v>17061734</v>
      </c>
      <c r="M6728">
        <f t="shared" si="210"/>
        <v>12591</v>
      </c>
      <c r="N6728" s="2">
        <f t="shared" si="211"/>
        <v>30.015007503751878</v>
      </c>
    </row>
    <row r="6729" spans="1:14" x14ac:dyDescent="0.3">
      <c r="A6729" t="s">
        <v>21214</v>
      </c>
      <c r="B6729" t="s">
        <v>10776</v>
      </c>
      <c r="C6729">
        <v>4.5</v>
      </c>
      <c r="D6729">
        <v>11</v>
      </c>
      <c r="E6729">
        <v>2650</v>
      </c>
      <c r="F6729">
        <v>699</v>
      </c>
      <c r="G6729" t="s">
        <v>88</v>
      </c>
      <c r="H6729" t="s">
        <v>21215</v>
      </c>
      <c r="I6729" t="s">
        <v>10778</v>
      </c>
      <c r="J6729" t="s">
        <v>10779</v>
      </c>
      <c r="K6729" t="s">
        <v>21216</v>
      </c>
      <c r="L6729">
        <v>17690100</v>
      </c>
      <c r="M6729">
        <f t="shared" si="210"/>
        <v>7689</v>
      </c>
      <c r="N6729" s="2">
        <f t="shared" si="211"/>
        <v>73.622641509433961</v>
      </c>
    </row>
    <row r="6730" spans="1:14" x14ac:dyDescent="0.3">
      <c r="A6730" t="s">
        <v>3766</v>
      </c>
      <c r="B6730" t="s">
        <v>3336</v>
      </c>
      <c r="C6730">
        <v>3.9</v>
      </c>
      <c r="D6730">
        <v>21</v>
      </c>
      <c r="E6730">
        <v>2507</v>
      </c>
      <c r="F6730">
        <v>877</v>
      </c>
      <c r="G6730" t="s">
        <v>95</v>
      </c>
      <c r="H6730" t="s">
        <v>21217</v>
      </c>
      <c r="I6730" t="s">
        <v>132</v>
      </c>
      <c r="J6730" t="s">
        <v>3338</v>
      </c>
      <c r="K6730" t="s">
        <v>21218</v>
      </c>
      <c r="L6730">
        <v>13959960</v>
      </c>
      <c r="M6730">
        <f t="shared" si="210"/>
        <v>18417</v>
      </c>
      <c r="N6730" s="2">
        <f t="shared" si="211"/>
        <v>65.017949740725967</v>
      </c>
    </row>
    <row r="6731" spans="1:14" x14ac:dyDescent="0.3">
      <c r="A6731" t="s">
        <v>21219</v>
      </c>
      <c r="B6731" t="s">
        <v>1913</v>
      </c>
      <c r="C6731">
        <v>3.7</v>
      </c>
      <c r="D6731">
        <v>43</v>
      </c>
      <c r="E6731">
        <v>2999</v>
      </c>
      <c r="F6731">
        <v>749</v>
      </c>
      <c r="G6731" t="s">
        <v>16</v>
      </c>
      <c r="H6731" t="s">
        <v>21220</v>
      </c>
      <c r="I6731" t="s">
        <v>18</v>
      </c>
      <c r="J6731" t="s">
        <v>1915</v>
      </c>
      <c r="K6731" t="s">
        <v>21221</v>
      </c>
      <c r="L6731">
        <v>16421970</v>
      </c>
      <c r="M6731">
        <f t="shared" si="210"/>
        <v>32207</v>
      </c>
      <c r="N6731" s="2">
        <f t="shared" si="211"/>
        <v>75.025008336112037</v>
      </c>
    </row>
    <row r="6732" spans="1:14" x14ac:dyDescent="0.3">
      <c r="A6732" t="s">
        <v>1798</v>
      </c>
      <c r="B6732" t="s">
        <v>230</v>
      </c>
      <c r="C6732">
        <v>4.3</v>
      </c>
      <c r="D6732">
        <v>7</v>
      </c>
      <c r="E6732">
        <v>2599</v>
      </c>
      <c r="F6732">
        <v>1299</v>
      </c>
      <c r="G6732" t="s">
        <v>81</v>
      </c>
      <c r="H6732" t="s">
        <v>21222</v>
      </c>
      <c r="I6732" t="s">
        <v>83</v>
      </c>
      <c r="J6732" t="s">
        <v>232</v>
      </c>
      <c r="K6732" t="s">
        <v>21223</v>
      </c>
      <c r="L6732">
        <v>15897504</v>
      </c>
      <c r="M6732">
        <f t="shared" si="210"/>
        <v>9093</v>
      </c>
      <c r="N6732" s="2">
        <f t="shared" si="211"/>
        <v>50.019238168526357</v>
      </c>
    </row>
    <row r="6733" spans="1:14" x14ac:dyDescent="0.3">
      <c r="A6733" t="s">
        <v>5137</v>
      </c>
      <c r="B6733" t="s">
        <v>733</v>
      </c>
      <c r="C6733">
        <v>3.5</v>
      </c>
      <c r="D6733">
        <v>13</v>
      </c>
      <c r="E6733">
        <v>1549</v>
      </c>
      <c r="F6733">
        <v>619</v>
      </c>
      <c r="G6733" t="s">
        <v>1657</v>
      </c>
      <c r="H6733" t="s">
        <v>21224</v>
      </c>
      <c r="I6733" t="s">
        <v>297</v>
      </c>
      <c r="J6733" t="s">
        <v>735</v>
      </c>
      <c r="K6733" t="s">
        <v>21225</v>
      </c>
      <c r="L6733">
        <v>15782160</v>
      </c>
      <c r="M6733">
        <f t="shared" si="210"/>
        <v>8047</v>
      </c>
      <c r="N6733" s="2">
        <f t="shared" si="211"/>
        <v>60.038734667527436</v>
      </c>
    </row>
    <row r="6734" spans="1:14" x14ac:dyDescent="0.3">
      <c r="A6734" t="s">
        <v>7134</v>
      </c>
      <c r="B6734" t="s">
        <v>584</v>
      </c>
      <c r="C6734">
        <v>4.5</v>
      </c>
      <c r="D6734">
        <v>43</v>
      </c>
      <c r="E6734">
        <v>4495</v>
      </c>
      <c r="F6734">
        <v>1708</v>
      </c>
      <c r="G6734" t="s">
        <v>16</v>
      </c>
      <c r="H6734" t="s">
        <v>21226</v>
      </c>
      <c r="I6734" t="s">
        <v>586</v>
      </c>
      <c r="J6734" t="s">
        <v>587</v>
      </c>
      <c r="K6734" t="s">
        <v>21227</v>
      </c>
      <c r="L6734">
        <v>7743466</v>
      </c>
      <c r="M6734">
        <f t="shared" si="210"/>
        <v>73444</v>
      </c>
      <c r="N6734" s="2">
        <f t="shared" si="211"/>
        <v>62.002224694104555</v>
      </c>
    </row>
    <row r="6735" spans="1:14" x14ac:dyDescent="0.3">
      <c r="A6735" t="s">
        <v>21228</v>
      </c>
      <c r="B6735" t="s">
        <v>13582</v>
      </c>
      <c r="C6735">
        <v>4.4000000000000004</v>
      </c>
      <c r="D6735">
        <v>18</v>
      </c>
      <c r="E6735">
        <v>1999</v>
      </c>
      <c r="F6735">
        <v>899</v>
      </c>
      <c r="G6735" t="s">
        <v>13583</v>
      </c>
      <c r="H6735" t="s">
        <v>21229</v>
      </c>
      <c r="I6735" t="s">
        <v>50</v>
      </c>
      <c r="J6735" t="s">
        <v>13585</v>
      </c>
      <c r="K6735" t="s">
        <v>21230</v>
      </c>
      <c r="L6735">
        <v>16978462</v>
      </c>
      <c r="M6735">
        <f t="shared" si="210"/>
        <v>16182</v>
      </c>
      <c r="N6735" s="2">
        <f t="shared" si="211"/>
        <v>55.027513756878442</v>
      </c>
    </row>
    <row r="6736" spans="1:14" x14ac:dyDescent="0.3">
      <c r="A6736" t="s">
        <v>21231</v>
      </c>
      <c r="B6736" t="s">
        <v>6987</v>
      </c>
      <c r="C6736">
        <v>4.4000000000000004</v>
      </c>
      <c r="D6736">
        <v>372</v>
      </c>
      <c r="E6736">
        <v>1400</v>
      </c>
      <c r="F6736">
        <v>1400</v>
      </c>
      <c r="G6736" t="s">
        <v>21232</v>
      </c>
      <c r="H6736" t="s">
        <v>21233</v>
      </c>
      <c r="I6736" t="s">
        <v>5435</v>
      </c>
      <c r="J6736" t="s">
        <v>6989</v>
      </c>
      <c r="K6736" t="s">
        <v>21234</v>
      </c>
      <c r="L6736">
        <v>236320</v>
      </c>
      <c r="M6736">
        <f t="shared" si="210"/>
        <v>520800</v>
      </c>
      <c r="N6736" s="2">
        <f t="shared" si="211"/>
        <v>0</v>
      </c>
    </row>
    <row r="6737" spans="1:14" x14ac:dyDescent="0.3">
      <c r="A6737" t="s">
        <v>6260</v>
      </c>
      <c r="B6737" t="s">
        <v>80</v>
      </c>
      <c r="C6737">
        <v>4.0999999999999996</v>
      </c>
      <c r="D6737">
        <v>15</v>
      </c>
      <c r="E6737">
        <v>1349</v>
      </c>
      <c r="F6737">
        <v>607</v>
      </c>
      <c r="G6737" t="s">
        <v>67</v>
      </c>
      <c r="H6737" t="s">
        <v>21235</v>
      </c>
      <c r="I6737" t="s">
        <v>37</v>
      </c>
      <c r="J6737" t="s">
        <v>84</v>
      </c>
      <c r="K6737" t="s">
        <v>21236</v>
      </c>
      <c r="L6737">
        <v>15773798</v>
      </c>
      <c r="M6737">
        <f t="shared" si="210"/>
        <v>9105</v>
      </c>
      <c r="N6737" s="2">
        <f t="shared" si="211"/>
        <v>55.003706449221646</v>
      </c>
    </row>
    <row r="6738" spans="1:14" x14ac:dyDescent="0.3">
      <c r="A6738" t="s">
        <v>21237</v>
      </c>
      <c r="B6738" t="s">
        <v>21238</v>
      </c>
      <c r="C6738">
        <v>4.0999999999999996</v>
      </c>
      <c r="D6738">
        <v>25</v>
      </c>
      <c r="E6738">
        <v>2499</v>
      </c>
      <c r="F6738">
        <v>999</v>
      </c>
      <c r="G6738" t="s">
        <v>16</v>
      </c>
      <c r="H6738" t="s">
        <v>21239</v>
      </c>
      <c r="I6738" t="s">
        <v>3522</v>
      </c>
      <c r="J6738" t="s">
        <v>21240</v>
      </c>
      <c r="K6738" t="s">
        <v>21241</v>
      </c>
      <c r="L6738">
        <v>2110844</v>
      </c>
      <c r="M6738">
        <f t="shared" si="210"/>
        <v>24975</v>
      </c>
      <c r="N6738" s="2">
        <f t="shared" si="211"/>
        <v>60.024009603841534</v>
      </c>
    </row>
    <row r="6739" spans="1:14" x14ac:dyDescent="0.3">
      <c r="A6739" t="s">
        <v>5754</v>
      </c>
      <c r="B6739" t="s">
        <v>80</v>
      </c>
      <c r="C6739">
        <v>4.3</v>
      </c>
      <c r="D6739">
        <v>65</v>
      </c>
      <c r="E6739">
        <v>799</v>
      </c>
      <c r="F6739">
        <v>319</v>
      </c>
      <c r="G6739" t="s">
        <v>42</v>
      </c>
      <c r="H6739" t="s">
        <v>21242</v>
      </c>
      <c r="I6739" t="s">
        <v>37</v>
      </c>
      <c r="J6739" t="s">
        <v>84</v>
      </c>
      <c r="K6739" t="s">
        <v>21243</v>
      </c>
      <c r="L6739">
        <v>15497962</v>
      </c>
      <c r="M6739">
        <f t="shared" si="210"/>
        <v>20735</v>
      </c>
      <c r="N6739" s="2">
        <f t="shared" si="211"/>
        <v>60.075093867334175</v>
      </c>
    </row>
    <row r="6740" spans="1:14" x14ac:dyDescent="0.3">
      <c r="A6740" t="s">
        <v>19792</v>
      </c>
      <c r="B6740" t="s">
        <v>1342</v>
      </c>
      <c r="C6740">
        <v>4.9000000000000004</v>
      </c>
      <c r="D6740">
        <v>9</v>
      </c>
      <c r="E6740">
        <v>1999</v>
      </c>
      <c r="F6740">
        <v>1099</v>
      </c>
      <c r="G6740" t="s">
        <v>42</v>
      </c>
      <c r="H6740" t="s">
        <v>21244</v>
      </c>
      <c r="I6740" t="s">
        <v>404</v>
      </c>
      <c r="J6740" t="s">
        <v>1344</v>
      </c>
      <c r="K6740" t="s">
        <v>21245</v>
      </c>
      <c r="L6740">
        <v>16775058</v>
      </c>
      <c r="M6740">
        <f t="shared" si="210"/>
        <v>9891</v>
      </c>
      <c r="N6740" s="2">
        <f t="shared" si="211"/>
        <v>45.022511255627812</v>
      </c>
    </row>
    <row r="6741" spans="1:14" x14ac:dyDescent="0.3">
      <c r="A6741" t="s">
        <v>592</v>
      </c>
      <c r="B6741" t="s">
        <v>12567</v>
      </c>
      <c r="C6741">
        <v>4.2</v>
      </c>
      <c r="D6741">
        <v>23</v>
      </c>
      <c r="E6741">
        <v>1099</v>
      </c>
      <c r="F6741">
        <v>758</v>
      </c>
      <c r="G6741" t="s">
        <v>29</v>
      </c>
      <c r="H6741" t="s">
        <v>21246</v>
      </c>
      <c r="I6741" t="s">
        <v>37</v>
      </c>
      <c r="J6741" t="s">
        <v>12569</v>
      </c>
      <c r="K6741" t="s">
        <v>21247</v>
      </c>
      <c r="L6741">
        <v>17184656</v>
      </c>
      <c r="M6741">
        <f t="shared" si="210"/>
        <v>17434</v>
      </c>
      <c r="N6741" s="2">
        <f t="shared" si="211"/>
        <v>31.028207461328485</v>
      </c>
    </row>
    <row r="6742" spans="1:14" x14ac:dyDescent="0.3">
      <c r="A6742" t="s">
        <v>21248</v>
      </c>
      <c r="B6742" t="s">
        <v>3173</v>
      </c>
      <c r="C6742">
        <v>4.8</v>
      </c>
      <c r="D6742">
        <v>5</v>
      </c>
      <c r="E6742">
        <v>2999</v>
      </c>
      <c r="F6742">
        <v>1499</v>
      </c>
      <c r="G6742" t="s">
        <v>16</v>
      </c>
      <c r="H6742" t="s">
        <v>21249</v>
      </c>
      <c r="I6742" t="s">
        <v>8013</v>
      </c>
      <c r="J6742" t="s">
        <v>3177</v>
      </c>
      <c r="K6742" t="s">
        <v>21250</v>
      </c>
      <c r="L6742">
        <v>16268720</v>
      </c>
      <c r="M6742">
        <f t="shared" si="210"/>
        <v>7495</v>
      </c>
      <c r="N6742" s="2">
        <f t="shared" si="211"/>
        <v>50.016672224074689</v>
      </c>
    </row>
    <row r="6743" spans="1:14" x14ac:dyDescent="0.3">
      <c r="A6743" t="s">
        <v>21251</v>
      </c>
      <c r="B6743" t="s">
        <v>1300</v>
      </c>
      <c r="C6743">
        <v>4.2</v>
      </c>
      <c r="D6743">
        <v>76</v>
      </c>
      <c r="E6743">
        <v>3699</v>
      </c>
      <c r="F6743">
        <v>1109</v>
      </c>
      <c r="G6743" t="s">
        <v>1474</v>
      </c>
      <c r="H6743" t="s">
        <v>21252</v>
      </c>
      <c r="I6743" t="s">
        <v>685</v>
      </c>
      <c r="J6743" t="s">
        <v>1302</v>
      </c>
      <c r="K6743" t="s">
        <v>21253</v>
      </c>
      <c r="L6743">
        <v>12829516</v>
      </c>
      <c r="M6743">
        <f t="shared" si="210"/>
        <v>84284</v>
      </c>
      <c r="N6743" s="2">
        <f t="shared" si="211"/>
        <v>70.01892403352258</v>
      </c>
    </row>
    <row r="6744" spans="1:14" x14ac:dyDescent="0.3">
      <c r="A6744" t="s">
        <v>21254</v>
      </c>
      <c r="B6744" t="s">
        <v>230</v>
      </c>
      <c r="C6744">
        <v>3.7</v>
      </c>
      <c r="D6744">
        <v>24</v>
      </c>
      <c r="E6744">
        <v>999</v>
      </c>
      <c r="F6744">
        <v>599</v>
      </c>
      <c r="G6744" t="s">
        <v>67</v>
      </c>
      <c r="H6744" t="s">
        <v>21255</v>
      </c>
      <c r="I6744" t="s">
        <v>37</v>
      </c>
      <c r="J6744" t="s">
        <v>232</v>
      </c>
      <c r="K6744" t="s">
        <v>21256</v>
      </c>
      <c r="L6744">
        <v>16245516</v>
      </c>
      <c r="M6744">
        <f t="shared" si="210"/>
        <v>14376</v>
      </c>
      <c r="N6744" s="2">
        <f t="shared" si="211"/>
        <v>40.04004004004004</v>
      </c>
    </row>
    <row r="6745" spans="1:14" x14ac:dyDescent="0.3">
      <c r="A6745" t="s">
        <v>21257</v>
      </c>
      <c r="B6745" t="s">
        <v>54</v>
      </c>
      <c r="C6745">
        <v>4</v>
      </c>
      <c r="D6745">
        <v>35</v>
      </c>
      <c r="E6745">
        <v>1199</v>
      </c>
      <c r="F6745">
        <v>419</v>
      </c>
      <c r="G6745" t="s">
        <v>42</v>
      </c>
      <c r="H6745" t="s">
        <v>21258</v>
      </c>
      <c r="I6745" t="s">
        <v>56</v>
      </c>
      <c r="J6745" t="s">
        <v>57</v>
      </c>
      <c r="K6745" t="s">
        <v>21259</v>
      </c>
      <c r="L6745">
        <v>14066270</v>
      </c>
      <c r="M6745">
        <f t="shared" si="210"/>
        <v>14665</v>
      </c>
      <c r="N6745" s="2">
        <f t="shared" si="211"/>
        <v>65.054211843202665</v>
      </c>
    </row>
    <row r="6746" spans="1:14" x14ac:dyDescent="0.3">
      <c r="A6746" t="s">
        <v>3766</v>
      </c>
      <c r="B6746" t="s">
        <v>1913</v>
      </c>
      <c r="C6746">
        <v>4</v>
      </c>
      <c r="D6746">
        <v>6</v>
      </c>
      <c r="E6746">
        <v>2596</v>
      </c>
      <c r="F6746">
        <v>649</v>
      </c>
      <c r="G6746" t="s">
        <v>29</v>
      </c>
      <c r="H6746" t="s">
        <v>21260</v>
      </c>
      <c r="I6746" t="s">
        <v>132</v>
      </c>
      <c r="J6746" t="s">
        <v>1915</v>
      </c>
      <c r="K6746" t="s">
        <v>21261</v>
      </c>
      <c r="L6746">
        <v>17679244</v>
      </c>
      <c r="M6746">
        <f t="shared" si="210"/>
        <v>3894</v>
      </c>
      <c r="N6746" s="2">
        <f t="shared" si="211"/>
        <v>75</v>
      </c>
    </row>
    <row r="6747" spans="1:14" x14ac:dyDescent="0.3">
      <c r="A6747" t="s">
        <v>18201</v>
      </c>
      <c r="B6747" t="s">
        <v>8226</v>
      </c>
      <c r="C6747">
        <v>3.9</v>
      </c>
      <c r="D6747">
        <v>170</v>
      </c>
      <c r="E6747">
        <v>999</v>
      </c>
      <c r="F6747">
        <v>469</v>
      </c>
      <c r="G6747" t="s">
        <v>21262</v>
      </c>
      <c r="H6747" t="s">
        <v>21263</v>
      </c>
      <c r="I6747" t="s">
        <v>685</v>
      </c>
      <c r="J6747" t="s">
        <v>8229</v>
      </c>
      <c r="K6747" t="s">
        <v>21264</v>
      </c>
      <c r="L6747">
        <v>15160458</v>
      </c>
      <c r="M6747">
        <f t="shared" si="210"/>
        <v>79730</v>
      </c>
      <c r="N6747" s="2">
        <f t="shared" si="211"/>
        <v>53.053053053053056</v>
      </c>
    </row>
    <row r="6748" spans="1:14" x14ac:dyDescent="0.3">
      <c r="A6748" t="s">
        <v>21265</v>
      </c>
      <c r="B6748" t="s">
        <v>1222</v>
      </c>
      <c r="C6748">
        <v>4.5</v>
      </c>
      <c r="D6748">
        <v>145</v>
      </c>
      <c r="E6748">
        <v>2149</v>
      </c>
      <c r="F6748">
        <v>859</v>
      </c>
      <c r="G6748" t="s">
        <v>67</v>
      </c>
      <c r="H6748" t="s">
        <v>21266</v>
      </c>
      <c r="I6748" t="s">
        <v>44</v>
      </c>
      <c r="J6748" t="s">
        <v>1224</v>
      </c>
      <c r="K6748" t="s">
        <v>21267</v>
      </c>
      <c r="L6748">
        <v>13401772</v>
      </c>
      <c r="M6748">
        <f t="shared" si="210"/>
        <v>124555</v>
      </c>
      <c r="N6748" s="2">
        <f t="shared" si="211"/>
        <v>60.027919962773382</v>
      </c>
    </row>
    <row r="6749" spans="1:14" x14ac:dyDescent="0.3">
      <c r="A6749" t="s">
        <v>4744</v>
      </c>
      <c r="B6749" t="s">
        <v>21268</v>
      </c>
      <c r="C6749">
        <v>4.2</v>
      </c>
      <c r="D6749">
        <v>6</v>
      </c>
      <c r="E6749">
        <v>969</v>
      </c>
      <c r="F6749">
        <v>232</v>
      </c>
      <c r="G6749" t="s">
        <v>16</v>
      </c>
      <c r="H6749" t="s">
        <v>21269</v>
      </c>
      <c r="I6749" t="s">
        <v>388</v>
      </c>
      <c r="J6749" t="s">
        <v>21270</v>
      </c>
      <c r="K6749" t="s">
        <v>21271</v>
      </c>
      <c r="L6749">
        <v>16495224</v>
      </c>
      <c r="M6749">
        <f t="shared" si="210"/>
        <v>1392</v>
      </c>
      <c r="N6749" s="2">
        <f t="shared" si="211"/>
        <v>76.057791537667697</v>
      </c>
    </row>
    <row r="6750" spans="1:14" x14ac:dyDescent="0.3">
      <c r="A6750" t="s">
        <v>21272</v>
      </c>
      <c r="B6750" t="s">
        <v>3055</v>
      </c>
      <c r="C6750">
        <v>3.2</v>
      </c>
      <c r="D6750">
        <v>5</v>
      </c>
      <c r="E6750">
        <v>4999</v>
      </c>
      <c r="F6750">
        <v>4999</v>
      </c>
      <c r="G6750" t="s">
        <v>42</v>
      </c>
      <c r="H6750" t="s">
        <v>21273</v>
      </c>
      <c r="I6750" t="s">
        <v>862</v>
      </c>
      <c r="J6750" t="s">
        <v>3057</v>
      </c>
      <c r="K6750" t="s">
        <v>21274</v>
      </c>
      <c r="L6750">
        <v>16362378</v>
      </c>
      <c r="M6750">
        <f t="shared" si="210"/>
        <v>24995</v>
      </c>
      <c r="N6750" s="2">
        <f t="shared" si="211"/>
        <v>0</v>
      </c>
    </row>
    <row r="6751" spans="1:14" x14ac:dyDescent="0.3">
      <c r="A6751" t="s">
        <v>14179</v>
      </c>
      <c r="B6751" t="s">
        <v>359</v>
      </c>
      <c r="C6751">
        <v>4.0999999999999996</v>
      </c>
      <c r="D6751">
        <v>344</v>
      </c>
      <c r="E6751">
        <v>3999</v>
      </c>
      <c r="F6751">
        <v>1039</v>
      </c>
      <c r="G6751" t="s">
        <v>1402</v>
      </c>
      <c r="H6751" t="s">
        <v>21275</v>
      </c>
      <c r="I6751" t="s">
        <v>126</v>
      </c>
      <c r="J6751" t="s">
        <v>361</v>
      </c>
      <c r="K6751" t="s">
        <v>21276</v>
      </c>
      <c r="L6751">
        <v>9690291</v>
      </c>
      <c r="M6751">
        <f t="shared" si="210"/>
        <v>357416</v>
      </c>
      <c r="N6751" s="2">
        <f t="shared" si="211"/>
        <v>74.018504626156528</v>
      </c>
    </row>
    <row r="6752" spans="1:14" x14ac:dyDescent="0.3">
      <c r="A6752" t="s">
        <v>17170</v>
      </c>
      <c r="B6752" t="s">
        <v>80</v>
      </c>
      <c r="C6752">
        <v>2.9</v>
      </c>
      <c r="D6752">
        <v>191</v>
      </c>
      <c r="E6752">
        <v>1099</v>
      </c>
      <c r="F6752">
        <v>439</v>
      </c>
      <c r="G6752" t="s">
        <v>67</v>
      </c>
      <c r="H6752" t="s">
        <v>21277</v>
      </c>
      <c r="I6752" t="s">
        <v>138</v>
      </c>
      <c r="J6752" t="s">
        <v>84</v>
      </c>
      <c r="K6752" t="s">
        <v>21278</v>
      </c>
      <c r="L6752">
        <v>11572146</v>
      </c>
      <c r="M6752">
        <f t="shared" si="210"/>
        <v>83849</v>
      </c>
      <c r="N6752" s="2">
        <f t="shared" si="211"/>
        <v>60.05459508644222</v>
      </c>
    </row>
    <row r="6753" spans="1:14" x14ac:dyDescent="0.3">
      <c r="A6753" t="s">
        <v>21279</v>
      </c>
      <c r="B6753" t="s">
        <v>1033</v>
      </c>
      <c r="C6753">
        <v>3.8</v>
      </c>
      <c r="D6753">
        <v>12</v>
      </c>
      <c r="E6753">
        <v>2065</v>
      </c>
      <c r="F6753">
        <v>681</v>
      </c>
      <c r="G6753" t="s">
        <v>261</v>
      </c>
      <c r="H6753" t="s">
        <v>21280</v>
      </c>
      <c r="I6753" t="s">
        <v>862</v>
      </c>
      <c r="J6753" t="s">
        <v>1036</v>
      </c>
      <c r="K6753" t="s">
        <v>21281</v>
      </c>
      <c r="L6753">
        <v>17445858</v>
      </c>
      <c r="M6753">
        <f t="shared" si="210"/>
        <v>8172</v>
      </c>
      <c r="N6753" s="2">
        <f t="shared" si="211"/>
        <v>67.02179176755449</v>
      </c>
    </row>
    <row r="6754" spans="1:14" x14ac:dyDescent="0.3">
      <c r="A6754" t="s">
        <v>21282</v>
      </c>
      <c r="B6754" t="s">
        <v>41</v>
      </c>
      <c r="C6754">
        <v>4</v>
      </c>
      <c r="D6754">
        <v>270</v>
      </c>
      <c r="E6754">
        <v>3199</v>
      </c>
      <c r="F6754">
        <v>2079</v>
      </c>
      <c r="G6754" t="s">
        <v>88</v>
      </c>
      <c r="H6754" t="s">
        <v>21283</v>
      </c>
      <c r="I6754" t="s">
        <v>90</v>
      </c>
      <c r="J6754" t="s">
        <v>45</v>
      </c>
      <c r="K6754" t="s">
        <v>21284</v>
      </c>
      <c r="L6754">
        <v>2311894</v>
      </c>
      <c r="M6754">
        <f t="shared" si="210"/>
        <v>561330</v>
      </c>
      <c r="N6754" s="2">
        <f t="shared" si="211"/>
        <v>35.010940919037196</v>
      </c>
    </row>
    <row r="6755" spans="1:14" x14ac:dyDescent="0.3">
      <c r="A6755" t="s">
        <v>21285</v>
      </c>
      <c r="B6755" t="s">
        <v>2749</v>
      </c>
      <c r="C6755">
        <v>4.5999999999999996</v>
      </c>
      <c r="D6755">
        <v>81</v>
      </c>
      <c r="E6755">
        <v>1599</v>
      </c>
      <c r="F6755">
        <v>879</v>
      </c>
      <c r="G6755" t="s">
        <v>457</v>
      </c>
      <c r="H6755" t="s">
        <v>21286</v>
      </c>
      <c r="I6755" t="s">
        <v>1064</v>
      </c>
      <c r="J6755" t="s">
        <v>2751</v>
      </c>
      <c r="K6755" t="s">
        <v>21287</v>
      </c>
      <c r="L6755">
        <v>13337330</v>
      </c>
      <c r="M6755">
        <f t="shared" si="210"/>
        <v>71199</v>
      </c>
      <c r="N6755" s="2">
        <f t="shared" si="211"/>
        <v>45.028142589118197</v>
      </c>
    </row>
    <row r="6756" spans="1:14" x14ac:dyDescent="0.3">
      <c r="A6756" t="s">
        <v>21288</v>
      </c>
      <c r="B6756" t="s">
        <v>1382</v>
      </c>
      <c r="C6756">
        <v>4.5</v>
      </c>
      <c r="D6756">
        <v>51</v>
      </c>
      <c r="E6756">
        <v>1999</v>
      </c>
      <c r="F6756">
        <v>699</v>
      </c>
      <c r="G6756" t="s">
        <v>16</v>
      </c>
      <c r="H6756" t="s">
        <v>21289</v>
      </c>
      <c r="I6756" t="s">
        <v>1532</v>
      </c>
      <c r="J6756" t="s">
        <v>1384</v>
      </c>
      <c r="K6756" t="s">
        <v>21290</v>
      </c>
      <c r="L6756">
        <v>16071228</v>
      </c>
      <c r="M6756">
        <f t="shared" si="210"/>
        <v>35649</v>
      </c>
      <c r="N6756" s="2">
        <f t="shared" si="211"/>
        <v>65.032516258129064</v>
      </c>
    </row>
    <row r="6757" spans="1:14" x14ac:dyDescent="0.3">
      <c r="A6757" t="s">
        <v>21291</v>
      </c>
      <c r="B6757" t="s">
        <v>165</v>
      </c>
      <c r="C6757">
        <v>4.4000000000000004</v>
      </c>
      <c r="D6757">
        <v>19</v>
      </c>
      <c r="E6757">
        <v>3999</v>
      </c>
      <c r="F6757">
        <v>3999</v>
      </c>
      <c r="G6757" t="s">
        <v>10746</v>
      </c>
      <c r="H6757" t="s">
        <v>21292</v>
      </c>
      <c r="I6757" t="s">
        <v>3629</v>
      </c>
      <c r="J6757" t="s">
        <v>168</v>
      </c>
      <c r="K6757" t="s">
        <v>21293</v>
      </c>
      <c r="L6757">
        <v>14805504</v>
      </c>
      <c r="M6757">
        <f t="shared" si="210"/>
        <v>75981</v>
      </c>
      <c r="N6757" s="2">
        <f t="shared" si="211"/>
        <v>0</v>
      </c>
    </row>
    <row r="6758" spans="1:14" x14ac:dyDescent="0.3">
      <c r="A6758" t="s">
        <v>21294</v>
      </c>
      <c r="B6758" t="s">
        <v>1245</v>
      </c>
      <c r="C6758">
        <v>4.2</v>
      </c>
      <c r="D6758">
        <v>12</v>
      </c>
      <c r="E6758">
        <v>949</v>
      </c>
      <c r="F6758">
        <v>949</v>
      </c>
      <c r="G6758" t="s">
        <v>29</v>
      </c>
      <c r="H6758" t="s">
        <v>21295</v>
      </c>
      <c r="I6758" t="s">
        <v>3438</v>
      </c>
      <c r="J6758" t="s">
        <v>1247</v>
      </c>
      <c r="K6758" t="s">
        <v>21296</v>
      </c>
      <c r="L6758">
        <v>14112902</v>
      </c>
      <c r="M6758">
        <f t="shared" si="210"/>
        <v>11388</v>
      </c>
      <c r="N6758" s="2">
        <f t="shared" si="211"/>
        <v>0</v>
      </c>
    </row>
    <row r="6759" spans="1:14" x14ac:dyDescent="0.3">
      <c r="A6759" t="s">
        <v>21297</v>
      </c>
      <c r="B6759" t="s">
        <v>1382</v>
      </c>
      <c r="C6759">
        <v>4.5999999999999996</v>
      </c>
      <c r="D6759">
        <v>54</v>
      </c>
      <c r="E6759">
        <v>2099</v>
      </c>
      <c r="F6759">
        <v>524</v>
      </c>
      <c r="G6759" t="s">
        <v>124</v>
      </c>
      <c r="H6759" t="s">
        <v>21298</v>
      </c>
      <c r="I6759" t="s">
        <v>126</v>
      </c>
      <c r="J6759" t="s">
        <v>1384</v>
      </c>
      <c r="K6759" t="s">
        <v>21299</v>
      </c>
      <c r="L6759">
        <v>14224624</v>
      </c>
      <c r="M6759">
        <f t="shared" si="210"/>
        <v>28296</v>
      </c>
      <c r="N6759" s="2">
        <f t="shared" si="211"/>
        <v>75.035731300619346</v>
      </c>
    </row>
    <row r="6760" spans="1:14" x14ac:dyDescent="0.3">
      <c r="A6760" t="s">
        <v>8926</v>
      </c>
      <c r="B6760" t="s">
        <v>13626</v>
      </c>
      <c r="C6760">
        <v>4.0999999999999996</v>
      </c>
      <c r="D6760">
        <v>16</v>
      </c>
      <c r="E6760">
        <v>1849</v>
      </c>
      <c r="F6760">
        <v>591</v>
      </c>
      <c r="G6760" t="s">
        <v>451</v>
      </c>
      <c r="H6760" t="s">
        <v>21300</v>
      </c>
      <c r="I6760" t="s">
        <v>297</v>
      </c>
      <c r="J6760" t="s">
        <v>13628</v>
      </c>
      <c r="K6760" t="s">
        <v>21301</v>
      </c>
      <c r="L6760">
        <v>15307528</v>
      </c>
      <c r="M6760">
        <f t="shared" si="210"/>
        <v>9456</v>
      </c>
      <c r="N6760" s="2">
        <f t="shared" si="211"/>
        <v>68.036776636019468</v>
      </c>
    </row>
    <row r="6761" spans="1:14" x14ac:dyDescent="0.3">
      <c r="A6761" t="s">
        <v>21302</v>
      </c>
      <c r="B6761" t="s">
        <v>165</v>
      </c>
      <c r="C6761">
        <v>4.0999999999999996</v>
      </c>
      <c r="D6761">
        <v>45</v>
      </c>
      <c r="E6761">
        <v>3499</v>
      </c>
      <c r="F6761">
        <v>1574</v>
      </c>
      <c r="G6761" t="s">
        <v>124</v>
      </c>
      <c r="H6761" t="s">
        <v>21303</v>
      </c>
      <c r="I6761" t="s">
        <v>44</v>
      </c>
      <c r="J6761" t="s">
        <v>168</v>
      </c>
      <c r="K6761" t="s">
        <v>21304</v>
      </c>
      <c r="L6761">
        <v>16027564</v>
      </c>
      <c r="M6761">
        <f t="shared" si="210"/>
        <v>70830</v>
      </c>
      <c r="N6761" s="2">
        <f t="shared" si="211"/>
        <v>55.015718776793364</v>
      </c>
    </row>
    <row r="6762" spans="1:14" x14ac:dyDescent="0.3">
      <c r="A6762" t="s">
        <v>21305</v>
      </c>
      <c r="B6762" t="s">
        <v>14611</v>
      </c>
      <c r="C6762">
        <v>4.8</v>
      </c>
      <c r="D6762">
        <v>40</v>
      </c>
      <c r="E6762">
        <v>447</v>
      </c>
      <c r="F6762">
        <v>299</v>
      </c>
      <c r="G6762" t="s">
        <v>6544</v>
      </c>
      <c r="H6762" t="s">
        <v>21306</v>
      </c>
      <c r="I6762" t="s">
        <v>2188</v>
      </c>
      <c r="J6762" t="s">
        <v>14614</v>
      </c>
      <c r="K6762" t="s">
        <v>21307</v>
      </c>
      <c r="L6762">
        <v>16960376</v>
      </c>
      <c r="M6762">
        <f t="shared" si="210"/>
        <v>11960</v>
      </c>
      <c r="N6762" s="2">
        <f t="shared" si="211"/>
        <v>33.109619686800897</v>
      </c>
    </row>
    <row r="6763" spans="1:14" x14ac:dyDescent="0.3">
      <c r="A6763" t="s">
        <v>21308</v>
      </c>
      <c r="B6763" t="s">
        <v>230</v>
      </c>
      <c r="C6763">
        <v>3.7</v>
      </c>
      <c r="D6763">
        <v>51</v>
      </c>
      <c r="E6763">
        <v>1399</v>
      </c>
      <c r="F6763">
        <v>489</v>
      </c>
      <c r="G6763" t="s">
        <v>42</v>
      </c>
      <c r="H6763" t="s">
        <v>21309</v>
      </c>
      <c r="I6763" t="s">
        <v>201</v>
      </c>
      <c r="J6763" t="s">
        <v>232</v>
      </c>
      <c r="K6763" t="s">
        <v>21310</v>
      </c>
      <c r="L6763">
        <v>15158942</v>
      </c>
      <c r="M6763">
        <f t="shared" si="210"/>
        <v>24939</v>
      </c>
      <c r="N6763" s="2">
        <f t="shared" si="211"/>
        <v>65.046461758398848</v>
      </c>
    </row>
    <row r="6764" spans="1:14" x14ac:dyDescent="0.3">
      <c r="A6764" t="s">
        <v>21311</v>
      </c>
      <c r="B6764" t="s">
        <v>1855</v>
      </c>
      <c r="C6764">
        <v>4.3</v>
      </c>
      <c r="D6764">
        <v>13</v>
      </c>
      <c r="E6764">
        <v>1198</v>
      </c>
      <c r="F6764">
        <v>599</v>
      </c>
      <c r="G6764" t="s">
        <v>16</v>
      </c>
      <c r="H6764" t="s">
        <v>21312</v>
      </c>
      <c r="I6764" t="s">
        <v>997</v>
      </c>
      <c r="J6764" t="s">
        <v>1857</v>
      </c>
      <c r="K6764" t="s">
        <v>21313</v>
      </c>
      <c r="L6764">
        <v>15297126</v>
      </c>
      <c r="M6764">
        <f t="shared" si="210"/>
        <v>7787</v>
      </c>
      <c r="N6764" s="2">
        <f t="shared" si="211"/>
        <v>50</v>
      </c>
    </row>
    <row r="6765" spans="1:14" x14ac:dyDescent="0.3">
      <c r="A6765" t="s">
        <v>21314</v>
      </c>
      <c r="B6765" t="s">
        <v>689</v>
      </c>
      <c r="C6765">
        <v>4.4000000000000004</v>
      </c>
      <c r="D6765">
        <v>142</v>
      </c>
      <c r="E6765">
        <v>1790</v>
      </c>
      <c r="F6765">
        <v>805</v>
      </c>
      <c r="G6765" t="s">
        <v>690</v>
      </c>
      <c r="H6765" t="s">
        <v>21315</v>
      </c>
      <c r="I6765" t="s">
        <v>586</v>
      </c>
      <c r="J6765" t="s">
        <v>692</v>
      </c>
      <c r="K6765" t="s">
        <v>21316</v>
      </c>
      <c r="L6765">
        <v>16058350</v>
      </c>
      <c r="M6765">
        <f t="shared" si="210"/>
        <v>114310</v>
      </c>
      <c r="N6765" s="2">
        <f t="shared" si="211"/>
        <v>55.027932960893857</v>
      </c>
    </row>
    <row r="6766" spans="1:14" x14ac:dyDescent="0.3">
      <c r="A6766" t="s">
        <v>4924</v>
      </c>
      <c r="B6766" t="s">
        <v>230</v>
      </c>
      <c r="C6766">
        <v>4.7</v>
      </c>
      <c r="D6766">
        <v>6</v>
      </c>
      <c r="E6766">
        <v>1899</v>
      </c>
      <c r="F6766">
        <v>664</v>
      </c>
      <c r="G6766" t="s">
        <v>242</v>
      </c>
      <c r="H6766" t="s">
        <v>21317</v>
      </c>
      <c r="I6766" t="s">
        <v>244</v>
      </c>
      <c r="J6766" t="s">
        <v>232</v>
      </c>
      <c r="K6766" t="s">
        <v>21318</v>
      </c>
      <c r="L6766">
        <v>14636634</v>
      </c>
      <c r="M6766">
        <f t="shared" si="210"/>
        <v>3984</v>
      </c>
      <c r="N6766" s="2">
        <f t="shared" si="211"/>
        <v>65.034228541337541</v>
      </c>
    </row>
    <row r="6767" spans="1:14" x14ac:dyDescent="0.3">
      <c r="A6767" t="s">
        <v>6799</v>
      </c>
      <c r="B6767" t="s">
        <v>3802</v>
      </c>
      <c r="C6767">
        <v>3.5</v>
      </c>
      <c r="D6767">
        <v>6</v>
      </c>
      <c r="E6767">
        <v>3299</v>
      </c>
      <c r="F6767">
        <v>659</v>
      </c>
      <c r="G6767" t="s">
        <v>683</v>
      </c>
      <c r="H6767" t="s">
        <v>21319</v>
      </c>
      <c r="I6767" t="s">
        <v>685</v>
      </c>
      <c r="J6767" t="s">
        <v>3804</v>
      </c>
      <c r="K6767" t="s">
        <v>21320</v>
      </c>
      <c r="L6767">
        <v>17119944</v>
      </c>
      <c r="M6767">
        <f t="shared" si="210"/>
        <v>3954</v>
      </c>
      <c r="N6767" s="2">
        <f t="shared" si="211"/>
        <v>80.024249772658379</v>
      </c>
    </row>
    <row r="6768" spans="1:14" x14ac:dyDescent="0.3">
      <c r="A6768" t="s">
        <v>21321</v>
      </c>
      <c r="B6768" t="s">
        <v>2528</v>
      </c>
      <c r="C6768">
        <v>3.8</v>
      </c>
      <c r="D6768">
        <v>203</v>
      </c>
      <c r="E6768">
        <v>4180</v>
      </c>
      <c r="F6768">
        <v>1672</v>
      </c>
      <c r="G6768" t="s">
        <v>29</v>
      </c>
      <c r="H6768" t="s">
        <v>21322</v>
      </c>
      <c r="I6768" t="s">
        <v>132</v>
      </c>
      <c r="J6768" t="s">
        <v>2530</v>
      </c>
      <c r="K6768" t="s">
        <v>21323</v>
      </c>
      <c r="L6768">
        <v>7706971</v>
      </c>
      <c r="M6768">
        <f t="shared" si="210"/>
        <v>339416</v>
      </c>
      <c r="N6768" s="2">
        <f t="shared" si="211"/>
        <v>60</v>
      </c>
    </row>
    <row r="6769" spans="1:14" x14ac:dyDescent="0.3">
      <c r="A6769" t="s">
        <v>21324</v>
      </c>
      <c r="B6769" t="s">
        <v>7204</v>
      </c>
      <c r="C6769">
        <v>4.4000000000000004</v>
      </c>
      <c r="D6769">
        <v>25</v>
      </c>
      <c r="E6769">
        <v>2799</v>
      </c>
      <c r="F6769">
        <v>1119</v>
      </c>
      <c r="G6769" t="s">
        <v>16</v>
      </c>
      <c r="H6769" t="s">
        <v>21325</v>
      </c>
      <c r="I6769" t="s">
        <v>636</v>
      </c>
      <c r="J6769" t="s">
        <v>7206</v>
      </c>
      <c r="K6769" t="s">
        <v>21326</v>
      </c>
      <c r="L6769">
        <v>11670626</v>
      </c>
      <c r="M6769">
        <f t="shared" si="210"/>
        <v>27975</v>
      </c>
      <c r="N6769" s="2">
        <f t="shared" si="211"/>
        <v>60.021436227224015</v>
      </c>
    </row>
    <row r="6770" spans="1:14" x14ac:dyDescent="0.3">
      <c r="A6770" t="s">
        <v>21327</v>
      </c>
      <c r="B6770" t="s">
        <v>3906</v>
      </c>
      <c r="C6770">
        <v>4.7</v>
      </c>
      <c r="D6770">
        <v>6</v>
      </c>
      <c r="E6770">
        <v>2199</v>
      </c>
      <c r="F6770">
        <v>1209</v>
      </c>
      <c r="G6770" t="s">
        <v>466</v>
      </c>
      <c r="H6770" t="s">
        <v>21328</v>
      </c>
      <c r="I6770" t="s">
        <v>110</v>
      </c>
      <c r="J6770" t="s">
        <v>3908</v>
      </c>
      <c r="K6770" t="s">
        <v>21329</v>
      </c>
      <c r="L6770">
        <v>16256066</v>
      </c>
      <c r="M6770">
        <f t="shared" si="210"/>
        <v>7254</v>
      </c>
      <c r="N6770" s="2">
        <f t="shared" si="211"/>
        <v>45.020463847203274</v>
      </c>
    </row>
    <row r="6771" spans="1:14" x14ac:dyDescent="0.3">
      <c r="A6771" t="s">
        <v>10186</v>
      </c>
      <c r="B6771" t="s">
        <v>2878</v>
      </c>
      <c r="C6771">
        <v>4.3</v>
      </c>
      <c r="D6771">
        <v>276</v>
      </c>
      <c r="E6771">
        <v>1199</v>
      </c>
      <c r="F6771">
        <v>575</v>
      </c>
      <c r="G6771" t="s">
        <v>29</v>
      </c>
      <c r="H6771" t="s">
        <v>21330</v>
      </c>
      <c r="I6771" t="s">
        <v>37</v>
      </c>
      <c r="J6771" t="s">
        <v>2880</v>
      </c>
      <c r="K6771" t="s">
        <v>21331</v>
      </c>
      <c r="L6771">
        <v>11068016</v>
      </c>
      <c r="M6771">
        <f t="shared" si="210"/>
        <v>158700</v>
      </c>
      <c r="N6771" s="2">
        <f t="shared" si="211"/>
        <v>52.043369474562141</v>
      </c>
    </row>
    <row r="6772" spans="1:14" x14ac:dyDescent="0.3">
      <c r="A6772" t="s">
        <v>21332</v>
      </c>
      <c r="B6772" t="s">
        <v>1351</v>
      </c>
      <c r="C6772">
        <v>4.2</v>
      </c>
      <c r="D6772">
        <v>571</v>
      </c>
      <c r="E6772">
        <v>2999</v>
      </c>
      <c r="F6772">
        <v>1259</v>
      </c>
      <c r="G6772" t="s">
        <v>1474</v>
      </c>
      <c r="H6772" t="s">
        <v>21333</v>
      </c>
      <c r="I6772" t="s">
        <v>1353</v>
      </c>
      <c r="J6772" t="s">
        <v>1354</v>
      </c>
      <c r="K6772" t="s">
        <v>21334</v>
      </c>
      <c r="L6772">
        <v>2349760</v>
      </c>
      <c r="M6772">
        <f t="shared" si="210"/>
        <v>718889</v>
      </c>
      <c r="N6772" s="2">
        <f t="shared" si="211"/>
        <v>58.019339779926639</v>
      </c>
    </row>
    <row r="6773" spans="1:14" x14ac:dyDescent="0.3">
      <c r="A6773" t="s">
        <v>6679</v>
      </c>
      <c r="B6773" t="s">
        <v>1458</v>
      </c>
      <c r="C6773">
        <v>5</v>
      </c>
      <c r="D6773">
        <v>10</v>
      </c>
      <c r="E6773">
        <v>2095</v>
      </c>
      <c r="F6773">
        <v>1466</v>
      </c>
      <c r="G6773" t="s">
        <v>242</v>
      </c>
      <c r="H6773" t="s">
        <v>21335</v>
      </c>
      <c r="I6773" t="s">
        <v>1176</v>
      </c>
      <c r="J6773" t="s">
        <v>1460</v>
      </c>
      <c r="K6773" t="s">
        <v>21336</v>
      </c>
      <c r="L6773">
        <v>17318038</v>
      </c>
      <c r="M6773">
        <f t="shared" si="210"/>
        <v>14660</v>
      </c>
      <c r="N6773" s="2">
        <f t="shared" si="211"/>
        <v>30.023866348448685</v>
      </c>
    </row>
    <row r="6774" spans="1:14" x14ac:dyDescent="0.3">
      <c r="A6774" t="s">
        <v>21337</v>
      </c>
      <c r="B6774" t="s">
        <v>1245</v>
      </c>
      <c r="C6774">
        <v>3.3</v>
      </c>
      <c r="D6774">
        <v>6</v>
      </c>
      <c r="E6774">
        <v>3999</v>
      </c>
      <c r="F6774">
        <v>3999</v>
      </c>
      <c r="G6774" t="s">
        <v>74</v>
      </c>
      <c r="H6774" t="s">
        <v>21338</v>
      </c>
      <c r="I6774" t="s">
        <v>685</v>
      </c>
      <c r="J6774" t="s">
        <v>1247</v>
      </c>
      <c r="K6774" t="s">
        <v>21339</v>
      </c>
      <c r="L6774">
        <v>16468734</v>
      </c>
      <c r="M6774">
        <f t="shared" si="210"/>
        <v>23994</v>
      </c>
      <c r="N6774" s="2">
        <f t="shared" si="211"/>
        <v>0</v>
      </c>
    </row>
    <row r="6775" spans="1:14" x14ac:dyDescent="0.3">
      <c r="A6775" t="s">
        <v>21340</v>
      </c>
      <c r="B6775" t="s">
        <v>2669</v>
      </c>
      <c r="C6775">
        <v>3.7</v>
      </c>
      <c r="D6775">
        <v>22</v>
      </c>
      <c r="E6775">
        <v>5699</v>
      </c>
      <c r="F6775">
        <v>2849</v>
      </c>
      <c r="G6775" t="s">
        <v>124</v>
      </c>
      <c r="H6775" t="s">
        <v>21341</v>
      </c>
      <c r="I6775" t="s">
        <v>50</v>
      </c>
      <c r="J6775" t="s">
        <v>2671</v>
      </c>
      <c r="K6775" t="s">
        <v>21342</v>
      </c>
      <c r="L6775">
        <v>14778278</v>
      </c>
      <c r="M6775">
        <f t="shared" si="210"/>
        <v>62678</v>
      </c>
      <c r="N6775" s="2">
        <f t="shared" si="211"/>
        <v>50.008773469029656</v>
      </c>
    </row>
    <row r="6776" spans="1:14" x14ac:dyDescent="0.3">
      <c r="A6776" t="s">
        <v>21343</v>
      </c>
      <c r="B6776" t="s">
        <v>2972</v>
      </c>
      <c r="C6776">
        <v>4.3</v>
      </c>
      <c r="D6776">
        <v>14</v>
      </c>
      <c r="E6776">
        <v>1699</v>
      </c>
      <c r="F6776">
        <v>1444</v>
      </c>
      <c r="G6776" t="s">
        <v>1975</v>
      </c>
      <c r="H6776" t="s">
        <v>21344</v>
      </c>
      <c r="I6776" t="s">
        <v>297</v>
      </c>
      <c r="J6776" t="s">
        <v>2974</v>
      </c>
      <c r="K6776" t="s">
        <v>21345</v>
      </c>
      <c r="L6776">
        <v>17151560</v>
      </c>
      <c r="M6776">
        <f t="shared" si="210"/>
        <v>20216</v>
      </c>
      <c r="N6776" s="2">
        <f t="shared" si="211"/>
        <v>15.008828722778105</v>
      </c>
    </row>
    <row r="6777" spans="1:14" x14ac:dyDescent="0.3">
      <c r="A6777" t="s">
        <v>8168</v>
      </c>
      <c r="B6777" t="s">
        <v>2904</v>
      </c>
      <c r="C6777">
        <v>2.9</v>
      </c>
      <c r="D6777">
        <v>7</v>
      </c>
      <c r="E6777">
        <v>6895</v>
      </c>
      <c r="F6777">
        <v>4481</v>
      </c>
      <c r="G6777" t="s">
        <v>16</v>
      </c>
      <c r="H6777" t="s">
        <v>21346</v>
      </c>
      <c r="I6777" t="s">
        <v>586</v>
      </c>
      <c r="J6777" t="s">
        <v>2906</v>
      </c>
      <c r="K6777" t="s">
        <v>21347</v>
      </c>
      <c r="L6777">
        <v>17174606</v>
      </c>
      <c r="M6777">
        <f t="shared" si="210"/>
        <v>31367</v>
      </c>
      <c r="N6777" s="2">
        <f t="shared" si="211"/>
        <v>35.010877447425671</v>
      </c>
    </row>
    <row r="6778" spans="1:14" x14ac:dyDescent="0.3">
      <c r="A6778" t="s">
        <v>7867</v>
      </c>
      <c r="B6778" t="s">
        <v>21348</v>
      </c>
      <c r="C6778">
        <v>4.0999999999999996</v>
      </c>
      <c r="D6778">
        <v>50</v>
      </c>
      <c r="E6778">
        <v>1999</v>
      </c>
      <c r="F6778">
        <v>899</v>
      </c>
      <c r="G6778" t="s">
        <v>29</v>
      </c>
      <c r="H6778" t="s">
        <v>21349</v>
      </c>
      <c r="I6778" t="s">
        <v>126</v>
      </c>
      <c r="J6778" t="s">
        <v>21350</v>
      </c>
      <c r="K6778" t="s">
        <v>21351</v>
      </c>
      <c r="L6778">
        <v>13037714</v>
      </c>
      <c r="M6778">
        <f t="shared" si="210"/>
        <v>44950</v>
      </c>
      <c r="N6778" s="2">
        <f t="shared" si="211"/>
        <v>55.027513756878442</v>
      </c>
    </row>
    <row r="6779" spans="1:14" x14ac:dyDescent="0.3">
      <c r="A6779" t="s">
        <v>21352</v>
      </c>
      <c r="B6779" t="s">
        <v>5108</v>
      </c>
      <c r="C6779">
        <v>3.4</v>
      </c>
      <c r="D6779">
        <v>5</v>
      </c>
      <c r="E6779">
        <v>2899</v>
      </c>
      <c r="F6779">
        <v>1014</v>
      </c>
      <c r="G6779" t="s">
        <v>29</v>
      </c>
      <c r="H6779" t="s">
        <v>21353</v>
      </c>
      <c r="I6779" t="s">
        <v>50</v>
      </c>
      <c r="J6779" t="s">
        <v>5110</v>
      </c>
      <c r="K6779" t="s">
        <v>21354</v>
      </c>
      <c r="L6779">
        <v>16029536</v>
      </c>
      <c r="M6779">
        <f t="shared" si="210"/>
        <v>5070</v>
      </c>
      <c r="N6779" s="2">
        <f t="shared" si="211"/>
        <v>65.02242152466367</v>
      </c>
    </row>
    <row r="6780" spans="1:14" x14ac:dyDescent="0.3">
      <c r="A6780" t="s">
        <v>3563</v>
      </c>
      <c r="B6780" t="s">
        <v>54</v>
      </c>
      <c r="C6780">
        <v>4.0999999999999996</v>
      </c>
      <c r="D6780">
        <v>47</v>
      </c>
      <c r="E6780">
        <v>1799</v>
      </c>
      <c r="F6780">
        <v>539</v>
      </c>
      <c r="G6780" t="s">
        <v>757</v>
      </c>
      <c r="H6780" t="s">
        <v>21355</v>
      </c>
      <c r="I6780" t="s">
        <v>630</v>
      </c>
      <c r="J6780" t="s">
        <v>57</v>
      </c>
      <c r="K6780" t="s">
        <v>21356</v>
      </c>
      <c r="L6780">
        <v>14066420</v>
      </c>
      <c r="M6780">
        <f t="shared" si="210"/>
        <v>25333</v>
      </c>
      <c r="N6780" s="2">
        <f t="shared" si="211"/>
        <v>70.038910505836569</v>
      </c>
    </row>
    <row r="6781" spans="1:14" x14ac:dyDescent="0.3">
      <c r="A6781" t="s">
        <v>1826</v>
      </c>
      <c r="B6781" t="s">
        <v>9089</v>
      </c>
      <c r="C6781">
        <v>4.5</v>
      </c>
      <c r="D6781">
        <v>6</v>
      </c>
      <c r="E6781">
        <v>1999</v>
      </c>
      <c r="F6781">
        <v>459</v>
      </c>
      <c r="G6781" t="s">
        <v>6512</v>
      </c>
      <c r="H6781" t="s">
        <v>21357</v>
      </c>
      <c r="I6781" t="s">
        <v>189</v>
      </c>
      <c r="J6781" t="s">
        <v>9091</v>
      </c>
      <c r="K6781" t="s">
        <v>21358</v>
      </c>
      <c r="L6781">
        <v>17600956</v>
      </c>
      <c r="M6781">
        <f t="shared" si="210"/>
        <v>2754</v>
      </c>
      <c r="N6781" s="2">
        <f t="shared" si="211"/>
        <v>77.038519259629808</v>
      </c>
    </row>
    <row r="6782" spans="1:14" x14ac:dyDescent="0.3">
      <c r="A6782" t="s">
        <v>8155</v>
      </c>
      <c r="B6782" t="s">
        <v>481</v>
      </c>
      <c r="C6782">
        <v>4.4000000000000004</v>
      </c>
      <c r="D6782">
        <v>174</v>
      </c>
      <c r="E6782">
        <v>5798</v>
      </c>
      <c r="F6782">
        <v>1623</v>
      </c>
      <c r="G6782" t="s">
        <v>16</v>
      </c>
      <c r="H6782" t="s">
        <v>21359</v>
      </c>
      <c r="I6782" t="s">
        <v>1558</v>
      </c>
      <c r="J6782" t="s">
        <v>483</v>
      </c>
      <c r="K6782" t="s">
        <v>21360</v>
      </c>
      <c r="L6782">
        <v>7686718</v>
      </c>
      <c r="M6782">
        <f t="shared" si="210"/>
        <v>282402</v>
      </c>
      <c r="N6782" s="2">
        <f t="shared" si="211"/>
        <v>72.007588823732334</v>
      </c>
    </row>
    <row r="6783" spans="1:14" x14ac:dyDescent="0.3">
      <c r="A6783" t="s">
        <v>21361</v>
      </c>
      <c r="B6783" t="s">
        <v>21362</v>
      </c>
      <c r="C6783">
        <v>4.2</v>
      </c>
      <c r="D6783">
        <v>793</v>
      </c>
      <c r="E6783">
        <v>275</v>
      </c>
      <c r="F6783">
        <v>233</v>
      </c>
      <c r="G6783" t="s">
        <v>1742</v>
      </c>
      <c r="H6783" t="s">
        <v>21363</v>
      </c>
      <c r="I6783" t="s">
        <v>220</v>
      </c>
      <c r="J6783" t="s">
        <v>21364</v>
      </c>
      <c r="K6783" t="s">
        <v>21365</v>
      </c>
      <c r="L6783">
        <v>14654356</v>
      </c>
      <c r="M6783">
        <f t="shared" si="210"/>
        <v>184769</v>
      </c>
      <c r="N6783" s="2">
        <f t="shared" si="211"/>
        <v>15.272727272727273</v>
      </c>
    </row>
    <row r="6784" spans="1:14" x14ac:dyDescent="0.3">
      <c r="A6784" t="s">
        <v>2440</v>
      </c>
      <c r="B6784" t="s">
        <v>15119</v>
      </c>
      <c r="C6784">
        <v>3.5</v>
      </c>
      <c r="D6784">
        <v>8</v>
      </c>
      <c r="E6784">
        <v>1499</v>
      </c>
      <c r="F6784">
        <v>389</v>
      </c>
      <c r="G6784" t="s">
        <v>335</v>
      </c>
      <c r="H6784" t="s">
        <v>21366</v>
      </c>
      <c r="I6784" t="s">
        <v>37</v>
      </c>
      <c r="J6784" t="s">
        <v>15121</v>
      </c>
      <c r="K6784" t="s">
        <v>21367</v>
      </c>
      <c r="L6784">
        <v>17197612</v>
      </c>
      <c r="M6784">
        <f t="shared" si="210"/>
        <v>3112</v>
      </c>
      <c r="N6784" s="2">
        <f t="shared" si="211"/>
        <v>74.049366244162769</v>
      </c>
    </row>
    <row r="6785" spans="1:14" x14ac:dyDescent="0.3">
      <c r="A6785" t="s">
        <v>21368</v>
      </c>
      <c r="B6785" t="s">
        <v>3436</v>
      </c>
      <c r="C6785">
        <v>3.6</v>
      </c>
      <c r="D6785">
        <v>25</v>
      </c>
      <c r="E6785">
        <v>1399</v>
      </c>
      <c r="F6785">
        <v>279</v>
      </c>
      <c r="G6785" t="s">
        <v>457</v>
      </c>
      <c r="H6785" t="s">
        <v>21369</v>
      </c>
      <c r="I6785" t="s">
        <v>3438</v>
      </c>
      <c r="J6785" t="s">
        <v>3439</v>
      </c>
      <c r="K6785" t="s">
        <v>21370</v>
      </c>
      <c r="L6785">
        <v>14028102</v>
      </c>
      <c r="M6785">
        <f t="shared" si="210"/>
        <v>6975</v>
      </c>
      <c r="N6785" s="2">
        <f t="shared" si="211"/>
        <v>80.057183702644735</v>
      </c>
    </row>
    <row r="6786" spans="1:14" x14ac:dyDescent="0.3">
      <c r="A6786" t="s">
        <v>247</v>
      </c>
      <c r="B6786" t="s">
        <v>1222</v>
      </c>
      <c r="C6786">
        <v>3.7</v>
      </c>
      <c r="D6786">
        <v>294</v>
      </c>
      <c r="E6786">
        <v>1899</v>
      </c>
      <c r="F6786">
        <v>1063</v>
      </c>
      <c r="G6786" t="s">
        <v>757</v>
      </c>
      <c r="H6786" t="s">
        <v>21371</v>
      </c>
      <c r="I6786" t="s">
        <v>83</v>
      </c>
      <c r="J6786" t="s">
        <v>1224</v>
      </c>
      <c r="K6786" t="s">
        <v>21372</v>
      </c>
      <c r="L6786">
        <v>12261666</v>
      </c>
      <c r="M6786">
        <f t="shared" si="210"/>
        <v>312522</v>
      </c>
      <c r="N6786" s="2">
        <f t="shared" si="211"/>
        <v>44.023170089520804</v>
      </c>
    </row>
    <row r="6787" spans="1:14" x14ac:dyDescent="0.3">
      <c r="A6787" t="s">
        <v>21373</v>
      </c>
      <c r="B6787" t="s">
        <v>895</v>
      </c>
      <c r="C6787">
        <v>4.4000000000000004</v>
      </c>
      <c r="D6787">
        <v>17</v>
      </c>
      <c r="E6787">
        <v>2990</v>
      </c>
      <c r="F6787">
        <v>1794</v>
      </c>
      <c r="G6787" t="s">
        <v>194</v>
      </c>
      <c r="H6787" t="s">
        <v>21374</v>
      </c>
      <c r="I6787" t="s">
        <v>404</v>
      </c>
      <c r="J6787" t="s">
        <v>898</v>
      </c>
      <c r="K6787" t="s">
        <v>21375</v>
      </c>
      <c r="L6787">
        <v>15274016</v>
      </c>
      <c r="M6787">
        <f t="shared" ref="M6787:M6850" si="212">D6787*F6787</f>
        <v>30498</v>
      </c>
      <c r="N6787" s="2">
        <f t="shared" ref="N6787:N6850" si="213">((E6787-F6787)/E6787) *100</f>
        <v>40</v>
      </c>
    </row>
    <row r="6788" spans="1:14" x14ac:dyDescent="0.3">
      <c r="A6788" t="s">
        <v>21376</v>
      </c>
      <c r="B6788" t="s">
        <v>159</v>
      </c>
      <c r="C6788">
        <v>3.8</v>
      </c>
      <c r="D6788">
        <v>12</v>
      </c>
      <c r="E6788">
        <v>2499</v>
      </c>
      <c r="F6788">
        <v>1024</v>
      </c>
      <c r="G6788" t="s">
        <v>29</v>
      </c>
      <c r="H6788" t="s">
        <v>21377</v>
      </c>
      <c r="I6788" t="s">
        <v>50</v>
      </c>
      <c r="J6788" t="s">
        <v>162</v>
      </c>
      <c r="K6788" t="s">
        <v>21378</v>
      </c>
      <c r="L6788">
        <v>17060646</v>
      </c>
      <c r="M6788">
        <f t="shared" si="212"/>
        <v>12288</v>
      </c>
      <c r="N6788" s="2">
        <f t="shared" si="213"/>
        <v>59.023609443777517</v>
      </c>
    </row>
    <row r="6789" spans="1:14" x14ac:dyDescent="0.3">
      <c r="A6789" t="s">
        <v>21379</v>
      </c>
      <c r="B6789" t="s">
        <v>3180</v>
      </c>
      <c r="C6789">
        <v>4.5</v>
      </c>
      <c r="D6789">
        <v>24</v>
      </c>
      <c r="E6789">
        <v>1695</v>
      </c>
      <c r="F6789">
        <v>779</v>
      </c>
      <c r="G6789" t="s">
        <v>16</v>
      </c>
      <c r="H6789" t="s">
        <v>21380</v>
      </c>
      <c r="I6789" t="s">
        <v>541</v>
      </c>
      <c r="J6789" t="s">
        <v>3182</v>
      </c>
      <c r="K6789" t="s">
        <v>21381</v>
      </c>
      <c r="L6789">
        <v>16965592</v>
      </c>
      <c r="M6789">
        <f t="shared" si="212"/>
        <v>18696</v>
      </c>
      <c r="N6789" s="2">
        <f t="shared" si="213"/>
        <v>54.041297935103252</v>
      </c>
    </row>
    <row r="6790" spans="1:14" x14ac:dyDescent="0.3">
      <c r="A6790" t="s">
        <v>3634</v>
      </c>
      <c r="B6790" t="s">
        <v>230</v>
      </c>
      <c r="C6790">
        <v>4.7</v>
      </c>
      <c r="D6790">
        <v>10</v>
      </c>
      <c r="E6790">
        <v>999</v>
      </c>
      <c r="F6790">
        <v>349</v>
      </c>
      <c r="G6790" t="s">
        <v>42</v>
      </c>
      <c r="H6790" t="s">
        <v>21382</v>
      </c>
      <c r="I6790" t="s">
        <v>37</v>
      </c>
      <c r="J6790" t="s">
        <v>232</v>
      </c>
      <c r="K6790" t="s">
        <v>21383</v>
      </c>
      <c r="L6790">
        <v>16961610</v>
      </c>
      <c r="M6790">
        <f t="shared" si="212"/>
        <v>3490</v>
      </c>
      <c r="N6790" s="2">
        <f t="shared" si="213"/>
        <v>65.06506506506507</v>
      </c>
    </row>
    <row r="6791" spans="1:14" x14ac:dyDescent="0.3">
      <c r="A6791" t="s">
        <v>21384</v>
      </c>
      <c r="B6791" t="s">
        <v>119</v>
      </c>
      <c r="C6791">
        <v>4.8</v>
      </c>
      <c r="D6791">
        <v>6</v>
      </c>
      <c r="E6791">
        <v>299</v>
      </c>
      <c r="F6791">
        <v>299</v>
      </c>
      <c r="G6791" t="s">
        <v>4247</v>
      </c>
      <c r="H6791" t="s">
        <v>21385</v>
      </c>
      <c r="I6791" t="s">
        <v>495</v>
      </c>
      <c r="J6791" t="s">
        <v>119</v>
      </c>
      <c r="K6791" t="s">
        <v>21386</v>
      </c>
      <c r="L6791">
        <v>18126472</v>
      </c>
      <c r="M6791">
        <f t="shared" si="212"/>
        <v>1794</v>
      </c>
      <c r="N6791" s="2">
        <f t="shared" si="213"/>
        <v>0</v>
      </c>
    </row>
    <row r="6792" spans="1:14" x14ac:dyDescent="0.3">
      <c r="A6792" t="s">
        <v>5276</v>
      </c>
      <c r="B6792" t="s">
        <v>309</v>
      </c>
      <c r="C6792">
        <v>4.5999999999999996</v>
      </c>
      <c r="D6792">
        <v>20</v>
      </c>
      <c r="E6792">
        <v>2499</v>
      </c>
      <c r="F6792">
        <v>1249</v>
      </c>
      <c r="G6792" t="s">
        <v>5277</v>
      </c>
      <c r="H6792" t="s">
        <v>21387</v>
      </c>
      <c r="I6792" t="s">
        <v>132</v>
      </c>
      <c r="J6792" t="s">
        <v>313</v>
      </c>
      <c r="K6792" t="s">
        <v>21388</v>
      </c>
      <c r="L6792">
        <v>15189706</v>
      </c>
      <c r="M6792">
        <f t="shared" si="212"/>
        <v>24980</v>
      </c>
      <c r="N6792" s="2">
        <f t="shared" si="213"/>
        <v>50.020008003201276</v>
      </c>
    </row>
    <row r="6793" spans="1:14" x14ac:dyDescent="0.3">
      <c r="A6793" t="s">
        <v>1356</v>
      </c>
      <c r="B6793" t="s">
        <v>119</v>
      </c>
      <c r="C6793">
        <v>4.5999999999999996</v>
      </c>
      <c r="D6793">
        <v>50</v>
      </c>
      <c r="E6793">
        <v>399</v>
      </c>
      <c r="F6793">
        <v>399</v>
      </c>
      <c r="G6793" t="s">
        <v>29</v>
      </c>
      <c r="H6793" t="s">
        <v>21389</v>
      </c>
      <c r="I6793" t="s">
        <v>495</v>
      </c>
      <c r="J6793" t="s">
        <v>119</v>
      </c>
      <c r="K6793" t="s">
        <v>21390</v>
      </c>
      <c r="L6793">
        <v>15694618</v>
      </c>
      <c r="M6793">
        <f t="shared" si="212"/>
        <v>19950</v>
      </c>
      <c r="N6793" s="2">
        <f t="shared" si="213"/>
        <v>0</v>
      </c>
    </row>
    <row r="6794" spans="1:14" x14ac:dyDescent="0.3">
      <c r="A6794" t="s">
        <v>21391</v>
      </c>
      <c r="B6794" t="s">
        <v>456</v>
      </c>
      <c r="C6794">
        <v>3.4</v>
      </c>
      <c r="D6794">
        <v>10</v>
      </c>
      <c r="E6794">
        <v>1690</v>
      </c>
      <c r="F6794">
        <v>1352</v>
      </c>
      <c r="G6794" t="s">
        <v>1918</v>
      </c>
      <c r="H6794" t="s">
        <v>21392</v>
      </c>
      <c r="I6794" t="s">
        <v>83</v>
      </c>
      <c r="J6794" t="s">
        <v>459</v>
      </c>
      <c r="K6794" t="s">
        <v>21393</v>
      </c>
      <c r="L6794">
        <v>16284616</v>
      </c>
      <c r="M6794">
        <f t="shared" si="212"/>
        <v>13520</v>
      </c>
      <c r="N6794" s="2">
        <f t="shared" si="213"/>
        <v>20</v>
      </c>
    </row>
    <row r="6795" spans="1:14" x14ac:dyDescent="0.3">
      <c r="A6795" t="s">
        <v>2468</v>
      </c>
      <c r="B6795" t="s">
        <v>80</v>
      </c>
      <c r="C6795">
        <v>4.2</v>
      </c>
      <c r="D6795">
        <v>5</v>
      </c>
      <c r="E6795">
        <v>2399</v>
      </c>
      <c r="F6795">
        <v>1199</v>
      </c>
      <c r="G6795" t="s">
        <v>16</v>
      </c>
      <c r="H6795" t="s">
        <v>21394</v>
      </c>
      <c r="I6795" t="s">
        <v>586</v>
      </c>
      <c r="J6795" t="s">
        <v>84</v>
      </c>
      <c r="K6795" t="s">
        <v>21395</v>
      </c>
      <c r="L6795">
        <v>14980578</v>
      </c>
      <c r="M6795">
        <f t="shared" si="212"/>
        <v>5995</v>
      </c>
      <c r="N6795" s="2">
        <f t="shared" si="213"/>
        <v>50.020842017507292</v>
      </c>
    </row>
    <row r="6796" spans="1:14" x14ac:dyDescent="0.3">
      <c r="A6796" t="s">
        <v>978</v>
      </c>
      <c r="B6796" t="s">
        <v>1513</v>
      </c>
      <c r="C6796">
        <v>3.9</v>
      </c>
      <c r="D6796">
        <v>7</v>
      </c>
      <c r="E6796">
        <v>899</v>
      </c>
      <c r="F6796">
        <v>449</v>
      </c>
      <c r="G6796" t="s">
        <v>67</v>
      </c>
      <c r="H6796" t="s">
        <v>21396</v>
      </c>
      <c r="I6796" t="s">
        <v>37</v>
      </c>
      <c r="J6796" t="s">
        <v>1515</v>
      </c>
      <c r="K6796" t="s">
        <v>21397</v>
      </c>
      <c r="L6796">
        <v>15804584</v>
      </c>
      <c r="M6796">
        <f t="shared" si="212"/>
        <v>3143</v>
      </c>
      <c r="N6796" s="2">
        <f t="shared" si="213"/>
        <v>50.055617352614014</v>
      </c>
    </row>
    <row r="6797" spans="1:14" x14ac:dyDescent="0.3">
      <c r="A6797" t="s">
        <v>3252</v>
      </c>
      <c r="B6797" t="s">
        <v>3777</v>
      </c>
      <c r="C6797">
        <v>4.2</v>
      </c>
      <c r="D6797">
        <v>142</v>
      </c>
      <c r="E6797">
        <v>2299</v>
      </c>
      <c r="F6797">
        <v>1149</v>
      </c>
      <c r="G6797" t="s">
        <v>242</v>
      </c>
      <c r="H6797" t="s">
        <v>21398</v>
      </c>
      <c r="I6797" t="s">
        <v>1176</v>
      </c>
      <c r="J6797" t="s">
        <v>3779</v>
      </c>
      <c r="K6797" t="s">
        <v>21399</v>
      </c>
      <c r="L6797">
        <v>11403212</v>
      </c>
      <c r="M6797">
        <f t="shared" si="212"/>
        <v>163158</v>
      </c>
      <c r="N6797" s="2">
        <f t="shared" si="213"/>
        <v>50.021748586341886</v>
      </c>
    </row>
    <row r="6798" spans="1:14" x14ac:dyDescent="0.3">
      <c r="A6798" t="s">
        <v>21400</v>
      </c>
      <c r="B6798" t="s">
        <v>6785</v>
      </c>
      <c r="C6798">
        <v>4.5</v>
      </c>
      <c r="D6798">
        <v>10</v>
      </c>
      <c r="E6798">
        <v>2499</v>
      </c>
      <c r="F6798">
        <v>1874</v>
      </c>
      <c r="G6798" t="s">
        <v>206</v>
      </c>
      <c r="H6798" t="s">
        <v>21401</v>
      </c>
      <c r="I6798" t="s">
        <v>56</v>
      </c>
      <c r="J6798" t="s">
        <v>6788</v>
      </c>
      <c r="K6798" t="s">
        <v>21402</v>
      </c>
      <c r="L6798">
        <v>16155630</v>
      </c>
      <c r="M6798">
        <f t="shared" si="212"/>
        <v>18740</v>
      </c>
      <c r="N6798" s="2">
        <f t="shared" si="213"/>
        <v>25.010004001600638</v>
      </c>
    </row>
    <row r="6799" spans="1:14" x14ac:dyDescent="0.3">
      <c r="A6799" t="s">
        <v>21403</v>
      </c>
      <c r="B6799" t="s">
        <v>2308</v>
      </c>
      <c r="C6799">
        <v>4.5</v>
      </c>
      <c r="D6799">
        <v>38</v>
      </c>
      <c r="E6799">
        <v>3399</v>
      </c>
      <c r="F6799">
        <v>3399</v>
      </c>
      <c r="G6799" t="s">
        <v>16</v>
      </c>
      <c r="H6799" t="s">
        <v>21404</v>
      </c>
      <c r="I6799" t="s">
        <v>2875</v>
      </c>
      <c r="J6799" t="s">
        <v>2310</v>
      </c>
      <c r="K6799" t="s">
        <v>21405</v>
      </c>
      <c r="L6799">
        <v>5562602</v>
      </c>
      <c r="M6799">
        <f t="shared" si="212"/>
        <v>129162</v>
      </c>
      <c r="N6799" s="2">
        <f t="shared" si="213"/>
        <v>0</v>
      </c>
    </row>
    <row r="6800" spans="1:14" x14ac:dyDescent="0.3">
      <c r="A6800" t="s">
        <v>21406</v>
      </c>
      <c r="B6800" t="s">
        <v>709</v>
      </c>
      <c r="C6800">
        <v>4.2</v>
      </c>
      <c r="D6800">
        <v>5</v>
      </c>
      <c r="E6800">
        <v>1699</v>
      </c>
      <c r="F6800">
        <v>1699</v>
      </c>
      <c r="G6800" t="s">
        <v>838</v>
      </c>
      <c r="H6800" t="s">
        <v>21407</v>
      </c>
      <c r="I6800" t="s">
        <v>1165</v>
      </c>
      <c r="J6800" t="s">
        <v>711</v>
      </c>
      <c r="K6800" t="s">
        <v>21408</v>
      </c>
      <c r="L6800">
        <v>17531832</v>
      </c>
      <c r="M6800">
        <f t="shared" si="212"/>
        <v>8495</v>
      </c>
      <c r="N6800" s="2">
        <f t="shared" si="213"/>
        <v>0</v>
      </c>
    </row>
    <row r="6801" spans="1:14" x14ac:dyDescent="0.3">
      <c r="A6801" t="s">
        <v>2686</v>
      </c>
      <c r="B6801" t="s">
        <v>41</v>
      </c>
      <c r="C6801">
        <v>3.9</v>
      </c>
      <c r="D6801">
        <v>9</v>
      </c>
      <c r="E6801">
        <v>1299</v>
      </c>
      <c r="F6801">
        <v>844</v>
      </c>
      <c r="G6801" t="s">
        <v>29</v>
      </c>
      <c r="H6801" t="s">
        <v>21409</v>
      </c>
      <c r="I6801" t="s">
        <v>37</v>
      </c>
      <c r="J6801" t="s">
        <v>45</v>
      </c>
      <c r="K6801" t="s">
        <v>21410</v>
      </c>
      <c r="L6801">
        <v>17208418</v>
      </c>
      <c r="M6801">
        <f t="shared" si="212"/>
        <v>7596</v>
      </c>
      <c r="N6801" s="2">
        <f t="shared" si="213"/>
        <v>35.026943802925324</v>
      </c>
    </row>
    <row r="6802" spans="1:14" x14ac:dyDescent="0.3">
      <c r="A6802" t="s">
        <v>21411</v>
      </c>
      <c r="B6802" t="s">
        <v>1382</v>
      </c>
      <c r="C6802">
        <v>4.2</v>
      </c>
      <c r="D6802">
        <v>25</v>
      </c>
      <c r="E6802">
        <v>2899</v>
      </c>
      <c r="F6802">
        <v>724</v>
      </c>
      <c r="G6802" t="s">
        <v>124</v>
      </c>
      <c r="H6802" t="s">
        <v>21412</v>
      </c>
      <c r="I6802" t="s">
        <v>132</v>
      </c>
      <c r="J6802" t="s">
        <v>1384</v>
      </c>
      <c r="K6802" t="s">
        <v>21413</v>
      </c>
      <c r="L6802">
        <v>14325448</v>
      </c>
      <c r="M6802">
        <f t="shared" si="212"/>
        <v>18100</v>
      </c>
      <c r="N6802" s="2">
        <f t="shared" si="213"/>
        <v>75.025870989996548</v>
      </c>
    </row>
    <row r="6803" spans="1:14" x14ac:dyDescent="0.3">
      <c r="A6803" t="s">
        <v>21414</v>
      </c>
      <c r="B6803" t="s">
        <v>1222</v>
      </c>
      <c r="C6803">
        <v>4</v>
      </c>
      <c r="D6803">
        <v>112</v>
      </c>
      <c r="E6803">
        <v>1299</v>
      </c>
      <c r="F6803">
        <v>649</v>
      </c>
      <c r="G6803" t="s">
        <v>67</v>
      </c>
      <c r="H6803" t="s">
        <v>21415</v>
      </c>
      <c r="I6803" t="s">
        <v>56</v>
      </c>
      <c r="J6803" t="s">
        <v>1224</v>
      </c>
      <c r="K6803" t="s">
        <v>21416</v>
      </c>
      <c r="L6803">
        <v>15237862</v>
      </c>
      <c r="M6803">
        <f t="shared" si="212"/>
        <v>72688</v>
      </c>
      <c r="N6803" s="2">
        <f t="shared" si="213"/>
        <v>50.038491147036183</v>
      </c>
    </row>
    <row r="6804" spans="1:14" x14ac:dyDescent="0.3">
      <c r="A6804" t="s">
        <v>5137</v>
      </c>
      <c r="B6804" t="s">
        <v>2166</v>
      </c>
      <c r="C6804">
        <v>4.5</v>
      </c>
      <c r="D6804">
        <v>14</v>
      </c>
      <c r="E6804">
        <v>1499</v>
      </c>
      <c r="F6804">
        <v>974</v>
      </c>
      <c r="G6804" t="s">
        <v>3711</v>
      </c>
      <c r="H6804" t="s">
        <v>21417</v>
      </c>
      <c r="I6804" t="s">
        <v>297</v>
      </c>
      <c r="J6804" t="s">
        <v>2169</v>
      </c>
      <c r="K6804" t="s">
        <v>21418</v>
      </c>
      <c r="L6804">
        <v>15599344</v>
      </c>
      <c r="M6804">
        <f t="shared" si="212"/>
        <v>13636</v>
      </c>
      <c r="N6804" s="2">
        <f t="shared" si="213"/>
        <v>35.023348899266175</v>
      </c>
    </row>
    <row r="6805" spans="1:14" x14ac:dyDescent="0.3">
      <c r="A6805" t="s">
        <v>2445</v>
      </c>
      <c r="B6805" t="s">
        <v>2509</v>
      </c>
      <c r="C6805">
        <v>4</v>
      </c>
      <c r="D6805">
        <v>26</v>
      </c>
      <c r="E6805">
        <v>2099</v>
      </c>
      <c r="F6805">
        <v>1259</v>
      </c>
      <c r="G6805" t="s">
        <v>21419</v>
      </c>
      <c r="H6805" t="s">
        <v>21420</v>
      </c>
      <c r="I6805" t="s">
        <v>297</v>
      </c>
      <c r="J6805" t="s">
        <v>2511</v>
      </c>
      <c r="K6805" t="s">
        <v>21421</v>
      </c>
      <c r="L6805">
        <v>14126388</v>
      </c>
      <c r="M6805">
        <f t="shared" si="212"/>
        <v>32734</v>
      </c>
      <c r="N6805" s="2">
        <f t="shared" si="213"/>
        <v>40.01905669366365</v>
      </c>
    </row>
    <row r="6806" spans="1:14" x14ac:dyDescent="0.3">
      <c r="A6806" t="s">
        <v>1821</v>
      </c>
      <c r="B6806" t="s">
        <v>4193</v>
      </c>
      <c r="C6806">
        <v>4.5999999999999996</v>
      </c>
      <c r="D6806">
        <v>47</v>
      </c>
      <c r="E6806">
        <v>2895</v>
      </c>
      <c r="F6806">
        <v>2171</v>
      </c>
      <c r="G6806" t="s">
        <v>16</v>
      </c>
      <c r="H6806" t="s">
        <v>21422</v>
      </c>
      <c r="I6806" t="s">
        <v>177</v>
      </c>
      <c r="J6806" t="s">
        <v>4195</v>
      </c>
      <c r="K6806" t="s">
        <v>21423</v>
      </c>
      <c r="L6806">
        <v>11571888</v>
      </c>
      <c r="M6806">
        <f t="shared" si="212"/>
        <v>102037</v>
      </c>
      <c r="N6806" s="2">
        <f t="shared" si="213"/>
        <v>25.008635578583764</v>
      </c>
    </row>
    <row r="6807" spans="1:14" x14ac:dyDescent="0.3">
      <c r="A6807" t="s">
        <v>4932</v>
      </c>
      <c r="B6807" t="s">
        <v>2153</v>
      </c>
      <c r="C6807">
        <v>4.8</v>
      </c>
      <c r="D6807">
        <v>5</v>
      </c>
      <c r="E6807">
        <v>2199</v>
      </c>
      <c r="F6807">
        <v>1099</v>
      </c>
      <c r="G6807" t="s">
        <v>124</v>
      </c>
      <c r="H6807" t="s">
        <v>21424</v>
      </c>
      <c r="I6807" t="s">
        <v>37</v>
      </c>
      <c r="J6807" t="s">
        <v>2155</v>
      </c>
      <c r="K6807" t="s">
        <v>21425</v>
      </c>
      <c r="L6807">
        <v>16085770</v>
      </c>
      <c r="M6807">
        <f t="shared" si="212"/>
        <v>5495</v>
      </c>
      <c r="N6807" s="2">
        <f t="shared" si="213"/>
        <v>50.022737608003645</v>
      </c>
    </row>
    <row r="6808" spans="1:14" x14ac:dyDescent="0.3">
      <c r="A6808" t="s">
        <v>21426</v>
      </c>
      <c r="B6808" t="s">
        <v>2114</v>
      </c>
      <c r="C6808">
        <v>4.5999999999999996</v>
      </c>
      <c r="D6808">
        <v>5</v>
      </c>
      <c r="E6808">
        <v>1999</v>
      </c>
      <c r="F6808">
        <v>1299</v>
      </c>
      <c r="G6808" t="s">
        <v>466</v>
      </c>
      <c r="H6808" t="s">
        <v>21427</v>
      </c>
      <c r="I6808" t="s">
        <v>110</v>
      </c>
      <c r="J6808" t="s">
        <v>2116</v>
      </c>
      <c r="K6808" t="s">
        <v>21428</v>
      </c>
      <c r="L6808">
        <v>17816048</v>
      </c>
      <c r="M6808">
        <f t="shared" si="212"/>
        <v>6495</v>
      </c>
      <c r="N6808" s="2">
        <f t="shared" si="213"/>
        <v>35.017508754377189</v>
      </c>
    </row>
    <row r="6809" spans="1:14" x14ac:dyDescent="0.3">
      <c r="A6809" t="s">
        <v>3249</v>
      </c>
      <c r="B6809" t="s">
        <v>1879</v>
      </c>
      <c r="C6809">
        <v>3.8</v>
      </c>
      <c r="D6809">
        <v>23</v>
      </c>
      <c r="E6809">
        <v>2499</v>
      </c>
      <c r="F6809">
        <v>1249</v>
      </c>
      <c r="G6809" t="s">
        <v>124</v>
      </c>
      <c r="H6809" t="s">
        <v>21429</v>
      </c>
      <c r="I6809" t="s">
        <v>126</v>
      </c>
      <c r="J6809" t="s">
        <v>1881</v>
      </c>
      <c r="K6809" t="s">
        <v>21430</v>
      </c>
      <c r="L6809">
        <v>14769590</v>
      </c>
      <c r="M6809">
        <f t="shared" si="212"/>
        <v>28727</v>
      </c>
      <c r="N6809" s="2">
        <f t="shared" si="213"/>
        <v>50.020008003201276</v>
      </c>
    </row>
    <row r="6810" spans="1:14" x14ac:dyDescent="0.3">
      <c r="A6810" t="s">
        <v>21431</v>
      </c>
      <c r="B6810" t="s">
        <v>10935</v>
      </c>
      <c r="C6810">
        <v>4.0999999999999996</v>
      </c>
      <c r="D6810">
        <v>8</v>
      </c>
      <c r="E6810">
        <v>3330</v>
      </c>
      <c r="F6810">
        <v>699</v>
      </c>
      <c r="G6810" t="s">
        <v>16</v>
      </c>
      <c r="H6810" t="s">
        <v>21432</v>
      </c>
      <c r="I6810" t="s">
        <v>18</v>
      </c>
      <c r="J6810" t="s">
        <v>10937</v>
      </c>
      <c r="K6810" t="s">
        <v>21433</v>
      </c>
      <c r="L6810">
        <v>16972086</v>
      </c>
      <c r="M6810">
        <f t="shared" si="212"/>
        <v>5592</v>
      </c>
      <c r="N6810" s="2">
        <f t="shared" si="213"/>
        <v>79.009009009009006</v>
      </c>
    </row>
    <row r="6811" spans="1:14" x14ac:dyDescent="0.3">
      <c r="A6811" t="s">
        <v>510</v>
      </c>
      <c r="B6811" t="s">
        <v>2417</v>
      </c>
      <c r="C6811">
        <v>4.5999999999999996</v>
      </c>
      <c r="D6811">
        <v>139</v>
      </c>
      <c r="E6811">
        <v>1299</v>
      </c>
      <c r="F6811">
        <v>1039</v>
      </c>
      <c r="G6811" t="s">
        <v>16</v>
      </c>
      <c r="H6811" t="s">
        <v>21434</v>
      </c>
      <c r="I6811" t="s">
        <v>513</v>
      </c>
      <c r="J6811" t="s">
        <v>2419</v>
      </c>
      <c r="K6811" t="s">
        <v>21435</v>
      </c>
      <c r="L6811">
        <v>13733770</v>
      </c>
      <c r="M6811">
        <f t="shared" si="212"/>
        <v>144421</v>
      </c>
      <c r="N6811" s="2">
        <f t="shared" si="213"/>
        <v>20.015396458814472</v>
      </c>
    </row>
    <row r="6812" spans="1:14" x14ac:dyDescent="0.3">
      <c r="A6812" t="s">
        <v>3460</v>
      </c>
      <c r="B6812" t="s">
        <v>2052</v>
      </c>
      <c r="C6812">
        <v>3.7</v>
      </c>
      <c r="D6812">
        <v>19</v>
      </c>
      <c r="E6812">
        <v>999</v>
      </c>
      <c r="F6812">
        <v>999</v>
      </c>
      <c r="G6812" t="s">
        <v>74</v>
      </c>
      <c r="H6812" t="s">
        <v>21436</v>
      </c>
      <c r="I6812" t="s">
        <v>76</v>
      </c>
      <c r="J6812" t="s">
        <v>2054</v>
      </c>
      <c r="K6812" t="s">
        <v>21437</v>
      </c>
      <c r="L6812">
        <v>16232270</v>
      </c>
      <c r="M6812">
        <f t="shared" si="212"/>
        <v>18981</v>
      </c>
      <c r="N6812" s="2">
        <f t="shared" si="213"/>
        <v>0</v>
      </c>
    </row>
    <row r="6813" spans="1:14" x14ac:dyDescent="0.3">
      <c r="A6813" t="s">
        <v>21438</v>
      </c>
      <c r="B6813" t="s">
        <v>2366</v>
      </c>
      <c r="C6813">
        <v>4.5999999999999996</v>
      </c>
      <c r="D6813">
        <v>7</v>
      </c>
      <c r="E6813">
        <v>2799</v>
      </c>
      <c r="F6813">
        <v>2799</v>
      </c>
      <c r="G6813" t="s">
        <v>88</v>
      </c>
      <c r="H6813" t="s">
        <v>21439</v>
      </c>
      <c r="I6813" t="s">
        <v>586</v>
      </c>
      <c r="J6813" t="s">
        <v>2368</v>
      </c>
      <c r="K6813" t="s">
        <v>21440</v>
      </c>
      <c r="L6813">
        <v>18079900</v>
      </c>
      <c r="M6813">
        <f t="shared" si="212"/>
        <v>19593</v>
      </c>
      <c r="N6813" s="2">
        <f t="shared" si="213"/>
        <v>0</v>
      </c>
    </row>
    <row r="6814" spans="1:14" x14ac:dyDescent="0.3">
      <c r="A6814" t="s">
        <v>17478</v>
      </c>
      <c r="B6814" t="s">
        <v>80</v>
      </c>
      <c r="C6814">
        <v>3.9</v>
      </c>
      <c r="D6814">
        <v>7</v>
      </c>
      <c r="E6814">
        <v>699</v>
      </c>
      <c r="F6814">
        <v>454</v>
      </c>
      <c r="G6814" t="s">
        <v>16</v>
      </c>
      <c r="H6814" t="s">
        <v>21441</v>
      </c>
      <c r="I6814" t="s">
        <v>3079</v>
      </c>
      <c r="J6814" t="s">
        <v>84</v>
      </c>
      <c r="K6814" t="s">
        <v>21442</v>
      </c>
      <c r="L6814">
        <v>16541894</v>
      </c>
      <c r="M6814">
        <f t="shared" si="212"/>
        <v>3178</v>
      </c>
      <c r="N6814" s="2">
        <f t="shared" si="213"/>
        <v>35.050071530758224</v>
      </c>
    </row>
    <row r="6815" spans="1:14" x14ac:dyDescent="0.3">
      <c r="A6815" t="s">
        <v>21443</v>
      </c>
      <c r="B6815" t="s">
        <v>4800</v>
      </c>
      <c r="C6815">
        <v>4.4000000000000004</v>
      </c>
      <c r="D6815">
        <v>66</v>
      </c>
      <c r="E6815">
        <v>899</v>
      </c>
      <c r="F6815">
        <v>404</v>
      </c>
      <c r="G6815" t="s">
        <v>29</v>
      </c>
      <c r="H6815" t="s">
        <v>21444</v>
      </c>
      <c r="I6815" t="s">
        <v>37</v>
      </c>
      <c r="J6815" t="s">
        <v>4802</v>
      </c>
      <c r="K6815" t="s">
        <v>21445</v>
      </c>
      <c r="L6815">
        <v>12958348</v>
      </c>
      <c r="M6815">
        <f t="shared" si="212"/>
        <v>26664</v>
      </c>
      <c r="N6815" s="2">
        <f t="shared" si="213"/>
        <v>55.061179087875423</v>
      </c>
    </row>
    <row r="6816" spans="1:14" x14ac:dyDescent="0.3">
      <c r="A6816" t="s">
        <v>21446</v>
      </c>
      <c r="B6816" t="s">
        <v>376</v>
      </c>
      <c r="C6816">
        <v>3.9</v>
      </c>
      <c r="D6816">
        <v>10</v>
      </c>
      <c r="E6816">
        <v>7370</v>
      </c>
      <c r="F6816">
        <v>4790</v>
      </c>
      <c r="G6816" t="s">
        <v>16</v>
      </c>
      <c r="H6816" t="s">
        <v>21447</v>
      </c>
      <c r="I6816" t="s">
        <v>18</v>
      </c>
      <c r="J6816" t="s">
        <v>378</v>
      </c>
      <c r="K6816" t="s">
        <v>21448</v>
      </c>
      <c r="L6816">
        <v>15244134</v>
      </c>
      <c r="M6816">
        <f t="shared" si="212"/>
        <v>47900</v>
      </c>
      <c r="N6816" s="2">
        <f t="shared" si="213"/>
        <v>35.006784260515609</v>
      </c>
    </row>
    <row r="6817" spans="1:14" x14ac:dyDescent="0.3">
      <c r="A6817" t="s">
        <v>21449</v>
      </c>
      <c r="B6817" t="s">
        <v>2334</v>
      </c>
      <c r="C6817">
        <v>4.8</v>
      </c>
      <c r="D6817">
        <v>32</v>
      </c>
      <c r="E6817">
        <v>1050</v>
      </c>
      <c r="F6817">
        <v>1050</v>
      </c>
      <c r="G6817" t="s">
        <v>16</v>
      </c>
      <c r="H6817" t="s">
        <v>21450</v>
      </c>
      <c r="I6817" t="s">
        <v>1145</v>
      </c>
      <c r="J6817" t="s">
        <v>2336</v>
      </c>
      <c r="K6817" t="s">
        <v>21451</v>
      </c>
      <c r="L6817">
        <v>13741240</v>
      </c>
      <c r="M6817">
        <f t="shared" si="212"/>
        <v>33600</v>
      </c>
      <c r="N6817" s="2">
        <f t="shared" si="213"/>
        <v>0</v>
      </c>
    </row>
    <row r="6818" spans="1:14" x14ac:dyDescent="0.3">
      <c r="A6818" t="s">
        <v>6016</v>
      </c>
      <c r="B6818" t="s">
        <v>284</v>
      </c>
      <c r="C6818">
        <v>3.9</v>
      </c>
      <c r="D6818">
        <v>36</v>
      </c>
      <c r="E6818">
        <v>1699</v>
      </c>
      <c r="F6818">
        <v>679</v>
      </c>
      <c r="G6818" t="s">
        <v>81</v>
      </c>
      <c r="H6818" t="s">
        <v>21452</v>
      </c>
      <c r="I6818" t="s">
        <v>446</v>
      </c>
      <c r="J6818" t="s">
        <v>286</v>
      </c>
      <c r="K6818" t="s">
        <v>21453</v>
      </c>
      <c r="L6818">
        <v>15301178</v>
      </c>
      <c r="M6818">
        <f t="shared" si="212"/>
        <v>24444</v>
      </c>
      <c r="N6818" s="2">
        <f t="shared" si="213"/>
        <v>60.035314891112421</v>
      </c>
    </row>
    <row r="6819" spans="1:14" x14ac:dyDescent="0.3">
      <c r="A6819" t="s">
        <v>675</v>
      </c>
      <c r="B6819" t="s">
        <v>3602</v>
      </c>
      <c r="C6819">
        <v>4.3</v>
      </c>
      <c r="D6819">
        <v>10</v>
      </c>
      <c r="E6819">
        <v>999</v>
      </c>
      <c r="F6819">
        <v>799</v>
      </c>
      <c r="G6819" t="s">
        <v>8038</v>
      </c>
      <c r="H6819" t="s">
        <v>21454</v>
      </c>
      <c r="I6819" t="s">
        <v>244</v>
      </c>
      <c r="J6819" t="s">
        <v>3605</v>
      </c>
      <c r="K6819" t="s">
        <v>21455</v>
      </c>
      <c r="L6819">
        <v>17397076</v>
      </c>
      <c r="M6819">
        <f t="shared" si="212"/>
        <v>7990</v>
      </c>
      <c r="N6819" s="2">
        <f t="shared" si="213"/>
        <v>20.02002002002002</v>
      </c>
    </row>
    <row r="6820" spans="1:14" x14ac:dyDescent="0.3">
      <c r="A6820" t="s">
        <v>21456</v>
      </c>
      <c r="B6820" t="s">
        <v>41</v>
      </c>
      <c r="C6820">
        <v>3.7</v>
      </c>
      <c r="D6820">
        <v>117</v>
      </c>
      <c r="E6820">
        <v>899</v>
      </c>
      <c r="F6820">
        <v>584</v>
      </c>
      <c r="G6820" t="s">
        <v>29</v>
      </c>
      <c r="H6820" t="s">
        <v>21457</v>
      </c>
      <c r="I6820" t="s">
        <v>37</v>
      </c>
      <c r="J6820" t="s">
        <v>45</v>
      </c>
      <c r="K6820" t="s">
        <v>21458</v>
      </c>
      <c r="L6820">
        <v>13040664</v>
      </c>
      <c r="M6820">
        <f t="shared" si="212"/>
        <v>68328</v>
      </c>
      <c r="N6820" s="2">
        <f t="shared" si="213"/>
        <v>35.038932146829808</v>
      </c>
    </row>
    <row r="6821" spans="1:14" x14ac:dyDescent="0.3">
      <c r="A6821" t="s">
        <v>19033</v>
      </c>
      <c r="B6821" t="s">
        <v>230</v>
      </c>
      <c r="C6821">
        <v>4</v>
      </c>
      <c r="D6821">
        <v>37</v>
      </c>
      <c r="E6821">
        <v>2699</v>
      </c>
      <c r="F6821">
        <v>1214</v>
      </c>
      <c r="G6821" t="s">
        <v>1474</v>
      </c>
      <c r="H6821" t="s">
        <v>21459</v>
      </c>
      <c r="I6821" t="s">
        <v>685</v>
      </c>
      <c r="J6821" t="s">
        <v>232</v>
      </c>
      <c r="K6821" t="s">
        <v>21460</v>
      </c>
      <c r="L6821">
        <v>14914610</v>
      </c>
      <c r="M6821">
        <f t="shared" si="212"/>
        <v>44918</v>
      </c>
      <c r="N6821" s="2">
        <f t="shared" si="213"/>
        <v>55.020377917747311</v>
      </c>
    </row>
    <row r="6822" spans="1:14" x14ac:dyDescent="0.3">
      <c r="A6822" t="s">
        <v>21461</v>
      </c>
      <c r="B6822" t="s">
        <v>2212</v>
      </c>
      <c r="C6822">
        <v>4</v>
      </c>
      <c r="D6822">
        <v>9</v>
      </c>
      <c r="E6822">
        <v>449</v>
      </c>
      <c r="F6822">
        <v>269</v>
      </c>
      <c r="G6822" t="s">
        <v>13393</v>
      </c>
      <c r="H6822" t="s">
        <v>21462</v>
      </c>
      <c r="I6822" t="s">
        <v>110</v>
      </c>
      <c r="J6822" t="s">
        <v>2215</v>
      </c>
      <c r="K6822" t="s">
        <v>21463</v>
      </c>
      <c r="L6822">
        <v>17573084</v>
      </c>
      <c r="M6822">
        <f t="shared" si="212"/>
        <v>2421</v>
      </c>
      <c r="N6822" s="2">
        <f t="shared" si="213"/>
        <v>40.089086859688194</v>
      </c>
    </row>
    <row r="6823" spans="1:14" x14ac:dyDescent="0.3">
      <c r="A6823" t="s">
        <v>21464</v>
      </c>
      <c r="B6823" t="s">
        <v>2435</v>
      </c>
      <c r="C6823">
        <v>4.5999999999999996</v>
      </c>
      <c r="D6823">
        <v>100</v>
      </c>
      <c r="E6823">
        <v>1999</v>
      </c>
      <c r="F6823">
        <v>1999</v>
      </c>
      <c r="G6823" t="s">
        <v>6039</v>
      </c>
      <c r="H6823" t="s">
        <v>21465</v>
      </c>
      <c r="I6823" t="s">
        <v>5734</v>
      </c>
      <c r="J6823" t="s">
        <v>2438</v>
      </c>
      <c r="K6823" t="s">
        <v>21466</v>
      </c>
      <c r="L6823">
        <v>11892496</v>
      </c>
      <c r="M6823">
        <f t="shared" si="212"/>
        <v>199900</v>
      </c>
      <c r="N6823" s="2">
        <f t="shared" si="213"/>
        <v>0</v>
      </c>
    </row>
    <row r="6824" spans="1:14" x14ac:dyDescent="0.3">
      <c r="A6824" t="s">
        <v>21467</v>
      </c>
      <c r="B6824" t="s">
        <v>21468</v>
      </c>
      <c r="C6824">
        <v>4.2</v>
      </c>
      <c r="D6824">
        <v>769</v>
      </c>
      <c r="E6824">
        <v>990</v>
      </c>
      <c r="F6824">
        <v>742</v>
      </c>
      <c r="G6824" t="s">
        <v>11633</v>
      </c>
      <c r="H6824" t="s">
        <v>21469</v>
      </c>
      <c r="I6824" t="s">
        <v>5435</v>
      </c>
      <c r="J6824" t="s">
        <v>21470</v>
      </c>
      <c r="K6824" t="s">
        <v>21471</v>
      </c>
      <c r="L6824">
        <v>1695066</v>
      </c>
      <c r="M6824">
        <f t="shared" si="212"/>
        <v>570598</v>
      </c>
      <c r="N6824" s="2">
        <f t="shared" si="213"/>
        <v>25.050505050505052</v>
      </c>
    </row>
    <row r="6825" spans="1:14" x14ac:dyDescent="0.3">
      <c r="A6825" t="s">
        <v>11653</v>
      </c>
      <c r="B6825" t="s">
        <v>1011</v>
      </c>
      <c r="C6825">
        <v>4.3</v>
      </c>
      <c r="D6825">
        <v>7</v>
      </c>
      <c r="E6825">
        <v>3999</v>
      </c>
      <c r="F6825">
        <v>1999</v>
      </c>
      <c r="G6825" t="s">
        <v>206</v>
      </c>
      <c r="H6825" t="s">
        <v>21472</v>
      </c>
      <c r="I6825" t="s">
        <v>50</v>
      </c>
      <c r="J6825" t="s">
        <v>1013</v>
      </c>
      <c r="K6825" t="s">
        <v>21473</v>
      </c>
      <c r="L6825">
        <v>15692166</v>
      </c>
      <c r="M6825">
        <f t="shared" si="212"/>
        <v>13993</v>
      </c>
      <c r="N6825" s="2">
        <f t="shared" si="213"/>
        <v>50.01250312578145</v>
      </c>
    </row>
    <row r="6826" spans="1:14" x14ac:dyDescent="0.3">
      <c r="A6826" t="s">
        <v>21474</v>
      </c>
      <c r="B6826" t="s">
        <v>2212</v>
      </c>
      <c r="C6826">
        <v>4</v>
      </c>
      <c r="D6826">
        <v>2</v>
      </c>
      <c r="E6826">
        <v>1695</v>
      </c>
      <c r="F6826">
        <v>1186</v>
      </c>
      <c r="G6826" t="s">
        <v>124</v>
      </c>
      <c r="H6826" t="s">
        <v>21475</v>
      </c>
      <c r="I6826" t="s">
        <v>642</v>
      </c>
      <c r="J6826" t="s">
        <v>2215</v>
      </c>
      <c r="K6826" t="e">
        <f>-zivame-women-black-night-suits</f>
        <v>#NAME?</v>
      </c>
      <c r="L6826">
        <v>17988566</v>
      </c>
      <c r="M6826">
        <f t="shared" si="212"/>
        <v>2372</v>
      </c>
      <c r="N6826" s="2">
        <f t="shared" si="213"/>
        <v>30.029498525073745</v>
      </c>
    </row>
    <row r="6827" spans="1:14" x14ac:dyDescent="0.3">
      <c r="A6827" t="s">
        <v>21476</v>
      </c>
      <c r="B6827" t="s">
        <v>396</v>
      </c>
      <c r="C6827">
        <v>3.7</v>
      </c>
      <c r="D6827">
        <v>242</v>
      </c>
      <c r="E6827">
        <v>4990</v>
      </c>
      <c r="F6827">
        <v>1746</v>
      </c>
      <c r="G6827" t="s">
        <v>95</v>
      </c>
      <c r="H6827" t="s">
        <v>21477</v>
      </c>
      <c r="I6827" t="s">
        <v>132</v>
      </c>
      <c r="J6827" t="s">
        <v>399</v>
      </c>
      <c r="K6827" t="s">
        <v>21478</v>
      </c>
      <c r="L6827">
        <v>11781760</v>
      </c>
      <c r="M6827">
        <f t="shared" si="212"/>
        <v>422532</v>
      </c>
      <c r="N6827" s="2">
        <f t="shared" si="213"/>
        <v>65.010020040080164</v>
      </c>
    </row>
    <row r="6828" spans="1:14" x14ac:dyDescent="0.3">
      <c r="A6828" t="s">
        <v>21479</v>
      </c>
      <c r="B6828" t="s">
        <v>3491</v>
      </c>
      <c r="C6828">
        <v>4.5</v>
      </c>
      <c r="D6828">
        <v>26</v>
      </c>
      <c r="E6828">
        <v>870</v>
      </c>
      <c r="F6828">
        <v>870</v>
      </c>
      <c r="G6828" t="s">
        <v>6544</v>
      </c>
      <c r="H6828" t="s">
        <v>21480</v>
      </c>
      <c r="I6828" t="s">
        <v>648</v>
      </c>
      <c r="J6828" t="s">
        <v>3493</v>
      </c>
      <c r="K6828" t="s">
        <v>21481</v>
      </c>
      <c r="L6828">
        <v>16332344</v>
      </c>
      <c r="M6828">
        <f t="shared" si="212"/>
        <v>22620</v>
      </c>
      <c r="N6828" s="2">
        <f t="shared" si="213"/>
        <v>0</v>
      </c>
    </row>
    <row r="6829" spans="1:14" x14ac:dyDescent="0.3">
      <c r="A6829" t="s">
        <v>4874</v>
      </c>
      <c r="B6829" t="s">
        <v>1879</v>
      </c>
      <c r="C6829">
        <v>2.2999999999999998</v>
      </c>
      <c r="D6829">
        <v>3</v>
      </c>
      <c r="E6829">
        <v>2499</v>
      </c>
      <c r="F6829">
        <v>1374</v>
      </c>
      <c r="G6829" t="s">
        <v>1268</v>
      </c>
      <c r="H6829" t="s">
        <v>21482</v>
      </c>
      <c r="I6829" t="s">
        <v>891</v>
      </c>
      <c r="J6829" t="s">
        <v>1881</v>
      </c>
      <c r="K6829" t="s">
        <v>21483</v>
      </c>
      <c r="L6829">
        <v>13795432</v>
      </c>
      <c r="M6829">
        <f t="shared" si="212"/>
        <v>4122</v>
      </c>
      <c r="N6829" s="2">
        <f t="shared" si="213"/>
        <v>45.018007202881158</v>
      </c>
    </row>
    <row r="6830" spans="1:14" x14ac:dyDescent="0.3">
      <c r="A6830" t="s">
        <v>21484</v>
      </c>
      <c r="B6830" t="s">
        <v>341</v>
      </c>
      <c r="C6830">
        <v>4.4000000000000004</v>
      </c>
      <c r="D6830">
        <v>32</v>
      </c>
      <c r="E6830">
        <v>3500</v>
      </c>
      <c r="F6830">
        <v>805</v>
      </c>
      <c r="G6830" t="s">
        <v>16</v>
      </c>
      <c r="H6830" t="s">
        <v>21485</v>
      </c>
      <c r="I6830" t="s">
        <v>1252</v>
      </c>
      <c r="J6830" t="s">
        <v>344</v>
      </c>
      <c r="K6830" t="s">
        <v>21486</v>
      </c>
      <c r="L6830">
        <v>13721526</v>
      </c>
      <c r="M6830">
        <f t="shared" si="212"/>
        <v>25760</v>
      </c>
      <c r="N6830" s="2">
        <f t="shared" si="213"/>
        <v>77</v>
      </c>
    </row>
    <row r="6831" spans="1:14" x14ac:dyDescent="0.3">
      <c r="A6831" t="s">
        <v>21487</v>
      </c>
      <c r="B6831" t="s">
        <v>21488</v>
      </c>
      <c r="C6831">
        <v>3.8</v>
      </c>
      <c r="D6831">
        <v>4</v>
      </c>
      <c r="E6831">
        <v>3199</v>
      </c>
      <c r="F6831">
        <v>1549</v>
      </c>
      <c r="G6831" t="s">
        <v>16</v>
      </c>
      <c r="H6831" t="s">
        <v>21489</v>
      </c>
      <c r="I6831" t="s">
        <v>1252</v>
      </c>
      <c r="J6831" t="s">
        <v>21490</v>
      </c>
      <c r="K6831" t="e">
        <f>-wens-set-of-5-multi-colored-last-supper-of-jesus-painted-laminated-wall-art</f>
        <v>#NAME?</v>
      </c>
      <c r="L6831">
        <v>17850400</v>
      </c>
      <c r="M6831">
        <f t="shared" si="212"/>
        <v>6196</v>
      </c>
      <c r="N6831" s="2">
        <f t="shared" si="213"/>
        <v>51.578618318224443</v>
      </c>
    </row>
    <row r="6832" spans="1:14" x14ac:dyDescent="0.3">
      <c r="A6832" t="s">
        <v>21491</v>
      </c>
      <c r="B6832" t="s">
        <v>1351</v>
      </c>
      <c r="C6832">
        <v>4.3</v>
      </c>
      <c r="D6832">
        <v>58</v>
      </c>
      <c r="E6832">
        <v>2699</v>
      </c>
      <c r="F6832">
        <v>1457</v>
      </c>
      <c r="G6832" t="s">
        <v>242</v>
      </c>
      <c r="H6832" t="s">
        <v>21492</v>
      </c>
      <c r="I6832" t="s">
        <v>1176</v>
      </c>
      <c r="J6832" t="s">
        <v>1354</v>
      </c>
      <c r="K6832" t="s">
        <v>21493</v>
      </c>
      <c r="L6832">
        <v>12559648</v>
      </c>
      <c r="M6832">
        <f t="shared" si="212"/>
        <v>84506</v>
      </c>
      <c r="N6832" s="2">
        <f t="shared" si="213"/>
        <v>46.017043349388665</v>
      </c>
    </row>
    <row r="6833" spans="1:14" x14ac:dyDescent="0.3">
      <c r="A6833" t="s">
        <v>21494</v>
      </c>
      <c r="B6833" t="s">
        <v>2904</v>
      </c>
      <c r="C6833">
        <v>5</v>
      </c>
      <c r="D6833">
        <v>3</v>
      </c>
      <c r="E6833">
        <v>4545</v>
      </c>
      <c r="F6833">
        <v>2954</v>
      </c>
      <c r="G6833" t="s">
        <v>16</v>
      </c>
      <c r="H6833" t="s">
        <v>21495</v>
      </c>
      <c r="I6833" t="s">
        <v>586</v>
      </c>
      <c r="J6833" t="s">
        <v>2906</v>
      </c>
      <c r="K6833" t="s">
        <v>21496</v>
      </c>
      <c r="L6833">
        <v>17174648</v>
      </c>
      <c r="M6833">
        <f t="shared" si="212"/>
        <v>8862</v>
      </c>
      <c r="N6833" s="2">
        <f t="shared" si="213"/>
        <v>35.005500550055011</v>
      </c>
    </row>
    <row r="6834" spans="1:14" x14ac:dyDescent="0.3">
      <c r="A6834" t="s">
        <v>21497</v>
      </c>
      <c r="B6834" t="s">
        <v>66</v>
      </c>
      <c r="C6834">
        <v>4.4000000000000004</v>
      </c>
      <c r="D6834">
        <v>33</v>
      </c>
      <c r="E6834">
        <v>1799</v>
      </c>
      <c r="F6834">
        <v>449</v>
      </c>
      <c r="G6834" t="s">
        <v>67</v>
      </c>
      <c r="H6834" t="s">
        <v>21498</v>
      </c>
      <c r="I6834" t="s">
        <v>642</v>
      </c>
      <c r="J6834" t="s">
        <v>70</v>
      </c>
      <c r="K6834" t="s">
        <v>21499</v>
      </c>
      <c r="L6834">
        <v>15048236</v>
      </c>
      <c r="M6834">
        <f t="shared" si="212"/>
        <v>14817</v>
      </c>
      <c r="N6834" s="2">
        <f t="shared" si="213"/>
        <v>75.041689827682049</v>
      </c>
    </row>
    <row r="6835" spans="1:14" x14ac:dyDescent="0.3">
      <c r="A6835" t="s">
        <v>21500</v>
      </c>
      <c r="B6835" t="s">
        <v>6465</v>
      </c>
      <c r="C6835">
        <v>4.7</v>
      </c>
      <c r="D6835">
        <v>21</v>
      </c>
      <c r="E6835">
        <v>2248</v>
      </c>
      <c r="F6835">
        <v>989</v>
      </c>
      <c r="G6835" t="s">
        <v>29</v>
      </c>
      <c r="H6835" t="s">
        <v>21501</v>
      </c>
      <c r="I6835" t="s">
        <v>4528</v>
      </c>
      <c r="J6835" t="s">
        <v>6467</v>
      </c>
      <c r="K6835" t="s">
        <v>21502</v>
      </c>
      <c r="L6835">
        <v>17092210</v>
      </c>
      <c r="M6835">
        <f t="shared" si="212"/>
        <v>20769</v>
      </c>
      <c r="N6835" s="2">
        <f t="shared" si="213"/>
        <v>56.005338078291814</v>
      </c>
    </row>
    <row r="6836" spans="1:14" x14ac:dyDescent="0.3">
      <c r="A6836" t="s">
        <v>21503</v>
      </c>
      <c r="B6836" t="s">
        <v>14107</v>
      </c>
      <c r="C6836">
        <v>4.5</v>
      </c>
      <c r="D6836">
        <v>17</v>
      </c>
      <c r="E6836">
        <v>4095</v>
      </c>
      <c r="F6836">
        <v>1556</v>
      </c>
      <c r="G6836" t="s">
        <v>16</v>
      </c>
      <c r="H6836" t="s">
        <v>21504</v>
      </c>
      <c r="I6836" t="s">
        <v>2507</v>
      </c>
      <c r="J6836" t="s">
        <v>14109</v>
      </c>
      <c r="K6836" t="s">
        <v>21505</v>
      </c>
      <c r="L6836">
        <v>13070482</v>
      </c>
      <c r="M6836">
        <f t="shared" si="212"/>
        <v>26452</v>
      </c>
      <c r="N6836" s="2">
        <f t="shared" si="213"/>
        <v>62.002442002442002</v>
      </c>
    </row>
    <row r="6837" spans="1:14" x14ac:dyDescent="0.3">
      <c r="A6837" t="s">
        <v>6048</v>
      </c>
      <c r="B6837" t="s">
        <v>13457</v>
      </c>
      <c r="C6837">
        <v>3.8</v>
      </c>
      <c r="D6837">
        <v>18</v>
      </c>
      <c r="E6837">
        <v>2599</v>
      </c>
      <c r="F6837">
        <v>571</v>
      </c>
      <c r="G6837" t="s">
        <v>335</v>
      </c>
      <c r="H6837" t="s">
        <v>21506</v>
      </c>
      <c r="I6837" t="s">
        <v>37</v>
      </c>
      <c r="J6837" t="s">
        <v>13459</v>
      </c>
      <c r="K6837" t="s">
        <v>21507</v>
      </c>
      <c r="L6837">
        <v>16305540</v>
      </c>
      <c r="M6837">
        <f t="shared" si="212"/>
        <v>10278</v>
      </c>
      <c r="N6837" s="2">
        <f t="shared" si="213"/>
        <v>78.030011542901107</v>
      </c>
    </row>
    <row r="6838" spans="1:14" x14ac:dyDescent="0.3">
      <c r="A6838" t="s">
        <v>21508</v>
      </c>
      <c r="B6838" t="s">
        <v>3401</v>
      </c>
      <c r="C6838">
        <v>4.2</v>
      </c>
      <c r="D6838">
        <v>5</v>
      </c>
      <c r="E6838">
        <v>2899</v>
      </c>
      <c r="F6838">
        <v>1449</v>
      </c>
      <c r="G6838" t="s">
        <v>29</v>
      </c>
      <c r="H6838" t="s">
        <v>21509</v>
      </c>
      <c r="I6838" t="s">
        <v>44</v>
      </c>
      <c r="J6838" t="s">
        <v>3403</v>
      </c>
      <c r="K6838" t="s">
        <v>21510</v>
      </c>
      <c r="L6838">
        <v>16575866</v>
      </c>
      <c r="M6838">
        <f t="shared" si="212"/>
        <v>7245</v>
      </c>
      <c r="N6838" s="2">
        <f t="shared" si="213"/>
        <v>50.017247326664375</v>
      </c>
    </row>
    <row r="6839" spans="1:14" x14ac:dyDescent="0.3">
      <c r="A6839" t="s">
        <v>21511</v>
      </c>
      <c r="B6839" t="s">
        <v>499</v>
      </c>
      <c r="C6839">
        <v>3.9</v>
      </c>
      <c r="D6839">
        <v>50</v>
      </c>
      <c r="E6839">
        <v>895</v>
      </c>
      <c r="F6839">
        <v>402</v>
      </c>
      <c r="G6839">
        <v>10</v>
      </c>
      <c r="H6839" t="s">
        <v>21512</v>
      </c>
      <c r="I6839" t="s">
        <v>1813</v>
      </c>
      <c r="J6839" t="s">
        <v>502</v>
      </c>
      <c r="K6839" t="s">
        <v>21513</v>
      </c>
      <c r="L6839">
        <v>12017778</v>
      </c>
      <c r="M6839">
        <f t="shared" si="212"/>
        <v>20100</v>
      </c>
      <c r="N6839" s="2">
        <f t="shared" si="213"/>
        <v>55.08379888268157</v>
      </c>
    </row>
    <row r="6840" spans="1:14" x14ac:dyDescent="0.3">
      <c r="A6840" t="s">
        <v>21514</v>
      </c>
      <c r="B6840" t="s">
        <v>1233</v>
      </c>
      <c r="C6840">
        <v>3.5</v>
      </c>
      <c r="D6840">
        <v>53</v>
      </c>
      <c r="E6840">
        <v>6999</v>
      </c>
      <c r="F6840">
        <v>1819</v>
      </c>
      <c r="G6840" t="s">
        <v>335</v>
      </c>
      <c r="H6840" t="s">
        <v>21515</v>
      </c>
      <c r="I6840" t="s">
        <v>132</v>
      </c>
      <c r="J6840" t="s">
        <v>1236</v>
      </c>
      <c r="K6840" t="s">
        <v>21516</v>
      </c>
      <c r="L6840">
        <v>14923938</v>
      </c>
      <c r="M6840">
        <f t="shared" si="212"/>
        <v>96407</v>
      </c>
      <c r="N6840" s="2">
        <f t="shared" si="213"/>
        <v>74.010572938991288</v>
      </c>
    </row>
    <row r="6841" spans="1:14" x14ac:dyDescent="0.3">
      <c r="A6841" t="s">
        <v>21517</v>
      </c>
      <c r="B6841" t="s">
        <v>895</v>
      </c>
      <c r="C6841">
        <v>3.7</v>
      </c>
      <c r="D6841">
        <v>6</v>
      </c>
      <c r="E6841">
        <v>4590</v>
      </c>
      <c r="F6841">
        <v>3901</v>
      </c>
      <c r="G6841" t="s">
        <v>1432</v>
      </c>
      <c r="H6841" t="s">
        <v>21518</v>
      </c>
      <c r="I6841" t="s">
        <v>446</v>
      </c>
      <c r="J6841" t="s">
        <v>898</v>
      </c>
      <c r="K6841" t="s">
        <v>21519</v>
      </c>
      <c r="L6841">
        <v>17022692</v>
      </c>
      <c r="M6841">
        <f t="shared" si="212"/>
        <v>23406</v>
      </c>
      <c r="N6841" s="2">
        <f t="shared" si="213"/>
        <v>15.010893246187365</v>
      </c>
    </row>
    <row r="6842" spans="1:14" x14ac:dyDescent="0.3">
      <c r="A6842" t="s">
        <v>19267</v>
      </c>
      <c r="B6842" t="s">
        <v>866</v>
      </c>
      <c r="C6842">
        <v>4.7</v>
      </c>
      <c r="D6842">
        <v>29</v>
      </c>
      <c r="E6842">
        <v>2499</v>
      </c>
      <c r="F6842">
        <v>2124</v>
      </c>
      <c r="G6842" t="s">
        <v>16</v>
      </c>
      <c r="H6842" t="s">
        <v>21520</v>
      </c>
      <c r="I6842" t="s">
        <v>586</v>
      </c>
      <c r="J6842" t="s">
        <v>868</v>
      </c>
      <c r="K6842" t="s">
        <v>21521</v>
      </c>
      <c r="L6842">
        <v>17642886</v>
      </c>
      <c r="M6842">
        <f t="shared" si="212"/>
        <v>61596</v>
      </c>
      <c r="N6842" s="2">
        <f t="shared" si="213"/>
        <v>15.006002400960384</v>
      </c>
    </row>
    <row r="6843" spans="1:14" x14ac:dyDescent="0.3">
      <c r="A6843" t="s">
        <v>21522</v>
      </c>
      <c r="B6843" t="s">
        <v>11339</v>
      </c>
      <c r="C6843">
        <v>3.9</v>
      </c>
      <c r="D6843">
        <v>8</v>
      </c>
      <c r="E6843">
        <v>1895</v>
      </c>
      <c r="F6843">
        <v>1326</v>
      </c>
      <c r="G6843" t="s">
        <v>1536</v>
      </c>
      <c r="H6843" t="s">
        <v>21523</v>
      </c>
      <c r="I6843" t="s">
        <v>83</v>
      </c>
      <c r="J6843" t="s">
        <v>11341</v>
      </c>
      <c r="K6843" t="s">
        <v>21524</v>
      </c>
      <c r="L6843">
        <v>16077484</v>
      </c>
      <c r="M6843">
        <f t="shared" si="212"/>
        <v>10608</v>
      </c>
      <c r="N6843" s="2">
        <f t="shared" si="213"/>
        <v>30.026385224274403</v>
      </c>
    </row>
    <row r="6844" spans="1:14" x14ac:dyDescent="0.3">
      <c r="A6844" t="s">
        <v>5770</v>
      </c>
      <c r="B6844" t="s">
        <v>5771</v>
      </c>
      <c r="C6844">
        <v>4.8</v>
      </c>
      <c r="D6844">
        <v>31</v>
      </c>
      <c r="E6844">
        <v>2498</v>
      </c>
      <c r="F6844">
        <v>999</v>
      </c>
      <c r="G6844" t="s">
        <v>95</v>
      </c>
      <c r="H6844" t="s">
        <v>21525</v>
      </c>
      <c r="I6844" t="s">
        <v>642</v>
      </c>
      <c r="J6844" t="s">
        <v>5771</v>
      </c>
      <c r="K6844" t="s">
        <v>21526</v>
      </c>
      <c r="L6844">
        <v>16404702</v>
      </c>
      <c r="M6844">
        <f t="shared" si="212"/>
        <v>30969</v>
      </c>
      <c r="N6844" s="2">
        <f t="shared" si="213"/>
        <v>60.008006405124107</v>
      </c>
    </row>
    <row r="6845" spans="1:14" x14ac:dyDescent="0.3">
      <c r="A6845" t="s">
        <v>2001</v>
      </c>
      <c r="B6845" t="s">
        <v>1513</v>
      </c>
      <c r="C6845">
        <v>3.9</v>
      </c>
      <c r="D6845">
        <v>75</v>
      </c>
      <c r="E6845">
        <v>2699</v>
      </c>
      <c r="F6845">
        <v>944</v>
      </c>
      <c r="G6845" t="s">
        <v>124</v>
      </c>
      <c r="H6845" t="s">
        <v>21527</v>
      </c>
      <c r="I6845" t="s">
        <v>132</v>
      </c>
      <c r="J6845" t="s">
        <v>1515</v>
      </c>
      <c r="K6845" t="s">
        <v>21528</v>
      </c>
      <c r="L6845">
        <v>15889712</v>
      </c>
      <c r="M6845">
        <f t="shared" si="212"/>
        <v>70800</v>
      </c>
      <c r="N6845" s="2">
        <f t="shared" si="213"/>
        <v>65.02408299370137</v>
      </c>
    </row>
    <row r="6846" spans="1:14" x14ac:dyDescent="0.3">
      <c r="A6846" t="s">
        <v>21529</v>
      </c>
      <c r="B6846" t="s">
        <v>7623</v>
      </c>
      <c r="C6846">
        <v>4.0999999999999996</v>
      </c>
      <c r="D6846">
        <v>29</v>
      </c>
      <c r="E6846">
        <v>3999</v>
      </c>
      <c r="F6846">
        <v>1799</v>
      </c>
      <c r="G6846" t="s">
        <v>7624</v>
      </c>
      <c r="H6846" t="s">
        <v>21530</v>
      </c>
      <c r="I6846" t="s">
        <v>44</v>
      </c>
      <c r="J6846" t="s">
        <v>7626</v>
      </c>
      <c r="K6846" t="s">
        <v>21531</v>
      </c>
      <c r="L6846">
        <v>16562294</v>
      </c>
      <c r="M6846">
        <f t="shared" si="212"/>
        <v>52171</v>
      </c>
      <c r="N6846" s="2">
        <f t="shared" si="213"/>
        <v>55.013753438359593</v>
      </c>
    </row>
    <row r="6847" spans="1:14" x14ac:dyDescent="0.3">
      <c r="A6847" t="s">
        <v>21532</v>
      </c>
      <c r="B6847" t="s">
        <v>230</v>
      </c>
      <c r="C6847">
        <v>4.2</v>
      </c>
      <c r="D6847">
        <v>22</v>
      </c>
      <c r="E6847">
        <v>3199</v>
      </c>
      <c r="F6847">
        <v>959</v>
      </c>
      <c r="G6847" t="s">
        <v>42</v>
      </c>
      <c r="H6847" t="s">
        <v>21533</v>
      </c>
      <c r="I6847" t="s">
        <v>752</v>
      </c>
      <c r="J6847" t="s">
        <v>232</v>
      </c>
      <c r="K6847" t="s">
        <v>21534</v>
      </c>
      <c r="L6847">
        <v>15088310</v>
      </c>
      <c r="M6847">
        <f t="shared" si="212"/>
        <v>21098</v>
      </c>
      <c r="N6847" s="2">
        <f t="shared" si="213"/>
        <v>70.021881838074393</v>
      </c>
    </row>
    <row r="6848" spans="1:14" x14ac:dyDescent="0.3">
      <c r="A6848" t="s">
        <v>21535</v>
      </c>
      <c r="B6848" t="s">
        <v>806</v>
      </c>
      <c r="C6848">
        <v>4.5</v>
      </c>
      <c r="D6848">
        <v>2</v>
      </c>
      <c r="E6848">
        <v>4495</v>
      </c>
      <c r="F6848">
        <v>2382</v>
      </c>
      <c r="G6848" t="s">
        <v>16</v>
      </c>
      <c r="H6848" t="s">
        <v>21536</v>
      </c>
      <c r="I6848" t="s">
        <v>7162</v>
      </c>
      <c r="J6848" t="s">
        <v>806</v>
      </c>
      <c r="K6848" t="s">
        <v>21537</v>
      </c>
      <c r="L6848">
        <v>14119118</v>
      </c>
      <c r="M6848">
        <f t="shared" si="212"/>
        <v>4764</v>
      </c>
      <c r="N6848" s="2">
        <f t="shared" si="213"/>
        <v>47.007786429365964</v>
      </c>
    </row>
    <row r="6849" spans="1:14" x14ac:dyDescent="0.3">
      <c r="A6849" t="s">
        <v>455</v>
      </c>
      <c r="B6849" t="s">
        <v>1317</v>
      </c>
      <c r="C6849">
        <v>4.4000000000000004</v>
      </c>
      <c r="D6849">
        <v>32</v>
      </c>
      <c r="E6849">
        <v>799</v>
      </c>
      <c r="F6849">
        <v>319</v>
      </c>
      <c r="G6849" t="s">
        <v>42</v>
      </c>
      <c r="H6849" t="s">
        <v>21538</v>
      </c>
      <c r="I6849" t="s">
        <v>37</v>
      </c>
      <c r="J6849" t="s">
        <v>1317</v>
      </c>
      <c r="K6849" t="s">
        <v>21539</v>
      </c>
      <c r="L6849">
        <v>15971010</v>
      </c>
      <c r="M6849">
        <f t="shared" si="212"/>
        <v>10208</v>
      </c>
      <c r="N6849" s="2">
        <f t="shared" si="213"/>
        <v>60.075093867334175</v>
      </c>
    </row>
    <row r="6850" spans="1:14" x14ac:dyDescent="0.3">
      <c r="A6850" t="s">
        <v>6524</v>
      </c>
      <c r="B6850" t="s">
        <v>54</v>
      </c>
      <c r="C6850">
        <v>4.2</v>
      </c>
      <c r="D6850">
        <v>9</v>
      </c>
      <c r="E6850">
        <v>1899</v>
      </c>
      <c r="F6850">
        <v>759</v>
      </c>
      <c r="G6850" t="s">
        <v>42</v>
      </c>
      <c r="H6850" t="s">
        <v>21540</v>
      </c>
      <c r="I6850" t="s">
        <v>50</v>
      </c>
      <c r="J6850" t="s">
        <v>57</v>
      </c>
      <c r="K6850" t="s">
        <v>21541</v>
      </c>
      <c r="L6850">
        <v>16183922</v>
      </c>
      <c r="M6850">
        <f t="shared" si="212"/>
        <v>6831</v>
      </c>
      <c r="N6850" s="2">
        <f t="shared" si="213"/>
        <v>60.031595576619281</v>
      </c>
    </row>
    <row r="6851" spans="1:14" x14ac:dyDescent="0.3">
      <c r="A6851" t="s">
        <v>4672</v>
      </c>
      <c r="B6851" t="s">
        <v>1072</v>
      </c>
      <c r="C6851">
        <v>4.7</v>
      </c>
      <c r="D6851">
        <v>37</v>
      </c>
      <c r="E6851">
        <v>1695</v>
      </c>
      <c r="F6851">
        <v>1695</v>
      </c>
      <c r="G6851" t="s">
        <v>21542</v>
      </c>
      <c r="H6851" t="s">
        <v>21543</v>
      </c>
      <c r="I6851" t="s">
        <v>110</v>
      </c>
      <c r="J6851" t="s">
        <v>1075</v>
      </c>
      <c r="K6851" t="s">
        <v>21544</v>
      </c>
      <c r="L6851">
        <v>14574282</v>
      </c>
      <c r="M6851">
        <f t="shared" ref="M6851:M6914" si="214">D6851*F6851</f>
        <v>62715</v>
      </c>
      <c r="N6851" s="2">
        <f t="shared" ref="N6851:N6914" si="215">((E6851-F6851)/E6851) *100</f>
        <v>0</v>
      </c>
    </row>
    <row r="6852" spans="1:14" x14ac:dyDescent="0.3">
      <c r="A6852" t="s">
        <v>8475</v>
      </c>
      <c r="B6852" t="s">
        <v>2388</v>
      </c>
      <c r="C6852">
        <v>3.6</v>
      </c>
      <c r="D6852">
        <v>209</v>
      </c>
      <c r="E6852">
        <v>2999</v>
      </c>
      <c r="F6852">
        <v>1349</v>
      </c>
      <c r="G6852" t="s">
        <v>67</v>
      </c>
      <c r="H6852" t="s">
        <v>21545</v>
      </c>
      <c r="I6852" t="s">
        <v>50</v>
      </c>
      <c r="J6852" t="s">
        <v>2390</v>
      </c>
      <c r="K6852" t="s">
        <v>21546</v>
      </c>
      <c r="L6852">
        <v>11109922</v>
      </c>
      <c r="M6852">
        <f t="shared" si="214"/>
        <v>281941</v>
      </c>
      <c r="N6852" s="2">
        <f t="shared" si="215"/>
        <v>55.018339446482159</v>
      </c>
    </row>
    <row r="6853" spans="1:14" x14ac:dyDescent="0.3">
      <c r="A6853" t="s">
        <v>21547</v>
      </c>
      <c r="B6853" t="s">
        <v>1300</v>
      </c>
      <c r="C6853">
        <v>4.2</v>
      </c>
      <c r="D6853">
        <v>27</v>
      </c>
      <c r="E6853">
        <v>1499</v>
      </c>
      <c r="F6853">
        <v>449</v>
      </c>
      <c r="G6853" t="s">
        <v>42</v>
      </c>
      <c r="H6853" t="s">
        <v>21548</v>
      </c>
      <c r="I6853" t="s">
        <v>50</v>
      </c>
      <c r="J6853" t="s">
        <v>1302</v>
      </c>
      <c r="K6853" t="s">
        <v>21549</v>
      </c>
      <c r="L6853">
        <v>15088552</v>
      </c>
      <c r="M6853">
        <f t="shared" si="214"/>
        <v>12123</v>
      </c>
      <c r="N6853" s="2">
        <f t="shared" si="215"/>
        <v>70.04669779853235</v>
      </c>
    </row>
    <row r="6854" spans="1:14" x14ac:dyDescent="0.3">
      <c r="A6854" t="s">
        <v>21550</v>
      </c>
      <c r="B6854" t="s">
        <v>2788</v>
      </c>
      <c r="C6854">
        <v>4.4000000000000004</v>
      </c>
      <c r="D6854">
        <v>400</v>
      </c>
      <c r="E6854">
        <v>1100</v>
      </c>
      <c r="F6854">
        <v>1100</v>
      </c>
      <c r="G6854" t="s">
        <v>1742</v>
      </c>
      <c r="H6854" t="s">
        <v>21551</v>
      </c>
      <c r="I6854" t="s">
        <v>1744</v>
      </c>
      <c r="J6854" t="s">
        <v>2790</v>
      </c>
      <c r="K6854" t="s">
        <v>21552</v>
      </c>
      <c r="L6854">
        <v>12528968</v>
      </c>
      <c r="M6854">
        <f t="shared" si="214"/>
        <v>440000</v>
      </c>
      <c r="N6854" s="2">
        <f t="shared" si="215"/>
        <v>0</v>
      </c>
    </row>
    <row r="6855" spans="1:14" x14ac:dyDescent="0.3">
      <c r="A6855" t="s">
        <v>6064</v>
      </c>
      <c r="B6855" t="s">
        <v>917</v>
      </c>
      <c r="C6855">
        <v>4.5999999999999996</v>
      </c>
      <c r="D6855">
        <v>5</v>
      </c>
      <c r="E6855">
        <v>1098</v>
      </c>
      <c r="F6855">
        <v>549</v>
      </c>
      <c r="G6855" t="s">
        <v>242</v>
      </c>
      <c r="H6855" t="s">
        <v>21553</v>
      </c>
      <c r="I6855" t="s">
        <v>244</v>
      </c>
      <c r="J6855" t="s">
        <v>919</v>
      </c>
      <c r="K6855" t="s">
        <v>21554</v>
      </c>
      <c r="L6855">
        <v>15778466</v>
      </c>
      <c r="M6855">
        <f t="shared" si="214"/>
        <v>2745</v>
      </c>
      <c r="N6855" s="2">
        <f t="shared" si="215"/>
        <v>50</v>
      </c>
    </row>
    <row r="6856" spans="1:14" x14ac:dyDescent="0.3">
      <c r="A6856" t="s">
        <v>3939</v>
      </c>
      <c r="B6856" t="s">
        <v>3940</v>
      </c>
      <c r="C6856">
        <v>3.8</v>
      </c>
      <c r="D6856">
        <v>153</v>
      </c>
      <c r="E6856">
        <v>1499</v>
      </c>
      <c r="F6856">
        <v>749</v>
      </c>
      <c r="G6856" t="s">
        <v>29</v>
      </c>
      <c r="H6856" t="s">
        <v>21555</v>
      </c>
      <c r="I6856" t="s">
        <v>37</v>
      </c>
      <c r="J6856" t="s">
        <v>3942</v>
      </c>
      <c r="K6856" t="s">
        <v>3943</v>
      </c>
      <c r="L6856">
        <v>11934772</v>
      </c>
      <c r="M6856">
        <f t="shared" si="214"/>
        <v>114597</v>
      </c>
      <c r="N6856" s="2">
        <f t="shared" si="215"/>
        <v>50.033355570380259</v>
      </c>
    </row>
    <row r="6857" spans="1:14" x14ac:dyDescent="0.3">
      <c r="A6857" t="s">
        <v>21556</v>
      </c>
      <c r="B6857" t="s">
        <v>456</v>
      </c>
      <c r="C6857">
        <v>3.7</v>
      </c>
      <c r="D6857">
        <v>10</v>
      </c>
      <c r="E6857">
        <v>990</v>
      </c>
      <c r="F6857">
        <v>495</v>
      </c>
      <c r="G6857" t="s">
        <v>466</v>
      </c>
      <c r="H6857" t="s">
        <v>21557</v>
      </c>
      <c r="I6857" t="s">
        <v>50</v>
      </c>
      <c r="J6857" t="s">
        <v>459</v>
      </c>
      <c r="K6857" t="s">
        <v>21558</v>
      </c>
      <c r="L6857">
        <v>15088022</v>
      </c>
      <c r="M6857">
        <f t="shared" si="214"/>
        <v>4950</v>
      </c>
      <c r="N6857" s="2">
        <f t="shared" si="215"/>
        <v>50</v>
      </c>
    </row>
    <row r="6858" spans="1:14" x14ac:dyDescent="0.3">
      <c r="A6858" t="s">
        <v>16169</v>
      </c>
      <c r="B6858" t="s">
        <v>2104</v>
      </c>
      <c r="C6858">
        <v>4.3</v>
      </c>
      <c r="D6858">
        <v>70</v>
      </c>
      <c r="E6858">
        <v>6249</v>
      </c>
      <c r="F6858">
        <v>1374</v>
      </c>
      <c r="G6858" t="s">
        <v>683</v>
      </c>
      <c r="H6858" t="s">
        <v>21559</v>
      </c>
      <c r="I6858" t="s">
        <v>685</v>
      </c>
      <c r="J6858" t="s">
        <v>2106</v>
      </c>
      <c r="K6858" t="s">
        <v>21560</v>
      </c>
      <c r="L6858">
        <v>12447240</v>
      </c>
      <c r="M6858">
        <f t="shared" si="214"/>
        <v>96180</v>
      </c>
      <c r="N6858" s="2">
        <f t="shared" si="215"/>
        <v>78.012481997119536</v>
      </c>
    </row>
    <row r="6859" spans="1:14" x14ac:dyDescent="0.3">
      <c r="A6859" t="s">
        <v>592</v>
      </c>
      <c r="B6859" t="s">
        <v>80</v>
      </c>
      <c r="C6859">
        <v>4.2</v>
      </c>
      <c r="D6859">
        <v>11</v>
      </c>
      <c r="E6859">
        <v>849</v>
      </c>
      <c r="F6859">
        <v>382</v>
      </c>
      <c r="G6859" t="s">
        <v>67</v>
      </c>
      <c r="H6859" t="s">
        <v>21561</v>
      </c>
      <c r="I6859" t="s">
        <v>37</v>
      </c>
      <c r="J6859" t="s">
        <v>84</v>
      </c>
      <c r="K6859" t="s">
        <v>21562</v>
      </c>
      <c r="L6859">
        <v>15773732</v>
      </c>
      <c r="M6859">
        <f t="shared" si="214"/>
        <v>4202</v>
      </c>
      <c r="N6859" s="2">
        <f t="shared" si="215"/>
        <v>55.005889281507656</v>
      </c>
    </row>
    <row r="6860" spans="1:14" x14ac:dyDescent="0.3">
      <c r="A6860" t="s">
        <v>21563</v>
      </c>
      <c r="B6860" t="s">
        <v>3381</v>
      </c>
      <c r="C6860">
        <v>3.8</v>
      </c>
      <c r="D6860">
        <v>15</v>
      </c>
      <c r="E6860">
        <v>1899</v>
      </c>
      <c r="F6860">
        <v>949</v>
      </c>
      <c r="G6860" t="s">
        <v>148</v>
      </c>
      <c r="H6860" t="s">
        <v>21564</v>
      </c>
      <c r="I6860" t="s">
        <v>50</v>
      </c>
      <c r="J6860" t="s">
        <v>3384</v>
      </c>
      <c r="K6860" t="s">
        <v>21565</v>
      </c>
      <c r="L6860">
        <v>16587804</v>
      </c>
      <c r="M6860">
        <f t="shared" si="214"/>
        <v>14235</v>
      </c>
      <c r="N6860" s="2">
        <f t="shared" si="215"/>
        <v>50.026329647182735</v>
      </c>
    </row>
    <row r="6861" spans="1:14" x14ac:dyDescent="0.3">
      <c r="A6861" t="s">
        <v>21566</v>
      </c>
      <c r="B6861" t="s">
        <v>20576</v>
      </c>
      <c r="C6861">
        <v>4.2</v>
      </c>
      <c r="D6861">
        <v>15</v>
      </c>
      <c r="E6861">
        <v>899</v>
      </c>
      <c r="F6861">
        <v>629</v>
      </c>
      <c r="G6861" t="s">
        <v>42</v>
      </c>
      <c r="H6861" t="s">
        <v>21567</v>
      </c>
      <c r="I6861" t="s">
        <v>1532</v>
      </c>
      <c r="J6861" t="s">
        <v>20578</v>
      </c>
      <c r="K6861" t="s">
        <v>21568</v>
      </c>
      <c r="L6861">
        <v>13639602</v>
      </c>
      <c r="M6861">
        <f t="shared" si="214"/>
        <v>9435</v>
      </c>
      <c r="N6861" s="2">
        <f t="shared" si="215"/>
        <v>30.033370411568409</v>
      </c>
    </row>
    <row r="6862" spans="1:14" x14ac:dyDescent="0.3">
      <c r="A6862" t="s">
        <v>21569</v>
      </c>
      <c r="B6862" t="s">
        <v>19000</v>
      </c>
      <c r="C6862">
        <v>4.3</v>
      </c>
      <c r="D6862">
        <v>143</v>
      </c>
      <c r="E6862">
        <v>995</v>
      </c>
      <c r="F6862">
        <v>895</v>
      </c>
      <c r="G6862" t="s">
        <v>335</v>
      </c>
      <c r="H6862" t="s">
        <v>21570</v>
      </c>
      <c r="I6862" t="s">
        <v>495</v>
      </c>
      <c r="J6862" t="s">
        <v>19002</v>
      </c>
      <c r="K6862" t="s">
        <v>21571</v>
      </c>
      <c r="L6862">
        <v>10537546</v>
      </c>
      <c r="M6862">
        <f t="shared" si="214"/>
        <v>127985</v>
      </c>
      <c r="N6862" s="2">
        <f t="shared" si="215"/>
        <v>10.050251256281408</v>
      </c>
    </row>
    <row r="6863" spans="1:14" x14ac:dyDescent="0.3">
      <c r="A6863" t="s">
        <v>21572</v>
      </c>
      <c r="B6863" t="s">
        <v>895</v>
      </c>
      <c r="C6863">
        <v>4.2</v>
      </c>
      <c r="D6863">
        <v>53</v>
      </c>
      <c r="E6863">
        <v>1790</v>
      </c>
      <c r="F6863">
        <v>1253</v>
      </c>
      <c r="G6863" t="s">
        <v>42</v>
      </c>
      <c r="H6863" t="s">
        <v>21573</v>
      </c>
      <c r="I6863" t="s">
        <v>37</v>
      </c>
      <c r="J6863" t="s">
        <v>898</v>
      </c>
      <c r="K6863" t="s">
        <v>21574</v>
      </c>
      <c r="L6863">
        <v>14779268</v>
      </c>
      <c r="M6863">
        <f t="shared" si="214"/>
        <v>66409</v>
      </c>
      <c r="N6863" s="2">
        <f t="shared" si="215"/>
        <v>30</v>
      </c>
    </row>
    <row r="6864" spans="1:14" x14ac:dyDescent="0.3">
      <c r="A6864" t="s">
        <v>3634</v>
      </c>
      <c r="B6864" t="s">
        <v>1342</v>
      </c>
      <c r="C6864">
        <v>4.2</v>
      </c>
      <c r="D6864">
        <v>5</v>
      </c>
      <c r="E6864">
        <v>1299</v>
      </c>
      <c r="F6864">
        <v>779</v>
      </c>
      <c r="G6864" t="s">
        <v>42</v>
      </c>
      <c r="H6864" t="s">
        <v>21575</v>
      </c>
      <c r="I6864" t="s">
        <v>37</v>
      </c>
      <c r="J6864" t="s">
        <v>1344</v>
      </c>
      <c r="K6864" t="s">
        <v>21576</v>
      </c>
      <c r="L6864">
        <v>17727916</v>
      </c>
      <c r="M6864">
        <f t="shared" si="214"/>
        <v>3895</v>
      </c>
      <c r="N6864" s="2">
        <f t="shared" si="215"/>
        <v>40.030792917628943</v>
      </c>
    </row>
    <row r="6865" spans="1:14" x14ac:dyDescent="0.3">
      <c r="A6865" t="s">
        <v>21577</v>
      </c>
      <c r="B6865" t="s">
        <v>866</v>
      </c>
      <c r="C6865">
        <v>3.5</v>
      </c>
      <c r="D6865">
        <v>4</v>
      </c>
      <c r="E6865">
        <v>1999</v>
      </c>
      <c r="F6865">
        <v>1699</v>
      </c>
      <c r="G6865" t="s">
        <v>16</v>
      </c>
      <c r="H6865" t="s">
        <v>21578</v>
      </c>
      <c r="I6865" t="s">
        <v>586</v>
      </c>
      <c r="J6865" t="s">
        <v>868</v>
      </c>
      <c r="K6865" t="s">
        <v>21579</v>
      </c>
      <c r="L6865">
        <v>18193474</v>
      </c>
      <c r="M6865">
        <f t="shared" si="214"/>
        <v>6796</v>
      </c>
      <c r="N6865" s="2">
        <f t="shared" si="215"/>
        <v>15.007503751875939</v>
      </c>
    </row>
    <row r="6866" spans="1:14" x14ac:dyDescent="0.3">
      <c r="A6866" t="s">
        <v>21580</v>
      </c>
      <c r="B6866" t="s">
        <v>2694</v>
      </c>
      <c r="C6866">
        <v>3.8</v>
      </c>
      <c r="D6866">
        <v>6</v>
      </c>
      <c r="E6866">
        <v>1699</v>
      </c>
      <c r="F6866">
        <v>798</v>
      </c>
      <c r="G6866" t="s">
        <v>3755</v>
      </c>
      <c r="H6866" t="s">
        <v>21581</v>
      </c>
      <c r="I6866" t="s">
        <v>938</v>
      </c>
      <c r="J6866" t="s">
        <v>2697</v>
      </c>
      <c r="K6866" t="s">
        <v>21582</v>
      </c>
      <c r="L6866">
        <v>17073726</v>
      </c>
      <c r="M6866">
        <f t="shared" si="214"/>
        <v>4788</v>
      </c>
      <c r="N6866" s="2">
        <f t="shared" si="215"/>
        <v>53.031194820482639</v>
      </c>
    </row>
    <row r="6867" spans="1:14" x14ac:dyDescent="0.3">
      <c r="A6867" t="s">
        <v>21583</v>
      </c>
      <c r="B6867" t="s">
        <v>424</v>
      </c>
      <c r="C6867">
        <v>4</v>
      </c>
      <c r="D6867">
        <v>38</v>
      </c>
      <c r="E6867">
        <v>2499</v>
      </c>
      <c r="F6867">
        <v>924</v>
      </c>
      <c r="G6867" t="s">
        <v>124</v>
      </c>
      <c r="H6867" t="s">
        <v>21584</v>
      </c>
      <c r="I6867" t="s">
        <v>126</v>
      </c>
      <c r="J6867" t="s">
        <v>426</v>
      </c>
      <c r="K6867" t="s">
        <v>21585</v>
      </c>
      <c r="L6867">
        <v>15167612</v>
      </c>
      <c r="M6867">
        <f t="shared" si="214"/>
        <v>35112</v>
      </c>
      <c r="N6867" s="2">
        <f t="shared" si="215"/>
        <v>63.02521008403361</v>
      </c>
    </row>
    <row r="6868" spans="1:14" x14ac:dyDescent="0.3">
      <c r="A6868" t="s">
        <v>4208</v>
      </c>
      <c r="B6868" t="s">
        <v>1382</v>
      </c>
      <c r="C6868">
        <v>3.6</v>
      </c>
      <c r="D6868">
        <v>5</v>
      </c>
      <c r="E6868">
        <v>2099</v>
      </c>
      <c r="F6868">
        <v>944</v>
      </c>
      <c r="G6868" t="s">
        <v>124</v>
      </c>
      <c r="H6868" t="s">
        <v>21586</v>
      </c>
      <c r="I6868" t="s">
        <v>132</v>
      </c>
      <c r="J6868" t="s">
        <v>1384</v>
      </c>
      <c r="K6868" t="s">
        <v>21587</v>
      </c>
      <c r="L6868">
        <v>15150612</v>
      </c>
      <c r="M6868">
        <f t="shared" si="214"/>
        <v>4720</v>
      </c>
      <c r="N6868" s="2">
        <f t="shared" si="215"/>
        <v>55.026202953787518</v>
      </c>
    </row>
    <row r="6869" spans="1:14" x14ac:dyDescent="0.3">
      <c r="A6869" t="s">
        <v>449</v>
      </c>
      <c r="B6869" t="s">
        <v>450</v>
      </c>
      <c r="C6869">
        <v>4</v>
      </c>
      <c r="D6869">
        <v>33</v>
      </c>
      <c r="E6869">
        <v>1499</v>
      </c>
      <c r="F6869">
        <v>824</v>
      </c>
      <c r="G6869" t="s">
        <v>451</v>
      </c>
      <c r="H6869" t="s">
        <v>21588</v>
      </c>
      <c r="I6869" t="s">
        <v>297</v>
      </c>
      <c r="J6869" t="s">
        <v>453</v>
      </c>
      <c r="K6869" t="s">
        <v>21589</v>
      </c>
      <c r="L6869">
        <v>11748660</v>
      </c>
      <c r="M6869">
        <f t="shared" si="214"/>
        <v>27192</v>
      </c>
      <c r="N6869" s="2">
        <f t="shared" si="215"/>
        <v>45.030020013342224</v>
      </c>
    </row>
    <row r="6870" spans="1:14" x14ac:dyDescent="0.3">
      <c r="A6870" t="s">
        <v>21590</v>
      </c>
      <c r="B6870" t="s">
        <v>41</v>
      </c>
      <c r="C6870">
        <v>4</v>
      </c>
      <c r="D6870">
        <v>70</v>
      </c>
      <c r="E6870">
        <v>599</v>
      </c>
      <c r="F6870">
        <v>329</v>
      </c>
      <c r="G6870" t="s">
        <v>8045</v>
      </c>
      <c r="H6870" t="s">
        <v>21591</v>
      </c>
      <c r="I6870" t="s">
        <v>548</v>
      </c>
      <c r="J6870" t="s">
        <v>45</v>
      </c>
      <c r="K6870" t="s">
        <v>21592</v>
      </c>
      <c r="L6870">
        <v>15329122</v>
      </c>
      <c r="M6870">
        <f t="shared" si="214"/>
        <v>23030</v>
      </c>
      <c r="N6870" s="2">
        <f t="shared" si="215"/>
        <v>45.075125208681129</v>
      </c>
    </row>
    <row r="6871" spans="1:14" x14ac:dyDescent="0.3">
      <c r="A6871" t="s">
        <v>21593</v>
      </c>
      <c r="B6871" t="s">
        <v>21594</v>
      </c>
      <c r="C6871">
        <v>3.6</v>
      </c>
      <c r="D6871">
        <v>11</v>
      </c>
      <c r="E6871">
        <v>2599</v>
      </c>
      <c r="F6871">
        <v>1299</v>
      </c>
      <c r="G6871" t="s">
        <v>13539</v>
      </c>
      <c r="H6871" t="s">
        <v>21595</v>
      </c>
      <c r="I6871" t="s">
        <v>132</v>
      </c>
      <c r="J6871" t="s">
        <v>21596</v>
      </c>
      <c r="K6871" t="s">
        <v>21597</v>
      </c>
      <c r="L6871">
        <v>15915872</v>
      </c>
      <c r="M6871">
        <f t="shared" si="214"/>
        <v>14289</v>
      </c>
      <c r="N6871" s="2">
        <f t="shared" si="215"/>
        <v>50.019238168526357</v>
      </c>
    </row>
    <row r="6872" spans="1:14" x14ac:dyDescent="0.3">
      <c r="A6872" t="s">
        <v>3242</v>
      </c>
      <c r="B6872" t="s">
        <v>1903</v>
      </c>
      <c r="C6872">
        <v>4.4000000000000004</v>
      </c>
      <c r="D6872">
        <v>22</v>
      </c>
      <c r="E6872">
        <v>2497</v>
      </c>
      <c r="F6872">
        <v>799</v>
      </c>
      <c r="G6872" t="s">
        <v>4434</v>
      </c>
      <c r="H6872" t="s">
        <v>21598</v>
      </c>
      <c r="I6872" t="s">
        <v>132</v>
      </c>
      <c r="J6872" t="s">
        <v>1905</v>
      </c>
      <c r="K6872" t="s">
        <v>21599</v>
      </c>
      <c r="L6872">
        <v>15357206</v>
      </c>
      <c r="M6872">
        <f t="shared" si="214"/>
        <v>17578</v>
      </c>
      <c r="N6872" s="2">
        <f t="shared" si="215"/>
        <v>68.001601922306762</v>
      </c>
    </row>
    <row r="6873" spans="1:14" x14ac:dyDescent="0.3">
      <c r="A6873" t="s">
        <v>21600</v>
      </c>
      <c r="B6873" t="s">
        <v>230</v>
      </c>
      <c r="C6873">
        <v>4</v>
      </c>
      <c r="D6873">
        <v>4</v>
      </c>
      <c r="E6873">
        <v>1349</v>
      </c>
      <c r="F6873">
        <v>741</v>
      </c>
      <c r="G6873" t="s">
        <v>67</v>
      </c>
      <c r="H6873" t="s">
        <v>21601</v>
      </c>
      <c r="I6873" t="s">
        <v>138</v>
      </c>
      <c r="J6873" t="s">
        <v>232</v>
      </c>
      <c r="K6873" t="s">
        <v>21602</v>
      </c>
      <c r="L6873">
        <v>14393680</v>
      </c>
      <c r="M6873">
        <f t="shared" si="214"/>
        <v>2964</v>
      </c>
      <c r="N6873" s="2">
        <f t="shared" si="215"/>
        <v>45.070422535211272</v>
      </c>
    </row>
    <row r="6874" spans="1:14" x14ac:dyDescent="0.3">
      <c r="A6874" t="s">
        <v>21603</v>
      </c>
      <c r="B6874" t="s">
        <v>41</v>
      </c>
      <c r="C6874">
        <v>4.4000000000000004</v>
      </c>
      <c r="D6874">
        <v>30</v>
      </c>
      <c r="E6874">
        <v>1499</v>
      </c>
      <c r="F6874">
        <v>899</v>
      </c>
      <c r="G6874" t="s">
        <v>42</v>
      </c>
      <c r="H6874" t="s">
        <v>21604</v>
      </c>
      <c r="I6874" t="s">
        <v>862</v>
      </c>
      <c r="J6874" t="s">
        <v>45</v>
      </c>
      <c r="K6874" t="s">
        <v>21605</v>
      </c>
      <c r="L6874">
        <v>15307994</v>
      </c>
      <c r="M6874">
        <f t="shared" si="214"/>
        <v>26970</v>
      </c>
      <c r="N6874" s="2">
        <f t="shared" si="215"/>
        <v>40.026684456304203</v>
      </c>
    </row>
    <row r="6875" spans="1:14" x14ac:dyDescent="0.3">
      <c r="A6875" t="s">
        <v>21606</v>
      </c>
      <c r="B6875" t="s">
        <v>5917</v>
      </c>
      <c r="C6875">
        <v>4</v>
      </c>
      <c r="D6875">
        <v>59</v>
      </c>
      <c r="E6875">
        <v>746</v>
      </c>
      <c r="F6875">
        <v>746</v>
      </c>
      <c r="G6875" t="s">
        <v>1325</v>
      </c>
      <c r="H6875" t="s">
        <v>21607</v>
      </c>
      <c r="I6875" t="s">
        <v>685</v>
      </c>
      <c r="J6875" t="s">
        <v>5919</v>
      </c>
      <c r="K6875" t="s">
        <v>21608</v>
      </c>
      <c r="L6875">
        <v>12454310</v>
      </c>
      <c r="M6875">
        <f t="shared" si="214"/>
        <v>44014</v>
      </c>
      <c r="N6875" s="2">
        <f t="shared" si="215"/>
        <v>0</v>
      </c>
    </row>
    <row r="6876" spans="1:14" x14ac:dyDescent="0.3">
      <c r="A6876" t="s">
        <v>1027</v>
      </c>
      <c r="B6876" t="s">
        <v>21609</v>
      </c>
      <c r="C6876">
        <v>4.0999999999999996</v>
      </c>
      <c r="D6876">
        <v>8</v>
      </c>
      <c r="E6876">
        <v>1599</v>
      </c>
      <c r="F6876">
        <v>1599</v>
      </c>
      <c r="G6876" t="s">
        <v>8588</v>
      </c>
      <c r="H6876" t="s">
        <v>21610</v>
      </c>
      <c r="I6876" t="s">
        <v>244</v>
      </c>
      <c r="J6876" t="s">
        <v>21611</v>
      </c>
      <c r="K6876" t="s">
        <v>21612</v>
      </c>
      <c r="L6876">
        <v>15282444</v>
      </c>
      <c r="M6876">
        <f t="shared" si="214"/>
        <v>12792</v>
      </c>
      <c r="N6876" s="2">
        <f t="shared" si="215"/>
        <v>0</v>
      </c>
    </row>
    <row r="6877" spans="1:14" x14ac:dyDescent="0.3">
      <c r="A6877" t="s">
        <v>21613</v>
      </c>
      <c r="B6877" t="s">
        <v>5053</v>
      </c>
      <c r="C6877">
        <v>4</v>
      </c>
      <c r="D6877">
        <v>12</v>
      </c>
      <c r="E6877">
        <v>2450</v>
      </c>
      <c r="F6877">
        <v>490</v>
      </c>
      <c r="G6877" t="s">
        <v>16</v>
      </c>
      <c r="H6877" t="s">
        <v>21614</v>
      </c>
      <c r="I6877" t="s">
        <v>3095</v>
      </c>
      <c r="J6877" t="s">
        <v>5055</v>
      </c>
      <c r="K6877" t="s">
        <v>21615</v>
      </c>
      <c r="L6877">
        <v>17102920</v>
      </c>
      <c r="M6877">
        <f t="shared" si="214"/>
        <v>5880</v>
      </c>
      <c r="N6877" s="2">
        <f t="shared" si="215"/>
        <v>80</v>
      </c>
    </row>
    <row r="6878" spans="1:14" x14ac:dyDescent="0.3">
      <c r="A6878" t="s">
        <v>21616</v>
      </c>
      <c r="B6878" t="s">
        <v>6388</v>
      </c>
      <c r="C6878">
        <v>4.5999999999999996</v>
      </c>
      <c r="D6878">
        <v>49</v>
      </c>
      <c r="E6878">
        <v>1610</v>
      </c>
      <c r="F6878">
        <v>1610</v>
      </c>
      <c r="G6878" t="s">
        <v>218</v>
      </c>
      <c r="H6878" t="s">
        <v>21617</v>
      </c>
      <c r="I6878" t="s">
        <v>256</v>
      </c>
      <c r="J6878" t="s">
        <v>6391</v>
      </c>
      <c r="K6878" t="s">
        <v>21618</v>
      </c>
      <c r="L6878">
        <v>15647386</v>
      </c>
      <c r="M6878">
        <f t="shared" si="214"/>
        <v>78890</v>
      </c>
      <c r="N6878" s="2">
        <f t="shared" si="215"/>
        <v>0</v>
      </c>
    </row>
    <row r="6879" spans="1:14" x14ac:dyDescent="0.3">
      <c r="A6879" t="s">
        <v>21619</v>
      </c>
      <c r="B6879" t="s">
        <v>889</v>
      </c>
      <c r="C6879">
        <v>4.3</v>
      </c>
      <c r="D6879">
        <v>12</v>
      </c>
      <c r="E6879">
        <v>4998</v>
      </c>
      <c r="F6879">
        <v>2499</v>
      </c>
      <c r="G6879" t="s">
        <v>1417</v>
      </c>
      <c r="H6879" t="s">
        <v>21620</v>
      </c>
      <c r="I6879" t="s">
        <v>880</v>
      </c>
      <c r="J6879" t="s">
        <v>892</v>
      </c>
      <c r="K6879" t="s">
        <v>21621</v>
      </c>
      <c r="L6879">
        <v>11867382</v>
      </c>
      <c r="M6879">
        <f t="shared" si="214"/>
        <v>29988</v>
      </c>
      <c r="N6879" s="2">
        <f t="shared" si="215"/>
        <v>50</v>
      </c>
    </row>
    <row r="6880" spans="1:14" x14ac:dyDescent="0.3">
      <c r="A6880" t="s">
        <v>4643</v>
      </c>
      <c r="B6880" t="s">
        <v>18451</v>
      </c>
      <c r="C6880">
        <v>4.3</v>
      </c>
      <c r="D6880">
        <v>15</v>
      </c>
      <c r="E6880">
        <v>2299</v>
      </c>
      <c r="F6880">
        <v>689</v>
      </c>
      <c r="G6880" t="s">
        <v>757</v>
      </c>
      <c r="H6880" t="s">
        <v>21622</v>
      </c>
      <c r="I6880" t="s">
        <v>1229</v>
      </c>
      <c r="J6880" t="s">
        <v>18453</v>
      </c>
      <c r="K6880" t="s">
        <v>21623</v>
      </c>
      <c r="L6880">
        <v>14957072</v>
      </c>
      <c r="M6880">
        <f t="shared" si="214"/>
        <v>10335</v>
      </c>
      <c r="N6880" s="2">
        <f t="shared" si="215"/>
        <v>70.030448020878637</v>
      </c>
    </row>
    <row r="6881" spans="1:14" x14ac:dyDescent="0.3">
      <c r="A6881" t="s">
        <v>21624</v>
      </c>
      <c r="B6881" t="s">
        <v>41</v>
      </c>
      <c r="C6881">
        <v>4</v>
      </c>
      <c r="D6881">
        <v>101</v>
      </c>
      <c r="E6881">
        <v>3699</v>
      </c>
      <c r="F6881">
        <v>2589</v>
      </c>
      <c r="G6881" t="s">
        <v>29</v>
      </c>
      <c r="H6881" t="s">
        <v>21625</v>
      </c>
      <c r="I6881" t="s">
        <v>103</v>
      </c>
      <c r="J6881" t="s">
        <v>45</v>
      </c>
      <c r="K6881" t="s">
        <v>21626</v>
      </c>
      <c r="L6881">
        <v>13106552</v>
      </c>
      <c r="M6881">
        <f t="shared" si="214"/>
        <v>261489</v>
      </c>
      <c r="N6881" s="2">
        <f t="shared" si="215"/>
        <v>30.008110300081103</v>
      </c>
    </row>
    <row r="6882" spans="1:14" x14ac:dyDescent="0.3">
      <c r="A6882" t="s">
        <v>10594</v>
      </c>
      <c r="B6882" t="s">
        <v>443</v>
      </c>
      <c r="C6882">
        <v>4.0999999999999996</v>
      </c>
      <c r="D6882">
        <v>10</v>
      </c>
      <c r="E6882">
        <v>3930</v>
      </c>
      <c r="F6882">
        <v>1218</v>
      </c>
      <c r="G6882" t="s">
        <v>1536</v>
      </c>
      <c r="H6882" t="s">
        <v>21627</v>
      </c>
      <c r="I6882" t="s">
        <v>83</v>
      </c>
      <c r="J6882" t="s">
        <v>447</v>
      </c>
      <c r="K6882" t="s">
        <v>21628</v>
      </c>
      <c r="L6882">
        <v>14545258</v>
      </c>
      <c r="M6882">
        <f t="shared" si="214"/>
        <v>12180</v>
      </c>
      <c r="N6882" s="2">
        <f t="shared" si="215"/>
        <v>69.007633587786259</v>
      </c>
    </row>
    <row r="6883" spans="1:14" x14ac:dyDescent="0.3">
      <c r="A6883" t="s">
        <v>21629</v>
      </c>
      <c r="B6883" t="s">
        <v>165</v>
      </c>
      <c r="C6883">
        <v>4.5999999999999996</v>
      </c>
      <c r="D6883">
        <v>5</v>
      </c>
      <c r="E6883">
        <v>2499</v>
      </c>
      <c r="F6883">
        <v>1249</v>
      </c>
      <c r="G6883" t="s">
        <v>42</v>
      </c>
      <c r="H6883" t="s">
        <v>21630</v>
      </c>
      <c r="I6883" t="s">
        <v>56</v>
      </c>
      <c r="J6883" t="s">
        <v>168</v>
      </c>
      <c r="K6883" t="s">
        <v>21631</v>
      </c>
      <c r="L6883">
        <v>15690664</v>
      </c>
      <c r="M6883">
        <f t="shared" si="214"/>
        <v>6245</v>
      </c>
      <c r="N6883" s="2">
        <f t="shared" si="215"/>
        <v>50.020008003201276</v>
      </c>
    </row>
    <row r="6884" spans="1:14" x14ac:dyDescent="0.3">
      <c r="A6884" t="s">
        <v>21632</v>
      </c>
      <c r="B6884" t="s">
        <v>655</v>
      </c>
      <c r="C6884">
        <v>4.4000000000000004</v>
      </c>
      <c r="D6884">
        <v>156</v>
      </c>
      <c r="E6884">
        <v>1699</v>
      </c>
      <c r="F6884">
        <v>645</v>
      </c>
      <c r="G6884" t="s">
        <v>42</v>
      </c>
      <c r="H6884" t="s">
        <v>21633</v>
      </c>
      <c r="I6884" t="s">
        <v>56</v>
      </c>
      <c r="J6884" t="s">
        <v>657</v>
      </c>
      <c r="K6884" t="s">
        <v>21634</v>
      </c>
      <c r="L6884">
        <v>9340235</v>
      </c>
      <c r="M6884">
        <f t="shared" si="214"/>
        <v>100620</v>
      </c>
      <c r="N6884" s="2">
        <f t="shared" si="215"/>
        <v>62.036492054149491</v>
      </c>
    </row>
    <row r="6885" spans="1:14" x14ac:dyDescent="0.3">
      <c r="A6885" t="s">
        <v>21635</v>
      </c>
      <c r="B6885" t="s">
        <v>6785</v>
      </c>
      <c r="C6885">
        <v>4.5999999999999996</v>
      </c>
      <c r="D6885">
        <v>41</v>
      </c>
      <c r="E6885">
        <v>2499</v>
      </c>
      <c r="F6885">
        <v>1749</v>
      </c>
      <c r="G6885" t="s">
        <v>206</v>
      </c>
      <c r="H6885" t="s">
        <v>21636</v>
      </c>
      <c r="I6885" t="s">
        <v>740</v>
      </c>
      <c r="J6885" t="s">
        <v>6788</v>
      </c>
      <c r="K6885" t="s">
        <v>21637</v>
      </c>
      <c r="L6885">
        <v>11312056</v>
      </c>
      <c r="M6885">
        <f t="shared" si="214"/>
        <v>71709</v>
      </c>
      <c r="N6885" s="2">
        <f t="shared" si="215"/>
        <v>30.012004801920767</v>
      </c>
    </row>
    <row r="6886" spans="1:14" x14ac:dyDescent="0.3">
      <c r="A6886" t="s">
        <v>21638</v>
      </c>
      <c r="B6886" t="s">
        <v>1473</v>
      </c>
      <c r="C6886">
        <v>4.3</v>
      </c>
      <c r="D6886">
        <v>7</v>
      </c>
      <c r="E6886">
        <v>1995</v>
      </c>
      <c r="F6886">
        <v>698</v>
      </c>
      <c r="G6886" t="s">
        <v>3457</v>
      </c>
      <c r="H6886" t="s">
        <v>21639</v>
      </c>
      <c r="I6886" t="s">
        <v>1176</v>
      </c>
      <c r="J6886" t="s">
        <v>1476</v>
      </c>
      <c r="K6886" t="s">
        <v>21640</v>
      </c>
      <c r="L6886">
        <v>17158046</v>
      </c>
      <c r="M6886">
        <f t="shared" si="214"/>
        <v>4886</v>
      </c>
      <c r="N6886" s="2">
        <f t="shared" si="215"/>
        <v>65.012531328320804</v>
      </c>
    </row>
    <row r="6887" spans="1:14" x14ac:dyDescent="0.3">
      <c r="A6887" t="s">
        <v>21641</v>
      </c>
      <c r="B6887" t="s">
        <v>2705</v>
      </c>
      <c r="C6887">
        <v>3.7</v>
      </c>
      <c r="D6887">
        <v>15</v>
      </c>
      <c r="E6887">
        <v>2999</v>
      </c>
      <c r="F6887">
        <v>1619</v>
      </c>
      <c r="G6887" t="s">
        <v>683</v>
      </c>
      <c r="H6887" t="s">
        <v>21642</v>
      </c>
      <c r="I6887" t="s">
        <v>3629</v>
      </c>
      <c r="J6887" t="s">
        <v>2707</v>
      </c>
      <c r="K6887" t="s">
        <v>21643</v>
      </c>
      <c r="L6887">
        <v>12520806</v>
      </c>
      <c r="M6887">
        <f t="shared" si="214"/>
        <v>24285</v>
      </c>
      <c r="N6887" s="2">
        <f t="shared" si="215"/>
        <v>46.015338446148718</v>
      </c>
    </row>
    <row r="6888" spans="1:14" x14ac:dyDescent="0.3">
      <c r="A6888" t="s">
        <v>21644</v>
      </c>
      <c r="B6888" t="s">
        <v>884</v>
      </c>
      <c r="C6888">
        <v>4.2</v>
      </c>
      <c r="D6888">
        <v>1100</v>
      </c>
      <c r="E6888">
        <v>499</v>
      </c>
      <c r="F6888">
        <v>424</v>
      </c>
      <c r="G6888" t="s">
        <v>16</v>
      </c>
      <c r="H6888" t="s">
        <v>21645</v>
      </c>
      <c r="I6888" t="s">
        <v>802</v>
      </c>
      <c r="J6888" t="s">
        <v>886</v>
      </c>
      <c r="K6888" t="s">
        <v>21646</v>
      </c>
      <c r="L6888">
        <v>2329244</v>
      </c>
      <c r="M6888">
        <f t="shared" si="214"/>
        <v>466400</v>
      </c>
      <c r="N6888" s="2">
        <f t="shared" si="215"/>
        <v>15.030060120240481</v>
      </c>
    </row>
    <row r="6889" spans="1:14" x14ac:dyDescent="0.3">
      <c r="A6889" t="s">
        <v>21647</v>
      </c>
      <c r="B6889" t="s">
        <v>816</v>
      </c>
      <c r="C6889">
        <v>4.2</v>
      </c>
      <c r="D6889">
        <v>18</v>
      </c>
      <c r="E6889">
        <v>3499</v>
      </c>
      <c r="F6889">
        <v>2799</v>
      </c>
      <c r="G6889" t="s">
        <v>182</v>
      </c>
      <c r="H6889" t="s">
        <v>21648</v>
      </c>
      <c r="I6889" t="s">
        <v>642</v>
      </c>
      <c r="J6889" t="s">
        <v>819</v>
      </c>
      <c r="K6889" t="s">
        <v>21649</v>
      </c>
      <c r="L6889">
        <v>14302288</v>
      </c>
      <c r="M6889">
        <f t="shared" si="214"/>
        <v>50382</v>
      </c>
      <c r="N6889" s="2">
        <f t="shared" si="215"/>
        <v>20.005715918833953</v>
      </c>
    </row>
    <row r="6890" spans="1:14" x14ac:dyDescent="0.3">
      <c r="A6890" t="s">
        <v>5943</v>
      </c>
      <c r="B6890" t="s">
        <v>4891</v>
      </c>
      <c r="C6890">
        <v>3.8</v>
      </c>
      <c r="D6890">
        <v>5</v>
      </c>
      <c r="E6890">
        <v>2399</v>
      </c>
      <c r="F6890">
        <v>1559</v>
      </c>
      <c r="G6890" t="s">
        <v>1657</v>
      </c>
      <c r="H6890" t="s">
        <v>21650</v>
      </c>
      <c r="I6890" t="s">
        <v>297</v>
      </c>
      <c r="J6890" t="s">
        <v>4893</v>
      </c>
      <c r="K6890" t="s">
        <v>21651</v>
      </c>
      <c r="L6890">
        <v>15034372</v>
      </c>
      <c r="M6890">
        <f t="shared" si="214"/>
        <v>7795</v>
      </c>
      <c r="N6890" s="2">
        <f t="shared" si="215"/>
        <v>35.014589412255106</v>
      </c>
    </row>
    <row r="6891" spans="1:14" x14ac:dyDescent="0.3">
      <c r="A6891" t="s">
        <v>21652</v>
      </c>
      <c r="B6891" t="s">
        <v>1879</v>
      </c>
      <c r="C6891">
        <v>4.5</v>
      </c>
      <c r="D6891">
        <v>15</v>
      </c>
      <c r="E6891">
        <v>3499</v>
      </c>
      <c r="F6891">
        <v>1924</v>
      </c>
      <c r="G6891" t="s">
        <v>242</v>
      </c>
      <c r="H6891" t="s">
        <v>21653</v>
      </c>
      <c r="I6891" t="s">
        <v>244</v>
      </c>
      <c r="J6891" t="s">
        <v>1881</v>
      </c>
      <c r="K6891" t="s">
        <v>21654</v>
      </c>
      <c r="L6891">
        <v>15185976</v>
      </c>
      <c r="M6891">
        <f t="shared" si="214"/>
        <v>28860</v>
      </c>
      <c r="N6891" s="2">
        <f t="shared" si="215"/>
        <v>45.012860817376392</v>
      </c>
    </row>
    <row r="6892" spans="1:14" x14ac:dyDescent="0.3">
      <c r="A6892" t="s">
        <v>21517</v>
      </c>
      <c r="B6892" t="s">
        <v>1841</v>
      </c>
      <c r="C6892">
        <v>4.8</v>
      </c>
      <c r="D6892">
        <v>8</v>
      </c>
      <c r="E6892">
        <v>1695</v>
      </c>
      <c r="F6892">
        <v>711</v>
      </c>
      <c r="G6892" t="s">
        <v>757</v>
      </c>
      <c r="H6892" t="s">
        <v>21655</v>
      </c>
      <c r="I6892" t="s">
        <v>446</v>
      </c>
      <c r="J6892" t="s">
        <v>1843</v>
      </c>
      <c r="K6892" t="s">
        <v>21656</v>
      </c>
      <c r="L6892">
        <v>17332102</v>
      </c>
      <c r="M6892">
        <f t="shared" si="214"/>
        <v>5688</v>
      </c>
      <c r="N6892" s="2">
        <f t="shared" si="215"/>
        <v>58.053097345132741</v>
      </c>
    </row>
    <row r="6893" spans="1:14" x14ac:dyDescent="0.3">
      <c r="A6893" t="s">
        <v>437</v>
      </c>
      <c r="B6893" t="s">
        <v>54</v>
      </c>
      <c r="C6893">
        <v>3.9</v>
      </c>
      <c r="D6893">
        <v>28</v>
      </c>
      <c r="E6893">
        <v>1149</v>
      </c>
      <c r="F6893">
        <v>459</v>
      </c>
      <c r="G6893" t="s">
        <v>42</v>
      </c>
      <c r="H6893" t="s">
        <v>21657</v>
      </c>
      <c r="I6893" t="s">
        <v>37</v>
      </c>
      <c r="J6893" t="s">
        <v>57</v>
      </c>
      <c r="K6893" t="s">
        <v>21658</v>
      </c>
      <c r="L6893">
        <v>14220536</v>
      </c>
      <c r="M6893">
        <f t="shared" si="214"/>
        <v>12852</v>
      </c>
      <c r="N6893" s="2">
        <f t="shared" si="215"/>
        <v>60.052219321148826</v>
      </c>
    </row>
    <row r="6894" spans="1:14" x14ac:dyDescent="0.3">
      <c r="A6894" t="s">
        <v>21659</v>
      </c>
      <c r="B6894" t="s">
        <v>1078</v>
      </c>
      <c r="C6894">
        <v>4.4000000000000004</v>
      </c>
      <c r="D6894">
        <v>46</v>
      </c>
      <c r="E6894">
        <v>3490</v>
      </c>
      <c r="F6894">
        <v>3490</v>
      </c>
      <c r="G6894" t="s">
        <v>14245</v>
      </c>
      <c r="H6894" t="s">
        <v>21660</v>
      </c>
      <c r="I6894" t="s">
        <v>1353</v>
      </c>
      <c r="J6894" t="s">
        <v>1081</v>
      </c>
      <c r="K6894" t="s">
        <v>21661</v>
      </c>
      <c r="L6894">
        <v>776745</v>
      </c>
      <c r="M6894">
        <f t="shared" si="214"/>
        <v>160540</v>
      </c>
      <c r="N6894" s="2">
        <f t="shared" si="215"/>
        <v>0</v>
      </c>
    </row>
    <row r="6895" spans="1:14" x14ac:dyDescent="0.3">
      <c r="A6895" t="s">
        <v>21662</v>
      </c>
      <c r="B6895" t="s">
        <v>3452</v>
      </c>
      <c r="C6895">
        <v>3.6</v>
      </c>
      <c r="D6895">
        <v>17</v>
      </c>
      <c r="E6895">
        <v>2100</v>
      </c>
      <c r="F6895">
        <v>1176</v>
      </c>
      <c r="G6895" t="s">
        <v>67</v>
      </c>
      <c r="H6895" t="s">
        <v>21663</v>
      </c>
      <c r="I6895" t="s">
        <v>50</v>
      </c>
      <c r="J6895" t="s">
        <v>3454</v>
      </c>
      <c r="K6895" t="s">
        <v>21664</v>
      </c>
      <c r="L6895">
        <v>16751350</v>
      </c>
      <c r="M6895">
        <f t="shared" si="214"/>
        <v>19992</v>
      </c>
      <c r="N6895" s="2">
        <f t="shared" si="215"/>
        <v>44</v>
      </c>
    </row>
    <row r="6896" spans="1:14" x14ac:dyDescent="0.3">
      <c r="A6896" t="s">
        <v>1167</v>
      </c>
      <c r="B6896" t="s">
        <v>353</v>
      </c>
      <c r="C6896">
        <v>4.7</v>
      </c>
      <c r="D6896">
        <v>18</v>
      </c>
      <c r="E6896">
        <v>1999</v>
      </c>
      <c r="F6896">
        <v>699</v>
      </c>
      <c r="G6896" t="s">
        <v>182</v>
      </c>
      <c r="H6896" t="s">
        <v>21665</v>
      </c>
      <c r="I6896" t="s">
        <v>126</v>
      </c>
      <c r="J6896" t="s">
        <v>356</v>
      </c>
      <c r="K6896" t="s">
        <v>21666</v>
      </c>
      <c r="L6896">
        <v>16629770</v>
      </c>
      <c r="M6896">
        <f t="shared" si="214"/>
        <v>12582</v>
      </c>
      <c r="N6896" s="2">
        <f t="shared" si="215"/>
        <v>65.032516258129064</v>
      </c>
    </row>
    <row r="6897" spans="1:14" x14ac:dyDescent="0.3">
      <c r="A6897" t="s">
        <v>79</v>
      </c>
      <c r="B6897" t="s">
        <v>1491</v>
      </c>
      <c r="C6897">
        <v>4.0999999999999996</v>
      </c>
      <c r="D6897">
        <v>49</v>
      </c>
      <c r="E6897">
        <v>2199</v>
      </c>
      <c r="F6897">
        <v>879</v>
      </c>
      <c r="G6897" t="s">
        <v>81</v>
      </c>
      <c r="H6897" t="s">
        <v>21667</v>
      </c>
      <c r="I6897" t="s">
        <v>83</v>
      </c>
      <c r="J6897" t="s">
        <v>1493</v>
      </c>
      <c r="K6897" t="s">
        <v>21668</v>
      </c>
      <c r="L6897">
        <v>13125222</v>
      </c>
      <c r="M6897">
        <f t="shared" si="214"/>
        <v>43071</v>
      </c>
      <c r="N6897" s="2">
        <f t="shared" si="215"/>
        <v>60.027285129604365</v>
      </c>
    </row>
    <row r="6898" spans="1:14" x14ac:dyDescent="0.3">
      <c r="A6898" t="s">
        <v>873</v>
      </c>
      <c r="B6898" t="s">
        <v>35</v>
      </c>
      <c r="C6898">
        <v>4.5</v>
      </c>
      <c r="D6898">
        <v>13</v>
      </c>
      <c r="E6898">
        <v>7999</v>
      </c>
      <c r="F6898">
        <v>3999</v>
      </c>
      <c r="G6898" t="s">
        <v>29</v>
      </c>
      <c r="H6898" t="s">
        <v>21669</v>
      </c>
      <c r="I6898" t="s">
        <v>44</v>
      </c>
      <c r="J6898" t="s">
        <v>38</v>
      </c>
      <c r="K6898" t="s">
        <v>21670</v>
      </c>
      <c r="L6898">
        <v>16158712</v>
      </c>
      <c r="M6898">
        <f t="shared" si="214"/>
        <v>51987</v>
      </c>
      <c r="N6898" s="2">
        <f t="shared" si="215"/>
        <v>50.006250781347674</v>
      </c>
    </row>
    <row r="6899" spans="1:14" x14ac:dyDescent="0.3">
      <c r="A6899" t="s">
        <v>4660</v>
      </c>
      <c r="B6899" t="s">
        <v>87</v>
      </c>
      <c r="C6899">
        <v>4.4000000000000004</v>
      </c>
      <c r="D6899">
        <v>47</v>
      </c>
      <c r="E6899">
        <v>2399</v>
      </c>
      <c r="F6899">
        <v>1439</v>
      </c>
      <c r="G6899" t="s">
        <v>29</v>
      </c>
      <c r="H6899" t="s">
        <v>21671</v>
      </c>
      <c r="I6899" t="s">
        <v>201</v>
      </c>
      <c r="J6899" t="s">
        <v>91</v>
      </c>
      <c r="K6899" t="s">
        <v>21672</v>
      </c>
      <c r="L6899">
        <v>15131690</v>
      </c>
      <c r="M6899">
        <f t="shared" si="214"/>
        <v>67633</v>
      </c>
      <c r="N6899" s="2">
        <f t="shared" si="215"/>
        <v>40.016673614005839</v>
      </c>
    </row>
    <row r="6900" spans="1:14" x14ac:dyDescent="0.3">
      <c r="A6900" t="s">
        <v>21673</v>
      </c>
      <c r="B6900" t="s">
        <v>2435</v>
      </c>
      <c r="C6900">
        <v>3.9</v>
      </c>
      <c r="D6900">
        <v>7</v>
      </c>
      <c r="E6900">
        <v>2999</v>
      </c>
      <c r="F6900">
        <v>2999</v>
      </c>
      <c r="G6900" t="s">
        <v>29</v>
      </c>
      <c r="H6900" t="s">
        <v>21674</v>
      </c>
      <c r="I6900" t="s">
        <v>50</v>
      </c>
      <c r="J6900" t="s">
        <v>2438</v>
      </c>
      <c r="K6900" t="s">
        <v>21675</v>
      </c>
      <c r="L6900">
        <v>17855054</v>
      </c>
      <c r="M6900">
        <f t="shared" si="214"/>
        <v>20993</v>
      </c>
      <c r="N6900" s="2">
        <f t="shared" si="215"/>
        <v>0</v>
      </c>
    </row>
    <row r="6901" spans="1:14" x14ac:dyDescent="0.3">
      <c r="A6901" t="s">
        <v>11675</v>
      </c>
      <c r="B6901" t="s">
        <v>21676</v>
      </c>
      <c r="C6901">
        <v>3.8</v>
      </c>
      <c r="D6901">
        <v>25</v>
      </c>
      <c r="E6901">
        <v>2999</v>
      </c>
      <c r="F6901">
        <v>779</v>
      </c>
      <c r="G6901" t="s">
        <v>124</v>
      </c>
      <c r="H6901" t="s">
        <v>21677</v>
      </c>
      <c r="I6901" t="s">
        <v>1348</v>
      </c>
      <c r="J6901" t="s">
        <v>21678</v>
      </c>
      <c r="K6901" t="s">
        <v>21679</v>
      </c>
      <c r="L6901">
        <v>16180788</v>
      </c>
      <c r="M6901">
        <f t="shared" si="214"/>
        <v>19475</v>
      </c>
      <c r="N6901" s="2">
        <f t="shared" si="215"/>
        <v>74.024674891630553</v>
      </c>
    </row>
    <row r="6902" spans="1:14" x14ac:dyDescent="0.3">
      <c r="A6902" t="s">
        <v>21680</v>
      </c>
      <c r="B6902" t="s">
        <v>2383</v>
      </c>
      <c r="C6902">
        <v>4</v>
      </c>
      <c r="D6902">
        <v>5</v>
      </c>
      <c r="E6902">
        <v>1499</v>
      </c>
      <c r="F6902">
        <v>899</v>
      </c>
      <c r="G6902" t="s">
        <v>838</v>
      </c>
      <c r="H6902" t="s">
        <v>21681</v>
      </c>
      <c r="I6902" t="s">
        <v>1229</v>
      </c>
      <c r="J6902" t="s">
        <v>2385</v>
      </c>
      <c r="K6902" t="s">
        <v>21682</v>
      </c>
      <c r="L6902">
        <v>15800128</v>
      </c>
      <c r="M6902">
        <f t="shared" si="214"/>
        <v>4495</v>
      </c>
      <c r="N6902" s="2">
        <f t="shared" si="215"/>
        <v>40.026684456304203</v>
      </c>
    </row>
    <row r="6903" spans="1:14" x14ac:dyDescent="0.3">
      <c r="A6903" t="s">
        <v>122</v>
      </c>
      <c r="B6903" t="s">
        <v>6162</v>
      </c>
      <c r="C6903">
        <v>4.3</v>
      </c>
      <c r="D6903">
        <v>15</v>
      </c>
      <c r="E6903">
        <v>1299</v>
      </c>
      <c r="F6903">
        <v>519</v>
      </c>
      <c r="G6903" t="s">
        <v>194</v>
      </c>
      <c r="H6903" t="s">
        <v>21683</v>
      </c>
      <c r="I6903" t="s">
        <v>126</v>
      </c>
      <c r="J6903" t="s">
        <v>6164</v>
      </c>
      <c r="K6903" t="s">
        <v>21684</v>
      </c>
      <c r="L6903">
        <v>6975345</v>
      </c>
      <c r="M6903">
        <f t="shared" si="214"/>
        <v>7785</v>
      </c>
      <c r="N6903" s="2">
        <f t="shared" si="215"/>
        <v>60.046189376443415</v>
      </c>
    </row>
    <row r="6904" spans="1:14" x14ac:dyDescent="0.3">
      <c r="A6904" t="s">
        <v>21685</v>
      </c>
      <c r="B6904" t="s">
        <v>3865</v>
      </c>
      <c r="C6904">
        <v>3.6</v>
      </c>
      <c r="D6904">
        <v>78</v>
      </c>
      <c r="E6904">
        <v>1498</v>
      </c>
      <c r="F6904">
        <v>674</v>
      </c>
      <c r="G6904" t="s">
        <v>1536</v>
      </c>
      <c r="H6904" t="s">
        <v>21686</v>
      </c>
      <c r="I6904" t="s">
        <v>83</v>
      </c>
      <c r="J6904" t="s">
        <v>3867</v>
      </c>
      <c r="K6904" t="s">
        <v>21687</v>
      </c>
      <c r="L6904">
        <v>15457934</v>
      </c>
      <c r="M6904">
        <f t="shared" si="214"/>
        <v>52572</v>
      </c>
      <c r="N6904" s="2">
        <f t="shared" si="215"/>
        <v>55.006675567423237</v>
      </c>
    </row>
    <row r="6905" spans="1:14" x14ac:dyDescent="0.3">
      <c r="A6905" t="s">
        <v>174</v>
      </c>
      <c r="B6905" t="s">
        <v>995</v>
      </c>
      <c r="C6905">
        <v>4.5</v>
      </c>
      <c r="D6905">
        <v>39</v>
      </c>
      <c r="E6905">
        <v>2550</v>
      </c>
      <c r="F6905">
        <v>2550</v>
      </c>
      <c r="G6905" t="s">
        <v>16</v>
      </c>
      <c r="H6905" t="s">
        <v>21688</v>
      </c>
      <c r="I6905" t="s">
        <v>177</v>
      </c>
      <c r="J6905" t="s">
        <v>998</v>
      </c>
      <c r="K6905" t="s">
        <v>21689</v>
      </c>
      <c r="L6905">
        <v>13323854</v>
      </c>
      <c r="M6905">
        <f t="shared" si="214"/>
        <v>99450</v>
      </c>
      <c r="N6905" s="2">
        <f t="shared" si="215"/>
        <v>0</v>
      </c>
    </row>
    <row r="6906" spans="1:14" x14ac:dyDescent="0.3">
      <c r="A6906" t="s">
        <v>21690</v>
      </c>
      <c r="B6906" t="s">
        <v>6707</v>
      </c>
      <c r="C6906">
        <v>4.2</v>
      </c>
      <c r="D6906">
        <v>21</v>
      </c>
      <c r="E6906">
        <v>11900</v>
      </c>
      <c r="F6906">
        <v>5831</v>
      </c>
      <c r="G6906" t="s">
        <v>16</v>
      </c>
      <c r="H6906" t="s">
        <v>21691</v>
      </c>
      <c r="I6906" t="s">
        <v>177</v>
      </c>
      <c r="J6906" t="s">
        <v>6709</v>
      </c>
      <c r="K6906" t="s">
        <v>21692</v>
      </c>
      <c r="L6906">
        <v>12510974</v>
      </c>
      <c r="M6906">
        <f t="shared" si="214"/>
        <v>122451</v>
      </c>
      <c r="N6906" s="2">
        <f t="shared" si="215"/>
        <v>51</v>
      </c>
    </row>
    <row r="6907" spans="1:14" x14ac:dyDescent="0.3">
      <c r="A6907" t="s">
        <v>21693</v>
      </c>
      <c r="B6907" t="s">
        <v>5206</v>
      </c>
      <c r="C6907">
        <v>4.3</v>
      </c>
      <c r="D6907">
        <v>21</v>
      </c>
      <c r="E6907">
        <v>2099</v>
      </c>
      <c r="F6907">
        <v>1154</v>
      </c>
      <c r="G6907" t="s">
        <v>563</v>
      </c>
      <c r="H6907" t="s">
        <v>21694</v>
      </c>
      <c r="I6907" t="s">
        <v>297</v>
      </c>
      <c r="J6907" t="s">
        <v>5208</v>
      </c>
      <c r="K6907" t="s">
        <v>21695</v>
      </c>
      <c r="L6907">
        <v>14130650</v>
      </c>
      <c r="M6907">
        <f t="shared" si="214"/>
        <v>24234</v>
      </c>
      <c r="N6907" s="2">
        <f t="shared" si="215"/>
        <v>45.021438780371604</v>
      </c>
    </row>
    <row r="6908" spans="1:14" x14ac:dyDescent="0.3">
      <c r="A6908" t="s">
        <v>21696</v>
      </c>
      <c r="B6908" t="s">
        <v>2417</v>
      </c>
      <c r="C6908">
        <v>4.2</v>
      </c>
      <c r="D6908">
        <v>136</v>
      </c>
      <c r="E6908">
        <v>199</v>
      </c>
      <c r="F6908">
        <v>97</v>
      </c>
      <c r="G6908" t="s">
        <v>16</v>
      </c>
      <c r="H6908" t="s">
        <v>21697</v>
      </c>
      <c r="I6908" t="s">
        <v>2188</v>
      </c>
      <c r="J6908" t="s">
        <v>2419</v>
      </c>
      <c r="K6908" t="s">
        <v>21698</v>
      </c>
      <c r="L6908">
        <v>15503096</v>
      </c>
      <c r="M6908">
        <f t="shared" si="214"/>
        <v>13192</v>
      </c>
      <c r="N6908" s="2">
        <f t="shared" si="215"/>
        <v>51.256281407035175</v>
      </c>
    </row>
    <row r="6909" spans="1:14" x14ac:dyDescent="0.3">
      <c r="A6909" t="s">
        <v>21699</v>
      </c>
      <c r="B6909" t="s">
        <v>35</v>
      </c>
      <c r="C6909">
        <v>3.9</v>
      </c>
      <c r="D6909">
        <v>11</v>
      </c>
      <c r="E6909">
        <v>1999</v>
      </c>
      <c r="F6909">
        <v>1399</v>
      </c>
      <c r="G6909" t="s">
        <v>29</v>
      </c>
      <c r="H6909" t="s">
        <v>21700</v>
      </c>
      <c r="I6909" t="s">
        <v>138</v>
      </c>
      <c r="J6909" t="s">
        <v>38</v>
      </c>
      <c r="K6909" t="s">
        <v>21701</v>
      </c>
      <c r="L6909">
        <v>17096752</v>
      </c>
      <c r="M6909">
        <f t="shared" si="214"/>
        <v>15389</v>
      </c>
      <c r="N6909" s="2">
        <f t="shared" si="215"/>
        <v>30.015007503751878</v>
      </c>
    </row>
    <row r="6910" spans="1:14" x14ac:dyDescent="0.3">
      <c r="A6910" t="s">
        <v>21702</v>
      </c>
      <c r="B6910" t="s">
        <v>80</v>
      </c>
      <c r="C6910">
        <v>4</v>
      </c>
      <c r="D6910">
        <v>23</v>
      </c>
      <c r="E6910">
        <v>1399</v>
      </c>
      <c r="F6910">
        <v>489</v>
      </c>
      <c r="G6910" t="s">
        <v>67</v>
      </c>
      <c r="H6910" t="s">
        <v>21703</v>
      </c>
      <c r="I6910" t="s">
        <v>3438</v>
      </c>
      <c r="J6910" t="s">
        <v>84</v>
      </c>
      <c r="K6910" t="s">
        <v>21704</v>
      </c>
      <c r="L6910">
        <v>14399778</v>
      </c>
      <c r="M6910">
        <f t="shared" si="214"/>
        <v>11247</v>
      </c>
      <c r="N6910" s="2">
        <f t="shared" si="215"/>
        <v>65.046461758398848</v>
      </c>
    </row>
    <row r="6911" spans="1:14" x14ac:dyDescent="0.3">
      <c r="A6911" t="s">
        <v>21705</v>
      </c>
      <c r="B6911" t="s">
        <v>1033</v>
      </c>
      <c r="C6911">
        <v>4.8</v>
      </c>
      <c r="D6911">
        <v>11</v>
      </c>
      <c r="E6911">
        <v>999</v>
      </c>
      <c r="F6911">
        <v>399</v>
      </c>
      <c r="G6911" t="s">
        <v>573</v>
      </c>
      <c r="H6911" t="s">
        <v>21706</v>
      </c>
      <c r="I6911" t="s">
        <v>37</v>
      </c>
      <c r="J6911" t="s">
        <v>1036</v>
      </c>
      <c r="K6911" t="s">
        <v>21707</v>
      </c>
      <c r="L6911">
        <v>11735076</v>
      </c>
      <c r="M6911">
        <f t="shared" si="214"/>
        <v>4389</v>
      </c>
      <c r="N6911" s="2">
        <f t="shared" si="215"/>
        <v>60.06006006006006</v>
      </c>
    </row>
    <row r="6912" spans="1:14" x14ac:dyDescent="0.3">
      <c r="A6912" t="s">
        <v>21708</v>
      </c>
      <c r="B6912" t="s">
        <v>2435</v>
      </c>
      <c r="C6912">
        <v>4.2</v>
      </c>
      <c r="D6912">
        <v>5</v>
      </c>
      <c r="E6912">
        <v>2299</v>
      </c>
      <c r="F6912">
        <v>2299</v>
      </c>
      <c r="G6912" t="s">
        <v>42</v>
      </c>
      <c r="H6912" t="s">
        <v>21709</v>
      </c>
      <c r="I6912" t="s">
        <v>201</v>
      </c>
      <c r="J6912" t="s">
        <v>2438</v>
      </c>
      <c r="K6912" t="e">
        <f>-hm-men-lavender-relaxed-fit-zip-top-hoodie</f>
        <v>#NAME?</v>
      </c>
      <c r="L6912">
        <v>17124330</v>
      </c>
      <c r="M6912">
        <f t="shared" si="214"/>
        <v>11495</v>
      </c>
      <c r="N6912" s="2">
        <f t="shared" si="215"/>
        <v>0</v>
      </c>
    </row>
    <row r="6913" spans="1:14" x14ac:dyDescent="0.3">
      <c r="A6913" t="s">
        <v>21710</v>
      </c>
      <c r="B6913" t="s">
        <v>7994</v>
      </c>
      <c r="C6913">
        <v>3.4</v>
      </c>
      <c r="D6913">
        <v>389</v>
      </c>
      <c r="E6913">
        <v>2599</v>
      </c>
      <c r="F6913">
        <v>961</v>
      </c>
      <c r="G6913" t="s">
        <v>67</v>
      </c>
      <c r="H6913" t="s">
        <v>21711</v>
      </c>
      <c r="I6913" t="s">
        <v>642</v>
      </c>
      <c r="J6913" t="s">
        <v>7996</v>
      </c>
      <c r="K6913" t="s">
        <v>21712</v>
      </c>
      <c r="L6913">
        <v>13918444</v>
      </c>
      <c r="M6913">
        <f t="shared" si="214"/>
        <v>373829</v>
      </c>
      <c r="N6913" s="2">
        <f t="shared" si="215"/>
        <v>63.024240092343206</v>
      </c>
    </row>
    <row r="6914" spans="1:14" x14ac:dyDescent="0.3">
      <c r="A6914" t="s">
        <v>21713</v>
      </c>
      <c r="B6914" t="s">
        <v>5624</v>
      </c>
      <c r="C6914">
        <v>4.4000000000000004</v>
      </c>
      <c r="D6914">
        <v>8</v>
      </c>
      <c r="E6914">
        <v>1599</v>
      </c>
      <c r="F6914">
        <v>599</v>
      </c>
      <c r="G6914" t="s">
        <v>29</v>
      </c>
      <c r="H6914" t="s">
        <v>21714</v>
      </c>
      <c r="I6914" t="s">
        <v>434</v>
      </c>
      <c r="J6914" t="s">
        <v>5626</v>
      </c>
      <c r="K6914" t="s">
        <v>21715</v>
      </c>
      <c r="L6914">
        <v>16825568</v>
      </c>
      <c r="M6914">
        <f t="shared" si="214"/>
        <v>4792</v>
      </c>
      <c r="N6914" s="2">
        <f t="shared" si="215"/>
        <v>62.539086929330836</v>
      </c>
    </row>
    <row r="6915" spans="1:14" x14ac:dyDescent="0.3">
      <c r="A6915" t="s">
        <v>1015</v>
      </c>
      <c r="B6915" t="s">
        <v>3865</v>
      </c>
      <c r="C6915">
        <v>4.3</v>
      </c>
      <c r="D6915">
        <v>245</v>
      </c>
      <c r="E6915">
        <v>1399</v>
      </c>
      <c r="F6915">
        <v>629</v>
      </c>
      <c r="G6915" t="s">
        <v>67</v>
      </c>
      <c r="H6915" t="s">
        <v>21716</v>
      </c>
      <c r="I6915" t="s">
        <v>862</v>
      </c>
      <c r="J6915" t="s">
        <v>3867</v>
      </c>
      <c r="K6915" t="s">
        <v>21717</v>
      </c>
      <c r="L6915">
        <v>11109794</v>
      </c>
      <c r="M6915">
        <f t="shared" ref="M6915:M6978" si="216">D6915*F6915</f>
        <v>154105</v>
      </c>
      <c r="N6915" s="2">
        <f t="shared" ref="N6915:N6978" si="217">((E6915-F6915)/E6915) *100</f>
        <v>55.039313795568269</v>
      </c>
    </row>
    <row r="6916" spans="1:14" x14ac:dyDescent="0.3">
      <c r="A6916" t="s">
        <v>2032</v>
      </c>
      <c r="B6916" t="s">
        <v>1300</v>
      </c>
      <c r="C6916">
        <v>5</v>
      </c>
      <c r="D6916">
        <v>2</v>
      </c>
      <c r="E6916">
        <v>2099</v>
      </c>
      <c r="F6916">
        <v>944</v>
      </c>
      <c r="G6916" t="s">
        <v>905</v>
      </c>
      <c r="H6916" t="s">
        <v>21718</v>
      </c>
      <c r="I6916" t="s">
        <v>83</v>
      </c>
      <c r="J6916" t="s">
        <v>1302</v>
      </c>
      <c r="K6916" t="s">
        <v>21719</v>
      </c>
      <c r="L6916">
        <v>14931904</v>
      </c>
      <c r="M6916">
        <f t="shared" si="216"/>
        <v>1888</v>
      </c>
      <c r="N6916" s="2">
        <f t="shared" si="217"/>
        <v>55.026202953787518</v>
      </c>
    </row>
    <row r="6917" spans="1:14" x14ac:dyDescent="0.3">
      <c r="A6917" t="s">
        <v>21720</v>
      </c>
      <c r="B6917" t="s">
        <v>41</v>
      </c>
      <c r="C6917">
        <v>4.5999999999999996</v>
      </c>
      <c r="D6917">
        <v>17</v>
      </c>
      <c r="E6917">
        <v>1299</v>
      </c>
      <c r="F6917">
        <v>454</v>
      </c>
      <c r="G6917" t="s">
        <v>81</v>
      </c>
      <c r="H6917" t="s">
        <v>21721</v>
      </c>
      <c r="I6917" t="s">
        <v>1229</v>
      </c>
      <c r="J6917" t="s">
        <v>45</v>
      </c>
      <c r="K6917" t="s">
        <v>21722</v>
      </c>
      <c r="L6917">
        <v>14704976</v>
      </c>
      <c r="M6917">
        <f t="shared" si="216"/>
        <v>7718</v>
      </c>
      <c r="N6917" s="2">
        <f t="shared" si="217"/>
        <v>65.050038491147035</v>
      </c>
    </row>
    <row r="6918" spans="1:14" x14ac:dyDescent="0.3">
      <c r="A6918" t="s">
        <v>21723</v>
      </c>
      <c r="B6918" t="s">
        <v>11291</v>
      </c>
      <c r="C6918">
        <v>4.9000000000000004</v>
      </c>
      <c r="D6918">
        <v>11</v>
      </c>
      <c r="E6918">
        <v>4750</v>
      </c>
      <c r="F6918">
        <v>4750</v>
      </c>
      <c r="G6918" t="s">
        <v>8400</v>
      </c>
      <c r="H6918" t="s">
        <v>21724</v>
      </c>
      <c r="I6918" t="s">
        <v>1145</v>
      </c>
      <c r="J6918" t="s">
        <v>11293</v>
      </c>
      <c r="K6918" t="s">
        <v>21725</v>
      </c>
      <c r="L6918">
        <v>13926300</v>
      </c>
      <c r="M6918">
        <f t="shared" si="216"/>
        <v>52250</v>
      </c>
      <c r="N6918" s="2">
        <f t="shared" si="217"/>
        <v>0</v>
      </c>
    </row>
    <row r="6919" spans="1:14" x14ac:dyDescent="0.3">
      <c r="A6919" t="s">
        <v>3424</v>
      </c>
      <c r="B6919" t="s">
        <v>424</v>
      </c>
      <c r="C6919">
        <v>3.9</v>
      </c>
      <c r="D6919">
        <v>62</v>
      </c>
      <c r="E6919">
        <v>3999</v>
      </c>
      <c r="F6919">
        <v>1199</v>
      </c>
      <c r="G6919" t="s">
        <v>124</v>
      </c>
      <c r="H6919" t="s">
        <v>21726</v>
      </c>
      <c r="I6919" t="s">
        <v>132</v>
      </c>
      <c r="J6919" t="s">
        <v>426</v>
      </c>
      <c r="K6919" t="s">
        <v>21727</v>
      </c>
      <c r="L6919">
        <v>15509178</v>
      </c>
      <c r="M6919">
        <f t="shared" si="216"/>
        <v>74338</v>
      </c>
      <c r="N6919" s="2">
        <f t="shared" si="217"/>
        <v>70.017504376094024</v>
      </c>
    </row>
    <row r="6920" spans="1:14" x14ac:dyDescent="0.3">
      <c r="A6920" t="s">
        <v>21728</v>
      </c>
      <c r="B6920" t="s">
        <v>465</v>
      </c>
      <c r="C6920">
        <v>4.5999999999999996</v>
      </c>
      <c r="D6920">
        <v>71</v>
      </c>
      <c r="E6920">
        <v>229</v>
      </c>
      <c r="F6920">
        <v>229</v>
      </c>
      <c r="G6920" t="s">
        <v>1683</v>
      </c>
      <c r="H6920" t="s">
        <v>21729</v>
      </c>
      <c r="I6920" t="s">
        <v>273</v>
      </c>
      <c r="J6920" t="s">
        <v>468</v>
      </c>
      <c r="K6920" t="s">
        <v>21730</v>
      </c>
      <c r="L6920">
        <v>17070588</v>
      </c>
      <c r="M6920">
        <f t="shared" si="216"/>
        <v>16259</v>
      </c>
      <c r="N6920" s="2">
        <f t="shared" si="217"/>
        <v>0</v>
      </c>
    </row>
    <row r="6921" spans="1:14" x14ac:dyDescent="0.3">
      <c r="A6921" t="s">
        <v>21731</v>
      </c>
      <c r="B6921" t="s">
        <v>119</v>
      </c>
      <c r="C6921">
        <v>4</v>
      </c>
      <c r="D6921">
        <v>5</v>
      </c>
      <c r="E6921">
        <v>569</v>
      </c>
      <c r="F6921">
        <v>569</v>
      </c>
      <c r="G6921" t="s">
        <v>1321</v>
      </c>
      <c r="H6921" t="s">
        <v>21732</v>
      </c>
      <c r="I6921" t="s">
        <v>37</v>
      </c>
      <c r="J6921" t="s">
        <v>119</v>
      </c>
      <c r="K6921" t="s">
        <v>21733</v>
      </c>
      <c r="L6921">
        <v>15545040</v>
      </c>
      <c r="M6921">
        <f t="shared" si="216"/>
        <v>2845</v>
      </c>
      <c r="N6921" s="2">
        <f t="shared" si="217"/>
        <v>0</v>
      </c>
    </row>
    <row r="6922" spans="1:14" x14ac:dyDescent="0.3">
      <c r="A6922" t="s">
        <v>21734</v>
      </c>
      <c r="B6922" t="s">
        <v>2388</v>
      </c>
      <c r="C6922">
        <v>4</v>
      </c>
      <c r="D6922">
        <v>172</v>
      </c>
      <c r="E6922">
        <v>1699</v>
      </c>
      <c r="F6922">
        <v>730</v>
      </c>
      <c r="G6922" t="s">
        <v>67</v>
      </c>
      <c r="H6922" t="s">
        <v>21735</v>
      </c>
      <c r="I6922" t="s">
        <v>56</v>
      </c>
      <c r="J6922" t="s">
        <v>2390</v>
      </c>
      <c r="K6922" t="s">
        <v>21736</v>
      </c>
      <c r="L6922">
        <v>13558846</v>
      </c>
      <c r="M6922">
        <f t="shared" si="216"/>
        <v>125560</v>
      </c>
      <c r="N6922" s="2">
        <f t="shared" si="217"/>
        <v>57.033549146556794</v>
      </c>
    </row>
    <row r="6923" spans="1:14" x14ac:dyDescent="0.3">
      <c r="A6923" t="s">
        <v>4277</v>
      </c>
      <c r="B6923" t="s">
        <v>21737</v>
      </c>
      <c r="C6923">
        <v>4</v>
      </c>
      <c r="D6923">
        <v>27</v>
      </c>
      <c r="E6923">
        <v>1499</v>
      </c>
      <c r="F6923">
        <v>674</v>
      </c>
      <c r="G6923" t="s">
        <v>1185</v>
      </c>
      <c r="H6923" t="s">
        <v>21738</v>
      </c>
      <c r="I6923" t="s">
        <v>297</v>
      </c>
      <c r="J6923" t="s">
        <v>21739</v>
      </c>
      <c r="K6923" t="s">
        <v>21740</v>
      </c>
      <c r="L6923">
        <v>15581546</v>
      </c>
      <c r="M6923">
        <f t="shared" si="216"/>
        <v>18198</v>
      </c>
      <c r="N6923" s="2">
        <f t="shared" si="217"/>
        <v>55.03669112741828</v>
      </c>
    </row>
    <row r="6924" spans="1:14" x14ac:dyDescent="0.3">
      <c r="A6924" t="s">
        <v>16184</v>
      </c>
      <c r="B6924" t="s">
        <v>593</v>
      </c>
      <c r="C6924">
        <v>4.0999999999999996</v>
      </c>
      <c r="D6924">
        <v>163</v>
      </c>
      <c r="E6924">
        <v>1399</v>
      </c>
      <c r="F6924">
        <v>559</v>
      </c>
      <c r="G6924" t="s">
        <v>29</v>
      </c>
      <c r="H6924" t="s">
        <v>21741</v>
      </c>
      <c r="I6924" t="s">
        <v>126</v>
      </c>
      <c r="J6924" t="s">
        <v>595</v>
      </c>
      <c r="K6924" t="s">
        <v>21742</v>
      </c>
      <c r="L6924">
        <v>12902646</v>
      </c>
      <c r="M6924">
        <f t="shared" si="216"/>
        <v>91117</v>
      </c>
      <c r="N6924" s="2">
        <f t="shared" si="217"/>
        <v>60.042887776983555</v>
      </c>
    </row>
    <row r="6925" spans="1:14" x14ac:dyDescent="0.3">
      <c r="A6925" t="s">
        <v>21743</v>
      </c>
      <c r="B6925" t="s">
        <v>505</v>
      </c>
      <c r="C6925">
        <v>4.3</v>
      </c>
      <c r="D6925">
        <v>1500</v>
      </c>
      <c r="E6925">
        <v>450</v>
      </c>
      <c r="F6925">
        <v>414</v>
      </c>
      <c r="G6925" t="s">
        <v>16</v>
      </c>
      <c r="H6925" t="s">
        <v>21744</v>
      </c>
      <c r="I6925" t="s">
        <v>507</v>
      </c>
      <c r="J6925" t="s">
        <v>508</v>
      </c>
      <c r="K6925" t="s">
        <v>21745</v>
      </c>
      <c r="L6925">
        <v>1514916</v>
      </c>
      <c r="M6925">
        <f t="shared" si="216"/>
        <v>621000</v>
      </c>
      <c r="N6925" s="2">
        <f t="shared" si="217"/>
        <v>8</v>
      </c>
    </row>
    <row r="6926" spans="1:14" x14ac:dyDescent="0.3">
      <c r="A6926" t="s">
        <v>21746</v>
      </c>
      <c r="B6926" t="s">
        <v>12572</v>
      </c>
      <c r="C6926">
        <v>4.5</v>
      </c>
      <c r="D6926">
        <v>201</v>
      </c>
      <c r="E6926">
        <v>799</v>
      </c>
      <c r="F6926">
        <v>431</v>
      </c>
      <c r="G6926" t="s">
        <v>16</v>
      </c>
      <c r="H6926" t="s">
        <v>21747</v>
      </c>
      <c r="I6926" t="s">
        <v>161</v>
      </c>
      <c r="J6926" t="s">
        <v>12574</v>
      </c>
      <c r="K6926" t="s">
        <v>21748</v>
      </c>
      <c r="L6926">
        <v>14160338</v>
      </c>
      <c r="M6926">
        <f t="shared" si="216"/>
        <v>86631</v>
      </c>
      <c r="N6926" s="2">
        <f t="shared" si="217"/>
        <v>46.057571964956196</v>
      </c>
    </row>
    <row r="6927" spans="1:14" x14ac:dyDescent="0.3">
      <c r="A6927" t="s">
        <v>21749</v>
      </c>
      <c r="B6927" t="s">
        <v>35</v>
      </c>
      <c r="C6927">
        <v>3.9</v>
      </c>
      <c r="D6927">
        <v>14</v>
      </c>
      <c r="E6927">
        <v>2999</v>
      </c>
      <c r="F6927">
        <v>1499</v>
      </c>
      <c r="G6927" t="s">
        <v>29</v>
      </c>
      <c r="H6927" t="s">
        <v>21750</v>
      </c>
      <c r="I6927" t="s">
        <v>862</v>
      </c>
      <c r="J6927" t="s">
        <v>38</v>
      </c>
      <c r="K6927" t="s">
        <v>21751</v>
      </c>
      <c r="L6927">
        <v>15219450</v>
      </c>
      <c r="M6927">
        <f t="shared" si="216"/>
        <v>20986</v>
      </c>
      <c r="N6927" s="2">
        <f t="shared" si="217"/>
        <v>50.016672224074689</v>
      </c>
    </row>
    <row r="6928" spans="1:14" x14ac:dyDescent="0.3">
      <c r="A6928" t="s">
        <v>21752</v>
      </c>
      <c r="B6928" t="s">
        <v>66</v>
      </c>
      <c r="C6928">
        <v>4.2</v>
      </c>
      <c r="D6928">
        <v>5</v>
      </c>
      <c r="E6928">
        <v>2199</v>
      </c>
      <c r="F6928">
        <v>769</v>
      </c>
      <c r="G6928" t="s">
        <v>67</v>
      </c>
      <c r="H6928" t="s">
        <v>21753</v>
      </c>
      <c r="I6928" t="s">
        <v>1362</v>
      </c>
      <c r="J6928" t="s">
        <v>70</v>
      </c>
      <c r="K6928" t="s">
        <v>21754</v>
      </c>
      <c r="L6928">
        <v>17886448</v>
      </c>
      <c r="M6928">
        <f t="shared" si="216"/>
        <v>3845</v>
      </c>
      <c r="N6928" s="2">
        <f t="shared" si="217"/>
        <v>65.029558890404729</v>
      </c>
    </row>
    <row r="6929" spans="1:14" x14ac:dyDescent="0.3">
      <c r="A6929" t="s">
        <v>21755</v>
      </c>
      <c r="B6929" t="s">
        <v>866</v>
      </c>
      <c r="C6929">
        <v>4.2</v>
      </c>
      <c r="D6929">
        <v>25</v>
      </c>
      <c r="E6929">
        <v>629</v>
      </c>
      <c r="F6929">
        <v>629</v>
      </c>
      <c r="G6929" t="s">
        <v>466</v>
      </c>
      <c r="H6929" t="s">
        <v>21756</v>
      </c>
      <c r="I6929" t="s">
        <v>110</v>
      </c>
      <c r="J6929" t="s">
        <v>868</v>
      </c>
      <c r="K6929" t="s">
        <v>21757</v>
      </c>
      <c r="L6929">
        <v>15272158</v>
      </c>
      <c r="M6929">
        <f t="shared" si="216"/>
        <v>15725</v>
      </c>
      <c r="N6929" s="2">
        <f t="shared" si="217"/>
        <v>0</v>
      </c>
    </row>
    <row r="6930" spans="1:14" x14ac:dyDescent="0.3">
      <c r="A6930" t="s">
        <v>21758</v>
      </c>
      <c r="B6930" t="s">
        <v>87</v>
      </c>
      <c r="C6930">
        <v>4.7</v>
      </c>
      <c r="D6930">
        <v>116</v>
      </c>
      <c r="E6930">
        <v>1499</v>
      </c>
      <c r="F6930">
        <v>899</v>
      </c>
      <c r="G6930" t="s">
        <v>16</v>
      </c>
      <c r="H6930" t="s">
        <v>21759</v>
      </c>
      <c r="I6930" t="s">
        <v>167</v>
      </c>
      <c r="J6930" t="s">
        <v>91</v>
      </c>
      <c r="K6930" t="s">
        <v>21760</v>
      </c>
      <c r="L6930">
        <v>12666486</v>
      </c>
      <c r="M6930">
        <f t="shared" si="216"/>
        <v>104284</v>
      </c>
      <c r="N6930" s="2">
        <f t="shared" si="217"/>
        <v>40.026684456304203</v>
      </c>
    </row>
    <row r="6931" spans="1:14" x14ac:dyDescent="0.3">
      <c r="A6931" t="s">
        <v>21761</v>
      </c>
      <c r="B6931" t="s">
        <v>6942</v>
      </c>
      <c r="C6931">
        <v>4.2</v>
      </c>
      <c r="D6931">
        <v>89</v>
      </c>
      <c r="E6931">
        <v>1749</v>
      </c>
      <c r="F6931">
        <v>699</v>
      </c>
      <c r="G6931" t="s">
        <v>451</v>
      </c>
      <c r="H6931" t="s">
        <v>21762</v>
      </c>
      <c r="I6931" t="s">
        <v>297</v>
      </c>
      <c r="J6931" t="s">
        <v>6944</v>
      </c>
      <c r="K6931" t="s">
        <v>21763</v>
      </c>
      <c r="L6931">
        <v>12182256</v>
      </c>
      <c r="M6931">
        <f t="shared" si="216"/>
        <v>62211</v>
      </c>
      <c r="N6931" s="2">
        <f t="shared" si="217"/>
        <v>60.03430531732419</v>
      </c>
    </row>
    <row r="6932" spans="1:14" x14ac:dyDescent="0.3">
      <c r="A6932" t="s">
        <v>21764</v>
      </c>
      <c r="B6932" t="s">
        <v>1648</v>
      </c>
      <c r="C6932">
        <v>4.2</v>
      </c>
      <c r="D6932">
        <v>200</v>
      </c>
      <c r="E6932">
        <v>3099</v>
      </c>
      <c r="F6932">
        <v>1146</v>
      </c>
      <c r="G6932" t="s">
        <v>16</v>
      </c>
      <c r="H6932" t="s">
        <v>21765</v>
      </c>
      <c r="I6932" t="s">
        <v>18</v>
      </c>
      <c r="J6932" t="s">
        <v>1650</v>
      </c>
      <c r="K6932" t="s">
        <v>21766</v>
      </c>
      <c r="L6932">
        <v>6825165</v>
      </c>
      <c r="M6932">
        <f t="shared" si="216"/>
        <v>229200</v>
      </c>
      <c r="N6932" s="2">
        <f t="shared" si="217"/>
        <v>63.020329138431755</v>
      </c>
    </row>
    <row r="6933" spans="1:14" x14ac:dyDescent="0.3">
      <c r="A6933" t="s">
        <v>2847</v>
      </c>
      <c r="B6933" t="s">
        <v>6256</v>
      </c>
      <c r="C6933">
        <v>3.9</v>
      </c>
      <c r="D6933">
        <v>27</v>
      </c>
      <c r="E6933">
        <v>999</v>
      </c>
      <c r="F6933">
        <v>849</v>
      </c>
      <c r="G6933" t="s">
        <v>242</v>
      </c>
      <c r="H6933" t="s">
        <v>21767</v>
      </c>
      <c r="I6933" t="s">
        <v>244</v>
      </c>
      <c r="J6933" t="s">
        <v>6258</v>
      </c>
      <c r="K6933" t="s">
        <v>21768</v>
      </c>
      <c r="L6933">
        <v>15236386</v>
      </c>
      <c r="M6933">
        <f t="shared" si="216"/>
        <v>22923</v>
      </c>
      <c r="N6933" s="2">
        <f t="shared" si="217"/>
        <v>15.015015015015015</v>
      </c>
    </row>
    <row r="6934" spans="1:14" x14ac:dyDescent="0.3">
      <c r="A6934" t="s">
        <v>21769</v>
      </c>
      <c r="B6934" t="s">
        <v>6350</v>
      </c>
      <c r="C6934">
        <v>4</v>
      </c>
      <c r="D6934">
        <v>5</v>
      </c>
      <c r="E6934">
        <v>14950</v>
      </c>
      <c r="F6934">
        <v>8820</v>
      </c>
      <c r="G6934" t="s">
        <v>16</v>
      </c>
      <c r="H6934" t="s">
        <v>21770</v>
      </c>
      <c r="I6934" t="s">
        <v>177</v>
      </c>
      <c r="J6934" t="s">
        <v>6352</v>
      </c>
      <c r="K6934" t="s">
        <v>21771</v>
      </c>
      <c r="L6934">
        <v>14460704</v>
      </c>
      <c r="M6934">
        <f t="shared" si="216"/>
        <v>44100</v>
      </c>
      <c r="N6934" s="2">
        <f t="shared" si="217"/>
        <v>41.003344481605353</v>
      </c>
    </row>
    <row r="6935" spans="1:14" x14ac:dyDescent="0.3">
      <c r="A6935" t="s">
        <v>7867</v>
      </c>
      <c r="B6935" t="s">
        <v>309</v>
      </c>
      <c r="C6935">
        <v>4.4000000000000004</v>
      </c>
      <c r="D6935">
        <v>299</v>
      </c>
      <c r="E6935">
        <v>2249</v>
      </c>
      <c r="F6935">
        <v>1124</v>
      </c>
      <c r="G6935" t="s">
        <v>95</v>
      </c>
      <c r="H6935" t="s">
        <v>21772</v>
      </c>
      <c r="I6935" t="s">
        <v>126</v>
      </c>
      <c r="J6935" t="s">
        <v>313</v>
      </c>
      <c r="K6935" t="s">
        <v>21773</v>
      </c>
      <c r="L6935">
        <v>7436864</v>
      </c>
      <c r="M6935">
        <f t="shared" si="216"/>
        <v>336076</v>
      </c>
      <c r="N6935" s="2">
        <f t="shared" si="217"/>
        <v>50.022232103156959</v>
      </c>
    </row>
    <row r="6936" spans="1:14" x14ac:dyDescent="0.3">
      <c r="A6936" t="s">
        <v>20107</v>
      </c>
      <c r="B6936" t="s">
        <v>1011</v>
      </c>
      <c r="C6936">
        <v>4.3</v>
      </c>
      <c r="D6936">
        <v>9</v>
      </c>
      <c r="E6936">
        <v>2999</v>
      </c>
      <c r="F6936">
        <v>1499</v>
      </c>
      <c r="G6936" t="s">
        <v>42</v>
      </c>
      <c r="H6936" t="s">
        <v>21774</v>
      </c>
      <c r="I6936" t="s">
        <v>44</v>
      </c>
      <c r="J6936" t="s">
        <v>1013</v>
      </c>
      <c r="K6936" t="s">
        <v>21775</v>
      </c>
      <c r="L6936">
        <v>16102454</v>
      </c>
      <c r="M6936">
        <f t="shared" si="216"/>
        <v>13491</v>
      </c>
      <c r="N6936" s="2">
        <f t="shared" si="217"/>
        <v>50.016672224074689</v>
      </c>
    </row>
    <row r="6937" spans="1:14" x14ac:dyDescent="0.3">
      <c r="A6937" t="s">
        <v>21776</v>
      </c>
      <c r="B6937" t="s">
        <v>1382</v>
      </c>
      <c r="C6937">
        <v>4.0999999999999996</v>
      </c>
      <c r="D6937">
        <v>338</v>
      </c>
      <c r="E6937">
        <v>3699</v>
      </c>
      <c r="F6937">
        <v>1294</v>
      </c>
      <c r="G6937" t="s">
        <v>29</v>
      </c>
      <c r="H6937" t="s">
        <v>21777</v>
      </c>
      <c r="I6937" t="s">
        <v>132</v>
      </c>
      <c r="J6937" t="s">
        <v>1384</v>
      </c>
      <c r="K6937" t="s">
        <v>21778</v>
      </c>
      <c r="L6937">
        <v>9366039</v>
      </c>
      <c r="M6937">
        <f t="shared" si="216"/>
        <v>437372</v>
      </c>
      <c r="N6937" s="2">
        <f t="shared" si="217"/>
        <v>65.01757231684239</v>
      </c>
    </row>
    <row r="6938" spans="1:14" x14ac:dyDescent="0.3">
      <c r="A6938" t="s">
        <v>21779</v>
      </c>
      <c r="B6938" t="s">
        <v>1222</v>
      </c>
      <c r="C6938">
        <v>3.9</v>
      </c>
      <c r="D6938">
        <v>78</v>
      </c>
      <c r="E6938">
        <v>699</v>
      </c>
      <c r="F6938">
        <v>349</v>
      </c>
      <c r="G6938" t="s">
        <v>67</v>
      </c>
      <c r="H6938" t="s">
        <v>21780</v>
      </c>
      <c r="I6938" t="s">
        <v>56</v>
      </c>
      <c r="J6938" t="s">
        <v>1224</v>
      </c>
      <c r="K6938" t="s">
        <v>21781</v>
      </c>
      <c r="L6938">
        <v>15092124</v>
      </c>
      <c r="M6938">
        <f t="shared" si="216"/>
        <v>27222</v>
      </c>
      <c r="N6938" s="2">
        <f t="shared" si="217"/>
        <v>50.071530758226032</v>
      </c>
    </row>
    <row r="6939" spans="1:14" x14ac:dyDescent="0.3">
      <c r="A6939" t="s">
        <v>21782</v>
      </c>
      <c r="B6939" t="s">
        <v>1222</v>
      </c>
      <c r="C6939">
        <v>4.4000000000000004</v>
      </c>
      <c r="D6939">
        <v>20</v>
      </c>
      <c r="E6939">
        <v>799</v>
      </c>
      <c r="F6939">
        <v>327</v>
      </c>
      <c r="G6939" t="s">
        <v>249</v>
      </c>
      <c r="H6939" t="s">
        <v>21783</v>
      </c>
      <c r="I6939" t="s">
        <v>1229</v>
      </c>
      <c r="J6939" t="s">
        <v>1224</v>
      </c>
      <c r="K6939" t="s">
        <v>21784</v>
      </c>
      <c r="L6939">
        <v>16108366</v>
      </c>
      <c r="M6939">
        <f t="shared" si="216"/>
        <v>6540</v>
      </c>
      <c r="N6939" s="2">
        <f t="shared" si="217"/>
        <v>59.073842302878596</v>
      </c>
    </row>
    <row r="6940" spans="1:14" x14ac:dyDescent="0.3">
      <c r="A6940" t="s">
        <v>1682</v>
      </c>
      <c r="B6940" t="s">
        <v>1072</v>
      </c>
      <c r="C6940">
        <v>4.3</v>
      </c>
      <c r="D6940">
        <v>24</v>
      </c>
      <c r="E6940">
        <v>495</v>
      </c>
      <c r="F6940">
        <v>495</v>
      </c>
      <c r="G6940" t="s">
        <v>67</v>
      </c>
      <c r="H6940" t="s">
        <v>21785</v>
      </c>
      <c r="I6940" t="s">
        <v>273</v>
      </c>
      <c r="J6940" t="s">
        <v>1075</v>
      </c>
      <c r="K6940" t="s">
        <v>21786</v>
      </c>
      <c r="L6940">
        <v>17698478</v>
      </c>
      <c r="M6940">
        <f t="shared" si="216"/>
        <v>11880</v>
      </c>
      <c r="N6940" s="2">
        <f t="shared" si="217"/>
        <v>0</v>
      </c>
    </row>
    <row r="6941" spans="1:14" x14ac:dyDescent="0.3">
      <c r="A6941" t="s">
        <v>21787</v>
      </c>
      <c r="B6941" t="s">
        <v>952</v>
      </c>
      <c r="C6941">
        <v>3.2</v>
      </c>
      <c r="D6941">
        <v>6</v>
      </c>
      <c r="E6941">
        <v>1999</v>
      </c>
      <c r="F6941">
        <v>999</v>
      </c>
      <c r="G6941" t="s">
        <v>757</v>
      </c>
      <c r="H6941" t="s">
        <v>21788</v>
      </c>
      <c r="I6941" t="s">
        <v>1165</v>
      </c>
      <c r="J6941" t="s">
        <v>954</v>
      </c>
      <c r="K6941" t="s">
        <v>21789</v>
      </c>
      <c r="L6941">
        <v>16577508</v>
      </c>
      <c r="M6941">
        <f t="shared" si="216"/>
        <v>5994</v>
      </c>
      <c r="N6941" s="2">
        <f t="shared" si="217"/>
        <v>50.025012506253134</v>
      </c>
    </row>
    <row r="6942" spans="1:14" x14ac:dyDescent="0.3">
      <c r="A6942" t="s">
        <v>5120</v>
      </c>
      <c r="B6942" t="s">
        <v>1312</v>
      </c>
      <c r="C6942">
        <v>4</v>
      </c>
      <c r="D6942">
        <v>10</v>
      </c>
      <c r="E6942">
        <v>3299</v>
      </c>
      <c r="F6942">
        <v>692</v>
      </c>
      <c r="G6942" t="s">
        <v>29</v>
      </c>
      <c r="H6942" t="s">
        <v>21790</v>
      </c>
      <c r="I6942" t="s">
        <v>126</v>
      </c>
      <c r="J6942" t="s">
        <v>1314</v>
      </c>
      <c r="K6942" t="s">
        <v>21791</v>
      </c>
      <c r="L6942">
        <v>16816266</v>
      </c>
      <c r="M6942">
        <f t="shared" si="216"/>
        <v>6920</v>
      </c>
      <c r="N6942" s="2">
        <f t="shared" si="217"/>
        <v>79.02394665050015</v>
      </c>
    </row>
    <row r="6943" spans="1:14" x14ac:dyDescent="0.3">
      <c r="A6943" t="s">
        <v>11815</v>
      </c>
      <c r="B6943" t="s">
        <v>80</v>
      </c>
      <c r="C6943">
        <v>4.3</v>
      </c>
      <c r="D6943">
        <v>9</v>
      </c>
      <c r="E6943">
        <v>799</v>
      </c>
      <c r="F6943">
        <v>359</v>
      </c>
      <c r="G6943" t="s">
        <v>42</v>
      </c>
      <c r="H6943" t="s">
        <v>21792</v>
      </c>
      <c r="I6943" t="s">
        <v>37</v>
      </c>
      <c r="J6943" t="s">
        <v>84</v>
      </c>
      <c r="K6943" t="s">
        <v>21793</v>
      </c>
      <c r="L6943">
        <v>15288142</v>
      </c>
      <c r="M6943">
        <f t="shared" si="216"/>
        <v>3231</v>
      </c>
      <c r="N6943" s="2">
        <f t="shared" si="217"/>
        <v>55.068836045056322</v>
      </c>
    </row>
    <row r="6944" spans="1:14" x14ac:dyDescent="0.3">
      <c r="A6944" t="s">
        <v>572</v>
      </c>
      <c r="B6944" t="s">
        <v>1513</v>
      </c>
      <c r="C6944">
        <v>4.4000000000000004</v>
      </c>
      <c r="D6944">
        <v>5</v>
      </c>
      <c r="E6944">
        <v>849</v>
      </c>
      <c r="F6944">
        <v>849</v>
      </c>
      <c r="G6944" t="s">
        <v>573</v>
      </c>
      <c r="H6944" t="s">
        <v>21794</v>
      </c>
      <c r="I6944" t="s">
        <v>37</v>
      </c>
      <c r="J6944" t="s">
        <v>1515</v>
      </c>
      <c r="K6944" t="s">
        <v>21795</v>
      </c>
      <c r="L6944">
        <v>15912128</v>
      </c>
      <c r="M6944">
        <f t="shared" si="216"/>
        <v>4245</v>
      </c>
      <c r="N6944" s="2">
        <f t="shared" si="217"/>
        <v>0</v>
      </c>
    </row>
    <row r="6945" spans="1:14" x14ac:dyDescent="0.3">
      <c r="A6945" t="s">
        <v>21796</v>
      </c>
      <c r="B6945" t="s">
        <v>2669</v>
      </c>
      <c r="C6945">
        <v>3.6</v>
      </c>
      <c r="D6945">
        <v>28</v>
      </c>
      <c r="E6945">
        <v>2199</v>
      </c>
      <c r="F6945">
        <v>835</v>
      </c>
      <c r="G6945" t="s">
        <v>29</v>
      </c>
      <c r="H6945" t="s">
        <v>21797</v>
      </c>
      <c r="I6945" t="s">
        <v>97</v>
      </c>
      <c r="J6945" t="s">
        <v>2671</v>
      </c>
      <c r="K6945" t="s">
        <v>21798</v>
      </c>
      <c r="L6945">
        <v>14087282</v>
      </c>
      <c r="M6945">
        <f t="shared" si="216"/>
        <v>23380</v>
      </c>
      <c r="N6945" s="2">
        <f t="shared" si="217"/>
        <v>62.028194633924514</v>
      </c>
    </row>
    <row r="6946" spans="1:14" x14ac:dyDescent="0.3">
      <c r="A6946" t="s">
        <v>21799</v>
      </c>
      <c r="B6946" t="s">
        <v>639</v>
      </c>
      <c r="C6946">
        <v>4</v>
      </c>
      <c r="D6946">
        <v>47</v>
      </c>
      <c r="E6946">
        <v>2349</v>
      </c>
      <c r="F6946">
        <v>1174</v>
      </c>
      <c r="G6946" t="s">
        <v>640</v>
      </c>
      <c r="H6946" t="s">
        <v>21800</v>
      </c>
      <c r="I6946" t="s">
        <v>642</v>
      </c>
      <c r="J6946" t="s">
        <v>643</v>
      </c>
      <c r="K6946" t="s">
        <v>21801</v>
      </c>
      <c r="L6946">
        <v>10684890</v>
      </c>
      <c r="M6946">
        <f t="shared" si="216"/>
        <v>55178</v>
      </c>
      <c r="N6946" s="2">
        <f t="shared" si="217"/>
        <v>50.021285653469562</v>
      </c>
    </row>
    <row r="6947" spans="1:14" x14ac:dyDescent="0.3">
      <c r="A6947" t="s">
        <v>21802</v>
      </c>
      <c r="B6947" t="s">
        <v>1788</v>
      </c>
      <c r="C6947">
        <v>4.2</v>
      </c>
      <c r="D6947">
        <v>304</v>
      </c>
      <c r="E6947">
        <v>650</v>
      </c>
      <c r="F6947">
        <v>487</v>
      </c>
      <c r="G6947" t="s">
        <v>1143</v>
      </c>
      <c r="H6947" t="s">
        <v>21803</v>
      </c>
      <c r="I6947" t="s">
        <v>1145</v>
      </c>
      <c r="J6947" t="s">
        <v>1790</v>
      </c>
      <c r="K6947" t="s">
        <v>21804</v>
      </c>
      <c r="L6947">
        <v>8788457</v>
      </c>
      <c r="M6947">
        <f t="shared" si="216"/>
        <v>148048</v>
      </c>
      <c r="N6947" s="2">
        <f t="shared" si="217"/>
        <v>25.076923076923073</v>
      </c>
    </row>
    <row r="6948" spans="1:14" x14ac:dyDescent="0.3">
      <c r="A6948" t="s">
        <v>13945</v>
      </c>
      <c r="B6948" t="s">
        <v>917</v>
      </c>
      <c r="C6948">
        <v>4.2</v>
      </c>
      <c r="D6948">
        <v>158</v>
      </c>
      <c r="E6948">
        <v>1599</v>
      </c>
      <c r="F6948">
        <v>719</v>
      </c>
      <c r="G6948" t="s">
        <v>29</v>
      </c>
      <c r="H6948" t="s">
        <v>21805</v>
      </c>
      <c r="I6948" t="s">
        <v>50</v>
      </c>
      <c r="J6948" t="s">
        <v>919</v>
      </c>
      <c r="K6948" t="s">
        <v>21806</v>
      </c>
      <c r="L6948">
        <v>13481966</v>
      </c>
      <c r="M6948">
        <f t="shared" si="216"/>
        <v>113602</v>
      </c>
      <c r="N6948" s="2">
        <f t="shared" si="217"/>
        <v>55.03439649781113</v>
      </c>
    </row>
    <row r="6949" spans="1:14" x14ac:dyDescent="0.3">
      <c r="A6949" t="s">
        <v>21807</v>
      </c>
      <c r="B6949" t="s">
        <v>54</v>
      </c>
      <c r="C6949">
        <v>4.7</v>
      </c>
      <c r="D6949">
        <v>10</v>
      </c>
      <c r="E6949">
        <v>2299</v>
      </c>
      <c r="F6949">
        <v>574</v>
      </c>
      <c r="G6949" t="s">
        <v>16</v>
      </c>
      <c r="H6949" t="s">
        <v>21808</v>
      </c>
      <c r="I6949" t="s">
        <v>177</v>
      </c>
      <c r="J6949" t="s">
        <v>57</v>
      </c>
      <c r="K6949" t="s">
        <v>21809</v>
      </c>
      <c r="L6949">
        <v>15239786</v>
      </c>
      <c r="M6949">
        <f t="shared" si="216"/>
        <v>5740</v>
      </c>
      <c r="N6949" s="2">
        <f t="shared" si="217"/>
        <v>75.032622879512829</v>
      </c>
    </row>
    <row r="6950" spans="1:14" x14ac:dyDescent="0.3">
      <c r="A6950" t="s">
        <v>13307</v>
      </c>
      <c r="B6950" t="s">
        <v>21810</v>
      </c>
      <c r="C6950">
        <v>4.0999999999999996</v>
      </c>
      <c r="D6950">
        <v>28</v>
      </c>
      <c r="E6950">
        <v>4995</v>
      </c>
      <c r="F6950">
        <v>1798</v>
      </c>
      <c r="G6950" t="s">
        <v>683</v>
      </c>
      <c r="H6950" t="s">
        <v>21811</v>
      </c>
      <c r="I6950" t="s">
        <v>373</v>
      </c>
      <c r="J6950" t="s">
        <v>21812</v>
      </c>
      <c r="K6950" t="s">
        <v>21813</v>
      </c>
      <c r="L6950">
        <v>14237506</v>
      </c>
      <c r="M6950">
        <f t="shared" si="216"/>
        <v>50344</v>
      </c>
      <c r="N6950" s="2">
        <f t="shared" si="217"/>
        <v>64.004004004004003</v>
      </c>
    </row>
    <row r="6951" spans="1:14" x14ac:dyDescent="0.3">
      <c r="A6951" t="s">
        <v>1498</v>
      </c>
      <c r="B6951" t="s">
        <v>1180</v>
      </c>
      <c r="C6951">
        <v>4.3</v>
      </c>
      <c r="D6951">
        <v>309</v>
      </c>
      <c r="E6951">
        <v>829</v>
      </c>
      <c r="F6951">
        <v>373</v>
      </c>
      <c r="G6951" t="s">
        <v>67</v>
      </c>
      <c r="H6951" t="s">
        <v>21814</v>
      </c>
      <c r="I6951" t="s">
        <v>37</v>
      </c>
      <c r="J6951" t="s">
        <v>1182</v>
      </c>
      <c r="K6951" t="s">
        <v>21815</v>
      </c>
      <c r="L6951">
        <v>12095244</v>
      </c>
      <c r="M6951">
        <f t="shared" si="216"/>
        <v>115257</v>
      </c>
      <c r="N6951" s="2">
        <f t="shared" si="217"/>
        <v>55.006031363088056</v>
      </c>
    </row>
    <row r="6952" spans="1:14" x14ac:dyDescent="0.3">
      <c r="A6952" t="s">
        <v>21816</v>
      </c>
      <c r="B6952" t="s">
        <v>1190</v>
      </c>
      <c r="C6952">
        <v>4</v>
      </c>
      <c r="D6952">
        <v>8</v>
      </c>
      <c r="E6952">
        <v>2199</v>
      </c>
      <c r="F6952">
        <v>659</v>
      </c>
      <c r="G6952" t="s">
        <v>42</v>
      </c>
      <c r="H6952" t="s">
        <v>21817</v>
      </c>
      <c r="I6952" t="s">
        <v>50</v>
      </c>
      <c r="J6952" t="s">
        <v>1193</v>
      </c>
      <c r="K6952" t="s">
        <v>21818</v>
      </c>
      <c r="L6952">
        <v>13771040</v>
      </c>
      <c r="M6952">
        <f t="shared" si="216"/>
        <v>5272</v>
      </c>
      <c r="N6952" s="2">
        <f t="shared" si="217"/>
        <v>70.031832651205093</v>
      </c>
    </row>
    <row r="6953" spans="1:14" x14ac:dyDescent="0.3">
      <c r="A6953" t="s">
        <v>8207</v>
      </c>
      <c r="B6953" t="s">
        <v>3647</v>
      </c>
      <c r="C6953">
        <v>4.4000000000000004</v>
      </c>
      <c r="D6953">
        <v>136</v>
      </c>
      <c r="E6953">
        <v>699</v>
      </c>
      <c r="F6953">
        <v>391</v>
      </c>
      <c r="G6953" t="s">
        <v>29</v>
      </c>
      <c r="H6953" t="s">
        <v>21819</v>
      </c>
      <c r="I6953" t="s">
        <v>69</v>
      </c>
      <c r="J6953" t="s">
        <v>3649</v>
      </c>
      <c r="K6953" t="s">
        <v>21820</v>
      </c>
      <c r="L6953">
        <v>12998608</v>
      </c>
      <c r="M6953">
        <f t="shared" si="216"/>
        <v>53176</v>
      </c>
      <c r="N6953" s="2">
        <f t="shared" si="217"/>
        <v>44.062947067238909</v>
      </c>
    </row>
    <row r="6954" spans="1:14" x14ac:dyDescent="0.3">
      <c r="A6954" t="s">
        <v>21821</v>
      </c>
      <c r="B6954" t="s">
        <v>41</v>
      </c>
      <c r="C6954">
        <v>4.8</v>
      </c>
      <c r="D6954">
        <v>8</v>
      </c>
      <c r="E6954">
        <v>3299</v>
      </c>
      <c r="F6954">
        <v>1814</v>
      </c>
      <c r="G6954" t="s">
        <v>67</v>
      </c>
      <c r="H6954" t="s">
        <v>21822</v>
      </c>
      <c r="I6954" t="s">
        <v>103</v>
      </c>
      <c r="J6954" t="s">
        <v>45</v>
      </c>
      <c r="K6954" t="s">
        <v>21823</v>
      </c>
      <c r="L6954">
        <v>14281502</v>
      </c>
      <c r="M6954">
        <f t="shared" si="216"/>
        <v>14512</v>
      </c>
      <c r="N6954" s="2">
        <f t="shared" si="217"/>
        <v>45.013640497120342</v>
      </c>
    </row>
    <row r="6955" spans="1:14" x14ac:dyDescent="0.3">
      <c r="A6955" t="s">
        <v>21824</v>
      </c>
      <c r="B6955" t="s">
        <v>1262</v>
      </c>
      <c r="C6955">
        <v>4.4000000000000004</v>
      </c>
      <c r="D6955">
        <v>34</v>
      </c>
      <c r="E6955">
        <v>799</v>
      </c>
      <c r="F6955">
        <v>799</v>
      </c>
      <c r="G6955" t="s">
        <v>335</v>
      </c>
      <c r="H6955" t="s">
        <v>21825</v>
      </c>
      <c r="I6955" t="s">
        <v>69</v>
      </c>
      <c r="J6955" t="s">
        <v>1265</v>
      </c>
      <c r="K6955" t="s">
        <v>21826</v>
      </c>
      <c r="L6955">
        <v>15127340</v>
      </c>
      <c r="M6955">
        <f t="shared" si="216"/>
        <v>27166</v>
      </c>
      <c r="N6955" s="2">
        <f t="shared" si="217"/>
        <v>0</v>
      </c>
    </row>
    <row r="6956" spans="1:14" x14ac:dyDescent="0.3">
      <c r="A6956" t="s">
        <v>21827</v>
      </c>
      <c r="B6956" t="s">
        <v>935</v>
      </c>
      <c r="C6956">
        <v>3.9</v>
      </c>
      <c r="D6956">
        <v>32</v>
      </c>
      <c r="E6956">
        <v>1099</v>
      </c>
      <c r="F6956">
        <v>505</v>
      </c>
      <c r="G6956" t="s">
        <v>936</v>
      </c>
      <c r="H6956" t="s">
        <v>21828</v>
      </c>
      <c r="I6956" t="s">
        <v>56</v>
      </c>
      <c r="J6956" t="s">
        <v>939</v>
      </c>
      <c r="K6956" t="s">
        <v>21829</v>
      </c>
      <c r="L6956">
        <v>16108374</v>
      </c>
      <c r="M6956">
        <f t="shared" si="216"/>
        <v>16160</v>
      </c>
      <c r="N6956" s="2">
        <f t="shared" si="217"/>
        <v>54.049135577798005</v>
      </c>
    </row>
    <row r="6957" spans="1:14" x14ac:dyDescent="0.3">
      <c r="A6957" t="s">
        <v>21830</v>
      </c>
      <c r="B6957" t="s">
        <v>10020</v>
      </c>
      <c r="C6957">
        <v>4.3</v>
      </c>
      <c r="D6957">
        <v>6</v>
      </c>
      <c r="E6957">
        <v>3795</v>
      </c>
      <c r="F6957">
        <v>2277</v>
      </c>
      <c r="G6957" t="s">
        <v>21831</v>
      </c>
      <c r="H6957" t="s">
        <v>21832</v>
      </c>
      <c r="I6957" t="s">
        <v>685</v>
      </c>
      <c r="J6957" t="s">
        <v>10022</v>
      </c>
      <c r="K6957" t="s">
        <v>21833</v>
      </c>
      <c r="L6957">
        <v>16262636</v>
      </c>
      <c r="M6957">
        <f t="shared" si="216"/>
        <v>13662</v>
      </c>
      <c r="N6957" s="2">
        <f t="shared" si="217"/>
        <v>40</v>
      </c>
    </row>
    <row r="6958" spans="1:14" x14ac:dyDescent="0.3">
      <c r="A6958" t="s">
        <v>21834</v>
      </c>
      <c r="B6958" t="s">
        <v>21835</v>
      </c>
      <c r="C6958">
        <v>4.4000000000000004</v>
      </c>
      <c r="D6958">
        <v>14</v>
      </c>
      <c r="E6958">
        <v>4350</v>
      </c>
      <c r="F6958">
        <v>4350</v>
      </c>
      <c r="G6958" t="s">
        <v>7580</v>
      </c>
      <c r="H6958" t="s">
        <v>21836</v>
      </c>
      <c r="I6958" t="s">
        <v>1145</v>
      </c>
      <c r="J6958" t="s">
        <v>21837</v>
      </c>
      <c r="K6958" t="s">
        <v>21838</v>
      </c>
      <c r="L6958">
        <v>12471628</v>
      </c>
      <c r="M6958">
        <f t="shared" si="216"/>
        <v>60900</v>
      </c>
      <c r="N6958" s="2">
        <f t="shared" si="217"/>
        <v>0</v>
      </c>
    </row>
    <row r="6959" spans="1:14" x14ac:dyDescent="0.3">
      <c r="A6959" t="s">
        <v>21839</v>
      </c>
      <c r="B6959" t="s">
        <v>3381</v>
      </c>
      <c r="C6959">
        <v>3.9</v>
      </c>
      <c r="D6959">
        <v>49</v>
      </c>
      <c r="E6959">
        <v>1899</v>
      </c>
      <c r="F6959">
        <v>721</v>
      </c>
      <c r="G6959" t="s">
        <v>148</v>
      </c>
      <c r="H6959" t="s">
        <v>21840</v>
      </c>
      <c r="I6959" t="s">
        <v>56</v>
      </c>
      <c r="J6959" t="s">
        <v>3384</v>
      </c>
      <c r="K6959" t="s">
        <v>21841</v>
      </c>
      <c r="L6959">
        <v>14959948</v>
      </c>
      <c r="M6959">
        <f t="shared" si="216"/>
        <v>35329</v>
      </c>
      <c r="N6959" s="2">
        <f t="shared" si="217"/>
        <v>62.032648762506582</v>
      </c>
    </row>
    <row r="6960" spans="1:14" x14ac:dyDescent="0.3">
      <c r="A6960" t="s">
        <v>4094</v>
      </c>
      <c r="B6960" t="s">
        <v>402</v>
      </c>
      <c r="C6960">
        <v>4.3</v>
      </c>
      <c r="D6960">
        <v>7</v>
      </c>
      <c r="E6960">
        <v>2799</v>
      </c>
      <c r="F6960">
        <v>2379</v>
      </c>
      <c r="G6960" t="s">
        <v>21842</v>
      </c>
      <c r="H6960" t="s">
        <v>21843</v>
      </c>
      <c r="I6960" t="s">
        <v>297</v>
      </c>
      <c r="J6960" t="s">
        <v>405</v>
      </c>
      <c r="K6960" t="s">
        <v>21844</v>
      </c>
      <c r="L6960">
        <v>16802688</v>
      </c>
      <c r="M6960">
        <f t="shared" si="216"/>
        <v>16653</v>
      </c>
      <c r="N6960" s="2">
        <f t="shared" si="217"/>
        <v>15.005359056806004</v>
      </c>
    </row>
    <row r="6961" spans="1:14" x14ac:dyDescent="0.3">
      <c r="A6961" t="s">
        <v>5509</v>
      </c>
      <c r="B6961" t="s">
        <v>3284</v>
      </c>
      <c r="C6961">
        <v>3.9</v>
      </c>
      <c r="D6961">
        <v>97</v>
      </c>
      <c r="E6961">
        <v>1199</v>
      </c>
      <c r="F6961">
        <v>779</v>
      </c>
      <c r="G6961" t="s">
        <v>563</v>
      </c>
      <c r="H6961" t="s">
        <v>21845</v>
      </c>
      <c r="I6961" t="s">
        <v>297</v>
      </c>
      <c r="J6961" t="s">
        <v>3286</v>
      </c>
      <c r="K6961" t="s">
        <v>21846</v>
      </c>
      <c r="L6961">
        <v>2245991</v>
      </c>
      <c r="M6961">
        <f t="shared" si="216"/>
        <v>75563</v>
      </c>
      <c r="N6961" s="2">
        <f t="shared" si="217"/>
        <v>35.029190992493746</v>
      </c>
    </row>
    <row r="6962" spans="1:14" x14ac:dyDescent="0.3">
      <c r="A6962" t="s">
        <v>21847</v>
      </c>
      <c r="B6962" t="s">
        <v>6162</v>
      </c>
      <c r="C6962">
        <v>4.2</v>
      </c>
      <c r="D6962">
        <v>167</v>
      </c>
      <c r="E6962">
        <v>2299</v>
      </c>
      <c r="F6962">
        <v>1379</v>
      </c>
      <c r="G6962" t="s">
        <v>29</v>
      </c>
      <c r="H6962" t="s">
        <v>21848</v>
      </c>
      <c r="I6962" t="s">
        <v>132</v>
      </c>
      <c r="J6962" t="s">
        <v>6164</v>
      </c>
      <c r="K6962" t="s">
        <v>21849</v>
      </c>
      <c r="L6962">
        <v>13471662</v>
      </c>
      <c r="M6962">
        <f t="shared" si="216"/>
        <v>230293</v>
      </c>
      <c r="N6962" s="2">
        <f t="shared" si="217"/>
        <v>40.01739886907351</v>
      </c>
    </row>
    <row r="6963" spans="1:14" x14ac:dyDescent="0.3">
      <c r="A6963" t="s">
        <v>21850</v>
      </c>
      <c r="B6963" t="s">
        <v>917</v>
      </c>
      <c r="C6963">
        <v>4.0999999999999996</v>
      </c>
      <c r="D6963">
        <v>826</v>
      </c>
      <c r="E6963">
        <v>3699</v>
      </c>
      <c r="F6963">
        <v>1590</v>
      </c>
      <c r="G6963" t="s">
        <v>29</v>
      </c>
      <c r="H6963" t="s">
        <v>21851</v>
      </c>
      <c r="I6963" t="s">
        <v>50</v>
      </c>
      <c r="J6963" t="s">
        <v>919</v>
      </c>
      <c r="K6963" t="s">
        <v>21852</v>
      </c>
      <c r="L6963">
        <v>7286685</v>
      </c>
      <c r="M6963">
        <f t="shared" si="216"/>
        <v>1313340</v>
      </c>
      <c r="N6963" s="2">
        <f t="shared" si="217"/>
        <v>57.015409570154098</v>
      </c>
    </row>
    <row r="6964" spans="1:14" x14ac:dyDescent="0.3">
      <c r="A6964" t="s">
        <v>21853</v>
      </c>
      <c r="B6964" t="s">
        <v>3261</v>
      </c>
      <c r="C6964">
        <v>4.0999999999999996</v>
      </c>
      <c r="D6964">
        <v>46</v>
      </c>
      <c r="E6964">
        <v>1050</v>
      </c>
      <c r="F6964">
        <v>798</v>
      </c>
      <c r="G6964" t="s">
        <v>335</v>
      </c>
      <c r="H6964" t="s">
        <v>21854</v>
      </c>
      <c r="I6964" t="s">
        <v>97</v>
      </c>
      <c r="J6964" t="s">
        <v>3263</v>
      </c>
      <c r="K6964" t="s">
        <v>21855</v>
      </c>
      <c r="L6964">
        <v>14739562</v>
      </c>
      <c r="M6964">
        <f t="shared" si="216"/>
        <v>36708</v>
      </c>
      <c r="N6964" s="2">
        <f t="shared" si="217"/>
        <v>24</v>
      </c>
    </row>
    <row r="6965" spans="1:14" x14ac:dyDescent="0.3">
      <c r="A6965" t="s">
        <v>21856</v>
      </c>
      <c r="B6965" t="s">
        <v>2435</v>
      </c>
      <c r="C6965">
        <v>5</v>
      </c>
      <c r="D6965">
        <v>8</v>
      </c>
      <c r="E6965">
        <v>1499</v>
      </c>
      <c r="F6965">
        <v>1499</v>
      </c>
      <c r="G6965" t="s">
        <v>4628</v>
      </c>
      <c r="H6965" t="s">
        <v>21857</v>
      </c>
      <c r="I6965" t="s">
        <v>1229</v>
      </c>
      <c r="J6965" t="s">
        <v>2438</v>
      </c>
      <c r="K6965" t="s">
        <v>21858</v>
      </c>
      <c r="L6965">
        <v>17883170</v>
      </c>
      <c r="M6965">
        <f t="shared" si="216"/>
        <v>11992</v>
      </c>
      <c r="N6965" s="2">
        <f t="shared" si="217"/>
        <v>0</v>
      </c>
    </row>
    <row r="6966" spans="1:14" x14ac:dyDescent="0.3">
      <c r="A6966" t="s">
        <v>21859</v>
      </c>
      <c r="B6966" t="s">
        <v>165</v>
      </c>
      <c r="C6966">
        <v>4.7</v>
      </c>
      <c r="D6966">
        <v>9</v>
      </c>
      <c r="E6966">
        <v>4499</v>
      </c>
      <c r="F6966">
        <v>2474</v>
      </c>
      <c r="G6966" t="s">
        <v>124</v>
      </c>
      <c r="H6966" t="s">
        <v>21860</v>
      </c>
      <c r="I6966" t="s">
        <v>44</v>
      </c>
      <c r="J6966" t="s">
        <v>168</v>
      </c>
      <c r="K6966" t="s">
        <v>21861</v>
      </c>
      <c r="L6966">
        <v>15688246</v>
      </c>
      <c r="M6966">
        <f t="shared" si="216"/>
        <v>22266</v>
      </c>
      <c r="N6966" s="2">
        <f t="shared" si="217"/>
        <v>45.01000222271616</v>
      </c>
    </row>
    <row r="6967" spans="1:14" x14ac:dyDescent="0.3">
      <c r="A6967" t="s">
        <v>21862</v>
      </c>
      <c r="B6967" t="s">
        <v>1913</v>
      </c>
      <c r="C6967">
        <v>3.6</v>
      </c>
      <c r="D6967">
        <v>5</v>
      </c>
      <c r="E6967">
        <v>2799</v>
      </c>
      <c r="F6967">
        <v>699</v>
      </c>
      <c r="G6967" t="s">
        <v>16</v>
      </c>
      <c r="H6967" t="s">
        <v>21863</v>
      </c>
      <c r="I6967" t="s">
        <v>18</v>
      </c>
      <c r="J6967" t="s">
        <v>1915</v>
      </c>
      <c r="K6967" t="s">
        <v>21864</v>
      </c>
      <c r="L6967">
        <v>17900444</v>
      </c>
      <c r="M6967">
        <f t="shared" si="216"/>
        <v>3495</v>
      </c>
      <c r="N6967" s="2">
        <f t="shared" si="217"/>
        <v>75.026795284030015</v>
      </c>
    </row>
    <row r="6968" spans="1:14" x14ac:dyDescent="0.3">
      <c r="A6968" t="s">
        <v>21865</v>
      </c>
      <c r="B6968" t="s">
        <v>2355</v>
      </c>
      <c r="C6968">
        <v>4.0999999999999996</v>
      </c>
      <c r="D6968">
        <v>17</v>
      </c>
      <c r="E6968">
        <v>1499</v>
      </c>
      <c r="F6968">
        <v>569</v>
      </c>
      <c r="G6968" t="s">
        <v>95</v>
      </c>
      <c r="H6968" t="s">
        <v>21866</v>
      </c>
      <c r="I6968" t="s">
        <v>862</v>
      </c>
      <c r="J6968" t="s">
        <v>2357</v>
      </c>
      <c r="K6968" t="s">
        <v>21867</v>
      </c>
      <c r="L6968">
        <v>15423032</v>
      </c>
      <c r="M6968">
        <f t="shared" si="216"/>
        <v>9673</v>
      </c>
      <c r="N6968" s="2">
        <f t="shared" si="217"/>
        <v>62.041360907271518</v>
      </c>
    </row>
    <row r="6969" spans="1:14" x14ac:dyDescent="0.3">
      <c r="A6969" t="s">
        <v>12213</v>
      </c>
      <c r="B6969" t="s">
        <v>3784</v>
      </c>
      <c r="C6969">
        <v>4</v>
      </c>
      <c r="D6969">
        <v>8</v>
      </c>
      <c r="E6969">
        <v>4545</v>
      </c>
      <c r="F6969">
        <v>899</v>
      </c>
      <c r="G6969" t="s">
        <v>21868</v>
      </c>
      <c r="H6969" t="s">
        <v>21869</v>
      </c>
      <c r="I6969" t="s">
        <v>373</v>
      </c>
      <c r="J6969" t="s">
        <v>3786</v>
      </c>
      <c r="K6969" t="s">
        <v>21870</v>
      </c>
      <c r="L6969">
        <v>13418086</v>
      </c>
      <c r="M6969">
        <f t="shared" si="216"/>
        <v>7192</v>
      </c>
      <c r="N6969" s="2">
        <f t="shared" si="217"/>
        <v>80.220022002200224</v>
      </c>
    </row>
    <row r="6970" spans="1:14" x14ac:dyDescent="0.3">
      <c r="A6970" t="s">
        <v>21871</v>
      </c>
      <c r="B6970" t="s">
        <v>21872</v>
      </c>
      <c r="C6970">
        <v>4.0999999999999996</v>
      </c>
      <c r="D6970">
        <v>7</v>
      </c>
      <c r="E6970">
        <v>1799</v>
      </c>
      <c r="F6970">
        <v>845</v>
      </c>
      <c r="G6970" t="s">
        <v>29</v>
      </c>
      <c r="H6970" t="s">
        <v>21873</v>
      </c>
      <c r="I6970" t="s">
        <v>1209</v>
      </c>
      <c r="J6970" t="s">
        <v>21874</v>
      </c>
      <c r="K6970" t="s">
        <v>21875</v>
      </c>
      <c r="L6970">
        <v>16944666</v>
      </c>
      <c r="M6970">
        <f t="shared" si="216"/>
        <v>5915</v>
      </c>
      <c r="N6970" s="2">
        <f t="shared" si="217"/>
        <v>53.029460811561982</v>
      </c>
    </row>
    <row r="6971" spans="1:14" x14ac:dyDescent="0.3">
      <c r="A6971" t="s">
        <v>21876</v>
      </c>
      <c r="B6971" t="s">
        <v>418</v>
      </c>
      <c r="C6971">
        <v>4.5999999999999996</v>
      </c>
      <c r="D6971">
        <v>7</v>
      </c>
      <c r="E6971">
        <v>1499</v>
      </c>
      <c r="F6971">
        <v>1499</v>
      </c>
      <c r="G6971" t="s">
        <v>21877</v>
      </c>
      <c r="H6971" t="s">
        <v>21878</v>
      </c>
      <c r="I6971" t="s">
        <v>110</v>
      </c>
      <c r="J6971" t="s">
        <v>421</v>
      </c>
      <c r="K6971" t="s">
        <v>21879</v>
      </c>
      <c r="L6971">
        <v>17001984</v>
      </c>
      <c r="M6971">
        <f t="shared" si="216"/>
        <v>10493</v>
      </c>
      <c r="N6971" s="2">
        <f t="shared" si="217"/>
        <v>0</v>
      </c>
    </row>
    <row r="6972" spans="1:14" x14ac:dyDescent="0.3">
      <c r="A6972" t="s">
        <v>21880</v>
      </c>
      <c r="B6972" t="s">
        <v>80</v>
      </c>
      <c r="C6972">
        <v>4.5</v>
      </c>
      <c r="D6972">
        <v>43</v>
      </c>
      <c r="E6972">
        <v>1299</v>
      </c>
      <c r="F6972">
        <v>649</v>
      </c>
      <c r="G6972" t="s">
        <v>194</v>
      </c>
      <c r="H6972" t="s">
        <v>21881</v>
      </c>
      <c r="I6972" t="s">
        <v>56</v>
      </c>
      <c r="J6972" t="s">
        <v>84</v>
      </c>
      <c r="K6972" t="s">
        <v>21882</v>
      </c>
      <c r="L6972">
        <v>17435462</v>
      </c>
      <c r="M6972">
        <f t="shared" si="216"/>
        <v>27907</v>
      </c>
      <c r="N6972" s="2">
        <f t="shared" si="217"/>
        <v>50.038491147036183</v>
      </c>
    </row>
    <row r="6973" spans="1:14" x14ac:dyDescent="0.3">
      <c r="A6973" t="s">
        <v>2624</v>
      </c>
      <c r="B6973" t="s">
        <v>3930</v>
      </c>
      <c r="C6973">
        <v>4.2</v>
      </c>
      <c r="D6973">
        <v>86</v>
      </c>
      <c r="E6973">
        <v>640</v>
      </c>
      <c r="F6973">
        <v>230</v>
      </c>
      <c r="G6973" t="s">
        <v>3931</v>
      </c>
      <c r="H6973" t="s">
        <v>21883</v>
      </c>
      <c r="I6973" t="s">
        <v>110</v>
      </c>
      <c r="J6973" t="s">
        <v>3933</v>
      </c>
      <c r="K6973" t="s">
        <v>21884</v>
      </c>
      <c r="L6973">
        <v>12370322</v>
      </c>
      <c r="M6973">
        <f t="shared" si="216"/>
        <v>19780</v>
      </c>
      <c r="N6973" s="2">
        <f t="shared" si="217"/>
        <v>64.0625</v>
      </c>
    </row>
    <row r="6974" spans="1:14" x14ac:dyDescent="0.3">
      <c r="A6974" t="s">
        <v>21885</v>
      </c>
      <c r="B6974" t="s">
        <v>593</v>
      </c>
      <c r="C6974">
        <v>4</v>
      </c>
      <c r="D6974">
        <v>6</v>
      </c>
      <c r="E6974">
        <v>2799</v>
      </c>
      <c r="F6974">
        <v>1539</v>
      </c>
      <c r="G6974" t="s">
        <v>905</v>
      </c>
      <c r="H6974" t="s">
        <v>21886</v>
      </c>
      <c r="I6974" t="s">
        <v>446</v>
      </c>
      <c r="J6974" t="s">
        <v>595</v>
      </c>
      <c r="K6974" t="s">
        <v>21887</v>
      </c>
      <c r="L6974">
        <v>17007682</v>
      </c>
      <c r="M6974">
        <f t="shared" si="216"/>
        <v>9234</v>
      </c>
      <c r="N6974" s="2">
        <f t="shared" si="217"/>
        <v>45.016077170418008</v>
      </c>
    </row>
    <row r="6975" spans="1:14" x14ac:dyDescent="0.3">
      <c r="A6975" t="s">
        <v>21888</v>
      </c>
      <c r="B6975" t="s">
        <v>6918</v>
      </c>
      <c r="C6975">
        <v>4.0999999999999996</v>
      </c>
      <c r="D6975">
        <v>7</v>
      </c>
      <c r="E6975">
        <v>1499</v>
      </c>
      <c r="F6975">
        <v>494</v>
      </c>
      <c r="G6975" t="s">
        <v>16</v>
      </c>
      <c r="H6975" t="s">
        <v>21889</v>
      </c>
      <c r="I6975" t="s">
        <v>1532</v>
      </c>
      <c r="J6975" t="s">
        <v>6920</v>
      </c>
      <c r="K6975" t="s">
        <v>21890</v>
      </c>
      <c r="L6975">
        <v>17806002</v>
      </c>
      <c r="M6975">
        <f t="shared" si="216"/>
        <v>3458</v>
      </c>
      <c r="N6975" s="2">
        <f t="shared" si="217"/>
        <v>67.044696464309538</v>
      </c>
    </row>
    <row r="6976" spans="1:14" x14ac:dyDescent="0.3">
      <c r="A6976" t="s">
        <v>21891</v>
      </c>
      <c r="B6976" t="s">
        <v>2435</v>
      </c>
      <c r="C6976">
        <v>5</v>
      </c>
      <c r="D6976">
        <v>12</v>
      </c>
      <c r="E6976">
        <v>399</v>
      </c>
      <c r="F6976">
        <v>399</v>
      </c>
      <c r="G6976" t="s">
        <v>9381</v>
      </c>
      <c r="H6976" t="s">
        <v>21892</v>
      </c>
      <c r="I6976" t="s">
        <v>56</v>
      </c>
      <c r="J6976" t="s">
        <v>2438</v>
      </c>
      <c r="K6976" t="s">
        <v>21893</v>
      </c>
      <c r="L6976">
        <v>17883560</v>
      </c>
      <c r="M6976">
        <f t="shared" si="216"/>
        <v>4788</v>
      </c>
      <c r="N6976" s="2">
        <f t="shared" si="217"/>
        <v>0</v>
      </c>
    </row>
    <row r="6977" spans="1:14" x14ac:dyDescent="0.3">
      <c r="A6977" t="s">
        <v>21894</v>
      </c>
      <c r="B6977" t="s">
        <v>241</v>
      </c>
      <c r="C6977">
        <v>4.3</v>
      </c>
      <c r="D6977">
        <v>8</v>
      </c>
      <c r="E6977">
        <v>1899</v>
      </c>
      <c r="F6977">
        <v>759</v>
      </c>
      <c r="G6977" t="s">
        <v>242</v>
      </c>
      <c r="H6977" t="s">
        <v>21895</v>
      </c>
      <c r="I6977" t="s">
        <v>244</v>
      </c>
      <c r="J6977" t="s">
        <v>245</v>
      </c>
      <c r="K6977" t="s">
        <v>21896</v>
      </c>
      <c r="L6977">
        <v>17142108</v>
      </c>
      <c r="M6977">
        <f t="shared" si="216"/>
        <v>6072</v>
      </c>
      <c r="N6977" s="2">
        <f t="shared" si="217"/>
        <v>60.031595576619281</v>
      </c>
    </row>
    <row r="6978" spans="1:14" x14ac:dyDescent="0.3">
      <c r="A6978" t="s">
        <v>21088</v>
      </c>
      <c r="B6978" t="s">
        <v>54</v>
      </c>
      <c r="C6978">
        <v>3.9</v>
      </c>
      <c r="D6978">
        <v>29</v>
      </c>
      <c r="E6978">
        <v>799</v>
      </c>
      <c r="F6978">
        <v>279</v>
      </c>
      <c r="G6978" t="s">
        <v>16</v>
      </c>
      <c r="H6978" t="s">
        <v>21897</v>
      </c>
      <c r="I6978" t="s">
        <v>388</v>
      </c>
      <c r="J6978" t="s">
        <v>57</v>
      </c>
      <c r="K6978" t="s">
        <v>21898</v>
      </c>
      <c r="L6978">
        <v>14300642</v>
      </c>
      <c r="M6978">
        <f t="shared" si="216"/>
        <v>8091</v>
      </c>
      <c r="N6978" s="2">
        <f t="shared" si="217"/>
        <v>65.081351689612006</v>
      </c>
    </row>
    <row r="6979" spans="1:14" x14ac:dyDescent="0.3">
      <c r="A6979" t="s">
        <v>21899</v>
      </c>
      <c r="B6979" t="s">
        <v>165</v>
      </c>
      <c r="C6979">
        <v>4.3</v>
      </c>
      <c r="D6979">
        <v>48</v>
      </c>
      <c r="E6979">
        <v>4499</v>
      </c>
      <c r="F6979">
        <v>2924</v>
      </c>
      <c r="G6979" t="s">
        <v>124</v>
      </c>
      <c r="H6979" t="s">
        <v>21900</v>
      </c>
      <c r="I6979" t="s">
        <v>103</v>
      </c>
      <c r="J6979" t="s">
        <v>168</v>
      </c>
      <c r="K6979" t="s">
        <v>21901</v>
      </c>
      <c r="L6979">
        <v>16478542</v>
      </c>
      <c r="M6979">
        <f t="shared" ref="M6979:M7042" si="218">D6979*F6979</f>
        <v>140352</v>
      </c>
      <c r="N6979" s="2">
        <f t="shared" ref="N6979:N7042" si="219">((E6979-F6979)/E6979) *100</f>
        <v>35.007779506557014</v>
      </c>
    </row>
    <row r="6980" spans="1:14" x14ac:dyDescent="0.3">
      <c r="A6980" t="s">
        <v>21902</v>
      </c>
      <c r="B6980" t="s">
        <v>80</v>
      </c>
      <c r="C6980">
        <v>4.5</v>
      </c>
      <c r="D6980">
        <v>74</v>
      </c>
      <c r="E6980">
        <v>1699</v>
      </c>
      <c r="F6980">
        <v>679</v>
      </c>
      <c r="G6980" t="s">
        <v>42</v>
      </c>
      <c r="H6980" t="s">
        <v>21903</v>
      </c>
      <c r="I6980" t="s">
        <v>862</v>
      </c>
      <c r="J6980" t="s">
        <v>84</v>
      </c>
      <c r="K6980" t="s">
        <v>21904</v>
      </c>
      <c r="L6980">
        <v>13392050</v>
      </c>
      <c r="M6980">
        <f t="shared" si="218"/>
        <v>50246</v>
      </c>
      <c r="N6980" s="2">
        <f t="shared" si="219"/>
        <v>60.035314891112421</v>
      </c>
    </row>
    <row r="6981" spans="1:14" x14ac:dyDescent="0.3">
      <c r="A6981" t="s">
        <v>1221</v>
      </c>
      <c r="B6981" t="s">
        <v>1222</v>
      </c>
      <c r="C6981">
        <v>4.2</v>
      </c>
      <c r="D6981">
        <v>18</v>
      </c>
      <c r="E6981">
        <v>1349</v>
      </c>
      <c r="F6981">
        <v>539</v>
      </c>
      <c r="G6981" t="s">
        <v>249</v>
      </c>
      <c r="H6981" t="s">
        <v>21905</v>
      </c>
      <c r="I6981" t="s">
        <v>1165</v>
      </c>
      <c r="J6981" t="s">
        <v>1224</v>
      </c>
      <c r="K6981" t="s">
        <v>21906</v>
      </c>
      <c r="L6981">
        <v>16360440</v>
      </c>
      <c r="M6981">
        <f t="shared" si="218"/>
        <v>9702</v>
      </c>
      <c r="N6981" s="2">
        <f t="shared" si="219"/>
        <v>60.044477390659743</v>
      </c>
    </row>
    <row r="6982" spans="1:14" x14ac:dyDescent="0.3">
      <c r="A6982" t="s">
        <v>21907</v>
      </c>
      <c r="B6982" t="s">
        <v>21908</v>
      </c>
      <c r="C6982">
        <v>4.2</v>
      </c>
      <c r="D6982">
        <v>66</v>
      </c>
      <c r="E6982">
        <v>1274</v>
      </c>
      <c r="F6982">
        <v>1274</v>
      </c>
      <c r="G6982" t="s">
        <v>218</v>
      </c>
      <c r="H6982" t="s">
        <v>21909</v>
      </c>
      <c r="I6982" t="s">
        <v>10350</v>
      </c>
      <c r="J6982" t="s">
        <v>21910</v>
      </c>
      <c r="K6982" t="s">
        <v>21911</v>
      </c>
      <c r="L6982">
        <v>17520652</v>
      </c>
      <c r="M6982">
        <f t="shared" si="218"/>
        <v>84084</v>
      </c>
      <c r="N6982" s="2">
        <f t="shared" si="219"/>
        <v>0</v>
      </c>
    </row>
    <row r="6983" spans="1:14" x14ac:dyDescent="0.3">
      <c r="A6983" t="s">
        <v>21912</v>
      </c>
      <c r="B6983" t="s">
        <v>2619</v>
      </c>
      <c r="C6983">
        <v>4.5999999999999996</v>
      </c>
      <c r="D6983">
        <v>54</v>
      </c>
      <c r="E6983">
        <v>1595</v>
      </c>
      <c r="F6983">
        <v>797</v>
      </c>
      <c r="G6983" t="s">
        <v>16</v>
      </c>
      <c r="H6983" t="s">
        <v>21913</v>
      </c>
      <c r="I6983" t="s">
        <v>586</v>
      </c>
      <c r="J6983" t="s">
        <v>2622</v>
      </c>
      <c r="K6983" t="s">
        <v>21914</v>
      </c>
      <c r="L6983">
        <v>11116764</v>
      </c>
      <c r="M6983">
        <f t="shared" si="218"/>
        <v>43038</v>
      </c>
      <c r="N6983" s="2">
        <f t="shared" si="219"/>
        <v>50.031347962382441</v>
      </c>
    </row>
    <row r="6984" spans="1:14" x14ac:dyDescent="0.3">
      <c r="A6984" t="s">
        <v>449</v>
      </c>
      <c r="B6984" t="s">
        <v>87</v>
      </c>
      <c r="C6984">
        <v>4.7</v>
      </c>
      <c r="D6984">
        <v>9</v>
      </c>
      <c r="E6984">
        <v>2299</v>
      </c>
      <c r="F6984">
        <v>1241</v>
      </c>
      <c r="G6984" t="s">
        <v>2446</v>
      </c>
      <c r="H6984" t="s">
        <v>21915</v>
      </c>
      <c r="I6984" t="s">
        <v>297</v>
      </c>
      <c r="J6984" t="s">
        <v>91</v>
      </c>
      <c r="K6984" t="s">
        <v>21916</v>
      </c>
      <c r="L6984">
        <v>17024120</v>
      </c>
      <c r="M6984">
        <f t="shared" si="218"/>
        <v>11169</v>
      </c>
      <c r="N6984" s="2">
        <f t="shared" si="219"/>
        <v>46.020008699434541</v>
      </c>
    </row>
    <row r="6985" spans="1:14" x14ac:dyDescent="0.3">
      <c r="A6985" t="s">
        <v>15053</v>
      </c>
      <c r="B6985" t="s">
        <v>1648</v>
      </c>
      <c r="C6985">
        <v>4.0999999999999996</v>
      </c>
      <c r="D6985">
        <v>48</v>
      </c>
      <c r="E6985">
        <v>7899</v>
      </c>
      <c r="F6985">
        <v>1579</v>
      </c>
      <c r="G6985" t="s">
        <v>16</v>
      </c>
      <c r="H6985" t="s">
        <v>21917</v>
      </c>
      <c r="I6985" t="s">
        <v>18</v>
      </c>
      <c r="J6985" t="s">
        <v>1650</v>
      </c>
      <c r="K6985" t="s">
        <v>21918</v>
      </c>
      <c r="L6985">
        <v>15536980</v>
      </c>
      <c r="M6985">
        <f t="shared" si="218"/>
        <v>75792</v>
      </c>
      <c r="N6985" s="2">
        <f t="shared" si="219"/>
        <v>80.010127864286616</v>
      </c>
    </row>
    <row r="6986" spans="1:14" x14ac:dyDescent="0.3">
      <c r="A6986" t="s">
        <v>21919</v>
      </c>
      <c r="B6986" t="s">
        <v>165</v>
      </c>
      <c r="C6986">
        <v>4.0999999999999996</v>
      </c>
      <c r="D6986">
        <v>44</v>
      </c>
      <c r="E6986">
        <v>2999</v>
      </c>
      <c r="F6986">
        <v>2249</v>
      </c>
      <c r="G6986" t="s">
        <v>74</v>
      </c>
      <c r="H6986" t="s">
        <v>21920</v>
      </c>
      <c r="I6986" t="s">
        <v>2844</v>
      </c>
      <c r="J6986" t="s">
        <v>168</v>
      </c>
      <c r="K6986" t="s">
        <v>21921</v>
      </c>
      <c r="L6986">
        <v>12285846</v>
      </c>
      <c r="M6986">
        <f t="shared" si="218"/>
        <v>98956</v>
      </c>
      <c r="N6986" s="2">
        <f t="shared" si="219"/>
        <v>25.008336112037345</v>
      </c>
    </row>
    <row r="6987" spans="1:14" x14ac:dyDescent="0.3">
      <c r="A6987" t="s">
        <v>21922</v>
      </c>
      <c r="B6987" t="s">
        <v>9805</v>
      </c>
      <c r="C6987">
        <v>4.4000000000000004</v>
      </c>
      <c r="D6987">
        <v>7</v>
      </c>
      <c r="E6987">
        <v>1999</v>
      </c>
      <c r="F6987">
        <v>1199</v>
      </c>
      <c r="G6987" t="s">
        <v>8588</v>
      </c>
      <c r="H6987" t="s">
        <v>21923</v>
      </c>
      <c r="I6987" t="s">
        <v>1176</v>
      </c>
      <c r="J6987" t="s">
        <v>9807</v>
      </c>
      <c r="K6987" t="s">
        <v>21924</v>
      </c>
      <c r="L6987">
        <v>17401782</v>
      </c>
      <c r="M6987">
        <f t="shared" si="218"/>
        <v>8393</v>
      </c>
      <c r="N6987" s="2">
        <f t="shared" si="219"/>
        <v>40.020010005002497</v>
      </c>
    </row>
    <row r="6988" spans="1:14" x14ac:dyDescent="0.3">
      <c r="A6988" t="s">
        <v>358</v>
      </c>
      <c r="B6988" t="s">
        <v>4510</v>
      </c>
      <c r="C6988">
        <v>3.3</v>
      </c>
      <c r="D6988">
        <v>14</v>
      </c>
      <c r="E6988">
        <v>4999</v>
      </c>
      <c r="F6988">
        <v>1499</v>
      </c>
      <c r="G6988" t="s">
        <v>29</v>
      </c>
      <c r="H6988" t="s">
        <v>21925</v>
      </c>
      <c r="I6988" t="s">
        <v>126</v>
      </c>
      <c r="J6988" t="s">
        <v>4512</v>
      </c>
      <c r="K6988" t="s">
        <v>21926</v>
      </c>
      <c r="L6988">
        <v>15616834</v>
      </c>
      <c r="M6988">
        <f t="shared" si="218"/>
        <v>20986</v>
      </c>
      <c r="N6988" s="2">
        <f t="shared" si="219"/>
        <v>70.014002800560121</v>
      </c>
    </row>
    <row r="6989" spans="1:14" x14ac:dyDescent="0.3">
      <c r="A6989" t="s">
        <v>449</v>
      </c>
      <c r="B6989" t="s">
        <v>2033</v>
      </c>
      <c r="C6989">
        <v>4.4000000000000004</v>
      </c>
      <c r="D6989">
        <v>15</v>
      </c>
      <c r="E6989">
        <v>1899</v>
      </c>
      <c r="F6989">
        <v>1139</v>
      </c>
      <c r="G6989" t="s">
        <v>2515</v>
      </c>
      <c r="H6989" t="s">
        <v>21927</v>
      </c>
      <c r="I6989" t="s">
        <v>297</v>
      </c>
      <c r="J6989" t="s">
        <v>2036</v>
      </c>
      <c r="K6989" t="s">
        <v>10488</v>
      </c>
      <c r="L6989">
        <v>14040976</v>
      </c>
      <c r="M6989">
        <f t="shared" si="218"/>
        <v>17085</v>
      </c>
      <c r="N6989" s="2">
        <f t="shared" si="219"/>
        <v>40.021063717746181</v>
      </c>
    </row>
    <row r="6990" spans="1:14" x14ac:dyDescent="0.3">
      <c r="A6990" t="s">
        <v>21928</v>
      </c>
      <c r="B6990" t="s">
        <v>889</v>
      </c>
      <c r="C6990">
        <v>3.1</v>
      </c>
      <c r="D6990">
        <v>18</v>
      </c>
      <c r="E6990">
        <v>999</v>
      </c>
      <c r="F6990">
        <v>549</v>
      </c>
      <c r="G6990" t="s">
        <v>16</v>
      </c>
      <c r="H6990" t="s">
        <v>21929</v>
      </c>
      <c r="I6990" t="s">
        <v>17370</v>
      </c>
      <c r="J6990" t="s">
        <v>892</v>
      </c>
      <c r="K6990" t="s">
        <v>21930</v>
      </c>
      <c r="L6990">
        <v>16415346</v>
      </c>
      <c r="M6990">
        <f t="shared" si="218"/>
        <v>9882</v>
      </c>
      <c r="N6990" s="2">
        <f t="shared" si="219"/>
        <v>45.045045045045043</v>
      </c>
    </row>
    <row r="6991" spans="1:14" x14ac:dyDescent="0.3">
      <c r="A6991" t="s">
        <v>6096</v>
      </c>
      <c r="B6991" t="s">
        <v>4453</v>
      </c>
      <c r="C6991">
        <v>4.2</v>
      </c>
      <c r="D6991">
        <v>9</v>
      </c>
      <c r="E6991">
        <v>1099</v>
      </c>
      <c r="F6991">
        <v>714</v>
      </c>
      <c r="G6991" t="s">
        <v>29</v>
      </c>
      <c r="H6991" t="s">
        <v>21931</v>
      </c>
      <c r="I6991" t="s">
        <v>37</v>
      </c>
      <c r="J6991" t="s">
        <v>4455</v>
      </c>
      <c r="K6991" t="s">
        <v>21932</v>
      </c>
      <c r="L6991">
        <v>16318090</v>
      </c>
      <c r="M6991">
        <f t="shared" si="218"/>
        <v>6426</v>
      </c>
      <c r="N6991" s="2">
        <f t="shared" si="219"/>
        <v>35.031847133757957</v>
      </c>
    </row>
    <row r="6992" spans="1:14" x14ac:dyDescent="0.3">
      <c r="A6992" t="s">
        <v>4378</v>
      </c>
      <c r="B6992" t="s">
        <v>21933</v>
      </c>
      <c r="C6992">
        <v>3.5</v>
      </c>
      <c r="D6992">
        <v>11</v>
      </c>
      <c r="E6992">
        <v>999</v>
      </c>
      <c r="F6992">
        <v>549</v>
      </c>
      <c r="G6992" t="s">
        <v>5138</v>
      </c>
      <c r="H6992" t="s">
        <v>21934</v>
      </c>
      <c r="I6992" t="s">
        <v>297</v>
      </c>
      <c r="J6992" t="s">
        <v>21935</v>
      </c>
      <c r="K6992" t="s">
        <v>21936</v>
      </c>
      <c r="L6992">
        <v>13795082</v>
      </c>
      <c r="M6992">
        <f t="shared" si="218"/>
        <v>6039</v>
      </c>
      <c r="N6992" s="2">
        <f t="shared" si="219"/>
        <v>45.045045045045043</v>
      </c>
    </row>
    <row r="6993" spans="1:14" x14ac:dyDescent="0.3">
      <c r="A6993" t="s">
        <v>21937</v>
      </c>
      <c r="B6993" t="s">
        <v>1879</v>
      </c>
      <c r="C6993">
        <v>4.4000000000000004</v>
      </c>
      <c r="D6993">
        <v>16</v>
      </c>
      <c r="E6993">
        <v>2999</v>
      </c>
      <c r="F6993">
        <v>1199</v>
      </c>
      <c r="G6993" t="s">
        <v>683</v>
      </c>
      <c r="H6993" t="s">
        <v>21938</v>
      </c>
      <c r="I6993" t="s">
        <v>685</v>
      </c>
      <c r="J6993" t="s">
        <v>1881</v>
      </c>
      <c r="K6993" t="s">
        <v>21939</v>
      </c>
      <c r="L6993">
        <v>15231050</v>
      </c>
      <c r="M6993">
        <f t="shared" si="218"/>
        <v>19184</v>
      </c>
      <c r="N6993" s="2">
        <f t="shared" si="219"/>
        <v>60.020006668889621</v>
      </c>
    </row>
    <row r="6994" spans="1:14" x14ac:dyDescent="0.3">
      <c r="A6994" t="s">
        <v>531</v>
      </c>
      <c r="B6994" t="s">
        <v>165</v>
      </c>
      <c r="C6994">
        <v>4.0999999999999996</v>
      </c>
      <c r="D6994">
        <v>44</v>
      </c>
      <c r="E6994">
        <v>2299</v>
      </c>
      <c r="F6994">
        <v>1264</v>
      </c>
      <c r="G6994" t="s">
        <v>42</v>
      </c>
      <c r="H6994" t="s">
        <v>21940</v>
      </c>
      <c r="I6994" t="s">
        <v>37</v>
      </c>
      <c r="J6994" t="s">
        <v>168</v>
      </c>
      <c r="K6994" t="s">
        <v>21941</v>
      </c>
      <c r="L6994">
        <v>13939072</v>
      </c>
      <c r="M6994">
        <f t="shared" si="218"/>
        <v>55616</v>
      </c>
      <c r="N6994" s="2">
        <f t="shared" si="219"/>
        <v>45.019573727707701</v>
      </c>
    </row>
    <row r="6995" spans="1:14" x14ac:dyDescent="0.3">
      <c r="A6995" t="s">
        <v>21942</v>
      </c>
      <c r="B6995" t="s">
        <v>456</v>
      </c>
      <c r="C6995">
        <v>3.8</v>
      </c>
      <c r="D6995">
        <v>16</v>
      </c>
      <c r="E6995">
        <v>1390</v>
      </c>
      <c r="F6995">
        <v>1112</v>
      </c>
      <c r="G6995" t="s">
        <v>466</v>
      </c>
      <c r="H6995" t="s">
        <v>21943</v>
      </c>
      <c r="I6995" t="s">
        <v>50</v>
      </c>
      <c r="J6995" t="s">
        <v>459</v>
      </c>
      <c r="K6995" t="s">
        <v>21944</v>
      </c>
      <c r="L6995">
        <v>16102974</v>
      </c>
      <c r="M6995">
        <f t="shared" si="218"/>
        <v>17792</v>
      </c>
      <c r="N6995" s="2">
        <f t="shared" si="219"/>
        <v>20</v>
      </c>
    </row>
    <row r="6996" spans="1:14" x14ac:dyDescent="0.3">
      <c r="A6996" t="s">
        <v>21945</v>
      </c>
      <c r="B6996" t="s">
        <v>230</v>
      </c>
      <c r="C6996">
        <v>4.5999999999999996</v>
      </c>
      <c r="D6996">
        <v>35</v>
      </c>
      <c r="E6996">
        <v>3199</v>
      </c>
      <c r="F6996">
        <v>1919</v>
      </c>
      <c r="G6996" t="s">
        <v>16</v>
      </c>
      <c r="H6996" t="s">
        <v>21946</v>
      </c>
      <c r="I6996" t="s">
        <v>1306</v>
      </c>
      <c r="J6996" t="s">
        <v>232</v>
      </c>
      <c r="K6996" t="s">
        <v>21947</v>
      </c>
      <c r="L6996">
        <v>15711844</v>
      </c>
      <c r="M6996">
        <f t="shared" si="218"/>
        <v>67165</v>
      </c>
      <c r="N6996" s="2">
        <f t="shared" si="219"/>
        <v>40.012503907471086</v>
      </c>
    </row>
    <row r="6997" spans="1:14" x14ac:dyDescent="0.3">
      <c r="A6997" t="s">
        <v>21948</v>
      </c>
      <c r="B6997" t="s">
        <v>4334</v>
      </c>
      <c r="C6997">
        <v>3.7</v>
      </c>
      <c r="D6997">
        <v>20</v>
      </c>
      <c r="E6997">
        <v>999</v>
      </c>
      <c r="F6997">
        <v>389</v>
      </c>
      <c r="G6997" t="s">
        <v>2219</v>
      </c>
      <c r="H6997" t="s">
        <v>21949</v>
      </c>
      <c r="I6997" t="s">
        <v>76</v>
      </c>
      <c r="J6997" t="s">
        <v>4336</v>
      </c>
      <c r="K6997" t="s">
        <v>21950</v>
      </c>
      <c r="L6997">
        <v>16645882</v>
      </c>
      <c r="M6997">
        <f t="shared" si="218"/>
        <v>7780</v>
      </c>
      <c r="N6997" s="2">
        <f t="shared" si="219"/>
        <v>61.061061061061061</v>
      </c>
    </row>
    <row r="6998" spans="1:14" x14ac:dyDescent="0.3">
      <c r="A6998" t="s">
        <v>21951</v>
      </c>
      <c r="B6998" t="s">
        <v>1938</v>
      </c>
      <c r="C6998">
        <v>3.6</v>
      </c>
      <c r="D6998">
        <v>50</v>
      </c>
      <c r="E6998">
        <v>3655</v>
      </c>
      <c r="F6998">
        <v>1535</v>
      </c>
      <c r="G6998" t="s">
        <v>194</v>
      </c>
      <c r="H6998" t="s">
        <v>21952</v>
      </c>
      <c r="I6998" t="s">
        <v>1941</v>
      </c>
      <c r="J6998" t="s">
        <v>1942</v>
      </c>
      <c r="K6998" t="s">
        <v>21953</v>
      </c>
      <c r="L6998">
        <v>14989858</v>
      </c>
      <c r="M6998">
        <f t="shared" si="218"/>
        <v>76750</v>
      </c>
      <c r="N6998" s="2">
        <f t="shared" si="219"/>
        <v>58.002735978112177</v>
      </c>
    </row>
    <row r="6999" spans="1:14" x14ac:dyDescent="0.3">
      <c r="A6999" t="s">
        <v>3288</v>
      </c>
      <c r="B6999" t="s">
        <v>1011</v>
      </c>
      <c r="C6999">
        <v>4.9000000000000004</v>
      </c>
      <c r="D6999">
        <v>7</v>
      </c>
      <c r="E6999">
        <v>2999</v>
      </c>
      <c r="F6999">
        <v>2099</v>
      </c>
      <c r="G6999" t="s">
        <v>42</v>
      </c>
      <c r="H6999" t="s">
        <v>21954</v>
      </c>
      <c r="I6999" t="s">
        <v>44</v>
      </c>
      <c r="J6999" t="s">
        <v>1013</v>
      </c>
      <c r="K6999" t="s">
        <v>21955</v>
      </c>
      <c r="L6999">
        <v>17608650</v>
      </c>
      <c r="M6999">
        <f t="shared" si="218"/>
        <v>14693</v>
      </c>
      <c r="N6999" s="2">
        <f t="shared" si="219"/>
        <v>30.010003334444811</v>
      </c>
    </row>
    <row r="7000" spans="1:14" x14ac:dyDescent="0.3">
      <c r="A7000" t="s">
        <v>21956</v>
      </c>
      <c r="B7000" t="s">
        <v>895</v>
      </c>
      <c r="C7000">
        <v>4.7</v>
      </c>
      <c r="D7000">
        <v>6</v>
      </c>
      <c r="E7000">
        <v>3590</v>
      </c>
      <c r="F7000">
        <v>2154</v>
      </c>
      <c r="G7000" t="s">
        <v>2464</v>
      </c>
      <c r="H7000" t="s">
        <v>21957</v>
      </c>
      <c r="I7000" t="s">
        <v>446</v>
      </c>
      <c r="J7000" t="s">
        <v>898</v>
      </c>
      <c r="K7000" t="s">
        <v>21958</v>
      </c>
      <c r="L7000">
        <v>15274014</v>
      </c>
      <c r="M7000">
        <f t="shared" si="218"/>
        <v>12924</v>
      </c>
      <c r="N7000" s="2">
        <f t="shared" si="219"/>
        <v>40</v>
      </c>
    </row>
    <row r="7001" spans="1:14" x14ac:dyDescent="0.3">
      <c r="A7001" t="s">
        <v>325</v>
      </c>
      <c r="B7001" t="s">
        <v>3635</v>
      </c>
      <c r="C7001">
        <v>2.6</v>
      </c>
      <c r="D7001">
        <v>5</v>
      </c>
      <c r="E7001">
        <v>999</v>
      </c>
      <c r="F7001">
        <v>299</v>
      </c>
      <c r="G7001" t="s">
        <v>67</v>
      </c>
      <c r="H7001" t="s">
        <v>21959</v>
      </c>
      <c r="I7001" t="s">
        <v>37</v>
      </c>
      <c r="J7001" t="s">
        <v>3637</v>
      </c>
      <c r="K7001" t="s">
        <v>21960</v>
      </c>
      <c r="L7001">
        <v>14848770</v>
      </c>
      <c r="M7001">
        <f t="shared" si="218"/>
        <v>1495</v>
      </c>
      <c r="N7001" s="2">
        <f t="shared" si="219"/>
        <v>70.070070070070074</v>
      </c>
    </row>
    <row r="7002" spans="1:14" x14ac:dyDescent="0.3">
      <c r="A7002" t="s">
        <v>21961</v>
      </c>
      <c r="B7002" t="s">
        <v>3501</v>
      </c>
      <c r="C7002">
        <v>4.3</v>
      </c>
      <c r="D7002">
        <v>34</v>
      </c>
      <c r="E7002">
        <v>299</v>
      </c>
      <c r="F7002">
        <v>299</v>
      </c>
      <c r="G7002" t="s">
        <v>3502</v>
      </c>
      <c r="H7002" t="s">
        <v>21962</v>
      </c>
      <c r="I7002" t="s">
        <v>1229</v>
      </c>
      <c r="J7002" t="s">
        <v>3504</v>
      </c>
      <c r="K7002" t="s">
        <v>21963</v>
      </c>
      <c r="L7002">
        <v>16952802</v>
      </c>
      <c r="M7002">
        <f t="shared" si="218"/>
        <v>10166</v>
      </c>
      <c r="N7002" s="2">
        <f t="shared" si="219"/>
        <v>0</v>
      </c>
    </row>
    <row r="7003" spans="1:14" x14ac:dyDescent="0.3">
      <c r="A7003" t="s">
        <v>21964</v>
      </c>
      <c r="B7003" t="s">
        <v>1011</v>
      </c>
      <c r="C7003">
        <v>4</v>
      </c>
      <c r="D7003">
        <v>27</v>
      </c>
      <c r="E7003">
        <v>2299</v>
      </c>
      <c r="F7003">
        <v>1149</v>
      </c>
      <c r="G7003" t="s">
        <v>42</v>
      </c>
      <c r="H7003" t="s">
        <v>21965</v>
      </c>
      <c r="I7003" t="s">
        <v>56</v>
      </c>
      <c r="J7003" t="s">
        <v>1013</v>
      </c>
      <c r="K7003" t="s">
        <v>21966</v>
      </c>
      <c r="L7003">
        <v>14111206</v>
      </c>
      <c r="M7003">
        <f t="shared" si="218"/>
        <v>31023</v>
      </c>
      <c r="N7003" s="2">
        <f t="shared" si="219"/>
        <v>50.021748586341886</v>
      </c>
    </row>
    <row r="7004" spans="1:14" x14ac:dyDescent="0.3">
      <c r="A7004" t="s">
        <v>21967</v>
      </c>
      <c r="B7004" t="s">
        <v>5917</v>
      </c>
      <c r="C7004">
        <v>3.3</v>
      </c>
      <c r="D7004">
        <v>15</v>
      </c>
      <c r="E7004">
        <v>1066</v>
      </c>
      <c r="F7004">
        <v>1066</v>
      </c>
      <c r="G7004" t="s">
        <v>12179</v>
      </c>
      <c r="H7004" t="s">
        <v>21968</v>
      </c>
      <c r="I7004" t="s">
        <v>685</v>
      </c>
      <c r="J7004" t="s">
        <v>5919</v>
      </c>
      <c r="K7004" t="s">
        <v>21969</v>
      </c>
      <c r="L7004">
        <v>12794952</v>
      </c>
      <c r="M7004">
        <f t="shared" si="218"/>
        <v>15990</v>
      </c>
      <c r="N7004" s="2">
        <f t="shared" si="219"/>
        <v>0</v>
      </c>
    </row>
    <row r="7005" spans="1:14" x14ac:dyDescent="0.3">
      <c r="A7005" t="s">
        <v>21970</v>
      </c>
      <c r="B7005" t="s">
        <v>456</v>
      </c>
      <c r="C7005">
        <v>4.8</v>
      </c>
      <c r="D7005">
        <v>5</v>
      </c>
      <c r="E7005">
        <v>2290</v>
      </c>
      <c r="F7005">
        <v>1145</v>
      </c>
      <c r="G7005" t="s">
        <v>21971</v>
      </c>
      <c r="H7005" t="s">
        <v>21972</v>
      </c>
      <c r="I7005" t="s">
        <v>83</v>
      </c>
      <c r="J7005" t="s">
        <v>459</v>
      </c>
      <c r="K7005" t="s">
        <v>21973</v>
      </c>
      <c r="L7005">
        <v>16262752</v>
      </c>
      <c r="M7005">
        <f t="shared" si="218"/>
        <v>5725</v>
      </c>
      <c r="N7005" s="2">
        <f t="shared" si="219"/>
        <v>50</v>
      </c>
    </row>
    <row r="7006" spans="1:14" x14ac:dyDescent="0.3">
      <c r="A7006" t="s">
        <v>2624</v>
      </c>
      <c r="B7006" t="s">
        <v>465</v>
      </c>
      <c r="C7006">
        <v>4.5</v>
      </c>
      <c r="D7006">
        <v>129</v>
      </c>
      <c r="E7006">
        <v>539</v>
      </c>
      <c r="F7006">
        <v>539</v>
      </c>
      <c r="G7006" t="s">
        <v>21974</v>
      </c>
      <c r="H7006" t="s">
        <v>21975</v>
      </c>
      <c r="I7006" t="s">
        <v>110</v>
      </c>
      <c r="J7006" t="s">
        <v>468</v>
      </c>
      <c r="K7006" t="s">
        <v>21976</v>
      </c>
      <c r="L7006">
        <v>10846616</v>
      </c>
      <c r="M7006">
        <f t="shared" si="218"/>
        <v>69531</v>
      </c>
      <c r="N7006" s="2">
        <f t="shared" si="219"/>
        <v>0</v>
      </c>
    </row>
    <row r="7007" spans="1:14" x14ac:dyDescent="0.3">
      <c r="A7007" t="s">
        <v>21977</v>
      </c>
      <c r="B7007" t="s">
        <v>1300</v>
      </c>
      <c r="C7007">
        <v>4.4000000000000004</v>
      </c>
      <c r="D7007">
        <v>7</v>
      </c>
      <c r="E7007">
        <v>999</v>
      </c>
      <c r="F7007">
        <v>399</v>
      </c>
      <c r="G7007" t="s">
        <v>42</v>
      </c>
      <c r="H7007" t="s">
        <v>21978</v>
      </c>
      <c r="I7007" t="s">
        <v>37</v>
      </c>
      <c r="J7007" t="s">
        <v>1302</v>
      </c>
      <c r="K7007" t="s">
        <v>21979</v>
      </c>
      <c r="L7007">
        <v>16189980</v>
      </c>
      <c r="M7007">
        <f t="shared" si="218"/>
        <v>2793</v>
      </c>
      <c r="N7007" s="2">
        <f t="shared" si="219"/>
        <v>60.06006006006006</v>
      </c>
    </row>
    <row r="7008" spans="1:14" x14ac:dyDescent="0.3">
      <c r="A7008" t="s">
        <v>4496</v>
      </c>
      <c r="B7008" t="s">
        <v>1267</v>
      </c>
      <c r="C7008">
        <v>4.3</v>
      </c>
      <c r="D7008">
        <v>15</v>
      </c>
      <c r="E7008">
        <v>2199</v>
      </c>
      <c r="F7008">
        <v>703</v>
      </c>
      <c r="G7008" t="s">
        <v>1268</v>
      </c>
      <c r="H7008" t="s">
        <v>21980</v>
      </c>
      <c r="I7008" t="s">
        <v>891</v>
      </c>
      <c r="J7008" t="s">
        <v>1270</v>
      </c>
      <c r="K7008" t="s">
        <v>21981</v>
      </c>
      <c r="L7008">
        <v>14136870</v>
      </c>
      <c r="M7008">
        <f t="shared" si="218"/>
        <v>10545</v>
      </c>
      <c r="N7008" s="2">
        <f t="shared" si="219"/>
        <v>68.030923146884945</v>
      </c>
    </row>
    <row r="7009" spans="1:14" x14ac:dyDescent="0.3">
      <c r="A7009" t="s">
        <v>79</v>
      </c>
      <c r="B7009" t="s">
        <v>199</v>
      </c>
      <c r="C7009">
        <v>4.2</v>
      </c>
      <c r="D7009">
        <v>182</v>
      </c>
      <c r="E7009">
        <v>2349</v>
      </c>
      <c r="F7009">
        <v>939</v>
      </c>
      <c r="G7009" t="s">
        <v>757</v>
      </c>
      <c r="H7009" t="s">
        <v>21982</v>
      </c>
      <c r="I7009" t="s">
        <v>83</v>
      </c>
      <c r="J7009" t="s">
        <v>202</v>
      </c>
      <c r="K7009" t="s">
        <v>21983</v>
      </c>
      <c r="L7009">
        <v>10617818</v>
      </c>
      <c r="M7009">
        <f t="shared" si="218"/>
        <v>170898</v>
      </c>
      <c r="N7009" s="2">
        <f t="shared" si="219"/>
        <v>60.025542784163477</v>
      </c>
    </row>
    <row r="7010" spans="1:14" x14ac:dyDescent="0.3">
      <c r="A7010" t="s">
        <v>21984</v>
      </c>
      <c r="B7010" t="s">
        <v>13014</v>
      </c>
      <c r="C7010">
        <v>4.5</v>
      </c>
      <c r="D7010">
        <v>26</v>
      </c>
      <c r="E7010">
        <v>299</v>
      </c>
      <c r="F7010">
        <v>299</v>
      </c>
      <c r="G7010" t="s">
        <v>29</v>
      </c>
      <c r="H7010" t="s">
        <v>21985</v>
      </c>
      <c r="I7010" t="s">
        <v>1941</v>
      </c>
      <c r="J7010" t="s">
        <v>13016</v>
      </c>
      <c r="K7010" t="s">
        <v>21986</v>
      </c>
      <c r="L7010">
        <v>13913920</v>
      </c>
      <c r="M7010">
        <f t="shared" si="218"/>
        <v>7774</v>
      </c>
      <c r="N7010" s="2">
        <f t="shared" si="219"/>
        <v>0</v>
      </c>
    </row>
    <row r="7011" spans="1:14" x14ac:dyDescent="0.3">
      <c r="A7011" t="s">
        <v>21987</v>
      </c>
      <c r="B7011" t="s">
        <v>9323</v>
      </c>
      <c r="C7011">
        <v>4.5999999999999996</v>
      </c>
      <c r="D7011">
        <v>445</v>
      </c>
      <c r="E7011">
        <v>699</v>
      </c>
      <c r="F7011">
        <v>664</v>
      </c>
      <c r="G7011" t="s">
        <v>16</v>
      </c>
      <c r="H7011" t="s">
        <v>21988</v>
      </c>
      <c r="I7011" t="s">
        <v>1744</v>
      </c>
      <c r="J7011" t="s">
        <v>9325</v>
      </c>
      <c r="K7011" t="s">
        <v>21989</v>
      </c>
      <c r="L7011">
        <v>10999990</v>
      </c>
      <c r="M7011">
        <f t="shared" si="218"/>
        <v>295480</v>
      </c>
      <c r="N7011" s="2">
        <f t="shared" si="219"/>
        <v>5.0071530758226039</v>
      </c>
    </row>
    <row r="7012" spans="1:14" x14ac:dyDescent="0.3">
      <c r="A7012" t="s">
        <v>21990</v>
      </c>
      <c r="B7012" t="s">
        <v>21991</v>
      </c>
      <c r="C7012">
        <v>4.3</v>
      </c>
      <c r="D7012">
        <v>23</v>
      </c>
      <c r="E7012">
        <v>4599</v>
      </c>
      <c r="F7012">
        <v>1839</v>
      </c>
      <c r="G7012" t="s">
        <v>335</v>
      </c>
      <c r="H7012" t="s">
        <v>21992</v>
      </c>
      <c r="I7012" t="s">
        <v>132</v>
      </c>
      <c r="J7012" t="s">
        <v>21993</v>
      </c>
      <c r="K7012" t="s">
        <v>21994</v>
      </c>
      <c r="L7012">
        <v>16187986</v>
      </c>
      <c r="M7012">
        <f t="shared" si="218"/>
        <v>42297</v>
      </c>
      <c r="N7012" s="2">
        <f t="shared" si="219"/>
        <v>60.013046314416172</v>
      </c>
    </row>
    <row r="7013" spans="1:14" x14ac:dyDescent="0.3">
      <c r="A7013" t="s">
        <v>21995</v>
      </c>
      <c r="B7013" t="s">
        <v>1342</v>
      </c>
      <c r="C7013">
        <v>3.6</v>
      </c>
      <c r="D7013">
        <v>5</v>
      </c>
      <c r="E7013">
        <v>1799</v>
      </c>
      <c r="F7013">
        <v>989</v>
      </c>
      <c r="G7013" t="s">
        <v>42</v>
      </c>
      <c r="H7013" t="s">
        <v>21996</v>
      </c>
      <c r="I7013" t="s">
        <v>56</v>
      </c>
      <c r="J7013" t="s">
        <v>1344</v>
      </c>
      <c r="K7013" t="s">
        <v>21997</v>
      </c>
      <c r="L7013">
        <v>17170866</v>
      </c>
      <c r="M7013">
        <f t="shared" si="218"/>
        <v>4945</v>
      </c>
      <c r="N7013" s="2">
        <f t="shared" si="219"/>
        <v>45.025013896609231</v>
      </c>
    </row>
    <row r="7014" spans="1:14" x14ac:dyDescent="0.3">
      <c r="A7014" t="s">
        <v>994</v>
      </c>
      <c r="B7014" t="s">
        <v>895</v>
      </c>
      <c r="C7014">
        <v>4.0999999999999996</v>
      </c>
      <c r="D7014">
        <v>72</v>
      </c>
      <c r="E7014">
        <v>2390</v>
      </c>
      <c r="F7014">
        <v>2390</v>
      </c>
      <c r="G7014" t="s">
        <v>16</v>
      </c>
      <c r="H7014" t="s">
        <v>21998</v>
      </c>
      <c r="I7014" t="s">
        <v>997</v>
      </c>
      <c r="J7014" t="s">
        <v>898</v>
      </c>
      <c r="K7014" t="s">
        <v>21999</v>
      </c>
      <c r="L7014">
        <v>15102914</v>
      </c>
      <c r="M7014">
        <f t="shared" si="218"/>
        <v>172080</v>
      </c>
      <c r="N7014" s="2">
        <f t="shared" si="219"/>
        <v>0</v>
      </c>
    </row>
    <row r="7015" spans="1:14" x14ac:dyDescent="0.3">
      <c r="A7015" t="s">
        <v>5386</v>
      </c>
      <c r="B7015" t="s">
        <v>5775</v>
      </c>
      <c r="C7015">
        <v>3.6</v>
      </c>
      <c r="D7015">
        <v>64</v>
      </c>
      <c r="E7015">
        <v>2099</v>
      </c>
      <c r="F7015">
        <v>944</v>
      </c>
      <c r="G7015" t="s">
        <v>29</v>
      </c>
      <c r="H7015" t="s">
        <v>22000</v>
      </c>
      <c r="I7015" t="s">
        <v>1064</v>
      </c>
      <c r="J7015" t="s">
        <v>5777</v>
      </c>
      <c r="K7015" t="s">
        <v>22001</v>
      </c>
      <c r="L7015">
        <v>14600828</v>
      </c>
      <c r="M7015">
        <f t="shared" si="218"/>
        <v>60416</v>
      </c>
      <c r="N7015" s="2">
        <f t="shared" si="219"/>
        <v>55.026202953787518</v>
      </c>
    </row>
    <row r="7016" spans="1:14" x14ac:dyDescent="0.3">
      <c r="A7016" t="s">
        <v>1821</v>
      </c>
      <c r="B7016" t="s">
        <v>608</v>
      </c>
      <c r="C7016">
        <v>4.0999999999999996</v>
      </c>
      <c r="D7016">
        <v>17</v>
      </c>
      <c r="E7016">
        <v>4450</v>
      </c>
      <c r="F7016">
        <v>3159</v>
      </c>
      <c r="G7016" t="s">
        <v>16</v>
      </c>
      <c r="H7016" t="s">
        <v>22002</v>
      </c>
      <c r="I7016" t="s">
        <v>177</v>
      </c>
      <c r="J7016" t="s">
        <v>611</v>
      </c>
      <c r="K7016" t="s">
        <v>22003</v>
      </c>
      <c r="L7016">
        <v>12896556</v>
      </c>
      <c r="M7016">
        <f t="shared" si="218"/>
        <v>53703</v>
      </c>
      <c r="N7016" s="2">
        <f t="shared" si="219"/>
        <v>29.011235955056179</v>
      </c>
    </row>
    <row r="7017" spans="1:14" x14ac:dyDescent="0.3">
      <c r="A7017" t="s">
        <v>22004</v>
      </c>
      <c r="B7017" t="s">
        <v>1382</v>
      </c>
      <c r="C7017">
        <v>4.3</v>
      </c>
      <c r="D7017">
        <v>3</v>
      </c>
      <c r="E7017">
        <v>1799</v>
      </c>
      <c r="F7017">
        <v>539</v>
      </c>
      <c r="G7017" t="s">
        <v>242</v>
      </c>
      <c r="H7017" t="s">
        <v>22005</v>
      </c>
      <c r="I7017" t="s">
        <v>244</v>
      </c>
      <c r="J7017" t="s">
        <v>1384</v>
      </c>
      <c r="K7017" t="s">
        <v>22006</v>
      </c>
      <c r="L7017">
        <v>16040438</v>
      </c>
      <c r="M7017">
        <f t="shared" si="218"/>
        <v>1617</v>
      </c>
      <c r="N7017" s="2">
        <f t="shared" si="219"/>
        <v>70.038910505836569</v>
      </c>
    </row>
    <row r="7018" spans="1:14" x14ac:dyDescent="0.3">
      <c r="A7018" t="s">
        <v>22007</v>
      </c>
      <c r="B7018" t="s">
        <v>689</v>
      </c>
      <c r="C7018">
        <v>4.8</v>
      </c>
      <c r="D7018">
        <v>12</v>
      </c>
      <c r="E7018">
        <v>1390</v>
      </c>
      <c r="F7018">
        <v>625</v>
      </c>
      <c r="G7018" t="s">
        <v>690</v>
      </c>
      <c r="H7018" t="s">
        <v>22008</v>
      </c>
      <c r="I7018" t="s">
        <v>513</v>
      </c>
      <c r="J7018" t="s">
        <v>692</v>
      </c>
      <c r="K7018" t="s">
        <v>22009</v>
      </c>
      <c r="L7018">
        <v>16679274</v>
      </c>
      <c r="M7018">
        <f t="shared" si="218"/>
        <v>7500</v>
      </c>
      <c r="N7018" s="2">
        <f t="shared" si="219"/>
        <v>55.035971223021583</v>
      </c>
    </row>
    <row r="7019" spans="1:14" x14ac:dyDescent="0.3">
      <c r="A7019" t="s">
        <v>1425</v>
      </c>
      <c r="B7019" t="s">
        <v>3055</v>
      </c>
      <c r="C7019">
        <v>4.7</v>
      </c>
      <c r="D7019">
        <v>311</v>
      </c>
      <c r="E7019">
        <v>2499</v>
      </c>
      <c r="F7019">
        <v>2499</v>
      </c>
      <c r="G7019" t="s">
        <v>16</v>
      </c>
      <c r="H7019" t="s">
        <v>22010</v>
      </c>
      <c r="I7019" t="s">
        <v>513</v>
      </c>
      <c r="J7019" t="s">
        <v>3057</v>
      </c>
      <c r="K7019" t="s">
        <v>22011</v>
      </c>
      <c r="L7019">
        <v>1940730</v>
      </c>
      <c r="M7019">
        <f t="shared" si="218"/>
        <v>777189</v>
      </c>
      <c r="N7019" s="2">
        <f t="shared" si="219"/>
        <v>0</v>
      </c>
    </row>
    <row r="7020" spans="1:14" x14ac:dyDescent="0.3">
      <c r="A7020" t="s">
        <v>14510</v>
      </c>
      <c r="B7020" t="s">
        <v>424</v>
      </c>
      <c r="C7020">
        <v>3</v>
      </c>
      <c r="D7020">
        <v>32</v>
      </c>
      <c r="E7020">
        <v>5999</v>
      </c>
      <c r="F7020">
        <v>2399</v>
      </c>
      <c r="G7020" t="s">
        <v>29</v>
      </c>
      <c r="H7020" t="s">
        <v>22012</v>
      </c>
      <c r="I7020" t="s">
        <v>132</v>
      </c>
      <c r="J7020" t="s">
        <v>426</v>
      </c>
      <c r="K7020" t="s">
        <v>22013</v>
      </c>
      <c r="L7020">
        <v>15798330</v>
      </c>
      <c r="M7020">
        <f t="shared" si="218"/>
        <v>76768</v>
      </c>
      <c r="N7020" s="2">
        <f t="shared" si="219"/>
        <v>60.01000166694449</v>
      </c>
    </row>
    <row r="7021" spans="1:14" x14ac:dyDescent="0.3">
      <c r="A7021" t="s">
        <v>22014</v>
      </c>
      <c r="B7021" t="s">
        <v>2308</v>
      </c>
      <c r="C7021">
        <v>4.5</v>
      </c>
      <c r="D7021">
        <v>28</v>
      </c>
      <c r="E7021">
        <v>1949</v>
      </c>
      <c r="F7021">
        <v>1715</v>
      </c>
      <c r="G7021" t="s">
        <v>16</v>
      </c>
      <c r="H7021" t="s">
        <v>22015</v>
      </c>
      <c r="I7021" t="s">
        <v>997</v>
      </c>
      <c r="J7021" t="s">
        <v>2310</v>
      </c>
      <c r="K7021" t="s">
        <v>22016</v>
      </c>
      <c r="L7021">
        <v>11552080</v>
      </c>
      <c r="M7021">
        <f t="shared" si="218"/>
        <v>48020</v>
      </c>
      <c r="N7021" s="2">
        <f t="shared" si="219"/>
        <v>12.006157003591586</v>
      </c>
    </row>
    <row r="7022" spans="1:14" x14ac:dyDescent="0.3">
      <c r="A7022" t="s">
        <v>22017</v>
      </c>
      <c r="B7022" t="s">
        <v>7226</v>
      </c>
      <c r="C7022">
        <v>4.3</v>
      </c>
      <c r="D7022">
        <v>35</v>
      </c>
      <c r="E7022">
        <v>10000</v>
      </c>
      <c r="F7022">
        <v>10000</v>
      </c>
      <c r="G7022" t="s">
        <v>1143</v>
      </c>
      <c r="H7022" t="s">
        <v>22018</v>
      </c>
      <c r="I7022" t="s">
        <v>1145</v>
      </c>
      <c r="J7022" t="s">
        <v>7228</v>
      </c>
      <c r="K7022" t="s">
        <v>22019</v>
      </c>
      <c r="L7022">
        <v>8771173</v>
      </c>
      <c r="M7022">
        <f t="shared" si="218"/>
        <v>350000</v>
      </c>
      <c r="N7022" s="2">
        <f t="shared" si="219"/>
        <v>0</v>
      </c>
    </row>
    <row r="7023" spans="1:14" x14ac:dyDescent="0.3">
      <c r="A7023" t="s">
        <v>22020</v>
      </c>
      <c r="B7023" t="s">
        <v>353</v>
      </c>
      <c r="C7023">
        <v>1.3</v>
      </c>
      <c r="D7023">
        <v>4</v>
      </c>
      <c r="E7023">
        <v>2599</v>
      </c>
      <c r="F7023">
        <v>1299</v>
      </c>
      <c r="G7023" t="s">
        <v>16</v>
      </c>
      <c r="H7023" t="s">
        <v>22021</v>
      </c>
      <c r="I7023" t="s">
        <v>18</v>
      </c>
      <c r="J7023" t="s">
        <v>356</v>
      </c>
      <c r="K7023" t="s">
        <v>22022</v>
      </c>
      <c r="L7023">
        <v>18027512</v>
      </c>
      <c r="M7023">
        <f t="shared" si="218"/>
        <v>5196</v>
      </c>
      <c r="N7023" s="2">
        <f t="shared" si="219"/>
        <v>50.019238168526357</v>
      </c>
    </row>
    <row r="7024" spans="1:14" x14ac:dyDescent="0.3">
      <c r="A7024" t="s">
        <v>22023</v>
      </c>
      <c r="B7024" t="s">
        <v>54</v>
      </c>
      <c r="C7024">
        <v>4.5</v>
      </c>
      <c r="D7024">
        <v>25</v>
      </c>
      <c r="E7024">
        <v>2999</v>
      </c>
      <c r="F7024">
        <v>1949</v>
      </c>
      <c r="G7024" t="s">
        <v>16</v>
      </c>
      <c r="H7024" t="s">
        <v>22024</v>
      </c>
      <c r="I7024" t="s">
        <v>1946</v>
      </c>
      <c r="J7024" t="s">
        <v>57</v>
      </c>
      <c r="K7024" t="s">
        <v>22025</v>
      </c>
      <c r="L7024">
        <v>12893888</v>
      </c>
      <c r="M7024">
        <f t="shared" si="218"/>
        <v>48725</v>
      </c>
      <c r="N7024" s="2">
        <f t="shared" si="219"/>
        <v>35.011670556852287</v>
      </c>
    </row>
    <row r="7025" spans="1:14" x14ac:dyDescent="0.3">
      <c r="A7025" t="s">
        <v>9629</v>
      </c>
      <c r="B7025" t="s">
        <v>1903</v>
      </c>
      <c r="C7025">
        <v>3.2</v>
      </c>
      <c r="D7025">
        <v>12</v>
      </c>
      <c r="E7025">
        <v>2247</v>
      </c>
      <c r="F7025">
        <v>786</v>
      </c>
      <c r="G7025" t="s">
        <v>4434</v>
      </c>
      <c r="H7025" t="s">
        <v>22026</v>
      </c>
      <c r="I7025" t="s">
        <v>132</v>
      </c>
      <c r="J7025" t="s">
        <v>1905</v>
      </c>
      <c r="K7025" t="s">
        <v>22027</v>
      </c>
      <c r="L7025">
        <v>16010736</v>
      </c>
      <c r="M7025">
        <f t="shared" si="218"/>
        <v>9432</v>
      </c>
      <c r="N7025" s="2">
        <f t="shared" si="219"/>
        <v>65.020026702269689</v>
      </c>
    </row>
    <row r="7026" spans="1:14" x14ac:dyDescent="0.3">
      <c r="A7026" t="s">
        <v>22028</v>
      </c>
      <c r="B7026" t="s">
        <v>309</v>
      </c>
      <c r="C7026">
        <v>4.5</v>
      </c>
      <c r="D7026">
        <v>73</v>
      </c>
      <c r="E7026">
        <v>1999</v>
      </c>
      <c r="F7026">
        <v>999</v>
      </c>
      <c r="G7026" t="s">
        <v>5277</v>
      </c>
      <c r="H7026" t="s">
        <v>22029</v>
      </c>
      <c r="I7026" t="s">
        <v>132</v>
      </c>
      <c r="J7026" t="s">
        <v>313</v>
      </c>
      <c r="K7026" t="s">
        <v>22030</v>
      </c>
      <c r="L7026">
        <v>15362680</v>
      </c>
      <c r="M7026">
        <f t="shared" si="218"/>
        <v>72927</v>
      </c>
      <c r="N7026" s="2">
        <f t="shared" si="219"/>
        <v>50.025012506253134</v>
      </c>
    </row>
    <row r="7027" spans="1:14" x14ac:dyDescent="0.3">
      <c r="A7027" t="s">
        <v>16764</v>
      </c>
      <c r="B7027" t="s">
        <v>35</v>
      </c>
      <c r="C7027">
        <v>4.8</v>
      </c>
      <c r="D7027">
        <v>23</v>
      </c>
      <c r="E7027">
        <v>3999</v>
      </c>
      <c r="F7027">
        <v>1999</v>
      </c>
      <c r="G7027" t="s">
        <v>29</v>
      </c>
      <c r="H7027" t="s">
        <v>22031</v>
      </c>
      <c r="I7027" t="s">
        <v>44</v>
      </c>
      <c r="J7027" t="s">
        <v>38</v>
      </c>
      <c r="K7027" t="s">
        <v>22032</v>
      </c>
      <c r="L7027">
        <v>15219368</v>
      </c>
      <c r="M7027">
        <f t="shared" si="218"/>
        <v>45977</v>
      </c>
      <c r="N7027" s="2">
        <f t="shared" si="219"/>
        <v>50.01250312578145</v>
      </c>
    </row>
    <row r="7028" spans="1:14" x14ac:dyDescent="0.3">
      <c r="A7028" t="s">
        <v>10585</v>
      </c>
      <c r="B7028" t="s">
        <v>22033</v>
      </c>
      <c r="C7028">
        <v>4.0999999999999996</v>
      </c>
      <c r="D7028">
        <v>26</v>
      </c>
      <c r="E7028">
        <v>1399</v>
      </c>
      <c r="F7028">
        <v>545</v>
      </c>
      <c r="G7028" t="s">
        <v>67</v>
      </c>
      <c r="H7028" t="s">
        <v>22034</v>
      </c>
      <c r="I7028" t="s">
        <v>1064</v>
      </c>
      <c r="J7028" t="s">
        <v>22035</v>
      </c>
      <c r="K7028" t="s">
        <v>22036</v>
      </c>
      <c r="L7028">
        <v>15481984</v>
      </c>
      <c r="M7028">
        <f t="shared" si="218"/>
        <v>14170</v>
      </c>
      <c r="N7028" s="2">
        <f t="shared" si="219"/>
        <v>61.043602573266618</v>
      </c>
    </row>
    <row r="7029" spans="1:14" x14ac:dyDescent="0.3">
      <c r="A7029" t="s">
        <v>22037</v>
      </c>
      <c r="B7029" t="s">
        <v>2463</v>
      </c>
      <c r="C7029">
        <v>4.2</v>
      </c>
      <c r="D7029">
        <v>30</v>
      </c>
      <c r="E7029">
        <v>1799</v>
      </c>
      <c r="F7029">
        <v>1493</v>
      </c>
      <c r="G7029" t="s">
        <v>42</v>
      </c>
      <c r="H7029" t="s">
        <v>22038</v>
      </c>
      <c r="I7029" t="s">
        <v>297</v>
      </c>
      <c r="J7029" t="s">
        <v>2466</v>
      </c>
      <c r="K7029" t="s">
        <v>22039</v>
      </c>
      <c r="L7029">
        <v>16154722</v>
      </c>
      <c r="M7029">
        <f t="shared" si="218"/>
        <v>44790</v>
      </c>
      <c r="N7029" s="2">
        <f t="shared" si="219"/>
        <v>17.009449694274597</v>
      </c>
    </row>
    <row r="7030" spans="1:14" x14ac:dyDescent="0.3">
      <c r="A7030" t="s">
        <v>22040</v>
      </c>
      <c r="B7030" t="s">
        <v>13379</v>
      </c>
      <c r="C7030">
        <v>4.4000000000000004</v>
      </c>
      <c r="D7030">
        <v>18</v>
      </c>
      <c r="E7030">
        <v>3999</v>
      </c>
      <c r="F7030">
        <v>1599</v>
      </c>
      <c r="G7030" t="s">
        <v>4664</v>
      </c>
      <c r="H7030" t="s">
        <v>22041</v>
      </c>
      <c r="I7030" t="s">
        <v>126</v>
      </c>
      <c r="J7030" t="s">
        <v>13381</v>
      </c>
      <c r="K7030" t="s">
        <v>22042</v>
      </c>
      <c r="L7030">
        <v>11777578</v>
      </c>
      <c r="M7030">
        <f t="shared" si="218"/>
        <v>28782</v>
      </c>
      <c r="N7030" s="2">
        <f t="shared" si="219"/>
        <v>60.015003750937737</v>
      </c>
    </row>
    <row r="7031" spans="1:14" x14ac:dyDescent="0.3">
      <c r="A7031" t="s">
        <v>22043</v>
      </c>
      <c r="B7031" t="s">
        <v>756</v>
      </c>
      <c r="C7031">
        <v>4.4000000000000004</v>
      </c>
      <c r="D7031">
        <v>214</v>
      </c>
      <c r="E7031">
        <v>1649</v>
      </c>
      <c r="F7031">
        <v>791</v>
      </c>
      <c r="G7031" t="s">
        <v>42</v>
      </c>
      <c r="H7031" t="s">
        <v>22044</v>
      </c>
      <c r="I7031" t="s">
        <v>50</v>
      </c>
      <c r="J7031" t="s">
        <v>760</v>
      </c>
      <c r="K7031" t="s">
        <v>22045</v>
      </c>
      <c r="L7031">
        <v>2264885</v>
      </c>
      <c r="M7031">
        <f t="shared" si="218"/>
        <v>169274</v>
      </c>
      <c r="N7031" s="2">
        <f t="shared" si="219"/>
        <v>52.031534263189819</v>
      </c>
    </row>
    <row r="7032" spans="1:14" x14ac:dyDescent="0.3">
      <c r="A7032" t="s">
        <v>22046</v>
      </c>
      <c r="B7032" t="s">
        <v>5917</v>
      </c>
      <c r="C7032">
        <v>4.0999999999999996</v>
      </c>
      <c r="D7032">
        <v>10</v>
      </c>
      <c r="E7032">
        <v>2499</v>
      </c>
      <c r="F7032">
        <v>2499</v>
      </c>
      <c r="G7032" t="s">
        <v>74</v>
      </c>
      <c r="H7032" t="s">
        <v>22047</v>
      </c>
      <c r="I7032" t="s">
        <v>1080</v>
      </c>
      <c r="J7032" t="s">
        <v>5919</v>
      </c>
      <c r="K7032" t="s">
        <v>22048</v>
      </c>
      <c r="L7032">
        <v>12420918</v>
      </c>
      <c r="M7032">
        <f t="shared" si="218"/>
        <v>24990</v>
      </c>
      <c r="N7032" s="2">
        <f t="shared" si="219"/>
        <v>0</v>
      </c>
    </row>
    <row r="7033" spans="1:14" x14ac:dyDescent="0.3">
      <c r="A7033" t="s">
        <v>6560</v>
      </c>
      <c r="B7033" t="s">
        <v>22049</v>
      </c>
      <c r="C7033">
        <v>3.3</v>
      </c>
      <c r="D7033">
        <v>7</v>
      </c>
      <c r="E7033">
        <v>5999</v>
      </c>
      <c r="F7033">
        <v>3299</v>
      </c>
      <c r="G7033" t="s">
        <v>844</v>
      </c>
      <c r="H7033" t="s">
        <v>22050</v>
      </c>
      <c r="I7033" t="s">
        <v>846</v>
      </c>
      <c r="J7033" t="s">
        <v>22051</v>
      </c>
      <c r="K7033" t="s">
        <v>22052</v>
      </c>
      <c r="L7033">
        <v>13991882</v>
      </c>
      <c r="M7033">
        <f t="shared" si="218"/>
        <v>23093</v>
      </c>
      <c r="N7033" s="2">
        <f t="shared" si="219"/>
        <v>45.007501250208371</v>
      </c>
    </row>
    <row r="7034" spans="1:14" x14ac:dyDescent="0.3">
      <c r="A7034" t="s">
        <v>8533</v>
      </c>
      <c r="B7034" t="s">
        <v>2166</v>
      </c>
      <c r="C7034">
        <v>3.3</v>
      </c>
      <c r="D7034">
        <v>20</v>
      </c>
      <c r="E7034">
        <v>1799</v>
      </c>
      <c r="F7034">
        <v>1799</v>
      </c>
      <c r="G7034" t="s">
        <v>905</v>
      </c>
      <c r="H7034" t="s">
        <v>22053</v>
      </c>
      <c r="I7034" t="s">
        <v>83</v>
      </c>
      <c r="J7034" t="s">
        <v>2169</v>
      </c>
      <c r="K7034" t="s">
        <v>22054</v>
      </c>
      <c r="L7034">
        <v>15883000</v>
      </c>
      <c r="M7034">
        <f t="shared" si="218"/>
        <v>35980</v>
      </c>
      <c r="N7034" s="2">
        <f t="shared" si="219"/>
        <v>0</v>
      </c>
    </row>
    <row r="7035" spans="1:14" x14ac:dyDescent="0.3">
      <c r="A7035" t="s">
        <v>22055</v>
      </c>
      <c r="B7035" t="s">
        <v>3865</v>
      </c>
      <c r="C7035">
        <v>4.2</v>
      </c>
      <c r="D7035">
        <v>257</v>
      </c>
      <c r="E7035">
        <v>999</v>
      </c>
      <c r="F7035">
        <v>449</v>
      </c>
      <c r="G7035" t="s">
        <v>67</v>
      </c>
      <c r="H7035" t="s">
        <v>22056</v>
      </c>
      <c r="I7035" t="s">
        <v>37</v>
      </c>
      <c r="J7035" t="s">
        <v>3867</v>
      </c>
      <c r="K7035" t="s">
        <v>22057</v>
      </c>
      <c r="L7035">
        <v>2290650</v>
      </c>
      <c r="M7035">
        <f t="shared" si="218"/>
        <v>115393</v>
      </c>
      <c r="N7035" s="2">
        <f t="shared" si="219"/>
        <v>55.055055055055057</v>
      </c>
    </row>
    <row r="7036" spans="1:14" x14ac:dyDescent="0.3">
      <c r="A7036" t="s">
        <v>22058</v>
      </c>
      <c r="B7036" t="s">
        <v>2812</v>
      </c>
      <c r="C7036">
        <v>4.2</v>
      </c>
      <c r="D7036">
        <v>227</v>
      </c>
      <c r="E7036">
        <v>599</v>
      </c>
      <c r="F7036">
        <v>311</v>
      </c>
      <c r="G7036" t="s">
        <v>22059</v>
      </c>
      <c r="H7036" t="s">
        <v>22060</v>
      </c>
      <c r="I7036" t="s">
        <v>110</v>
      </c>
      <c r="J7036" t="s">
        <v>2814</v>
      </c>
      <c r="K7036" t="s">
        <v>22061</v>
      </c>
      <c r="L7036">
        <v>506534</v>
      </c>
      <c r="M7036">
        <f t="shared" si="218"/>
        <v>70597</v>
      </c>
      <c r="N7036" s="2">
        <f t="shared" si="219"/>
        <v>48.080133555926544</v>
      </c>
    </row>
    <row r="7037" spans="1:14" x14ac:dyDescent="0.3">
      <c r="A7037" t="s">
        <v>22062</v>
      </c>
      <c r="B7037" t="s">
        <v>3501</v>
      </c>
      <c r="C7037">
        <v>4.7</v>
      </c>
      <c r="D7037">
        <v>15</v>
      </c>
      <c r="E7037">
        <v>799</v>
      </c>
      <c r="F7037">
        <v>799</v>
      </c>
      <c r="G7037" t="s">
        <v>3502</v>
      </c>
      <c r="H7037" t="s">
        <v>22063</v>
      </c>
      <c r="I7037" t="s">
        <v>50</v>
      </c>
      <c r="J7037" t="s">
        <v>3504</v>
      </c>
      <c r="K7037" t="s">
        <v>22064</v>
      </c>
      <c r="L7037">
        <v>17302124</v>
      </c>
      <c r="M7037">
        <f t="shared" si="218"/>
        <v>11985</v>
      </c>
      <c r="N7037" s="2">
        <f t="shared" si="219"/>
        <v>0</v>
      </c>
    </row>
    <row r="7038" spans="1:14" x14ac:dyDescent="0.3">
      <c r="A7038" t="s">
        <v>9692</v>
      </c>
      <c r="B7038" t="s">
        <v>1011</v>
      </c>
      <c r="C7038">
        <v>5</v>
      </c>
      <c r="D7038">
        <v>5</v>
      </c>
      <c r="E7038">
        <v>2799</v>
      </c>
      <c r="F7038">
        <v>1399</v>
      </c>
      <c r="G7038" t="s">
        <v>42</v>
      </c>
      <c r="H7038" t="s">
        <v>22065</v>
      </c>
      <c r="I7038" t="s">
        <v>50</v>
      </c>
      <c r="J7038" t="s">
        <v>1013</v>
      </c>
      <c r="K7038" t="s">
        <v>22066</v>
      </c>
      <c r="L7038">
        <v>15782330</v>
      </c>
      <c r="M7038">
        <f t="shared" si="218"/>
        <v>6995</v>
      </c>
      <c r="N7038" s="2">
        <f t="shared" si="219"/>
        <v>50.017863522686682</v>
      </c>
    </row>
    <row r="7039" spans="1:14" x14ac:dyDescent="0.3">
      <c r="A7039" t="s">
        <v>174</v>
      </c>
      <c r="B7039" t="s">
        <v>995</v>
      </c>
      <c r="C7039">
        <v>4.5999999999999996</v>
      </c>
      <c r="D7039">
        <v>97</v>
      </c>
      <c r="E7039">
        <v>1795</v>
      </c>
      <c r="F7039">
        <v>1795</v>
      </c>
      <c r="G7039" t="s">
        <v>16</v>
      </c>
      <c r="H7039" t="s">
        <v>22067</v>
      </c>
      <c r="I7039" t="s">
        <v>177</v>
      </c>
      <c r="J7039" t="s">
        <v>998</v>
      </c>
      <c r="K7039" t="s">
        <v>22068</v>
      </c>
      <c r="L7039">
        <v>11764272</v>
      </c>
      <c r="M7039">
        <f t="shared" si="218"/>
        <v>174115</v>
      </c>
      <c r="N7039" s="2">
        <f t="shared" si="219"/>
        <v>0</v>
      </c>
    </row>
    <row r="7040" spans="1:14" x14ac:dyDescent="0.3">
      <c r="A7040" t="s">
        <v>22069</v>
      </c>
      <c r="B7040" t="s">
        <v>22070</v>
      </c>
      <c r="C7040">
        <v>4.0999999999999996</v>
      </c>
      <c r="D7040">
        <v>96</v>
      </c>
      <c r="E7040">
        <v>4999</v>
      </c>
      <c r="F7040">
        <v>1999</v>
      </c>
      <c r="G7040" t="s">
        <v>22071</v>
      </c>
      <c r="H7040" t="s">
        <v>22072</v>
      </c>
      <c r="I7040" t="s">
        <v>610</v>
      </c>
      <c r="J7040" t="s">
        <v>22073</v>
      </c>
      <c r="K7040" t="s">
        <v>22074</v>
      </c>
      <c r="L7040">
        <v>15977698</v>
      </c>
      <c r="M7040">
        <f t="shared" si="218"/>
        <v>191904</v>
      </c>
      <c r="N7040" s="2">
        <f t="shared" si="219"/>
        <v>60.012002400480092</v>
      </c>
    </row>
    <row r="7041" spans="1:14" x14ac:dyDescent="0.3">
      <c r="A7041" t="s">
        <v>22075</v>
      </c>
      <c r="B7041" t="s">
        <v>3772</v>
      </c>
      <c r="C7041">
        <v>4.3</v>
      </c>
      <c r="D7041">
        <v>51</v>
      </c>
      <c r="E7041">
        <v>2799</v>
      </c>
      <c r="F7041">
        <v>1539</v>
      </c>
      <c r="G7041" t="s">
        <v>16</v>
      </c>
      <c r="H7041" t="s">
        <v>22076</v>
      </c>
      <c r="I7041" t="s">
        <v>513</v>
      </c>
      <c r="J7041" t="s">
        <v>3774</v>
      </c>
      <c r="K7041" t="s">
        <v>22077</v>
      </c>
      <c r="L7041">
        <v>14036094</v>
      </c>
      <c r="M7041">
        <f t="shared" si="218"/>
        <v>78489</v>
      </c>
      <c r="N7041" s="2">
        <f t="shared" si="219"/>
        <v>45.016077170418008</v>
      </c>
    </row>
    <row r="7042" spans="1:14" x14ac:dyDescent="0.3">
      <c r="A7042" t="s">
        <v>22078</v>
      </c>
      <c r="B7042" t="s">
        <v>6703</v>
      </c>
      <c r="C7042">
        <v>4</v>
      </c>
      <c r="D7042">
        <v>26</v>
      </c>
      <c r="E7042">
        <v>5999</v>
      </c>
      <c r="F7042">
        <v>3239</v>
      </c>
      <c r="G7042" t="s">
        <v>16</v>
      </c>
      <c r="H7042" t="s">
        <v>22079</v>
      </c>
      <c r="I7042" t="s">
        <v>586</v>
      </c>
      <c r="J7042" t="s">
        <v>6705</v>
      </c>
      <c r="K7042" t="s">
        <v>22080</v>
      </c>
      <c r="L7042">
        <v>14100874</v>
      </c>
      <c r="M7042">
        <f t="shared" si="218"/>
        <v>84214</v>
      </c>
      <c r="N7042" s="2">
        <f t="shared" si="219"/>
        <v>46.007667944657442</v>
      </c>
    </row>
    <row r="7043" spans="1:14" x14ac:dyDescent="0.3">
      <c r="A7043" t="s">
        <v>8656</v>
      </c>
      <c r="B7043" t="s">
        <v>8657</v>
      </c>
      <c r="C7043">
        <v>3.7</v>
      </c>
      <c r="D7043">
        <v>9</v>
      </c>
      <c r="E7043">
        <v>1499</v>
      </c>
      <c r="F7043">
        <v>764</v>
      </c>
      <c r="G7043" t="s">
        <v>901</v>
      </c>
      <c r="H7043" t="s">
        <v>22081</v>
      </c>
      <c r="I7043" t="s">
        <v>938</v>
      </c>
      <c r="J7043" t="s">
        <v>8659</v>
      </c>
      <c r="K7043" t="s">
        <v>22082</v>
      </c>
      <c r="L7043">
        <v>14232854</v>
      </c>
      <c r="M7043">
        <f t="shared" ref="M7043:M7106" si="220">D7043*F7043</f>
        <v>6876</v>
      </c>
      <c r="N7043" s="2">
        <f t="shared" ref="N7043:N7106" si="221">((E7043-F7043)/E7043) *100</f>
        <v>49.03268845897265</v>
      </c>
    </row>
    <row r="7044" spans="1:14" x14ac:dyDescent="0.3">
      <c r="A7044" t="s">
        <v>2624</v>
      </c>
      <c r="B7044" t="s">
        <v>4535</v>
      </c>
      <c r="C7044">
        <v>4.4000000000000004</v>
      </c>
      <c r="D7044">
        <v>2000</v>
      </c>
      <c r="E7044">
        <v>479</v>
      </c>
      <c r="F7044">
        <v>479</v>
      </c>
      <c r="G7044" t="s">
        <v>13393</v>
      </c>
      <c r="H7044" t="s">
        <v>22083</v>
      </c>
      <c r="I7044" t="s">
        <v>110</v>
      </c>
      <c r="J7044" t="s">
        <v>4537</v>
      </c>
      <c r="K7044" t="s">
        <v>22084</v>
      </c>
      <c r="L7044">
        <v>2301472</v>
      </c>
      <c r="M7044">
        <f t="shared" si="220"/>
        <v>958000</v>
      </c>
      <c r="N7044" s="2">
        <f t="shared" si="221"/>
        <v>0</v>
      </c>
    </row>
    <row r="7045" spans="1:14" x14ac:dyDescent="0.3">
      <c r="A7045" t="s">
        <v>22085</v>
      </c>
      <c r="B7045" t="s">
        <v>505</v>
      </c>
      <c r="C7045">
        <v>4.4000000000000004</v>
      </c>
      <c r="D7045">
        <v>462</v>
      </c>
      <c r="E7045">
        <v>295</v>
      </c>
      <c r="F7045">
        <v>265</v>
      </c>
      <c r="G7045" t="s">
        <v>1742</v>
      </c>
      <c r="H7045" t="s">
        <v>22086</v>
      </c>
      <c r="I7045" t="s">
        <v>1744</v>
      </c>
      <c r="J7045" t="s">
        <v>508</v>
      </c>
      <c r="K7045" t="s">
        <v>22087</v>
      </c>
      <c r="L7045">
        <v>11131110</v>
      </c>
      <c r="M7045">
        <f t="shared" si="220"/>
        <v>122430</v>
      </c>
      <c r="N7045" s="2">
        <f t="shared" si="221"/>
        <v>10.16949152542373</v>
      </c>
    </row>
    <row r="7046" spans="1:14" x14ac:dyDescent="0.3">
      <c r="A7046" t="s">
        <v>288</v>
      </c>
      <c r="B7046" t="s">
        <v>289</v>
      </c>
      <c r="C7046">
        <v>4</v>
      </c>
      <c r="D7046">
        <v>34</v>
      </c>
      <c r="E7046">
        <v>10995</v>
      </c>
      <c r="F7046">
        <v>9895</v>
      </c>
      <c r="G7046" t="s">
        <v>16</v>
      </c>
      <c r="H7046" t="s">
        <v>22088</v>
      </c>
      <c r="I7046" t="s">
        <v>177</v>
      </c>
      <c r="J7046" t="s">
        <v>291</v>
      </c>
      <c r="K7046" t="s">
        <v>22089</v>
      </c>
      <c r="L7046">
        <v>251042</v>
      </c>
      <c r="M7046">
        <f t="shared" si="220"/>
        <v>336430</v>
      </c>
      <c r="N7046" s="2">
        <f t="shared" si="221"/>
        <v>10.004547521600728</v>
      </c>
    </row>
    <row r="7047" spans="1:14" x14ac:dyDescent="0.3">
      <c r="A7047" t="s">
        <v>22090</v>
      </c>
      <c r="B7047" t="s">
        <v>22091</v>
      </c>
      <c r="C7047">
        <v>3.8</v>
      </c>
      <c r="D7047">
        <v>11</v>
      </c>
      <c r="E7047">
        <v>4999</v>
      </c>
      <c r="F7047">
        <v>2299</v>
      </c>
      <c r="G7047" t="s">
        <v>16</v>
      </c>
      <c r="H7047" t="s">
        <v>22092</v>
      </c>
      <c r="I7047" t="s">
        <v>610</v>
      </c>
      <c r="J7047" t="s">
        <v>22093</v>
      </c>
      <c r="K7047" t="s">
        <v>22094</v>
      </c>
      <c r="L7047">
        <v>17020854</v>
      </c>
      <c r="M7047">
        <f t="shared" si="220"/>
        <v>25289</v>
      </c>
      <c r="N7047" s="2">
        <f t="shared" si="221"/>
        <v>54.010802160432078</v>
      </c>
    </row>
    <row r="7048" spans="1:14" x14ac:dyDescent="0.3">
      <c r="A7048" t="s">
        <v>22095</v>
      </c>
      <c r="B7048" t="s">
        <v>230</v>
      </c>
      <c r="C7048">
        <v>3.8</v>
      </c>
      <c r="D7048">
        <v>162</v>
      </c>
      <c r="E7048">
        <v>1199</v>
      </c>
      <c r="F7048">
        <v>539</v>
      </c>
      <c r="G7048" t="s">
        <v>42</v>
      </c>
      <c r="H7048" t="s">
        <v>22096</v>
      </c>
      <c r="I7048" t="s">
        <v>37</v>
      </c>
      <c r="J7048" t="s">
        <v>232</v>
      </c>
      <c r="K7048" t="s">
        <v>22097</v>
      </c>
      <c r="L7048">
        <v>1445492</v>
      </c>
      <c r="M7048">
        <f t="shared" si="220"/>
        <v>87318</v>
      </c>
      <c r="N7048" s="2">
        <f t="shared" si="221"/>
        <v>55.045871559633028</v>
      </c>
    </row>
    <row r="7049" spans="1:14" x14ac:dyDescent="0.3">
      <c r="A7049" t="s">
        <v>79</v>
      </c>
      <c r="B7049" t="s">
        <v>142</v>
      </c>
      <c r="C7049">
        <v>3.2</v>
      </c>
      <c r="D7049">
        <v>6</v>
      </c>
      <c r="E7049">
        <v>2299</v>
      </c>
      <c r="F7049">
        <v>1494</v>
      </c>
      <c r="G7049" t="s">
        <v>81</v>
      </c>
      <c r="H7049" t="s">
        <v>22098</v>
      </c>
      <c r="I7049" t="s">
        <v>83</v>
      </c>
      <c r="J7049" t="s">
        <v>144</v>
      </c>
      <c r="K7049" t="s">
        <v>22099</v>
      </c>
      <c r="L7049">
        <v>16414760</v>
      </c>
      <c r="M7049">
        <f t="shared" si="220"/>
        <v>8964</v>
      </c>
      <c r="N7049" s="2">
        <f t="shared" si="221"/>
        <v>35.015224010439319</v>
      </c>
    </row>
    <row r="7050" spans="1:14" x14ac:dyDescent="0.3">
      <c r="A7050" t="s">
        <v>22100</v>
      </c>
      <c r="B7050" t="s">
        <v>1376</v>
      </c>
      <c r="C7050">
        <v>4.5999999999999996</v>
      </c>
      <c r="D7050">
        <v>34</v>
      </c>
      <c r="E7050">
        <v>799</v>
      </c>
      <c r="F7050">
        <v>319</v>
      </c>
      <c r="G7050" t="s">
        <v>1377</v>
      </c>
      <c r="H7050" t="s">
        <v>22101</v>
      </c>
      <c r="I7050" t="s">
        <v>642</v>
      </c>
      <c r="J7050" t="s">
        <v>1379</v>
      </c>
      <c r="K7050" t="s">
        <v>22102</v>
      </c>
      <c r="L7050">
        <v>17235118</v>
      </c>
      <c r="M7050">
        <f t="shared" si="220"/>
        <v>10846</v>
      </c>
      <c r="N7050" s="2">
        <f t="shared" si="221"/>
        <v>60.075093867334175</v>
      </c>
    </row>
    <row r="7051" spans="1:14" x14ac:dyDescent="0.3">
      <c r="A7051" t="s">
        <v>22103</v>
      </c>
      <c r="B7051" t="s">
        <v>3635</v>
      </c>
      <c r="C7051">
        <v>4.2</v>
      </c>
      <c r="D7051">
        <v>18</v>
      </c>
      <c r="E7051">
        <v>849</v>
      </c>
      <c r="F7051">
        <v>254</v>
      </c>
      <c r="G7051" t="s">
        <v>42</v>
      </c>
      <c r="H7051" t="s">
        <v>22104</v>
      </c>
      <c r="I7051" t="s">
        <v>37</v>
      </c>
      <c r="J7051" t="s">
        <v>3637</v>
      </c>
      <c r="K7051" t="s">
        <v>22105</v>
      </c>
      <c r="L7051">
        <v>14820226</v>
      </c>
      <c r="M7051">
        <f t="shared" si="220"/>
        <v>4572</v>
      </c>
      <c r="N7051" s="2">
        <f t="shared" si="221"/>
        <v>70.082449941107186</v>
      </c>
    </row>
    <row r="7052" spans="1:14" x14ac:dyDescent="0.3">
      <c r="A7052" t="s">
        <v>11035</v>
      </c>
      <c r="B7052" t="s">
        <v>1774</v>
      </c>
      <c r="C7052">
        <v>4.9000000000000004</v>
      </c>
      <c r="D7052">
        <v>16</v>
      </c>
      <c r="E7052">
        <v>2299</v>
      </c>
      <c r="F7052">
        <v>919</v>
      </c>
      <c r="G7052" t="s">
        <v>42</v>
      </c>
      <c r="H7052" t="s">
        <v>22106</v>
      </c>
      <c r="I7052" t="s">
        <v>50</v>
      </c>
      <c r="J7052" t="s">
        <v>1776</v>
      </c>
      <c r="K7052" t="s">
        <v>22107</v>
      </c>
      <c r="L7052">
        <v>15934128</v>
      </c>
      <c r="M7052">
        <f t="shared" si="220"/>
        <v>14704</v>
      </c>
      <c r="N7052" s="2">
        <f t="shared" si="221"/>
        <v>60.026098303610262</v>
      </c>
    </row>
    <row r="7053" spans="1:14" x14ac:dyDescent="0.3">
      <c r="A7053" t="s">
        <v>22108</v>
      </c>
      <c r="B7053" t="s">
        <v>1256</v>
      </c>
      <c r="C7053">
        <v>4.3</v>
      </c>
      <c r="D7053">
        <v>305</v>
      </c>
      <c r="E7053">
        <v>2499</v>
      </c>
      <c r="F7053">
        <v>899</v>
      </c>
      <c r="G7053" t="s">
        <v>16</v>
      </c>
      <c r="H7053" t="s">
        <v>22109</v>
      </c>
      <c r="I7053" t="s">
        <v>775</v>
      </c>
      <c r="J7053" t="s">
        <v>1259</v>
      </c>
      <c r="K7053" t="s">
        <v>22110</v>
      </c>
      <c r="L7053">
        <v>12556888</v>
      </c>
      <c r="M7053">
        <f t="shared" si="220"/>
        <v>274195</v>
      </c>
      <c r="N7053" s="2">
        <f t="shared" si="221"/>
        <v>64.025610244097635</v>
      </c>
    </row>
    <row r="7054" spans="1:14" x14ac:dyDescent="0.3">
      <c r="A7054" t="s">
        <v>2686</v>
      </c>
      <c r="B7054" t="s">
        <v>41</v>
      </c>
      <c r="C7054">
        <v>3.9</v>
      </c>
      <c r="D7054">
        <v>28</v>
      </c>
      <c r="E7054">
        <v>1499</v>
      </c>
      <c r="F7054">
        <v>899</v>
      </c>
      <c r="G7054" t="s">
        <v>29</v>
      </c>
      <c r="H7054" t="s">
        <v>22111</v>
      </c>
      <c r="I7054" t="s">
        <v>37</v>
      </c>
      <c r="J7054" t="s">
        <v>45</v>
      </c>
      <c r="K7054" t="s">
        <v>22112</v>
      </c>
      <c r="L7054">
        <v>16937912</v>
      </c>
      <c r="M7054">
        <f t="shared" si="220"/>
        <v>25172</v>
      </c>
      <c r="N7054" s="2">
        <f t="shared" si="221"/>
        <v>40.026684456304203</v>
      </c>
    </row>
    <row r="7055" spans="1:14" x14ac:dyDescent="0.3">
      <c r="A7055" t="s">
        <v>4163</v>
      </c>
      <c r="B7055" t="s">
        <v>22113</v>
      </c>
      <c r="C7055">
        <v>3.4</v>
      </c>
      <c r="D7055">
        <v>5</v>
      </c>
      <c r="E7055">
        <v>8990</v>
      </c>
      <c r="F7055">
        <v>4045</v>
      </c>
      <c r="G7055" t="s">
        <v>206</v>
      </c>
      <c r="H7055" t="s">
        <v>22114</v>
      </c>
      <c r="I7055" t="s">
        <v>398</v>
      </c>
      <c r="J7055" t="s">
        <v>22115</v>
      </c>
      <c r="K7055" t="s">
        <v>22116</v>
      </c>
      <c r="L7055">
        <v>14212260</v>
      </c>
      <c r="M7055">
        <f t="shared" si="220"/>
        <v>20225</v>
      </c>
      <c r="N7055" s="2">
        <f t="shared" si="221"/>
        <v>55.005561735261402</v>
      </c>
    </row>
    <row r="7056" spans="1:14" x14ac:dyDescent="0.3">
      <c r="A7056" t="s">
        <v>2032</v>
      </c>
      <c r="B7056" t="s">
        <v>230</v>
      </c>
      <c r="C7056">
        <v>3.9</v>
      </c>
      <c r="D7056">
        <v>336</v>
      </c>
      <c r="E7056">
        <v>1699</v>
      </c>
      <c r="F7056">
        <v>594</v>
      </c>
      <c r="G7056" t="s">
        <v>1536</v>
      </c>
      <c r="H7056" t="s">
        <v>22117</v>
      </c>
      <c r="I7056" t="s">
        <v>83</v>
      </c>
      <c r="J7056" t="s">
        <v>232</v>
      </c>
      <c r="K7056" t="s">
        <v>22118</v>
      </c>
      <c r="L7056">
        <v>10764200</v>
      </c>
      <c r="M7056">
        <f t="shared" si="220"/>
        <v>199584</v>
      </c>
      <c r="N7056" s="2">
        <f t="shared" si="221"/>
        <v>65.038257798705118</v>
      </c>
    </row>
    <row r="7057" spans="1:14" x14ac:dyDescent="0.3">
      <c r="A7057" t="s">
        <v>1577</v>
      </c>
      <c r="B7057" t="s">
        <v>1513</v>
      </c>
      <c r="C7057">
        <v>3.8</v>
      </c>
      <c r="D7057">
        <v>279</v>
      </c>
      <c r="E7057">
        <v>649</v>
      </c>
      <c r="F7057">
        <v>324</v>
      </c>
      <c r="G7057" t="s">
        <v>67</v>
      </c>
      <c r="H7057" t="s">
        <v>22119</v>
      </c>
      <c r="I7057" t="s">
        <v>37</v>
      </c>
      <c r="J7057" t="s">
        <v>1515</v>
      </c>
      <c r="K7057" t="s">
        <v>22120</v>
      </c>
      <c r="L7057">
        <v>12787198</v>
      </c>
      <c r="M7057">
        <f t="shared" si="220"/>
        <v>90396</v>
      </c>
      <c r="N7057" s="2">
        <f t="shared" si="221"/>
        <v>50.077041602465336</v>
      </c>
    </row>
    <row r="7058" spans="1:14" x14ac:dyDescent="0.3">
      <c r="A7058" t="s">
        <v>22121</v>
      </c>
      <c r="B7058" t="s">
        <v>396</v>
      </c>
      <c r="C7058">
        <v>3.5</v>
      </c>
      <c r="D7058">
        <v>133</v>
      </c>
      <c r="E7058">
        <v>5590</v>
      </c>
      <c r="F7058">
        <v>2236</v>
      </c>
      <c r="G7058" t="s">
        <v>95</v>
      </c>
      <c r="H7058" t="s">
        <v>22122</v>
      </c>
      <c r="I7058" t="s">
        <v>132</v>
      </c>
      <c r="J7058" t="s">
        <v>399</v>
      </c>
      <c r="K7058" t="s">
        <v>22123</v>
      </c>
      <c r="L7058">
        <v>9108365</v>
      </c>
      <c r="M7058">
        <f t="shared" si="220"/>
        <v>297388</v>
      </c>
      <c r="N7058" s="2">
        <f t="shared" si="221"/>
        <v>60</v>
      </c>
    </row>
    <row r="7059" spans="1:14" x14ac:dyDescent="0.3">
      <c r="A7059" t="s">
        <v>12075</v>
      </c>
      <c r="B7059" t="s">
        <v>1011</v>
      </c>
      <c r="C7059">
        <v>3.6</v>
      </c>
      <c r="D7059">
        <v>7</v>
      </c>
      <c r="E7059">
        <v>2599</v>
      </c>
      <c r="F7059">
        <v>1689</v>
      </c>
      <c r="G7059" t="s">
        <v>42</v>
      </c>
      <c r="H7059" t="s">
        <v>22124</v>
      </c>
      <c r="I7059" t="s">
        <v>56</v>
      </c>
      <c r="J7059" t="s">
        <v>1013</v>
      </c>
      <c r="K7059" t="s">
        <v>22125</v>
      </c>
      <c r="L7059">
        <v>17737884</v>
      </c>
      <c r="M7059">
        <f t="shared" si="220"/>
        <v>11823</v>
      </c>
      <c r="N7059" s="2">
        <f t="shared" si="221"/>
        <v>35.013466717968448</v>
      </c>
    </row>
    <row r="7060" spans="1:14" x14ac:dyDescent="0.3">
      <c r="A7060" t="s">
        <v>6464</v>
      </c>
      <c r="B7060" t="s">
        <v>359</v>
      </c>
      <c r="C7060">
        <v>3.9</v>
      </c>
      <c r="D7060">
        <v>171</v>
      </c>
      <c r="E7060">
        <v>2199</v>
      </c>
      <c r="F7060">
        <v>945</v>
      </c>
      <c r="G7060" t="s">
        <v>29</v>
      </c>
      <c r="H7060" t="s">
        <v>22126</v>
      </c>
      <c r="I7060" t="s">
        <v>642</v>
      </c>
      <c r="J7060" t="s">
        <v>361</v>
      </c>
      <c r="K7060" t="s">
        <v>22127</v>
      </c>
      <c r="L7060">
        <v>13406840</v>
      </c>
      <c r="M7060">
        <f t="shared" si="220"/>
        <v>161595</v>
      </c>
      <c r="N7060" s="2">
        <f t="shared" si="221"/>
        <v>57.02592087312415</v>
      </c>
    </row>
    <row r="7061" spans="1:14" x14ac:dyDescent="0.3">
      <c r="A7061" t="s">
        <v>22128</v>
      </c>
      <c r="B7061" t="s">
        <v>119</v>
      </c>
      <c r="C7061">
        <v>4.5999999999999996</v>
      </c>
      <c r="D7061">
        <v>25</v>
      </c>
      <c r="E7061">
        <v>299</v>
      </c>
      <c r="F7061">
        <v>299</v>
      </c>
      <c r="G7061" t="s">
        <v>67</v>
      </c>
      <c r="H7061" t="s">
        <v>22129</v>
      </c>
      <c r="I7061" t="s">
        <v>648</v>
      </c>
      <c r="J7061" t="s">
        <v>119</v>
      </c>
      <c r="K7061" t="s">
        <v>22130</v>
      </c>
      <c r="L7061">
        <v>15270470</v>
      </c>
      <c r="M7061">
        <f t="shared" si="220"/>
        <v>7475</v>
      </c>
      <c r="N7061" s="2">
        <f t="shared" si="221"/>
        <v>0</v>
      </c>
    </row>
    <row r="7062" spans="1:14" x14ac:dyDescent="0.3">
      <c r="A7062" t="s">
        <v>22131</v>
      </c>
      <c r="B7062" t="s">
        <v>10182</v>
      </c>
      <c r="C7062">
        <v>4.4000000000000004</v>
      </c>
      <c r="D7062">
        <v>450</v>
      </c>
      <c r="E7062">
        <v>750</v>
      </c>
      <c r="F7062">
        <v>487</v>
      </c>
      <c r="G7062" t="s">
        <v>472</v>
      </c>
      <c r="H7062" t="s">
        <v>22132</v>
      </c>
      <c r="I7062" t="s">
        <v>474</v>
      </c>
      <c r="J7062" t="s">
        <v>10184</v>
      </c>
      <c r="K7062" t="s">
        <v>22133</v>
      </c>
      <c r="L7062">
        <v>7186430</v>
      </c>
      <c r="M7062">
        <f t="shared" si="220"/>
        <v>219150</v>
      </c>
      <c r="N7062" s="2">
        <f t="shared" si="221"/>
        <v>35.06666666666667</v>
      </c>
    </row>
    <row r="7063" spans="1:14" x14ac:dyDescent="0.3">
      <c r="A7063" t="s">
        <v>22134</v>
      </c>
      <c r="B7063" t="s">
        <v>5259</v>
      </c>
      <c r="C7063">
        <v>4.3</v>
      </c>
      <c r="D7063">
        <v>21</v>
      </c>
      <c r="E7063">
        <v>1999</v>
      </c>
      <c r="F7063">
        <v>599</v>
      </c>
      <c r="G7063" t="s">
        <v>335</v>
      </c>
      <c r="H7063" t="s">
        <v>22135</v>
      </c>
      <c r="I7063" t="s">
        <v>4528</v>
      </c>
      <c r="J7063" t="s">
        <v>5261</v>
      </c>
      <c r="K7063" t="s">
        <v>22136</v>
      </c>
      <c r="L7063">
        <v>16513180</v>
      </c>
      <c r="M7063">
        <f t="shared" si="220"/>
        <v>12579</v>
      </c>
      <c r="N7063" s="2">
        <f t="shared" si="221"/>
        <v>70.035017508754379</v>
      </c>
    </row>
    <row r="7064" spans="1:14" x14ac:dyDescent="0.3">
      <c r="A7064" t="s">
        <v>3722</v>
      </c>
      <c r="B7064" t="s">
        <v>756</v>
      </c>
      <c r="C7064">
        <v>4.2</v>
      </c>
      <c r="D7064">
        <v>216</v>
      </c>
      <c r="E7064">
        <v>2299</v>
      </c>
      <c r="F7064">
        <v>919</v>
      </c>
      <c r="G7064" t="s">
        <v>42</v>
      </c>
      <c r="H7064" t="s">
        <v>22137</v>
      </c>
      <c r="I7064" t="s">
        <v>50</v>
      </c>
      <c r="J7064" t="s">
        <v>760</v>
      </c>
      <c r="K7064" t="s">
        <v>22138</v>
      </c>
      <c r="L7064">
        <v>1489977</v>
      </c>
      <c r="M7064">
        <f t="shared" si="220"/>
        <v>198504</v>
      </c>
      <c r="N7064" s="2">
        <f t="shared" si="221"/>
        <v>60.026098303610262</v>
      </c>
    </row>
    <row r="7065" spans="1:14" x14ac:dyDescent="0.3">
      <c r="A7065" t="s">
        <v>9072</v>
      </c>
      <c r="B7065" t="s">
        <v>756</v>
      </c>
      <c r="C7065">
        <v>4.4000000000000004</v>
      </c>
      <c r="D7065">
        <v>73</v>
      </c>
      <c r="E7065">
        <v>2899</v>
      </c>
      <c r="F7065">
        <v>1159</v>
      </c>
      <c r="G7065" t="s">
        <v>757</v>
      </c>
      <c r="H7065" t="s">
        <v>22139</v>
      </c>
      <c r="I7065" t="s">
        <v>83</v>
      </c>
      <c r="J7065" t="s">
        <v>760</v>
      </c>
      <c r="K7065" t="s">
        <v>22140</v>
      </c>
      <c r="L7065">
        <v>12277570</v>
      </c>
      <c r="M7065">
        <f t="shared" si="220"/>
        <v>84607</v>
      </c>
      <c r="N7065" s="2">
        <f t="shared" si="221"/>
        <v>60.020696791997239</v>
      </c>
    </row>
    <row r="7066" spans="1:14" x14ac:dyDescent="0.3">
      <c r="A7066" t="s">
        <v>22141</v>
      </c>
      <c r="B7066" t="s">
        <v>230</v>
      </c>
      <c r="C7066">
        <v>4.3</v>
      </c>
      <c r="D7066">
        <v>4</v>
      </c>
      <c r="E7066">
        <v>2899</v>
      </c>
      <c r="F7066">
        <v>1014</v>
      </c>
      <c r="G7066" t="s">
        <v>81</v>
      </c>
      <c r="H7066" t="s">
        <v>22142</v>
      </c>
      <c r="I7066" t="s">
        <v>1281</v>
      </c>
      <c r="J7066" t="s">
        <v>232</v>
      </c>
      <c r="K7066" t="s">
        <v>22143</v>
      </c>
      <c r="L7066">
        <v>15332474</v>
      </c>
      <c r="M7066">
        <f t="shared" si="220"/>
        <v>4056</v>
      </c>
      <c r="N7066" s="2">
        <f t="shared" si="221"/>
        <v>65.02242152466367</v>
      </c>
    </row>
    <row r="7067" spans="1:14" x14ac:dyDescent="0.3">
      <c r="A7067" t="s">
        <v>4333</v>
      </c>
      <c r="B7067" t="s">
        <v>7757</v>
      </c>
      <c r="C7067">
        <v>4.0999999999999996</v>
      </c>
      <c r="D7067">
        <v>15</v>
      </c>
      <c r="E7067">
        <v>999</v>
      </c>
      <c r="F7067">
        <v>449</v>
      </c>
      <c r="G7067" t="s">
        <v>1474</v>
      </c>
      <c r="H7067" t="s">
        <v>22144</v>
      </c>
      <c r="I7067" t="s">
        <v>76</v>
      </c>
      <c r="J7067" t="s">
        <v>7759</v>
      </c>
      <c r="K7067" t="s">
        <v>22145</v>
      </c>
      <c r="L7067">
        <v>16628950</v>
      </c>
      <c r="M7067">
        <f t="shared" si="220"/>
        <v>6735</v>
      </c>
      <c r="N7067" s="2">
        <f t="shared" si="221"/>
        <v>55.055055055055057</v>
      </c>
    </row>
    <row r="7068" spans="1:14" x14ac:dyDescent="0.3">
      <c r="A7068" t="s">
        <v>22146</v>
      </c>
      <c r="B7068" t="s">
        <v>4514</v>
      </c>
      <c r="C7068">
        <v>4.3</v>
      </c>
      <c r="D7068">
        <v>52</v>
      </c>
      <c r="E7068">
        <v>2699</v>
      </c>
      <c r="F7068">
        <v>2699</v>
      </c>
      <c r="G7068" t="s">
        <v>16</v>
      </c>
      <c r="H7068" t="s">
        <v>22147</v>
      </c>
      <c r="I7068" t="s">
        <v>997</v>
      </c>
      <c r="J7068" t="s">
        <v>4516</v>
      </c>
      <c r="K7068" t="s">
        <v>22148</v>
      </c>
      <c r="L7068">
        <v>13314496</v>
      </c>
      <c r="M7068">
        <f t="shared" si="220"/>
        <v>140348</v>
      </c>
      <c r="N7068" s="2">
        <f t="shared" si="221"/>
        <v>0</v>
      </c>
    </row>
    <row r="7069" spans="1:14" x14ac:dyDescent="0.3">
      <c r="A7069" t="s">
        <v>22149</v>
      </c>
      <c r="B7069" t="s">
        <v>2852</v>
      </c>
      <c r="C7069">
        <v>4.4000000000000004</v>
      </c>
      <c r="D7069">
        <v>14</v>
      </c>
      <c r="E7069">
        <v>4995</v>
      </c>
      <c r="F7069">
        <v>4995</v>
      </c>
      <c r="G7069" t="s">
        <v>16</v>
      </c>
      <c r="H7069" t="s">
        <v>22150</v>
      </c>
      <c r="I7069" t="s">
        <v>177</v>
      </c>
      <c r="J7069" t="s">
        <v>2854</v>
      </c>
      <c r="K7069" t="s">
        <v>22151</v>
      </c>
      <c r="L7069">
        <v>1129870</v>
      </c>
      <c r="M7069">
        <f t="shared" si="220"/>
        <v>69930</v>
      </c>
      <c r="N7069" s="2">
        <f t="shared" si="221"/>
        <v>0</v>
      </c>
    </row>
    <row r="7070" spans="1:14" x14ac:dyDescent="0.3">
      <c r="A7070" t="s">
        <v>2468</v>
      </c>
      <c r="B7070" t="s">
        <v>584</v>
      </c>
      <c r="C7070">
        <v>4.3</v>
      </c>
      <c r="D7070">
        <v>82</v>
      </c>
      <c r="E7070">
        <v>2995</v>
      </c>
      <c r="F7070">
        <v>1347</v>
      </c>
      <c r="G7070" t="s">
        <v>1868</v>
      </c>
      <c r="H7070" t="s">
        <v>22152</v>
      </c>
      <c r="I7070" t="s">
        <v>586</v>
      </c>
      <c r="J7070" t="s">
        <v>587</v>
      </c>
      <c r="K7070" t="s">
        <v>22153</v>
      </c>
      <c r="L7070">
        <v>14050502</v>
      </c>
      <c r="M7070">
        <f t="shared" si="220"/>
        <v>110454</v>
      </c>
      <c r="N7070" s="2">
        <f t="shared" si="221"/>
        <v>55.025041736227045</v>
      </c>
    </row>
    <row r="7071" spans="1:14" x14ac:dyDescent="0.3">
      <c r="A7071" t="s">
        <v>22154</v>
      </c>
      <c r="B7071" t="s">
        <v>230</v>
      </c>
      <c r="C7071">
        <v>4.5</v>
      </c>
      <c r="D7071">
        <v>11</v>
      </c>
      <c r="E7071">
        <v>1399</v>
      </c>
      <c r="F7071">
        <v>839</v>
      </c>
      <c r="G7071" t="s">
        <v>42</v>
      </c>
      <c r="H7071" t="s">
        <v>22155</v>
      </c>
      <c r="I7071" t="s">
        <v>37</v>
      </c>
      <c r="J7071" t="s">
        <v>232</v>
      </c>
      <c r="K7071" t="s">
        <v>22156</v>
      </c>
      <c r="L7071">
        <v>17330576</v>
      </c>
      <c r="M7071">
        <f t="shared" si="220"/>
        <v>9229</v>
      </c>
      <c r="N7071" s="2">
        <f t="shared" si="221"/>
        <v>40.028591851322368</v>
      </c>
    </row>
    <row r="7072" spans="1:14" x14ac:dyDescent="0.3">
      <c r="A7072" t="s">
        <v>247</v>
      </c>
      <c r="B7072" t="s">
        <v>248</v>
      </c>
      <c r="C7072">
        <v>4.4000000000000004</v>
      </c>
      <c r="D7072">
        <v>359</v>
      </c>
      <c r="E7072">
        <v>1299</v>
      </c>
      <c r="F7072">
        <v>987</v>
      </c>
      <c r="G7072" t="s">
        <v>1536</v>
      </c>
      <c r="H7072" t="s">
        <v>22157</v>
      </c>
      <c r="I7072" t="s">
        <v>83</v>
      </c>
      <c r="J7072" t="s">
        <v>251</v>
      </c>
      <c r="K7072" t="s">
        <v>22158</v>
      </c>
      <c r="L7072">
        <v>10721936</v>
      </c>
      <c r="M7072">
        <f t="shared" si="220"/>
        <v>354333</v>
      </c>
      <c r="N7072" s="2">
        <f t="shared" si="221"/>
        <v>24.018475750577366</v>
      </c>
    </row>
    <row r="7073" spans="1:14" x14ac:dyDescent="0.3">
      <c r="A7073" t="s">
        <v>12935</v>
      </c>
      <c r="B7073" t="s">
        <v>353</v>
      </c>
      <c r="C7073">
        <v>4</v>
      </c>
      <c r="D7073">
        <v>144</v>
      </c>
      <c r="E7073">
        <v>2599</v>
      </c>
      <c r="F7073">
        <v>1169</v>
      </c>
      <c r="G7073" t="s">
        <v>16</v>
      </c>
      <c r="H7073" t="s">
        <v>22159</v>
      </c>
      <c r="I7073" t="s">
        <v>18</v>
      </c>
      <c r="J7073" t="s">
        <v>356</v>
      </c>
      <c r="K7073" t="s">
        <v>22160</v>
      </c>
      <c r="L7073">
        <v>14343178</v>
      </c>
      <c r="M7073">
        <f t="shared" si="220"/>
        <v>168336</v>
      </c>
      <c r="N7073" s="2">
        <f t="shared" si="221"/>
        <v>55.021161985378995</v>
      </c>
    </row>
    <row r="7074" spans="1:14" x14ac:dyDescent="0.3">
      <c r="A7074" t="s">
        <v>6557</v>
      </c>
      <c r="B7074" t="s">
        <v>4284</v>
      </c>
      <c r="C7074">
        <v>4.4000000000000004</v>
      </c>
      <c r="D7074">
        <v>455</v>
      </c>
      <c r="E7074">
        <v>1599</v>
      </c>
      <c r="F7074">
        <v>991</v>
      </c>
      <c r="G7074" t="s">
        <v>1268</v>
      </c>
      <c r="H7074" t="s">
        <v>22161</v>
      </c>
      <c r="I7074" t="s">
        <v>891</v>
      </c>
      <c r="J7074" t="s">
        <v>4287</v>
      </c>
      <c r="K7074" t="s">
        <v>22162</v>
      </c>
      <c r="L7074">
        <v>13203572</v>
      </c>
      <c r="M7074">
        <f t="shared" si="220"/>
        <v>450905</v>
      </c>
      <c r="N7074" s="2">
        <f t="shared" si="221"/>
        <v>38.02376485303315</v>
      </c>
    </row>
    <row r="7075" spans="1:14" x14ac:dyDescent="0.3">
      <c r="A7075" t="s">
        <v>22163</v>
      </c>
      <c r="B7075" t="s">
        <v>2047</v>
      </c>
      <c r="C7075">
        <v>4.5</v>
      </c>
      <c r="D7075">
        <v>45</v>
      </c>
      <c r="E7075">
        <v>2499</v>
      </c>
      <c r="F7075">
        <v>1124</v>
      </c>
      <c r="G7075" t="s">
        <v>42</v>
      </c>
      <c r="H7075" t="s">
        <v>22164</v>
      </c>
      <c r="I7075" t="s">
        <v>132</v>
      </c>
      <c r="J7075" t="s">
        <v>2049</v>
      </c>
      <c r="K7075" t="s">
        <v>22165</v>
      </c>
      <c r="L7075">
        <v>15405092</v>
      </c>
      <c r="M7075">
        <f t="shared" si="220"/>
        <v>50580</v>
      </c>
      <c r="N7075" s="2">
        <f t="shared" si="221"/>
        <v>55.022008803521402</v>
      </c>
    </row>
    <row r="7076" spans="1:14" x14ac:dyDescent="0.3">
      <c r="A7076" t="s">
        <v>22166</v>
      </c>
      <c r="B7076" t="s">
        <v>2904</v>
      </c>
      <c r="C7076">
        <v>4.5</v>
      </c>
      <c r="D7076">
        <v>37</v>
      </c>
      <c r="E7076">
        <v>995</v>
      </c>
      <c r="F7076">
        <v>298</v>
      </c>
      <c r="G7076" t="s">
        <v>16</v>
      </c>
      <c r="H7076" t="s">
        <v>22167</v>
      </c>
      <c r="I7076" t="s">
        <v>1241</v>
      </c>
      <c r="J7076" t="s">
        <v>2906</v>
      </c>
      <c r="K7076" t="s">
        <v>22168</v>
      </c>
      <c r="L7076">
        <v>15576540</v>
      </c>
      <c r="M7076">
        <f t="shared" si="220"/>
        <v>11026</v>
      </c>
      <c r="N7076" s="2">
        <f t="shared" si="221"/>
        <v>70.050251256281399</v>
      </c>
    </row>
    <row r="7077" spans="1:14" x14ac:dyDescent="0.3">
      <c r="A7077" t="s">
        <v>22169</v>
      </c>
      <c r="B7077" t="s">
        <v>22170</v>
      </c>
      <c r="C7077">
        <v>3.9</v>
      </c>
      <c r="D7077">
        <v>99</v>
      </c>
      <c r="E7077">
        <v>699</v>
      </c>
      <c r="F7077">
        <v>692</v>
      </c>
      <c r="G7077" t="s">
        <v>29</v>
      </c>
      <c r="H7077" t="s">
        <v>22171</v>
      </c>
      <c r="I7077" t="s">
        <v>862</v>
      </c>
      <c r="J7077" t="s">
        <v>22172</v>
      </c>
      <c r="K7077" t="s">
        <v>22173</v>
      </c>
      <c r="L7077">
        <v>14234332</v>
      </c>
      <c r="M7077">
        <f t="shared" si="220"/>
        <v>68508</v>
      </c>
      <c r="N7077" s="2">
        <f t="shared" si="221"/>
        <v>1.0014306151645207</v>
      </c>
    </row>
    <row r="7078" spans="1:14" x14ac:dyDescent="0.3">
      <c r="A7078" t="s">
        <v>22174</v>
      </c>
      <c r="B7078" t="s">
        <v>22175</v>
      </c>
      <c r="C7078">
        <v>4</v>
      </c>
      <c r="D7078">
        <v>51</v>
      </c>
      <c r="E7078">
        <v>2799</v>
      </c>
      <c r="F7078">
        <v>699</v>
      </c>
      <c r="G7078" t="s">
        <v>16</v>
      </c>
      <c r="H7078" t="s">
        <v>22176</v>
      </c>
      <c r="I7078" t="s">
        <v>2007</v>
      </c>
      <c r="J7078" t="s">
        <v>22177</v>
      </c>
      <c r="K7078" t="s">
        <v>22178</v>
      </c>
      <c r="L7078">
        <v>16644948</v>
      </c>
      <c r="M7078">
        <f t="shared" si="220"/>
        <v>35649</v>
      </c>
      <c r="N7078" s="2">
        <f t="shared" si="221"/>
        <v>75.026795284030015</v>
      </c>
    </row>
    <row r="7079" spans="1:14" x14ac:dyDescent="0.3">
      <c r="A7079" t="s">
        <v>2165</v>
      </c>
      <c r="B7079" t="s">
        <v>733</v>
      </c>
      <c r="C7079">
        <v>4.2</v>
      </c>
      <c r="D7079">
        <v>5</v>
      </c>
      <c r="E7079">
        <v>1799</v>
      </c>
      <c r="F7079">
        <v>719</v>
      </c>
      <c r="G7079" t="s">
        <v>2167</v>
      </c>
      <c r="H7079" t="s">
        <v>22179</v>
      </c>
      <c r="I7079" t="s">
        <v>83</v>
      </c>
      <c r="J7079" t="s">
        <v>735</v>
      </c>
      <c r="K7079" t="s">
        <v>22180</v>
      </c>
      <c r="L7079">
        <v>16480950</v>
      </c>
      <c r="M7079">
        <f t="shared" si="220"/>
        <v>3595</v>
      </c>
      <c r="N7079" s="2">
        <f t="shared" si="221"/>
        <v>60.033351862145636</v>
      </c>
    </row>
    <row r="7080" spans="1:14" x14ac:dyDescent="0.3">
      <c r="A7080" t="s">
        <v>22181</v>
      </c>
      <c r="B7080" t="s">
        <v>1382</v>
      </c>
      <c r="C7080">
        <v>4.5999999999999996</v>
      </c>
      <c r="D7080">
        <v>14</v>
      </c>
      <c r="E7080">
        <v>899</v>
      </c>
      <c r="F7080">
        <v>269</v>
      </c>
      <c r="G7080" t="s">
        <v>1474</v>
      </c>
      <c r="H7080" t="s">
        <v>22182</v>
      </c>
      <c r="I7080" t="s">
        <v>76</v>
      </c>
      <c r="J7080" t="s">
        <v>1384</v>
      </c>
      <c r="K7080" t="s">
        <v>22183</v>
      </c>
      <c r="L7080">
        <v>14573630</v>
      </c>
      <c r="M7080">
        <f t="shared" si="220"/>
        <v>3766</v>
      </c>
      <c r="N7080" s="2">
        <f t="shared" si="221"/>
        <v>70.077864293659616</v>
      </c>
    </row>
    <row r="7081" spans="1:14" x14ac:dyDescent="0.3">
      <c r="A7081" t="s">
        <v>8139</v>
      </c>
      <c r="B7081" t="s">
        <v>1342</v>
      </c>
      <c r="C7081">
        <v>4.5999999999999996</v>
      </c>
      <c r="D7081">
        <v>39</v>
      </c>
      <c r="E7081">
        <v>2299</v>
      </c>
      <c r="F7081">
        <v>1034</v>
      </c>
      <c r="G7081" t="s">
        <v>42</v>
      </c>
      <c r="H7081" t="s">
        <v>22184</v>
      </c>
      <c r="I7081" t="s">
        <v>56</v>
      </c>
      <c r="J7081" t="s">
        <v>1344</v>
      </c>
      <c r="K7081" t="s">
        <v>22185</v>
      </c>
      <c r="L7081">
        <v>14081574</v>
      </c>
      <c r="M7081">
        <f t="shared" si="220"/>
        <v>40326</v>
      </c>
      <c r="N7081" s="2">
        <f t="shared" si="221"/>
        <v>55.023923444976077</v>
      </c>
    </row>
    <row r="7082" spans="1:14" x14ac:dyDescent="0.3">
      <c r="A7082" t="s">
        <v>22186</v>
      </c>
      <c r="B7082" t="s">
        <v>230</v>
      </c>
      <c r="C7082">
        <v>3.6</v>
      </c>
      <c r="D7082">
        <v>5</v>
      </c>
      <c r="E7082">
        <v>1899</v>
      </c>
      <c r="F7082">
        <v>664</v>
      </c>
      <c r="G7082" t="s">
        <v>42</v>
      </c>
      <c r="H7082" t="s">
        <v>22187</v>
      </c>
      <c r="I7082" t="s">
        <v>752</v>
      </c>
      <c r="J7082" t="s">
        <v>232</v>
      </c>
      <c r="K7082" t="s">
        <v>22188</v>
      </c>
      <c r="L7082">
        <v>16833810</v>
      </c>
      <c r="M7082">
        <f t="shared" si="220"/>
        <v>3320</v>
      </c>
      <c r="N7082" s="2">
        <f t="shared" si="221"/>
        <v>65.034228541337541</v>
      </c>
    </row>
    <row r="7083" spans="1:14" x14ac:dyDescent="0.3">
      <c r="A7083" t="s">
        <v>22189</v>
      </c>
      <c r="B7083" t="s">
        <v>22190</v>
      </c>
      <c r="C7083">
        <v>3.8</v>
      </c>
      <c r="D7083">
        <v>9</v>
      </c>
      <c r="E7083">
        <v>2999</v>
      </c>
      <c r="F7083">
        <v>699</v>
      </c>
      <c r="G7083" t="s">
        <v>242</v>
      </c>
      <c r="H7083" t="s">
        <v>22191</v>
      </c>
      <c r="I7083" t="s">
        <v>1176</v>
      </c>
      <c r="J7083" t="s">
        <v>22192</v>
      </c>
      <c r="K7083" t="s">
        <v>22193</v>
      </c>
      <c r="L7083">
        <v>17579026</v>
      </c>
      <c r="M7083">
        <f t="shared" si="220"/>
        <v>6291</v>
      </c>
      <c r="N7083" s="2">
        <f t="shared" si="221"/>
        <v>76.692230743581192</v>
      </c>
    </row>
    <row r="7084" spans="1:14" x14ac:dyDescent="0.3">
      <c r="A7084" t="s">
        <v>22194</v>
      </c>
      <c r="B7084" t="s">
        <v>1913</v>
      </c>
      <c r="C7084">
        <v>4.5999999999999996</v>
      </c>
      <c r="D7084">
        <v>9</v>
      </c>
      <c r="E7084">
        <v>3199</v>
      </c>
      <c r="F7084">
        <v>1023</v>
      </c>
      <c r="G7084" t="s">
        <v>22195</v>
      </c>
      <c r="H7084" t="s">
        <v>22196</v>
      </c>
      <c r="I7084" t="s">
        <v>132</v>
      </c>
      <c r="J7084" t="s">
        <v>1915</v>
      </c>
      <c r="K7084" t="s">
        <v>22197</v>
      </c>
      <c r="L7084">
        <v>17731346</v>
      </c>
      <c r="M7084">
        <f t="shared" si="220"/>
        <v>9207</v>
      </c>
      <c r="N7084" s="2">
        <f t="shared" si="221"/>
        <v>68.021256642700848</v>
      </c>
    </row>
    <row r="7085" spans="1:14" x14ac:dyDescent="0.3">
      <c r="A7085" t="s">
        <v>22198</v>
      </c>
      <c r="B7085" t="s">
        <v>499</v>
      </c>
      <c r="C7085">
        <v>4.5</v>
      </c>
      <c r="D7085">
        <v>33</v>
      </c>
      <c r="E7085">
        <v>2495</v>
      </c>
      <c r="F7085">
        <v>1122</v>
      </c>
      <c r="G7085" t="s">
        <v>690</v>
      </c>
      <c r="H7085" t="s">
        <v>22199</v>
      </c>
      <c r="I7085" t="s">
        <v>90</v>
      </c>
      <c r="J7085" t="s">
        <v>502</v>
      </c>
      <c r="K7085" t="s">
        <v>22200</v>
      </c>
      <c r="L7085">
        <v>12103778</v>
      </c>
      <c r="M7085">
        <f t="shared" si="220"/>
        <v>37026</v>
      </c>
      <c r="N7085" s="2">
        <f t="shared" si="221"/>
        <v>55.030060120240478</v>
      </c>
    </row>
    <row r="7086" spans="1:14" x14ac:dyDescent="0.3">
      <c r="A7086" t="s">
        <v>22201</v>
      </c>
      <c r="B7086" t="s">
        <v>1985</v>
      </c>
      <c r="C7086">
        <v>4.5</v>
      </c>
      <c r="D7086">
        <v>14</v>
      </c>
      <c r="E7086">
        <v>2299</v>
      </c>
      <c r="F7086">
        <v>919</v>
      </c>
      <c r="G7086" t="s">
        <v>242</v>
      </c>
      <c r="H7086" t="s">
        <v>22202</v>
      </c>
      <c r="I7086" t="s">
        <v>244</v>
      </c>
      <c r="J7086" t="s">
        <v>1987</v>
      </c>
      <c r="K7086" t="s">
        <v>22203</v>
      </c>
      <c r="L7086">
        <v>14632794</v>
      </c>
      <c r="M7086">
        <f t="shared" si="220"/>
        <v>12866</v>
      </c>
      <c r="N7086" s="2">
        <f t="shared" si="221"/>
        <v>60.026098303610262</v>
      </c>
    </row>
    <row r="7087" spans="1:14" x14ac:dyDescent="0.3">
      <c r="A7087" t="s">
        <v>3673</v>
      </c>
      <c r="B7087" t="s">
        <v>1473</v>
      </c>
      <c r="C7087">
        <v>4</v>
      </c>
      <c r="D7087">
        <v>42</v>
      </c>
      <c r="E7087">
        <v>999</v>
      </c>
      <c r="F7087">
        <v>699</v>
      </c>
      <c r="G7087" t="s">
        <v>242</v>
      </c>
      <c r="H7087" t="s">
        <v>22204</v>
      </c>
      <c r="I7087" t="s">
        <v>1176</v>
      </c>
      <c r="J7087" t="s">
        <v>1476</v>
      </c>
      <c r="K7087" t="s">
        <v>22205</v>
      </c>
      <c r="L7087">
        <v>14617720</v>
      </c>
      <c r="M7087">
        <f t="shared" si="220"/>
        <v>29358</v>
      </c>
      <c r="N7087" s="2">
        <f t="shared" si="221"/>
        <v>30.03003003003003</v>
      </c>
    </row>
    <row r="7088" spans="1:14" x14ac:dyDescent="0.3">
      <c r="A7088" t="s">
        <v>22206</v>
      </c>
      <c r="B7088" t="s">
        <v>2435</v>
      </c>
      <c r="C7088">
        <v>4.9000000000000004</v>
      </c>
      <c r="D7088">
        <v>12</v>
      </c>
      <c r="E7088">
        <v>2299</v>
      </c>
      <c r="F7088">
        <v>2299</v>
      </c>
      <c r="G7088" t="s">
        <v>42</v>
      </c>
      <c r="H7088" t="s">
        <v>22207</v>
      </c>
      <c r="I7088" t="s">
        <v>201</v>
      </c>
      <c r="J7088" t="s">
        <v>2438</v>
      </c>
      <c r="K7088" t="s">
        <v>22208</v>
      </c>
      <c r="L7088">
        <v>16928248</v>
      </c>
      <c r="M7088">
        <f t="shared" si="220"/>
        <v>27588</v>
      </c>
      <c r="N7088" s="2">
        <f t="shared" si="221"/>
        <v>0</v>
      </c>
    </row>
    <row r="7089" spans="1:14" x14ac:dyDescent="0.3">
      <c r="A7089" t="s">
        <v>22209</v>
      </c>
      <c r="B7089" t="s">
        <v>5078</v>
      </c>
      <c r="C7089">
        <v>4</v>
      </c>
      <c r="D7089">
        <v>6</v>
      </c>
      <c r="E7089">
        <v>1699</v>
      </c>
      <c r="F7089">
        <v>1223</v>
      </c>
      <c r="G7089" t="s">
        <v>124</v>
      </c>
      <c r="H7089" t="s">
        <v>22210</v>
      </c>
      <c r="I7089" t="s">
        <v>56</v>
      </c>
      <c r="J7089" t="s">
        <v>5080</v>
      </c>
      <c r="K7089" t="s">
        <v>22211</v>
      </c>
      <c r="L7089">
        <v>15166472</v>
      </c>
      <c r="M7089">
        <f t="shared" si="220"/>
        <v>7338</v>
      </c>
      <c r="N7089" s="2">
        <f t="shared" si="221"/>
        <v>28.016480282519129</v>
      </c>
    </row>
    <row r="7090" spans="1:14" x14ac:dyDescent="0.3">
      <c r="A7090" t="s">
        <v>2001</v>
      </c>
      <c r="B7090" t="s">
        <v>7994</v>
      </c>
      <c r="C7090">
        <v>4.0999999999999996</v>
      </c>
      <c r="D7090">
        <v>48</v>
      </c>
      <c r="E7090">
        <v>3499</v>
      </c>
      <c r="F7090">
        <v>1399</v>
      </c>
      <c r="G7090" t="s">
        <v>29</v>
      </c>
      <c r="H7090" t="s">
        <v>22212</v>
      </c>
      <c r="I7090" t="s">
        <v>132</v>
      </c>
      <c r="J7090" t="s">
        <v>7996</v>
      </c>
      <c r="K7090" t="s">
        <v>22213</v>
      </c>
      <c r="L7090">
        <v>15465362</v>
      </c>
      <c r="M7090">
        <f t="shared" si="220"/>
        <v>67152</v>
      </c>
      <c r="N7090" s="2">
        <f t="shared" si="221"/>
        <v>60.017147756501856</v>
      </c>
    </row>
    <row r="7091" spans="1:14" x14ac:dyDescent="0.3">
      <c r="A7091" t="s">
        <v>20332</v>
      </c>
      <c r="B7091" t="s">
        <v>284</v>
      </c>
      <c r="C7091">
        <v>3.6</v>
      </c>
      <c r="D7091">
        <v>79</v>
      </c>
      <c r="E7091">
        <v>2498</v>
      </c>
      <c r="F7091">
        <v>874</v>
      </c>
      <c r="G7091" t="s">
        <v>124</v>
      </c>
      <c r="H7091" t="s">
        <v>22214</v>
      </c>
      <c r="I7091" t="s">
        <v>44</v>
      </c>
      <c r="J7091" t="s">
        <v>286</v>
      </c>
      <c r="K7091" t="s">
        <v>22215</v>
      </c>
      <c r="L7091">
        <v>15508772</v>
      </c>
      <c r="M7091">
        <f t="shared" si="220"/>
        <v>69046</v>
      </c>
      <c r="N7091" s="2">
        <f t="shared" si="221"/>
        <v>65.012009607686153</v>
      </c>
    </row>
    <row r="7092" spans="1:14" x14ac:dyDescent="0.3">
      <c r="A7092" t="s">
        <v>2452</v>
      </c>
      <c r="B7092" t="s">
        <v>1624</v>
      </c>
      <c r="C7092">
        <v>1.8</v>
      </c>
      <c r="D7092">
        <v>5</v>
      </c>
      <c r="E7092">
        <v>699</v>
      </c>
      <c r="F7092">
        <v>699</v>
      </c>
      <c r="G7092" t="s">
        <v>1325</v>
      </c>
      <c r="H7092" t="s">
        <v>22216</v>
      </c>
      <c r="I7092" t="s">
        <v>76</v>
      </c>
      <c r="J7092" t="s">
        <v>1626</v>
      </c>
      <c r="K7092" t="s">
        <v>22217</v>
      </c>
      <c r="L7092">
        <v>17539866</v>
      </c>
      <c r="M7092">
        <f t="shared" si="220"/>
        <v>3495</v>
      </c>
      <c r="N7092" s="2">
        <f t="shared" si="221"/>
        <v>0</v>
      </c>
    </row>
    <row r="7093" spans="1:14" x14ac:dyDescent="0.3">
      <c r="A7093" t="s">
        <v>22218</v>
      </c>
      <c r="B7093" t="s">
        <v>4090</v>
      </c>
      <c r="C7093">
        <v>4.3</v>
      </c>
      <c r="D7093">
        <v>88</v>
      </c>
      <c r="E7093">
        <v>3950</v>
      </c>
      <c r="F7093">
        <v>3950</v>
      </c>
      <c r="G7093" t="s">
        <v>1143</v>
      </c>
      <c r="H7093" t="s">
        <v>22219</v>
      </c>
      <c r="I7093" t="s">
        <v>802</v>
      </c>
      <c r="J7093" t="s">
        <v>4092</v>
      </c>
      <c r="K7093" t="s">
        <v>22220</v>
      </c>
      <c r="L7093">
        <v>2394231</v>
      </c>
      <c r="M7093">
        <f t="shared" si="220"/>
        <v>347600</v>
      </c>
      <c r="N7093" s="2">
        <f t="shared" si="221"/>
        <v>0</v>
      </c>
    </row>
    <row r="7094" spans="1:14" x14ac:dyDescent="0.3">
      <c r="A7094" t="s">
        <v>11120</v>
      </c>
      <c r="B7094" t="s">
        <v>728</v>
      </c>
      <c r="C7094">
        <v>4.0999999999999996</v>
      </c>
      <c r="D7094">
        <v>21</v>
      </c>
      <c r="E7094">
        <v>1299</v>
      </c>
      <c r="F7094">
        <v>441</v>
      </c>
      <c r="G7094" t="s">
        <v>29</v>
      </c>
      <c r="H7094" t="s">
        <v>22221</v>
      </c>
      <c r="I7094" t="s">
        <v>37</v>
      </c>
      <c r="J7094" t="s">
        <v>730</v>
      </c>
      <c r="K7094" t="s">
        <v>22222</v>
      </c>
      <c r="L7094">
        <v>15593052</v>
      </c>
      <c r="M7094">
        <f t="shared" si="220"/>
        <v>9261</v>
      </c>
      <c r="N7094" s="2">
        <f t="shared" si="221"/>
        <v>66.05080831408776</v>
      </c>
    </row>
    <row r="7095" spans="1:14" x14ac:dyDescent="0.3">
      <c r="A7095" t="s">
        <v>10149</v>
      </c>
      <c r="B7095" t="s">
        <v>689</v>
      </c>
      <c r="C7095">
        <v>4.4000000000000004</v>
      </c>
      <c r="D7095">
        <v>121</v>
      </c>
      <c r="E7095">
        <v>1390</v>
      </c>
      <c r="F7095">
        <v>695</v>
      </c>
      <c r="G7095" t="s">
        <v>690</v>
      </c>
      <c r="H7095" t="s">
        <v>22223</v>
      </c>
      <c r="I7095" t="s">
        <v>513</v>
      </c>
      <c r="J7095" t="s">
        <v>692</v>
      </c>
      <c r="K7095" t="s">
        <v>22224</v>
      </c>
      <c r="L7095">
        <v>14670028</v>
      </c>
      <c r="M7095">
        <f t="shared" si="220"/>
        <v>84095</v>
      </c>
      <c r="N7095" s="2">
        <f t="shared" si="221"/>
        <v>50</v>
      </c>
    </row>
    <row r="7096" spans="1:14" x14ac:dyDescent="0.3">
      <c r="A7096" t="s">
        <v>22225</v>
      </c>
      <c r="B7096" t="s">
        <v>17840</v>
      </c>
      <c r="C7096">
        <v>4.5999999999999996</v>
      </c>
      <c r="D7096">
        <v>7</v>
      </c>
      <c r="E7096">
        <v>4950</v>
      </c>
      <c r="F7096">
        <v>2376</v>
      </c>
      <c r="G7096" t="s">
        <v>29</v>
      </c>
      <c r="H7096" t="s">
        <v>22226</v>
      </c>
      <c r="I7096" t="s">
        <v>132</v>
      </c>
      <c r="J7096" t="s">
        <v>17842</v>
      </c>
      <c r="K7096" t="s">
        <v>22227</v>
      </c>
      <c r="L7096">
        <v>16086740</v>
      </c>
      <c r="M7096">
        <f t="shared" si="220"/>
        <v>16632</v>
      </c>
      <c r="N7096" s="2">
        <f t="shared" si="221"/>
        <v>52</v>
      </c>
    </row>
    <row r="7097" spans="1:14" x14ac:dyDescent="0.3">
      <c r="A7097" t="s">
        <v>22228</v>
      </c>
      <c r="B7097" t="s">
        <v>6760</v>
      </c>
      <c r="C7097">
        <v>4.2</v>
      </c>
      <c r="D7097">
        <v>107</v>
      </c>
      <c r="E7097">
        <v>5999</v>
      </c>
      <c r="F7097">
        <v>3999</v>
      </c>
      <c r="G7097" t="s">
        <v>16</v>
      </c>
      <c r="H7097" t="s">
        <v>22229</v>
      </c>
      <c r="I7097" t="s">
        <v>6762</v>
      </c>
      <c r="J7097" t="s">
        <v>6763</v>
      </c>
      <c r="K7097" t="s">
        <v>22230</v>
      </c>
      <c r="L7097">
        <v>13960828</v>
      </c>
      <c r="M7097">
        <f t="shared" si="220"/>
        <v>427893</v>
      </c>
      <c r="N7097" s="2">
        <f t="shared" si="221"/>
        <v>33.338889814969164</v>
      </c>
    </row>
    <row r="7098" spans="1:14" x14ac:dyDescent="0.3">
      <c r="A7098" t="s">
        <v>22231</v>
      </c>
      <c r="B7098" t="s">
        <v>5108</v>
      </c>
      <c r="C7098">
        <v>4.2</v>
      </c>
      <c r="D7098">
        <v>178</v>
      </c>
      <c r="E7098">
        <v>1299</v>
      </c>
      <c r="F7098">
        <v>974</v>
      </c>
      <c r="G7098" t="s">
        <v>67</v>
      </c>
      <c r="H7098" t="s">
        <v>22232</v>
      </c>
      <c r="I7098" t="s">
        <v>434</v>
      </c>
      <c r="J7098" t="s">
        <v>5110</v>
      </c>
      <c r="K7098" t="s">
        <v>22233</v>
      </c>
      <c r="L7098">
        <v>12493736</v>
      </c>
      <c r="M7098">
        <f t="shared" si="220"/>
        <v>173372</v>
      </c>
      <c r="N7098" s="2">
        <f t="shared" si="221"/>
        <v>25.019245573518091</v>
      </c>
    </row>
    <row r="7099" spans="1:14" x14ac:dyDescent="0.3">
      <c r="A7099" t="s">
        <v>22234</v>
      </c>
      <c r="B7099" t="s">
        <v>995</v>
      </c>
      <c r="C7099">
        <v>4</v>
      </c>
      <c r="D7099">
        <v>12</v>
      </c>
      <c r="E7099">
        <v>2530</v>
      </c>
      <c r="F7099">
        <v>1518</v>
      </c>
      <c r="G7099" t="s">
        <v>16</v>
      </c>
      <c r="H7099" t="s">
        <v>22235</v>
      </c>
      <c r="I7099" t="s">
        <v>586</v>
      </c>
      <c r="J7099" t="s">
        <v>998</v>
      </c>
      <c r="K7099" t="s">
        <v>22236</v>
      </c>
      <c r="L7099">
        <v>16205116</v>
      </c>
      <c r="M7099">
        <f t="shared" si="220"/>
        <v>18216</v>
      </c>
      <c r="N7099" s="2">
        <f t="shared" si="221"/>
        <v>40</v>
      </c>
    </row>
    <row r="7100" spans="1:14" x14ac:dyDescent="0.3">
      <c r="A7100" t="s">
        <v>22237</v>
      </c>
      <c r="B7100" t="s">
        <v>10024</v>
      </c>
      <c r="C7100">
        <v>4.5999999999999996</v>
      </c>
      <c r="D7100">
        <v>292</v>
      </c>
      <c r="E7100">
        <v>999</v>
      </c>
      <c r="F7100">
        <v>449</v>
      </c>
      <c r="G7100" t="s">
        <v>95</v>
      </c>
      <c r="H7100" t="s">
        <v>22238</v>
      </c>
      <c r="I7100" t="s">
        <v>37</v>
      </c>
      <c r="J7100" t="s">
        <v>10026</v>
      </c>
      <c r="K7100" t="s">
        <v>22239</v>
      </c>
      <c r="L7100">
        <v>13931744</v>
      </c>
      <c r="M7100">
        <f t="shared" si="220"/>
        <v>131108</v>
      </c>
      <c r="N7100" s="2">
        <f t="shared" si="221"/>
        <v>55.055055055055057</v>
      </c>
    </row>
    <row r="7101" spans="1:14" x14ac:dyDescent="0.3">
      <c r="A7101" t="s">
        <v>22240</v>
      </c>
      <c r="B7101" t="s">
        <v>1513</v>
      </c>
      <c r="C7101">
        <v>4.4000000000000004</v>
      </c>
      <c r="D7101">
        <v>5</v>
      </c>
      <c r="E7101">
        <v>1599</v>
      </c>
      <c r="F7101">
        <v>559</v>
      </c>
      <c r="G7101" t="s">
        <v>124</v>
      </c>
      <c r="H7101" t="s">
        <v>22241</v>
      </c>
      <c r="I7101" t="s">
        <v>862</v>
      </c>
      <c r="J7101" t="s">
        <v>1515</v>
      </c>
      <c r="K7101" t="s">
        <v>22242</v>
      </c>
      <c r="L7101">
        <v>17255074</v>
      </c>
      <c r="M7101">
        <f t="shared" si="220"/>
        <v>2795</v>
      </c>
      <c r="N7101" s="2">
        <f t="shared" si="221"/>
        <v>65.040650406504056</v>
      </c>
    </row>
    <row r="7102" spans="1:14" x14ac:dyDescent="0.3">
      <c r="A7102" t="s">
        <v>6879</v>
      </c>
      <c r="B7102" t="s">
        <v>917</v>
      </c>
      <c r="C7102">
        <v>3.6</v>
      </c>
      <c r="D7102">
        <v>43</v>
      </c>
      <c r="E7102">
        <v>3349</v>
      </c>
      <c r="F7102">
        <v>1440</v>
      </c>
      <c r="G7102" t="s">
        <v>29</v>
      </c>
      <c r="H7102" t="s">
        <v>22243</v>
      </c>
      <c r="I7102" t="s">
        <v>132</v>
      </c>
      <c r="J7102" t="s">
        <v>919</v>
      </c>
      <c r="K7102" t="s">
        <v>22244</v>
      </c>
      <c r="L7102">
        <v>15768538</v>
      </c>
      <c r="M7102">
        <f t="shared" si="220"/>
        <v>61920</v>
      </c>
      <c r="N7102" s="2">
        <f t="shared" si="221"/>
        <v>57.00209017617199</v>
      </c>
    </row>
    <row r="7103" spans="1:14" x14ac:dyDescent="0.3">
      <c r="A7103" t="s">
        <v>13401</v>
      </c>
      <c r="B7103" t="s">
        <v>1072</v>
      </c>
      <c r="C7103">
        <v>4.4000000000000004</v>
      </c>
      <c r="D7103">
        <v>132</v>
      </c>
      <c r="E7103">
        <v>1045</v>
      </c>
      <c r="F7103">
        <v>1045</v>
      </c>
      <c r="G7103" t="s">
        <v>4673</v>
      </c>
      <c r="H7103" t="s">
        <v>22245</v>
      </c>
      <c r="I7103" t="s">
        <v>110</v>
      </c>
      <c r="J7103" t="s">
        <v>1075</v>
      </c>
      <c r="K7103" t="s">
        <v>22246</v>
      </c>
      <c r="L7103">
        <v>10310133</v>
      </c>
      <c r="M7103">
        <f t="shared" si="220"/>
        <v>137940</v>
      </c>
      <c r="N7103" s="2">
        <f t="shared" si="221"/>
        <v>0</v>
      </c>
    </row>
    <row r="7104" spans="1:14" x14ac:dyDescent="0.3">
      <c r="A7104" t="s">
        <v>22247</v>
      </c>
      <c r="B7104" t="s">
        <v>381</v>
      </c>
      <c r="C7104">
        <v>4.2</v>
      </c>
      <c r="D7104">
        <v>100</v>
      </c>
      <c r="E7104">
        <v>599</v>
      </c>
      <c r="F7104">
        <v>599</v>
      </c>
      <c r="G7104" t="s">
        <v>22248</v>
      </c>
      <c r="H7104" t="s">
        <v>22249</v>
      </c>
      <c r="I7104" t="s">
        <v>1229</v>
      </c>
      <c r="J7104" t="s">
        <v>383</v>
      </c>
      <c r="K7104" t="s">
        <v>22250</v>
      </c>
      <c r="L7104">
        <v>12965144</v>
      </c>
      <c r="M7104">
        <f t="shared" si="220"/>
        <v>59900</v>
      </c>
      <c r="N7104" s="2">
        <f t="shared" si="221"/>
        <v>0</v>
      </c>
    </row>
    <row r="7105" spans="1:14" x14ac:dyDescent="0.3">
      <c r="A7105" t="s">
        <v>12941</v>
      </c>
      <c r="B7105" t="s">
        <v>230</v>
      </c>
      <c r="C7105">
        <v>4.2</v>
      </c>
      <c r="D7105">
        <v>117</v>
      </c>
      <c r="E7105">
        <v>999</v>
      </c>
      <c r="F7105">
        <v>499</v>
      </c>
      <c r="G7105" t="s">
        <v>67</v>
      </c>
      <c r="H7105" t="s">
        <v>22251</v>
      </c>
      <c r="I7105" t="s">
        <v>37</v>
      </c>
      <c r="J7105" t="s">
        <v>232</v>
      </c>
      <c r="K7105" t="s">
        <v>22252</v>
      </c>
      <c r="L7105">
        <v>12205838</v>
      </c>
      <c r="M7105">
        <f t="shared" si="220"/>
        <v>58383</v>
      </c>
      <c r="N7105" s="2">
        <f t="shared" si="221"/>
        <v>50.050050050050054</v>
      </c>
    </row>
    <row r="7106" spans="1:14" x14ac:dyDescent="0.3">
      <c r="A7106" t="s">
        <v>5401</v>
      </c>
      <c r="B7106" t="s">
        <v>655</v>
      </c>
      <c r="C7106">
        <v>2.7</v>
      </c>
      <c r="D7106">
        <v>6</v>
      </c>
      <c r="E7106">
        <v>2299</v>
      </c>
      <c r="F7106">
        <v>873</v>
      </c>
      <c r="G7106" t="s">
        <v>757</v>
      </c>
      <c r="H7106" t="s">
        <v>22253</v>
      </c>
      <c r="I7106" t="s">
        <v>446</v>
      </c>
      <c r="J7106" t="s">
        <v>657</v>
      </c>
      <c r="K7106" t="s">
        <v>22254</v>
      </c>
      <c r="L7106">
        <v>17431388</v>
      </c>
      <c r="M7106">
        <f t="shared" si="220"/>
        <v>5238</v>
      </c>
      <c r="N7106" s="2">
        <f t="shared" si="221"/>
        <v>62.026968247063941</v>
      </c>
    </row>
    <row r="7107" spans="1:14" x14ac:dyDescent="0.3">
      <c r="A7107" t="s">
        <v>22255</v>
      </c>
      <c r="B7107" t="s">
        <v>2868</v>
      </c>
      <c r="C7107">
        <v>3.9</v>
      </c>
      <c r="D7107">
        <v>22</v>
      </c>
      <c r="E7107">
        <v>799</v>
      </c>
      <c r="F7107">
        <v>399</v>
      </c>
      <c r="G7107" t="s">
        <v>15328</v>
      </c>
      <c r="H7107" t="s">
        <v>22256</v>
      </c>
      <c r="I7107" t="s">
        <v>273</v>
      </c>
      <c r="J7107" t="s">
        <v>2871</v>
      </c>
      <c r="K7107" t="s">
        <v>22257</v>
      </c>
      <c r="L7107">
        <v>15737178</v>
      </c>
      <c r="M7107">
        <f t="shared" ref="M7107:M7170" si="222">D7107*F7107</f>
        <v>8778</v>
      </c>
      <c r="N7107" s="2">
        <f t="shared" ref="N7107:N7170" si="223">((E7107-F7107)/E7107) *100</f>
        <v>50.062578222778477</v>
      </c>
    </row>
    <row r="7108" spans="1:14" x14ac:dyDescent="0.3">
      <c r="A7108" t="s">
        <v>22258</v>
      </c>
      <c r="B7108" t="s">
        <v>364</v>
      </c>
      <c r="C7108">
        <v>4.4000000000000004</v>
      </c>
      <c r="D7108">
        <v>16</v>
      </c>
      <c r="E7108">
        <v>4995</v>
      </c>
      <c r="F7108">
        <v>2497</v>
      </c>
      <c r="G7108" t="s">
        <v>29</v>
      </c>
      <c r="H7108" t="s">
        <v>22259</v>
      </c>
      <c r="I7108" t="s">
        <v>126</v>
      </c>
      <c r="J7108" t="s">
        <v>368</v>
      </c>
      <c r="K7108" t="s">
        <v>22260</v>
      </c>
      <c r="L7108">
        <v>13183878</v>
      </c>
      <c r="M7108">
        <f t="shared" si="222"/>
        <v>39952</v>
      </c>
      <c r="N7108" s="2">
        <f t="shared" si="223"/>
        <v>50.010010010010006</v>
      </c>
    </row>
    <row r="7109" spans="1:14" x14ac:dyDescent="0.3">
      <c r="A7109" t="s">
        <v>22261</v>
      </c>
      <c r="B7109" t="s">
        <v>3201</v>
      </c>
      <c r="C7109">
        <v>4.2</v>
      </c>
      <c r="D7109">
        <v>45</v>
      </c>
      <c r="E7109">
        <v>299</v>
      </c>
      <c r="F7109">
        <v>299</v>
      </c>
      <c r="G7109" t="s">
        <v>16</v>
      </c>
      <c r="H7109" t="s">
        <v>22262</v>
      </c>
      <c r="I7109" t="s">
        <v>548</v>
      </c>
      <c r="J7109" t="s">
        <v>3203</v>
      </c>
      <c r="K7109" t="s">
        <v>22263</v>
      </c>
      <c r="L7109">
        <v>16270896</v>
      </c>
      <c r="M7109">
        <f t="shared" si="222"/>
        <v>13455</v>
      </c>
      <c r="N7109" s="2">
        <f t="shared" si="223"/>
        <v>0</v>
      </c>
    </row>
    <row r="7110" spans="1:14" x14ac:dyDescent="0.3">
      <c r="A7110" t="s">
        <v>16575</v>
      </c>
      <c r="B7110" t="s">
        <v>4514</v>
      </c>
      <c r="C7110">
        <v>4.2</v>
      </c>
      <c r="D7110">
        <v>13</v>
      </c>
      <c r="E7110">
        <v>2499</v>
      </c>
      <c r="F7110">
        <v>2499</v>
      </c>
      <c r="G7110" t="s">
        <v>22264</v>
      </c>
      <c r="H7110" t="s">
        <v>22265</v>
      </c>
      <c r="I7110" t="s">
        <v>446</v>
      </c>
      <c r="J7110" t="s">
        <v>4516</v>
      </c>
      <c r="K7110" t="s">
        <v>22266</v>
      </c>
      <c r="L7110">
        <v>13973202</v>
      </c>
      <c r="M7110">
        <f t="shared" si="222"/>
        <v>32487</v>
      </c>
      <c r="N7110" s="2">
        <f t="shared" si="223"/>
        <v>0</v>
      </c>
    </row>
    <row r="7111" spans="1:14" x14ac:dyDescent="0.3">
      <c r="A7111" t="s">
        <v>22267</v>
      </c>
      <c r="B7111" t="s">
        <v>1895</v>
      </c>
      <c r="C7111">
        <v>4.5</v>
      </c>
      <c r="D7111">
        <v>15</v>
      </c>
      <c r="E7111">
        <v>2599</v>
      </c>
      <c r="F7111">
        <v>1169</v>
      </c>
      <c r="G7111" t="s">
        <v>1169</v>
      </c>
      <c r="H7111" t="s">
        <v>22268</v>
      </c>
      <c r="I7111" t="s">
        <v>126</v>
      </c>
      <c r="J7111" t="s">
        <v>1897</v>
      </c>
      <c r="K7111" t="s">
        <v>22269</v>
      </c>
      <c r="L7111">
        <v>15021300</v>
      </c>
      <c r="M7111">
        <f t="shared" si="222"/>
        <v>17535</v>
      </c>
      <c r="N7111" s="2">
        <f t="shared" si="223"/>
        <v>55.021161985378995</v>
      </c>
    </row>
    <row r="7112" spans="1:14" x14ac:dyDescent="0.3">
      <c r="A7112" t="s">
        <v>16381</v>
      </c>
      <c r="B7112" t="s">
        <v>733</v>
      </c>
      <c r="C7112">
        <v>3.9</v>
      </c>
      <c r="D7112">
        <v>672</v>
      </c>
      <c r="E7112">
        <v>2449</v>
      </c>
      <c r="F7112">
        <v>734</v>
      </c>
      <c r="G7112" t="s">
        <v>67</v>
      </c>
      <c r="H7112" t="s">
        <v>22270</v>
      </c>
      <c r="I7112" t="s">
        <v>201</v>
      </c>
      <c r="J7112" t="s">
        <v>735</v>
      </c>
      <c r="K7112" t="s">
        <v>22271</v>
      </c>
      <c r="L7112">
        <v>13137068</v>
      </c>
      <c r="M7112">
        <f t="shared" si="222"/>
        <v>493248</v>
      </c>
      <c r="N7112" s="2">
        <f t="shared" si="223"/>
        <v>70.028583095140874</v>
      </c>
    </row>
    <row r="7113" spans="1:14" x14ac:dyDescent="0.3">
      <c r="A7113" t="s">
        <v>22272</v>
      </c>
      <c r="B7113" t="s">
        <v>230</v>
      </c>
      <c r="C7113">
        <v>4.0999999999999996</v>
      </c>
      <c r="D7113">
        <v>113</v>
      </c>
      <c r="E7113">
        <v>2799</v>
      </c>
      <c r="F7113">
        <v>1119</v>
      </c>
      <c r="G7113" t="s">
        <v>81</v>
      </c>
      <c r="H7113" t="s">
        <v>22273</v>
      </c>
      <c r="I7113" t="s">
        <v>1281</v>
      </c>
      <c r="J7113" t="s">
        <v>232</v>
      </c>
      <c r="K7113" t="s">
        <v>22274</v>
      </c>
      <c r="L7113">
        <v>13430644</v>
      </c>
      <c r="M7113">
        <f t="shared" si="222"/>
        <v>126447</v>
      </c>
      <c r="N7113" s="2">
        <f t="shared" si="223"/>
        <v>60.021436227224015</v>
      </c>
    </row>
    <row r="7114" spans="1:14" x14ac:dyDescent="0.3">
      <c r="A7114" t="s">
        <v>1498</v>
      </c>
      <c r="B7114" t="s">
        <v>230</v>
      </c>
      <c r="C7114">
        <v>4.2</v>
      </c>
      <c r="D7114">
        <v>125</v>
      </c>
      <c r="E7114">
        <v>899</v>
      </c>
      <c r="F7114">
        <v>269</v>
      </c>
      <c r="G7114" t="s">
        <v>42</v>
      </c>
      <c r="H7114" t="s">
        <v>22275</v>
      </c>
      <c r="I7114" t="s">
        <v>37</v>
      </c>
      <c r="J7114" t="s">
        <v>232</v>
      </c>
      <c r="K7114" t="s">
        <v>22276</v>
      </c>
      <c r="L7114">
        <v>11701750</v>
      </c>
      <c r="M7114">
        <f t="shared" si="222"/>
        <v>33625</v>
      </c>
      <c r="N7114" s="2">
        <f t="shared" si="223"/>
        <v>70.077864293659616</v>
      </c>
    </row>
    <row r="7115" spans="1:14" x14ac:dyDescent="0.3">
      <c r="A7115" t="s">
        <v>876</v>
      </c>
      <c r="B7115" t="s">
        <v>877</v>
      </c>
      <c r="C7115">
        <v>4.0999999999999996</v>
      </c>
      <c r="D7115">
        <v>92</v>
      </c>
      <c r="E7115">
        <v>799</v>
      </c>
      <c r="F7115">
        <v>479</v>
      </c>
      <c r="G7115" t="s">
        <v>878</v>
      </c>
      <c r="H7115" t="s">
        <v>22277</v>
      </c>
      <c r="I7115" t="s">
        <v>880</v>
      </c>
      <c r="J7115" t="s">
        <v>881</v>
      </c>
      <c r="K7115" t="s">
        <v>22278</v>
      </c>
      <c r="L7115">
        <v>7510535</v>
      </c>
      <c r="M7115">
        <f t="shared" si="222"/>
        <v>44068</v>
      </c>
      <c r="N7115" s="2">
        <f t="shared" si="223"/>
        <v>40.050062578222779</v>
      </c>
    </row>
    <row r="7116" spans="1:14" x14ac:dyDescent="0.3">
      <c r="A7116" t="s">
        <v>2686</v>
      </c>
      <c r="B7116" t="s">
        <v>41</v>
      </c>
      <c r="C7116">
        <v>4.4000000000000004</v>
      </c>
      <c r="D7116">
        <v>15</v>
      </c>
      <c r="E7116">
        <v>1299</v>
      </c>
      <c r="F7116">
        <v>844</v>
      </c>
      <c r="G7116" t="s">
        <v>29</v>
      </c>
      <c r="H7116" t="s">
        <v>22279</v>
      </c>
      <c r="I7116" t="s">
        <v>37</v>
      </c>
      <c r="J7116" t="s">
        <v>45</v>
      </c>
      <c r="K7116" t="s">
        <v>22280</v>
      </c>
      <c r="L7116">
        <v>17208192</v>
      </c>
      <c r="M7116">
        <f t="shared" si="222"/>
        <v>12660</v>
      </c>
      <c r="N7116" s="2">
        <f t="shared" si="223"/>
        <v>35.026943802925324</v>
      </c>
    </row>
    <row r="7117" spans="1:14" x14ac:dyDescent="0.3">
      <c r="A7117" t="s">
        <v>4706</v>
      </c>
      <c r="B7117" t="s">
        <v>80</v>
      </c>
      <c r="C7117">
        <v>4.4000000000000004</v>
      </c>
      <c r="D7117">
        <v>161</v>
      </c>
      <c r="E7117">
        <v>2099</v>
      </c>
      <c r="F7117">
        <v>1259</v>
      </c>
      <c r="G7117" t="s">
        <v>16</v>
      </c>
      <c r="H7117" t="s">
        <v>22281</v>
      </c>
      <c r="I7117" t="s">
        <v>586</v>
      </c>
      <c r="J7117" t="s">
        <v>84</v>
      </c>
      <c r="K7117" t="s">
        <v>22282</v>
      </c>
      <c r="L7117">
        <v>11153992</v>
      </c>
      <c r="M7117">
        <f t="shared" si="222"/>
        <v>202699</v>
      </c>
      <c r="N7117" s="2">
        <f t="shared" si="223"/>
        <v>40.01905669366365</v>
      </c>
    </row>
    <row r="7118" spans="1:14" x14ac:dyDescent="0.3">
      <c r="A7118" t="s">
        <v>22283</v>
      </c>
      <c r="B7118" t="s">
        <v>768</v>
      </c>
      <c r="C7118">
        <v>4.2</v>
      </c>
      <c r="D7118">
        <v>258</v>
      </c>
      <c r="E7118">
        <v>1499</v>
      </c>
      <c r="F7118">
        <v>749</v>
      </c>
      <c r="G7118" t="s">
        <v>67</v>
      </c>
      <c r="H7118" t="s">
        <v>22284</v>
      </c>
      <c r="I7118" t="s">
        <v>56</v>
      </c>
      <c r="J7118" t="s">
        <v>770</v>
      </c>
      <c r="K7118" t="s">
        <v>22285</v>
      </c>
      <c r="L7118">
        <v>11462366</v>
      </c>
      <c r="M7118">
        <f t="shared" si="222"/>
        <v>193242</v>
      </c>
      <c r="N7118" s="2">
        <f t="shared" si="223"/>
        <v>50.033355570380259</v>
      </c>
    </row>
    <row r="7119" spans="1:14" x14ac:dyDescent="0.3">
      <c r="A7119" t="s">
        <v>22286</v>
      </c>
      <c r="B7119" t="s">
        <v>9805</v>
      </c>
      <c r="C7119">
        <v>4.3</v>
      </c>
      <c r="D7119">
        <v>7</v>
      </c>
      <c r="E7119">
        <v>2399</v>
      </c>
      <c r="F7119">
        <v>1199</v>
      </c>
      <c r="G7119" t="s">
        <v>242</v>
      </c>
      <c r="H7119" t="s">
        <v>22287</v>
      </c>
      <c r="I7119" t="s">
        <v>1176</v>
      </c>
      <c r="J7119" t="s">
        <v>9807</v>
      </c>
      <c r="K7119" t="s">
        <v>22288</v>
      </c>
      <c r="L7119">
        <v>14962150</v>
      </c>
      <c r="M7119">
        <f t="shared" si="222"/>
        <v>8393</v>
      </c>
      <c r="N7119" s="2">
        <f t="shared" si="223"/>
        <v>50.020842017507292</v>
      </c>
    </row>
    <row r="7120" spans="1:14" x14ac:dyDescent="0.3">
      <c r="A7120" t="s">
        <v>22289</v>
      </c>
      <c r="B7120" t="s">
        <v>289</v>
      </c>
      <c r="C7120">
        <v>4</v>
      </c>
      <c r="D7120">
        <v>36</v>
      </c>
      <c r="E7120">
        <v>10995</v>
      </c>
      <c r="F7120">
        <v>9895</v>
      </c>
      <c r="G7120" t="s">
        <v>16</v>
      </c>
      <c r="H7120" t="s">
        <v>22290</v>
      </c>
      <c r="I7120" t="s">
        <v>177</v>
      </c>
      <c r="J7120" t="s">
        <v>291</v>
      </c>
      <c r="K7120" t="s">
        <v>22291</v>
      </c>
      <c r="L7120">
        <v>338042</v>
      </c>
      <c r="M7120">
        <f t="shared" si="222"/>
        <v>356220</v>
      </c>
      <c r="N7120" s="2">
        <f t="shared" si="223"/>
        <v>10.004547521600728</v>
      </c>
    </row>
    <row r="7121" spans="1:14" x14ac:dyDescent="0.3">
      <c r="A7121" t="s">
        <v>22292</v>
      </c>
      <c r="B7121" t="s">
        <v>1879</v>
      </c>
      <c r="C7121">
        <v>4.5</v>
      </c>
      <c r="D7121">
        <v>15</v>
      </c>
      <c r="E7121">
        <v>1699</v>
      </c>
      <c r="F7121">
        <v>1019</v>
      </c>
      <c r="G7121" t="s">
        <v>124</v>
      </c>
      <c r="H7121" t="s">
        <v>22293</v>
      </c>
      <c r="I7121" t="s">
        <v>126</v>
      </c>
      <c r="J7121" t="s">
        <v>1881</v>
      </c>
      <c r="K7121" t="s">
        <v>22294</v>
      </c>
      <c r="L7121">
        <v>14768752</v>
      </c>
      <c r="M7121">
        <f t="shared" si="222"/>
        <v>15285</v>
      </c>
      <c r="N7121" s="2">
        <f t="shared" si="223"/>
        <v>40.023543260741612</v>
      </c>
    </row>
    <row r="7122" spans="1:14" x14ac:dyDescent="0.3">
      <c r="A7122" t="s">
        <v>22295</v>
      </c>
      <c r="B7122" t="s">
        <v>22296</v>
      </c>
      <c r="C7122">
        <v>3.9</v>
      </c>
      <c r="D7122">
        <v>19</v>
      </c>
      <c r="E7122">
        <v>899</v>
      </c>
      <c r="F7122">
        <v>584</v>
      </c>
      <c r="G7122" t="s">
        <v>3858</v>
      </c>
      <c r="H7122" t="s">
        <v>22297</v>
      </c>
      <c r="I7122" t="s">
        <v>1145</v>
      </c>
      <c r="J7122" t="s">
        <v>22298</v>
      </c>
      <c r="K7122" t="s">
        <v>22299</v>
      </c>
      <c r="L7122">
        <v>17218016</v>
      </c>
      <c r="M7122">
        <f t="shared" si="222"/>
        <v>11096</v>
      </c>
      <c r="N7122" s="2">
        <f t="shared" si="223"/>
        <v>35.038932146829808</v>
      </c>
    </row>
    <row r="7123" spans="1:14" x14ac:dyDescent="0.3">
      <c r="A7123" t="s">
        <v>5679</v>
      </c>
      <c r="B7123" t="s">
        <v>14258</v>
      </c>
      <c r="C7123">
        <v>2.2000000000000002</v>
      </c>
      <c r="D7123">
        <v>5</v>
      </c>
      <c r="E7123">
        <v>9549</v>
      </c>
      <c r="F7123">
        <v>1718</v>
      </c>
      <c r="G7123" t="s">
        <v>74</v>
      </c>
      <c r="H7123" t="s">
        <v>22300</v>
      </c>
      <c r="I7123" t="s">
        <v>3629</v>
      </c>
      <c r="J7123" t="s">
        <v>14260</v>
      </c>
      <c r="K7123" t="s">
        <v>22301</v>
      </c>
      <c r="L7123">
        <v>16444196</v>
      </c>
      <c r="M7123">
        <f t="shared" si="222"/>
        <v>8590</v>
      </c>
      <c r="N7123" s="2">
        <f t="shared" si="223"/>
        <v>82.008587286626877</v>
      </c>
    </row>
    <row r="7124" spans="1:14" x14ac:dyDescent="0.3">
      <c r="A7124" t="s">
        <v>22302</v>
      </c>
      <c r="B7124" t="s">
        <v>22303</v>
      </c>
      <c r="C7124">
        <v>4</v>
      </c>
      <c r="D7124">
        <v>5</v>
      </c>
      <c r="E7124">
        <v>2150</v>
      </c>
      <c r="F7124">
        <v>2150</v>
      </c>
      <c r="G7124" t="s">
        <v>22304</v>
      </c>
      <c r="H7124" t="s">
        <v>22305</v>
      </c>
      <c r="I7124" t="s">
        <v>132</v>
      </c>
      <c r="J7124" t="s">
        <v>22306</v>
      </c>
      <c r="K7124" t="s">
        <v>22307</v>
      </c>
      <c r="L7124">
        <v>16265208</v>
      </c>
      <c r="M7124">
        <f t="shared" si="222"/>
        <v>10750</v>
      </c>
      <c r="N7124" s="2">
        <f t="shared" si="223"/>
        <v>0</v>
      </c>
    </row>
    <row r="7125" spans="1:14" x14ac:dyDescent="0.3">
      <c r="A7125" t="s">
        <v>4048</v>
      </c>
      <c r="B7125" t="s">
        <v>353</v>
      </c>
      <c r="C7125">
        <v>4.3</v>
      </c>
      <c r="D7125">
        <v>36</v>
      </c>
      <c r="E7125">
        <v>3799</v>
      </c>
      <c r="F7125">
        <v>1709</v>
      </c>
      <c r="G7125" t="s">
        <v>124</v>
      </c>
      <c r="H7125" t="s">
        <v>22308</v>
      </c>
      <c r="I7125" t="s">
        <v>132</v>
      </c>
      <c r="J7125" t="s">
        <v>356</v>
      </c>
      <c r="K7125" t="s">
        <v>22309</v>
      </c>
      <c r="L7125">
        <v>14989634</v>
      </c>
      <c r="M7125">
        <f t="shared" si="222"/>
        <v>61524</v>
      </c>
      <c r="N7125" s="2">
        <f t="shared" si="223"/>
        <v>55.014477494077383</v>
      </c>
    </row>
    <row r="7126" spans="1:14" x14ac:dyDescent="0.3">
      <c r="A7126" t="s">
        <v>22310</v>
      </c>
      <c r="B7126" t="s">
        <v>1168</v>
      </c>
      <c r="C7126">
        <v>5</v>
      </c>
      <c r="D7126">
        <v>6</v>
      </c>
      <c r="E7126">
        <v>1599</v>
      </c>
      <c r="F7126">
        <v>799</v>
      </c>
      <c r="G7126" t="s">
        <v>1402</v>
      </c>
      <c r="H7126" t="s">
        <v>22311</v>
      </c>
      <c r="I7126" t="s">
        <v>56</v>
      </c>
      <c r="J7126" t="s">
        <v>1171</v>
      </c>
      <c r="K7126" t="s">
        <v>22312</v>
      </c>
      <c r="L7126">
        <v>15913442</v>
      </c>
      <c r="M7126">
        <f t="shared" si="222"/>
        <v>4794</v>
      </c>
      <c r="N7126" s="2">
        <f t="shared" si="223"/>
        <v>50.03126954346466</v>
      </c>
    </row>
    <row r="7127" spans="1:14" x14ac:dyDescent="0.3">
      <c r="A7127" t="s">
        <v>22313</v>
      </c>
      <c r="B7127" t="s">
        <v>424</v>
      </c>
      <c r="C7127">
        <v>4.0999999999999996</v>
      </c>
      <c r="D7127">
        <v>131</v>
      </c>
      <c r="E7127">
        <v>2299</v>
      </c>
      <c r="F7127">
        <v>781</v>
      </c>
      <c r="G7127" t="s">
        <v>124</v>
      </c>
      <c r="H7127" t="s">
        <v>22314</v>
      </c>
      <c r="I7127" t="s">
        <v>126</v>
      </c>
      <c r="J7127" t="s">
        <v>426</v>
      </c>
      <c r="K7127" t="s">
        <v>22315</v>
      </c>
      <c r="L7127">
        <v>14911932</v>
      </c>
      <c r="M7127">
        <f t="shared" si="222"/>
        <v>102311</v>
      </c>
      <c r="N7127" s="2">
        <f t="shared" si="223"/>
        <v>66.028708133971293</v>
      </c>
    </row>
    <row r="7128" spans="1:14" x14ac:dyDescent="0.3">
      <c r="A7128" t="s">
        <v>22316</v>
      </c>
      <c r="B7128" t="s">
        <v>114</v>
      </c>
      <c r="C7128">
        <v>4.3</v>
      </c>
      <c r="D7128">
        <v>11</v>
      </c>
      <c r="E7128">
        <v>3599</v>
      </c>
      <c r="F7128">
        <v>1259</v>
      </c>
      <c r="G7128" t="s">
        <v>451</v>
      </c>
      <c r="H7128" t="s">
        <v>22317</v>
      </c>
      <c r="I7128" t="s">
        <v>297</v>
      </c>
      <c r="J7128" t="s">
        <v>116</v>
      </c>
      <c r="K7128" t="s">
        <v>22318</v>
      </c>
      <c r="L7128">
        <v>16999414</v>
      </c>
      <c r="M7128">
        <f t="shared" si="222"/>
        <v>13849</v>
      </c>
      <c r="N7128" s="2">
        <f t="shared" si="223"/>
        <v>65.018060572381216</v>
      </c>
    </row>
    <row r="7129" spans="1:14" x14ac:dyDescent="0.3">
      <c r="A7129" t="s">
        <v>22319</v>
      </c>
      <c r="B7129" t="s">
        <v>15211</v>
      </c>
      <c r="C7129">
        <v>4</v>
      </c>
      <c r="D7129">
        <v>5</v>
      </c>
      <c r="E7129">
        <v>1649</v>
      </c>
      <c r="F7129">
        <v>791</v>
      </c>
      <c r="G7129" t="s">
        <v>182</v>
      </c>
      <c r="H7129" t="s">
        <v>22320</v>
      </c>
      <c r="I7129" t="s">
        <v>50</v>
      </c>
      <c r="J7129" t="s">
        <v>15213</v>
      </c>
      <c r="K7129" t="s">
        <v>22321</v>
      </c>
      <c r="L7129">
        <v>17212804</v>
      </c>
      <c r="M7129">
        <f t="shared" si="222"/>
        <v>3955</v>
      </c>
      <c r="N7129" s="2">
        <f t="shared" si="223"/>
        <v>52.031534263189819</v>
      </c>
    </row>
    <row r="7130" spans="1:14" x14ac:dyDescent="0.3">
      <c r="A7130" t="s">
        <v>22322</v>
      </c>
      <c r="B7130" t="s">
        <v>22323</v>
      </c>
      <c r="C7130">
        <v>4</v>
      </c>
      <c r="D7130">
        <v>4</v>
      </c>
      <c r="E7130">
        <v>12999</v>
      </c>
      <c r="F7130">
        <v>3379</v>
      </c>
      <c r="G7130" t="s">
        <v>2159</v>
      </c>
      <c r="H7130" t="s">
        <v>22324</v>
      </c>
      <c r="I7130" t="s">
        <v>398</v>
      </c>
      <c r="J7130" t="s">
        <v>22325</v>
      </c>
      <c r="K7130" t="s">
        <v>22326</v>
      </c>
      <c r="L7130">
        <v>14741112</v>
      </c>
      <c r="M7130">
        <f t="shared" si="222"/>
        <v>13516</v>
      </c>
      <c r="N7130" s="2">
        <f t="shared" si="223"/>
        <v>74.005692745595823</v>
      </c>
    </row>
    <row r="7131" spans="1:14" x14ac:dyDescent="0.3">
      <c r="A7131" t="s">
        <v>2407</v>
      </c>
      <c r="B7131" t="s">
        <v>1222</v>
      </c>
      <c r="C7131">
        <v>4.2</v>
      </c>
      <c r="D7131">
        <v>24</v>
      </c>
      <c r="E7131">
        <v>1949</v>
      </c>
      <c r="F7131">
        <v>1091</v>
      </c>
      <c r="G7131" t="s">
        <v>757</v>
      </c>
      <c r="H7131" t="s">
        <v>22327</v>
      </c>
      <c r="I7131" t="s">
        <v>83</v>
      </c>
      <c r="J7131" t="s">
        <v>1224</v>
      </c>
      <c r="K7131" t="s">
        <v>22328</v>
      </c>
      <c r="L7131">
        <v>12391746</v>
      </c>
      <c r="M7131">
        <f t="shared" si="222"/>
        <v>26184</v>
      </c>
      <c r="N7131" s="2">
        <f t="shared" si="223"/>
        <v>44.022575679835811</v>
      </c>
    </row>
    <row r="7132" spans="1:14" x14ac:dyDescent="0.3">
      <c r="A7132" t="s">
        <v>22329</v>
      </c>
      <c r="B7132" t="s">
        <v>1446</v>
      </c>
      <c r="C7132">
        <v>4.5999999999999996</v>
      </c>
      <c r="D7132">
        <v>14</v>
      </c>
      <c r="E7132">
        <v>999</v>
      </c>
      <c r="F7132">
        <v>749</v>
      </c>
      <c r="G7132" t="s">
        <v>42</v>
      </c>
      <c r="H7132" t="s">
        <v>22330</v>
      </c>
      <c r="I7132" t="s">
        <v>50</v>
      </c>
      <c r="J7132" t="s">
        <v>1449</v>
      </c>
      <c r="K7132" t="s">
        <v>22331</v>
      </c>
      <c r="L7132">
        <v>17013078</v>
      </c>
      <c r="M7132">
        <f t="shared" si="222"/>
        <v>10486</v>
      </c>
      <c r="N7132" s="2">
        <f t="shared" si="223"/>
        <v>25.025025025025027</v>
      </c>
    </row>
    <row r="7133" spans="1:14" x14ac:dyDescent="0.3">
      <c r="A7133" t="s">
        <v>22332</v>
      </c>
      <c r="B7133" t="s">
        <v>114</v>
      </c>
      <c r="C7133">
        <v>4.3</v>
      </c>
      <c r="D7133">
        <v>6</v>
      </c>
      <c r="E7133">
        <v>2399</v>
      </c>
      <c r="F7133">
        <v>839</v>
      </c>
      <c r="G7133" t="s">
        <v>29</v>
      </c>
      <c r="H7133" t="s">
        <v>22333</v>
      </c>
      <c r="I7133" t="s">
        <v>37</v>
      </c>
      <c r="J7133" t="s">
        <v>116</v>
      </c>
      <c r="K7133" t="s">
        <v>22334</v>
      </c>
      <c r="L7133">
        <v>17672072</v>
      </c>
      <c r="M7133">
        <f t="shared" si="222"/>
        <v>5034</v>
      </c>
      <c r="N7133" s="2">
        <f t="shared" si="223"/>
        <v>65.027094622759478</v>
      </c>
    </row>
    <row r="7134" spans="1:14" x14ac:dyDescent="0.3">
      <c r="A7134" t="s">
        <v>22335</v>
      </c>
      <c r="B7134" t="s">
        <v>2653</v>
      </c>
      <c r="C7134">
        <v>3.7</v>
      </c>
      <c r="D7134">
        <v>44</v>
      </c>
      <c r="E7134">
        <v>2199</v>
      </c>
      <c r="F7134">
        <v>989</v>
      </c>
      <c r="G7134" t="s">
        <v>42</v>
      </c>
      <c r="H7134" t="s">
        <v>22336</v>
      </c>
      <c r="I7134" t="s">
        <v>50</v>
      </c>
      <c r="J7134" t="s">
        <v>2655</v>
      </c>
      <c r="K7134" t="s">
        <v>22337</v>
      </c>
      <c r="L7134">
        <v>13719176</v>
      </c>
      <c r="M7134">
        <f t="shared" si="222"/>
        <v>43516</v>
      </c>
      <c r="N7134" s="2">
        <f t="shared" si="223"/>
        <v>55.025011368804002</v>
      </c>
    </row>
    <row r="7135" spans="1:14" x14ac:dyDescent="0.3">
      <c r="A7135" t="s">
        <v>449</v>
      </c>
      <c r="B7135" t="s">
        <v>733</v>
      </c>
      <c r="C7135">
        <v>3.7</v>
      </c>
      <c r="D7135">
        <v>17</v>
      </c>
      <c r="E7135">
        <v>1599</v>
      </c>
      <c r="F7135">
        <v>623</v>
      </c>
      <c r="G7135" t="s">
        <v>1657</v>
      </c>
      <c r="H7135" t="s">
        <v>22338</v>
      </c>
      <c r="I7135" t="s">
        <v>297</v>
      </c>
      <c r="J7135" t="s">
        <v>735</v>
      </c>
      <c r="K7135" t="s">
        <v>22339</v>
      </c>
      <c r="L7135">
        <v>16566760</v>
      </c>
      <c r="M7135">
        <f t="shared" si="222"/>
        <v>10591</v>
      </c>
      <c r="N7135" s="2">
        <f t="shared" si="223"/>
        <v>61.038148843026896</v>
      </c>
    </row>
    <row r="7136" spans="1:14" x14ac:dyDescent="0.3">
      <c r="A7136" t="s">
        <v>9171</v>
      </c>
      <c r="B7136" t="s">
        <v>119</v>
      </c>
      <c r="C7136">
        <v>4.8</v>
      </c>
      <c r="D7136">
        <v>13</v>
      </c>
      <c r="E7136">
        <v>229</v>
      </c>
      <c r="F7136">
        <v>229</v>
      </c>
      <c r="G7136" t="s">
        <v>1321</v>
      </c>
      <c r="H7136" t="s">
        <v>22340</v>
      </c>
      <c r="I7136" t="s">
        <v>495</v>
      </c>
      <c r="J7136" t="s">
        <v>119</v>
      </c>
      <c r="K7136" t="s">
        <v>22341</v>
      </c>
      <c r="L7136">
        <v>15700486</v>
      </c>
      <c r="M7136">
        <f t="shared" si="222"/>
        <v>2977</v>
      </c>
      <c r="N7136" s="2">
        <f t="shared" si="223"/>
        <v>0</v>
      </c>
    </row>
    <row r="7137" spans="1:14" x14ac:dyDescent="0.3">
      <c r="A7137" t="s">
        <v>22342</v>
      </c>
      <c r="B7137" t="s">
        <v>41</v>
      </c>
      <c r="C7137">
        <v>4.3</v>
      </c>
      <c r="D7137">
        <v>400</v>
      </c>
      <c r="E7137">
        <v>3199</v>
      </c>
      <c r="F7137">
        <v>2079</v>
      </c>
      <c r="G7137" t="s">
        <v>690</v>
      </c>
      <c r="H7137" t="s">
        <v>22343</v>
      </c>
      <c r="I7137" t="s">
        <v>90</v>
      </c>
      <c r="J7137" t="s">
        <v>45</v>
      </c>
      <c r="K7137" t="s">
        <v>22344</v>
      </c>
      <c r="L7137">
        <v>2311878</v>
      </c>
      <c r="M7137">
        <f t="shared" si="222"/>
        <v>831600</v>
      </c>
      <c r="N7137" s="2">
        <f t="shared" si="223"/>
        <v>35.010940919037196</v>
      </c>
    </row>
    <row r="7138" spans="1:14" x14ac:dyDescent="0.3">
      <c r="A7138" t="s">
        <v>22345</v>
      </c>
      <c r="B7138" t="s">
        <v>35</v>
      </c>
      <c r="C7138">
        <v>4.5</v>
      </c>
      <c r="D7138">
        <v>14</v>
      </c>
      <c r="E7138">
        <v>1799</v>
      </c>
      <c r="F7138">
        <v>899</v>
      </c>
      <c r="G7138" t="s">
        <v>29</v>
      </c>
      <c r="H7138" t="s">
        <v>22346</v>
      </c>
      <c r="I7138" t="s">
        <v>37</v>
      </c>
      <c r="J7138" t="s">
        <v>38</v>
      </c>
      <c r="K7138" t="s">
        <v>22347</v>
      </c>
      <c r="L7138">
        <v>15219132</v>
      </c>
      <c r="M7138">
        <f t="shared" si="222"/>
        <v>12586</v>
      </c>
      <c r="N7138" s="2">
        <f t="shared" si="223"/>
        <v>50.027793218454697</v>
      </c>
    </row>
    <row r="7139" spans="1:14" x14ac:dyDescent="0.3">
      <c r="A7139" t="s">
        <v>22348</v>
      </c>
      <c r="B7139" t="s">
        <v>1011</v>
      </c>
      <c r="C7139">
        <v>4.0999999999999996</v>
      </c>
      <c r="D7139">
        <v>8</v>
      </c>
      <c r="E7139">
        <v>3999</v>
      </c>
      <c r="F7139">
        <v>3199</v>
      </c>
      <c r="G7139" t="s">
        <v>8859</v>
      </c>
      <c r="H7139" t="s">
        <v>22349</v>
      </c>
      <c r="I7139" t="s">
        <v>83</v>
      </c>
      <c r="J7139" t="s">
        <v>1013</v>
      </c>
      <c r="K7139" t="s">
        <v>22350</v>
      </c>
      <c r="L7139">
        <v>16109646</v>
      </c>
      <c r="M7139">
        <f t="shared" si="222"/>
        <v>25592</v>
      </c>
      <c r="N7139" s="2">
        <f t="shared" si="223"/>
        <v>20.005001250312578</v>
      </c>
    </row>
    <row r="7140" spans="1:14" x14ac:dyDescent="0.3">
      <c r="A7140" t="s">
        <v>22351</v>
      </c>
      <c r="B7140" t="s">
        <v>1513</v>
      </c>
      <c r="C7140">
        <v>4.0999999999999996</v>
      </c>
      <c r="D7140">
        <v>134</v>
      </c>
      <c r="E7140">
        <v>1799</v>
      </c>
      <c r="F7140">
        <v>899</v>
      </c>
      <c r="G7140" t="s">
        <v>182</v>
      </c>
      <c r="H7140" t="s">
        <v>22352</v>
      </c>
      <c r="I7140" t="s">
        <v>126</v>
      </c>
      <c r="J7140" t="s">
        <v>1515</v>
      </c>
      <c r="K7140" t="s">
        <v>22353</v>
      </c>
      <c r="L7140">
        <v>15889752</v>
      </c>
      <c r="M7140">
        <f t="shared" si="222"/>
        <v>120466</v>
      </c>
      <c r="N7140" s="2">
        <f t="shared" si="223"/>
        <v>50.027793218454697</v>
      </c>
    </row>
    <row r="7141" spans="1:14" x14ac:dyDescent="0.3">
      <c r="A7141" t="s">
        <v>79</v>
      </c>
      <c r="B7141" t="s">
        <v>756</v>
      </c>
      <c r="C7141">
        <v>4.2</v>
      </c>
      <c r="D7141">
        <v>51</v>
      </c>
      <c r="E7141">
        <v>1949</v>
      </c>
      <c r="F7141">
        <v>974</v>
      </c>
      <c r="G7141" t="s">
        <v>757</v>
      </c>
      <c r="H7141" t="s">
        <v>22354</v>
      </c>
      <c r="I7141" t="s">
        <v>83</v>
      </c>
      <c r="J7141" t="s">
        <v>760</v>
      </c>
      <c r="K7141" t="s">
        <v>22355</v>
      </c>
      <c r="L7141">
        <v>9172371</v>
      </c>
      <c r="M7141">
        <f t="shared" si="222"/>
        <v>49674</v>
      </c>
      <c r="N7141" s="2">
        <f t="shared" si="223"/>
        <v>50.025654181631609</v>
      </c>
    </row>
    <row r="7142" spans="1:14" x14ac:dyDescent="0.3">
      <c r="A7142" t="s">
        <v>22356</v>
      </c>
      <c r="B7142" t="s">
        <v>2212</v>
      </c>
      <c r="C7142">
        <v>3.6</v>
      </c>
      <c r="D7142">
        <v>5</v>
      </c>
      <c r="E7142">
        <v>895</v>
      </c>
      <c r="F7142">
        <v>581</v>
      </c>
      <c r="G7142" t="s">
        <v>29</v>
      </c>
      <c r="H7142" t="s">
        <v>22357</v>
      </c>
      <c r="I7142" t="s">
        <v>97</v>
      </c>
      <c r="J7142" t="s">
        <v>2215</v>
      </c>
      <c r="K7142" t="e">
        <f>-zivame-women-black-solid-pure-cotton-shaper-briefs</f>
        <v>#NAME?</v>
      </c>
      <c r="L7142">
        <v>18056694</v>
      </c>
      <c r="M7142">
        <f t="shared" si="222"/>
        <v>2905</v>
      </c>
      <c r="N7142" s="2">
        <f t="shared" si="223"/>
        <v>35.083798882681563</v>
      </c>
    </row>
    <row r="7143" spans="1:14" x14ac:dyDescent="0.3">
      <c r="A7143" t="s">
        <v>17519</v>
      </c>
      <c r="B7143" t="s">
        <v>1974</v>
      </c>
      <c r="C7143">
        <v>4.2</v>
      </c>
      <c r="D7143">
        <v>106</v>
      </c>
      <c r="E7143">
        <v>1499</v>
      </c>
      <c r="F7143">
        <v>899</v>
      </c>
      <c r="G7143" t="s">
        <v>29</v>
      </c>
      <c r="H7143" t="s">
        <v>22358</v>
      </c>
      <c r="I7143" t="s">
        <v>37</v>
      </c>
      <c r="J7143" t="s">
        <v>1977</v>
      </c>
      <c r="K7143" t="s">
        <v>22359</v>
      </c>
      <c r="L7143">
        <v>13765594</v>
      </c>
      <c r="M7143">
        <f t="shared" si="222"/>
        <v>95294</v>
      </c>
      <c r="N7143" s="2">
        <f t="shared" si="223"/>
        <v>40.026684456304203</v>
      </c>
    </row>
    <row r="7144" spans="1:14" x14ac:dyDescent="0.3">
      <c r="A7144" t="s">
        <v>22360</v>
      </c>
      <c r="B7144" t="s">
        <v>2812</v>
      </c>
      <c r="C7144">
        <v>3.4</v>
      </c>
      <c r="D7144">
        <v>37</v>
      </c>
      <c r="E7144">
        <v>2299</v>
      </c>
      <c r="F7144">
        <v>919</v>
      </c>
      <c r="G7144" t="s">
        <v>29</v>
      </c>
      <c r="H7144" t="s">
        <v>22361</v>
      </c>
      <c r="I7144" t="s">
        <v>642</v>
      </c>
      <c r="J7144" t="s">
        <v>2814</v>
      </c>
      <c r="K7144" t="s">
        <v>22362</v>
      </c>
      <c r="L7144">
        <v>13505002</v>
      </c>
      <c r="M7144">
        <f t="shared" si="222"/>
        <v>34003</v>
      </c>
      <c r="N7144" s="2">
        <f t="shared" si="223"/>
        <v>60.026098303610262</v>
      </c>
    </row>
    <row r="7145" spans="1:14" x14ac:dyDescent="0.3">
      <c r="A7145" t="s">
        <v>4425</v>
      </c>
      <c r="B7145" t="s">
        <v>22363</v>
      </c>
      <c r="C7145">
        <v>4.5999999999999996</v>
      </c>
      <c r="D7145">
        <v>10</v>
      </c>
      <c r="E7145">
        <v>2563</v>
      </c>
      <c r="F7145">
        <v>1281</v>
      </c>
      <c r="G7145" t="s">
        <v>194</v>
      </c>
      <c r="H7145" t="s">
        <v>22364</v>
      </c>
      <c r="I7145" t="s">
        <v>50</v>
      </c>
      <c r="J7145" t="s">
        <v>22365</v>
      </c>
      <c r="K7145" t="s">
        <v>22366</v>
      </c>
      <c r="L7145">
        <v>17171792</v>
      </c>
      <c r="M7145">
        <f t="shared" si="222"/>
        <v>12810</v>
      </c>
      <c r="N7145" s="2">
        <f t="shared" si="223"/>
        <v>50.0195083886071</v>
      </c>
    </row>
    <row r="7146" spans="1:14" x14ac:dyDescent="0.3">
      <c r="A7146" t="s">
        <v>13392</v>
      </c>
      <c r="B7146" t="s">
        <v>107</v>
      </c>
      <c r="C7146">
        <v>4.5</v>
      </c>
      <c r="D7146">
        <v>203</v>
      </c>
      <c r="E7146">
        <v>798</v>
      </c>
      <c r="F7146">
        <v>718</v>
      </c>
      <c r="G7146" t="s">
        <v>108</v>
      </c>
      <c r="H7146" t="s">
        <v>22367</v>
      </c>
      <c r="I7146" t="s">
        <v>110</v>
      </c>
      <c r="J7146" t="s">
        <v>111</v>
      </c>
      <c r="K7146" t="s">
        <v>22368</v>
      </c>
      <c r="L7146">
        <v>11169974</v>
      </c>
      <c r="M7146">
        <f t="shared" si="222"/>
        <v>145754</v>
      </c>
      <c r="N7146" s="2">
        <f t="shared" si="223"/>
        <v>10.025062656641603</v>
      </c>
    </row>
    <row r="7147" spans="1:14" x14ac:dyDescent="0.3">
      <c r="A7147" t="s">
        <v>10802</v>
      </c>
      <c r="B7147" t="s">
        <v>917</v>
      </c>
      <c r="C7147">
        <v>4.0999999999999996</v>
      </c>
      <c r="D7147">
        <v>280</v>
      </c>
      <c r="E7147">
        <v>2699</v>
      </c>
      <c r="F7147">
        <v>1187</v>
      </c>
      <c r="G7147" t="s">
        <v>29</v>
      </c>
      <c r="H7147" t="s">
        <v>22369</v>
      </c>
      <c r="I7147" t="s">
        <v>50</v>
      </c>
      <c r="J7147" t="s">
        <v>919</v>
      </c>
      <c r="K7147" t="s">
        <v>22370</v>
      </c>
      <c r="L7147">
        <v>8746073</v>
      </c>
      <c r="M7147">
        <f t="shared" si="222"/>
        <v>332360</v>
      </c>
      <c r="N7147" s="2">
        <f t="shared" si="223"/>
        <v>56.020748425342717</v>
      </c>
    </row>
    <row r="7148" spans="1:14" x14ac:dyDescent="0.3">
      <c r="A7148" t="s">
        <v>22371</v>
      </c>
      <c r="B7148" t="s">
        <v>22372</v>
      </c>
      <c r="C7148">
        <v>4.5</v>
      </c>
      <c r="D7148">
        <v>34</v>
      </c>
      <c r="E7148">
        <v>1199</v>
      </c>
      <c r="F7148">
        <v>695</v>
      </c>
      <c r="G7148" t="s">
        <v>42</v>
      </c>
      <c r="H7148" t="s">
        <v>22373</v>
      </c>
      <c r="I7148" t="s">
        <v>312</v>
      </c>
      <c r="J7148" t="s">
        <v>22374</v>
      </c>
      <c r="K7148" t="s">
        <v>22375</v>
      </c>
      <c r="L7148">
        <v>15596400</v>
      </c>
      <c r="M7148">
        <f t="shared" si="222"/>
        <v>23630</v>
      </c>
      <c r="N7148" s="2">
        <f t="shared" si="223"/>
        <v>42.035029190992496</v>
      </c>
    </row>
    <row r="7149" spans="1:14" x14ac:dyDescent="0.3">
      <c r="A7149" t="s">
        <v>22376</v>
      </c>
      <c r="B7149" t="s">
        <v>5721</v>
      </c>
      <c r="C7149">
        <v>4.2</v>
      </c>
      <c r="D7149">
        <v>331</v>
      </c>
      <c r="E7149">
        <v>1299</v>
      </c>
      <c r="F7149">
        <v>623</v>
      </c>
      <c r="G7149" t="s">
        <v>1536</v>
      </c>
      <c r="H7149" t="s">
        <v>22377</v>
      </c>
      <c r="I7149" t="s">
        <v>446</v>
      </c>
      <c r="J7149" t="s">
        <v>5723</v>
      </c>
      <c r="K7149" t="s">
        <v>22378</v>
      </c>
      <c r="L7149">
        <v>2339841</v>
      </c>
      <c r="M7149">
        <f t="shared" si="222"/>
        <v>206213</v>
      </c>
      <c r="N7149" s="2">
        <f t="shared" si="223"/>
        <v>52.040030792917626</v>
      </c>
    </row>
    <row r="7150" spans="1:14" x14ac:dyDescent="0.3">
      <c r="A7150" t="s">
        <v>22379</v>
      </c>
      <c r="B7150" t="s">
        <v>2584</v>
      </c>
      <c r="C7150">
        <v>4.3</v>
      </c>
      <c r="D7150">
        <v>187</v>
      </c>
      <c r="E7150">
        <v>299</v>
      </c>
      <c r="F7150">
        <v>194</v>
      </c>
      <c r="G7150" t="s">
        <v>1742</v>
      </c>
      <c r="H7150" t="s">
        <v>22380</v>
      </c>
      <c r="I7150" t="s">
        <v>1744</v>
      </c>
      <c r="J7150" t="s">
        <v>2587</v>
      </c>
      <c r="K7150" t="s">
        <v>22381</v>
      </c>
      <c r="L7150">
        <v>10699702</v>
      </c>
      <c r="M7150">
        <f t="shared" si="222"/>
        <v>36278</v>
      </c>
      <c r="N7150" s="2">
        <f t="shared" si="223"/>
        <v>35.11705685618729</v>
      </c>
    </row>
    <row r="7151" spans="1:14" x14ac:dyDescent="0.3">
      <c r="A7151" t="s">
        <v>22382</v>
      </c>
      <c r="B7151" t="s">
        <v>1222</v>
      </c>
      <c r="C7151">
        <v>5</v>
      </c>
      <c r="D7151">
        <v>5</v>
      </c>
      <c r="E7151">
        <v>1049</v>
      </c>
      <c r="F7151">
        <v>472</v>
      </c>
      <c r="G7151" t="s">
        <v>67</v>
      </c>
      <c r="H7151" t="s">
        <v>22383</v>
      </c>
      <c r="I7151" t="s">
        <v>50</v>
      </c>
      <c r="J7151" t="s">
        <v>1224</v>
      </c>
      <c r="K7151" t="s">
        <v>22384</v>
      </c>
      <c r="L7151">
        <v>17981324</v>
      </c>
      <c r="M7151">
        <f t="shared" si="222"/>
        <v>2360</v>
      </c>
      <c r="N7151" s="2">
        <f t="shared" si="223"/>
        <v>55.004766444232601</v>
      </c>
    </row>
    <row r="7152" spans="1:14" x14ac:dyDescent="0.3">
      <c r="A7152" t="s">
        <v>21641</v>
      </c>
      <c r="B7152" t="s">
        <v>2705</v>
      </c>
      <c r="C7152">
        <v>4.3</v>
      </c>
      <c r="D7152">
        <v>13</v>
      </c>
      <c r="E7152">
        <v>2999</v>
      </c>
      <c r="F7152">
        <v>1619</v>
      </c>
      <c r="G7152" t="s">
        <v>683</v>
      </c>
      <c r="H7152" t="s">
        <v>22385</v>
      </c>
      <c r="I7152" t="s">
        <v>3629</v>
      </c>
      <c r="J7152" t="s">
        <v>2707</v>
      </c>
      <c r="K7152" t="s">
        <v>22386</v>
      </c>
      <c r="L7152">
        <v>14111120</v>
      </c>
      <c r="M7152">
        <f t="shared" si="222"/>
        <v>21047</v>
      </c>
      <c r="N7152" s="2">
        <f t="shared" si="223"/>
        <v>46.015338446148718</v>
      </c>
    </row>
    <row r="7153" spans="1:14" x14ac:dyDescent="0.3">
      <c r="A7153" t="s">
        <v>21847</v>
      </c>
      <c r="B7153" t="s">
        <v>424</v>
      </c>
      <c r="C7153">
        <v>4.3</v>
      </c>
      <c r="D7153">
        <v>117</v>
      </c>
      <c r="E7153">
        <v>3799</v>
      </c>
      <c r="F7153">
        <v>1481</v>
      </c>
      <c r="G7153" t="s">
        <v>124</v>
      </c>
      <c r="H7153" t="s">
        <v>22387</v>
      </c>
      <c r="I7153" t="s">
        <v>132</v>
      </c>
      <c r="J7153" t="s">
        <v>426</v>
      </c>
      <c r="K7153" t="s">
        <v>22388</v>
      </c>
      <c r="L7153">
        <v>12418820</v>
      </c>
      <c r="M7153">
        <f t="shared" si="222"/>
        <v>173277</v>
      </c>
      <c r="N7153" s="2">
        <f t="shared" si="223"/>
        <v>61.016056857067646</v>
      </c>
    </row>
    <row r="7154" spans="1:14" x14ac:dyDescent="0.3">
      <c r="A7154" t="s">
        <v>888</v>
      </c>
      <c r="B7154" t="s">
        <v>2275</v>
      </c>
      <c r="C7154">
        <v>4.4000000000000004</v>
      </c>
      <c r="D7154">
        <v>95</v>
      </c>
      <c r="E7154">
        <v>1899</v>
      </c>
      <c r="F7154">
        <v>930</v>
      </c>
      <c r="G7154" t="s">
        <v>409</v>
      </c>
      <c r="H7154" t="s">
        <v>22389</v>
      </c>
      <c r="I7154" t="s">
        <v>891</v>
      </c>
      <c r="J7154" t="s">
        <v>2277</v>
      </c>
      <c r="K7154" t="s">
        <v>22390</v>
      </c>
      <c r="L7154">
        <v>7706520</v>
      </c>
      <c r="M7154">
        <f t="shared" si="222"/>
        <v>88350</v>
      </c>
      <c r="N7154" s="2">
        <f t="shared" si="223"/>
        <v>51.026856240126385</v>
      </c>
    </row>
    <row r="7155" spans="1:14" x14ac:dyDescent="0.3">
      <c r="A7155" t="s">
        <v>22391</v>
      </c>
      <c r="B7155" t="s">
        <v>1513</v>
      </c>
      <c r="C7155">
        <v>4.4000000000000004</v>
      </c>
      <c r="D7155">
        <v>12</v>
      </c>
      <c r="E7155">
        <v>1799</v>
      </c>
      <c r="F7155">
        <v>719</v>
      </c>
      <c r="G7155" t="s">
        <v>182</v>
      </c>
      <c r="H7155" t="s">
        <v>22392</v>
      </c>
      <c r="I7155" t="s">
        <v>126</v>
      </c>
      <c r="J7155" t="s">
        <v>1515</v>
      </c>
      <c r="K7155" t="s">
        <v>22393</v>
      </c>
      <c r="L7155">
        <v>16927190</v>
      </c>
      <c r="M7155">
        <f t="shared" si="222"/>
        <v>8628</v>
      </c>
      <c r="N7155" s="2">
        <f t="shared" si="223"/>
        <v>60.033351862145636</v>
      </c>
    </row>
    <row r="7156" spans="1:14" x14ac:dyDescent="0.3">
      <c r="A7156" t="s">
        <v>3348</v>
      </c>
      <c r="B7156" t="s">
        <v>2422</v>
      </c>
      <c r="C7156">
        <v>4.5</v>
      </c>
      <c r="D7156">
        <v>2</v>
      </c>
      <c r="E7156">
        <v>6999</v>
      </c>
      <c r="F7156">
        <v>1819</v>
      </c>
      <c r="G7156" t="s">
        <v>683</v>
      </c>
      <c r="H7156" t="s">
        <v>22394</v>
      </c>
      <c r="I7156" t="s">
        <v>373</v>
      </c>
      <c r="J7156" t="s">
        <v>2424</v>
      </c>
      <c r="K7156" t="s">
        <v>22395</v>
      </c>
      <c r="L7156">
        <v>15823920</v>
      </c>
      <c r="M7156">
        <f t="shared" si="222"/>
        <v>3638</v>
      </c>
      <c r="N7156" s="2">
        <f t="shared" si="223"/>
        <v>74.010572938991288</v>
      </c>
    </row>
    <row r="7157" spans="1:14" x14ac:dyDescent="0.3">
      <c r="A7157" t="s">
        <v>22396</v>
      </c>
      <c r="B7157" t="s">
        <v>816</v>
      </c>
      <c r="C7157">
        <v>4.5</v>
      </c>
      <c r="D7157">
        <v>4</v>
      </c>
      <c r="E7157">
        <v>2999</v>
      </c>
      <c r="F7157">
        <v>2549</v>
      </c>
      <c r="G7157" t="s">
        <v>95</v>
      </c>
      <c r="H7157" t="s">
        <v>22397</v>
      </c>
      <c r="I7157" t="s">
        <v>1064</v>
      </c>
      <c r="J7157" t="s">
        <v>819</v>
      </c>
      <c r="K7157" t="s">
        <v>22398</v>
      </c>
      <c r="L7157">
        <v>16824464</v>
      </c>
      <c r="M7157">
        <f t="shared" si="222"/>
        <v>10196</v>
      </c>
      <c r="N7157" s="2">
        <f t="shared" si="223"/>
        <v>15.005001667222405</v>
      </c>
    </row>
    <row r="7158" spans="1:14" x14ac:dyDescent="0.3">
      <c r="A7158" t="s">
        <v>174</v>
      </c>
      <c r="B7158" t="s">
        <v>2852</v>
      </c>
      <c r="C7158">
        <v>4.2</v>
      </c>
      <c r="D7158">
        <v>6</v>
      </c>
      <c r="E7158">
        <v>6295</v>
      </c>
      <c r="F7158">
        <v>6295</v>
      </c>
      <c r="G7158" t="s">
        <v>16</v>
      </c>
      <c r="H7158" t="s">
        <v>22399</v>
      </c>
      <c r="I7158" t="s">
        <v>177</v>
      </c>
      <c r="J7158" t="s">
        <v>2854</v>
      </c>
      <c r="K7158" t="s">
        <v>22400</v>
      </c>
      <c r="L7158">
        <v>14710082</v>
      </c>
      <c r="M7158">
        <f t="shared" si="222"/>
        <v>37770</v>
      </c>
      <c r="N7158" s="2">
        <f t="shared" si="223"/>
        <v>0</v>
      </c>
    </row>
    <row r="7159" spans="1:14" x14ac:dyDescent="0.3">
      <c r="A7159" t="s">
        <v>22401</v>
      </c>
      <c r="B7159" t="s">
        <v>1342</v>
      </c>
      <c r="C7159">
        <v>4.0999999999999996</v>
      </c>
      <c r="D7159">
        <v>9</v>
      </c>
      <c r="E7159">
        <v>1999</v>
      </c>
      <c r="F7159">
        <v>999</v>
      </c>
      <c r="G7159" t="s">
        <v>42</v>
      </c>
      <c r="H7159" t="s">
        <v>22402</v>
      </c>
      <c r="I7159" t="s">
        <v>37</v>
      </c>
      <c r="J7159" t="s">
        <v>1344</v>
      </c>
      <c r="K7159" t="s">
        <v>22403</v>
      </c>
      <c r="L7159">
        <v>16357642</v>
      </c>
      <c r="M7159">
        <f t="shared" si="222"/>
        <v>8991</v>
      </c>
      <c r="N7159" s="2">
        <f t="shared" si="223"/>
        <v>50.025012506253134</v>
      </c>
    </row>
    <row r="7160" spans="1:14" x14ac:dyDescent="0.3">
      <c r="A7160" t="s">
        <v>6245</v>
      </c>
      <c r="B7160" t="s">
        <v>22404</v>
      </c>
      <c r="C7160">
        <v>4.5</v>
      </c>
      <c r="D7160">
        <v>6</v>
      </c>
      <c r="E7160">
        <v>2499</v>
      </c>
      <c r="F7160">
        <v>999</v>
      </c>
      <c r="G7160" t="s">
        <v>1667</v>
      </c>
      <c r="H7160" t="s">
        <v>22405</v>
      </c>
      <c r="I7160" t="s">
        <v>132</v>
      </c>
      <c r="J7160" t="s">
        <v>22406</v>
      </c>
      <c r="K7160" t="s">
        <v>22407</v>
      </c>
      <c r="L7160">
        <v>17907390</v>
      </c>
      <c r="M7160">
        <f t="shared" si="222"/>
        <v>5994</v>
      </c>
      <c r="N7160" s="2">
        <f t="shared" si="223"/>
        <v>60.024009603841534</v>
      </c>
    </row>
    <row r="7161" spans="1:14" x14ac:dyDescent="0.3">
      <c r="A7161" t="s">
        <v>4256</v>
      </c>
      <c r="B7161" t="s">
        <v>230</v>
      </c>
      <c r="C7161">
        <v>3.9</v>
      </c>
      <c r="D7161">
        <v>140</v>
      </c>
      <c r="E7161">
        <v>1999</v>
      </c>
      <c r="F7161">
        <v>899</v>
      </c>
      <c r="G7161" t="s">
        <v>1536</v>
      </c>
      <c r="H7161" t="s">
        <v>22408</v>
      </c>
      <c r="I7161" t="s">
        <v>83</v>
      </c>
      <c r="J7161" t="s">
        <v>232</v>
      </c>
      <c r="K7161" t="s">
        <v>22409</v>
      </c>
      <c r="L7161">
        <v>14637664</v>
      </c>
      <c r="M7161">
        <f t="shared" si="222"/>
        <v>125860</v>
      </c>
      <c r="N7161" s="2">
        <f t="shared" si="223"/>
        <v>55.027513756878442</v>
      </c>
    </row>
    <row r="7162" spans="1:14" x14ac:dyDescent="0.3">
      <c r="A7162" t="s">
        <v>556</v>
      </c>
      <c r="B7162" t="s">
        <v>957</v>
      </c>
      <c r="C7162">
        <v>4</v>
      </c>
      <c r="D7162">
        <v>21</v>
      </c>
      <c r="E7162">
        <v>949</v>
      </c>
      <c r="F7162">
        <v>313</v>
      </c>
      <c r="G7162" t="s">
        <v>67</v>
      </c>
      <c r="H7162" t="s">
        <v>22410</v>
      </c>
      <c r="I7162" t="s">
        <v>37</v>
      </c>
      <c r="J7162" t="s">
        <v>959</v>
      </c>
      <c r="K7162" t="s">
        <v>22411</v>
      </c>
      <c r="L7162">
        <v>15745716</v>
      </c>
      <c r="M7162">
        <f t="shared" si="222"/>
        <v>6573</v>
      </c>
      <c r="N7162" s="2">
        <f t="shared" si="223"/>
        <v>67.017913593256068</v>
      </c>
    </row>
    <row r="7163" spans="1:14" x14ac:dyDescent="0.3">
      <c r="A7163" t="s">
        <v>1132</v>
      </c>
      <c r="B7163" t="s">
        <v>1133</v>
      </c>
      <c r="C7163">
        <v>4.0999999999999996</v>
      </c>
      <c r="D7163">
        <v>45</v>
      </c>
      <c r="E7163">
        <v>1299</v>
      </c>
      <c r="F7163">
        <v>584</v>
      </c>
      <c r="G7163" t="s">
        <v>1286</v>
      </c>
      <c r="H7163" t="s">
        <v>22412</v>
      </c>
      <c r="I7163" t="s">
        <v>201</v>
      </c>
      <c r="J7163" t="s">
        <v>1136</v>
      </c>
      <c r="K7163" t="s">
        <v>1137</v>
      </c>
      <c r="L7163">
        <v>15718486</v>
      </c>
      <c r="M7163">
        <f t="shared" si="222"/>
        <v>26280</v>
      </c>
      <c r="N7163" s="2">
        <f t="shared" si="223"/>
        <v>55.042340261739795</v>
      </c>
    </row>
    <row r="7164" spans="1:14" x14ac:dyDescent="0.3">
      <c r="A7164" t="s">
        <v>15641</v>
      </c>
      <c r="B7164" t="s">
        <v>811</v>
      </c>
      <c r="C7164">
        <v>4.0999999999999996</v>
      </c>
      <c r="D7164">
        <v>289</v>
      </c>
      <c r="E7164">
        <v>1139</v>
      </c>
      <c r="F7164">
        <v>546</v>
      </c>
      <c r="G7164" t="s">
        <v>29</v>
      </c>
      <c r="H7164" t="s">
        <v>22413</v>
      </c>
      <c r="I7164" t="s">
        <v>1532</v>
      </c>
      <c r="J7164" t="s">
        <v>813</v>
      </c>
      <c r="K7164" t="s">
        <v>22414</v>
      </c>
      <c r="L7164">
        <v>5645553</v>
      </c>
      <c r="M7164">
        <f t="shared" si="222"/>
        <v>157794</v>
      </c>
      <c r="N7164" s="2">
        <f t="shared" si="223"/>
        <v>52.063213345039507</v>
      </c>
    </row>
    <row r="7165" spans="1:14" x14ac:dyDescent="0.3">
      <c r="A7165" t="s">
        <v>22415</v>
      </c>
      <c r="B7165" t="s">
        <v>20533</v>
      </c>
      <c r="C7165">
        <v>4.4000000000000004</v>
      </c>
      <c r="D7165">
        <v>53</v>
      </c>
      <c r="E7165">
        <v>1680</v>
      </c>
      <c r="F7165">
        <v>649</v>
      </c>
      <c r="G7165" t="s">
        <v>1667</v>
      </c>
      <c r="H7165" t="s">
        <v>22416</v>
      </c>
      <c r="I7165" t="s">
        <v>740</v>
      </c>
      <c r="J7165" t="s">
        <v>20535</v>
      </c>
      <c r="K7165" t="s">
        <v>22417</v>
      </c>
      <c r="L7165">
        <v>16017354</v>
      </c>
      <c r="M7165">
        <f t="shared" si="222"/>
        <v>34397</v>
      </c>
      <c r="N7165" s="2">
        <f t="shared" si="223"/>
        <v>61.36904761904762</v>
      </c>
    </row>
    <row r="7166" spans="1:14" x14ac:dyDescent="0.3">
      <c r="A7166" t="s">
        <v>22418</v>
      </c>
      <c r="B7166" t="s">
        <v>889</v>
      </c>
      <c r="C7166">
        <v>3.7</v>
      </c>
      <c r="D7166">
        <v>30</v>
      </c>
      <c r="E7166">
        <v>1499</v>
      </c>
      <c r="F7166">
        <v>824</v>
      </c>
      <c r="G7166" t="s">
        <v>1268</v>
      </c>
      <c r="H7166" t="s">
        <v>22419</v>
      </c>
      <c r="I7166" t="s">
        <v>891</v>
      </c>
      <c r="J7166" t="s">
        <v>892</v>
      </c>
      <c r="K7166" t="s">
        <v>22420</v>
      </c>
      <c r="L7166">
        <v>8105031</v>
      </c>
      <c r="M7166">
        <f t="shared" si="222"/>
        <v>24720</v>
      </c>
      <c r="N7166" s="2">
        <f t="shared" si="223"/>
        <v>45.030020013342224</v>
      </c>
    </row>
    <row r="7167" spans="1:14" x14ac:dyDescent="0.3">
      <c r="A7167" t="s">
        <v>1201</v>
      </c>
      <c r="B7167" t="s">
        <v>424</v>
      </c>
      <c r="C7167">
        <v>4.0999999999999996</v>
      </c>
      <c r="D7167">
        <v>49</v>
      </c>
      <c r="E7167">
        <v>3399</v>
      </c>
      <c r="F7167">
        <v>1937</v>
      </c>
      <c r="G7167" t="s">
        <v>124</v>
      </c>
      <c r="H7167" t="s">
        <v>22421</v>
      </c>
      <c r="I7167" t="s">
        <v>132</v>
      </c>
      <c r="J7167" t="s">
        <v>426</v>
      </c>
      <c r="K7167" t="s">
        <v>22422</v>
      </c>
      <c r="L7167">
        <v>15342546</v>
      </c>
      <c r="M7167">
        <f t="shared" si="222"/>
        <v>94913</v>
      </c>
      <c r="N7167" s="2">
        <f t="shared" si="223"/>
        <v>43.012650779641071</v>
      </c>
    </row>
    <row r="7168" spans="1:14" x14ac:dyDescent="0.3">
      <c r="A7168" t="s">
        <v>22423</v>
      </c>
      <c r="B7168" t="s">
        <v>35</v>
      </c>
      <c r="C7168">
        <v>3.5</v>
      </c>
      <c r="D7168">
        <v>26</v>
      </c>
      <c r="E7168">
        <v>1699</v>
      </c>
      <c r="F7168">
        <v>1359</v>
      </c>
      <c r="G7168" t="s">
        <v>67</v>
      </c>
      <c r="H7168" t="s">
        <v>22424</v>
      </c>
      <c r="I7168" t="s">
        <v>201</v>
      </c>
      <c r="J7168" t="s">
        <v>38</v>
      </c>
      <c r="K7168" t="s">
        <v>22425</v>
      </c>
      <c r="L7168">
        <v>11208808</v>
      </c>
      <c r="M7168">
        <f t="shared" si="222"/>
        <v>35334</v>
      </c>
      <c r="N7168" s="2">
        <f t="shared" si="223"/>
        <v>20.011771630370806</v>
      </c>
    </row>
    <row r="7169" spans="1:14" x14ac:dyDescent="0.3">
      <c r="A7169" t="s">
        <v>22426</v>
      </c>
      <c r="B7169" t="s">
        <v>22427</v>
      </c>
      <c r="C7169">
        <v>4.4000000000000004</v>
      </c>
      <c r="D7169">
        <v>22</v>
      </c>
      <c r="E7169">
        <v>1800</v>
      </c>
      <c r="F7169">
        <v>399</v>
      </c>
      <c r="G7169" t="s">
        <v>16</v>
      </c>
      <c r="H7169" t="s">
        <v>22428</v>
      </c>
      <c r="I7169" t="s">
        <v>4504</v>
      </c>
      <c r="J7169" t="s">
        <v>22429</v>
      </c>
      <c r="K7169" t="s">
        <v>22430</v>
      </c>
      <c r="L7169">
        <v>17033768</v>
      </c>
      <c r="M7169">
        <f t="shared" si="222"/>
        <v>8778</v>
      </c>
      <c r="N7169" s="2">
        <f t="shared" si="223"/>
        <v>77.833333333333329</v>
      </c>
    </row>
    <row r="7170" spans="1:14" x14ac:dyDescent="0.3">
      <c r="A7170" t="s">
        <v>22431</v>
      </c>
      <c r="B7170" t="s">
        <v>22432</v>
      </c>
      <c r="C7170">
        <v>4</v>
      </c>
      <c r="D7170">
        <v>2</v>
      </c>
      <c r="E7170">
        <v>4999</v>
      </c>
      <c r="F7170">
        <v>1199</v>
      </c>
      <c r="G7170" t="s">
        <v>335</v>
      </c>
      <c r="H7170" t="s">
        <v>22433</v>
      </c>
      <c r="I7170" t="s">
        <v>132</v>
      </c>
      <c r="J7170" t="s">
        <v>22434</v>
      </c>
      <c r="K7170" t="s">
        <v>22435</v>
      </c>
      <c r="L7170">
        <v>17113396</v>
      </c>
      <c r="M7170">
        <f t="shared" si="222"/>
        <v>2398</v>
      </c>
      <c r="N7170" s="2">
        <f t="shared" si="223"/>
        <v>76.015203040608128</v>
      </c>
    </row>
    <row r="7171" spans="1:14" x14ac:dyDescent="0.3">
      <c r="A7171" t="s">
        <v>9740</v>
      </c>
      <c r="B7171" t="s">
        <v>655</v>
      </c>
      <c r="C7171">
        <v>3.7</v>
      </c>
      <c r="D7171">
        <v>7</v>
      </c>
      <c r="E7171">
        <v>1499</v>
      </c>
      <c r="F7171">
        <v>569</v>
      </c>
      <c r="G7171" t="s">
        <v>194</v>
      </c>
      <c r="H7171" t="s">
        <v>22436</v>
      </c>
      <c r="I7171" t="s">
        <v>56</v>
      </c>
      <c r="J7171" t="s">
        <v>657</v>
      </c>
      <c r="K7171" t="s">
        <v>22437</v>
      </c>
      <c r="L7171">
        <v>17300490</v>
      </c>
      <c r="M7171">
        <f t="shared" ref="M7171:M7234" si="224">D7171*F7171</f>
        <v>3983</v>
      </c>
      <c r="N7171" s="2">
        <f t="shared" ref="N7171:N7234" si="225">((E7171-F7171)/E7171) *100</f>
        <v>62.041360907271518</v>
      </c>
    </row>
    <row r="7172" spans="1:14" x14ac:dyDescent="0.3">
      <c r="A7172" t="s">
        <v>22438</v>
      </c>
      <c r="B7172" t="s">
        <v>3936</v>
      </c>
      <c r="C7172">
        <v>3.6</v>
      </c>
      <c r="D7172">
        <v>51</v>
      </c>
      <c r="E7172">
        <v>1699</v>
      </c>
      <c r="F7172">
        <v>764</v>
      </c>
      <c r="G7172" t="s">
        <v>905</v>
      </c>
      <c r="H7172" t="s">
        <v>22439</v>
      </c>
      <c r="I7172" t="s">
        <v>1165</v>
      </c>
      <c r="J7172" t="s">
        <v>3936</v>
      </c>
      <c r="K7172" t="s">
        <v>22440</v>
      </c>
      <c r="L7172">
        <v>12894702</v>
      </c>
      <c r="M7172">
        <f t="shared" si="224"/>
        <v>38964</v>
      </c>
      <c r="N7172" s="2">
        <f t="shared" si="225"/>
        <v>55.03237198351971</v>
      </c>
    </row>
    <row r="7173" spans="1:14" x14ac:dyDescent="0.3">
      <c r="A7173" t="s">
        <v>22441</v>
      </c>
      <c r="B7173" t="s">
        <v>456</v>
      </c>
      <c r="C7173">
        <v>2.9</v>
      </c>
      <c r="D7173">
        <v>10</v>
      </c>
      <c r="E7173">
        <v>990</v>
      </c>
      <c r="F7173">
        <v>841</v>
      </c>
      <c r="G7173" t="s">
        <v>466</v>
      </c>
      <c r="H7173" t="s">
        <v>22442</v>
      </c>
      <c r="I7173" t="s">
        <v>1074</v>
      </c>
      <c r="J7173" t="s">
        <v>459</v>
      </c>
      <c r="K7173" t="s">
        <v>22443</v>
      </c>
      <c r="L7173">
        <v>16107854</v>
      </c>
      <c r="M7173">
        <f t="shared" si="224"/>
        <v>8410</v>
      </c>
      <c r="N7173" s="2">
        <f t="shared" si="225"/>
        <v>15.05050505050505</v>
      </c>
    </row>
    <row r="7174" spans="1:14" x14ac:dyDescent="0.3">
      <c r="A7174" t="s">
        <v>22444</v>
      </c>
      <c r="B7174" t="s">
        <v>689</v>
      </c>
      <c r="C7174">
        <v>4.5999999999999996</v>
      </c>
      <c r="D7174">
        <v>10</v>
      </c>
      <c r="E7174">
        <v>2490</v>
      </c>
      <c r="F7174">
        <v>1494</v>
      </c>
      <c r="G7174" t="s">
        <v>690</v>
      </c>
      <c r="H7174" t="s">
        <v>22445</v>
      </c>
      <c r="I7174" t="s">
        <v>586</v>
      </c>
      <c r="J7174" t="s">
        <v>692</v>
      </c>
      <c r="K7174" t="s">
        <v>22446</v>
      </c>
      <c r="L7174">
        <v>15346860</v>
      </c>
      <c r="M7174">
        <f t="shared" si="224"/>
        <v>14940</v>
      </c>
      <c r="N7174" s="2">
        <f t="shared" si="225"/>
        <v>40</v>
      </c>
    </row>
    <row r="7175" spans="1:14" x14ac:dyDescent="0.3">
      <c r="A7175" t="s">
        <v>22447</v>
      </c>
      <c r="B7175" t="s">
        <v>230</v>
      </c>
      <c r="C7175">
        <v>3.1</v>
      </c>
      <c r="D7175">
        <v>26</v>
      </c>
      <c r="E7175">
        <v>3295</v>
      </c>
      <c r="F7175">
        <v>856</v>
      </c>
      <c r="G7175" t="s">
        <v>74</v>
      </c>
      <c r="H7175" t="s">
        <v>22448</v>
      </c>
      <c r="I7175" t="s">
        <v>685</v>
      </c>
      <c r="J7175" t="s">
        <v>232</v>
      </c>
      <c r="K7175" t="s">
        <v>22449</v>
      </c>
      <c r="L7175">
        <v>15601248</v>
      </c>
      <c r="M7175">
        <f t="shared" si="224"/>
        <v>22256</v>
      </c>
      <c r="N7175" s="2">
        <f t="shared" si="225"/>
        <v>74.021244309559947</v>
      </c>
    </row>
    <row r="7176" spans="1:14" x14ac:dyDescent="0.3">
      <c r="A7176" t="s">
        <v>22450</v>
      </c>
      <c r="B7176" t="s">
        <v>22451</v>
      </c>
      <c r="C7176">
        <v>3.7</v>
      </c>
      <c r="D7176">
        <v>44</v>
      </c>
      <c r="E7176">
        <v>3299</v>
      </c>
      <c r="F7176">
        <v>659</v>
      </c>
      <c r="G7176" t="s">
        <v>16</v>
      </c>
      <c r="H7176" t="s">
        <v>22452</v>
      </c>
      <c r="I7176" t="s">
        <v>1699</v>
      </c>
      <c r="J7176" t="s">
        <v>22453</v>
      </c>
      <c r="K7176" t="s">
        <v>22454</v>
      </c>
      <c r="L7176">
        <v>14771458</v>
      </c>
      <c r="M7176">
        <f t="shared" si="224"/>
        <v>28996</v>
      </c>
      <c r="N7176" s="2">
        <f t="shared" si="225"/>
        <v>80.024249772658379</v>
      </c>
    </row>
    <row r="7177" spans="1:14" x14ac:dyDescent="0.3">
      <c r="A7177" t="s">
        <v>3451</v>
      </c>
      <c r="B7177" t="s">
        <v>1769</v>
      </c>
      <c r="C7177">
        <v>4</v>
      </c>
      <c r="D7177">
        <v>111</v>
      </c>
      <c r="E7177">
        <v>2499</v>
      </c>
      <c r="F7177">
        <v>1499</v>
      </c>
      <c r="G7177" t="s">
        <v>29</v>
      </c>
      <c r="H7177" t="s">
        <v>22455</v>
      </c>
      <c r="I7177" t="s">
        <v>50</v>
      </c>
      <c r="J7177" t="s">
        <v>1771</v>
      </c>
      <c r="K7177" t="s">
        <v>22456</v>
      </c>
      <c r="L7177">
        <v>13839512</v>
      </c>
      <c r="M7177">
        <f t="shared" si="224"/>
        <v>166389</v>
      </c>
      <c r="N7177" s="2">
        <f t="shared" si="225"/>
        <v>40.016006402561018</v>
      </c>
    </row>
    <row r="7178" spans="1:14" x14ac:dyDescent="0.3">
      <c r="A7178" t="s">
        <v>22457</v>
      </c>
      <c r="B7178" t="s">
        <v>1149</v>
      </c>
      <c r="C7178">
        <v>4</v>
      </c>
      <c r="D7178">
        <v>5</v>
      </c>
      <c r="E7178">
        <v>3490</v>
      </c>
      <c r="F7178">
        <v>1745</v>
      </c>
      <c r="G7178" t="s">
        <v>20003</v>
      </c>
      <c r="H7178" t="s">
        <v>22458</v>
      </c>
      <c r="I7178" t="s">
        <v>373</v>
      </c>
      <c r="J7178" t="s">
        <v>1151</v>
      </c>
      <c r="K7178" t="s">
        <v>22459</v>
      </c>
      <c r="L7178">
        <v>14463492</v>
      </c>
      <c r="M7178">
        <f t="shared" si="224"/>
        <v>8725</v>
      </c>
      <c r="N7178" s="2">
        <f t="shared" si="225"/>
        <v>50</v>
      </c>
    </row>
    <row r="7179" spans="1:14" x14ac:dyDescent="0.3">
      <c r="A7179" t="s">
        <v>22460</v>
      </c>
      <c r="B7179" t="s">
        <v>1913</v>
      </c>
      <c r="C7179">
        <v>4.3</v>
      </c>
      <c r="D7179">
        <v>3</v>
      </c>
      <c r="E7179">
        <v>1299</v>
      </c>
      <c r="F7179">
        <v>402</v>
      </c>
      <c r="G7179" t="s">
        <v>16</v>
      </c>
      <c r="H7179" t="s">
        <v>22461</v>
      </c>
      <c r="I7179" t="s">
        <v>18</v>
      </c>
      <c r="J7179" t="s">
        <v>1915</v>
      </c>
      <c r="K7179" t="s">
        <v>22462</v>
      </c>
      <c r="L7179">
        <v>16914866</v>
      </c>
      <c r="M7179">
        <f t="shared" si="224"/>
        <v>1206</v>
      </c>
      <c r="N7179" s="2">
        <f t="shared" si="225"/>
        <v>69.053117782909936</v>
      </c>
    </row>
    <row r="7180" spans="1:14" x14ac:dyDescent="0.3">
      <c r="A7180" t="s">
        <v>22463</v>
      </c>
      <c r="B7180" t="s">
        <v>733</v>
      </c>
      <c r="C7180">
        <v>4</v>
      </c>
      <c r="D7180">
        <v>6</v>
      </c>
      <c r="E7180">
        <v>1249</v>
      </c>
      <c r="F7180">
        <v>512</v>
      </c>
      <c r="G7180" t="s">
        <v>1657</v>
      </c>
      <c r="H7180" t="s">
        <v>22464</v>
      </c>
      <c r="I7180" t="s">
        <v>297</v>
      </c>
      <c r="J7180" t="s">
        <v>735</v>
      </c>
      <c r="K7180" t="s">
        <v>22465</v>
      </c>
      <c r="L7180">
        <v>17280234</v>
      </c>
      <c r="M7180">
        <f t="shared" si="224"/>
        <v>3072</v>
      </c>
      <c r="N7180" s="2">
        <f t="shared" si="225"/>
        <v>59.00720576461169</v>
      </c>
    </row>
    <row r="7181" spans="1:14" x14ac:dyDescent="0.3">
      <c r="A7181" t="s">
        <v>22466</v>
      </c>
      <c r="B7181" t="s">
        <v>1106</v>
      </c>
      <c r="C7181">
        <v>4.5999999999999996</v>
      </c>
      <c r="D7181">
        <v>1100</v>
      </c>
      <c r="E7181">
        <v>947</v>
      </c>
      <c r="F7181">
        <v>852</v>
      </c>
      <c r="G7181" t="s">
        <v>218</v>
      </c>
      <c r="H7181" t="s">
        <v>22467</v>
      </c>
      <c r="I7181" t="s">
        <v>519</v>
      </c>
      <c r="J7181" t="s">
        <v>1109</v>
      </c>
      <c r="K7181" t="s">
        <v>22468</v>
      </c>
      <c r="L7181">
        <v>17266432</v>
      </c>
      <c r="M7181">
        <f t="shared" si="224"/>
        <v>937200</v>
      </c>
      <c r="N7181" s="2">
        <f t="shared" si="225"/>
        <v>10.031678986272439</v>
      </c>
    </row>
    <row r="7182" spans="1:14" x14ac:dyDescent="0.3">
      <c r="A7182" t="s">
        <v>22469</v>
      </c>
      <c r="B7182" t="s">
        <v>443</v>
      </c>
      <c r="C7182">
        <v>3.9</v>
      </c>
      <c r="D7182">
        <v>25</v>
      </c>
      <c r="E7182">
        <v>2475</v>
      </c>
      <c r="F7182">
        <v>891</v>
      </c>
      <c r="G7182" t="s">
        <v>1536</v>
      </c>
      <c r="H7182" t="s">
        <v>22470</v>
      </c>
      <c r="I7182" t="s">
        <v>1229</v>
      </c>
      <c r="J7182" t="s">
        <v>447</v>
      </c>
      <c r="K7182" t="s">
        <v>22471</v>
      </c>
      <c r="L7182">
        <v>14579962</v>
      </c>
      <c r="M7182">
        <f t="shared" si="224"/>
        <v>22275</v>
      </c>
      <c r="N7182" s="2">
        <f t="shared" si="225"/>
        <v>64</v>
      </c>
    </row>
    <row r="7183" spans="1:14" x14ac:dyDescent="0.3">
      <c r="A7183" t="s">
        <v>3910</v>
      </c>
      <c r="B7183" t="s">
        <v>87</v>
      </c>
      <c r="C7183">
        <v>3.8</v>
      </c>
      <c r="D7183">
        <v>8</v>
      </c>
      <c r="E7183">
        <v>2699</v>
      </c>
      <c r="F7183">
        <v>1403</v>
      </c>
      <c r="G7183" t="s">
        <v>905</v>
      </c>
      <c r="H7183" t="s">
        <v>22472</v>
      </c>
      <c r="I7183" t="s">
        <v>83</v>
      </c>
      <c r="J7183" t="s">
        <v>91</v>
      </c>
      <c r="K7183" t="s">
        <v>22473</v>
      </c>
      <c r="L7183">
        <v>17023476</v>
      </c>
      <c r="M7183">
        <f t="shared" si="224"/>
        <v>11224</v>
      </c>
      <c r="N7183" s="2">
        <f t="shared" si="225"/>
        <v>48.017784364579477</v>
      </c>
    </row>
    <row r="7184" spans="1:14" x14ac:dyDescent="0.3">
      <c r="A7184" t="s">
        <v>18818</v>
      </c>
      <c r="B7184" t="s">
        <v>1728</v>
      </c>
      <c r="C7184">
        <v>3.4</v>
      </c>
      <c r="D7184">
        <v>12</v>
      </c>
      <c r="E7184">
        <v>1349</v>
      </c>
      <c r="F7184">
        <v>593</v>
      </c>
      <c r="G7184" t="s">
        <v>1868</v>
      </c>
      <c r="H7184" t="s">
        <v>22474</v>
      </c>
      <c r="I7184" t="s">
        <v>997</v>
      </c>
      <c r="J7184" t="s">
        <v>1730</v>
      </c>
      <c r="K7184" t="s">
        <v>22475</v>
      </c>
      <c r="L7184">
        <v>12921322</v>
      </c>
      <c r="M7184">
        <f t="shared" si="224"/>
        <v>7116</v>
      </c>
      <c r="N7184" s="2">
        <f t="shared" si="225"/>
        <v>56.041512231282432</v>
      </c>
    </row>
    <row r="7185" spans="1:14" x14ac:dyDescent="0.3">
      <c r="A7185" t="s">
        <v>6048</v>
      </c>
      <c r="B7185" t="s">
        <v>593</v>
      </c>
      <c r="C7185">
        <v>3.9</v>
      </c>
      <c r="D7185">
        <v>7</v>
      </c>
      <c r="E7185">
        <v>1699</v>
      </c>
      <c r="F7185">
        <v>764</v>
      </c>
      <c r="G7185" t="s">
        <v>67</v>
      </c>
      <c r="H7185" t="s">
        <v>22476</v>
      </c>
      <c r="I7185" t="s">
        <v>37</v>
      </c>
      <c r="J7185" t="s">
        <v>595</v>
      </c>
      <c r="K7185" t="s">
        <v>22477</v>
      </c>
      <c r="L7185">
        <v>15606782</v>
      </c>
      <c r="M7185">
        <f t="shared" si="224"/>
        <v>5348</v>
      </c>
      <c r="N7185" s="2">
        <f t="shared" si="225"/>
        <v>55.03237198351971</v>
      </c>
    </row>
    <row r="7186" spans="1:14" x14ac:dyDescent="0.3">
      <c r="A7186" t="s">
        <v>20691</v>
      </c>
      <c r="B7186" t="s">
        <v>3865</v>
      </c>
      <c r="C7186">
        <v>4.7</v>
      </c>
      <c r="D7186">
        <v>15</v>
      </c>
      <c r="E7186">
        <v>1498</v>
      </c>
      <c r="F7186">
        <v>674</v>
      </c>
      <c r="G7186" t="s">
        <v>563</v>
      </c>
      <c r="H7186" t="s">
        <v>22478</v>
      </c>
      <c r="I7186" t="s">
        <v>297</v>
      </c>
      <c r="J7186" t="s">
        <v>3867</v>
      </c>
      <c r="K7186" t="s">
        <v>22479</v>
      </c>
      <c r="L7186">
        <v>15905150</v>
      </c>
      <c r="M7186">
        <f t="shared" si="224"/>
        <v>10110</v>
      </c>
      <c r="N7186" s="2">
        <f t="shared" si="225"/>
        <v>55.006675567423237</v>
      </c>
    </row>
    <row r="7187" spans="1:14" x14ac:dyDescent="0.3">
      <c r="A7187" t="s">
        <v>18543</v>
      </c>
      <c r="B7187" t="s">
        <v>2124</v>
      </c>
      <c r="C7187">
        <v>4.0999999999999996</v>
      </c>
      <c r="D7187">
        <v>34</v>
      </c>
      <c r="E7187">
        <v>4249</v>
      </c>
      <c r="F7187">
        <v>1487</v>
      </c>
      <c r="G7187" t="s">
        <v>29</v>
      </c>
      <c r="H7187" t="s">
        <v>22480</v>
      </c>
      <c r="I7187" t="s">
        <v>132</v>
      </c>
      <c r="J7187" t="s">
        <v>2126</v>
      </c>
      <c r="K7187" t="s">
        <v>22481</v>
      </c>
      <c r="L7187">
        <v>13937200</v>
      </c>
      <c r="M7187">
        <f t="shared" si="224"/>
        <v>50558</v>
      </c>
      <c r="N7187" s="2">
        <f t="shared" si="225"/>
        <v>65.00353024240998</v>
      </c>
    </row>
    <row r="7188" spans="1:14" x14ac:dyDescent="0.3">
      <c r="A7188" t="s">
        <v>22482</v>
      </c>
      <c r="B7188" t="s">
        <v>12567</v>
      </c>
      <c r="C7188">
        <v>4.5999999999999996</v>
      </c>
      <c r="D7188">
        <v>7</v>
      </c>
      <c r="E7188">
        <v>1999</v>
      </c>
      <c r="F7188">
        <v>1299</v>
      </c>
      <c r="G7188" t="s">
        <v>29</v>
      </c>
      <c r="H7188" t="s">
        <v>22483</v>
      </c>
      <c r="I7188" t="s">
        <v>862</v>
      </c>
      <c r="J7188" t="s">
        <v>12569</v>
      </c>
      <c r="K7188" t="s">
        <v>22484</v>
      </c>
      <c r="L7188">
        <v>17184646</v>
      </c>
      <c r="M7188">
        <f t="shared" si="224"/>
        <v>9093</v>
      </c>
      <c r="N7188" s="2">
        <f t="shared" si="225"/>
        <v>35.017508754377189</v>
      </c>
    </row>
    <row r="7189" spans="1:14" x14ac:dyDescent="0.3">
      <c r="A7189" t="s">
        <v>5386</v>
      </c>
      <c r="B7189" t="s">
        <v>5775</v>
      </c>
      <c r="C7189">
        <v>4</v>
      </c>
      <c r="D7189">
        <v>112</v>
      </c>
      <c r="E7189">
        <v>2099</v>
      </c>
      <c r="F7189">
        <v>944</v>
      </c>
      <c r="G7189" t="s">
        <v>29</v>
      </c>
      <c r="H7189" t="s">
        <v>22485</v>
      </c>
      <c r="I7189" t="s">
        <v>1064</v>
      </c>
      <c r="J7189" t="s">
        <v>5777</v>
      </c>
      <c r="K7189" t="s">
        <v>22486</v>
      </c>
      <c r="L7189">
        <v>14526658</v>
      </c>
      <c r="M7189">
        <f t="shared" si="224"/>
        <v>105728</v>
      </c>
      <c r="N7189" s="2">
        <f t="shared" si="225"/>
        <v>55.026202953787518</v>
      </c>
    </row>
    <row r="7190" spans="1:14" x14ac:dyDescent="0.3">
      <c r="A7190" t="s">
        <v>12941</v>
      </c>
      <c r="B7190" t="s">
        <v>230</v>
      </c>
      <c r="C7190">
        <v>4.0999999999999996</v>
      </c>
      <c r="D7190">
        <v>128</v>
      </c>
      <c r="E7190">
        <v>999</v>
      </c>
      <c r="F7190">
        <v>449</v>
      </c>
      <c r="G7190" t="s">
        <v>67</v>
      </c>
      <c r="H7190" t="s">
        <v>22487</v>
      </c>
      <c r="I7190" t="s">
        <v>37</v>
      </c>
      <c r="J7190" t="s">
        <v>232</v>
      </c>
      <c r="K7190" t="s">
        <v>22488</v>
      </c>
      <c r="L7190">
        <v>12205866</v>
      </c>
      <c r="M7190">
        <f t="shared" si="224"/>
        <v>57472</v>
      </c>
      <c r="N7190" s="2">
        <f t="shared" si="225"/>
        <v>55.055055055055057</v>
      </c>
    </row>
    <row r="7191" spans="1:14" x14ac:dyDescent="0.3">
      <c r="A7191" t="s">
        <v>3760</v>
      </c>
      <c r="B7191" t="s">
        <v>17770</v>
      </c>
      <c r="C7191">
        <v>3.5</v>
      </c>
      <c r="D7191">
        <v>6</v>
      </c>
      <c r="E7191">
        <v>1999</v>
      </c>
      <c r="F7191">
        <v>1299</v>
      </c>
      <c r="G7191" t="s">
        <v>242</v>
      </c>
      <c r="H7191" t="s">
        <v>22489</v>
      </c>
      <c r="I7191" t="s">
        <v>1176</v>
      </c>
      <c r="J7191" t="s">
        <v>17773</v>
      </c>
      <c r="K7191" t="s">
        <v>22490</v>
      </c>
      <c r="L7191">
        <v>17079092</v>
      </c>
      <c r="M7191">
        <f t="shared" si="224"/>
        <v>7794</v>
      </c>
      <c r="N7191" s="2">
        <f t="shared" si="225"/>
        <v>35.017508754377189</v>
      </c>
    </row>
    <row r="7192" spans="1:14" x14ac:dyDescent="0.3">
      <c r="A7192" t="s">
        <v>174</v>
      </c>
      <c r="B7192" t="s">
        <v>2635</v>
      </c>
      <c r="C7192">
        <v>4.2</v>
      </c>
      <c r="D7192">
        <v>26</v>
      </c>
      <c r="E7192">
        <v>899</v>
      </c>
      <c r="F7192">
        <v>899</v>
      </c>
      <c r="G7192" t="s">
        <v>16</v>
      </c>
      <c r="H7192" t="s">
        <v>22491</v>
      </c>
      <c r="I7192" t="s">
        <v>177</v>
      </c>
      <c r="J7192" t="s">
        <v>2637</v>
      </c>
      <c r="K7192" t="s">
        <v>22492</v>
      </c>
      <c r="L7192">
        <v>5570725</v>
      </c>
      <c r="M7192">
        <f t="shared" si="224"/>
        <v>23374</v>
      </c>
      <c r="N7192" s="2">
        <f t="shared" si="225"/>
        <v>0</v>
      </c>
    </row>
    <row r="7193" spans="1:14" x14ac:dyDescent="0.3">
      <c r="A7193" t="s">
        <v>4155</v>
      </c>
      <c r="B7193" t="s">
        <v>733</v>
      </c>
      <c r="C7193">
        <v>3.3</v>
      </c>
      <c r="D7193">
        <v>22</v>
      </c>
      <c r="E7193">
        <v>2099</v>
      </c>
      <c r="F7193">
        <v>839</v>
      </c>
      <c r="G7193" t="s">
        <v>838</v>
      </c>
      <c r="H7193" t="s">
        <v>22493</v>
      </c>
      <c r="I7193" t="s">
        <v>446</v>
      </c>
      <c r="J7193" t="s">
        <v>735</v>
      </c>
      <c r="K7193" t="s">
        <v>22494</v>
      </c>
      <c r="L7193">
        <v>14896762</v>
      </c>
      <c r="M7193">
        <f t="shared" si="224"/>
        <v>18458</v>
      </c>
      <c r="N7193" s="2">
        <f t="shared" si="225"/>
        <v>60.028585040495472</v>
      </c>
    </row>
    <row r="7194" spans="1:14" x14ac:dyDescent="0.3">
      <c r="A7194" t="s">
        <v>13091</v>
      </c>
      <c r="B7194" t="s">
        <v>3812</v>
      </c>
      <c r="C7194">
        <v>4.5</v>
      </c>
      <c r="D7194">
        <v>46</v>
      </c>
      <c r="E7194">
        <v>7999</v>
      </c>
      <c r="F7194">
        <v>2399</v>
      </c>
      <c r="G7194" t="s">
        <v>29</v>
      </c>
      <c r="H7194" t="s">
        <v>22495</v>
      </c>
      <c r="I7194" t="s">
        <v>132</v>
      </c>
      <c r="J7194" t="s">
        <v>3814</v>
      </c>
      <c r="K7194" t="s">
        <v>22496</v>
      </c>
      <c r="L7194">
        <v>13355738</v>
      </c>
      <c r="M7194">
        <f t="shared" si="224"/>
        <v>110354</v>
      </c>
      <c r="N7194" s="2">
        <f t="shared" si="225"/>
        <v>70.00875109388673</v>
      </c>
    </row>
    <row r="7195" spans="1:14" x14ac:dyDescent="0.3">
      <c r="A7195" t="s">
        <v>2051</v>
      </c>
      <c r="B7195" t="s">
        <v>5513</v>
      </c>
      <c r="C7195">
        <v>4.8</v>
      </c>
      <c r="D7195">
        <v>5</v>
      </c>
      <c r="E7195">
        <v>2999</v>
      </c>
      <c r="F7195">
        <v>989</v>
      </c>
      <c r="G7195" t="s">
        <v>22497</v>
      </c>
      <c r="H7195" t="s">
        <v>22498</v>
      </c>
      <c r="I7195" t="s">
        <v>297</v>
      </c>
      <c r="J7195" t="s">
        <v>5515</v>
      </c>
      <c r="K7195" t="s">
        <v>22499</v>
      </c>
      <c r="L7195">
        <v>15072040</v>
      </c>
      <c r="M7195">
        <f t="shared" si="224"/>
        <v>4945</v>
      </c>
      <c r="N7195" s="2">
        <f t="shared" si="225"/>
        <v>67.02234078026008</v>
      </c>
    </row>
    <row r="7196" spans="1:14" x14ac:dyDescent="0.3">
      <c r="A7196" t="s">
        <v>22500</v>
      </c>
      <c r="B7196" t="s">
        <v>2435</v>
      </c>
      <c r="C7196">
        <v>4.2</v>
      </c>
      <c r="D7196">
        <v>63</v>
      </c>
      <c r="E7196">
        <v>2299</v>
      </c>
      <c r="F7196">
        <v>1839</v>
      </c>
      <c r="G7196" t="s">
        <v>42</v>
      </c>
      <c r="H7196" t="s">
        <v>22501</v>
      </c>
      <c r="I7196" t="s">
        <v>201</v>
      </c>
      <c r="J7196" t="s">
        <v>2438</v>
      </c>
      <c r="K7196" t="s">
        <v>22502</v>
      </c>
      <c r="L7196">
        <v>14927400</v>
      </c>
      <c r="M7196">
        <f t="shared" si="224"/>
        <v>115857</v>
      </c>
      <c r="N7196" s="2">
        <f t="shared" si="225"/>
        <v>20.008699434536755</v>
      </c>
    </row>
    <row r="7197" spans="1:14" x14ac:dyDescent="0.3">
      <c r="A7197" t="s">
        <v>576</v>
      </c>
      <c r="B7197" t="s">
        <v>3852</v>
      </c>
      <c r="C7197">
        <v>4.2</v>
      </c>
      <c r="D7197">
        <v>23</v>
      </c>
      <c r="E7197">
        <v>3095</v>
      </c>
      <c r="F7197">
        <v>2166</v>
      </c>
      <c r="G7197" t="s">
        <v>42</v>
      </c>
      <c r="H7197" t="s">
        <v>22503</v>
      </c>
      <c r="I7197" t="s">
        <v>50</v>
      </c>
      <c r="J7197" t="s">
        <v>3854</v>
      </c>
      <c r="K7197" t="s">
        <v>22504</v>
      </c>
      <c r="L7197">
        <v>11552824</v>
      </c>
      <c r="M7197">
        <f t="shared" si="224"/>
        <v>49818</v>
      </c>
      <c r="N7197" s="2">
        <f t="shared" si="225"/>
        <v>30.016155088852987</v>
      </c>
    </row>
    <row r="7198" spans="1:14" x14ac:dyDescent="0.3">
      <c r="A7198" t="s">
        <v>2440</v>
      </c>
      <c r="B7198" t="s">
        <v>1578</v>
      </c>
      <c r="C7198">
        <v>4.3</v>
      </c>
      <c r="D7198">
        <v>11</v>
      </c>
      <c r="E7198">
        <v>549</v>
      </c>
      <c r="F7198">
        <v>549</v>
      </c>
      <c r="G7198" t="s">
        <v>29</v>
      </c>
      <c r="H7198" t="s">
        <v>22505</v>
      </c>
      <c r="I7198" t="s">
        <v>37</v>
      </c>
      <c r="J7198" t="s">
        <v>1580</v>
      </c>
      <c r="K7198" t="s">
        <v>22506</v>
      </c>
      <c r="L7198">
        <v>17406964</v>
      </c>
      <c r="M7198">
        <f t="shared" si="224"/>
        <v>6039</v>
      </c>
      <c r="N7198" s="2">
        <f t="shared" si="225"/>
        <v>0</v>
      </c>
    </row>
    <row r="7199" spans="1:14" x14ac:dyDescent="0.3">
      <c r="A7199" t="s">
        <v>1015</v>
      </c>
      <c r="B7199" t="s">
        <v>3865</v>
      </c>
      <c r="C7199">
        <v>4</v>
      </c>
      <c r="D7199">
        <v>17</v>
      </c>
      <c r="E7199">
        <v>1498</v>
      </c>
      <c r="F7199">
        <v>524</v>
      </c>
      <c r="G7199" t="s">
        <v>67</v>
      </c>
      <c r="H7199" t="s">
        <v>22507</v>
      </c>
      <c r="I7199" t="s">
        <v>862</v>
      </c>
      <c r="J7199" t="s">
        <v>3867</v>
      </c>
      <c r="K7199" t="s">
        <v>22508</v>
      </c>
      <c r="L7199">
        <v>14714764</v>
      </c>
      <c r="M7199">
        <f t="shared" si="224"/>
        <v>8908</v>
      </c>
      <c r="N7199" s="2">
        <f t="shared" si="225"/>
        <v>65.020026702269689</v>
      </c>
    </row>
    <row r="7200" spans="1:14" x14ac:dyDescent="0.3">
      <c r="A7200" t="s">
        <v>22509</v>
      </c>
      <c r="B7200" t="s">
        <v>9480</v>
      </c>
      <c r="C7200">
        <v>4.5999999999999996</v>
      </c>
      <c r="D7200">
        <v>31</v>
      </c>
      <c r="E7200">
        <v>278</v>
      </c>
      <c r="F7200">
        <v>264</v>
      </c>
      <c r="G7200" t="s">
        <v>466</v>
      </c>
      <c r="H7200" t="s">
        <v>22510</v>
      </c>
      <c r="I7200" t="s">
        <v>273</v>
      </c>
      <c r="J7200" t="s">
        <v>9482</v>
      </c>
      <c r="K7200" t="s">
        <v>22511</v>
      </c>
      <c r="L7200">
        <v>16359640</v>
      </c>
      <c r="M7200">
        <f t="shared" si="224"/>
        <v>8184</v>
      </c>
      <c r="N7200" s="2">
        <f t="shared" si="225"/>
        <v>5.0359712230215825</v>
      </c>
    </row>
    <row r="7201" spans="1:14" x14ac:dyDescent="0.3">
      <c r="A7201" t="s">
        <v>22512</v>
      </c>
      <c r="B7201" t="s">
        <v>22513</v>
      </c>
      <c r="C7201">
        <v>4.8</v>
      </c>
      <c r="D7201">
        <v>21</v>
      </c>
      <c r="E7201">
        <v>3199</v>
      </c>
      <c r="F7201">
        <v>1919</v>
      </c>
      <c r="G7201" t="s">
        <v>124</v>
      </c>
      <c r="H7201" t="s">
        <v>22514</v>
      </c>
      <c r="I7201" t="s">
        <v>50</v>
      </c>
      <c r="J7201" t="s">
        <v>22515</v>
      </c>
      <c r="K7201" t="s">
        <v>22516</v>
      </c>
      <c r="L7201">
        <v>15577348</v>
      </c>
      <c r="M7201">
        <f t="shared" si="224"/>
        <v>40299</v>
      </c>
      <c r="N7201" s="2">
        <f t="shared" si="225"/>
        <v>40.012503907471086</v>
      </c>
    </row>
    <row r="7202" spans="1:14" x14ac:dyDescent="0.3">
      <c r="A7202" t="s">
        <v>22517</v>
      </c>
      <c r="B7202" t="s">
        <v>10082</v>
      </c>
      <c r="C7202">
        <v>4.4000000000000004</v>
      </c>
      <c r="D7202">
        <v>5</v>
      </c>
      <c r="E7202">
        <v>2099</v>
      </c>
      <c r="F7202">
        <v>1049</v>
      </c>
      <c r="G7202" t="s">
        <v>22518</v>
      </c>
      <c r="H7202" t="s">
        <v>22519</v>
      </c>
      <c r="I7202" t="s">
        <v>938</v>
      </c>
      <c r="J7202" t="s">
        <v>10084</v>
      </c>
      <c r="K7202" t="s">
        <v>22520</v>
      </c>
      <c r="L7202">
        <v>17418878</v>
      </c>
      <c r="M7202">
        <f t="shared" si="224"/>
        <v>5245</v>
      </c>
      <c r="N7202" s="2">
        <f t="shared" si="225"/>
        <v>50.023820867079557</v>
      </c>
    </row>
    <row r="7203" spans="1:14" x14ac:dyDescent="0.3">
      <c r="A7203" t="s">
        <v>22521</v>
      </c>
      <c r="B7203" t="s">
        <v>22522</v>
      </c>
      <c r="C7203">
        <v>4.2</v>
      </c>
      <c r="D7203">
        <v>74</v>
      </c>
      <c r="E7203">
        <v>1775</v>
      </c>
      <c r="F7203">
        <v>887</v>
      </c>
      <c r="G7203" t="s">
        <v>16</v>
      </c>
      <c r="H7203" t="s">
        <v>22523</v>
      </c>
      <c r="I7203" t="s">
        <v>4504</v>
      </c>
      <c r="J7203" t="s">
        <v>22524</v>
      </c>
      <c r="K7203" t="s">
        <v>22525</v>
      </c>
      <c r="L7203">
        <v>11757674</v>
      </c>
      <c r="M7203">
        <f t="shared" si="224"/>
        <v>65638</v>
      </c>
      <c r="N7203" s="2">
        <f t="shared" si="225"/>
        <v>50.028169014084511</v>
      </c>
    </row>
    <row r="7204" spans="1:14" x14ac:dyDescent="0.3">
      <c r="A7204" t="s">
        <v>22526</v>
      </c>
      <c r="B7204" t="s">
        <v>353</v>
      </c>
      <c r="C7204">
        <v>3.5</v>
      </c>
      <c r="D7204">
        <v>176</v>
      </c>
      <c r="E7204">
        <v>1399</v>
      </c>
      <c r="F7204">
        <v>349</v>
      </c>
      <c r="G7204" t="s">
        <v>81</v>
      </c>
      <c r="H7204" t="s">
        <v>22527</v>
      </c>
      <c r="I7204" t="s">
        <v>630</v>
      </c>
      <c r="J7204" t="s">
        <v>356</v>
      </c>
      <c r="K7204" t="s">
        <v>22528</v>
      </c>
      <c r="L7204">
        <v>12105262</v>
      </c>
      <c r="M7204">
        <f t="shared" si="224"/>
        <v>61424</v>
      </c>
      <c r="N7204" s="2">
        <f t="shared" si="225"/>
        <v>75.053609721229449</v>
      </c>
    </row>
    <row r="7205" spans="1:14" x14ac:dyDescent="0.3">
      <c r="A7205" t="s">
        <v>22529</v>
      </c>
      <c r="B7205" t="s">
        <v>1342</v>
      </c>
      <c r="C7205">
        <v>4.5</v>
      </c>
      <c r="D7205">
        <v>31</v>
      </c>
      <c r="E7205">
        <v>2999</v>
      </c>
      <c r="F7205">
        <v>1499</v>
      </c>
      <c r="G7205" t="s">
        <v>42</v>
      </c>
      <c r="H7205" t="s">
        <v>22530</v>
      </c>
      <c r="I7205" t="s">
        <v>404</v>
      </c>
      <c r="J7205" t="s">
        <v>1344</v>
      </c>
      <c r="K7205" t="s">
        <v>22531</v>
      </c>
      <c r="L7205">
        <v>15965750</v>
      </c>
      <c r="M7205">
        <f t="shared" si="224"/>
        <v>46469</v>
      </c>
      <c r="N7205" s="2">
        <f t="shared" si="225"/>
        <v>50.016672224074689</v>
      </c>
    </row>
    <row r="7206" spans="1:14" x14ac:dyDescent="0.3">
      <c r="A7206" t="s">
        <v>3882</v>
      </c>
      <c r="B7206" t="s">
        <v>895</v>
      </c>
      <c r="C7206">
        <v>4.2</v>
      </c>
      <c r="D7206">
        <v>21</v>
      </c>
      <c r="E7206">
        <v>1790</v>
      </c>
      <c r="F7206">
        <v>1074</v>
      </c>
      <c r="G7206" t="s">
        <v>22532</v>
      </c>
      <c r="H7206" t="s">
        <v>22533</v>
      </c>
      <c r="I7206" t="s">
        <v>56</v>
      </c>
      <c r="J7206" t="s">
        <v>898</v>
      </c>
      <c r="K7206" t="s">
        <v>22534</v>
      </c>
      <c r="L7206">
        <v>15102850</v>
      </c>
      <c r="M7206">
        <f t="shared" si="224"/>
        <v>22554</v>
      </c>
      <c r="N7206" s="2">
        <f t="shared" si="225"/>
        <v>40</v>
      </c>
    </row>
    <row r="7207" spans="1:14" x14ac:dyDescent="0.3">
      <c r="A7207" t="s">
        <v>22535</v>
      </c>
      <c r="B7207" t="s">
        <v>353</v>
      </c>
      <c r="C7207">
        <v>3.8</v>
      </c>
      <c r="D7207">
        <v>260</v>
      </c>
      <c r="E7207">
        <v>2199</v>
      </c>
      <c r="F7207">
        <v>769</v>
      </c>
      <c r="G7207" t="s">
        <v>124</v>
      </c>
      <c r="H7207" t="s">
        <v>22536</v>
      </c>
      <c r="I7207" t="s">
        <v>132</v>
      </c>
      <c r="J7207" t="s">
        <v>356</v>
      </c>
      <c r="K7207" t="s">
        <v>22537</v>
      </c>
      <c r="L7207">
        <v>12105024</v>
      </c>
      <c r="M7207">
        <f t="shared" si="224"/>
        <v>199940</v>
      </c>
      <c r="N7207" s="2">
        <f t="shared" si="225"/>
        <v>65.029558890404729</v>
      </c>
    </row>
    <row r="7208" spans="1:14" x14ac:dyDescent="0.3">
      <c r="A7208" t="s">
        <v>8212</v>
      </c>
      <c r="B7208" t="s">
        <v>557</v>
      </c>
      <c r="C7208">
        <v>4.0999999999999996</v>
      </c>
      <c r="D7208">
        <v>56</v>
      </c>
      <c r="E7208">
        <v>1899</v>
      </c>
      <c r="F7208">
        <v>1139</v>
      </c>
      <c r="G7208" t="s">
        <v>451</v>
      </c>
      <c r="H7208" t="s">
        <v>22538</v>
      </c>
      <c r="I7208" t="s">
        <v>297</v>
      </c>
      <c r="J7208" t="s">
        <v>559</v>
      </c>
      <c r="K7208" t="s">
        <v>22539</v>
      </c>
      <c r="L7208">
        <v>13848746</v>
      </c>
      <c r="M7208">
        <f t="shared" si="224"/>
        <v>63784</v>
      </c>
      <c r="N7208" s="2">
        <f t="shared" si="225"/>
        <v>40.021063717746181</v>
      </c>
    </row>
    <row r="7209" spans="1:14" x14ac:dyDescent="0.3">
      <c r="A7209" t="s">
        <v>583</v>
      </c>
      <c r="B7209" t="s">
        <v>22540</v>
      </c>
      <c r="C7209">
        <v>3.8</v>
      </c>
      <c r="D7209">
        <v>50</v>
      </c>
      <c r="E7209">
        <v>1499</v>
      </c>
      <c r="F7209">
        <v>524</v>
      </c>
      <c r="G7209" t="s">
        <v>16</v>
      </c>
      <c r="H7209" t="s">
        <v>22541</v>
      </c>
      <c r="I7209" t="s">
        <v>586</v>
      </c>
      <c r="J7209" t="s">
        <v>22542</v>
      </c>
      <c r="K7209" t="s">
        <v>22543</v>
      </c>
      <c r="L7209">
        <v>14127578</v>
      </c>
      <c r="M7209">
        <f t="shared" si="224"/>
        <v>26200</v>
      </c>
      <c r="N7209" s="2">
        <f t="shared" si="225"/>
        <v>65.043362241494336</v>
      </c>
    </row>
    <row r="7210" spans="1:14" x14ac:dyDescent="0.3">
      <c r="A7210" t="s">
        <v>592</v>
      </c>
      <c r="B7210" t="s">
        <v>1948</v>
      </c>
      <c r="C7210">
        <v>4.7</v>
      </c>
      <c r="D7210">
        <v>6</v>
      </c>
      <c r="E7210">
        <v>1199</v>
      </c>
      <c r="F7210">
        <v>839</v>
      </c>
      <c r="G7210" t="s">
        <v>29</v>
      </c>
      <c r="H7210" t="s">
        <v>22544</v>
      </c>
      <c r="I7210" t="s">
        <v>37</v>
      </c>
      <c r="J7210" t="s">
        <v>1950</v>
      </c>
      <c r="K7210" t="s">
        <v>22545</v>
      </c>
      <c r="L7210">
        <v>17944942</v>
      </c>
      <c r="M7210">
        <f t="shared" si="224"/>
        <v>5034</v>
      </c>
      <c r="N7210" s="2">
        <f t="shared" si="225"/>
        <v>30.025020850708923</v>
      </c>
    </row>
    <row r="7211" spans="1:14" x14ac:dyDescent="0.3">
      <c r="A7211" t="s">
        <v>793</v>
      </c>
      <c r="B7211" t="s">
        <v>5775</v>
      </c>
      <c r="C7211">
        <v>4.3</v>
      </c>
      <c r="D7211">
        <v>7</v>
      </c>
      <c r="E7211">
        <v>1699</v>
      </c>
      <c r="F7211">
        <v>764</v>
      </c>
      <c r="G7211" t="s">
        <v>67</v>
      </c>
      <c r="H7211" t="s">
        <v>22546</v>
      </c>
      <c r="I7211" t="s">
        <v>642</v>
      </c>
      <c r="J7211" t="s">
        <v>5777</v>
      </c>
      <c r="K7211" t="s">
        <v>22547</v>
      </c>
      <c r="L7211">
        <v>14303566</v>
      </c>
      <c r="M7211">
        <f t="shared" si="224"/>
        <v>5348</v>
      </c>
      <c r="N7211" s="2">
        <f t="shared" si="225"/>
        <v>55.03237198351971</v>
      </c>
    </row>
    <row r="7212" spans="1:14" x14ac:dyDescent="0.3">
      <c r="A7212" t="s">
        <v>22548</v>
      </c>
      <c r="B7212" t="s">
        <v>2212</v>
      </c>
      <c r="C7212">
        <v>4.5</v>
      </c>
      <c r="D7212">
        <v>8</v>
      </c>
      <c r="E7212">
        <v>1195</v>
      </c>
      <c r="F7212">
        <v>597</v>
      </c>
      <c r="G7212" t="s">
        <v>124</v>
      </c>
      <c r="H7212" t="s">
        <v>22549</v>
      </c>
      <c r="I7212" t="s">
        <v>434</v>
      </c>
      <c r="J7212" t="s">
        <v>2215</v>
      </c>
      <c r="K7212" t="s">
        <v>22550</v>
      </c>
      <c r="L7212">
        <v>17396782</v>
      </c>
      <c r="M7212">
        <f t="shared" si="224"/>
        <v>4776</v>
      </c>
      <c r="N7212" s="2">
        <f t="shared" si="225"/>
        <v>50.041841004184093</v>
      </c>
    </row>
    <row r="7213" spans="1:14" x14ac:dyDescent="0.3">
      <c r="A7213" t="s">
        <v>15641</v>
      </c>
      <c r="B7213" t="s">
        <v>12386</v>
      </c>
      <c r="C7213">
        <v>4.3</v>
      </c>
      <c r="D7213">
        <v>32</v>
      </c>
      <c r="E7213">
        <v>999</v>
      </c>
      <c r="F7213">
        <v>799</v>
      </c>
      <c r="G7213" t="s">
        <v>95</v>
      </c>
      <c r="H7213" t="s">
        <v>22551</v>
      </c>
      <c r="I7213" t="s">
        <v>1532</v>
      </c>
      <c r="J7213" t="s">
        <v>12388</v>
      </c>
      <c r="K7213" t="s">
        <v>22552</v>
      </c>
      <c r="L7213">
        <v>4028794</v>
      </c>
      <c r="M7213">
        <f t="shared" si="224"/>
        <v>25568</v>
      </c>
      <c r="N7213" s="2">
        <f t="shared" si="225"/>
        <v>20.02002002002002</v>
      </c>
    </row>
    <row r="7214" spans="1:14" x14ac:dyDescent="0.3">
      <c r="A7214" t="s">
        <v>22553</v>
      </c>
      <c r="B7214" t="s">
        <v>230</v>
      </c>
      <c r="C7214">
        <v>4.5</v>
      </c>
      <c r="D7214">
        <v>8</v>
      </c>
      <c r="E7214">
        <v>1799</v>
      </c>
      <c r="F7214">
        <v>629</v>
      </c>
      <c r="G7214" t="s">
        <v>42</v>
      </c>
      <c r="H7214" t="s">
        <v>22554</v>
      </c>
      <c r="I7214" t="s">
        <v>752</v>
      </c>
      <c r="J7214" t="s">
        <v>232</v>
      </c>
      <c r="K7214" t="s">
        <v>22555</v>
      </c>
      <c r="L7214">
        <v>16833892</v>
      </c>
      <c r="M7214">
        <f t="shared" si="224"/>
        <v>5032</v>
      </c>
      <c r="N7214" s="2">
        <f t="shared" si="225"/>
        <v>65.036131183991102</v>
      </c>
    </row>
    <row r="7215" spans="1:14" x14ac:dyDescent="0.3">
      <c r="A7215" t="s">
        <v>3634</v>
      </c>
      <c r="B7215" t="s">
        <v>230</v>
      </c>
      <c r="C7215">
        <v>4</v>
      </c>
      <c r="D7215">
        <v>9</v>
      </c>
      <c r="E7215">
        <v>1199</v>
      </c>
      <c r="F7215">
        <v>311</v>
      </c>
      <c r="G7215" t="s">
        <v>42</v>
      </c>
      <c r="H7215" t="s">
        <v>22556</v>
      </c>
      <c r="I7215" t="s">
        <v>37</v>
      </c>
      <c r="J7215" t="s">
        <v>232</v>
      </c>
      <c r="K7215" t="s">
        <v>22557</v>
      </c>
      <c r="L7215">
        <v>16609776</v>
      </c>
      <c r="M7215">
        <f t="shared" si="224"/>
        <v>2799</v>
      </c>
      <c r="N7215" s="2">
        <f t="shared" si="225"/>
        <v>74.061718098415341</v>
      </c>
    </row>
    <row r="7216" spans="1:14" x14ac:dyDescent="0.3">
      <c r="A7216" t="s">
        <v>22558</v>
      </c>
      <c r="B7216" t="s">
        <v>1879</v>
      </c>
      <c r="C7216">
        <v>4.7</v>
      </c>
      <c r="D7216">
        <v>19</v>
      </c>
      <c r="E7216">
        <v>3499</v>
      </c>
      <c r="F7216">
        <v>2099</v>
      </c>
      <c r="G7216" t="s">
        <v>242</v>
      </c>
      <c r="H7216" t="s">
        <v>22559</v>
      </c>
      <c r="I7216" t="s">
        <v>1176</v>
      </c>
      <c r="J7216" t="s">
        <v>1881</v>
      </c>
      <c r="K7216" t="s">
        <v>22560</v>
      </c>
      <c r="L7216">
        <v>14473818</v>
      </c>
      <c r="M7216">
        <f t="shared" si="224"/>
        <v>39881</v>
      </c>
      <c r="N7216" s="2">
        <f t="shared" si="225"/>
        <v>40.011431837667907</v>
      </c>
    </row>
    <row r="7217" spans="1:14" x14ac:dyDescent="0.3">
      <c r="A7217" t="s">
        <v>22561</v>
      </c>
      <c r="B7217" t="s">
        <v>1087</v>
      </c>
      <c r="C7217">
        <v>3.7</v>
      </c>
      <c r="D7217">
        <v>6</v>
      </c>
      <c r="E7217">
        <v>2495</v>
      </c>
      <c r="F7217">
        <v>1122</v>
      </c>
      <c r="G7217" t="s">
        <v>2515</v>
      </c>
      <c r="H7217" t="s">
        <v>22562</v>
      </c>
      <c r="I7217" t="s">
        <v>297</v>
      </c>
      <c r="J7217" t="s">
        <v>1090</v>
      </c>
      <c r="K7217" t="s">
        <v>22563</v>
      </c>
      <c r="L7217">
        <v>17540986</v>
      </c>
      <c r="M7217">
        <f t="shared" si="224"/>
        <v>6732</v>
      </c>
      <c r="N7217" s="2">
        <f t="shared" si="225"/>
        <v>55.030060120240478</v>
      </c>
    </row>
    <row r="7218" spans="1:14" x14ac:dyDescent="0.3">
      <c r="A7218" t="s">
        <v>3910</v>
      </c>
      <c r="B7218" t="s">
        <v>3664</v>
      </c>
      <c r="C7218">
        <v>5</v>
      </c>
      <c r="D7218">
        <v>5</v>
      </c>
      <c r="E7218">
        <v>3799</v>
      </c>
      <c r="F7218">
        <v>1709</v>
      </c>
      <c r="G7218" t="s">
        <v>905</v>
      </c>
      <c r="H7218" t="s">
        <v>22564</v>
      </c>
      <c r="I7218" t="s">
        <v>83</v>
      </c>
      <c r="J7218" t="s">
        <v>3666</v>
      </c>
      <c r="K7218" t="s">
        <v>22565</v>
      </c>
      <c r="L7218">
        <v>16300758</v>
      </c>
      <c r="M7218">
        <f t="shared" si="224"/>
        <v>8545</v>
      </c>
      <c r="N7218" s="2">
        <f t="shared" si="225"/>
        <v>55.014477494077383</v>
      </c>
    </row>
    <row r="7219" spans="1:14" x14ac:dyDescent="0.3">
      <c r="A7219" t="s">
        <v>22566</v>
      </c>
      <c r="B7219" t="s">
        <v>41</v>
      </c>
      <c r="C7219">
        <v>4</v>
      </c>
      <c r="D7219">
        <v>22</v>
      </c>
      <c r="E7219">
        <v>2999</v>
      </c>
      <c r="F7219">
        <v>1049</v>
      </c>
      <c r="G7219" t="s">
        <v>757</v>
      </c>
      <c r="H7219" t="s">
        <v>22567</v>
      </c>
      <c r="I7219" t="s">
        <v>446</v>
      </c>
      <c r="J7219" t="s">
        <v>45</v>
      </c>
      <c r="K7219" t="s">
        <v>22568</v>
      </c>
      <c r="L7219">
        <v>14701456</v>
      </c>
      <c r="M7219">
        <f t="shared" si="224"/>
        <v>23078</v>
      </c>
      <c r="N7219" s="2">
        <f t="shared" si="225"/>
        <v>65.021673891297098</v>
      </c>
    </row>
    <row r="7220" spans="1:14" x14ac:dyDescent="0.3">
      <c r="A7220" t="s">
        <v>79</v>
      </c>
      <c r="B7220" t="s">
        <v>199</v>
      </c>
      <c r="C7220">
        <v>4.2</v>
      </c>
      <c r="D7220">
        <v>87</v>
      </c>
      <c r="E7220">
        <v>2349</v>
      </c>
      <c r="F7220">
        <v>1174</v>
      </c>
      <c r="G7220" t="s">
        <v>757</v>
      </c>
      <c r="H7220" t="s">
        <v>22569</v>
      </c>
      <c r="I7220" t="s">
        <v>83</v>
      </c>
      <c r="J7220" t="s">
        <v>202</v>
      </c>
      <c r="K7220" t="s">
        <v>22570</v>
      </c>
      <c r="L7220">
        <v>10728890</v>
      </c>
      <c r="M7220">
        <f t="shared" si="224"/>
        <v>102138</v>
      </c>
      <c r="N7220" s="2">
        <f t="shared" si="225"/>
        <v>50.021285653469562</v>
      </c>
    </row>
    <row r="7221" spans="1:14" x14ac:dyDescent="0.3">
      <c r="A7221" t="s">
        <v>22571</v>
      </c>
      <c r="B7221" t="s">
        <v>957</v>
      </c>
      <c r="C7221">
        <v>4.0999999999999996</v>
      </c>
      <c r="D7221">
        <v>110</v>
      </c>
      <c r="E7221">
        <v>749</v>
      </c>
      <c r="F7221">
        <v>314</v>
      </c>
      <c r="G7221" t="s">
        <v>67</v>
      </c>
      <c r="H7221" t="s">
        <v>22572</v>
      </c>
      <c r="I7221" t="s">
        <v>37</v>
      </c>
      <c r="J7221" t="s">
        <v>959</v>
      </c>
      <c r="K7221" t="s">
        <v>22573</v>
      </c>
      <c r="L7221">
        <v>15898704</v>
      </c>
      <c r="M7221">
        <f t="shared" si="224"/>
        <v>34540</v>
      </c>
      <c r="N7221" s="2">
        <f t="shared" si="225"/>
        <v>58.077436582109478</v>
      </c>
    </row>
    <row r="7222" spans="1:14" x14ac:dyDescent="0.3">
      <c r="A7222" t="s">
        <v>3862</v>
      </c>
      <c r="B7222" t="s">
        <v>733</v>
      </c>
      <c r="C7222">
        <v>3.5</v>
      </c>
      <c r="D7222">
        <v>23</v>
      </c>
      <c r="E7222">
        <v>1299</v>
      </c>
      <c r="F7222">
        <v>532</v>
      </c>
      <c r="G7222" t="s">
        <v>1657</v>
      </c>
      <c r="H7222" t="s">
        <v>22574</v>
      </c>
      <c r="I7222" t="s">
        <v>297</v>
      </c>
      <c r="J7222" t="s">
        <v>735</v>
      </c>
      <c r="K7222" t="s">
        <v>22575</v>
      </c>
      <c r="L7222">
        <v>17046980</v>
      </c>
      <c r="M7222">
        <f t="shared" si="224"/>
        <v>12236</v>
      </c>
      <c r="N7222" s="2">
        <f t="shared" si="225"/>
        <v>59.045419553502697</v>
      </c>
    </row>
    <row r="7223" spans="1:14" x14ac:dyDescent="0.3">
      <c r="A7223" t="s">
        <v>22576</v>
      </c>
      <c r="B7223" t="s">
        <v>1879</v>
      </c>
      <c r="C7223">
        <v>4</v>
      </c>
      <c r="D7223">
        <v>5</v>
      </c>
      <c r="E7223">
        <v>2999</v>
      </c>
      <c r="F7223">
        <v>1649</v>
      </c>
      <c r="G7223" t="s">
        <v>29</v>
      </c>
      <c r="H7223" t="s">
        <v>22577</v>
      </c>
      <c r="I7223" t="s">
        <v>126</v>
      </c>
      <c r="J7223" t="s">
        <v>1881</v>
      </c>
      <c r="K7223" t="s">
        <v>22578</v>
      </c>
      <c r="L7223">
        <v>16267434</v>
      </c>
      <c r="M7223">
        <f t="shared" si="224"/>
        <v>8245</v>
      </c>
      <c r="N7223" s="2">
        <f t="shared" si="225"/>
        <v>45.015005001667227</v>
      </c>
    </row>
    <row r="7224" spans="1:14" x14ac:dyDescent="0.3">
      <c r="A7224" t="s">
        <v>174</v>
      </c>
      <c r="B7224" t="s">
        <v>22579</v>
      </c>
      <c r="C7224">
        <v>4.4000000000000004</v>
      </c>
      <c r="D7224">
        <v>10</v>
      </c>
      <c r="E7224">
        <v>14495</v>
      </c>
      <c r="F7224">
        <v>8697</v>
      </c>
      <c r="G7224" t="s">
        <v>16</v>
      </c>
      <c r="H7224" t="s">
        <v>22580</v>
      </c>
      <c r="I7224" t="s">
        <v>177</v>
      </c>
      <c r="J7224" t="s">
        <v>22581</v>
      </c>
      <c r="K7224" t="s">
        <v>22582</v>
      </c>
      <c r="L7224">
        <v>14872874</v>
      </c>
      <c r="M7224">
        <f t="shared" si="224"/>
        <v>86970</v>
      </c>
      <c r="N7224" s="2">
        <f t="shared" si="225"/>
        <v>40</v>
      </c>
    </row>
    <row r="7225" spans="1:14" x14ac:dyDescent="0.3">
      <c r="A7225" t="s">
        <v>3466</v>
      </c>
      <c r="B7225" t="s">
        <v>66</v>
      </c>
      <c r="C7225">
        <v>4.4000000000000004</v>
      </c>
      <c r="D7225">
        <v>7</v>
      </c>
      <c r="E7225">
        <v>1499</v>
      </c>
      <c r="F7225">
        <v>749</v>
      </c>
      <c r="G7225" t="s">
        <v>67</v>
      </c>
      <c r="H7225" t="s">
        <v>22583</v>
      </c>
      <c r="I7225" t="s">
        <v>1064</v>
      </c>
      <c r="J7225" t="s">
        <v>70</v>
      </c>
      <c r="K7225" t="s">
        <v>22584</v>
      </c>
      <c r="L7225">
        <v>15674614</v>
      </c>
      <c r="M7225">
        <f t="shared" si="224"/>
        <v>5243</v>
      </c>
      <c r="N7225" s="2">
        <f t="shared" si="225"/>
        <v>50.033355570380259</v>
      </c>
    </row>
    <row r="7226" spans="1:14" x14ac:dyDescent="0.3">
      <c r="A7226" t="s">
        <v>4340</v>
      </c>
      <c r="B7226" t="s">
        <v>593</v>
      </c>
      <c r="C7226">
        <v>4.5</v>
      </c>
      <c r="D7226">
        <v>17</v>
      </c>
      <c r="E7226">
        <v>1399</v>
      </c>
      <c r="F7226">
        <v>699</v>
      </c>
      <c r="G7226" t="s">
        <v>67</v>
      </c>
      <c r="H7226" t="s">
        <v>22585</v>
      </c>
      <c r="I7226" t="s">
        <v>37</v>
      </c>
      <c r="J7226" t="s">
        <v>595</v>
      </c>
      <c r="K7226" t="s">
        <v>22586</v>
      </c>
      <c r="L7226">
        <v>15822094</v>
      </c>
      <c r="M7226">
        <f t="shared" si="224"/>
        <v>11883</v>
      </c>
      <c r="N7226" s="2">
        <f t="shared" si="225"/>
        <v>50.035739814152969</v>
      </c>
    </row>
    <row r="7227" spans="1:14" x14ac:dyDescent="0.3">
      <c r="A7227" t="s">
        <v>5205</v>
      </c>
      <c r="B7227" t="s">
        <v>1817</v>
      </c>
      <c r="C7227">
        <v>4.5999999999999996</v>
      </c>
      <c r="D7227">
        <v>10</v>
      </c>
      <c r="E7227">
        <v>1399</v>
      </c>
      <c r="F7227">
        <v>559</v>
      </c>
      <c r="G7227" t="s">
        <v>1657</v>
      </c>
      <c r="H7227" t="s">
        <v>22587</v>
      </c>
      <c r="I7227" t="s">
        <v>297</v>
      </c>
      <c r="J7227" t="s">
        <v>1819</v>
      </c>
      <c r="K7227" t="s">
        <v>22588</v>
      </c>
      <c r="L7227">
        <v>17579948</v>
      </c>
      <c r="M7227">
        <f t="shared" si="224"/>
        <v>5590</v>
      </c>
      <c r="N7227" s="2">
        <f t="shared" si="225"/>
        <v>60.042887776983555</v>
      </c>
    </row>
    <row r="7228" spans="1:14" x14ac:dyDescent="0.3">
      <c r="A7228" t="s">
        <v>4932</v>
      </c>
      <c r="B7228" t="s">
        <v>733</v>
      </c>
      <c r="C7228">
        <v>4.7</v>
      </c>
      <c r="D7228">
        <v>6</v>
      </c>
      <c r="E7228">
        <v>699</v>
      </c>
      <c r="F7228">
        <v>286</v>
      </c>
      <c r="G7228" t="s">
        <v>67</v>
      </c>
      <c r="H7228" t="s">
        <v>22589</v>
      </c>
      <c r="I7228" t="s">
        <v>37</v>
      </c>
      <c r="J7228" t="s">
        <v>735</v>
      </c>
      <c r="K7228" t="s">
        <v>22590</v>
      </c>
      <c r="L7228">
        <v>17434898</v>
      </c>
      <c r="M7228">
        <f t="shared" si="224"/>
        <v>1716</v>
      </c>
      <c r="N7228" s="2">
        <f t="shared" si="225"/>
        <v>59.084406294706724</v>
      </c>
    </row>
    <row r="7229" spans="1:14" x14ac:dyDescent="0.3">
      <c r="A7229" t="s">
        <v>22591</v>
      </c>
      <c r="B7229" t="s">
        <v>230</v>
      </c>
      <c r="C7229">
        <v>3.3</v>
      </c>
      <c r="D7229">
        <v>85</v>
      </c>
      <c r="E7229">
        <v>2995</v>
      </c>
      <c r="F7229">
        <v>838</v>
      </c>
      <c r="G7229" t="s">
        <v>683</v>
      </c>
      <c r="H7229" t="s">
        <v>22592</v>
      </c>
      <c r="I7229" t="s">
        <v>685</v>
      </c>
      <c r="J7229" t="s">
        <v>232</v>
      </c>
      <c r="K7229" t="s">
        <v>22593</v>
      </c>
      <c r="L7229">
        <v>15682496</v>
      </c>
      <c r="M7229">
        <f t="shared" si="224"/>
        <v>71230</v>
      </c>
      <c r="N7229" s="2">
        <f t="shared" si="225"/>
        <v>72.020033388981645</v>
      </c>
    </row>
    <row r="7230" spans="1:14" x14ac:dyDescent="0.3">
      <c r="A7230" t="s">
        <v>22594</v>
      </c>
      <c r="B7230" t="s">
        <v>13024</v>
      </c>
      <c r="C7230">
        <v>4.2</v>
      </c>
      <c r="D7230">
        <v>18500</v>
      </c>
      <c r="E7230">
        <v>3699</v>
      </c>
      <c r="F7230">
        <v>2626</v>
      </c>
      <c r="G7230" t="s">
        <v>218</v>
      </c>
      <c r="H7230" t="s">
        <v>22595</v>
      </c>
      <c r="I7230" t="s">
        <v>1145</v>
      </c>
      <c r="J7230" t="s">
        <v>13026</v>
      </c>
      <c r="K7230" t="s">
        <v>22596</v>
      </c>
      <c r="L7230">
        <v>2394547</v>
      </c>
      <c r="M7230">
        <f t="shared" si="224"/>
        <v>48581000</v>
      </c>
      <c r="N7230" s="2">
        <f t="shared" si="225"/>
        <v>29.00783995674507</v>
      </c>
    </row>
    <row r="7231" spans="1:14" x14ac:dyDescent="0.3">
      <c r="A7231" t="s">
        <v>22597</v>
      </c>
      <c r="B7231" t="s">
        <v>2590</v>
      </c>
      <c r="C7231">
        <v>4.0999999999999996</v>
      </c>
      <c r="D7231">
        <v>7</v>
      </c>
      <c r="E7231">
        <v>2929</v>
      </c>
      <c r="F7231">
        <v>878</v>
      </c>
      <c r="G7231" t="s">
        <v>409</v>
      </c>
      <c r="H7231" t="s">
        <v>22598</v>
      </c>
      <c r="I7231" t="s">
        <v>891</v>
      </c>
      <c r="J7231" t="s">
        <v>2592</v>
      </c>
      <c r="K7231" t="s">
        <v>22599</v>
      </c>
      <c r="L7231">
        <v>17224650</v>
      </c>
      <c r="M7231">
        <f t="shared" si="224"/>
        <v>6146</v>
      </c>
      <c r="N7231" s="2">
        <f t="shared" si="225"/>
        <v>70.023898941618299</v>
      </c>
    </row>
    <row r="7232" spans="1:14" x14ac:dyDescent="0.3">
      <c r="A7232" t="s">
        <v>1156</v>
      </c>
      <c r="B7232" t="s">
        <v>12881</v>
      </c>
      <c r="C7232">
        <v>4.5999999999999996</v>
      </c>
      <c r="D7232">
        <v>35</v>
      </c>
      <c r="E7232">
        <v>1999</v>
      </c>
      <c r="F7232">
        <v>599</v>
      </c>
      <c r="G7232" t="s">
        <v>1158</v>
      </c>
      <c r="H7232" t="s">
        <v>22600</v>
      </c>
      <c r="I7232" t="s">
        <v>1160</v>
      </c>
      <c r="J7232" t="s">
        <v>12883</v>
      </c>
      <c r="K7232" t="s">
        <v>22601</v>
      </c>
      <c r="L7232">
        <v>16884686</v>
      </c>
      <c r="M7232">
        <f t="shared" si="224"/>
        <v>20965</v>
      </c>
      <c r="N7232" s="2">
        <f t="shared" si="225"/>
        <v>70.035017508754379</v>
      </c>
    </row>
    <row r="7233" spans="1:14" x14ac:dyDescent="0.3">
      <c r="A7233" t="s">
        <v>1407</v>
      </c>
      <c r="B7233" t="s">
        <v>1039</v>
      </c>
      <c r="C7233">
        <v>4.2</v>
      </c>
      <c r="D7233">
        <v>53</v>
      </c>
      <c r="E7233">
        <v>1499</v>
      </c>
      <c r="F7233">
        <v>674</v>
      </c>
      <c r="G7233" t="s">
        <v>29</v>
      </c>
      <c r="H7233" t="s">
        <v>22602</v>
      </c>
      <c r="I7233" t="s">
        <v>126</v>
      </c>
      <c r="J7233" t="s">
        <v>1041</v>
      </c>
      <c r="K7233" t="s">
        <v>22603</v>
      </c>
      <c r="L7233">
        <v>13154234</v>
      </c>
      <c r="M7233">
        <f t="shared" si="224"/>
        <v>35722</v>
      </c>
      <c r="N7233" s="2">
        <f t="shared" si="225"/>
        <v>55.03669112741828</v>
      </c>
    </row>
    <row r="7234" spans="1:14" x14ac:dyDescent="0.3">
      <c r="A7234" t="s">
        <v>22604</v>
      </c>
      <c r="B7234" t="s">
        <v>17070</v>
      </c>
      <c r="C7234">
        <v>4.3</v>
      </c>
      <c r="D7234">
        <v>38</v>
      </c>
      <c r="E7234">
        <v>1999</v>
      </c>
      <c r="F7234">
        <v>659</v>
      </c>
      <c r="G7234" t="s">
        <v>2552</v>
      </c>
      <c r="H7234" t="s">
        <v>22605</v>
      </c>
      <c r="I7234" t="s">
        <v>2554</v>
      </c>
      <c r="J7234" t="s">
        <v>17072</v>
      </c>
      <c r="K7234" t="s">
        <v>22606</v>
      </c>
      <c r="L7234">
        <v>16410940</v>
      </c>
      <c r="M7234">
        <f t="shared" si="224"/>
        <v>25042</v>
      </c>
      <c r="N7234" s="2">
        <f t="shared" si="225"/>
        <v>67.033516758379193</v>
      </c>
    </row>
    <row r="7235" spans="1:14" x14ac:dyDescent="0.3">
      <c r="A7235" t="s">
        <v>22607</v>
      </c>
      <c r="B7235" t="s">
        <v>3890</v>
      </c>
      <c r="C7235">
        <v>4.0999999999999996</v>
      </c>
      <c r="D7235">
        <v>8</v>
      </c>
      <c r="E7235">
        <v>4999</v>
      </c>
      <c r="F7235">
        <v>2499</v>
      </c>
      <c r="G7235" t="s">
        <v>409</v>
      </c>
      <c r="H7235" t="s">
        <v>22608</v>
      </c>
      <c r="I7235" t="s">
        <v>411</v>
      </c>
      <c r="J7235" t="s">
        <v>3893</v>
      </c>
      <c r="K7235" t="s">
        <v>22609</v>
      </c>
      <c r="L7235">
        <v>15659736</v>
      </c>
      <c r="M7235">
        <f t="shared" ref="M7235:M7298" si="226">D7235*F7235</f>
        <v>19992</v>
      </c>
      <c r="N7235" s="2">
        <f t="shared" ref="N7235:N7298" si="227">((E7235-F7235)/E7235) *100</f>
        <v>50.010002000400078</v>
      </c>
    </row>
    <row r="7236" spans="1:14" x14ac:dyDescent="0.3">
      <c r="A7236" t="s">
        <v>22610</v>
      </c>
      <c r="B7236" t="s">
        <v>22611</v>
      </c>
      <c r="C7236">
        <v>4.8</v>
      </c>
      <c r="D7236">
        <v>19</v>
      </c>
      <c r="E7236">
        <v>449</v>
      </c>
      <c r="F7236">
        <v>291</v>
      </c>
      <c r="G7236" t="s">
        <v>4011</v>
      </c>
      <c r="H7236" t="s">
        <v>22612</v>
      </c>
      <c r="I7236" t="s">
        <v>474</v>
      </c>
      <c r="J7236" t="s">
        <v>22613</v>
      </c>
      <c r="K7236" t="s">
        <v>22614</v>
      </c>
      <c r="L7236">
        <v>14472362</v>
      </c>
      <c r="M7236">
        <f t="shared" si="226"/>
        <v>5529</v>
      </c>
      <c r="N7236" s="2">
        <f t="shared" si="227"/>
        <v>35.189309576837417</v>
      </c>
    </row>
    <row r="7237" spans="1:14" x14ac:dyDescent="0.3">
      <c r="A7237" t="s">
        <v>2668</v>
      </c>
      <c r="B7237" t="s">
        <v>19182</v>
      </c>
      <c r="C7237">
        <v>4.4000000000000004</v>
      </c>
      <c r="D7237">
        <v>28</v>
      </c>
      <c r="E7237">
        <v>12999</v>
      </c>
      <c r="F7237">
        <v>3769</v>
      </c>
      <c r="G7237" t="s">
        <v>16</v>
      </c>
      <c r="H7237" t="s">
        <v>22615</v>
      </c>
      <c r="I7237" t="s">
        <v>367</v>
      </c>
      <c r="J7237" t="s">
        <v>19184</v>
      </c>
      <c r="K7237" t="s">
        <v>22616</v>
      </c>
      <c r="L7237">
        <v>15051724</v>
      </c>
      <c r="M7237">
        <f t="shared" si="226"/>
        <v>105532</v>
      </c>
      <c r="N7237" s="2">
        <f t="shared" si="227"/>
        <v>71.005461958612202</v>
      </c>
    </row>
    <row r="7238" spans="1:14" x14ac:dyDescent="0.3">
      <c r="A7238" t="s">
        <v>22617</v>
      </c>
      <c r="B7238" t="s">
        <v>35</v>
      </c>
      <c r="C7238">
        <v>3</v>
      </c>
      <c r="D7238">
        <v>7</v>
      </c>
      <c r="E7238">
        <v>3499</v>
      </c>
      <c r="F7238">
        <v>2449</v>
      </c>
      <c r="G7238" t="s">
        <v>22618</v>
      </c>
      <c r="H7238" t="s">
        <v>22619</v>
      </c>
      <c r="I7238" t="s">
        <v>446</v>
      </c>
      <c r="J7238" t="s">
        <v>38</v>
      </c>
      <c r="K7238" t="s">
        <v>22620</v>
      </c>
      <c r="L7238">
        <v>15713814</v>
      </c>
      <c r="M7238">
        <f t="shared" si="226"/>
        <v>17143</v>
      </c>
      <c r="N7238" s="2">
        <f t="shared" si="227"/>
        <v>30.008573878250928</v>
      </c>
    </row>
    <row r="7239" spans="1:14" x14ac:dyDescent="0.3">
      <c r="A7239" t="s">
        <v>22621</v>
      </c>
      <c r="B7239" t="s">
        <v>1759</v>
      </c>
      <c r="C7239">
        <v>4.5</v>
      </c>
      <c r="D7239">
        <v>463</v>
      </c>
      <c r="E7239">
        <v>1200</v>
      </c>
      <c r="F7239">
        <v>900</v>
      </c>
      <c r="G7239" t="s">
        <v>11287</v>
      </c>
      <c r="H7239" t="s">
        <v>22622</v>
      </c>
      <c r="I7239" t="s">
        <v>1145</v>
      </c>
      <c r="J7239" t="s">
        <v>1761</v>
      </c>
      <c r="K7239" t="s">
        <v>22623</v>
      </c>
      <c r="L7239">
        <v>7688461</v>
      </c>
      <c r="M7239">
        <f t="shared" si="226"/>
        <v>416700</v>
      </c>
      <c r="N7239" s="2">
        <f t="shared" si="227"/>
        <v>25</v>
      </c>
    </row>
    <row r="7240" spans="1:14" x14ac:dyDescent="0.3">
      <c r="A7240" t="s">
        <v>2966</v>
      </c>
      <c r="B7240" t="s">
        <v>2417</v>
      </c>
      <c r="C7240">
        <v>5</v>
      </c>
      <c r="D7240">
        <v>3</v>
      </c>
      <c r="E7240">
        <v>2999</v>
      </c>
      <c r="F7240">
        <v>2069</v>
      </c>
      <c r="G7240" t="s">
        <v>16</v>
      </c>
      <c r="H7240" t="s">
        <v>22624</v>
      </c>
      <c r="I7240" t="s">
        <v>586</v>
      </c>
      <c r="J7240" t="s">
        <v>2419</v>
      </c>
      <c r="K7240" t="s">
        <v>22625</v>
      </c>
      <c r="L7240">
        <v>18036780</v>
      </c>
      <c r="M7240">
        <f t="shared" si="226"/>
        <v>6207</v>
      </c>
      <c r="N7240" s="2">
        <f t="shared" si="227"/>
        <v>31.010336778926305</v>
      </c>
    </row>
    <row r="7241" spans="1:14" x14ac:dyDescent="0.3">
      <c r="A7241" t="s">
        <v>22626</v>
      </c>
      <c r="B7241" t="s">
        <v>165</v>
      </c>
      <c r="C7241">
        <v>4.5999999999999996</v>
      </c>
      <c r="D7241">
        <v>85</v>
      </c>
      <c r="E7241">
        <v>899</v>
      </c>
      <c r="F7241">
        <v>629</v>
      </c>
      <c r="G7241" t="s">
        <v>16</v>
      </c>
      <c r="H7241" t="s">
        <v>22627</v>
      </c>
      <c r="I7241" t="s">
        <v>4178</v>
      </c>
      <c r="J7241" t="s">
        <v>168</v>
      </c>
      <c r="K7241" t="s">
        <v>22628</v>
      </c>
      <c r="L7241">
        <v>9672545</v>
      </c>
      <c r="M7241">
        <f t="shared" si="226"/>
        <v>53465</v>
      </c>
      <c r="N7241" s="2">
        <f t="shared" si="227"/>
        <v>30.033370411568409</v>
      </c>
    </row>
    <row r="7242" spans="1:14" x14ac:dyDescent="0.3">
      <c r="A7242" t="s">
        <v>22629</v>
      </c>
      <c r="B7242" t="s">
        <v>2242</v>
      </c>
      <c r="C7242">
        <v>4</v>
      </c>
      <c r="D7242">
        <v>34</v>
      </c>
      <c r="E7242">
        <v>1499</v>
      </c>
      <c r="F7242">
        <v>524</v>
      </c>
      <c r="G7242" t="s">
        <v>124</v>
      </c>
      <c r="H7242" t="s">
        <v>22630</v>
      </c>
      <c r="I7242" t="s">
        <v>56</v>
      </c>
      <c r="J7242" t="s">
        <v>2244</v>
      </c>
      <c r="K7242" t="s">
        <v>22631</v>
      </c>
      <c r="L7242">
        <v>15980858</v>
      </c>
      <c r="M7242">
        <f t="shared" si="226"/>
        <v>17816</v>
      </c>
      <c r="N7242" s="2">
        <f t="shared" si="227"/>
        <v>65.043362241494336</v>
      </c>
    </row>
    <row r="7243" spans="1:14" x14ac:dyDescent="0.3">
      <c r="A7243" t="s">
        <v>2032</v>
      </c>
      <c r="B7243" t="s">
        <v>2166</v>
      </c>
      <c r="C7243">
        <v>3.3</v>
      </c>
      <c r="D7243">
        <v>29</v>
      </c>
      <c r="E7243">
        <v>1799</v>
      </c>
      <c r="F7243">
        <v>899</v>
      </c>
      <c r="G7243" t="s">
        <v>905</v>
      </c>
      <c r="H7243" t="s">
        <v>22632</v>
      </c>
      <c r="I7243" t="s">
        <v>83</v>
      </c>
      <c r="J7243" t="s">
        <v>2169</v>
      </c>
      <c r="K7243" t="s">
        <v>22633</v>
      </c>
      <c r="L7243">
        <v>15882974</v>
      </c>
      <c r="M7243">
        <f t="shared" si="226"/>
        <v>26071</v>
      </c>
      <c r="N7243" s="2">
        <f t="shared" si="227"/>
        <v>50.027793218454697</v>
      </c>
    </row>
    <row r="7244" spans="1:14" x14ac:dyDescent="0.3">
      <c r="A7244" t="s">
        <v>4672</v>
      </c>
      <c r="B7244" t="s">
        <v>2212</v>
      </c>
      <c r="C7244">
        <v>4.3</v>
      </c>
      <c r="D7244">
        <v>65</v>
      </c>
      <c r="E7244">
        <v>695</v>
      </c>
      <c r="F7244">
        <v>347</v>
      </c>
      <c r="G7244" t="s">
        <v>4183</v>
      </c>
      <c r="H7244" t="s">
        <v>22634</v>
      </c>
      <c r="I7244" t="s">
        <v>110</v>
      </c>
      <c r="J7244" t="s">
        <v>2215</v>
      </c>
      <c r="K7244" t="s">
        <v>22635</v>
      </c>
      <c r="L7244">
        <v>18073606</v>
      </c>
      <c r="M7244">
        <f t="shared" si="226"/>
        <v>22555</v>
      </c>
      <c r="N7244" s="2">
        <f t="shared" si="227"/>
        <v>50.07194244604316</v>
      </c>
    </row>
    <row r="7245" spans="1:14" x14ac:dyDescent="0.3">
      <c r="A7245" t="s">
        <v>22636</v>
      </c>
      <c r="B7245" t="s">
        <v>3370</v>
      </c>
      <c r="C7245">
        <v>4.0999999999999996</v>
      </c>
      <c r="D7245">
        <v>120</v>
      </c>
      <c r="E7245">
        <v>999</v>
      </c>
      <c r="F7245">
        <v>599</v>
      </c>
      <c r="G7245" t="s">
        <v>3603</v>
      </c>
      <c r="H7245" t="s">
        <v>22637</v>
      </c>
      <c r="I7245" t="s">
        <v>244</v>
      </c>
      <c r="J7245" t="s">
        <v>3372</v>
      </c>
      <c r="K7245" t="s">
        <v>22638</v>
      </c>
      <c r="L7245">
        <v>15682108</v>
      </c>
      <c r="M7245">
        <f t="shared" si="226"/>
        <v>71880</v>
      </c>
      <c r="N7245" s="2">
        <f t="shared" si="227"/>
        <v>40.04004004004004</v>
      </c>
    </row>
    <row r="7246" spans="1:14" x14ac:dyDescent="0.3">
      <c r="A7246" t="s">
        <v>556</v>
      </c>
      <c r="B7246" t="s">
        <v>957</v>
      </c>
      <c r="C7246">
        <v>3.6</v>
      </c>
      <c r="D7246">
        <v>24</v>
      </c>
      <c r="E7246">
        <v>799</v>
      </c>
      <c r="F7246">
        <v>263</v>
      </c>
      <c r="G7246" t="s">
        <v>67</v>
      </c>
      <c r="H7246" t="s">
        <v>22639</v>
      </c>
      <c r="I7246" t="s">
        <v>37</v>
      </c>
      <c r="J7246" t="s">
        <v>959</v>
      </c>
      <c r="K7246" t="s">
        <v>22640</v>
      </c>
      <c r="L7246">
        <v>15745710</v>
      </c>
      <c r="M7246">
        <f t="shared" si="226"/>
        <v>6312</v>
      </c>
      <c r="N7246" s="2">
        <f t="shared" si="227"/>
        <v>67.083854818523164</v>
      </c>
    </row>
    <row r="7247" spans="1:14" x14ac:dyDescent="0.3">
      <c r="A7247" t="s">
        <v>22641</v>
      </c>
      <c r="B7247" t="s">
        <v>10787</v>
      </c>
      <c r="C7247">
        <v>4.0999999999999996</v>
      </c>
      <c r="D7247">
        <v>95</v>
      </c>
      <c r="E7247">
        <v>1499</v>
      </c>
      <c r="F7247">
        <v>1499</v>
      </c>
      <c r="G7247" t="s">
        <v>16</v>
      </c>
      <c r="H7247" t="s">
        <v>22642</v>
      </c>
      <c r="I7247" t="s">
        <v>1306</v>
      </c>
      <c r="J7247" t="s">
        <v>10789</v>
      </c>
      <c r="K7247" t="s">
        <v>22643</v>
      </c>
      <c r="L7247">
        <v>7997313</v>
      </c>
      <c r="M7247">
        <f t="shared" si="226"/>
        <v>142405</v>
      </c>
      <c r="N7247" s="2">
        <f t="shared" si="227"/>
        <v>0</v>
      </c>
    </row>
    <row r="7248" spans="1:14" x14ac:dyDescent="0.3">
      <c r="A7248" t="s">
        <v>6271</v>
      </c>
      <c r="B7248" t="s">
        <v>2705</v>
      </c>
      <c r="C7248">
        <v>3.6</v>
      </c>
      <c r="D7248">
        <v>19</v>
      </c>
      <c r="E7248">
        <v>2999</v>
      </c>
      <c r="F7248">
        <v>1619</v>
      </c>
      <c r="G7248" t="s">
        <v>683</v>
      </c>
      <c r="H7248" t="s">
        <v>22644</v>
      </c>
      <c r="I7248" t="s">
        <v>3629</v>
      </c>
      <c r="J7248" t="s">
        <v>2707</v>
      </c>
      <c r="K7248" t="s">
        <v>22645</v>
      </c>
      <c r="L7248">
        <v>14488352</v>
      </c>
      <c r="M7248">
        <f t="shared" si="226"/>
        <v>30761</v>
      </c>
      <c r="N7248" s="2">
        <f t="shared" si="227"/>
        <v>46.015338446148718</v>
      </c>
    </row>
    <row r="7249" spans="1:14" x14ac:dyDescent="0.3">
      <c r="A7249" t="s">
        <v>22646</v>
      </c>
      <c r="B7249" t="s">
        <v>7733</v>
      </c>
      <c r="C7249">
        <v>4.5999999999999996</v>
      </c>
      <c r="D7249">
        <v>5</v>
      </c>
      <c r="E7249">
        <v>1995</v>
      </c>
      <c r="F7249">
        <v>1197</v>
      </c>
      <c r="G7249" t="s">
        <v>95</v>
      </c>
      <c r="H7249" t="s">
        <v>22647</v>
      </c>
      <c r="I7249" t="s">
        <v>37</v>
      </c>
      <c r="J7249" t="s">
        <v>7735</v>
      </c>
      <c r="K7249" t="s">
        <v>22648</v>
      </c>
      <c r="L7249">
        <v>15548662</v>
      </c>
      <c r="M7249">
        <f t="shared" si="226"/>
        <v>5985</v>
      </c>
      <c r="N7249" s="2">
        <f t="shared" si="227"/>
        <v>40</v>
      </c>
    </row>
    <row r="7250" spans="1:14" x14ac:dyDescent="0.3">
      <c r="A7250" t="s">
        <v>8634</v>
      </c>
      <c r="B7250" t="s">
        <v>205</v>
      </c>
      <c r="C7250">
        <v>4.8</v>
      </c>
      <c r="D7250">
        <v>6</v>
      </c>
      <c r="E7250">
        <v>2199</v>
      </c>
      <c r="F7250">
        <v>1099</v>
      </c>
      <c r="G7250" t="s">
        <v>8635</v>
      </c>
      <c r="H7250" t="s">
        <v>22649</v>
      </c>
      <c r="I7250" t="s">
        <v>297</v>
      </c>
      <c r="J7250" t="s">
        <v>208</v>
      </c>
      <c r="K7250" t="s">
        <v>22650</v>
      </c>
      <c r="L7250">
        <v>17287864</v>
      </c>
      <c r="M7250">
        <f t="shared" si="226"/>
        <v>6594</v>
      </c>
      <c r="N7250" s="2">
        <f t="shared" si="227"/>
        <v>50.022737608003645</v>
      </c>
    </row>
    <row r="7251" spans="1:14" x14ac:dyDescent="0.3">
      <c r="A7251" t="s">
        <v>22651</v>
      </c>
      <c r="B7251" t="s">
        <v>54</v>
      </c>
      <c r="C7251">
        <v>3.6</v>
      </c>
      <c r="D7251">
        <v>8</v>
      </c>
      <c r="E7251">
        <v>999</v>
      </c>
      <c r="F7251">
        <v>399</v>
      </c>
      <c r="G7251" t="s">
        <v>42</v>
      </c>
      <c r="H7251" t="s">
        <v>22652</v>
      </c>
      <c r="I7251" t="s">
        <v>37</v>
      </c>
      <c r="J7251" t="s">
        <v>57</v>
      </c>
      <c r="K7251" t="s">
        <v>22653</v>
      </c>
      <c r="L7251">
        <v>16771166</v>
      </c>
      <c r="M7251">
        <f t="shared" si="226"/>
        <v>3192</v>
      </c>
      <c r="N7251" s="2">
        <f t="shared" si="227"/>
        <v>60.06006006006006</v>
      </c>
    </row>
    <row r="7252" spans="1:14" x14ac:dyDescent="0.3">
      <c r="A7252" t="s">
        <v>22654</v>
      </c>
      <c r="B7252" t="s">
        <v>481</v>
      </c>
      <c r="C7252">
        <v>3.9</v>
      </c>
      <c r="D7252">
        <v>33</v>
      </c>
      <c r="E7252">
        <v>2640</v>
      </c>
      <c r="F7252">
        <v>792</v>
      </c>
      <c r="G7252" t="s">
        <v>16</v>
      </c>
      <c r="H7252" t="s">
        <v>22655</v>
      </c>
      <c r="I7252" t="s">
        <v>1558</v>
      </c>
      <c r="J7252" t="s">
        <v>483</v>
      </c>
      <c r="K7252" t="s">
        <v>22656</v>
      </c>
      <c r="L7252">
        <v>15905482</v>
      </c>
      <c r="M7252">
        <f t="shared" si="226"/>
        <v>26136</v>
      </c>
      <c r="N7252" s="2">
        <f t="shared" si="227"/>
        <v>70</v>
      </c>
    </row>
    <row r="7253" spans="1:14" x14ac:dyDescent="0.3">
      <c r="A7253" t="s">
        <v>22657</v>
      </c>
      <c r="B7253" t="s">
        <v>2957</v>
      </c>
      <c r="C7253">
        <v>4</v>
      </c>
      <c r="D7253">
        <v>24</v>
      </c>
      <c r="E7253">
        <v>4100</v>
      </c>
      <c r="F7253">
        <v>2050</v>
      </c>
      <c r="G7253" t="s">
        <v>29</v>
      </c>
      <c r="H7253" t="s">
        <v>22658</v>
      </c>
      <c r="I7253" t="s">
        <v>132</v>
      </c>
      <c r="J7253" t="s">
        <v>2959</v>
      </c>
      <c r="K7253" t="s">
        <v>22659</v>
      </c>
      <c r="L7253">
        <v>14868168</v>
      </c>
      <c r="M7253">
        <f t="shared" si="226"/>
        <v>49200</v>
      </c>
      <c r="N7253" s="2">
        <f t="shared" si="227"/>
        <v>50</v>
      </c>
    </row>
    <row r="7254" spans="1:14" x14ac:dyDescent="0.3">
      <c r="A7254" t="s">
        <v>22660</v>
      </c>
      <c r="B7254" t="s">
        <v>768</v>
      </c>
      <c r="C7254">
        <v>4.0999999999999996</v>
      </c>
      <c r="D7254">
        <v>11</v>
      </c>
      <c r="E7254">
        <v>1549</v>
      </c>
      <c r="F7254">
        <v>619</v>
      </c>
      <c r="G7254" t="s">
        <v>124</v>
      </c>
      <c r="H7254" t="s">
        <v>22661</v>
      </c>
      <c r="I7254" t="s">
        <v>56</v>
      </c>
      <c r="J7254" t="s">
        <v>770</v>
      </c>
      <c r="K7254" t="s">
        <v>22662</v>
      </c>
      <c r="L7254">
        <v>17277888</v>
      </c>
      <c r="M7254">
        <f t="shared" si="226"/>
        <v>6809</v>
      </c>
      <c r="N7254" s="2">
        <f t="shared" si="227"/>
        <v>60.038734667527436</v>
      </c>
    </row>
    <row r="7255" spans="1:14" x14ac:dyDescent="0.3">
      <c r="A7255" t="s">
        <v>4094</v>
      </c>
      <c r="B7255" t="s">
        <v>733</v>
      </c>
      <c r="C7255">
        <v>4.0999999999999996</v>
      </c>
      <c r="D7255">
        <v>145</v>
      </c>
      <c r="E7255">
        <v>999</v>
      </c>
      <c r="F7255">
        <v>519</v>
      </c>
      <c r="G7255" t="s">
        <v>1657</v>
      </c>
      <c r="H7255" t="s">
        <v>22663</v>
      </c>
      <c r="I7255" t="s">
        <v>297</v>
      </c>
      <c r="J7255" t="s">
        <v>735</v>
      </c>
      <c r="K7255" t="s">
        <v>22664</v>
      </c>
      <c r="L7255">
        <v>2130329</v>
      </c>
      <c r="M7255">
        <f t="shared" si="226"/>
        <v>75255</v>
      </c>
      <c r="N7255" s="2">
        <f t="shared" si="227"/>
        <v>48.048048048048045</v>
      </c>
    </row>
    <row r="7256" spans="1:14" x14ac:dyDescent="0.3">
      <c r="A7256" t="s">
        <v>22665</v>
      </c>
      <c r="B7256" t="s">
        <v>12999</v>
      </c>
      <c r="C7256">
        <v>4.4000000000000004</v>
      </c>
      <c r="D7256">
        <v>14</v>
      </c>
      <c r="E7256">
        <v>399</v>
      </c>
      <c r="F7256">
        <v>299</v>
      </c>
      <c r="G7256" t="s">
        <v>826</v>
      </c>
      <c r="H7256" t="s">
        <v>22666</v>
      </c>
      <c r="I7256" t="s">
        <v>76</v>
      </c>
      <c r="J7256" t="s">
        <v>13001</v>
      </c>
      <c r="K7256" t="s">
        <v>22667</v>
      </c>
      <c r="L7256">
        <v>16441472</v>
      </c>
      <c r="M7256">
        <f t="shared" si="226"/>
        <v>4186</v>
      </c>
      <c r="N7256" s="2">
        <f t="shared" si="227"/>
        <v>25.062656641604008</v>
      </c>
    </row>
    <row r="7257" spans="1:14" x14ac:dyDescent="0.3">
      <c r="A7257" t="s">
        <v>22668</v>
      </c>
      <c r="B7257" t="s">
        <v>895</v>
      </c>
      <c r="C7257">
        <v>3.8</v>
      </c>
      <c r="D7257">
        <v>13</v>
      </c>
      <c r="E7257">
        <v>2390</v>
      </c>
      <c r="F7257">
        <v>1434</v>
      </c>
      <c r="G7257" t="s">
        <v>466</v>
      </c>
      <c r="H7257" t="s">
        <v>22669</v>
      </c>
      <c r="I7257" t="s">
        <v>37</v>
      </c>
      <c r="J7257" t="s">
        <v>898</v>
      </c>
      <c r="K7257" t="s">
        <v>22670</v>
      </c>
      <c r="L7257">
        <v>16125224</v>
      </c>
      <c r="M7257">
        <f t="shared" si="226"/>
        <v>18642</v>
      </c>
      <c r="N7257" s="2">
        <f t="shared" si="227"/>
        <v>40</v>
      </c>
    </row>
    <row r="7258" spans="1:14" x14ac:dyDescent="0.3">
      <c r="A7258" t="s">
        <v>22671</v>
      </c>
      <c r="B7258" t="s">
        <v>1072</v>
      </c>
      <c r="C7258">
        <v>3.3</v>
      </c>
      <c r="D7258">
        <v>10</v>
      </c>
      <c r="E7258">
        <v>545</v>
      </c>
      <c r="F7258">
        <v>517</v>
      </c>
      <c r="G7258" t="s">
        <v>22672</v>
      </c>
      <c r="H7258" t="s">
        <v>22673</v>
      </c>
      <c r="I7258" t="s">
        <v>110</v>
      </c>
      <c r="J7258" t="s">
        <v>1075</v>
      </c>
      <c r="K7258" t="s">
        <v>22674</v>
      </c>
      <c r="L7258">
        <v>14574286</v>
      </c>
      <c r="M7258">
        <f t="shared" si="226"/>
        <v>5170</v>
      </c>
      <c r="N7258" s="2">
        <f t="shared" si="227"/>
        <v>5.1376146788990829</v>
      </c>
    </row>
    <row r="7259" spans="1:14" x14ac:dyDescent="0.3">
      <c r="A7259" t="s">
        <v>22675</v>
      </c>
      <c r="B7259" t="s">
        <v>1233</v>
      </c>
      <c r="C7259">
        <v>3.1</v>
      </c>
      <c r="D7259">
        <v>80</v>
      </c>
      <c r="E7259">
        <v>5999</v>
      </c>
      <c r="F7259">
        <v>1919</v>
      </c>
      <c r="G7259" t="s">
        <v>1234</v>
      </c>
      <c r="H7259" t="s">
        <v>22676</v>
      </c>
      <c r="I7259" t="s">
        <v>1192</v>
      </c>
      <c r="J7259" t="s">
        <v>1236</v>
      </c>
      <c r="K7259" t="s">
        <v>22677</v>
      </c>
      <c r="L7259">
        <v>13828006</v>
      </c>
      <c r="M7259">
        <f t="shared" si="226"/>
        <v>153520</v>
      </c>
      <c r="N7259" s="2">
        <f t="shared" si="227"/>
        <v>68.011335222537099</v>
      </c>
    </row>
    <row r="7260" spans="1:14" x14ac:dyDescent="0.3">
      <c r="A7260" t="s">
        <v>4917</v>
      </c>
      <c r="B7260" t="s">
        <v>557</v>
      </c>
      <c r="C7260">
        <v>4.3</v>
      </c>
      <c r="D7260">
        <v>29</v>
      </c>
      <c r="E7260">
        <v>1899</v>
      </c>
      <c r="F7260">
        <v>949</v>
      </c>
      <c r="G7260" t="s">
        <v>451</v>
      </c>
      <c r="H7260" t="s">
        <v>22678</v>
      </c>
      <c r="I7260" t="s">
        <v>297</v>
      </c>
      <c r="J7260" t="s">
        <v>559</v>
      </c>
      <c r="K7260" t="s">
        <v>22679</v>
      </c>
      <c r="L7260">
        <v>10708222</v>
      </c>
      <c r="M7260">
        <f t="shared" si="226"/>
        <v>27521</v>
      </c>
      <c r="N7260" s="2">
        <f t="shared" si="227"/>
        <v>50.026329647182735</v>
      </c>
    </row>
    <row r="7261" spans="1:14" x14ac:dyDescent="0.3">
      <c r="A7261" t="s">
        <v>22680</v>
      </c>
      <c r="B7261" t="s">
        <v>15892</v>
      </c>
      <c r="C7261">
        <v>4.5999999999999996</v>
      </c>
      <c r="D7261">
        <v>16</v>
      </c>
      <c r="E7261">
        <v>3599</v>
      </c>
      <c r="F7261">
        <v>899</v>
      </c>
      <c r="G7261" t="s">
        <v>757</v>
      </c>
      <c r="H7261" t="s">
        <v>22681</v>
      </c>
      <c r="I7261" t="s">
        <v>1281</v>
      </c>
      <c r="J7261" t="s">
        <v>15894</v>
      </c>
      <c r="K7261" t="s">
        <v>22682</v>
      </c>
      <c r="L7261">
        <v>12991900</v>
      </c>
      <c r="M7261">
        <f t="shared" si="226"/>
        <v>14384</v>
      </c>
      <c r="N7261" s="2">
        <f t="shared" si="227"/>
        <v>75.020839121978327</v>
      </c>
    </row>
    <row r="7262" spans="1:14" x14ac:dyDescent="0.3">
      <c r="A7262" t="s">
        <v>11687</v>
      </c>
      <c r="B7262" t="s">
        <v>1713</v>
      </c>
      <c r="C7262">
        <v>3.6</v>
      </c>
      <c r="D7262">
        <v>21</v>
      </c>
      <c r="E7262">
        <v>4199</v>
      </c>
      <c r="F7262">
        <v>797</v>
      </c>
      <c r="G7262" t="s">
        <v>14245</v>
      </c>
      <c r="H7262" t="s">
        <v>22683</v>
      </c>
      <c r="I7262" t="s">
        <v>1080</v>
      </c>
      <c r="J7262" t="s">
        <v>1715</v>
      </c>
      <c r="K7262" t="s">
        <v>22684</v>
      </c>
      <c r="L7262">
        <v>11180252</v>
      </c>
      <c r="M7262">
        <f t="shared" si="226"/>
        <v>16737</v>
      </c>
      <c r="N7262" s="2">
        <f t="shared" si="227"/>
        <v>81.019290307216011</v>
      </c>
    </row>
    <row r="7263" spans="1:14" x14ac:dyDescent="0.3">
      <c r="A7263" t="s">
        <v>11951</v>
      </c>
      <c r="B7263" t="s">
        <v>579</v>
      </c>
      <c r="C7263">
        <v>3.8</v>
      </c>
      <c r="D7263">
        <v>11</v>
      </c>
      <c r="E7263">
        <v>11995</v>
      </c>
      <c r="F7263">
        <v>11995</v>
      </c>
      <c r="G7263" t="s">
        <v>16</v>
      </c>
      <c r="H7263" t="s">
        <v>22685</v>
      </c>
      <c r="I7263" t="s">
        <v>177</v>
      </c>
      <c r="J7263" t="s">
        <v>581</v>
      </c>
      <c r="K7263" t="s">
        <v>22686</v>
      </c>
      <c r="L7263">
        <v>1392340</v>
      </c>
      <c r="M7263">
        <f t="shared" si="226"/>
        <v>131945</v>
      </c>
      <c r="N7263" s="2">
        <f t="shared" si="227"/>
        <v>0</v>
      </c>
    </row>
    <row r="7264" spans="1:14" x14ac:dyDescent="0.3">
      <c r="A7264" t="s">
        <v>22687</v>
      </c>
      <c r="B7264" t="s">
        <v>2308</v>
      </c>
      <c r="C7264">
        <v>4.2</v>
      </c>
      <c r="D7264">
        <v>32</v>
      </c>
      <c r="E7264">
        <v>1749</v>
      </c>
      <c r="F7264">
        <v>1749</v>
      </c>
      <c r="G7264" t="s">
        <v>16</v>
      </c>
      <c r="H7264" t="s">
        <v>22688</v>
      </c>
      <c r="I7264" t="s">
        <v>997</v>
      </c>
      <c r="J7264" t="s">
        <v>2310</v>
      </c>
      <c r="K7264" t="s">
        <v>22689</v>
      </c>
      <c r="L7264">
        <v>11552220</v>
      </c>
      <c r="M7264">
        <f t="shared" si="226"/>
        <v>55968</v>
      </c>
      <c r="N7264" s="2">
        <f t="shared" si="227"/>
        <v>0</v>
      </c>
    </row>
    <row r="7265" spans="1:14" x14ac:dyDescent="0.3">
      <c r="A7265" t="s">
        <v>22690</v>
      </c>
      <c r="B7265" t="s">
        <v>4667</v>
      </c>
      <c r="C7265">
        <v>4.5</v>
      </c>
      <c r="D7265">
        <v>28</v>
      </c>
      <c r="E7265">
        <v>1299</v>
      </c>
      <c r="F7265">
        <v>1299</v>
      </c>
      <c r="G7265" t="s">
        <v>5029</v>
      </c>
      <c r="H7265" t="s">
        <v>22691</v>
      </c>
      <c r="I7265" t="s">
        <v>862</v>
      </c>
      <c r="J7265" t="s">
        <v>4670</v>
      </c>
      <c r="K7265" t="s">
        <v>22692</v>
      </c>
      <c r="L7265">
        <v>14887268</v>
      </c>
      <c r="M7265">
        <f t="shared" si="226"/>
        <v>36372</v>
      </c>
      <c r="N7265" s="2">
        <f t="shared" si="227"/>
        <v>0</v>
      </c>
    </row>
    <row r="7266" spans="1:14" x14ac:dyDescent="0.3">
      <c r="A7266" t="s">
        <v>19996</v>
      </c>
      <c r="B7266" t="s">
        <v>15909</v>
      </c>
      <c r="C7266">
        <v>4.0999999999999996</v>
      </c>
      <c r="D7266">
        <v>187</v>
      </c>
      <c r="E7266">
        <v>1499</v>
      </c>
      <c r="F7266">
        <v>974</v>
      </c>
      <c r="G7266" t="s">
        <v>29</v>
      </c>
      <c r="H7266" t="s">
        <v>22693</v>
      </c>
      <c r="I7266" t="s">
        <v>862</v>
      </c>
      <c r="J7266" t="s">
        <v>15911</v>
      </c>
      <c r="K7266" t="s">
        <v>22694</v>
      </c>
      <c r="L7266">
        <v>11848624</v>
      </c>
      <c r="M7266">
        <f t="shared" si="226"/>
        <v>182138</v>
      </c>
      <c r="N7266" s="2">
        <f t="shared" si="227"/>
        <v>35.023348899266175</v>
      </c>
    </row>
    <row r="7267" spans="1:14" x14ac:dyDescent="0.3">
      <c r="A7267" t="s">
        <v>22695</v>
      </c>
      <c r="B7267" t="s">
        <v>1262</v>
      </c>
      <c r="C7267">
        <v>4.4000000000000004</v>
      </c>
      <c r="D7267">
        <v>5800</v>
      </c>
      <c r="E7267">
        <v>798</v>
      </c>
      <c r="F7267">
        <v>798</v>
      </c>
      <c r="G7267" t="s">
        <v>42</v>
      </c>
      <c r="H7267" t="s">
        <v>22696</v>
      </c>
      <c r="I7267" t="s">
        <v>110</v>
      </c>
      <c r="J7267" t="s">
        <v>1265</v>
      </c>
      <c r="K7267" t="s">
        <v>22697</v>
      </c>
      <c r="L7267">
        <v>11796010</v>
      </c>
      <c r="M7267">
        <f t="shared" si="226"/>
        <v>4628400</v>
      </c>
      <c r="N7267" s="2">
        <f t="shared" si="227"/>
        <v>0</v>
      </c>
    </row>
    <row r="7268" spans="1:14" x14ac:dyDescent="0.3">
      <c r="A7268" t="s">
        <v>22698</v>
      </c>
      <c r="B7268" t="s">
        <v>1513</v>
      </c>
      <c r="C7268">
        <v>3</v>
      </c>
      <c r="D7268">
        <v>6</v>
      </c>
      <c r="E7268">
        <v>2099</v>
      </c>
      <c r="F7268">
        <v>1049</v>
      </c>
      <c r="G7268" t="s">
        <v>1536</v>
      </c>
      <c r="H7268" t="s">
        <v>22699</v>
      </c>
      <c r="I7268" t="s">
        <v>83</v>
      </c>
      <c r="J7268" t="s">
        <v>1515</v>
      </c>
      <c r="K7268" t="s">
        <v>22700</v>
      </c>
      <c r="L7268">
        <v>17070198</v>
      </c>
      <c r="M7268">
        <f t="shared" si="226"/>
        <v>6294</v>
      </c>
      <c r="N7268" s="2">
        <f t="shared" si="227"/>
        <v>50.023820867079557</v>
      </c>
    </row>
    <row r="7269" spans="1:14" x14ac:dyDescent="0.3">
      <c r="A7269" t="s">
        <v>6096</v>
      </c>
      <c r="B7269" t="s">
        <v>733</v>
      </c>
      <c r="C7269">
        <v>3.5</v>
      </c>
      <c r="D7269">
        <v>4</v>
      </c>
      <c r="E7269">
        <v>699</v>
      </c>
      <c r="F7269">
        <v>286</v>
      </c>
      <c r="G7269" t="s">
        <v>67</v>
      </c>
      <c r="H7269" t="s">
        <v>22701</v>
      </c>
      <c r="I7269" t="s">
        <v>37</v>
      </c>
      <c r="J7269" t="s">
        <v>735</v>
      </c>
      <c r="K7269" t="s">
        <v>22702</v>
      </c>
      <c r="L7269">
        <v>17805700</v>
      </c>
      <c r="M7269">
        <f t="shared" si="226"/>
        <v>1144</v>
      </c>
      <c r="N7269" s="2">
        <f t="shared" si="227"/>
        <v>59.084406294706724</v>
      </c>
    </row>
    <row r="7270" spans="1:14" x14ac:dyDescent="0.3">
      <c r="A7270" t="s">
        <v>2341</v>
      </c>
      <c r="B7270" t="s">
        <v>8933</v>
      </c>
      <c r="C7270">
        <v>4.7</v>
      </c>
      <c r="D7270">
        <v>30</v>
      </c>
      <c r="E7270">
        <v>2309</v>
      </c>
      <c r="F7270">
        <v>1385</v>
      </c>
      <c r="G7270" t="s">
        <v>29</v>
      </c>
      <c r="H7270" t="s">
        <v>22703</v>
      </c>
      <c r="I7270" t="s">
        <v>642</v>
      </c>
      <c r="J7270" t="s">
        <v>8935</v>
      </c>
      <c r="K7270" t="s">
        <v>22704</v>
      </c>
      <c r="L7270">
        <v>15523536</v>
      </c>
      <c r="M7270">
        <f t="shared" si="226"/>
        <v>41550</v>
      </c>
      <c r="N7270" s="2">
        <f t="shared" si="227"/>
        <v>40.017323516673883</v>
      </c>
    </row>
    <row r="7271" spans="1:14" x14ac:dyDescent="0.3">
      <c r="A7271" t="s">
        <v>22705</v>
      </c>
      <c r="B7271" t="s">
        <v>3201</v>
      </c>
      <c r="C7271">
        <v>3.6</v>
      </c>
      <c r="D7271">
        <v>5</v>
      </c>
      <c r="E7271">
        <v>999</v>
      </c>
      <c r="F7271">
        <v>999</v>
      </c>
      <c r="G7271" t="s">
        <v>1536</v>
      </c>
      <c r="H7271" t="s">
        <v>22706</v>
      </c>
      <c r="I7271" t="s">
        <v>1229</v>
      </c>
      <c r="J7271" t="s">
        <v>3203</v>
      </c>
      <c r="K7271" t="s">
        <v>22707</v>
      </c>
      <c r="L7271">
        <v>17936420</v>
      </c>
      <c r="M7271">
        <f t="shared" si="226"/>
        <v>4995</v>
      </c>
      <c r="N7271" s="2">
        <f t="shared" si="227"/>
        <v>0</v>
      </c>
    </row>
    <row r="7272" spans="1:14" x14ac:dyDescent="0.3">
      <c r="A7272" t="s">
        <v>22708</v>
      </c>
      <c r="B7272" t="s">
        <v>22709</v>
      </c>
      <c r="C7272">
        <v>5</v>
      </c>
      <c r="D7272">
        <v>4</v>
      </c>
      <c r="E7272">
        <v>2990</v>
      </c>
      <c r="F7272">
        <v>2990</v>
      </c>
      <c r="G7272" t="s">
        <v>22710</v>
      </c>
      <c r="H7272" t="s">
        <v>22711</v>
      </c>
      <c r="I7272" t="s">
        <v>83</v>
      </c>
      <c r="J7272" t="s">
        <v>22712</v>
      </c>
      <c r="K7272" t="s">
        <v>22713</v>
      </c>
      <c r="L7272">
        <v>17968386</v>
      </c>
      <c r="M7272">
        <f t="shared" si="226"/>
        <v>11960</v>
      </c>
      <c r="N7272" s="2">
        <f t="shared" si="227"/>
        <v>0</v>
      </c>
    </row>
    <row r="7273" spans="1:14" x14ac:dyDescent="0.3">
      <c r="A7273" t="s">
        <v>22714</v>
      </c>
      <c r="B7273" t="s">
        <v>3777</v>
      </c>
      <c r="C7273">
        <v>3.9</v>
      </c>
      <c r="D7273">
        <v>8</v>
      </c>
      <c r="E7273">
        <v>2299</v>
      </c>
      <c r="F7273">
        <v>919</v>
      </c>
      <c r="G7273" t="s">
        <v>242</v>
      </c>
      <c r="H7273" t="s">
        <v>22715</v>
      </c>
      <c r="I7273" t="s">
        <v>1176</v>
      </c>
      <c r="J7273" t="s">
        <v>3779</v>
      </c>
      <c r="K7273" t="s">
        <v>22716</v>
      </c>
      <c r="L7273">
        <v>15657992</v>
      </c>
      <c r="M7273">
        <f t="shared" si="226"/>
        <v>7352</v>
      </c>
      <c r="N7273" s="2">
        <f t="shared" si="227"/>
        <v>60.026098303610262</v>
      </c>
    </row>
    <row r="7274" spans="1:14" x14ac:dyDescent="0.3">
      <c r="A7274" t="s">
        <v>22717</v>
      </c>
      <c r="B7274" t="s">
        <v>866</v>
      </c>
      <c r="C7274">
        <v>5</v>
      </c>
      <c r="D7274">
        <v>5</v>
      </c>
      <c r="E7274">
        <v>2599</v>
      </c>
      <c r="F7274">
        <v>2339</v>
      </c>
      <c r="G7274" t="s">
        <v>16</v>
      </c>
      <c r="H7274" t="s">
        <v>22718</v>
      </c>
      <c r="I7274" t="s">
        <v>1946</v>
      </c>
      <c r="J7274" t="s">
        <v>868</v>
      </c>
      <c r="K7274" t="s">
        <v>22719</v>
      </c>
      <c r="L7274">
        <v>17642746</v>
      </c>
      <c r="M7274">
        <f t="shared" si="226"/>
        <v>11695</v>
      </c>
      <c r="N7274" s="2">
        <f t="shared" si="227"/>
        <v>10.00384763370527</v>
      </c>
    </row>
    <row r="7275" spans="1:14" x14ac:dyDescent="0.3">
      <c r="A7275" t="s">
        <v>978</v>
      </c>
      <c r="B7275" t="s">
        <v>1513</v>
      </c>
      <c r="C7275">
        <v>4.5999999999999996</v>
      </c>
      <c r="D7275">
        <v>11</v>
      </c>
      <c r="E7275">
        <v>949</v>
      </c>
      <c r="F7275">
        <v>332</v>
      </c>
      <c r="G7275" t="s">
        <v>67</v>
      </c>
      <c r="H7275" t="s">
        <v>22720</v>
      </c>
      <c r="I7275" t="s">
        <v>37</v>
      </c>
      <c r="J7275" t="s">
        <v>1515</v>
      </c>
      <c r="K7275" t="s">
        <v>22721</v>
      </c>
      <c r="L7275">
        <v>16610946</v>
      </c>
      <c r="M7275">
        <f t="shared" si="226"/>
        <v>3652</v>
      </c>
      <c r="N7275" s="2">
        <f t="shared" si="227"/>
        <v>65.015806111696534</v>
      </c>
    </row>
    <row r="7276" spans="1:14" x14ac:dyDescent="0.3">
      <c r="A7276" t="s">
        <v>3651</v>
      </c>
      <c r="B7276" t="s">
        <v>3420</v>
      </c>
      <c r="C7276">
        <v>3.4</v>
      </c>
      <c r="D7276">
        <v>9</v>
      </c>
      <c r="E7276">
        <v>1699</v>
      </c>
      <c r="F7276">
        <v>499</v>
      </c>
      <c r="G7276" t="s">
        <v>16</v>
      </c>
      <c r="H7276" t="s">
        <v>22722</v>
      </c>
      <c r="I7276" t="s">
        <v>586</v>
      </c>
      <c r="J7276" t="s">
        <v>3422</v>
      </c>
      <c r="K7276" t="s">
        <v>22723</v>
      </c>
      <c r="L7276">
        <v>17877452</v>
      </c>
      <c r="M7276">
        <f t="shared" si="226"/>
        <v>4491</v>
      </c>
      <c r="N7276" s="2">
        <f t="shared" si="227"/>
        <v>70.629782224838138</v>
      </c>
    </row>
    <row r="7277" spans="1:14" x14ac:dyDescent="0.3">
      <c r="A7277" t="s">
        <v>3895</v>
      </c>
      <c r="B7277" t="s">
        <v>1174</v>
      </c>
      <c r="C7277">
        <v>3.4</v>
      </c>
      <c r="D7277">
        <v>5</v>
      </c>
      <c r="E7277">
        <v>1990</v>
      </c>
      <c r="F7277">
        <v>1592</v>
      </c>
      <c r="G7277" t="s">
        <v>242</v>
      </c>
      <c r="H7277" t="s">
        <v>22724</v>
      </c>
      <c r="I7277" t="s">
        <v>1176</v>
      </c>
      <c r="J7277" t="s">
        <v>1177</v>
      </c>
      <c r="K7277" t="s">
        <v>22725</v>
      </c>
      <c r="L7277">
        <v>15478062</v>
      </c>
      <c r="M7277">
        <f t="shared" si="226"/>
        <v>7960</v>
      </c>
      <c r="N7277" s="2">
        <f t="shared" si="227"/>
        <v>20</v>
      </c>
    </row>
    <row r="7278" spans="1:14" x14ac:dyDescent="0.3">
      <c r="A7278" t="s">
        <v>7134</v>
      </c>
      <c r="B7278" t="s">
        <v>54</v>
      </c>
      <c r="C7278">
        <v>4.4000000000000004</v>
      </c>
      <c r="D7278">
        <v>198</v>
      </c>
      <c r="E7278">
        <v>3699</v>
      </c>
      <c r="F7278">
        <v>1849</v>
      </c>
      <c r="G7278" t="s">
        <v>16</v>
      </c>
      <c r="H7278" t="s">
        <v>22726</v>
      </c>
      <c r="I7278" t="s">
        <v>586</v>
      </c>
      <c r="J7278" t="s">
        <v>57</v>
      </c>
      <c r="K7278" t="s">
        <v>22727</v>
      </c>
      <c r="L7278">
        <v>8311735</v>
      </c>
      <c r="M7278">
        <f t="shared" si="226"/>
        <v>366102</v>
      </c>
      <c r="N7278" s="2">
        <f t="shared" si="227"/>
        <v>50.013517166801833</v>
      </c>
    </row>
    <row r="7279" spans="1:14" x14ac:dyDescent="0.3">
      <c r="A7279" t="s">
        <v>22728</v>
      </c>
      <c r="B7279" t="s">
        <v>284</v>
      </c>
      <c r="C7279">
        <v>4.0999999999999996</v>
      </c>
      <c r="D7279">
        <v>124</v>
      </c>
      <c r="E7279">
        <v>1699</v>
      </c>
      <c r="F7279">
        <v>679</v>
      </c>
      <c r="G7279" t="s">
        <v>124</v>
      </c>
      <c r="H7279" t="s">
        <v>22729</v>
      </c>
      <c r="I7279" t="s">
        <v>862</v>
      </c>
      <c r="J7279" t="s">
        <v>286</v>
      </c>
      <c r="K7279" t="s">
        <v>22730</v>
      </c>
      <c r="L7279">
        <v>14087620</v>
      </c>
      <c r="M7279">
        <f t="shared" si="226"/>
        <v>84196</v>
      </c>
      <c r="N7279" s="2">
        <f t="shared" si="227"/>
        <v>60.035314891112421</v>
      </c>
    </row>
    <row r="7280" spans="1:14" x14ac:dyDescent="0.3">
      <c r="A7280" t="s">
        <v>1709</v>
      </c>
      <c r="B7280" t="s">
        <v>230</v>
      </c>
      <c r="C7280">
        <v>4.3</v>
      </c>
      <c r="D7280">
        <v>10</v>
      </c>
      <c r="E7280">
        <v>1199</v>
      </c>
      <c r="F7280">
        <v>419</v>
      </c>
      <c r="G7280" t="s">
        <v>42</v>
      </c>
      <c r="H7280" t="s">
        <v>22731</v>
      </c>
      <c r="I7280" t="s">
        <v>56</v>
      </c>
      <c r="J7280" t="s">
        <v>232</v>
      </c>
      <c r="K7280" t="s">
        <v>22732</v>
      </c>
      <c r="L7280">
        <v>14936008</v>
      </c>
      <c r="M7280">
        <f t="shared" si="226"/>
        <v>4190</v>
      </c>
      <c r="N7280" s="2">
        <f t="shared" si="227"/>
        <v>65.054211843202665</v>
      </c>
    </row>
    <row r="7281" spans="1:14" x14ac:dyDescent="0.3">
      <c r="A7281" t="s">
        <v>22733</v>
      </c>
      <c r="B7281" t="s">
        <v>456</v>
      </c>
      <c r="C7281">
        <v>4.3</v>
      </c>
      <c r="D7281">
        <v>15</v>
      </c>
      <c r="E7281">
        <v>1490</v>
      </c>
      <c r="F7281">
        <v>1117</v>
      </c>
      <c r="G7281" t="s">
        <v>1918</v>
      </c>
      <c r="H7281" t="s">
        <v>22734</v>
      </c>
      <c r="I7281" t="s">
        <v>83</v>
      </c>
      <c r="J7281" t="s">
        <v>459</v>
      </c>
      <c r="K7281" t="s">
        <v>22735</v>
      </c>
      <c r="L7281">
        <v>16262726</v>
      </c>
      <c r="M7281">
        <f t="shared" si="226"/>
        <v>16755</v>
      </c>
      <c r="N7281" s="2">
        <f t="shared" si="227"/>
        <v>25.033557046979865</v>
      </c>
    </row>
    <row r="7282" spans="1:14" x14ac:dyDescent="0.3">
      <c r="A7282" t="s">
        <v>6732</v>
      </c>
      <c r="B7282" t="s">
        <v>260</v>
      </c>
      <c r="C7282">
        <v>4.0999999999999996</v>
      </c>
      <c r="D7282">
        <v>168</v>
      </c>
      <c r="E7282">
        <v>3999</v>
      </c>
      <c r="F7282">
        <v>1319</v>
      </c>
      <c r="G7282" t="s">
        <v>8704</v>
      </c>
      <c r="H7282" t="s">
        <v>22736</v>
      </c>
      <c r="I7282" t="s">
        <v>367</v>
      </c>
      <c r="J7282" t="s">
        <v>263</v>
      </c>
      <c r="K7282" t="s">
        <v>22737</v>
      </c>
      <c r="L7282">
        <v>11526440</v>
      </c>
      <c r="M7282">
        <f t="shared" si="226"/>
        <v>221592</v>
      </c>
      <c r="N7282" s="2">
        <f t="shared" si="227"/>
        <v>67.016754188547139</v>
      </c>
    </row>
    <row r="7283" spans="1:14" x14ac:dyDescent="0.3">
      <c r="A7283" t="s">
        <v>1655</v>
      </c>
      <c r="B7283" t="s">
        <v>14554</v>
      </c>
      <c r="C7283">
        <v>4.4000000000000004</v>
      </c>
      <c r="D7283">
        <v>55</v>
      </c>
      <c r="E7283">
        <v>699</v>
      </c>
      <c r="F7283">
        <v>419</v>
      </c>
      <c r="G7283" t="s">
        <v>451</v>
      </c>
      <c r="H7283" t="s">
        <v>22738</v>
      </c>
      <c r="I7283" t="s">
        <v>297</v>
      </c>
      <c r="J7283" t="s">
        <v>14556</v>
      </c>
      <c r="K7283" t="s">
        <v>22739</v>
      </c>
      <c r="L7283">
        <v>14033736</v>
      </c>
      <c r="M7283">
        <f t="shared" si="226"/>
        <v>23045</v>
      </c>
      <c r="N7283" s="2">
        <f t="shared" si="227"/>
        <v>40.057224606580832</v>
      </c>
    </row>
    <row r="7284" spans="1:14" x14ac:dyDescent="0.3">
      <c r="A7284" t="s">
        <v>22740</v>
      </c>
      <c r="B7284" t="s">
        <v>1446</v>
      </c>
      <c r="C7284">
        <v>5</v>
      </c>
      <c r="D7284">
        <v>6</v>
      </c>
      <c r="E7284">
        <v>211</v>
      </c>
      <c r="F7284">
        <v>105</v>
      </c>
      <c r="G7284" t="s">
        <v>7195</v>
      </c>
      <c r="H7284" t="s">
        <v>22741</v>
      </c>
      <c r="I7284" t="s">
        <v>1813</v>
      </c>
      <c r="J7284" t="s">
        <v>1449</v>
      </c>
      <c r="K7284" t="s">
        <v>22742</v>
      </c>
      <c r="L7284">
        <v>16460878</v>
      </c>
      <c r="M7284">
        <f t="shared" si="226"/>
        <v>630</v>
      </c>
      <c r="N7284" s="2">
        <f t="shared" si="227"/>
        <v>50.236966824644547</v>
      </c>
    </row>
    <row r="7285" spans="1:14" x14ac:dyDescent="0.3">
      <c r="A7285" t="s">
        <v>22743</v>
      </c>
      <c r="B7285" t="s">
        <v>2494</v>
      </c>
      <c r="C7285">
        <v>4.5999999999999996</v>
      </c>
      <c r="D7285">
        <v>43</v>
      </c>
      <c r="E7285">
        <v>1299</v>
      </c>
      <c r="F7285">
        <v>1299</v>
      </c>
      <c r="G7285" t="s">
        <v>12828</v>
      </c>
      <c r="H7285" t="s">
        <v>22744</v>
      </c>
      <c r="I7285" t="s">
        <v>2497</v>
      </c>
      <c r="J7285" t="s">
        <v>2498</v>
      </c>
      <c r="K7285" t="s">
        <v>22745</v>
      </c>
      <c r="L7285">
        <v>15101242</v>
      </c>
      <c r="M7285">
        <f t="shared" si="226"/>
        <v>55857</v>
      </c>
      <c r="N7285" s="2">
        <f t="shared" si="227"/>
        <v>0</v>
      </c>
    </row>
    <row r="7286" spans="1:14" x14ac:dyDescent="0.3">
      <c r="A7286" t="s">
        <v>22746</v>
      </c>
      <c r="B7286" t="s">
        <v>1039</v>
      </c>
      <c r="C7286">
        <v>3.8</v>
      </c>
      <c r="D7286">
        <v>81</v>
      </c>
      <c r="E7286">
        <v>1499</v>
      </c>
      <c r="F7286">
        <v>869</v>
      </c>
      <c r="G7286" t="s">
        <v>182</v>
      </c>
      <c r="H7286" t="s">
        <v>22747</v>
      </c>
      <c r="I7286" t="s">
        <v>56</v>
      </c>
      <c r="J7286" t="s">
        <v>1041</v>
      </c>
      <c r="K7286" t="s">
        <v>22748</v>
      </c>
      <c r="L7286">
        <v>13076474</v>
      </c>
      <c r="M7286">
        <f t="shared" si="226"/>
        <v>70389</v>
      </c>
      <c r="N7286" s="2">
        <f t="shared" si="227"/>
        <v>42.028018679119413</v>
      </c>
    </row>
    <row r="7287" spans="1:14" x14ac:dyDescent="0.3">
      <c r="A7287" t="s">
        <v>22749</v>
      </c>
      <c r="B7287" t="s">
        <v>1342</v>
      </c>
      <c r="C7287">
        <v>4.5</v>
      </c>
      <c r="D7287">
        <v>31</v>
      </c>
      <c r="E7287">
        <v>2699</v>
      </c>
      <c r="F7287">
        <v>1349</v>
      </c>
      <c r="G7287" t="s">
        <v>42</v>
      </c>
      <c r="H7287" t="s">
        <v>22750</v>
      </c>
      <c r="I7287" t="s">
        <v>404</v>
      </c>
      <c r="J7287" t="s">
        <v>1344</v>
      </c>
      <c r="K7287" t="s">
        <v>22751</v>
      </c>
      <c r="L7287">
        <v>15702582</v>
      </c>
      <c r="M7287">
        <f t="shared" si="226"/>
        <v>41819</v>
      </c>
      <c r="N7287" s="2">
        <f t="shared" si="227"/>
        <v>50.018525379770281</v>
      </c>
    </row>
    <row r="7288" spans="1:14" x14ac:dyDescent="0.3">
      <c r="A7288" t="s">
        <v>22752</v>
      </c>
      <c r="B7288" t="s">
        <v>1382</v>
      </c>
      <c r="C7288">
        <v>4.5</v>
      </c>
      <c r="D7288">
        <v>4</v>
      </c>
      <c r="E7288">
        <v>1899</v>
      </c>
      <c r="F7288">
        <v>664</v>
      </c>
      <c r="G7288" t="s">
        <v>124</v>
      </c>
      <c r="H7288" t="s">
        <v>22753</v>
      </c>
      <c r="I7288" t="s">
        <v>126</v>
      </c>
      <c r="J7288" t="s">
        <v>1384</v>
      </c>
      <c r="K7288" t="s">
        <v>22754</v>
      </c>
      <c r="L7288">
        <v>17090656</v>
      </c>
      <c r="M7288">
        <f t="shared" si="226"/>
        <v>2656</v>
      </c>
      <c r="N7288" s="2">
        <f t="shared" si="227"/>
        <v>65.034228541337541</v>
      </c>
    </row>
    <row r="7289" spans="1:14" x14ac:dyDescent="0.3">
      <c r="A7289" t="s">
        <v>3634</v>
      </c>
      <c r="B7289" t="s">
        <v>80</v>
      </c>
      <c r="C7289">
        <v>3.3</v>
      </c>
      <c r="D7289">
        <v>10</v>
      </c>
      <c r="E7289">
        <v>699</v>
      </c>
      <c r="F7289">
        <v>279</v>
      </c>
      <c r="G7289" t="s">
        <v>42</v>
      </c>
      <c r="H7289" t="s">
        <v>22755</v>
      </c>
      <c r="I7289" t="s">
        <v>37</v>
      </c>
      <c r="J7289" t="s">
        <v>84</v>
      </c>
      <c r="K7289" t="s">
        <v>22756</v>
      </c>
      <c r="L7289">
        <v>15773628</v>
      </c>
      <c r="M7289">
        <f t="shared" si="226"/>
        <v>2790</v>
      </c>
      <c r="N7289" s="2">
        <f t="shared" si="227"/>
        <v>60.085836909871247</v>
      </c>
    </row>
    <row r="7290" spans="1:14" x14ac:dyDescent="0.3">
      <c r="A7290" t="s">
        <v>5594</v>
      </c>
      <c r="B7290" t="s">
        <v>5078</v>
      </c>
      <c r="C7290">
        <v>4.2</v>
      </c>
      <c r="D7290">
        <v>23</v>
      </c>
      <c r="E7290">
        <v>2799</v>
      </c>
      <c r="F7290">
        <v>1315</v>
      </c>
      <c r="G7290" t="s">
        <v>42</v>
      </c>
      <c r="H7290" t="s">
        <v>22757</v>
      </c>
      <c r="I7290" t="s">
        <v>50</v>
      </c>
      <c r="J7290" t="s">
        <v>5080</v>
      </c>
      <c r="K7290" t="s">
        <v>22758</v>
      </c>
      <c r="L7290">
        <v>11812660</v>
      </c>
      <c r="M7290">
        <f t="shared" si="226"/>
        <v>30245</v>
      </c>
      <c r="N7290" s="2">
        <f t="shared" si="227"/>
        <v>53.018935334047882</v>
      </c>
    </row>
    <row r="7291" spans="1:14" x14ac:dyDescent="0.3">
      <c r="A7291" t="s">
        <v>4166</v>
      </c>
      <c r="B7291" t="s">
        <v>80</v>
      </c>
      <c r="C7291">
        <v>5</v>
      </c>
      <c r="D7291">
        <v>6</v>
      </c>
      <c r="E7291">
        <v>1499</v>
      </c>
      <c r="F7291">
        <v>599</v>
      </c>
      <c r="G7291" t="s">
        <v>757</v>
      </c>
      <c r="H7291" t="s">
        <v>22759</v>
      </c>
      <c r="I7291" t="s">
        <v>1229</v>
      </c>
      <c r="J7291" t="s">
        <v>84</v>
      </c>
      <c r="K7291" t="s">
        <v>22760</v>
      </c>
      <c r="L7291">
        <v>15045540</v>
      </c>
      <c r="M7291">
        <f t="shared" si="226"/>
        <v>3594</v>
      </c>
      <c r="N7291" s="2">
        <f t="shared" si="227"/>
        <v>60.040026684456308</v>
      </c>
    </row>
    <row r="7292" spans="1:14" x14ac:dyDescent="0.3">
      <c r="A7292" t="s">
        <v>22761</v>
      </c>
      <c r="B7292" t="s">
        <v>19675</v>
      </c>
      <c r="C7292">
        <v>4.3</v>
      </c>
      <c r="D7292">
        <v>15</v>
      </c>
      <c r="E7292">
        <v>699</v>
      </c>
      <c r="F7292">
        <v>699</v>
      </c>
      <c r="G7292" t="s">
        <v>860</v>
      </c>
      <c r="H7292" t="s">
        <v>22762</v>
      </c>
      <c r="I7292" t="s">
        <v>37</v>
      </c>
      <c r="J7292" t="s">
        <v>19677</v>
      </c>
      <c r="K7292" t="s">
        <v>22763</v>
      </c>
      <c r="L7292">
        <v>15739330</v>
      </c>
      <c r="M7292">
        <f t="shared" si="226"/>
        <v>10485</v>
      </c>
      <c r="N7292" s="2">
        <f t="shared" si="227"/>
        <v>0</v>
      </c>
    </row>
    <row r="7293" spans="1:14" x14ac:dyDescent="0.3">
      <c r="A7293" t="s">
        <v>5604</v>
      </c>
      <c r="B7293" t="s">
        <v>22764</v>
      </c>
      <c r="C7293">
        <v>3.7</v>
      </c>
      <c r="D7293">
        <v>3</v>
      </c>
      <c r="E7293">
        <v>500</v>
      </c>
      <c r="F7293">
        <v>300</v>
      </c>
      <c r="G7293" t="s">
        <v>42</v>
      </c>
      <c r="H7293" t="s">
        <v>22765</v>
      </c>
      <c r="I7293" t="s">
        <v>56</v>
      </c>
      <c r="J7293" t="s">
        <v>22766</v>
      </c>
      <c r="K7293" t="s">
        <v>22767</v>
      </c>
      <c r="L7293">
        <v>18148148</v>
      </c>
      <c r="M7293">
        <f t="shared" si="226"/>
        <v>900</v>
      </c>
      <c r="N7293" s="2">
        <f t="shared" si="227"/>
        <v>40</v>
      </c>
    </row>
    <row r="7294" spans="1:14" x14ac:dyDescent="0.3">
      <c r="A7294" t="s">
        <v>22768</v>
      </c>
      <c r="B7294" t="s">
        <v>22513</v>
      </c>
      <c r="C7294">
        <v>4.4000000000000004</v>
      </c>
      <c r="D7294">
        <v>32</v>
      </c>
      <c r="E7294">
        <v>1999</v>
      </c>
      <c r="F7294">
        <v>799</v>
      </c>
      <c r="G7294" t="s">
        <v>124</v>
      </c>
      <c r="H7294" t="s">
        <v>22769</v>
      </c>
      <c r="I7294" t="s">
        <v>56</v>
      </c>
      <c r="J7294" t="s">
        <v>22515</v>
      </c>
      <c r="K7294" t="s">
        <v>22770</v>
      </c>
      <c r="L7294">
        <v>12287658</v>
      </c>
      <c r="M7294">
        <f t="shared" si="226"/>
        <v>25568</v>
      </c>
      <c r="N7294" s="2">
        <f t="shared" si="227"/>
        <v>60.030015007503756</v>
      </c>
    </row>
    <row r="7295" spans="1:14" x14ac:dyDescent="0.3">
      <c r="A7295" t="s">
        <v>22771</v>
      </c>
      <c r="B7295" t="s">
        <v>1118</v>
      </c>
      <c r="C7295">
        <v>4.3</v>
      </c>
      <c r="D7295">
        <v>6</v>
      </c>
      <c r="E7295">
        <v>3199</v>
      </c>
      <c r="F7295">
        <v>959</v>
      </c>
      <c r="G7295" t="s">
        <v>29</v>
      </c>
      <c r="H7295" t="s">
        <v>22772</v>
      </c>
      <c r="I7295" t="s">
        <v>132</v>
      </c>
      <c r="J7295" t="s">
        <v>1120</v>
      </c>
      <c r="K7295" t="s">
        <v>22773</v>
      </c>
      <c r="L7295">
        <v>15649636</v>
      </c>
      <c r="M7295">
        <f t="shared" si="226"/>
        <v>5754</v>
      </c>
      <c r="N7295" s="2">
        <f t="shared" si="227"/>
        <v>70.021881838074393</v>
      </c>
    </row>
    <row r="7296" spans="1:14" x14ac:dyDescent="0.3">
      <c r="A7296" t="s">
        <v>22774</v>
      </c>
      <c r="B7296" t="s">
        <v>3777</v>
      </c>
      <c r="C7296">
        <v>4.5999999999999996</v>
      </c>
      <c r="D7296">
        <v>13</v>
      </c>
      <c r="E7296">
        <v>1498</v>
      </c>
      <c r="F7296">
        <v>749</v>
      </c>
      <c r="G7296" t="s">
        <v>67</v>
      </c>
      <c r="H7296" t="s">
        <v>22775</v>
      </c>
      <c r="I7296" t="s">
        <v>56</v>
      </c>
      <c r="J7296" t="s">
        <v>3779</v>
      </c>
      <c r="K7296" t="s">
        <v>22776</v>
      </c>
      <c r="L7296">
        <v>15894770</v>
      </c>
      <c r="M7296">
        <f t="shared" si="226"/>
        <v>9737</v>
      </c>
      <c r="N7296" s="2">
        <f t="shared" si="227"/>
        <v>50</v>
      </c>
    </row>
    <row r="7297" spans="1:14" x14ac:dyDescent="0.3">
      <c r="A7297" t="s">
        <v>2990</v>
      </c>
      <c r="B7297" t="s">
        <v>41</v>
      </c>
      <c r="C7297">
        <v>4.3</v>
      </c>
      <c r="D7297">
        <v>43</v>
      </c>
      <c r="E7297">
        <v>1899</v>
      </c>
      <c r="F7297">
        <v>1234</v>
      </c>
      <c r="G7297" t="s">
        <v>29</v>
      </c>
      <c r="H7297" t="s">
        <v>22777</v>
      </c>
      <c r="I7297" t="s">
        <v>862</v>
      </c>
      <c r="J7297" t="s">
        <v>45</v>
      </c>
      <c r="K7297" t="s">
        <v>22778</v>
      </c>
      <c r="L7297">
        <v>15307940</v>
      </c>
      <c r="M7297">
        <f t="shared" si="226"/>
        <v>53062</v>
      </c>
      <c r="N7297" s="2">
        <f t="shared" si="227"/>
        <v>35.018430753027907</v>
      </c>
    </row>
    <row r="7298" spans="1:14" x14ac:dyDescent="0.3">
      <c r="A7298" t="s">
        <v>1365</v>
      </c>
      <c r="B7298" t="s">
        <v>364</v>
      </c>
      <c r="C7298">
        <v>4.0999999999999996</v>
      </c>
      <c r="D7298">
        <v>51</v>
      </c>
      <c r="E7298">
        <v>2999</v>
      </c>
      <c r="F7298">
        <v>2549</v>
      </c>
      <c r="G7298" t="s">
        <v>29</v>
      </c>
      <c r="H7298" t="s">
        <v>22779</v>
      </c>
      <c r="I7298" t="s">
        <v>132</v>
      </c>
      <c r="J7298" t="s">
        <v>368</v>
      </c>
      <c r="K7298" t="s">
        <v>22780</v>
      </c>
      <c r="L7298">
        <v>13947058</v>
      </c>
      <c r="M7298">
        <f t="shared" si="226"/>
        <v>129999</v>
      </c>
      <c r="N7298" s="2">
        <f t="shared" si="227"/>
        <v>15.005001667222405</v>
      </c>
    </row>
    <row r="7299" spans="1:14" x14ac:dyDescent="0.3">
      <c r="A7299" t="s">
        <v>22781</v>
      </c>
      <c r="B7299" t="s">
        <v>14501</v>
      </c>
      <c r="C7299">
        <v>4.3</v>
      </c>
      <c r="D7299">
        <v>1300</v>
      </c>
      <c r="E7299">
        <v>1090</v>
      </c>
      <c r="F7299">
        <v>981</v>
      </c>
      <c r="G7299" t="s">
        <v>16</v>
      </c>
      <c r="H7299" t="s">
        <v>22782</v>
      </c>
      <c r="I7299" t="s">
        <v>6779</v>
      </c>
      <c r="J7299" t="s">
        <v>14503</v>
      </c>
      <c r="K7299" t="s">
        <v>22783</v>
      </c>
      <c r="L7299">
        <v>784195</v>
      </c>
      <c r="M7299">
        <f t="shared" ref="M7299:M7362" si="228">D7299*F7299</f>
        <v>1275300</v>
      </c>
      <c r="N7299" s="2">
        <f t="shared" ref="N7299:N7362" si="229">((E7299-F7299)/E7299) *100</f>
        <v>10</v>
      </c>
    </row>
    <row r="7300" spans="1:14" x14ac:dyDescent="0.3">
      <c r="A7300" t="s">
        <v>1655</v>
      </c>
      <c r="B7300" t="s">
        <v>5108</v>
      </c>
      <c r="C7300">
        <v>4.2</v>
      </c>
      <c r="D7300">
        <v>58</v>
      </c>
      <c r="E7300">
        <v>1299</v>
      </c>
      <c r="F7300">
        <v>649</v>
      </c>
      <c r="G7300" t="s">
        <v>42</v>
      </c>
      <c r="H7300" t="s">
        <v>22784</v>
      </c>
      <c r="I7300" t="s">
        <v>297</v>
      </c>
      <c r="J7300" t="s">
        <v>5110</v>
      </c>
      <c r="K7300" t="s">
        <v>22785</v>
      </c>
      <c r="L7300">
        <v>13186708</v>
      </c>
      <c r="M7300">
        <f t="shared" si="228"/>
        <v>37642</v>
      </c>
      <c r="N7300" s="2">
        <f t="shared" si="229"/>
        <v>50.038491147036183</v>
      </c>
    </row>
    <row r="7301" spans="1:14" x14ac:dyDescent="0.3">
      <c r="A7301" t="s">
        <v>22786</v>
      </c>
      <c r="B7301" t="s">
        <v>3381</v>
      </c>
      <c r="C7301">
        <v>4.4000000000000004</v>
      </c>
      <c r="D7301">
        <v>14</v>
      </c>
      <c r="E7301">
        <v>1999</v>
      </c>
      <c r="F7301">
        <v>999</v>
      </c>
      <c r="G7301" t="s">
        <v>148</v>
      </c>
      <c r="H7301" t="s">
        <v>22787</v>
      </c>
      <c r="I7301" t="s">
        <v>50</v>
      </c>
      <c r="J7301" t="s">
        <v>3384</v>
      </c>
      <c r="K7301" t="s">
        <v>22788</v>
      </c>
      <c r="L7301">
        <v>17392758</v>
      </c>
      <c r="M7301">
        <f t="shared" si="228"/>
        <v>13986</v>
      </c>
      <c r="N7301" s="2">
        <f t="shared" si="229"/>
        <v>50.025012506253134</v>
      </c>
    </row>
    <row r="7302" spans="1:14" x14ac:dyDescent="0.3">
      <c r="A7302" t="s">
        <v>20750</v>
      </c>
      <c r="B7302" t="s">
        <v>371</v>
      </c>
      <c r="C7302">
        <v>3.9</v>
      </c>
      <c r="D7302">
        <v>55</v>
      </c>
      <c r="E7302">
        <v>2995</v>
      </c>
      <c r="F7302">
        <v>778</v>
      </c>
      <c r="G7302" t="s">
        <v>74</v>
      </c>
      <c r="H7302" t="s">
        <v>22789</v>
      </c>
      <c r="I7302" t="s">
        <v>685</v>
      </c>
      <c r="J7302" t="s">
        <v>374</v>
      </c>
      <c r="K7302" t="s">
        <v>22790</v>
      </c>
      <c r="L7302">
        <v>14943888</v>
      </c>
      <c r="M7302">
        <f t="shared" si="228"/>
        <v>42790</v>
      </c>
      <c r="N7302" s="2">
        <f t="shared" si="229"/>
        <v>74.023372287145236</v>
      </c>
    </row>
    <row r="7303" spans="1:14" x14ac:dyDescent="0.3">
      <c r="A7303" t="s">
        <v>5718</v>
      </c>
      <c r="B7303" t="s">
        <v>376</v>
      </c>
      <c r="C7303">
        <v>4.0999999999999996</v>
      </c>
      <c r="D7303">
        <v>38</v>
      </c>
      <c r="E7303">
        <v>2450</v>
      </c>
      <c r="F7303">
        <v>2450</v>
      </c>
      <c r="G7303" t="s">
        <v>16</v>
      </c>
      <c r="H7303" t="s">
        <v>22791</v>
      </c>
      <c r="I7303" t="s">
        <v>18</v>
      </c>
      <c r="J7303" t="s">
        <v>378</v>
      </c>
      <c r="K7303" t="s">
        <v>22792</v>
      </c>
      <c r="L7303">
        <v>15243886</v>
      </c>
      <c r="M7303">
        <f t="shared" si="228"/>
        <v>93100</v>
      </c>
      <c r="N7303" s="2">
        <f t="shared" si="229"/>
        <v>0</v>
      </c>
    </row>
    <row r="7304" spans="1:14" x14ac:dyDescent="0.3">
      <c r="A7304" t="s">
        <v>22793</v>
      </c>
      <c r="B7304" t="s">
        <v>1245</v>
      </c>
      <c r="C7304">
        <v>3.8</v>
      </c>
      <c r="D7304">
        <v>12</v>
      </c>
      <c r="E7304">
        <v>1197</v>
      </c>
      <c r="F7304">
        <v>1137</v>
      </c>
      <c r="G7304" t="s">
        <v>29</v>
      </c>
      <c r="H7304" t="s">
        <v>22794</v>
      </c>
      <c r="I7304" t="s">
        <v>273</v>
      </c>
      <c r="J7304" t="s">
        <v>1247</v>
      </c>
      <c r="K7304" t="s">
        <v>22795</v>
      </c>
      <c r="L7304">
        <v>15823078</v>
      </c>
      <c r="M7304">
        <f t="shared" si="228"/>
        <v>13644</v>
      </c>
      <c r="N7304" s="2">
        <f t="shared" si="229"/>
        <v>5.0125313283208017</v>
      </c>
    </row>
    <row r="7305" spans="1:14" x14ac:dyDescent="0.3">
      <c r="A7305" t="s">
        <v>4432</v>
      </c>
      <c r="B7305" t="s">
        <v>16730</v>
      </c>
      <c r="C7305">
        <v>4.3</v>
      </c>
      <c r="D7305">
        <v>59</v>
      </c>
      <c r="E7305">
        <v>2299</v>
      </c>
      <c r="F7305">
        <v>850</v>
      </c>
      <c r="G7305" t="s">
        <v>1667</v>
      </c>
      <c r="H7305" t="s">
        <v>22796</v>
      </c>
      <c r="I7305" t="s">
        <v>50</v>
      </c>
      <c r="J7305" t="s">
        <v>16732</v>
      </c>
      <c r="K7305" t="s">
        <v>22797</v>
      </c>
      <c r="L7305">
        <v>12458040</v>
      </c>
      <c r="M7305">
        <f t="shared" si="228"/>
        <v>50150</v>
      </c>
      <c r="N7305" s="2">
        <f t="shared" si="229"/>
        <v>63.027403218790781</v>
      </c>
    </row>
    <row r="7306" spans="1:14" x14ac:dyDescent="0.3">
      <c r="A7306" t="s">
        <v>14510</v>
      </c>
      <c r="B7306" t="s">
        <v>1053</v>
      </c>
      <c r="C7306">
        <v>4.4000000000000004</v>
      </c>
      <c r="D7306">
        <v>9</v>
      </c>
      <c r="E7306">
        <v>4299</v>
      </c>
      <c r="F7306">
        <v>1461</v>
      </c>
      <c r="G7306" t="s">
        <v>95</v>
      </c>
      <c r="H7306" t="s">
        <v>22798</v>
      </c>
      <c r="I7306" t="s">
        <v>132</v>
      </c>
      <c r="J7306" t="s">
        <v>1055</v>
      </c>
      <c r="K7306" t="s">
        <v>22799</v>
      </c>
      <c r="L7306">
        <v>16178066</v>
      </c>
      <c r="M7306">
        <f t="shared" si="228"/>
        <v>13149</v>
      </c>
      <c r="N7306" s="2">
        <f t="shared" si="229"/>
        <v>66.015352407536625</v>
      </c>
    </row>
    <row r="7307" spans="1:14" x14ac:dyDescent="0.3">
      <c r="A7307" t="s">
        <v>3978</v>
      </c>
      <c r="B7307" t="s">
        <v>584</v>
      </c>
      <c r="C7307">
        <v>4.5</v>
      </c>
      <c r="D7307">
        <v>115</v>
      </c>
      <c r="E7307">
        <v>4495</v>
      </c>
      <c r="F7307">
        <v>1798</v>
      </c>
      <c r="G7307" t="s">
        <v>16</v>
      </c>
      <c r="H7307" t="s">
        <v>22800</v>
      </c>
      <c r="I7307" t="s">
        <v>586</v>
      </c>
      <c r="J7307" t="s">
        <v>587</v>
      </c>
      <c r="K7307" t="s">
        <v>22801</v>
      </c>
      <c r="L7307">
        <v>8378275</v>
      </c>
      <c r="M7307">
        <f t="shared" si="228"/>
        <v>206770</v>
      </c>
      <c r="N7307" s="2">
        <f t="shared" si="229"/>
        <v>60</v>
      </c>
    </row>
    <row r="7308" spans="1:14" x14ac:dyDescent="0.3">
      <c r="A7308" t="s">
        <v>3651</v>
      </c>
      <c r="B7308" t="s">
        <v>2904</v>
      </c>
      <c r="C7308">
        <v>4.7</v>
      </c>
      <c r="D7308">
        <v>31</v>
      </c>
      <c r="E7308">
        <v>4445</v>
      </c>
      <c r="F7308">
        <v>1689</v>
      </c>
      <c r="G7308" t="s">
        <v>16</v>
      </c>
      <c r="H7308" t="s">
        <v>22802</v>
      </c>
      <c r="I7308" t="s">
        <v>586</v>
      </c>
      <c r="J7308" t="s">
        <v>2906</v>
      </c>
      <c r="K7308" t="s">
        <v>22803</v>
      </c>
      <c r="L7308">
        <v>15168400</v>
      </c>
      <c r="M7308">
        <f t="shared" si="228"/>
        <v>52359</v>
      </c>
      <c r="N7308" s="2">
        <f t="shared" si="229"/>
        <v>62.002249718785151</v>
      </c>
    </row>
    <row r="7309" spans="1:14" x14ac:dyDescent="0.3">
      <c r="A7309" t="s">
        <v>22804</v>
      </c>
      <c r="B7309" t="s">
        <v>284</v>
      </c>
      <c r="C7309">
        <v>4.2</v>
      </c>
      <c r="D7309">
        <v>6</v>
      </c>
      <c r="E7309">
        <v>1899</v>
      </c>
      <c r="F7309">
        <v>664</v>
      </c>
      <c r="G7309" t="s">
        <v>124</v>
      </c>
      <c r="H7309" t="s">
        <v>22805</v>
      </c>
      <c r="I7309" t="s">
        <v>1532</v>
      </c>
      <c r="J7309" t="s">
        <v>286</v>
      </c>
      <c r="K7309" t="s">
        <v>22806</v>
      </c>
      <c r="L7309">
        <v>17511500</v>
      </c>
      <c r="M7309">
        <f t="shared" si="228"/>
        <v>3984</v>
      </c>
      <c r="N7309" s="2">
        <f t="shared" si="229"/>
        <v>65.034228541337541</v>
      </c>
    </row>
    <row r="7310" spans="1:14" x14ac:dyDescent="0.3">
      <c r="A7310" t="s">
        <v>20208</v>
      </c>
      <c r="B7310" t="s">
        <v>5587</v>
      </c>
      <c r="C7310">
        <v>4.4000000000000004</v>
      </c>
      <c r="D7310">
        <v>16</v>
      </c>
      <c r="E7310">
        <v>1999</v>
      </c>
      <c r="F7310">
        <v>899</v>
      </c>
      <c r="G7310" t="s">
        <v>757</v>
      </c>
      <c r="H7310" t="s">
        <v>22807</v>
      </c>
      <c r="I7310" t="s">
        <v>83</v>
      </c>
      <c r="J7310" t="s">
        <v>5589</v>
      </c>
      <c r="K7310" t="s">
        <v>22808</v>
      </c>
      <c r="L7310">
        <v>17156348</v>
      </c>
      <c r="M7310">
        <f t="shared" si="228"/>
        <v>14384</v>
      </c>
      <c r="N7310" s="2">
        <f t="shared" si="229"/>
        <v>55.027513756878442</v>
      </c>
    </row>
    <row r="7311" spans="1:14" x14ac:dyDescent="0.3">
      <c r="A7311" t="s">
        <v>19014</v>
      </c>
      <c r="B7311" t="s">
        <v>1513</v>
      </c>
      <c r="C7311">
        <v>4.0999999999999996</v>
      </c>
      <c r="D7311">
        <v>8</v>
      </c>
      <c r="E7311">
        <v>1799</v>
      </c>
      <c r="F7311">
        <v>629</v>
      </c>
      <c r="G7311" t="s">
        <v>124</v>
      </c>
      <c r="H7311" t="s">
        <v>22809</v>
      </c>
      <c r="I7311" t="s">
        <v>50</v>
      </c>
      <c r="J7311" t="s">
        <v>1515</v>
      </c>
      <c r="K7311" t="s">
        <v>22810</v>
      </c>
      <c r="L7311">
        <v>16608956</v>
      </c>
      <c r="M7311">
        <f t="shared" si="228"/>
        <v>5032</v>
      </c>
      <c r="N7311" s="2">
        <f t="shared" si="229"/>
        <v>65.036131183991102</v>
      </c>
    </row>
    <row r="7312" spans="1:14" x14ac:dyDescent="0.3">
      <c r="A7312" t="s">
        <v>22811</v>
      </c>
      <c r="B7312" t="s">
        <v>7757</v>
      </c>
      <c r="C7312">
        <v>4.3</v>
      </c>
      <c r="D7312">
        <v>23</v>
      </c>
      <c r="E7312">
        <v>999</v>
      </c>
      <c r="F7312">
        <v>449</v>
      </c>
      <c r="G7312" t="s">
        <v>1474</v>
      </c>
      <c r="H7312" t="s">
        <v>22812</v>
      </c>
      <c r="I7312" t="s">
        <v>76</v>
      </c>
      <c r="J7312" t="s">
        <v>7759</v>
      </c>
      <c r="K7312" t="s">
        <v>22813</v>
      </c>
      <c r="L7312">
        <v>16928604</v>
      </c>
      <c r="M7312">
        <f t="shared" si="228"/>
        <v>10327</v>
      </c>
      <c r="N7312" s="2">
        <f t="shared" si="229"/>
        <v>55.055055055055057</v>
      </c>
    </row>
    <row r="7313" spans="1:14" x14ac:dyDescent="0.3">
      <c r="A7313" t="s">
        <v>22814</v>
      </c>
      <c r="B7313" t="s">
        <v>309</v>
      </c>
      <c r="C7313">
        <v>4.5</v>
      </c>
      <c r="D7313">
        <v>71</v>
      </c>
      <c r="E7313">
        <v>2999</v>
      </c>
      <c r="F7313">
        <v>1499</v>
      </c>
      <c r="G7313" t="s">
        <v>5277</v>
      </c>
      <c r="H7313" t="s">
        <v>22815</v>
      </c>
      <c r="I7313" t="s">
        <v>132</v>
      </c>
      <c r="J7313" t="s">
        <v>313</v>
      </c>
      <c r="K7313" t="s">
        <v>22816</v>
      </c>
      <c r="L7313">
        <v>14021354</v>
      </c>
      <c r="M7313">
        <f t="shared" si="228"/>
        <v>106429</v>
      </c>
      <c r="N7313" s="2">
        <f t="shared" si="229"/>
        <v>50.016672224074689</v>
      </c>
    </row>
    <row r="7314" spans="1:14" x14ac:dyDescent="0.3">
      <c r="A7314" t="s">
        <v>22817</v>
      </c>
      <c r="B7314" t="s">
        <v>2303</v>
      </c>
      <c r="C7314">
        <v>4.0999999999999996</v>
      </c>
      <c r="D7314">
        <v>7</v>
      </c>
      <c r="E7314">
        <v>1899</v>
      </c>
      <c r="F7314">
        <v>664</v>
      </c>
      <c r="G7314" t="s">
        <v>42</v>
      </c>
      <c r="H7314" t="s">
        <v>22818</v>
      </c>
      <c r="I7314" t="s">
        <v>297</v>
      </c>
      <c r="J7314" t="s">
        <v>2305</v>
      </c>
      <c r="K7314" t="s">
        <v>22819</v>
      </c>
      <c r="L7314">
        <v>16821658</v>
      </c>
      <c r="M7314">
        <f t="shared" si="228"/>
        <v>4648</v>
      </c>
      <c r="N7314" s="2">
        <f t="shared" si="229"/>
        <v>65.034228541337541</v>
      </c>
    </row>
    <row r="7315" spans="1:14" x14ac:dyDescent="0.3">
      <c r="A7315" t="s">
        <v>3130</v>
      </c>
      <c r="B7315" t="s">
        <v>119</v>
      </c>
      <c r="C7315">
        <v>3.4</v>
      </c>
      <c r="D7315">
        <v>8</v>
      </c>
      <c r="E7315">
        <v>699</v>
      </c>
      <c r="F7315">
        <v>699</v>
      </c>
      <c r="G7315" t="s">
        <v>3457</v>
      </c>
      <c r="H7315" t="s">
        <v>22820</v>
      </c>
      <c r="I7315" t="s">
        <v>76</v>
      </c>
      <c r="J7315" t="s">
        <v>119</v>
      </c>
      <c r="K7315" t="s">
        <v>22821</v>
      </c>
      <c r="L7315">
        <v>17214258</v>
      </c>
      <c r="M7315">
        <f t="shared" si="228"/>
        <v>5592</v>
      </c>
      <c r="N7315" s="2">
        <f t="shared" si="229"/>
        <v>0</v>
      </c>
    </row>
    <row r="7316" spans="1:14" x14ac:dyDescent="0.3">
      <c r="A7316" t="s">
        <v>8480</v>
      </c>
      <c r="B7316" t="s">
        <v>2383</v>
      </c>
      <c r="C7316">
        <v>4.2</v>
      </c>
      <c r="D7316">
        <v>131</v>
      </c>
      <c r="E7316">
        <v>3399</v>
      </c>
      <c r="F7316">
        <v>1359</v>
      </c>
      <c r="G7316" t="s">
        <v>29</v>
      </c>
      <c r="H7316" t="s">
        <v>22822</v>
      </c>
      <c r="I7316" t="s">
        <v>44</v>
      </c>
      <c r="J7316" t="s">
        <v>2385</v>
      </c>
      <c r="K7316" t="s">
        <v>22823</v>
      </c>
      <c r="L7316">
        <v>15789206</v>
      </c>
      <c r="M7316">
        <f t="shared" si="228"/>
        <v>178029</v>
      </c>
      <c r="N7316" s="2">
        <f t="shared" si="229"/>
        <v>60.017652250661953</v>
      </c>
    </row>
    <row r="7317" spans="1:14" x14ac:dyDescent="0.3">
      <c r="A7317" t="s">
        <v>5509</v>
      </c>
      <c r="B7317" t="s">
        <v>2355</v>
      </c>
      <c r="C7317">
        <v>3.9</v>
      </c>
      <c r="D7317">
        <v>624</v>
      </c>
      <c r="E7317">
        <v>1299</v>
      </c>
      <c r="F7317">
        <v>597</v>
      </c>
      <c r="G7317" t="s">
        <v>1185</v>
      </c>
      <c r="H7317" t="s">
        <v>22824</v>
      </c>
      <c r="I7317" t="s">
        <v>297</v>
      </c>
      <c r="J7317" t="s">
        <v>2357</v>
      </c>
      <c r="K7317" t="s">
        <v>22825</v>
      </c>
      <c r="L7317">
        <v>2493463</v>
      </c>
      <c r="M7317">
        <f t="shared" si="228"/>
        <v>372528</v>
      </c>
      <c r="N7317" s="2">
        <f t="shared" si="229"/>
        <v>54.041570438799077</v>
      </c>
    </row>
    <row r="7318" spans="1:14" x14ac:dyDescent="0.3">
      <c r="A7318" t="s">
        <v>7798</v>
      </c>
      <c r="B7318" t="s">
        <v>1441</v>
      </c>
      <c r="C7318">
        <v>4</v>
      </c>
      <c r="D7318">
        <v>31</v>
      </c>
      <c r="E7318">
        <v>5098</v>
      </c>
      <c r="F7318">
        <v>1784</v>
      </c>
      <c r="G7318" t="s">
        <v>3174</v>
      </c>
      <c r="H7318" t="s">
        <v>22826</v>
      </c>
      <c r="I7318" t="s">
        <v>3176</v>
      </c>
      <c r="J7318" t="s">
        <v>1443</v>
      </c>
      <c r="K7318" t="s">
        <v>22827</v>
      </c>
      <c r="L7318">
        <v>13867412</v>
      </c>
      <c r="M7318">
        <f t="shared" si="228"/>
        <v>55304</v>
      </c>
      <c r="N7318" s="2">
        <f t="shared" si="229"/>
        <v>65.005884660651233</v>
      </c>
    </row>
    <row r="7319" spans="1:14" x14ac:dyDescent="0.3">
      <c r="A7319" t="s">
        <v>18132</v>
      </c>
      <c r="B7319" t="s">
        <v>14204</v>
      </c>
      <c r="C7319">
        <v>4</v>
      </c>
      <c r="D7319">
        <v>11</v>
      </c>
      <c r="E7319">
        <v>349</v>
      </c>
      <c r="F7319">
        <v>260</v>
      </c>
      <c r="G7319" t="s">
        <v>29</v>
      </c>
      <c r="H7319" t="s">
        <v>22828</v>
      </c>
      <c r="I7319" t="s">
        <v>37</v>
      </c>
      <c r="J7319" t="s">
        <v>14206</v>
      </c>
      <c r="K7319" t="s">
        <v>22829</v>
      </c>
      <c r="L7319">
        <v>17687690</v>
      </c>
      <c r="M7319">
        <f t="shared" si="228"/>
        <v>2860</v>
      </c>
      <c r="N7319" s="2">
        <f t="shared" si="229"/>
        <v>25.501432664756447</v>
      </c>
    </row>
    <row r="7320" spans="1:14" x14ac:dyDescent="0.3">
      <c r="A7320" t="s">
        <v>15580</v>
      </c>
      <c r="B7320" t="s">
        <v>15581</v>
      </c>
      <c r="C7320">
        <v>5</v>
      </c>
      <c r="D7320">
        <v>6</v>
      </c>
      <c r="E7320">
        <v>21495</v>
      </c>
      <c r="F7320">
        <v>21495</v>
      </c>
      <c r="G7320" t="s">
        <v>16</v>
      </c>
      <c r="H7320" t="s">
        <v>22830</v>
      </c>
      <c r="I7320" t="s">
        <v>177</v>
      </c>
      <c r="J7320" t="s">
        <v>15583</v>
      </c>
      <c r="K7320" t="s">
        <v>22831</v>
      </c>
      <c r="L7320">
        <v>13759408</v>
      </c>
      <c r="M7320">
        <f t="shared" si="228"/>
        <v>128970</v>
      </c>
      <c r="N7320" s="2">
        <f t="shared" si="229"/>
        <v>0</v>
      </c>
    </row>
    <row r="7321" spans="1:14" x14ac:dyDescent="0.3">
      <c r="A7321" t="s">
        <v>22832</v>
      </c>
      <c r="B7321" t="s">
        <v>4469</v>
      </c>
      <c r="C7321">
        <v>4.2</v>
      </c>
      <c r="D7321">
        <v>25</v>
      </c>
      <c r="E7321">
        <v>2349</v>
      </c>
      <c r="F7321">
        <v>2043</v>
      </c>
      <c r="G7321" t="s">
        <v>16</v>
      </c>
      <c r="H7321" t="s">
        <v>22833</v>
      </c>
      <c r="I7321" t="s">
        <v>716</v>
      </c>
      <c r="J7321" t="s">
        <v>4471</v>
      </c>
      <c r="K7321" t="s">
        <v>22834</v>
      </c>
      <c r="L7321">
        <v>11037142</v>
      </c>
      <c r="M7321">
        <f t="shared" si="228"/>
        <v>51075</v>
      </c>
      <c r="N7321" s="2">
        <f t="shared" si="229"/>
        <v>13.026819923371647</v>
      </c>
    </row>
    <row r="7322" spans="1:14" x14ac:dyDescent="0.3">
      <c r="A7322" t="s">
        <v>18396</v>
      </c>
      <c r="B7322" t="s">
        <v>230</v>
      </c>
      <c r="C7322">
        <v>4.2</v>
      </c>
      <c r="D7322">
        <v>621</v>
      </c>
      <c r="E7322">
        <v>1199</v>
      </c>
      <c r="F7322">
        <v>479</v>
      </c>
      <c r="G7322" t="s">
        <v>42</v>
      </c>
      <c r="H7322" t="s">
        <v>22835</v>
      </c>
      <c r="I7322" t="s">
        <v>37</v>
      </c>
      <c r="J7322" t="s">
        <v>232</v>
      </c>
      <c r="K7322" t="s">
        <v>22836</v>
      </c>
      <c r="L7322">
        <v>10144243</v>
      </c>
      <c r="M7322">
        <f t="shared" si="228"/>
        <v>297459</v>
      </c>
      <c r="N7322" s="2">
        <f t="shared" si="229"/>
        <v>60.050041701417847</v>
      </c>
    </row>
    <row r="7323" spans="1:14" x14ac:dyDescent="0.3">
      <c r="A7323" t="s">
        <v>22837</v>
      </c>
      <c r="B7323" t="s">
        <v>5045</v>
      </c>
      <c r="C7323">
        <v>4.5</v>
      </c>
      <c r="D7323">
        <v>60</v>
      </c>
      <c r="E7323">
        <v>299</v>
      </c>
      <c r="F7323">
        <v>284</v>
      </c>
      <c r="G7323" t="s">
        <v>16</v>
      </c>
      <c r="H7323" t="s">
        <v>22838</v>
      </c>
      <c r="I7323" t="s">
        <v>2824</v>
      </c>
      <c r="J7323" t="s">
        <v>5047</v>
      </c>
      <c r="K7323" t="s">
        <v>22839</v>
      </c>
      <c r="L7323">
        <v>16228088</v>
      </c>
      <c r="M7323">
        <f t="shared" si="228"/>
        <v>17040</v>
      </c>
      <c r="N7323" s="2">
        <f t="shared" si="229"/>
        <v>5.0167224080267561</v>
      </c>
    </row>
    <row r="7324" spans="1:14" x14ac:dyDescent="0.3">
      <c r="A7324" t="s">
        <v>4048</v>
      </c>
      <c r="B7324" t="s">
        <v>424</v>
      </c>
      <c r="C7324">
        <v>3.8</v>
      </c>
      <c r="D7324">
        <v>8</v>
      </c>
      <c r="E7324">
        <v>5999</v>
      </c>
      <c r="F7324">
        <v>1259</v>
      </c>
      <c r="G7324" t="s">
        <v>124</v>
      </c>
      <c r="H7324" t="s">
        <v>22840</v>
      </c>
      <c r="I7324" t="s">
        <v>132</v>
      </c>
      <c r="J7324" t="s">
        <v>426</v>
      </c>
      <c r="K7324" t="s">
        <v>22841</v>
      </c>
      <c r="L7324">
        <v>16652546</v>
      </c>
      <c r="M7324">
        <f t="shared" si="228"/>
        <v>10072</v>
      </c>
      <c r="N7324" s="2">
        <f t="shared" si="229"/>
        <v>79.013168861476913</v>
      </c>
    </row>
    <row r="7325" spans="1:14" x14ac:dyDescent="0.3">
      <c r="A7325" t="s">
        <v>22842</v>
      </c>
      <c r="B7325" t="s">
        <v>465</v>
      </c>
      <c r="C7325">
        <v>4.5</v>
      </c>
      <c r="D7325">
        <v>39</v>
      </c>
      <c r="E7325">
        <v>809</v>
      </c>
      <c r="F7325">
        <v>809</v>
      </c>
      <c r="G7325" t="s">
        <v>3652</v>
      </c>
      <c r="H7325" t="s">
        <v>22843</v>
      </c>
      <c r="I7325" t="s">
        <v>862</v>
      </c>
      <c r="J7325" t="s">
        <v>468</v>
      </c>
      <c r="K7325" t="s">
        <v>22844</v>
      </c>
      <c r="L7325">
        <v>9107785</v>
      </c>
      <c r="M7325">
        <f t="shared" si="228"/>
        <v>31551</v>
      </c>
      <c r="N7325" s="2">
        <f t="shared" si="229"/>
        <v>0</v>
      </c>
    </row>
    <row r="7326" spans="1:14" x14ac:dyDescent="0.3">
      <c r="A7326" t="s">
        <v>22845</v>
      </c>
      <c r="B7326" t="s">
        <v>41</v>
      </c>
      <c r="C7326">
        <v>4.5</v>
      </c>
      <c r="D7326">
        <v>39</v>
      </c>
      <c r="E7326">
        <v>1199</v>
      </c>
      <c r="F7326">
        <v>1199</v>
      </c>
      <c r="G7326" t="s">
        <v>860</v>
      </c>
      <c r="H7326" t="s">
        <v>22846</v>
      </c>
      <c r="I7326" t="s">
        <v>37</v>
      </c>
      <c r="J7326" t="s">
        <v>45</v>
      </c>
      <c r="K7326" t="s">
        <v>22847</v>
      </c>
      <c r="L7326">
        <v>13637674</v>
      </c>
      <c r="M7326">
        <f t="shared" si="228"/>
        <v>46761</v>
      </c>
      <c r="N7326" s="2">
        <f t="shared" si="229"/>
        <v>0</v>
      </c>
    </row>
    <row r="7327" spans="1:14" x14ac:dyDescent="0.3">
      <c r="A7327" t="s">
        <v>22848</v>
      </c>
      <c r="B7327" t="s">
        <v>199</v>
      </c>
      <c r="C7327">
        <v>4.0999999999999996</v>
      </c>
      <c r="D7327">
        <v>91</v>
      </c>
      <c r="E7327">
        <v>2699</v>
      </c>
      <c r="F7327">
        <v>944</v>
      </c>
      <c r="G7327" t="s">
        <v>757</v>
      </c>
      <c r="H7327" t="s">
        <v>22849</v>
      </c>
      <c r="I7327" t="s">
        <v>1165</v>
      </c>
      <c r="J7327" t="s">
        <v>202</v>
      </c>
      <c r="K7327" t="s">
        <v>22850</v>
      </c>
      <c r="L7327">
        <v>11659702</v>
      </c>
      <c r="M7327">
        <f t="shared" si="228"/>
        <v>85904</v>
      </c>
      <c r="N7327" s="2">
        <f t="shared" si="229"/>
        <v>65.02408299370137</v>
      </c>
    </row>
    <row r="7328" spans="1:14" x14ac:dyDescent="0.3">
      <c r="A7328" t="s">
        <v>22851</v>
      </c>
      <c r="B7328" t="s">
        <v>353</v>
      </c>
      <c r="C7328">
        <v>4.5</v>
      </c>
      <c r="D7328">
        <v>241</v>
      </c>
      <c r="E7328">
        <v>1699</v>
      </c>
      <c r="F7328">
        <v>1699</v>
      </c>
      <c r="G7328" t="s">
        <v>3700</v>
      </c>
      <c r="H7328" t="s">
        <v>22852</v>
      </c>
      <c r="I7328" t="s">
        <v>132</v>
      </c>
      <c r="J7328" t="s">
        <v>356</v>
      </c>
      <c r="K7328" t="s">
        <v>22853</v>
      </c>
      <c r="L7328">
        <v>11171602</v>
      </c>
      <c r="M7328">
        <f t="shared" si="228"/>
        <v>409459</v>
      </c>
      <c r="N7328" s="2">
        <f t="shared" si="229"/>
        <v>0</v>
      </c>
    </row>
    <row r="7329" spans="1:14" x14ac:dyDescent="0.3">
      <c r="A7329" t="s">
        <v>22854</v>
      </c>
      <c r="B7329" t="s">
        <v>7994</v>
      </c>
      <c r="C7329">
        <v>4.3</v>
      </c>
      <c r="D7329">
        <v>1400</v>
      </c>
      <c r="E7329">
        <v>1949</v>
      </c>
      <c r="F7329">
        <v>701</v>
      </c>
      <c r="G7329" t="s">
        <v>29</v>
      </c>
      <c r="H7329" t="s">
        <v>22855</v>
      </c>
      <c r="I7329" t="s">
        <v>126</v>
      </c>
      <c r="J7329" t="s">
        <v>7996</v>
      </c>
      <c r="K7329" t="s">
        <v>22856</v>
      </c>
      <c r="L7329">
        <v>10513952</v>
      </c>
      <c r="M7329">
        <f t="shared" si="228"/>
        <v>981400</v>
      </c>
      <c r="N7329" s="2">
        <f t="shared" si="229"/>
        <v>64.032837352488457</v>
      </c>
    </row>
    <row r="7330" spans="1:14" x14ac:dyDescent="0.3">
      <c r="A7330" t="s">
        <v>22857</v>
      </c>
      <c r="B7330" t="s">
        <v>917</v>
      </c>
      <c r="C7330">
        <v>4.3</v>
      </c>
      <c r="D7330">
        <v>211</v>
      </c>
      <c r="E7330">
        <v>999</v>
      </c>
      <c r="F7330">
        <v>419</v>
      </c>
      <c r="G7330" t="s">
        <v>29</v>
      </c>
      <c r="H7330" t="s">
        <v>22858</v>
      </c>
      <c r="I7330" t="s">
        <v>56</v>
      </c>
      <c r="J7330" t="s">
        <v>919</v>
      </c>
      <c r="K7330" t="s">
        <v>22859</v>
      </c>
      <c r="L7330">
        <v>15361608</v>
      </c>
      <c r="M7330">
        <f t="shared" si="228"/>
        <v>88409</v>
      </c>
      <c r="N7330" s="2">
        <f t="shared" si="229"/>
        <v>58.058058058058059</v>
      </c>
    </row>
    <row r="7331" spans="1:14" x14ac:dyDescent="0.3">
      <c r="A7331" t="s">
        <v>22860</v>
      </c>
      <c r="B7331" t="s">
        <v>1382</v>
      </c>
      <c r="C7331">
        <v>4.7</v>
      </c>
      <c r="D7331">
        <v>6</v>
      </c>
      <c r="E7331">
        <v>1799</v>
      </c>
      <c r="F7331">
        <v>539</v>
      </c>
      <c r="G7331" t="s">
        <v>242</v>
      </c>
      <c r="H7331" t="s">
        <v>22861</v>
      </c>
      <c r="I7331" t="s">
        <v>244</v>
      </c>
      <c r="J7331" t="s">
        <v>1384</v>
      </c>
      <c r="K7331" t="s">
        <v>22862</v>
      </c>
      <c r="L7331">
        <v>16040424</v>
      </c>
      <c r="M7331">
        <f t="shared" si="228"/>
        <v>3234</v>
      </c>
      <c r="N7331" s="2">
        <f t="shared" si="229"/>
        <v>70.038910505836569</v>
      </c>
    </row>
    <row r="7332" spans="1:14" x14ac:dyDescent="0.3">
      <c r="A7332" t="s">
        <v>22863</v>
      </c>
      <c r="B7332" t="s">
        <v>22864</v>
      </c>
      <c r="C7332">
        <v>4.5999999999999996</v>
      </c>
      <c r="D7332">
        <v>40</v>
      </c>
      <c r="E7332">
        <v>495</v>
      </c>
      <c r="F7332">
        <v>346</v>
      </c>
      <c r="G7332" t="s">
        <v>1143</v>
      </c>
      <c r="H7332" t="s">
        <v>22865</v>
      </c>
      <c r="I7332" t="s">
        <v>1584</v>
      </c>
      <c r="J7332" t="s">
        <v>22866</v>
      </c>
      <c r="K7332" t="s">
        <v>22867</v>
      </c>
      <c r="L7332">
        <v>17249886</v>
      </c>
      <c r="M7332">
        <f t="shared" si="228"/>
        <v>13840</v>
      </c>
      <c r="N7332" s="2">
        <f t="shared" si="229"/>
        <v>30.1010101010101</v>
      </c>
    </row>
    <row r="7333" spans="1:14" x14ac:dyDescent="0.3">
      <c r="A7333" t="s">
        <v>22868</v>
      </c>
      <c r="B7333" t="s">
        <v>5614</v>
      </c>
      <c r="C7333">
        <v>4</v>
      </c>
      <c r="D7333">
        <v>193</v>
      </c>
      <c r="E7333">
        <v>2499</v>
      </c>
      <c r="F7333">
        <v>949</v>
      </c>
      <c r="G7333" t="s">
        <v>29</v>
      </c>
      <c r="H7333" t="s">
        <v>22869</v>
      </c>
      <c r="I7333" t="s">
        <v>50</v>
      </c>
      <c r="J7333" t="s">
        <v>5616</v>
      </c>
      <c r="K7333" t="s">
        <v>22870</v>
      </c>
      <c r="L7333">
        <v>13266664</v>
      </c>
      <c r="M7333">
        <f t="shared" si="228"/>
        <v>183157</v>
      </c>
      <c r="N7333" s="2">
        <f t="shared" si="229"/>
        <v>62.024809923969592</v>
      </c>
    </row>
    <row r="7334" spans="1:14" x14ac:dyDescent="0.3">
      <c r="A7334" t="s">
        <v>5902</v>
      </c>
      <c r="B7334" t="s">
        <v>5215</v>
      </c>
      <c r="C7334">
        <v>4.5999999999999996</v>
      </c>
      <c r="D7334">
        <v>5</v>
      </c>
      <c r="E7334">
        <v>2299</v>
      </c>
      <c r="F7334">
        <v>2299</v>
      </c>
      <c r="G7334" t="s">
        <v>42</v>
      </c>
      <c r="H7334" t="s">
        <v>22871</v>
      </c>
      <c r="I7334" t="s">
        <v>37</v>
      </c>
      <c r="J7334" t="s">
        <v>5217</v>
      </c>
      <c r="K7334" t="s">
        <v>22872</v>
      </c>
      <c r="L7334">
        <v>17010366</v>
      </c>
      <c r="M7334">
        <f t="shared" si="228"/>
        <v>11495</v>
      </c>
      <c r="N7334" s="2">
        <f t="shared" si="229"/>
        <v>0</v>
      </c>
    </row>
    <row r="7335" spans="1:14" x14ac:dyDescent="0.3">
      <c r="A7335" t="s">
        <v>22873</v>
      </c>
      <c r="B7335" t="s">
        <v>584</v>
      </c>
      <c r="C7335">
        <v>4.2</v>
      </c>
      <c r="D7335">
        <v>43</v>
      </c>
      <c r="E7335">
        <v>3495</v>
      </c>
      <c r="F7335">
        <v>1712</v>
      </c>
      <c r="G7335" t="s">
        <v>88</v>
      </c>
      <c r="H7335" t="s">
        <v>22874</v>
      </c>
      <c r="I7335" t="s">
        <v>586</v>
      </c>
      <c r="J7335" t="s">
        <v>587</v>
      </c>
      <c r="K7335" t="s">
        <v>22875</v>
      </c>
      <c r="L7335">
        <v>14835530</v>
      </c>
      <c r="M7335">
        <f t="shared" si="228"/>
        <v>73616</v>
      </c>
      <c r="N7335" s="2">
        <f t="shared" si="229"/>
        <v>51.015736766809724</v>
      </c>
    </row>
    <row r="7336" spans="1:14" x14ac:dyDescent="0.3">
      <c r="A7336" t="s">
        <v>4672</v>
      </c>
      <c r="B7336" t="s">
        <v>2212</v>
      </c>
      <c r="C7336">
        <v>4.2</v>
      </c>
      <c r="D7336">
        <v>51</v>
      </c>
      <c r="E7336">
        <v>999</v>
      </c>
      <c r="F7336">
        <v>449</v>
      </c>
      <c r="G7336" t="s">
        <v>13393</v>
      </c>
      <c r="H7336" t="s">
        <v>22876</v>
      </c>
      <c r="I7336" t="s">
        <v>110</v>
      </c>
      <c r="J7336" t="s">
        <v>2215</v>
      </c>
      <c r="K7336" t="s">
        <v>22877</v>
      </c>
      <c r="L7336">
        <v>15121404</v>
      </c>
      <c r="M7336">
        <f t="shared" si="228"/>
        <v>22899</v>
      </c>
      <c r="N7336" s="2">
        <f t="shared" si="229"/>
        <v>55.055055055055057</v>
      </c>
    </row>
    <row r="7337" spans="1:14" x14ac:dyDescent="0.3">
      <c r="A7337" t="s">
        <v>13791</v>
      </c>
      <c r="B7337" t="s">
        <v>1342</v>
      </c>
      <c r="C7337">
        <v>4</v>
      </c>
      <c r="D7337">
        <v>6</v>
      </c>
      <c r="E7337">
        <v>1499</v>
      </c>
      <c r="F7337">
        <v>899</v>
      </c>
      <c r="G7337" t="s">
        <v>42</v>
      </c>
      <c r="H7337" t="s">
        <v>22878</v>
      </c>
      <c r="I7337" t="s">
        <v>37</v>
      </c>
      <c r="J7337" t="s">
        <v>1344</v>
      </c>
      <c r="K7337" t="s">
        <v>22879</v>
      </c>
      <c r="L7337">
        <v>17727932</v>
      </c>
      <c r="M7337">
        <f t="shared" si="228"/>
        <v>5394</v>
      </c>
      <c r="N7337" s="2">
        <f t="shared" si="229"/>
        <v>40.026684456304203</v>
      </c>
    </row>
    <row r="7338" spans="1:14" x14ac:dyDescent="0.3">
      <c r="A7338" t="s">
        <v>2490</v>
      </c>
      <c r="B7338" t="s">
        <v>87</v>
      </c>
      <c r="C7338">
        <v>4.4000000000000004</v>
      </c>
      <c r="D7338">
        <v>93</v>
      </c>
      <c r="E7338">
        <v>1999</v>
      </c>
      <c r="F7338">
        <v>1099</v>
      </c>
      <c r="G7338" t="s">
        <v>16</v>
      </c>
      <c r="H7338" t="s">
        <v>22880</v>
      </c>
      <c r="I7338" t="s">
        <v>1306</v>
      </c>
      <c r="J7338" t="s">
        <v>91</v>
      </c>
      <c r="K7338" t="s">
        <v>22881</v>
      </c>
      <c r="L7338">
        <v>12666182</v>
      </c>
      <c r="M7338">
        <f t="shared" si="228"/>
        <v>102207</v>
      </c>
      <c r="N7338" s="2">
        <f t="shared" si="229"/>
        <v>45.022511255627812</v>
      </c>
    </row>
    <row r="7339" spans="1:14" x14ac:dyDescent="0.3">
      <c r="A7339" t="s">
        <v>22882</v>
      </c>
      <c r="B7339" t="s">
        <v>3852</v>
      </c>
      <c r="C7339">
        <v>3.8</v>
      </c>
      <c r="D7339">
        <v>9</v>
      </c>
      <c r="E7339">
        <v>2895</v>
      </c>
      <c r="F7339">
        <v>2026</v>
      </c>
      <c r="G7339" t="s">
        <v>42</v>
      </c>
      <c r="H7339" t="s">
        <v>22883</v>
      </c>
      <c r="I7339" t="s">
        <v>50</v>
      </c>
      <c r="J7339" t="s">
        <v>3854</v>
      </c>
      <c r="K7339" t="s">
        <v>22884</v>
      </c>
      <c r="L7339">
        <v>11024134</v>
      </c>
      <c r="M7339">
        <f t="shared" si="228"/>
        <v>18234</v>
      </c>
      <c r="N7339" s="2">
        <f t="shared" si="229"/>
        <v>30.017271157167531</v>
      </c>
    </row>
    <row r="7340" spans="1:14" x14ac:dyDescent="0.3">
      <c r="A7340" t="s">
        <v>22885</v>
      </c>
      <c r="B7340" t="s">
        <v>2242</v>
      </c>
      <c r="C7340">
        <v>3.7</v>
      </c>
      <c r="D7340">
        <v>29</v>
      </c>
      <c r="E7340">
        <v>1499</v>
      </c>
      <c r="F7340">
        <v>599</v>
      </c>
      <c r="G7340" t="s">
        <v>124</v>
      </c>
      <c r="H7340" t="s">
        <v>22886</v>
      </c>
      <c r="I7340" t="s">
        <v>56</v>
      </c>
      <c r="J7340" t="s">
        <v>2244</v>
      </c>
      <c r="K7340" t="s">
        <v>22887</v>
      </c>
      <c r="L7340">
        <v>15980892</v>
      </c>
      <c r="M7340">
        <f t="shared" si="228"/>
        <v>17371</v>
      </c>
      <c r="N7340" s="2">
        <f t="shared" si="229"/>
        <v>60.040026684456308</v>
      </c>
    </row>
    <row r="7341" spans="1:14" x14ac:dyDescent="0.3">
      <c r="A7341" t="s">
        <v>22888</v>
      </c>
      <c r="B7341" t="s">
        <v>17070</v>
      </c>
      <c r="C7341">
        <v>4</v>
      </c>
      <c r="D7341">
        <v>26</v>
      </c>
      <c r="E7341">
        <v>1999</v>
      </c>
      <c r="F7341">
        <v>639</v>
      </c>
      <c r="G7341" t="s">
        <v>16</v>
      </c>
      <c r="H7341" t="s">
        <v>22889</v>
      </c>
      <c r="I7341" t="s">
        <v>1558</v>
      </c>
      <c r="J7341" t="s">
        <v>17072</v>
      </c>
      <c r="K7341" t="s">
        <v>22890</v>
      </c>
      <c r="L7341">
        <v>16114408</v>
      </c>
      <c r="M7341">
        <f t="shared" si="228"/>
        <v>16614</v>
      </c>
      <c r="N7341" s="2">
        <f t="shared" si="229"/>
        <v>68.03401700850425</v>
      </c>
    </row>
    <row r="7342" spans="1:14" x14ac:dyDescent="0.3">
      <c r="A7342" t="s">
        <v>22891</v>
      </c>
      <c r="B7342" t="s">
        <v>22892</v>
      </c>
      <c r="C7342">
        <v>3</v>
      </c>
      <c r="D7342">
        <v>11</v>
      </c>
      <c r="E7342">
        <v>2400</v>
      </c>
      <c r="F7342">
        <v>984</v>
      </c>
      <c r="G7342" t="s">
        <v>16</v>
      </c>
      <c r="H7342" t="s">
        <v>22893</v>
      </c>
      <c r="I7342" t="s">
        <v>4987</v>
      </c>
      <c r="J7342" t="s">
        <v>22894</v>
      </c>
      <c r="K7342" t="s">
        <v>22895</v>
      </c>
      <c r="L7342">
        <v>17319746</v>
      </c>
      <c r="M7342">
        <f t="shared" si="228"/>
        <v>10824</v>
      </c>
      <c r="N7342" s="2">
        <f t="shared" si="229"/>
        <v>59</v>
      </c>
    </row>
    <row r="7343" spans="1:14" x14ac:dyDescent="0.3">
      <c r="A7343" t="s">
        <v>22896</v>
      </c>
      <c r="B7343" t="s">
        <v>80</v>
      </c>
      <c r="C7343">
        <v>4</v>
      </c>
      <c r="D7343">
        <v>6</v>
      </c>
      <c r="E7343">
        <v>2799</v>
      </c>
      <c r="F7343">
        <v>1399</v>
      </c>
      <c r="G7343" t="s">
        <v>16</v>
      </c>
      <c r="H7343" t="s">
        <v>22897</v>
      </c>
      <c r="I7343" t="s">
        <v>586</v>
      </c>
      <c r="J7343" t="s">
        <v>84</v>
      </c>
      <c r="K7343" t="s">
        <v>22898</v>
      </c>
      <c r="L7343">
        <v>15322780</v>
      </c>
      <c r="M7343">
        <f t="shared" si="228"/>
        <v>8394</v>
      </c>
      <c r="N7343" s="2">
        <f t="shared" si="229"/>
        <v>50.017863522686682</v>
      </c>
    </row>
    <row r="7344" spans="1:14" x14ac:dyDescent="0.3">
      <c r="A7344" t="s">
        <v>5406</v>
      </c>
      <c r="B7344" t="s">
        <v>2366</v>
      </c>
      <c r="C7344">
        <v>4.7</v>
      </c>
      <c r="D7344">
        <v>6</v>
      </c>
      <c r="E7344">
        <v>4999</v>
      </c>
      <c r="F7344">
        <v>2749</v>
      </c>
      <c r="G7344" t="s">
        <v>88</v>
      </c>
      <c r="H7344" t="s">
        <v>22899</v>
      </c>
      <c r="I7344" t="s">
        <v>586</v>
      </c>
      <c r="J7344" t="s">
        <v>2368</v>
      </c>
      <c r="K7344" t="s">
        <v>22900</v>
      </c>
      <c r="L7344">
        <v>14776276</v>
      </c>
      <c r="M7344">
        <f t="shared" si="228"/>
        <v>16494</v>
      </c>
      <c r="N7344" s="2">
        <f t="shared" si="229"/>
        <v>45.009001800360068</v>
      </c>
    </row>
    <row r="7345" spans="1:14" x14ac:dyDescent="0.3">
      <c r="A7345" t="s">
        <v>4340</v>
      </c>
      <c r="B7345" t="s">
        <v>1513</v>
      </c>
      <c r="C7345">
        <v>2.8</v>
      </c>
      <c r="D7345">
        <v>8</v>
      </c>
      <c r="E7345">
        <v>1599</v>
      </c>
      <c r="F7345">
        <v>559</v>
      </c>
      <c r="G7345" t="s">
        <v>67</v>
      </c>
      <c r="H7345" t="s">
        <v>22901</v>
      </c>
      <c r="I7345" t="s">
        <v>37</v>
      </c>
      <c r="J7345" t="s">
        <v>1515</v>
      </c>
      <c r="K7345" t="s">
        <v>7470</v>
      </c>
      <c r="L7345">
        <v>15610006</v>
      </c>
      <c r="M7345">
        <f t="shared" si="228"/>
        <v>4472</v>
      </c>
      <c r="N7345" s="2">
        <f t="shared" si="229"/>
        <v>65.040650406504056</v>
      </c>
    </row>
    <row r="7346" spans="1:14" x14ac:dyDescent="0.3">
      <c r="A7346" t="s">
        <v>4917</v>
      </c>
      <c r="B7346" t="s">
        <v>6942</v>
      </c>
      <c r="C7346">
        <v>4.4000000000000004</v>
      </c>
      <c r="D7346">
        <v>28</v>
      </c>
      <c r="E7346">
        <v>1749</v>
      </c>
      <c r="F7346">
        <v>612</v>
      </c>
      <c r="G7346" t="s">
        <v>1088</v>
      </c>
      <c r="H7346" t="s">
        <v>22902</v>
      </c>
      <c r="I7346" t="s">
        <v>297</v>
      </c>
      <c r="J7346" t="s">
        <v>6944</v>
      </c>
      <c r="K7346" t="s">
        <v>22903</v>
      </c>
      <c r="L7346">
        <v>8910977</v>
      </c>
      <c r="M7346">
        <f t="shared" si="228"/>
        <v>17136</v>
      </c>
      <c r="N7346" s="2">
        <f t="shared" si="229"/>
        <v>65.008576329331049</v>
      </c>
    </row>
    <row r="7347" spans="1:14" x14ac:dyDescent="0.3">
      <c r="A7347" t="s">
        <v>22904</v>
      </c>
      <c r="B7347" t="s">
        <v>41</v>
      </c>
      <c r="C7347">
        <v>3.9</v>
      </c>
      <c r="D7347">
        <v>27</v>
      </c>
      <c r="E7347">
        <v>3999</v>
      </c>
      <c r="F7347">
        <v>1599</v>
      </c>
      <c r="G7347" t="s">
        <v>42</v>
      </c>
      <c r="H7347" t="s">
        <v>22905</v>
      </c>
      <c r="I7347" t="s">
        <v>103</v>
      </c>
      <c r="J7347" t="s">
        <v>45</v>
      </c>
      <c r="K7347" t="s">
        <v>22906</v>
      </c>
      <c r="L7347">
        <v>14701730</v>
      </c>
      <c r="M7347">
        <f t="shared" si="228"/>
        <v>43173</v>
      </c>
      <c r="N7347" s="2">
        <f t="shared" si="229"/>
        <v>60.015003750937737</v>
      </c>
    </row>
    <row r="7348" spans="1:14" x14ac:dyDescent="0.3">
      <c r="A7348" t="s">
        <v>22907</v>
      </c>
      <c r="B7348" t="s">
        <v>2388</v>
      </c>
      <c r="C7348">
        <v>3.5</v>
      </c>
      <c r="D7348">
        <v>216</v>
      </c>
      <c r="E7348">
        <v>1299</v>
      </c>
      <c r="F7348">
        <v>584</v>
      </c>
      <c r="G7348" t="s">
        <v>67</v>
      </c>
      <c r="H7348" t="s">
        <v>22908</v>
      </c>
      <c r="I7348" t="s">
        <v>1532</v>
      </c>
      <c r="J7348" t="s">
        <v>2390</v>
      </c>
      <c r="K7348" t="s">
        <v>22909</v>
      </c>
      <c r="L7348">
        <v>11120368</v>
      </c>
      <c r="M7348">
        <f t="shared" si="228"/>
        <v>126144</v>
      </c>
      <c r="N7348" s="2">
        <f t="shared" si="229"/>
        <v>55.042340261739795</v>
      </c>
    </row>
    <row r="7349" spans="1:14" x14ac:dyDescent="0.3">
      <c r="A7349" t="s">
        <v>22910</v>
      </c>
      <c r="B7349" t="s">
        <v>895</v>
      </c>
      <c r="C7349">
        <v>4.4000000000000004</v>
      </c>
      <c r="D7349">
        <v>29</v>
      </c>
      <c r="E7349">
        <v>3590</v>
      </c>
      <c r="F7349">
        <v>2692</v>
      </c>
      <c r="G7349" t="s">
        <v>466</v>
      </c>
      <c r="H7349" t="s">
        <v>22911</v>
      </c>
      <c r="I7349" t="s">
        <v>404</v>
      </c>
      <c r="J7349" t="s">
        <v>898</v>
      </c>
      <c r="K7349" t="s">
        <v>22912</v>
      </c>
      <c r="L7349">
        <v>15964084</v>
      </c>
      <c r="M7349">
        <f t="shared" si="228"/>
        <v>78068</v>
      </c>
      <c r="N7349" s="2">
        <f t="shared" si="229"/>
        <v>25.01392757660167</v>
      </c>
    </row>
    <row r="7350" spans="1:14" x14ac:dyDescent="0.3">
      <c r="A7350" t="s">
        <v>22913</v>
      </c>
      <c r="B7350" t="s">
        <v>13588</v>
      </c>
      <c r="C7350">
        <v>3.5</v>
      </c>
      <c r="D7350">
        <v>4</v>
      </c>
      <c r="E7350">
        <v>9990</v>
      </c>
      <c r="F7350">
        <v>4595</v>
      </c>
      <c r="G7350" t="s">
        <v>124</v>
      </c>
      <c r="H7350" t="s">
        <v>22914</v>
      </c>
      <c r="I7350" t="s">
        <v>50</v>
      </c>
      <c r="J7350" t="s">
        <v>13590</v>
      </c>
      <c r="K7350" t="s">
        <v>22915</v>
      </c>
      <c r="L7350">
        <v>17844282</v>
      </c>
      <c r="M7350">
        <f t="shared" si="228"/>
        <v>18380</v>
      </c>
      <c r="N7350" s="2">
        <f t="shared" si="229"/>
        <v>54.004004004004003</v>
      </c>
    </row>
    <row r="7351" spans="1:14" x14ac:dyDescent="0.3">
      <c r="A7351" t="s">
        <v>22916</v>
      </c>
      <c r="B7351" t="s">
        <v>2793</v>
      </c>
      <c r="C7351">
        <v>4.2</v>
      </c>
      <c r="D7351">
        <v>67</v>
      </c>
      <c r="E7351">
        <v>897</v>
      </c>
      <c r="F7351">
        <v>765</v>
      </c>
      <c r="G7351" t="s">
        <v>67</v>
      </c>
      <c r="H7351" t="s">
        <v>22917</v>
      </c>
      <c r="I7351" t="s">
        <v>138</v>
      </c>
      <c r="J7351" t="s">
        <v>2795</v>
      </c>
      <c r="K7351" t="s">
        <v>22918</v>
      </c>
      <c r="L7351">
        <v>1670156</v>
      </c>
      <c r="M7351">
        <f t="shared" si="228"/>
        <v>51255</v>
      </c>
      <c r="N7351" s="2">
        <f t="shared" si="229"/>
        <v>14.715719063545151</v>
      </c>
    </row>
    <row r="7352" spans="1:14" x14ac:dyDescent="0.3">
      <c r="A7352" t="s">
        <v>10810</v>
      </c>
      <c r="B7352" t="s">
        <v>3674</v>
      </c>
      <c r="C7352">
        <v>4.3</v>
      </c>
      <c r="D7352">
        <v>46</v>
      </c>
      <c r="E7352">
        <v>2770</v>
      </c>
      <c r="F7352">
        <v>997</v>
      </c>
      <c r="G7352" t="s">
        <v>2219</v>
      </c>
      <c r="H7352" t="s">
        <v>22919</v>
      </c>
      <c r="I7352" t="s">
        <v>685</v>
      </c>
      <c r="J7352" t="s">
        <v>3676</v>
      </c>
      <c r="K7352" t="s">
        <v>22920</v>
      </c>
      <c r="L7352">
        <v>14159852</v>
      </c>
      <c r="M7352">
        <f t="shared" si="228"/>
        <v>45862</v>
      </c>
      <c r="N7352" s="2">
        <f t="shared" si="229"/>
        <v>64.007220216606498</v>
      </c>
    </row>
    <row r="7353" spans="1:14" x14ac:dyDescent="0.3">
      <c r="A7353" t="s">
        <v>7414</v>
      </c>
      <c r="B7353" t="s">
        <v>424</v>
      </c>
      <c r="C7353">
        <v>4.2</v>
      </c>
      <c r="D7353">
        <v>127</v>
      </c>
      <c r="E7353">
        <v>3999</v>
      </c>
      <c r="F7353">
        <v>1799</v>
      </c>
      <c r="G7353" t="s">
        <v>124</v>
      </c>
      <c r="H7353" t="s">
        <v>22921</v>
      </c>
      <c r="I7353" t="s">
        <v>132</v>
      </c>
      <c r="J7353" t="s">
        <v>426</v>
      </c>
      <c r="K7353" t="s">
        <v>22922</v>
      </c>
      <c r="L7353">
        <v>12564594</v>
      </c>
      <c r="M7353">
        <f t="shared" si="228"/>
        <v>228473</v>
      </c>
      <c r="N7353" s="2">
        <f t="shared" si="229"/>
        <v>55.013753438359593</v>
      </c>
    </row>
    <row r="7354" spans="1:14" x14ac:dyDescent="0.3">
      <c r="A7354" t="s">
        <v>22923</v>
      </c>
      <c r="B7354" t="s">
        <v>877</v>
      </c>
      <c r="C7354">
        <v>4.5</v>
      </c>
      <c r="D7354">
        <v>58</v>
      </c>
      <c r="E7354">
        <v>999</v>
      </c>
      <c r="F7354">
        <v>599</v>
      </c>
      <c r="G7354" t="s">
        <v>1412</v>
      </c>
      <c r="H7354" t="s">
        <v>22924</v>
      </c>
      <c r="I7354" t="s">
        <v>880</v>
      </c>
      <c r="J7354" t="s">
        <v>881</v>
      </c>
      <c r="K7354" t="s">
        <v>22925</v>
      </c>
      <c r="L7354">
        <v>15151378</v>
      </c>
      <c r="M7354">
        <f t="shared" si="228"/>
        <v>34742</v>
      </c>
      <c r="N7354" s="2">
        <f t="shared" si="229"/>
        <v>40.04004004004004</v>
      </c>
    </row>
    <row r="7355" spans="1:14" x14ac:dyDescent="0.3">
      <c r="A7355" t="s">
        <v>22926</v>
      </c>
      <c r="B7355" t="s">
        <v>230</v>
      </c>
      <c r="C7355">
        <v>3.3</v>
      </c>
      <c r="D7355">
        <v>4</v>
      </c>
      <c r="E7355">
        <v>2899</v>
      </c>
      <c r="F7355">
        <v>1449</v>
      </c>
      <c r="G7355" t="s">
        <v>81</v>
      </c>
      <c r="H7355" t="s">
        <v>22927</v>
      </c>
      <c r="I7355" t="s">
        <v>83</v>
      </c>
      <c r="J7355" t="s">
        <v>232</v>
      </c>
      <c r="K7355" t="s">
        <v>22928</v>
      </c>
      <c r="L7355">
        <v>16193658</v>
      </c>
      <c r="M7355">
        <f t="shared" si="228"/>
        <v>5796</v>
      </c>
      <c r="N7355" s="2">
        <f t="shared" si="229"/>
        <v>50.017247326664375</v>
      </c>
    </row>
    <row r="7356" spans="1:14" x14ac:dyDescent="0.3">
      <c r="A7356" t="s">
        <v>17533</v>
      </c>
      <c r="B7356" t="s">
        <v>2768</v>
      </c>
      <c r="C7356">
        <v>4.0999999999999996</v>
      </c>
      <c r="D7356">
        <v>28</v>
      </c>
      <c r="E7356">
        <v>1499</v>
      </c>
      <c r="F7356">
        <v>854</v>
      </c>
      <c r="G7356" t="s">
        <v>1474</v>
      </c>
      <c r="H7356" t="s">
        <v>22929</v>
      </c>
      <c r="I7356" t="s">
        <v>685</v>
      </c>
      <c r="J7356" t="s">
        <v>2770</v>
      </c>
      <c r="K7356" t="s">
        <v>22930</v>
      </c>
      <c r="L7356">
        <v>17615116</v>
      </c>
      <c r="M7356">
        <f t="shared" si="228"/>
        <v>23912</v>
      </c>
      <c r="N7356" s="2">
        <f t="shared" si="229"/>
        <v>43.028685790527014</v>
      </c>
    </row>
    <row r="7357" spans="1:14" x14ac:dyDescent="0.3">
      <c r="A7357" t="s">
        <v>22931</v>
      </c>
      <c r="B7357" t="s">
        <v>230</v>
      </c>
      <c r="C7357">
        <v>4.2</v>
      </c>
      <c r="D7357">
        <v>17</v>
      </c>
      <c r="E7357">
        <v>3199</v>
      </c>
      <c r="F7357">
        <v>799</v>
      </c>
      <c r="G7357" t="s">
        <v>42</v>
      </c>
      <c r="H7357" t="s">
        <v>22932</v>
      </c>
      <c r="I7357" t="s">
        <v>297</v>
      </c>
      <c r="J7357" t="s">
        <v>232</v>
      </c>
      <c r="K7357" t="s">
        <v>22933</v>
      </c>
      <c r="L7357">
        <v>13722936</v>
      </c>
      <c r="M7357">
        <f t="shared" si="228"/>
        <v>13583</v>
      </c>
      <c r="N7357" s="2">
        <f t="shared" si="229"/>
        <v>75.023444826508282</v>
      </c>
    </row>
    <row r="7358" spans="1:14" x14ac:dyDescent="0.3">
      <c r="A7358" t="s">
        <v>22934</v>
      </c>
      <c r="B7358" t="s">
        <v>2528</v>
      </c>
      <c r="C7358">
        <v>3.8</v>
      </c>
      <c r="D7358">
        <v>124</v>
      </c>
      <c r="E7358">
        <v>2950</v>
      </c>
      <c r="F7358">
        <v>944</v>
      </c>
      <c r="G7358" t="s">
        <v>29</v>
      </c>
      <c r="H7358" t="s">
        <v>22935</v>
      </c>
      <c r="I7358" t="s">
        <v>126</v>
      </c>
      <c r="J7358" t="s">
        <v>2530</v>
      </c>
      <c r="K7358" t="s">
        <v>22936</v>
      </c>
      <c r="L7358">
        <v>15401868</v>
      </c>
      <c r="M7358">
        <f t="shared" si="228"/>
        <v>117056</v>
      </c>
      <c r="N7358" s="2">
        <f t="shared" si="229"/>
        <v>68</v>
      </c>
    </row>
    <row r="7359" spans="1:14" x14ac:dyDescent="0.3">
      <c r="A7359" t="s">
        <v>10802</v>
      </c>
      <c r="B7359" t="s">
        <v>1291</v>
      </c>
      <c r="C7359">
        <v>3.8</v>
      </c>
      <c r="D7359">
        <v>164</v>
      </c>
      <c r="E7359">
        <v>2099</v>
      </c>
      <c r="F7359">
        <v>902</v>
      </c>
      <c r="G7359" t="s">
        <v>67</v>
      </c>
      <c r="H7359" t="s">
        <v>22937</v>
      </c>
      <c r="I7359" t="s">
        <v>50</v>
      </c>
      <c r="J7359" t="s">
        <v>1293</v>
      </c>
      <c r="K7359" t="s">
        <v>22938</v>
      </c>
      <c r="L7359">
        <v>2525399</v>
      </c>
      <c r="M7359">
        <f t="shared" si="228"/>
        <v>147928</v>
      </c>
      <c r="N7359" s="2">
        <f t="shared" si="229"/>
        <v>57.027155788470694</v>
      </c>
    </row>
    <row r="7360" spans="1:14" x14ac:dyDescent="0.3">
      <c r="A7360" t="s">
        <v>22939</v>
      </c>
      <c r="B7360" t="s">
        <v>1458</v>
      </c>
      <c r="C7360">
        <v>4.0999999999999996</v>
      </c>
      <c r="D7360">
        <v>145</v>
      </c>
      <c r="E7360">
        <v>2195</v>
      </c>
      <c r="F7360">
        <v>1536</v>
      </c>
      <c r="G7360" t="s">
        <v>242</v>
      </c>
      <c r="H7360" t="s">
        <v>22940</v>
      </c>
      <c r="I7360" t="s">
        <v>1176</v>
      </c>
      <c r="J7360" t="s">
        <v>1460</v>
      </c>
      <c r="K7360" t="s">
        <v>22941</v>
      </c>
      <c r="L7360">
        <v>7438954</v>
      </c>
      <c r="M7360">
        <f t="shared" si="228"/>
        <v>222720</v>
      </c>
      <c r="N7360" s="2">
        <f t="shared" si="229"/>
        <v>30.022779043280185</v>
      </c>
    </row>
    <row r="7361" spans="1:14" x14ac:dyDescent="0.3">
      <c r="A7361" t="s">
        <v>12902</v>
      </c>
      <c r="B7361" t="s">
        <v>19675</v>
      </c>
      <c r="C7361">
        <v>4.0999999999999996</v>
      </c>
      <c r="D7361">
        <v>54</v>
      </c>
      <c r="E7361">
        <v>1499</v>
      </c>
      <c r="F7361">
        <v>1499</v>
      </c>
      <c r="G7361" t="s">
        <v>860</v>
      </c>
      <c r="H7361" t="s">
        <v>22942</v>
      </c>
      <c r="I7361" t="s">
        <v>862</v>
      </c>
      <c r="J7361" t="s">
        <v>19677</v>
      </c>
      <c r="K7361" t="s">
        <v>22943</v>
      </c>
      <c r="L7361">
        <v>14496018</v>
      </c>
      <c r="M7361">
        <f t="shared" si="228"/>
        <v>80946</v>
      </c>
      <c r="N7361" s="2">
        <f t="shared" si="229"/>
        <v>0</v>
      </c>
    </row>
    <row r="7362" spans="1:14" x14ac:dyDescent="0.3">
      <c r="A7362" t="s">
        <v>3059</v>
      </c>
      <c r="B7362" t="s">
        <v>552</v>
      </c>
      <c r="C7362">
        <v>4.3</v>
      </c>
      <c r="D7362">
        <v>22</v>
      </c>
      <c r="E7362">
        <v>1199</v>
      </c>
      <c r="F7362">
        <v>466</v>
      </c>
      <c r="G7362" t="s">
        <v>16</v>
      </c>
      <c r="H7362" t="s">
        <v>22944</v>
      </c>
      <c r="I7362" t="s">
        <v>388</v>
      </c>
      <c r="J7362" t="s">
        <v>554</v>
      </c>
      <c r="K7362" t="s">
        <v>22945</v>
      </c>
      <c r="L7362">
        <v>16346004</v>
      </c>
      <c r="M7362">
        <f t="shared" si="228"/>
        <v>10252</v>
      </c>
      <c r="N7362" s="2">
        <f t="shared" si="229"/>
        <v>61.13427856547122</v>
      </c>
    </row>
    <row r="7363" spans="1:14" x14ac:dyDescent="0.3">
      <c r="A7363" t="s">
        <v>22946</v>
      </c>
      <c r="B7363" t="s">
        <v>4800</v>
      </c>
      <c r="C7363">
        <v>4.4000000000000004</v>
      </c>
      <c r="D7363">
        <v>19</v>
      </c>
      <c r="E7363">
        <v>799</v>
      </c>
      <c r="F7363">
        <v>279</v>
      </c>
      <c r="G7363" t="s">
        <v>42</v>
      </c>
      <c r="H7363" t="s">
        <v>22947</v>
      </c>
      <c r="I7363" t="s">
        <v>37</v>
      </c>
      <c r="J7363" t="s">
        <v>4802</v>
      </c>
      <c r="K7363" t="s">
        <v>22948</v>
      </c>
      <c r="L7363">
        <v>14848170</v>
      </c>
      <c r="M7363">
        <f t="shared" ref="M7363:M7426" si="230">D7363*F7363</f>
        <v>5301</v>
      </c>
      <c r="N7363" s="2">
        <f t="shared" ref="N7363:N7426" si="231">((E7363-F7363)/E7363) *100</f>
        <v>65.081351689612006</v>
      </c>
    </row>
    <row r="7364" spans="1:14" x14ac:dyDescent="0.3">
      <c r="A7364" t="s">
        <v>9141</v>
      </c>
      <c r="B7364" t="s">
        <v>2679</v>
      </c>
      <c r="C7364">
        <v>4.4000000000000004</v>
      </c>
      <c r="D7364">
        <v>79</v>
      </c>
      <c r="E7364">
        <v>2499</v>
      </c>
      <c r="F7364">
        <v>2124</v>
      </c>
      <c r="G7364" t="s">
        <v>2167</v>
      </c>
      <c r="H7364" t="s">
        <v>22949</v>
      </c>
      <c r="I7364" t="s">
        <v>446</v>
      </c>
      <c r="J7364" t="s">
        <v>2681</v>
      </c>
      <c r="K7364" t="s">
        <v>12363</v>
      </c>
      <c r="L7364">
        <v>10809422</v>
      </c>
      <c r="M7364">
        <f t="shared" si="230"/>
        <v>167796</v>
      </c>
      <c r="N7364" s="2">
        <f t="shared" si="231"/>
        <v>15.006002400960384</v>
      </c>
    </row>
    <row r="7365" spans="1:14" x14ac:dyDescent="0.3">
      <c r="A7365" t="s">
        <v>22950</v>
      </c>
      <c r="B7365" t="s">
        <v>2528</v>
      </c>
      <c r="C7365">
        <v>3.9</v>
      </c>
      <c r="D7365">
        <v>34</v>
      </c>
      <c r="E7365">
        <v>4650</v>
      </c>
      <c r="F7365">
        <v>1581</v>
      </c>
      <c r="G7365" t="s">
        <v>16499</v>
      </c>
      <c r="H7365" t="s">
        <v>22951</v>
      </c>
      <c r="I7365" t="s">
        <v>132</v>
      </c>
      <c r="J7365" t="s">
        <v>2530</v>
      </c>
      <c r="K7365" t="s">
        <v>22952</v>
      </c>
      <c r="L7365">
        <v>14169120</v>
      </c>
      <c r="M7365">
        <f t="shared" si="230"/>
        <v>53754</v>
      </c>
      <c r="N7365" s="2">
        <f t="shared" si="231"/>
        <v>66</v>
      </c>
    </row>
    <row r="7366" spans="1:14" x14ac:dyDescent="0.3">
      <c r="A7366" t="s">
        <v>22953</v>
      </c>
      <c r="B7366" t="s">
        <v>2417</v>
      </c>
      <c r="C7366">
        <v>4.5</v>
      </c>
      <c r="D7366">
        <v>129</v>
      </c>
      <c r="E7366">
        <v>689</v>
      </c>
      <c r="F7366">
        <v>689</v>
      </c>
      <c r="G7366" t="s">
        <v>11196</v>
      </c>
      <c r="H7366" t="s">
        <v>22954</v>
      </c>
      <c r="I7366" t="s">
        <v>2605</v>
      </c>
      <c r="J7366" t="s">
        <v>2419</v>
      </c>
      <c r="K7366" t="s">
        <v>22955</v>
      </c>
      <c r="L7366">
        <v>13468054</v>
      </c>
      <c r="M7366">
        <f t="shared" si="230"/>
        <v>88881</v>
      </c>
      <c r="N7366" s="2">
        <f t="shared" si="231"/>
        <v>0</v>
      </c>
    </row>
    <row r="7367" spans="1:14" x14ac:dyDescent="0.3">
      <c r="A7367" t="s">
        <v>247</v>
      </c>
      <c r="B7367" t="s">
        <v>3865</v>
      </c>
      <c r="C7367">
        <v>4.2</v>
      </c>
      <c r="D7367">
        <v>19</v>
      </c>
      <c r="E7367">
        <v>1898</v>
      </c>
      <c r="F7367">
        <v>759</v>
      </c>
      <c r="G7367" t="s">
        <v>757</v>
      </c>
      <c r="H7367" t="s">
        <v>22956</v>
      </c>
      <c r="I7367" t="s">
        <v>83</v>
      </c>
      <c r="J7367" t="s">
        <v>3867</v>
      </c>
      <c r="K7367" t="s">
        <v>22957</v>
      </c>
      <c r="L7367">
        <v>15045768</v>
      </c>
      <c r="M7367">
        <f t="shared" si="230"/>
        <v>14421</v>
      </c>
      <c r="N7367" s="2">
        <f t="shared" si="231"/>
        <v>60.010537407797685</v>
      </c>
    </row>
    <row r="7368" spans="1:14" x14ac:dyDescent="0.3">
      <c r="A7368" t="s">
        <v>22958</v>
      </c>
      <c r="B7368" t="s">
        <v>1741</v>
      </c>
      <c r="C7368">
        <v>4.2</v>
      </c>
      <c r="D7368">
        <v>183</v>
      </c>
      <c r="E7368">
        <v>399</v>
      </c>
      <c r="F7368">
        <v>399</v>
      </c>
      <c r="G7368" t="s">
        <v>16</v>
      </c>
      <c r="H7368" t="s">
        <v>22959</v>
      </c>
      <c r="I7368" t="s">
        <v>213</v>
      </c>
      <c r="J7368" t="s">
        <v>1745</v>
      </c>
      <c r="K7368" t="s">
        <v>22960</v>
      </c>
      <c r="L7368">
        <v>14457186</v>
      </c>
      <c r="M7368">
        <f t="shared" si="230"/>
        <v>73017</v>
      </c>
      <c r="N7368" s="2">
        <f t="shared" si="231"/>
        <v>0</v>
      </c>
    </row>
    <row r="7369" spans="1:14" x14ac:dyDescent="0.3">
      <c r="A7369" t="s">
        <v>22961</v>
      </c>
      <c r="B7369" t="s">
        <v>1222</v>
      </c>
      <c r="C7369">
        <v>4.0999999999999996</v>
      </c>
      <c r="D7369">
        <v>358</v>
      </c>
      <c r="E7369">
        <v>1299</v>
      </c>
      <c r="F7369">
        <v>714</v>
      </c>
      <c r="G7369" t="s">
        <v>67</v>
      </c>
      <c r="H7369" t="s">
        <v>22962</v>
      </c>
      <c r="I7369" t="s">
        <v>56</v>
      </c>
      <c r="J7369" t="s">
        <v>1224</v>
      </c>
      <c r="K7369" t="s">
        <v>22963</v>
      </c>
      <c r="L7369">
        <v>11330252</v>
      </c>
      <c r="M7369">
        <f t="shared" si="230"/>
        <v>255612</v>
      </c>
      <c r="N7369" s="2">
        <f t="shared" si="231"/>
        <v>45.034642032332563</v>
      </c>
    </row>
    <row r="7370" spans="1:14" x14ac:dyDescent="0.3">
      <c r="A7370" t="s">
        <v>3034</v>
      </c>
      <c r="B7370" t="s">
        <v>733</v>
      </c>
      <c r="C7370">
        <v>4.0999999999999996</v>
      </c>
      <c r="D7370">
        <v>186</v>
      </c>
      <c r="E7370">
        <v>1599</v>
      </c>
      <c r="F7370">
        <v>719</v>
      </c>
      <c r="G7370" t="s">
        <v>67</v>
      </c>
      <c r="H7370" t="s">
        <v>22964</v>
      </c>
      <c r="I7370" t="s">
        <v>201</v>
      </c>
      <c r="J7370" t="s">
        <v>735</v>
      </c>
      <c r="K7370" t="s">
        <v>22965</v>
      </c>
      <c r="L7370">
        <v>15907508</v>
      </c>
      <c r="M7370">
        <f t="shared" si="230"/>
        <v>133734</v>
      </c>
      <c r="N7370" s="2">
        <f t="shared" si="231"/>
        <v>55.03439649781113</v>
      </c>
    </row>
    <row r="7371" spans="1:14" x14ac:dyDescent="0.3">
      <c r="A7371" t="s">
        <v>22966</v>
      </c>
      <c r="B7371" t="s">
        <v>481</v>
      </c>
      <c r="C7371">
        <v>4.3</v>
      </c>
      <c r="D7371">
        <v>527</v>
      </c>
      <c r="E7371">
        <v>1890</v>
      </c>
      <c r="F7371">
        <v>604</v>
      </c>
      <c r="G7371" t="s">
        <v>2552</v>
      </c>
      <c r="H7371" t="s">
        <v>22967</v>
      </c>
      <c r="I7371" t="s">
        <v>2554</v>
      </c>
      <c r="J7371" t="s">
        <v>483</v>
      </c>
      <c r="K7371" t="s">
        <v>22968</v>
      </c>
      <c r="L7371">
        <v>12672454</v>
      </c>
      <c r="M7371">
        <f t="shared" si="230"/>
        <v>318308</v>
      </c>
      <c r="N7371" s="2">
        <f t="shared" si="231"/>
        <v>68.042328042328037</v>
      </c>
    </row>
    <row r="7372" spans="1:14" x14ac:dyDescent="0.3">
      <c r="A7372" t="s">
        <v>5618</v>
      </c>
      <c r="B7372" t="s">
        <v>3674</v>
      </c>
      <c r="C7372">
        <v>3.9</v>
      </c>
      <c r="D7372">
        <v>8</v>
      </c>
      <c r="E7372">
        <v>2699</v>
      </c>
      <c r="F7372">
        <v>998</v>
      </c>
      <c r="G7372" t="s">
        <v>2219</v>
      </c>
      <c r="H7372" t="s">
        <v>22969</v>
      </c>
      <c r="I7372" t="s">
        <v>685</v>
      </c>
      <c r="J7372" t="s">
        <v>3676</v>
      </c>
      <c r="K7372" t="s">
        <v>22970</v>
      </c>
      <c r="L7372">
        <v>16936846</v>
      </c>
      <c r="M7372">
        <f t="shared" si="230"/>
        <v>7984</v>
      </c>
      <c r="N7372" s="2">
        <f t="shared" si="231"/>
        <v>63.023341978510558</v>
      </c>
    </row>
    <row r="7373" spans="1:14" x14ac:dyDescent="0.3">
      <c r="A7373" t="s">
        <v>5069</v>
      </c>
      <c r="B7373" t="s">
        <v>5760</v>
      </c>
      <c r="C7373">
        <v>3.9</v>
      </c>
      <c r="D7373">
        <v>28</v>
      </c>
      <c r="E7373">
        <v>3995</v>
      </c>
      <c r="F7373">
        <v>838</v>
      </c>
      <c r="G7373" t="s">
        <v>74</v>
      </c>
      <c r="H7373" t="s">
        <v>22971</v>
      </c>
      <c r="I7373" t="s">
        <v>1080</v>
      </c>
      <c r="J7373" t="s">
        <v>5762</v>
      </c>
      <c r="K7373" t="s">
        <v>22972</v>
      </c>
      <c r="L7373">
        <v>15584290</v>
      </c>
      <c r="M7373">
        <f t="shared" si="230"/>
        <v>23464</v>
      </c>
      <c r="N7373" s="2">
        <f t="shared" si="231"/>
        <v>79.023779724655824</v>
      </c>
    </row>
    <row r="7374" spans="1:14" x14ac:dyDescent="0.3">
      <c r="A7374" t="s">
        <v>22973</v>
      </c>
      <c r="B7374" t="s">
        <v>2788</v>
      </c>
      <c r="C7374">
        <v>4.5999999999999996</v>
      </c>
      <c r="D7374">
        <v>87</v>
      </c>
      <c r="E7374">
        <v>2450</v>
      </c>
      <c r="F7374">
        <v>2450</v>
      </c>
      <c r="G7374" t="s">
        <v>1742</v>
      </c>
      <c r="H7374" t="s">
        <v>22974</v>
      </c>
      <c r="I7374" t="s">
        <v>1744</v>
      </c>
      <c r="J7374" t="s">
        <v>2790</v>
      </c>
      <c r="K7374" t="s">
        <v>22975</v>
      </c>
      <c r="L7374">
        <v>11250932</v>
      </c>
      <c r="M7374">
        <f t="shared" si="230"/>
        <v>213150</v>
      </c>
      <c r="N7374" s="2">
        <f t="shared" si="231"/>
        <v>0</v>
      </c>
    </row>
    <row r="7375" spans="1:14" x14ac:dyDescent="0.3">
      <c r="A7375" t="s">
        <v>22976</v>
      </c>
      <c r="B7375" t="s">
        <v>1180</v>
      </c>
      <c r="C7375">
        <v>3.8</v>
      </c>
      <c r="D7375">
        <v>4</v>
      </c>
      <c r="E7375">
        <v>2119</v>
      </c>
      <c r="F7375">
        <v>572</v>
      </c>
      <c r="G7375" t="s">
        <v>67</v>
      </c>
      <c r="H7375" t="s">
        <v>22977</v>
      </c>
      <c r="I7375" t="s">
        <v>862</v>
      </c>
      <c r="J7375" t="s">
        <v>1182</v>
      </c>
      <c r="K7375" t="s">
        <v>22978</v>
      </c>
      <c r="L7375">
        <v>16562264</v>
      </c>
      <c r="M7375">
        <f t="shared" si="230"/>
        <v>2288</v>
      </c>
      <c r="N7375" s="2">
        <f t="shared" si="231"/>
        <v>73.00613496932516</v>
      </c>
    </row>
    <row r="7376" spans="1:14" x14ac:dyDescent="0.3">
      <c r="A7376" t="s">
        <v>22979</v>
      </c>
      <c r="B7376" t="s">
        <v>13161</v>
      </c>
      <c r="C7376">
        <v>3.8</v>
      </c>
      <c r="D7376">
        <v>89</v>
      </c>
      <c r="E7376">
        <v>2499</v>
      </c>
      <c r="F7376">
        <v>1049</v>
      </c>
      <c r="G7376" t="s">
        <v>29</v>
      </c>
      <c r="H7376" t="s">
        <v>22980</v>
      </c>
      <c r="I7376" t="s">
        <v>50</v>
      </c>
      <c r="J7376" t="s">
        <v>13163</v>
      </c>
      <c r="K7376" t="s">
        <v>22981</v>
      </c>
      <c r="L7376">
        <v>12394618</v>
      </c>
      <c r="M7376">
        <f t="shared" si="230"/>
        <v>93361</v>
      </c>
      <c r="N7376" s="2">
        <f t="shared" si="231"/>
        <v>58.023209283713484</v>
      </c>
    </row>
    <row r="7377" spans="1:14" x14ac:dyDescent="0.3">
      <c r="A7377" t="s">
        <v>22982</v>
      </c>
      <c r="B7377" t="s">
        <v>1671</v>
      </c>
      <c r="C7377">
        <v>3.8</v>
      </c>
      <c r="D7377">
        <v>21</v>
      </c>
      <c r="E7377">
        <v>999</v>
      </c>
      <c r="F7377">
        <v>499</v>
      </c>
      <c r="G7377" t="s">
        <v>1672</v>
      </c>
      <c r="H7377" t="s">
        <v>22983</v>
      </c>
      <c r="I7377" t="s">
        <v>110</v>
      </c>
      <c r="J7377" t="s">
        <v>1674</v>
      </c>
      <c r="K7377" t="s">
        <v>22984</v>
      </c>
      <c r="L7377">
        <v>17430060</v>
      </c>
      <c r="M7377">
        <f t="shared" si="230"/>
        <v>10479</v>
      </c>
      <c r="N7377" s="2">
        <f t="shared" si="231"/>
        <v>50.050050050050054</v>
      </c>
    </row>
    <row r="7378" spans="1:14" x14ac:dyDescent="0.3">
      <c r="A7378" t="s">
        <v>5874</v>
      </c>
      <c r="B7378" t="s">
        <v>4574</v>
      </c>
      <c r="C7378">
        <v>3.6</v>
      </c>
      <c r="D7378">
        <v>616</v>
      </c>
      <c r="E7378">
        <v>3495</v>
      </c>
      <c r="F7378">
        <v>749</v>
      </c>
      <c r="G7378" t="s">
        <v>826</v>
      </c>
      <c r="H7378" t="s">
        <v>22985</v>
      </c>
      <c r="I7378" t="s">
        <v>685</v>
      </c>
      <c r="J7378" t="s">
        <v>4576</v>
      </c>
      <c r="K7378" t="s">
        <v>22986</v>
      </c>
      <c r="L7378">
        <v>11247180</v>
      </c>
      <c r="M7378">
        <f t="shared" si="230"/>
        <v>461384</v>
      </c>
      <c r="N7378" s="2">
        <f t="shared" si="231"/>
        <v>78.569384835479255</v>
      </c>
    </row>
    <row r="7379" spans="1:14" x14ac:dyDescent="0.3">
      <c r="A7379" t="s">
        <v>22987</v>
      </c>
      <c r="B7379" t="s">
        <v>2669</v>
      </c>
      <c r="C7379">
        <v>4.8</v>
      </c>
      <c r="D7379">
        <v>5</v>
      </c>
      <c r="E7379">
        <v>3299</v>
      </c>
      <c r="F7379">
        <v>1286</v>
      </c>
      <c r="G7379" t="s">
        <v>124</v>
      </c>
      <c r="H7379" t="s">
        <v>22988</v>
      </c>
      <c r="I7379" t="s">
        <v>132</v>
      </c>
      <c r="J7379" t="s">
        <v>2671</v>
      </c>
      <c r="K7379" t="s">
        <v>22989</v>
      </c>
      <c r="L7379">
        <v>16504528</v>
      </c>
      <c r="M7379">
        <f t="shared" si="230"/>
        <v>6430</v>
      </c>
      <c r="N7379" s="2">
        <f t="shared" si="231"/>
        <v>61.018490451652021</v>
      </c>
    </row>
    <row r="7380" spans="1:14" x14ac:dyDescent="0.3">
      <c r="A7380" t="s">
        <v>22990</v>
      </c>
      <c r="B7380" t="s">
        <v>230</v>
      </c>
      <c r="C7380">
        <v>4.0999999999999996</v>
      </c>
      <c r="D7380">
        <v>201</v>
      </c>
      <c r="E7380">
        <v>1299</v>
      </c>
      <c r="F7380">
        <v>649</v>
      </c>
      <c r="G7380" t="s">
        <v>67</v>
      </c>
      <c r="H7380" t="s">
        <v>22991</v>
      </c>
      <c r="I7380" t="s">
        <v>297</v>
      </c>
      <c r="J7380" t="s">
        <v>232</v>
      </c>
      <c r="K7380" t="s">
        <v>22992</v>
      </c>
      <c r="L7380">
        <v>13398946</v>
      </c>
      <c r="M7380">
        <f t="shared" si="230"/>
        <v>130449</v>
      </c>
      <c r="N7380" s="2">
        <f t="shared" si="231"/>
        <v>50.038491147036183</v>
      </c>
    </row>
    <row r="7381" spans="1:14" x14ac:dyDescent="0.3">
      <c r="A7381" t="s">
        <v>22993</v>
      </c>
      <c r="B7381" t="s">
        <v>3602</v>
      </c>
      <c r="C7381">
        <v>4.3</v>
      </c>
      <c r="D7381">
        <v>16</v>
      </c>
      <c r="E7381">
        <v>999</v>
      </c>
      <c r="F7381">
        <v>799</v>
      </c>
      <c r="G7381" t="s">
        <v>3603</v>
      </c>
      <c r="H7381" t="s">
        <v>22994</v>
      </c>
      <c r="I7381" t="s">
        <v>1176</v>
      </c>
      <c r="J7381" t="s">
        <v>3605</v>
      </c>
      <c r="K7381" t="s">
        <v>22995</v>
      </c>
      <c r="L7381">
        <v>16222184</v>
      </c>
      <c r="M7381">
        <f t="shared" si="230"/>
        <v>12784</v>
      </c>
      <c r="N7381" s="2">
        <f t="shared" si="231"/>
        <v>20.02002002002002</v>
      </c>
    </row>
    <row r="7382" spans="1:14" x14ac:dyDescent="0.3">
      <c r="A7382" t="s">
        <v>22996</v>
      </c>
      <c r="B7382" t="s">
        <v>1513</v>
      </c>
      <c r="C7382">
        <v>4.3</v>
      </c>
      <c r="D7382">
        <v>9</v>
      </c>
      <c r="E7382">
        <v>1799</v>
      </c>
      <c r="F7382">
        <v>899</v>
      </c>
      <c r="G7382" t="s">
        <v>67</v>
      </c>
      <c r="H7382" t="s">
        <v>22997</v>
      </c>
      <c r="I7382" t="s">
        <v>862</v>
      </c>
      <c r="J7382" t="s">
        <v>1515</v>
      </c>
      <c r="K7382" t="s">
        <v>22998</v>
      </c>
      <c r="L7382">
        <v>17111080</v>
      </c>
      <c r="M7382">
        <f t="shared" si="230"/>
        <v>8091</v>
      </c>
      <c r="N7382" s="2">
        <f t="shared" si="231"/>
        <v>50.027793218454697</v>
      </c>
    </row>
    <row r="7383" spans="1:14" x14ac:dyDescent="0.3">
      <c r="A7383" t="s">
        <v>22999</v>
      </c>
      <c r="B7383" t="s">
        <v>23000</v>
      </c>
      <c r="C7383">
        <v>3.7</v>
      </c>
      <c r="D7383">
        <v>78</v>
      </c>
      <c r="E7383">
        <v>799</v>
      </c>
      <c r="F7383">
        <v>511</v>
      </c>
      <c r="G7383" t="s">
        <v>16</v>
      </c>
      <c r="H7383" t="s">
        <v>23001</v>
      </c>
      <c r="I7383" t="s">
        <v>6434</v>
      </c>
      <c r="J7383" t="s">
        <v>23002</v>
      </c>
      <c r="K7383" t="s">
        <v>23003</v>
      </c>
      <c r="L7383">
        <v>16288236</v>
      </c>
      <c r="M7383">
        <f t="shared" si="230"/>
        <v>39858</v>
      </c>
      <c r="N7383" s="2">
        <f t="shared" si="231"/>
        <v>36.045056320400498</v>
      </c>
    </row>
    <row r="7384" spans="1:14" x14ac:dyDescent="0.3">
      <c r="A7384" t="s">
        <v>23004</v>
      </c>
      <c r="B7384" t="s">
        <v>1513</v>
      </c>
      <c r="C7384">
        <v>4.5999999999999996</v>
      </c>
      <c r="D7384">
        <v>18</v>
      </c>
      <c r="E7384">
        <v>799</v>
      </c>
      <c r="F7384">
        <v>359</v>
      </c>
      <c r="G7384" t="s">
        <v>29</v>
      </c>
      <c r="H7384" t="s">
        <v>23005</v>
      </c>
      <c r="I7384" t="s">
        <v>495</v>
      </c>
      <c r="J7384" t="s">
        <v>1515</v>
      </c>
      <c r="K7384" t="s">
        <v>23006</v>
      </c>
      <c r="L7384">
        <v>17768652</v>
      </c>
      <c r="M7384">
        <f t="shared" si="230"/>
        <v>6462</v>
      </c>
      <c r="N7384" s="2">
        <f t="shared" si="231"/>
        <v>55.068836045056322</v>
      </c>
    </row>
    <row r="7385" spans="1:14" x14ac:dyDescent="0.3">
      <c r="A7385" t="s">
        <v>17693</v>
      </c>
      <c r="B7385" t="s">
        <v>1382</v>
      </c>
      <c r="C7385">
        <v>5</v>
      </c>
      <c r="D7385">
        <v>1</v>
      </c>
      <c r="E7385">
        <v>3499</v>
      </c>
      <c r="F7385">
        <v>1574</v>
      </c>
      <c r="G7385" t="s">
        <v>242</v>
      </c>
      <c r="H7385" t="s">
        <v>23007</v>
      </c>
      <c r="I7385" t="s">
        <v>1176</v>
      </c>
      <c r="J7385" t="s">
        <v>1384</v>
      </c>
      <c r="K7385" t="s">
        <v>23008</v>
      </c>
      <c r="L7385">
        <v>16247380</v>
      </c>
      <c r="M7385">
        <f t="shared" si="230"/>
        <v>1574</v>
      </c>
      <c r="N7385" s="2">
        <f t="shared" si="231"/>
        <v>55.015718776793364</v>
      </c>
    </row>
    <row r="7386" spans="1:14" x14ac:dyDescent="0.3">
      <c r="A7386" t="s">
        <v>23009</v>
      </c>
      <c r="B7386" t="s">
        <v>1643</v>
      </c>
      <c r="C7386">
        <v>4.7</v>
      </c>
      <c r="D7386">
        <v>15</v>
      </c>
      <c r="E7386">
        <v>499</v>
      </c>
      <c r="F7386">
        <v>499</v>
      </c>
      <c r="G7386" t="s">
        <v>242</v>
      </c>
      <c r="H7386" t="s">
        <v>23010</v>
      </c>
      <c r="I7386" t="s">
        <v>1176</v>
      </c>
      <c r="J7386" t="s">
        <v>1645</v>
      </c>
      <c r="K7386" t="s">
        <v>23011</v>
      </c>
      <c r="L7386">
        <v>17174228</v>
      </c>
      <c r="M7386">
        <f t="shared" si="230"/>
        <v>7485</v>
      </c>
      <c r="N7386" s="2">
        <f t="shared" si="231"/>
        <v>0</v>
      </c>
    </row>
    <row r="7387" spans="1:14" x14ac:dyDescent="0.3">
      <c r="A7387" t="s">
        <v>1407</v>
      </c>
      <c r="B7387" t="s">
        <v>3812</v>
      </c>
      <c r="C7387">
        <v>4.2</v>
      </c>
      <c r="D7387">
        <v>821</v>
      </c>
      <c r="E7387">
        <v>2999</v>
      </c>
      <c r="F7387">
        <v>989</v>
      </c>
      <c r="G7387" t="s">
        <v>29</v>
      </c>
      <c r="H7387" t="s">
        <v>23012</v>
      </c>
      <c r="I7387" t="s">
        <v>126</v>
      </c>
      <c r="J7387" t="s">
        <v>3814</v>
      </c>
      <c r="K7387" t="s">
        <v>23013</v>
      </c>
      <c r="L7387">
        <v>11740792</v>
      </c>
      <c r="M7387">
        <f t="shared" si="230"/>
        <v>811969</v>
      </c>
      <c r="N7387" s="2">
        <f t="shared" si="231"/>
        <v>67.02234078026008</v>
      </c>
    </row>
    <row r="7388" spans="1:14" x14ac:dyDescent="0.3">
      <c r="A7388" t="s">
        <v>23014</v>
      </c>
      <c r="B7388" t="s">
        <v>1267</v>
      </c>
      <c r="C7388">
        <v>4.3</v>
      </c>
      <c r="D7388">
        <v>15</v>
      </c>
      <c r="E7388">
        <v>1499</v>
      </c>
      <c r="F7388">
        <v>599</v>
      </c>
      <c r="G7388" t="s">
        <v>16</v>
      </c>
      <c r="H7388" t="s">
        <v>23015</v>
      </c>
      <c r="I7388" t="s">
        <v>880</v>
      </c>
      <c r="J7388" t="s">
        <v>1270</v>
      </c>
      <c r="K7388" t="s">
        <v>23016</v>
      </c>
      <c r="L7388">
        <v>13803484</v>
      </c>
      <c r="M7388">
        <f t="shared" si="230"/>
        <v>8985</v>
      </c>
      <c r="N7388" s="2">
        <f t="shared" si="231"/>
        <v>60.040026684456308</v>
      </c>
    </row>
    <row r="7389" spans="1:14" x14ac:dyDescent="0.3">
      <c r="A7389" t="s">
        <v>1655</v>
      </c>
      <c r="B7389" t="s">
        <v>942</v>
      </c>
      <c r="C7389">
        <v>3.8</v>
      </c>
      <c r="D7389">
        <v>32</v>
      </c>
      <c r="E7389">
        <v>2699</v>
      </c>
      <c r="F7389">
        <v>1079</v>
      </c>
      <c r="G7389" t="s">
        <v>451</v>
      </c>
      <c r="H7389" t="s">
        <v>23017</v>
      </c>
      <c r="I7389" t="s">
        <v>297</v>
      </c>
      <c r="J7389" t="s">
        <v>944</v>
      </c>
      <c r="K7389" t="s">
        <v>23018</v>
      </c>
      <c r="L7389">
        <v>11247442</v>
      </c>
      <c r="M7389">
        <f t="shared" si="230"/>
        <v>34528</v>
      </c>
      <c r="N7389" s="2">
        <f t="shared" si="231"/>
        <v>60.022230455724348</v>
      </c>
    </row>
    <row r="7390" spans="1:14" x14ac:dyDescent="0.3">
      <c r="A7390" t="s">
        <v>23019</v>
      </c>
      <c r="B7390" t="s">
        <v>23020</v>
      </c>
      <c r="C7390">
        <v>3.4</v>
      </c>
      <c r="D7390">
        <v>14</v>
      </c>
      <c r="E7390">
        <v>599</v>
      </c>
      <c r="F7390">
        <v>374</v>
      </c>
      <c r="G7390" t="s">
        <v>16</v>
      </c>
      <c r="H7390" t="s">
        <v>23021</v>
      </c>
      <c r="I7390" t="s">
        <v>23022</v>
      </c>
      <c r="J7390" t="s">
        <v>23023</v>
      </c>
      <c r="K7390" t="e">
        <f>-chocozone--kids-black-re-writable-lcd-e-pad-digital-notepad</f>
        <v>#NAME?</v>
      </c>
      <c r="L7390">
        <v>17952252</v>
      </c>
      <c r="M7390">
        <f t="shared" si="230"/>
        <v>5236</v>
      </c>
      <c r="N7390" s="2">
        <f t="shared" si="231"/>
        <v>37.56260434056761</v>
      </c>
    </row>
    <row r="7391" spans="1:14" x14ac:dyDescent="0.3">
      <c r="A7391" t="s">
        <v>23024</v>
      </c>
      <c r="B7391" t="s">
        <v>284</v>
      </c>
      <c r="C7391">
        <v>4.8</v>
      </c>
      <c r="D7391">
        <v>10</v>
      </c>
      <c r="E7391">
        <v>1099</v>
      </c>
      <c r="F7391">
        <v>494</v>
      </c>
      <c r="G7391" t="s">
        <v>42</v>
      </c>
      <c r="H7391" t="s">
        <v>23025</v>
      </c>
      <c r="I7391" t="s">
        <v>37</v>
      </c>
      <c r="J7391" t="s">
        <v>286</v>
      </c>
      <c r="K7391" t="s">
        <v>23026</v>
      </c>
      <c r="L7391">
        <v>17511638</v>
      </c>
      <c r="M7391">
        <f t="shared" si="230"/>
        <v>4940</v>
      </c>
      <c r="N7391" s="2">
        <f t="shared" si="231"/>
        <v>55.050045495905366</v>
      </c>
    </row>
    <row r="7392" spans="1:14" x14ac:dyDescent="0.3">
      <c r="A7392" t="s">
        <v>1613</v>
      </c>
      <c r="B7392" t="s">
        <v>1300</v>
      </c>
      <c r="C7392">
        <v>4.4000000000000004</v>
      </c>
      <c r="D7392">
        <v>5</v>
      </c>
      <c r="E7392">
        <v>1899</v>
      </c>
      <c r="F7392">
        <v>664</v>
      </c>
      <c r="G7392" t="s">
        <v>5138</v>
      </c>
      <c r="H7392" t="s">
        <v>23027</v>
      </c>
      <c r="I7392" t="s">
        <v>297</v>
      </c>
      <c r="J7392" t="s">
        <v>1302</v>
      </c>
      <c r="K7392" t="s">
        <v>23028</v>
      </c>
      <c r="L7392">
        <v>15088594</v>
      </c>
      <c r="M7392">
        <f t="shared" si="230"/>
        <v>3320</v>
      </c>
      <c r="N7392" s="2">
        <f t="shared" si="231"/>
        <v>65.034228541337541</v>
      </c>
    </row>
    <row r="7393" spans="1:14" x14ac:dyDescent="0.3">
      <c r="A7393" t="s">
        <v>11735</v>
      </c>
      <c r="B7393" t="s">
        <v>4052</v>
      </c>
      <c r="C7393">
        <v>3.6</v>
      </c>
      <c r="D7393">
        <v>7</v>
      </c>
      <c r="E7393">
        <v>3798</v>
      </c>
      <c r="F7393">
        <v>1974</v>
      </c>
      <c r="G7393" t="s">
        <v>16</v>
      </c>
      <c r="H7393" t="s">
        <v>23029</v>
      </c>
      <c r="I7393" t="s">
        <v>367</v>
      </c>
      <c r="J7393" t="s">
        <v>4054</v>
      </c>
      <c r="K7393" t="s">
        <v>23030</v>
      </c>
      <c r="L7393">
        <v>15040116</v>
      </c>
      <c r="M7393">
        <f t="shared" si="230"/>
        <v>13818</v>
      </c>
      <c r="N7393" s="2">
        <f t="shared" si="231"/>
        <v>48.025276461295419</v>
      </c>
    </row>
    <row r="7394" spans="1:14" x14ac:dyDescent="0.3">
      <c r="A7394" t="s">
        <v>5785</v>
      </c>
      <c r="B7394" t="s">
        <v>230</v>
      </c>
      <c r="C7394">
        <v>4</v>
      </c>
      <c r="D7394">
        <v>10</v>
      </c>
      <c r="E7394">
        <v>699</v>
      </c>
      <c r="F7394">
        <v>419</v>
      </c>
      <c r="G7394" t="s">
        <v>67</v>
      </c>
      <c r="H7394" t="s">
        <v>23031</v>
      </c>
      <c r="I7394" t="s">
        <v>37</v>
      </c>
      <c r="J7394" t="s">
        <v>232</v>
      </c>
      <c r="K7394" t="s">
        <v>23032</v>
      </c>
      <c r="L7394">
        <v>16998378</v>
      </c>
      <c r="M7394">
        <f t="shared" si="230"/>
        <v>4190</v>
      </c>
      <c r="N7394" s="2">
        <f t="shared" si="231"/>
        <v>40.057224606580832</v>
      </c>
    </row>
    <row r="7395" spans="1:14" x14ac:dyDescent="0.3">
      <c r="A7395" t="s">
        <v>1907</v>
      </c>
      <c r="B7395" t="s">
        <v>16230</v>
      </c>
      <c r="C7395">
        <v>4.5</v>
      </c>
      <c r="D7395">
        <v>11</v>
      </c>
      <c r="E7395">
        <v>2340</v>
      </c>
      <c r="F7395">
        <v>1380</v>
      </c>
      <c r="G7395" t="s">
        <v>124</v>
      </c>
      <c r="H7395" t="s">
        <v>23033</v>
      </c>
      <c r="I7395" t="s">
        <v>132</v>
      </c>
      <c r="J7395" t="s">
        <v>16232</v>
      </c>
      <c r="K7395" t="s">
        <v>23034</v>
      </c>
      <c r="L7395">
        <v>17070884</v>
      </c>
      <c r="M7395">
        <f t="shared" si="230"/>
        <v>15180</v>
      </c>
      <c r="N7395" s="2">
        <f t="shared" si="231"/>
        <v>41.025641025641022</v>
      </c>
    </row>
    <row r="7396" spans="1:14" x14ac:dyDescent="0.3">
      <c r="A7396" t="s">
        <v>23035</v>
      </c>
      <c r="B7396" t="s">
        <v>1426</v>
      </c>
      <c r="C7396">
        <v>4.7</v>
      </c>
      <c r="D7396">
        <v>29</v>
      </c>
      <c r="E7396">
        <v>4799</v>
      </c>
      <c r="F7396">
        <v>3599</v>
      </c>
      <c r="G7396" t="s">
        <v>16</v>
      </c>
      <c r="H7396" t="s">
        <v>23036</v>
      </c>
      <c r="I7396" t="s">
        <v>586</v>
      </c>
      <c r="J7396" t="s">
        <v>1428</v>
      </c>
      <c r="K7396" t="s">
        <v>23037</v>
      </c>
      <c r="L7396">
        <v>14312724</v>
      </c>
      <c r="M7396">
        <f t="shared" si="230"/>
        <v>104371</v>
      </c>
      <c r="N7396" s="2">
        <f t="shared" si="231"/>
        <v>25.005209418628883</v>
      </c>
    </row>
    <row r="7397" spans="1:14" x14ac:dyDescent="0.3">
      <c r="A7397" t="s">
        <v>23038</v>
      </c>
      <c r="B7397" t="s">
        <v>5415</v>
      </c>
      <c r="C7397">
        <v>4.5</v>
      </c>
      <c r="D7397">
        <v>42</v>
      </c>
      <c r="E7397">
        <v>1299</v>
      </c>
      <c r="F7397">
        <v>584</v>
      </c>
      <c r="G7397" t="s">
        <v>42</v>
      </c>
      <c r="H7397" t="s">
        <v>23039</v>
      </c>
      <c r="I7397" t="s">
        <v>37</v>
      </c>
      <c r="J7397" t="s">
        <v>5417</v>
      </c>
      <c r="K7397" t="s">
        <v>23040</v>
      </c>
      <c r="L7397">
        <v>15326174</v>
      </c>
      <c r="M7397">
        <f t="shared" si="230"/>
        <v>24528</v>
      </c>
      <c r="N7397" s="2">
        <f t="shared" si="231"/>
        <v>55.042340261739795</v>
      </c>
    </row>
    <row r="7398" spans="1:14" x14ac:dyDescent="0.3">
      <c r="A7398" t="s">
        <v>23041</v>
      </c>
      <c r="B7398" t="s">
        <v>23042</v>
      </c>
      <c r="C7398">
        <v>4.3</v>
      </c>
      <c r="D7398">
        <v>59</v>
      </c>
      <c r="E7398">
        <v>1999</v>
      </c>
      <c r="F7398">
        <v>799</v>
      </c>
      <c r="G7398" t="s">
        <v>16</v>
      </c>
      <c r="H7398" t="s">
        <v>23043</v>
      </c>
      <c r="I7398" t="s">
        <v>586</v>
      </c>
      <c r="J7398" t="s">
        <v>23044</v>
      </c>
      <c r="K7398" t="s">
        <v>23045</v>
      </c>
      <c r="L7398">
        <v>11557750</v>
      </c>
      <c r="M7398">
        <f t="shared" si="230"/>
        <v>47141</v>
      </c>
      <c r="N7398" s="2">
        <f t="shared" si="231"/>
        <v>60.030015007503756</v>
      </c>
    </row>
    <row r="7399" spans="1:14" x14ac:dyDescent="0.3">
      <c r="A7399" t="s">
        <v>1821</v>
      </c>
      <c r="B7399" t="s">
        <v>4193</v>
      </c>
      <c r="C7399">
        <v>4.0999999999999996</v>
      </c>
      <c r="D7399">
        <v>151</v>
      </c>
      <c r="E7399">
        <v>2695</v>
      </c>
      <c r="F7399">
        <v>1670</v>
      </c>
      <c r="G7399" t="s">
        <v>16</v>
      </c>
      <c r="H7399" t="s">
        <v>23046</v>
      </c>
      <c r="I7399" t="s">
        <v>177</v>
      </c>
      <c r="J7399" t="s">
        <v>4195</v>
      </c>
      <c r="K7399" t="s">
        <v>23047</v>
      </c>
      <c r="L7399">
        <v>7478277</v>
      </c>
      <c r="M7399">
        <f t="shared" si="230"/>
        <v>252170</v>
      </c>
      <c r="N7399" s="2">
        <f t="shared" si="231"/>
        <v>38.03339517625232</v>
      </c>
    </row>
    <row r="7400" spans="1:14" x14ac:dyDescent="0.3">
      <c r="A7400" t="s">
        <v>8335</v>
      </c>
      <c r="B7400" t="s">
        <v>41</v>
      </c>
      <c r="C7400">
        <v>4.3</v>
      </c>
      <c r="D7400">
        <v>527</v>
      </c>
      <c r="E7400">
        <v>3999</v>
      </c>
      <c r="F7400">
        <v>2399</v>
      </c>
      <c r="G7400" t="s">
        <v>42</v>
      </c>
      <c r="H7400" t="s">
        <v>23048</v>
      </c>
      <c r="I7400" t="s">
        <v>44</v>
      </c>
      <c r="J7400" t="s">
        <v>45</v>
      </c>
      <c r="K7400" t="s">
        <v>23049</v>
      </c>
      <c r="L7400">
        <v>4453374</v>
      </c>
      <c r="M7400">
        <f t="shared" si="230"/>
        <v>1264273</v>
      </c>
      <c r="N7400" s="2">
        <f t="shared" si="231"/>
        <v>40.010002500625156</v>
      </c>
    </row>
    <row r="7401" spans="1:14" x14ac:dyDescent="0.3">
      <c r="A7401" t="s">
        <v>23050</v>
      </c>
      <c r="B7401" t="s">
        <v>2472</v>
      </c>
      <c r="C7401">
        <v>4.0999999999999996</v>
      </c>
      <c r="D7401">
        <v>266</v>
      </c>
      <c r="E7401">
        <v>1999</v>
      </c>
      <c r="F7401">
        <v>599</v>
      </c>
      <c r="G7401" t="s">
        <v>2473</v>
      </c>
      <c r="H7401" t="s">
        <v>23051</v>
      </c>
      <c r="I7401" t="s">
        <v>37</v>
      </c>
      <c r="J7401" t="s">
        <v>2475</v>
      </c>
      <c r="K7401" t="s">
        <v>23052</v>
      </c>
      <c r="L7401">
        <v>15354574</v>
      </c>
      <c r="M7401">
        <f t="shared" si="230"/>
        <v>159334</v>
      </c>
      <c r="N7401" s="2">
        <f t="shared" si="231"/>
        <v>70.035017508754379</v>
      </c>
    </row>
    <row r="7402" spans="1:14" x14ac:dyDescent="0.3">
      <c r="A7402" t="s">
        <v>23053</v>
      </c>
      <c r="B7402" t="s">
        <v>80</v>
      </c>
      <c r="C7402">
        <v>4.5</v>
      </c>
      <c r="D7402">
        <v>13</v>
      </c>
      <c r="E7402">
        <v>2499</v>
      </c>
      <c r="F7402">
        <v>1249</v>
      </c>
      <c r="G7402" t="s">
        <v>563</v>
      </c>
      <c r="H7402" t="s">
        <v>23054</v>
      </c>
      <c r="I7402" t="s">
        <v>297</v>
      </c>
      <c r="J7402" t="s">
        <v>84</v>
      </c>
      <c r="K7402" t="s">
        <v>23055</v>
      </c>
      <c r="L7402">
        <v>14885674</v>
      </c>
      <c r="M7402">
        <f t="shared" si="230"/>
        <v>16237</v>
      </c>
      <c r="N7402" s="2">
        <f t="shared" si="231"/>
        <v>50.020008003201276</v>
      </c>
    </row>
    <row r="7403" spans="1:14" x14ac:dyDescent="0.3">
      <c r="A7403" t="s">
        <v>20316</v>
      </c>
      <c r="B7403" t="s">
        <v>456</v>
      </c>
      <c r="C7403">
        <v>3.9</v>
      </c>
      <c r="D7403">
        <v>14</v>
      </c>
      <c r="E7403">
        <v>1390</v>
      </c>
      <c r="F7403">
        <v>1042</v>
      </c>
      <c r="G7403" t="s">
        <v>194</v>
      </c>
      <c r="H7403" t="s">
        <v>23056</v>
      </c>
      <c r="I7403" t="s">
        <v>50</v>
      </c>
      <c r="J7403" t="s">
        <v>459</v>
      </c>
      <c r="K7403" t="s">
        <v>23057</v>
      </c>
      <c r="L7403">
        <v>15847150</v>
      </c>
      <c r="M7403">
        <f t="shared" si="230"/>
        <v>14588</v>
      </c>
      <c r="N7403" s="2">
        <f t="shared" si="231"/>
        <v>25.03597122302158</v>
      </c>
    </row>
    <row r="7404" spans="1:14" x14ac:dyDescent="0.3">
      <c r="A7404" t="s">
        <v>1979</v>
      </c>
      <c r="B7404" t="s">
        <v>2366</v>
      </c>
      <c r="C7404">
        <v>4.5</v>
      </c>
      <c r="D7404">
        <v>57</v>
      </c>
      <c r="E7404">
        <v>2299</v>
      </c>
      <c r="F7404">
        <v>1264</v>
      </c>
      <c r="G7404" t="s">
        <v>1868</v>
      </c>
      <c r="H7404" t="s">
        <v>23058</v>
      </c>
      <c r="I7404" t="s">
        <v>586</v>
      </c>
      <c r="J7404" t="s">
        <v>2368</v>
      </c>
      <c r="K7404" t="s">
        <v>23059</v>
      </c>
      <c r="L7404">
        <v>10315479</v>
      </c>
      <c r="M7404">
        <f t="shared" si="230"/>
        <v>72048</v>
      </c>
      <c r="N7404" s="2">
        <f t="shared" si="231"/>
        <v>45.019573727707701</v>
      </c>
    </row>
    <row r="7405" spans="1:14" x14ac:dyDescent="0.3">
      <c r="A7405" t="s">
        <v>23060</v>
      </c>
      <c r="B7405" t="s">
        <v>5670</v>
      </c>
      <c r="C7405">
        <v>3.8</v>
      </c>
      <c r="D7405">
        <v>33</v>
      </c>
      <c r="E7405">
        <v>1999</v>
      </c>
      <c r="F7405">
        <v>999</v>
      </c>
      <c r="G7405" t="s">
        <v>124</v>
      </c>
      <c r="H7405" t="s">
        <v>23061</v>
      </c>
      <c r="I7405" t="s">
        <v>126</v>
      </c>
      <c r="J7405" t="s">
        <v>5672</v>
      </c>
      <c r="K7405" t="s">
        <v>23062</v>
      </c>
      <c r="L7405">
        <v>15055162</v>
      </c>
      <c r="M7405">
        <f t="shared" si="230"/>
        <v>32967</v>
      </c>
      <c r="N7405" s="2">
        <f t="shared" si="231"/>
        <v>50.025012506253134</v>
      </c>
    </row>
    <row r="7406" spans="1:14" x14ac:dyDescent="0.3">
      <c r="A7406" t="s">
        <v>23063</v>
      </c>
      <c r="B7406" t="s">
        <v>5356</v>
      </c>
      <c r="C7406">
        <v>4.5</v>
      </c>
      <c r="D7406">
        <v>35</v>
      </c>
      <c r="E7406">
        <v>1999</v>
      </c>
      <c r="F7406">
        <v>999</v>
      </c>
      <c r="G7406" t="s">
        <v>1325</v>
      </c>
      <c r="H7406" t="s">
        <v>23064</v>
      </c>
      <c r="I7406" t="s">
        <v>76</v>
      </c>
      <c r="J7406" t="s">
        <v>5358</v>
      </c>
      <c r="K7406" t="s">
        <v>23065</v>
      </c>
      <c r="L7406">
        <v>14567580</v>
      </c>
      <c r="M7406">
        <f t="shared" si="230"/>
        <v>34965</v>
      </c>
      <c r="N7406" s="2">
        <f t="shared" si="231"/>
        <v>50.025012506253134</v>
      </c>
    </row>
    <row r="7407" spans="1:14" x14ac:dyDescent="0.3">
      <c r="A7407" t="s">
        <v>23066</v>
      </c>
      <c r="B7407" t="s">
        <v>3817</v>
      </c>
      <c r="C7407">
        <v>4.5999999999999996</v>
      </c>
      <c r="D7407">
        <v>18</v>
      </c>
      <c r="E7407">
        <v>4863</v>
      </c>
      <c r="F7407">
        <v>1993</v>
      </c>
      <c r="G7407" t="s">
        <v>16</v>
      </c>
      <c r="H7407" t="s">
        <v>23067</v>
      </c>
      <c r="I7407" t="s">
        <v>586</v>
      </c>
      <c r="J7407" t="s">
        <v>3819</v>
      </c>
      <c r="K7407" t="s">
        <v>23068</v>
      </c>
      <c r="L7407">
        <v>16042704</v>
      </c>
      <c r="M7407">
        <f t="shared" si="230"/>
        <v>35874</v>
      </c>
      <c r="N7407" s="2">
        <f t="shared" si="231"/>
        <v>59.017067653711699</v>
      </c>
    </row>
    <row r="7408" spans="1:14" x14ac:dyDescent="0.3">
      <c r="A7408" t="s">
        <v>23069</v>
      </c>
      <c r="B7408" t="s">
        <v>3772</v>
      </c>
      <c r="C7408">
        <v>4.5</v>
      </c>
      <c r="D7408">
        <v>79</v>
      </c>
      <c r="E7408">
        <v>3599</v>
      </c>
      <c r="F7408">
        <v>1979</v>
      </c>
      <c r="G7408" t="s">
        <v>16</v>
      </c>
      <c r="H7408" t="s">
        <v>23070</v>
      </c>
      <c r="I7408" t="s">
        <v>586</v>
      </c>
      <c r="J7408" t="s">
        <v>3774</v>
      </c>
      <c r="K7408" t="s">
        <v>23071</v>
      </c>
      <c r="L7408">
        <v>14035874</v>
      </c>
      <c r="M7408">
        <f t="shared" si="230"/>
        <v>156341</v>
      </c>
      <c r="N7408" s="2">
        <f t="shared" si="231"/>
        <v>45.012503473186996</v>
      </c>
    </row>
    <row r="7409" spans="1:14" x14ac:dyDescent="0.3">
      <c r="A7409" t="s">
        <v>10313</v>
      </c>
      <c r="B7409" t="s">
        <v>2417</v>
      </c>
      <c r="C7409">
        <v>3.9</v>
      </c>
      <c r="D7409">
        <v>8</v>
      </c>
      <c r="E7409">
        <v>2599</v>
      </c>
      <c r="F7409">
        <v>1949</v>
      </c>
      <c r="G7409" t="s">
        <v>16</v>
      </c>
      <c r="H7409" t="s">
        <v>23072</v>
      </c>
      <c r="I7409" t="s">
        <v>586</v>
      </c>
      <c r="J7409" t="s">
        <v>2419</v>
      </c>
      <c r="K7409" t="s">
        <v>23073</v>
      </c>
      <c r="L7409">
        <v>16957258</v>
      </c>
      <c r="M7409">
        <f t="shared" si="230"/>
        <v>15592</v>
      </c>
      <c r="N7409" s="2">
        <f t="shared" si="231"/>
        <v>25.009619084263178</v>
      </c>
    </row>
    <row r="7410" spans="1:14" x14ac:dyDescent="0.3">
      <c r="A7410" t="s">
        <v>23074</v>
      </c>
      <c r="B7410" t="s">
        <v>1567</v>
      </c>
      <c r="C7410">
        <v>4.5</v>
      </c>
      <c r="D7410">
        <v>21</v>
      </c>
      <c r="E7410">
        <v>3629</v>
      </c>
      <c r="F7410">
        <v>1016</v>
      </c>
      <c r="G7410" t="s">
        <v>17940</v>
      </c>
      <c r="H7410" t="s">
        <v>23075</v>
      </c>
      <c r="I7410" t="s">
        <v>18</v>
      </c>
      <c r="J7410" t="s">
        <v>1570</v>
      </c>
      <c r="K7410" t="s">
        <v>23076</v>
      </c>
      <c r="L7410">
        <v>15936242</v>
      </c>
      <c r="M7410">
        <f t="shared" si="230"/>
        <v>21336</v>
      </c>
      <c r="N7410" s="2">
        <f t="shared" si="231"/>
        <v>72.003306696059525</v>
      </c>
    </row>
    <row r="7411" spans="1:14" x14ac:dyDescent="0.3">
      <c r="A7411" t="s">
        <v>1655</v>
      </c>
      <c r="B7411" t="s">
        <v>557</v>
      </c>
      <c r="C7411">
        <v>4.0999999999999996</v>
      </c>
      <c r="D7411">
        <v>63</v>
      </c>
      <c r="E7411">
        <v>1899</v>
      </c>
      <c r="F7411">
        <v>1139</v>
      </c>
      <c r="G7411" t="s">
        <v>563</v>
      </c>
      <c r="H7411" t="s">
        <v>23077</v>
      </c>
      <c r="I7411" t="s">
        <v>297</v>
      </c>
      <c r="J7411" t="s">
        <v>559</v>
      </c>
      <c r="K7411" t="s">
        <v>23078</v>
      </c>
      <c r="L7411">
        <v>13848582</v>
      </c>
      <c r="M7411">
        <f t="shared" si="230"/>
        <v>71757</v>
      </c>
      <c r="N7411" s="2">
        <f t="shared" si="231"/>
        <v>40.021063717746181</v>
      </c>
    </row>
    <row r="7412" spans="1:14" x14ac:dyDescent="0.3">
      <c r="A7412" t="s">
        <v>8212</v>
      </c>
      <c r="B7412" t="s">
        <v>6942</v>
      </c>
      <c r="C7412">
        <v>4.0999999999999996</v>
      </c>
      <c r="D7412">
        <v>71</v>
      </c>
      <c r="E7412">
        <v>1749</v>
      </c>
      <c r="F7412">
        <v>699</v>
      </c>
      <c r="G7412" t="s">
        <v>451</v>
      </c>
      <c r="H7412" t="s">
        <v>23079</v>
      </c>
      <c r="I7412" t="s">
        <v>297</v>
      </c>
      <c r="J7412" t="s">
        <v>6944</v>
      </c>
      <c r="K7412" t="s">
        <v>23080</v>
      </c>
      <c r="L7412">
        <v>12182246</v>
      </c>
      <c r="M7412">
        <f t="shared" si="230"/>
        <v>49629</v>
      </c>
      <c r="N7412" s="2">
        <f t="shared" si="231"/>
        <v>60.03430531732419</v>
      </c>
    </row>
    <row r="7413" spans="1:14" x14ac:dyDescent="0.3">
      <c r="A7413" t="s">
        <v>16940</v>
      </c>
      <c r="B7413" t="s">
        <v>14827</v>
      </c>
      <c r="C7413">
        <v>4.0999999999999996</v>
      </c>
      <c r="D7413">
        <v>52</v>
      </c>
      <c r="E7413">
        <v>949</v>
      </c>
      <c r="F7413">
        <v>256</v>
      </c>
      <c r="G7413" t="s">
        <v>16</v>
      </c>
      <c r="H7413" t="s">
        <v>23081</v>
      </c>
      <c r="I7413" t="s">
        <v>1393</v>
      </c>
      <c r="J7413" t="s">
        <v>14829</v>
      </c>
      <c r="K7413" t="s">
        <v>23082</v>
      </c>
      <c r="L7413">
        <v>15466082</v>
      </c>
      <c r="M7413">
        <f t="shared" si="230"/>
        <v>13312</v>
      </c>
      <c r="N7413" s="2">
        <f t="shared" si="231"/>
        <v>73.024236037934671</v>
      </c>
    </row>
    <row r="7414" spans="1:14" x14ac:dyDescent="0.3">
      <c r="A7414" t="s">
        <v>15412</v>
      </c>
      <c r="B7414" t="s">
        <v>3001</v>
      </c>
      <c r="C7414">
        <v>4.0999999999999996</v>
      </c>
      <c r="D7414">
        <v>98</v>
      </c>
      <c r="E7414">
        <v>1099</v>
      </c>
      <c r="F7414">
        <v>395</v>
      </c>
      <c r="G7414" t="s">
        <v>67</v>
      </c>
      <c r="H7414" t="s">
        <v>23083</v>
      </c>
      <c r="I7414" t="s">
        <v>37</v>
      </c>
      <c r="J7414" t="s">
        <v>3003</v>
      </c>
      <c r="K7414" t="s">
        <v>23084</v>
      </c>
      <c r="L7414">
        <v>11726460</v>
      </c>
      <c r="M7414">
        <f t="shared" si="230"/>
        <v>38710</v>
      </c>
      <c r="N7414" s="2">
        <f t="shared" si="231"/>
        <v>64.058234758871706</v>
      </c>
    </row>
    <row r="7415" spans="1:14" x14ac:dyDescent="0.3">
      <c r="A7415" t="s">
        <v>186</v>
      </c>
      <c r="B7415" t="s">
        <v>904</v>
      </c>
      <c r="C7415">
        <v>4.0999999999999996</v>
      </c>
      <c r="D7415">
        <v>7</v>
      </c>
      <c r="E7415">
        <v>599</v>
      </c>
      <c r="F7415">
        <v>299</v>
      </c>
      <c r="G7415" t="s">
        <v>628</v>
      </c>
      <c r="H7415" t="s">
        <v>23085</v>
      </c>
      <c r="I7415" t="s">
        <v>189</v>
      </c>
      <c r="J7415" t="s">
        <v>907</v>
      </c>
      <c r="K7415" t="s">
        <v>908</v>
      </c>
      <c r="L7415">
        <v>17755538</v>
      </c>
      <c r="M7415">
        <f t="shared" si="230"/>
        <v>2093</v>
      </c>
      <c r="N7415" s="2">
        <f t="shared" si="231"/>
        <v>50.083472454090149</v>
      </c>
    </row>
    <row r="7416" spans="1:14" x14ac:dyDescent="0.3">
      <c r="A7416" t="s">
        <v>6931</v>
      </c>
      <c r="B7416" t="s">
        <v>424</v>
      </c>
      <c r="C7416">
        <v>4.2</v>
      </c>
      <c r="D7416">
        <v>63</v>
      </c>
      <c r="E7416">
        <v>6199</v>
      </c>
      <c r="F7416">
        <v>1983</v>
      </c>
      <c r="G7416" t="s">
        <v>124</v>
      </c>
      <c r="H7416" t="s">
        <v>23086</v>
      </c>
      <c r="I7416" t="s">
        <v>132</v>
      </c>
      <c r="J7416" t="s">
        <v>426</v>
      </c>
      <c r="K7416" t="s">
        <v>23087</v>
      </c>
      <c r="L7416">
        <v>15344700</v>
      </c>
      <c r="M7416">
        <f t="shared" si="230"/>
        <v>124929</v>
      </c>
      <c r="N7416" s="2">
        <f t="shared" si="231"/>
        <v>68.010969511211485</v>
      </c>
    </row>
    <row r="7417" spans="1:14" x14ac:dyDescent="0.3">
      <c r="A7417" t="s">
        <v>592</v>
      </c>
      <c r="B7417" t="s">
        <v>8834</v>
      </c>
      <c r="C7417">
        <v>4.7</v>
      </c>
      <c r="D7417">
        <v>13</v>
      </c>
      <c r="E7417">
        <v>1799</v>
      </c>
      <c r="F7417">
        <v>989</v>
      </c>
      <c r="G7417" t="s">
        <v>124</v>
      </c>
      <c r="H7417" t="s">
        <v>23088</v>
      </c>
      <c r="I7417" t="s">
        <v>37</v>
      </c>
      <c r="J7417" t="s">
        <v>8836</v>
      </c>
      <c r="K7417" t="s">
        <v>23089</v>
      </c>
      <c r="L7417">
        <v>15267682</v>
      </c>
      <c r="M7417">
        <f t="shared" si="230"/>
        <v>12857</v>
      </c>
      <c r="N7417" s="2">
        <f t="shared" si="231"/>
        <v>45.025013896609231</v>
      </c>
    </row>
    <row r="7418" spans="1:14" x14ac:dyDescent="0.3">
      <c r="A7418" t="s">
        <v>23090</v>
      </c>
      <c r="B7418" t="s">
        <v>230</v>
      </c>
      <c r="C7418">
        <v>4.5</v>
      </c>
      <c r="D7418">
        <v>33</v>
      </c>
      <c r="E7418">
        <v>5999</v>
      </c>
      <c r="F7418">
        <v>2099</v>
      </c>
      <c r="G7418" t="s">
        <v>42</v>
      </c>
      <c r="H7418" t="s">
        <v>23091</v>
      </c>
      <c r="I7418" t="s">
        <v>44</v>
      </c>
      <c r="J7418" t="s">
        <v>232</v>
      </c>
      <c r="K7418" t="s">
        <v>23092</v>
      </c>
      <c r="L7418">
        <v>14355386</v>
      </c>
      <c r="M7418">
        <f t="shared" si="230"/>
        <v>69267</v>
      </c>
      <c r="N7418" s="2">
        <f t="shared" si="231"/>
        <v>65.010835139189865</v>
      </c>
    </row>
    <row r="7419" spans="1:14" x14ac:dyDescent="0.3">
      <c r="A7419" t="s">
        <v>3277</v>
      </c>
      <c r="B7419" t="s">
        <v>9959</v>
      </c>
      <c r="C7419">
        <v>4.7</v>
      </c>
      <c r="D7419">
        <v>6</v>
      </c>
      <c r="E7419">
        <v>849</v>
      </c>
      <c r="F7419">
        <v>441</v>
      </c>
      <c r="G7419" t="s">
        <v>67</v>
      </c>
      <c r="H7419" t="s">
        <v>23093</v>
      </c>
      <c r="I7419" t="s">
        <v>37</v>
      </c>
      <c r="J7419" t="s">
        <v>9961</v>
      </c>
      <c r="K7419" t="s">
        <v>23094</v>
      </c>
      <c r="L7419">
        <v>17579266</v>
      </c>
      <c r="M7419">
        <f t="shared" si="230"/>
        <v>2646</v>
      </c>
      <c r="N7419" s="2">
        <f t="shared" si="231"/>
        <v>48.056537102473499</v>
      </c>
    </row>
    <row r="7420" spans="1:14" x14ac:dyDescent="0.3">
      <c r="A7420" t="s">
        <v>23095</v>
      </c>
      <c r="B7420" t="s">
        <v>917</v>
      </c>
      <c r="C7420">
        <v>4.0999999999999996</v>
      </c>
      <c r="D7420">
        <v>289</v>
      </c>
      <c r="E7420">
        <v>1799</v>
      </c>
      <c r="F7420">
        <v>773</v>
      </c>
      <c r="G7420" t="s">
        <v>29</v>
      </c>
      <c r="H7420" t="s">
        <v>23096</v>
      </c>
      <c r="I7420" t="s">
        <v>126</v>
      </c>
      <c r="J7420" t="s">
        <v>919</v>
      </c>
      <c r="K7420" t="s">
        <v>23097</v>
      </c>
      <c r="L7420">
        <v>7556590</v>
      </c>
      <c r="M7420">
        <f t="shared" si="230"/>
        <v>223397</v>
      </c>
      <c r="N7420" s="2">
        <f t="shared" si="231"/>
        <v>57.031684269038351</v>
      </c>
    </row>
    <row r="7421" spans="1:14" x14ac:dyDescent="0.3">
      <c r="A7421" t="s">
        <v>23098</v>
      </c>
      <c r="B7421" t="s">
        <v>165</v>
      </c>
      <c r="C7421">
        <v>4.5</v>
      </c>
      <c r="D7421">
        <v>6</v>
      </c>
      <c r="E7421">
        <v>2999</v>
      </c>
      <c r="F7421">
        <v>1949</v>
      </c>
      <c r="G7421" t="s">
        <v>23099</v>
      </c>
      <c r="H7421" t="s">
        <v>23100</v>
      </c>
      <c r="I7421" t="s">
        <v>685</v>
      </c>
      <c r="J7421" t="s">
        <v>168</v>
      </c>
      <c r="K7421" t="s">
        <v>23101</v>
      </c>
      <c r="L7421">
        <v>17553172</v>
      </c>
      <c r="M7421">
        <f t="shared" si="230"/>
        <v>11694</v>
      </c>
      <c r="N7421" s="2">
        <f t="shared" si="231"/>
        <v>35.011670556852287</v>
      </c>
    </row>
    <row r="7422" spans="1:14" x14ac:dyDescent="0.3">
      <c r="A7422" t="s">
        <v>23102</v>
      </c>
      <c r="B7422" t="s">
        <v>3812</v>
      </c>
      <c r="C7422">
        <v>4.2</v>
      </c>
      <c r="D7422">
        <v>444</v>
      </c>
      <c r="E7422">
        <v>7299</v>
      </c>
      <c r="F7422">
        <v>1970</v>
      </c>
      <c r="G7422" t="s">
        <v>29</v>
      </c>
      <c r="H7422" t="s">
        <v>23103</v>
      </c>
      <c r="I7422" t="s">
        <v>132</v>
      </c>
      <c r="J7422" t="s">
        <v>3814</v>
      </c>
      <c r="K7422" t="s">
        <v>23104</v>
      </c>
      <c r="L7422">
        <v>11744256</v>
      </c>
      <c r="M7422">
        <f t="shared" si="230"/>
        <v>874680</v>
      </c>
      <c r="N7422" s="2">
        <f t="shared" si="231"/>
        <v>73.010001370050688</v>
      </c>
    </row>
    <row r="7423" spans="1:14" x14ac:dyDescent="0.3">
      <c r="A7423" t="s">
        <v>23105</v>
      </c>
      <c r="B7423" t="s">
        <v>456</v>
      </c>
      <c r="C7423">
        <v>4.0999999999999996</v>
      </c>
      <c r="D7423">
        <v>15</v>
      </c>
      <c r="E7423">
        <v>990</v>
      </c>
      <c r="F7423">
        <v>495</v>
      </c>
      <c r="G7423" t="s">
        <v>8669</v>
      </c>
      <c r="H7423" t="s">
        <v>23106</v>
      </c>
      <c r="I7423" t="s">
        <v>1229</v>
      </c>
      <c r="J7423" t="s">
        <v>459</v>
      </c>
      <c r="K7423" t="s">
        <v>23107</v>
      </c>
      <c r="L7423">
        <v>15633274</v>
      </c>
      <c r="M7423">
        <f t="shared" si="230"/>
        <v>7425</v>
      </c>
      <c r="N7423" s="2">
        <f t="shared" si="231"/>
        <v>50</v>
      </c>
    </row>
    <row r="7424" spans="1:14" x14ac:dyDescent="0.3">
      <c r="A7424" t="s">
        <v>6475</v>
      </c>
      <c r="B7424" t="s">
        <v>376</v>
      </c>
      <c r="C7424">
        <v>3.9</v>
      </c>
      <c r="D7424">
        <v>27</v>
      </c>
      <c r="E7424">
        <v>3195</v>
      </c>
      <c r="F7424">
        <v>3195</v>
      </c>
      <c r="G7424" t="s">
        <v>16</v>
      </c>
      <c r="H7424" t="s">
        <v>23108</v>
      </c>
      <c r="I7424" t="s">
        <v>18</v>
      </c>
      <c r="J7424" t="s">
        <v>378</v>
      </c>
      <c r="K7424" t="s">
        <v>23109</v>
      </c>
      <c r="L7424">
        <v>15244324</v>
      </c>
      <c r="M7424">
        <f t="shared" si="230"/>
        <v>86265</v>
      </c>
      <c r="N7424" s="2">
        <f t="shared" si="231"/>
        <v>0</v>
      </c>
    </row>
    <row r="7425" spans="1:14" x14ac:dyDescent="0.3">
      <c r="A7425" t="s">
        <v>4034</v>
      </c>
      <c r="B7425" t="s">
        <v>1291</v>
      </c>
      <c r="C7425">
        <v>3.8</v>
      </c>
      <c r="D7425">
        <v>36</v>
      </c>
      <c r="E7425">
        <v>2399</v>
      </c>
      <c r="F7425">
        <v>1079</v>
      </c>
      <c r="G7425" t="s">
        <v>67</v>
      </c>
      <c r="H7425" t="s">
        <v>23110</v>
      </c>
      <c r="I7425" t="s">
        <v>50</v>
      </c>
      <c r="J7425" t="s">
        <v>1293</v>
      </c>
      <c r="K7425" t="s">
        <v>23111</v>
      </c>
      <c r="L7425">
        <v>14109370</v>
      </c>
      <c r="M7425">
        <f t="shared" si="230"/>
        <v>38844</v>
      </c>
      <c r="N7425" s="2">
        <f t="shared" si="231"/>
        <v>55.022926219258025</v>
      </c>
    </row>
    <row r="7426" spans="1:14" x14ac:dyDescent="0.3">
      <c r="A7426" t="s">
        <v>23112</v>
      </c>
      <c r="B7426" t="s">
        <v>205</v>
      </c>
      <c r="C7426">
        <v>3.9</v>
      </c>
      <c r="D7426">
        <v>25</v>
      </c>
      <c r="E7426">
        <v>1999</v>
      </c>
      <c r="F7426">
        <v>499</v>
      </c>
      <c r="G7426" t="s">
        <v>206</v>
      </c>
      <c r="H7426" t="s">
        <v>23113</v>
      </c>
      <c r="I7426" t="s">
        <v>126</v>
      </c>
      <c r="J7426" t="s">
        <v>208</v>
      </c>
      <c r="K7426" t="s">
        <v>23114</v>
      </c>
      <c r="L7426">
        <v>15028390</v>
      </c>
      <c r="M7426">
        <f t="shared" si="230"/>
        <v>12475</v>
      </c>
      <c r="N7426" s="2">
        <f t="shared" si="231"/>
        <v>75.03751875937968</v>
      </c>
    </row>
    <row r="7427" spans="1:14" x14ac:dyDescent="0.3">
      <c r="A7427" t="s">
        <v>23115</v>
      </c>
      <c r="B7427" t="s">
        <v>456</v>
      </c>
      <c r="C7427">
        <v>3.8</v>
      </c>
      <c r="D7427">
        <v>12</v>
      </c>
      <c r="E7427">
        <v>1890</v>
      </c>
      <c r="F7427">
        <v>945</v>
      </c>
      <c r="G7427" t="s">
        <v>6544</v>
      </c>
      <c r="H7427" t="s">
        <v>23116</v>
      </c>
      <c r="I7427" t="s">
        <v>44</v>
      </c>
      <c r="J7427" t="s">
        <v>459</v>
      </c>
      <c r="K7427" t="s">
        <v>23117</v>
      </c>
      <c r="L7427">
        <v>15087878</v>
      </c>
      <c r="M7427">
        <f t="shared" ref="M7427:M7490" si="232">D7427*F7427</f>
        <v>11340</v>
      </c>
      <c r="N7427" s="2">
        <f t="shared" ref="N7427:N7490" si="233">((E7427-F7427)/E7427) *100</f>
        <v>50</v>
      </c>
    </row>
    <row r="7428" spans="1:14" x14ac:dyDescent="0.3">
      <c r="A7428" t="s">
        <v>23118</v>
      </c>
      <c r="B7428" t="s">
        <v>2052</v>
      </c>
      <c r="C7428">
        <v>3.9</v>
      </c>
      <c r="D7428">
        <v>31</v>
      </c>
      <c r="E7428">
        <v>1499</v>
      </c>
      <c r="F7428">
        <v>1049</v>
      </c>
      <c r="G7428" t="s">
        <v>11021</v>
      </c>
      <c r="H7428" t="s">
        <v>23119</v>
      </c>
      <c r="I7428" t="s">
        <v>189</v>
      </c>
      <c r="J7428" t="s">
        <v>2054</v>
      </c>
      <c r="K7428" t="s">
        <v>23120</v>
      </c>
      <c r="L7428">
        <v>14881790</v>
      </c>
      <c r="M7428">
        <f t="shared" si="232"/>
        <v>32519</v>
      </c>
      <c r="N7428" s="2">
        <f t="shared" si="233"/>
        <v>30.020013342228154</v>
      </c>
    </row>
    <row r="7429" spans="1:14" x14ac:dyDescent="0.3">
      <c r="A7429" t="s">
        <v>1692</v>
      </c>
      <c r="B7429" t="s">
        <v>1317</v>
      </c>
      <c r="C7429">
        <v>4.0999999999999996</v>
      </c>
      <c r="D7429">
        <v>1000</v>
      </c>
      <c r="E7429">
        <v>699</v>
      </c>
      <c r="F7429">
        <v>384</v>
      </c>
      <c r="G7429" t="s">
        <v>67</v>
      </c>
      <c r="H7429" t="s">
        <v>23121</v>
      </c>
      <c r="I7429" t="s">
        <v>37</v>
      </c>
      <c r="J7429" t="s">
        <v>1317</v>
      </c>
      <c r="K7429" t="s">
        <v>23122</v>
      </c>
      <c r="L7429">
        <v>2223176</v>
      </c>
      <c r="M7429">
        <f t="shared" si="232"/>
        <v>384000</v>
      </c>
      <c r="N7429" s="2">
        <f t="shared" si="233"/>
        <v>45.064377682403432</v>
      </c>
    </row>
    <row r="7430" spans="1:14" x14ac:dyDescent="0.3">
      <c r="A7430" t="s">
        <v>1979</v>
      </c>
      <c r="B7430" t="s">
        <v>2366</v>
      </c>
      <c r="C7430">
        <v>4.2</v>
      </c>
      <c r="D7430">
        <v>33</v>
      </c>
      <c r="E7430">
        <v>2349</v>
      </c>
      <c r="F7430">
        <v>1057</v>
      </c>
      <c r="G7430" t="s">
        <v>16</v>
      </c>
      <c r="H7430" t="s">
        <v>23123</v>
      </c>
      <c r="I7430" t="s">
        <v>586</v>
      </c>
      <c r="J7430" t="s">
        <v>2368</v>
      </c>
      <c r="K7430" t="s">
        <v>14053</v>
      </c>
      <c r="L7430">
        <v>10966374</v>
      </c>
      <c r="M7430">
        <f t="shared" si="232"/>
        <v>34881</v>
      </c>
      <c r="N7430" s="2">
        <f t="shared" si="233"/>
        <v>55.00212856534695</v>
      </c>
    </row>
    <row r="7431" spans="1:14" x14ac:dyDescent="0.3">
      <c r="A7431" t="s">
        <v>7134</v>
      </c>
      <c r="B7431" t="s">
        <v>2904</v>
      </c>
      <c r="C7431">
        <v>4.2</v>
      </c>
      <c r="D7431">
        <v>27</v>
      </c>
      <c r="E7431">
        <v>5595</v>
      </c>
      <c r="F7431">
        <v>3077</v>
      </c>
      <c r="G7431" t="s">
        <v>16</v>
      </c>
      <c r="H7431" t="s">
        <v>23124</v>
      </c>
      <c r="I7431" t="s">
        <v>586</v>
      </c>
      <c r="J7431" t="s">
        <v>2906</v>
      </c>
      <c r="K7431" t="s">
        <v>23125</v>
      </c>
      <c r="L7431">
        <v>11726158</v>
      </c>
      <c r="M7431">
        <f t="shared" si="232"/>
        <v>83079</v>
      </c>
      <c r="N7431" s="2">
        <f t="shared" si="233"/>
        <v>45.004468275245756</v>
      </c>
    </row>
    <row r="7432" spans="1:14" x14ac:dyDescent="0.3">
      <c r="A7432" t="s">
        <v>23126</v>
      </c>
      <c r="B7432" t="s">
        <v>23127</v>
      </c>
      <c r="C7432">
        <v>4.5</v>
      </c>
      <c r="D7432">
        <v>43</v>
      </c>
      <c r="E7432">
        <v>999</v>
      </c>
      <c r="F7432">
        <v>999</v>
      </c>
      <c r="G7432" t="s">
        <v>23128</v>
      </c>
      <c r="H7432" t="s">
        <v>23129</v>
      </c>
      <c r="I7432" t="s">
        <v>1229</v>
      </c>
      <c r="J7432" t="s">
        <v>23130</v>
      </c>
      <c r="K7432" t="s">
        <v>23131</v>
      </c>
      <c r="L7432">
        <v>13927436</v>
      </c>
      <c r="M7432">
        <f t="shared" si="232"/>
        <v>42957</v>
      </c>
      <c r="N7432" s="2">
        <f t="shared" si="233"/>
        <v>0</v>
      </c>
    </row>
    <row r="7433" spans="1:14" x14ac:dyDescent="0.3">
      <c r="A7433" t="s">
        <v>23132</v>
      </c>
      <c r="B7433" t="s">
        <v>2679</v>
      </c>
      <c r="C7433">
        <v>4.4000000000000004</v>
      </c>
      <c r="D7433">
        <v>68</v>
      </c>
      <c r="E7433">
        <v>6999</v>
      </c>
      <c r="F7433">
        <v>5599</v>
      </c>
      <c r="G7433" t="s">
        <v>15653</v>
      </c>
      <c r="H7433" t="s">
        <v>23133</v>
      </c>
      <c r="I7433" t="s">
        <v>1192</v>
      </c>
      <c r="J7433" t="s">
        <v>2681</v>
      </c>
      <c r="K7433" t="s">
        <v>23134</v>
      </c>
      <c r="L7433">
        <v>11549838</v>
      </c>
      <c r="M7433">
        <f t="shared" si="232"/>
        <v>380732</v>
      </c>
      <c r="N7433" s="2">
        <f t="shared" si="233"/>
        <v>20.002857551078726</v>
      </c>
    </row>
    <row r="7434" spans="1:14" x14ac:dyDescent="0.3">
      <c r="A7434" t="s">
        <v>4766</v>
      </c>
      <c r="B7434" t="s">
        <v>438</v>
      </c>
      <c r="C7434">
        <v>4.4000000000000004</v>
      </c>
      <c r="D7434">
        <v>5</v>
      </c>
      <c r="E7434">
        <v>1699</v>
      </c>
      <c r="F7434">
        <v>1342</v>
      </c>
      <c r="G7434" t="s">
        <v>42</v>
      </c>
      <c r="H7434" t="s">
        <v>23135</v>
      </c>
      <c r="I7434" t="s">
        <v>56</v>
      </c>
      <c r="J7434" t="s">
        <v>440</v>
      </c>
      <c r="K7434" t="s">
        <v>23136</v>
      </c>
      <c r="L7434">
        <v>17483598</v>
      </c>
      <c r="M7434">
        <f t="shared" si="232"/>
        <v>6710</v>
      </c>
      <c r="N7434" s="2">
        <f t="shared" si="233"/>
        <v>21.012360211889348</v>
      </c>
    </row>
    <row r="7435" spans="1:14" x14ac:dyDescent="0.3">
      <c r="A7435" t="s">
        <v>23137</v>
      </c>
      <c r="B7435" t="s">
        <v>10082</v>
      </c>
      <c r="C7435">
        <v>3.6</v>
      </c>
      <c r="D7435">
        <v>36</v>
      </c>
      <c r="E7435">
        <v>1899</v>
      </c>
      <c r="F7435">
        <v>949</v>
      </c>
      <c r="G7435" t="s">
        <v>12906</v>
      </c>
      <c r="H7435" t="s">
        <v>23138</v>
      </c>
      <c r="I7435" t="s">
        <v>50</v>
      </c>
      <c r="J7435" t="s">
        <v>10084</v>
      </c>
      <c r="K7435" t="s">
        <v>23139</v>
      </c>
      <c r="L7435">
        <v>16855554</v>
      </c>
      <c r="M7435">
        <f t="shared" si="232"/>
        <v>34164</v>
      </c>
      <c r="N7435" s="2">
        <f t="shared" si="233"/>
        <v>50.026329647182735</v>
      </c>
    </row>
    <row r="7436" spans="1:14" x14ac:dyDescent="0.3">
      <c r="A7436" t="s">
        <v>23140</v>
      </c>
      <c r="B7436" t="s">
        <v>2224</v>
      </c>
      <c r="C7436">
        <v>3.9</v>
      </c>
      <c r="D7436">
        <v>9</v>
      </c>
      <c r="E7436">
        <v>750</v>
      </c>
      <c r="F7436">
        <v>635</v>
      </c>
      <c r="G7436" t="s">
        <v>16</v>
      </c>
      <c r="H7436" t="s">
        <v>23141</v>
      </c>
      <c r="I7436" t="s">
        <v>2824</v>
      </c>
      <c r="J7436" t="s">
        <v>2227</v>
      </c>
      <c r="K7436" t="s">
        <v>23142</v>
      </c>
      <c r="L7436">
        <v>18118884</v>
      </c>
      <c r="M7436">
        <f t="shared" si="232"/>
        <v>5715</v>
      </c>
      <c r="N7436" s="2">
        <f t="shared" si="233"/>
        <v>15.333333333333332</v>
      </c>
    </row>
    <row r="7437" spans="1:14" x14ac:dyDescent="0.3">
      <c r="A7437" t="s">
        <v>4542</v>
      </c>
      <c r="B7437" t="s">
        <v>1382</v>
      </c>
      <c r="C7437">
        <v>3.7</v>
      </c>
      <c r="D7437">
        <v>19</v>
      </c>
      <c r="E7437">
        <v>3399</v>
      </c>
      <c r="F7437">
        <v>1529</v>
      </c>
      <c r="G7437" t="s">
        <v>124</v>
      </c>
      <c r="H7437" t="s">
        <v>23143</v>
      </c>
      <c r="I7437" t="s">
        <v>132</v>
      </c>
      <c r="J7437" t="s">
        <v>1384</v>
      </c>
      <c r="K7437" t="s">
        <v>23144</v>
      </c>
      <c r="L7437">
        <v>15104564</v>
      </c>
      <c r="M7437">
        <f t="shared" si="232"/>
        <v>29051</v>
      </c>
      <c r="N7437" s="2">
        <f t="shared" si="233"/>
        <v>55.016181229773466</v>
      </c>
    </row>
    <row r="7438" spans="1:14" x14ac:dyDescent="0.3">
      <c r="A7438" t="s">
        <v>3722</v>
      </c>
      <c r="B7438" t="s">
        <v>655</v>
      </c>
      <c r="C7438">
        <v>4.2</v>
      </c>
      <c r="D7438">
        <v>51</v>
      </c>
      <c r="E7438">
        <v>3999</v>
      </c>
      <c r="F7438">
        <v>1599</v>
      </c>
      <c r="G7438" t="s">
        <v>42</v>
      </c>
      <c r="H7438" t="s">
        <v>23145</v>
      </c>
      <c r="I7438" t="s">
        <v>50</v>
      </c>
      <c r="J7438" t="s">
        <v>657</v>
      </c>
      <c r="K7438" t="s">
        <v>23146</v>
      </c>
      <c r="L7438">
        <v>8160697</v>
      </c>
      <c r="M7438">
        <f t="shared" si="232"/>
        <v>81549</v>
      </c>
      <c r="N7438" s="2">
        <f t="shared" si="233"/>
        <v>60.015003750937737</v>
      </c>
    </row>
    <row r="7439" spans="1:14" x14ac:dyDescent="0.3">
      <c r="A7439" t="s">
        <v>23147</v>
      </c>
      <c r="B7439" t="s">
        <v>6918</v>
      </c>
      <c r="C7439">
        <v>3.9</v>
      </c>
      <c r="D7439">
        <v>38</v>
      </c>
      <c r="E7439">
        <v>1399</v>
      </c>
      <c r="F7439">
        <v>545</v>
      </c>
      <c r="G7439" t="s">
        <v>67</v>
      </c>
      <c r="H7439" t="s">
        <v>23148</v>
      </c>
      <c r="I7439" t="s">
        <v>37</v>
      </c>
      <c r="J7439" t="s">
        <v>6920</v>
      </c>
      <c r="K7439" t="s">
        <v>23149</v>
      </c>
      <c r="L7439">
        <v>15026534</v>
      </c>
      <c r="M7439">
        <f t="shared" si="232"/>
        <v>20710</v>
      </c>
      <c r="N7439" s="2">
        <f t="shared" si="233"/>
        <v>61.043602573266618</v>
      </c>
    </row>
    <row r="7440" spans="1:14" x14ac:dyDescent="0.3">
      <c r="A7440" t="s">
        <v>4539</v>
      </c>
      <c r="B7440" t="s">
        <v>593</v>
      </c>
      <c r="C7440">
        <v>4.5999999999999996</v>
      </c>
      <c r="D7440">
        <v>5</v>
      </c>
      <c r="E7440">
        <v>1899</v>
      </c>
      <c r="F7440">
        <v>759</v>
      </c>
      <c r="G7440" t="s">
        <v>124</v>
      </c>
      <c r="H7440" t="s">
        <v>23150</v>
      </c>
      <c r="I7440" t="s">
        <v>50</v>
      </c>
      <c r="J7440" t="s">
        <v>595</v>
      </c>
      <c r="K7440" t="s">
        <v>23151</v>
      </c>
      <c r="L7440">
        <v>16267822</v>
      </c>
      <c r="M7440">
        <f t="shared" si="232"/>
        <v>3795</v>
      </c>
      <c r="N7440" s="2">
        <f t="shared" si="233"/>
        <v>60.031595576619281</v>
      </c>
    </row>
    <row r="7441" spans="1:14" x14ac:dyDescent="0.3">
      <c r="A7441" t="s">
        <v>11306</v>
      </c>
      <c r="B7441" t="s">
        <v>511</v>
      </c>
      <c r="C7441">
        <v>4.5</v>
      </c>
      <c r="D7441">
        <v>14</v>
      </c>
      <c r="E7441">
        <v>6695</v>
      </c>
      <c r="F7441">
        <v>4686</v>
      </c>
      <c r="G7441" t="s">
        <v>16</v>
      </c>
      <c r="H7441" t="s">
        <v>23152</v>
      </c>
      <c r="I7441" t="s">
        <v>586</v>
      </c>
      <c r="J7441" t="s">
        <v>514</v>
      </c>
      <c r="K7441" t="s">
        <v>23153</v>
      </c>
      <c r="L7441">
        <v>14181748</v>
      </c>
      <c r="M7441">
        <f t="shared" si="232"/>
        <v>65604</v>
      </c>
      <c r="N7441" s="2">
        <f t="shared" si="233"/>
        <v>30.007468259895443</v>
      </c>
    </row>
    <row r="7442" spans="1:14" x14ac:dyDescent="0.3">
      <c r="A7442" t="s">
        <v>23154</v>
      </c>
      <c r="B7442" t="s">
        <v>15</v>
      </c>
      <c r="C7442">
        <v>3.8</v>
      </c>
      <c r="D7442">
        <v>122</v>
      </c>
      <c r="E7442">
        <v>4799</v>
      </c>
      <c r="F7442">
        <v>1631</v>
      </c>
      <c r="G7442" t="s">
        <v>16</v>
      </c>
      <c r="H7442" t="s">
        <v>23155</v>
      </c>
      <c r="I7442" t="s">
        <v>18</v>
      </c>
      <c r="J7442" t="s">
        <v>19</v>
      </c>
      <c r="K7442" t="s">
        <v>23156</v>
      </c>
      <c r="L7442">
        <v>15012202</v>
      </c>
      <c r="M7442">
        <f t="shared" si="232"/>
        <v>198982</v>
      </c>
      <c r="N7442" s="2">
        <f t="shared" si="233"/>
        <v>66.013752865180237</v>
      </c>
    </row>
    <row r="7443" spans="1:14" x14ac:dyDescent="0.3">
      <c r="A7443" t="s">
        <v>23157</v>
      </c>
      <c r="B7443" t="s">
        <v>241</v>
      </c>
      <c r="C7443">
        <v>4.3</v>
      </c>
      <c r="D7443">
        <v>16</v>
      </c>
      <c r="E7443">
        <v>3499</v>
      </c>
      <c r="F7443">
        <v>1224</v>
      </c>
      <c r="G7443" t="s">
        <v>29</v>
      </c>
      <c r="H7443" t="s">
        <v>23158</v>
      </c>
      <c r="I7443" t="s">
        <v>126</v>
      </c>
      <c r="J7443" t="s">
        <v>245</v>
      </c>
      <c r="K7443" t="s">
        <v>23159</v>
      </c>
      <c r="L7443">
        <v>15379784</v>
      </c>
      <c r="M7443">
        <f t="shared" si="232"/>
        <v>19584</v>
      </c>
      <c r="N7443" s="2">
        <f t="shared" si="233"/>
        <v>65.018576736210349</v>
      </c>
    </row>
    <row r="7444" spans="1:14" x14ac:dyDescent="0.3">
      <c r="A7444" t="s">
        <v>23160</v>
      </c>
      <c r="B7444" t="s">
        <v>895</v>
      </c>
      <c r="C7444">
        <v>4.0999999999999996</v>
      </c>
      <c r="D7444">
        <v>18</v>
      </c>
      <c r="E7444">
        <v>3590</v>
      </c>
      <c r="F7444">
        <v>1974</v>
      </c>
      <c r="G7444" t="s">
        <v>2464</v>
      </c>
      <c r="H7444" t="s">
        <v>23161</v>
      </c>
      <c r="I7444" t="s">
        <v>446</v>
      </c>
      <c r="J7444" t="s">
        <v>898</v>
      </c>
      <c r="K7444" t="s">
        <v>23162</v>
      </c>
      <c r="L7444">
        <v>13944416</v>
      </c>
      <c r="M7444">
        <f t="shared" si="232"/>
        <v>35532</v>
      </c>
      <c r="N7444" s="2">
        <f t="shared" si="233"/>
        <v>45.013927576601667</v>
      </c>
    </row>
    <row r="7445" spans="1:14" x14ac:dyDescent="0.3">
      <c r="A7445" t="s">
        <v>8212</v>
      </c>
      <c r="B7445" t="s">
        <v>7265</v>
      </c>
      <c r="C7445">
        <v>4</v>
      </c>
      <c r="D7445">
        <v>5</v>
      </c>
      <c r="E7445">
        <v>2199</v>
      </c>
      <c r="F7445">
        <v>923</v>
      </c>
      <c r="G7445" t="s">
        <v>2446</v>
      </c>
      <c r="H7445" t="s">
        <v>23163</v>
      </c>
      <c r="I7445" t="s">
        <v>297</v>
      </c>
      <c r="J7445" t="s">
        <v>7267</v>
      </c>
      <c r="K7445" t="s">
        <v>23164</v>
      </c>
      <c r="L7445">
        <v>15196240</v>
      </c>
      <c r="M7445">
        <f t="shared" si="232"/>
        <v>4615</v>
      </c>
      <c r="N7445" s="2">
        <f t="shared" si="233"/>
        <v>58.026375625284224</v>
      </c>
    </row>
    <row r="7446" spans="1:14" x14ac:dyDescent="0.3">
      <c r="A7446" t="s">
        <v>5467</v>
      </c>
      <c r="B7446" t="s">
        <v>4407</v>
      </c>
      <c r="C7446">
        <v>4.5999999999999996</v>
      </c>
      <c r="D7446">
        <v>8</v>
      </c>
      <c r="E7446">
        <v>8399</v>
      </c>
      <c r="F7446">
        <v>2609</v>
      </c>
      <c r="G7446" t="s">
        <v>95</v>
      </c>
      <c r="H7446" t="s">
        <v>23165</v>
      </c>
      <c r="I7446" t="s">
        <v>132</v>
      </c>
      <c r="J7446" t="s">
        <v>4409</v>
      </c>
      <c r="K7446" t="s">
        <v>23166</v>
      </c>
      <c r="L7446">
        <v>17066684</v>
      </c>
      <c r="M7446">
        <f t="shared" si="232"/>
        <v>20872</v>
      </c>
      <c r="N7446" s="2">
        <f t="shared" si="233"/>
        <v>68.936778187879511</v>
      </c>
    </row>
    <row r="7447" spans="1:14" x14ac:dyDescent="0.3">
      <c r="A7447" t="s">
        <v>23167</v>
      </c>
      <c r="B7447" t="s">
        <v>359</v>
      </c>
      <c r="C7447">
        <v>4.5</v>
      </c>
      <c r="D7447">
        <v>28</v>
      </c>
      <c r="E7447">
        <v>4599</v>
      </c>
      <c r="F7447">
        <v>1609</v>
      </c>
      <c r="G7447" t="s">
        <v>1402</v>
      </c>
      <c r="H7447" t="s">
        <v>23168</v>
      </c>
      <c r="I7447" t="s">
        <v>132</v>
      </c>
      <c r="J7447" t="s">
        <v>361</v>
      </c>
      <c r="K7447" t="s">
        <v>23169</v>
      </c>
      <c r="L7447">
        <v>12864144</v>
      </c>
      <c r="M7447">
        <f t="shared" si="232"/>
        <v>45052</v>
      </c>
      <c r="N7447" s="2">
        <f t="shared" si="233"/>
        <v>65.014133507284185</v>
      </c>
    </row>
    <row r="7448" spans="1:14" x14ac:dyDescent="0.3">
      <c r="A7448" t="s">
        <v>23170</v>
      </c>
      <c r="B7448" t="s">
        <v>3602</v>
      </c>
      <c r="C7448">
        <v>4.5999999999999996</v>
      </c>
      <c r="D7448">
        <v>15</v>
      </c>
      <c r="E7448">
        <v>999</v>
      </c>
      <c r="F7448">
        <v>899</v>
      </c>
      <c r="G7448" t="s">
        <v>3603</v>
      </c>
      <c r="H7448" t="s">
        <v>23171</v>
      </c>
      <c r="I7448" t="s">
        <v>244</v>
      </c>
      <c r="J7448" t="s">
        <v>3605</v>
      </c>
      <c r="K7448" t="s">
        <v>23172</v>
      </c>
      <c r="L7448">
        <v>17397090</v>
      </c>
      <c r="M7448">
        <f t="shared" si="232"/>
        <v>13485</v>
      </c>
      <c r="N7448" s="2">
        <f t="shared" si="233"/>
        <v>10.01001001001001</v>
      </c>
    </row>
    <row r="7449" spans="1:14" x14ac:dyDescent="0.3">
      <c r="A7449" t="s">
        <v>23173</v>
      </c>
      <c r="B7449" t="s">
        <v>230</v>
      </c>
      <c r="C7449">
        <v>4</v>
      </c>
      <c r="D7449">
        <v>165</v>
      </c>
      <c r="E7449">
        <v>1099</v>
      </c>
      <c r="F7449">
        <v>659</v>
      </c>
      <c r="G7449" t="s">
        <v>67</v>
      </c>
      <c r="H7449" t="s">
        <v>23174</v>
      </c>
      <c r="I7449" t="s">
        <v>37</v>
      </c>
      <c r="J7449" t="s">
        <v>232</v>
      </c>
      <c r="K7449" t="s">
        <v>23175</v>
      </c>
      <c r="L7449">
        <v>10940500</v>
      </c>
      <c r="M7449">
        <f t="shared" si="232"/>
        <v>108735</v>
      </c>
      <c r="N7449" s="2">
        <f t="shared" si="233"/>
        <v>40.036396724294818</v>
      </c>
    </row>
    <row r="7450" spans="1:14" x14ac:dyDescent="0.3">
      <c r="A7450" t="s">
        <v>7756</v>
      </c>
      <c r="B7450" t="s">
        <v>14006</v>
      </c>
      <c r="C7450">
        <v>4.3</v>
      </c>
      <c r="D7450">
        <v>10</v>
      </c>
      <c r="E7450">
        <v>1299</v>
      </c>
      <c r="F7450">
        <v>545</v>
      </c>
      <c r="G7450" t="s">
        <v>8588</v>
      </c>
      <c r="H7450" t="s">
        <v>23176</v>
      </c>
      <c r="I7450" t="s">
        <v>1176</v>
      </c>
      <c r="J7450" t="s">
        <v>14008</v>
      </c>
      <c r="K7450" t="s">
        <v>23177</v>
      </c>
      <c r="L7450">
        <v>16075716</v>
      </c>
      <c r="M7450">
        <f t="shared" si="232"/>
        <v>5450</v>
      </c>
      <c r="N7450" s="2">
        <f t="shared" si="233"/>
        <v>58.044649730561972</v>
      </c>
    </row>
    <row r="7451" spans="1:14" x14ac:dyDescent="0.3">
      <c r="A7451" t="s">
        <v>651</v>
      </c>
      <c r="B7451" t="s">
        <v>1087</v>
      </c>
      <c r="C7451">
        <v>4.4000000000000004</v>
      </c>
      <c r="D7451">
        <v>10</v>
      </c>
      <c r="E7451">
        <v>1995</v>
      </c>
      <c r="F7451">
        <v>897</v>
      </c>
      <c r="G7451" t="s">
        <v>1088</v>
      </c>
      <c r="H7451" t="s">
        <v>23178</v>
      </c>
      <c r="I7451" t="s">
        <v>297</v>
      </c>
      <c r="J7451" t="s">
        <v>1090</v>
      </c>
      <c r="K7451" t="s">
        <v>23179</v>
      </c>
      <c r="L7451">
        <v>16339546</v>
      </c>
      <c r="M7451">
        <f t="shared" si="232"/>
        <v>8970</v>
      </c>
      <c r="N7451" s="2">
        <f t="shared" si="233"/>
        <v>55.037593984962406</v>
      </c>
    </row>
    <row r="7452" spans="1:14" x14ac:dyDescent="0.3">
      <c r="A7452" t="s">
        <v>2046</v>
      </c>
      <c r="B7452" t="s">
        <v>364</v>
      </c>
      <c r="C7452">
        <v>4</v>
      </c>
      <c r="D7452">
        <v>6</v>
      </c>
      <c r="E7452">
        <v>1999</v>
      </c>
      <c r="F7452">
        <v>1399</v>
      </c>
      <c r="G7452" t="s">
        <v>23180</v>
      </c>
      <c r="H7452" t="s">
        <v>23181</v>
      </c>
      <c r="I7452" t="s">
        <v>126</v>
      </c>
      <c r="J7452" t="s">
        <v>368</v>
      </c>
      <c r="K7452" t="s">
        <v>23182</v>
      </c>
      <c r="L7452">
        <v>17030160</v>
      </c>
      <c r="M7452">
        <f t="shared" si="232"/>
        <v>8394</v>
      </c>
      <c r="N7452" s="2">
        <f t="shared" si="233"/>
        <v>30.015007503751878</v>
      </c>
    </row>
    <row r="7453" spans="1:14" x14ac:dyDescent="0.3">
      <c r="A7453" t="s">
        <v>23183</v>
      </c>
      <c r="B7453" t="s">
        <v>4667</v>
      </c>
      <c r="C7453">
        <v>4.4000000000000004</v>
      </c>
      <c r="D7453">
        <v>37</v>
      </c>
      <c r="E7453">
        <v>1499</v>
      </c>
      <c r="F7453">
        <v>749</v>
      </c>
      <c r="G7453" t="s">
        <v>5029</v>
      </c>
      <c r="H7453" t="s">
        <v>23184</v>
      </c>
      <c r="I7453" t="s">
        <v>201</v>
      </c>
      <c r="J7453" t="s">
        <v>4670</v>
      </c>
      <c r="K7453" t="s">
        <v>23185</v>
      </c>
      <c r="L7453">
        <v>14887076</v>
      </c>
      <c r="M7453">
        <f t="shared" si="232"/>
        <v>27713</v>
      </c>
      <c r="N7453" s="2">
        <f t="shared" si="233"/>
        <v>50.033355570380259</v>
      </c>
    </row>
    <row r="7454" spans="1:14" x14ac:dyDescent="0.3">
      <c r="A7454" t="s">
        <v>23186</v>
      </c>
      <c r="B7454" t="s">
        <v>165</v>
      </c>
      <c r="C7454">
        <v>4.2</v>
      </c>
      <c r="D7454">
        <v>30</v>
      </c>
      <c r="E7454">
        <v>3499</v>
      </c>
      <c r="F7454">
        <v>1924</v>
      </c>
      <c r="G7454" t="s">
        <v>29</v>
      </c>
      <c r="H7454" t="s">
        <v>23187</v>
      </c>
      <c r="I7454" t="s">
        <v>862</v>
      </c>
      <c r="J7454" t="s">
        <v>168</v>
      </c>
      <c r="K7454" t="s">
        <v>23188</v>
      </c>
      <c r="L7454">
        <v>15118672</v>
      </c>
      <c r="M7454">
        <f t="shared" si="232"/>
        <v>57720</v>
      </c>
      <c r="N7454" s="2">
        <f t="shared" si="233"/>
        <v>45.012860817376392</v>
      </c>
    </row>
    <row r="7455" spans="1:14" x14ac:dyDescent="0.3">
      <c r="A7455" t="s">
        <v>3634</v>
      </c>
      <c r="B7455" t="s">
        <v>456</v>
      </c>
      <c r="C7455">
        <v>4</v>
      </c>
      <c r="D7455">
        <v>11</v>
      </c>
      <c r="E7455">
        <v>990</v>
      </c>
      <c r="F7455">
        <v>495</v>
      </c>
      <c r="G7455" t="s">
        <v>457</v>
      </c>
      <c r="H7455" t="s">
        <v>23189</v>
      </c>
      <c r="I7455" t="s">
        <v>37</v>
      </c>
      <c r="J7455" t="s">
        <v>459</v>
      </c>
      <c r="K7455" t="s">
        <v>23190</v>
      </c>
      <c r="L7455">
        <v>15631722</v>
      </c>
      <c r="M7455">
        <f t="shared" si="232"/>
        <v>5445</v>
      </c>
      <c r="N7455" s="2">
        <f t="shared" si="233"/>
        <v>50</v>
      </c>
    </row>
    <row r="7456" spans="1:14" x14ac:dyDescent="0.3">
      <c r="A7456" t="s">
        <v>23191</v>
      </c>
      <c r="B7456" t="s">
        <v>2334</v>
      </c>
      <c r="C7456">
        <v>4.5999999999999996</v>
      </c>
      <c r="D7456">
        <v>32</v>
      </c>
      <c r="E7456">
        <v>1050</v>
      </c>
      <c r="F7456">
        <v>1050</v>
      </c>
      <c r="G7456" t="s">
        <v>218</v>
      </c>
      <c r="H7456" t="s">
        <v>23192</v>
      </c>
      <c r="I7456" t="s">
        <v>1145</v>
      </c>
      <c r="J7456" t="s">
        <v>2336</v>
      </c>
      <c r="K7456" t="s">
        <v>23193</v>
      </c>
      <c r="L7456">
        <v>13741232</v>
      </c>
      <c r="M7456">
        <f t="shared" si="232"/>
        <v>33600</v>
      </c>
      <c r="N7456" s="2">
        <f t="shared" si="233"/>
        <v>0</v>
      </c>
    </row>
    <row r="7457" spans="1:14" x14ac:dyDescent="0.3">
      <c r="A7457" t="s">
        <v>19033</v>
      </c>
      <c r="B7457" t="s">
        <v>230</v>
      </c>
      <c r="C7457">
        <v>4.2</v>
      </c>
      <c r="D7457">
        <v>34</v>
      </c>
      <c r="E7457">
        <v>2499</v>
      </c>
      <c r="F7457">
        <v>1124</v>
      </c>
      <c r="G7457" t="s">
        <v>1474</v>
      </c>
      <c r="H7457" t="s">
        <v>23194</v>
      </c>
      <c r="I7457" t="s">
        <v>685</v>
      </c>
      <c r="J7457" t="s">
        <v>232</v>
      </c>
      <c r="K7457" t="s">
        <v>23195</v>
      </c>
      <c r="L7457">
        <v>15879920</v>
      </c>
      <c r="M7457">
        <f t="shared" si="232"/>
        <v>38216</v>
      </c>
      <c r="N7457" s="2">
        <f t="shared" si="233"/>
        <v>55.022008803521402</v>
      </c>
    </row>
    <row r="7458" spans="1:14" x14ac:dyDescent="0.3">
      <c r="A7458" t="s">
        <v>23196</v>
      </c>
      <c r="B7458" t="s">
        <v>119</v>
      </c>
      <c r="C7458">
        <v>4.3</v>
      </c>
      <c r="D7458">
        <v>32</v>
      </c>
      <c r="E7458">
        <v>349</v>
      </c>
      <c r="F7458">
        <v>349</v>
      </c>
      <c r="G7458" t="s">
        <v>29</v>
      </c>
      <c r="H7458" t="s">
        <v>23197</v>
      </c>
      <c r="I7458" t="s">
        <v>37</v>
      </c>
      <c r="J7458" t="s">
        <v>119</v>
      </c>
      <c r="K7458" t="s">
        <v>23198</v>
      </c>
      <c r="L7458">
        <v>16719066</v>
      </c>
      <c r="M7458">
        <f t="shared" si="232"/>
        <v>11168</v>
      </c>
      <c r="N7458" s="2">
        <f t="shared" si="233"/>
        <v>0</v>
      </c>
    </row>
    <row r="7459" spans="1:14" x14ac:dyDescent="0.3">
      <c r="A7459" t="s">
        <v>23199</v>
      </c>
      <c r="B7459" t="s">
        <v>4800</v>
      </c>
      <c r="C7459">
        <v>4.2</v>
      </c>
      <c r="D7459">
        <v>9</v>
      </c>
      <c r="E7459">
        <v>1099</v>
      </c>
      <c r="F7459">
        <v>494</v>
      </c>
      <c r="G7459" t="s">
        <v>29</v>
      </c>
      <c r="H7459" t="s">
        <v>23200</v>
      </c>
      <c r="I7459" t="s">
        <v>37</v>
      </c>
      <c r="J7459" t="s">
        <v>4802</v>
      </c>
      <c r="K7459" t="s">
        <v>23201</v>
      </c>
      <c r="L7459">
        <v>16189974</v>
      </c>
      <c r="M7459">
        <f t="shared" si="232"/>
        <v>4446</v>
      </c>
      <c r="N7459" s="2">
        <f t="shared" si="233"/>
        <v>55.050045495905366</v>
      </c>
    </row>
    <row r="7460" spans="1:14" x14ac:dyDescent="0.3">
      <c r="A7460" t="s">
        <v>23202</v>
      </c>
      <c r="B7460" t="s">
        <v>123</v>
      </c>
      <c r="C7460">
        <v>4</v>
      </c>
      <c r="D7460">
        <v>70</v>
      </c>
      <c r="E7460">
        <v>1299</v>
      </c>
      <c r="F7460">
        <v>649</v>
      </c>
      <c r="G7460" t="s">
        <v>124</v>
      </c>
      <c r="H7460" t="s">
        <v>23203</v>
      </c>
      <c r="I7460" t="s">
        <v>126</v>
      </c>
      <c r="J7460" t="s">
        <v>127</v>
      </c>
      <c r="K7460" t="s">
        <v>23204</v>
      </c>
      <c r="L7460">
        <v>11438046</v>
      </c>
      <c r="M7460">
        <f t="shared" si="232"/>
        <v>45430</v>
      </c>
      <c r="N7460" s="2">
        <f t="shared" si="233"/>
        <v>50.038491147036183</v>
      </c>
    </row>
    <row r="7461" spans="1:14" x14ac:dyDescent="0.3">
      <c r="A7461" t="s">
        <v>23205</v>
      </c>
      <c r="B7461" t="s">
        <v>5297</v>
      </c>
      <c r="C7461">
        <v>4.0999999999999996</v>
      </c>
      <c r="D7461">
        <v>57</v>
      </c>
      <c r="E7461">
        <v>3999</v>
      </c>
      <c r="F7461">
        <v>2499</v>
      </c>
      <c r="G7461" t="s">
        <v>182</v>
      </c>
      <c r="H7461" t="s">
        <v>23206</v>
      </c>
      <c r="I7461" t="s">
        <v>44</v>
      </c>
      <c r="J7461" t="s">
        <v>5299</v>
      </c>
      <c r="K7461" t="s">
        <v>23207</v>
      </c>
      <c r="L7461">
        <v>14048986</v>
      </c>
      <c r="M7461">
        <f t="shared" si="232"/>
        <v>142443</v>
      </c>
      <c r="N7461" s="2">
        <f t="shared" si="233"/>
        <v>37.509377344336087</v>
      </c>
    </row>
    <row r="7462" spans="1:14" x14ac:dyDescent="0.3">
      <c r="A7462" t="s">
        <v>3242</v>
      </c>
      <c r="B7462" t="s">
        <v>353</v>
      </c>
      <c r="C7462">
        <v>3.9</v>
      </c>
      <c r="D7462">
        <v>36</v>
      </c>
      <c r="E7462">
        <v>3599</v>
      </c>
      <c r="F7462">
        <v>899</v>
      </c>
      <c r="G7462" t="s">
        <v>124</v>
      </c>
      <c r="H7462" t="s">
        <v>23208</v>
      </c>
      <c r="I7462" t="s">
        <v>132</v>
      </c>
      <c r="J7462" t="s">
        <v>356</v>
      </c>
      <c r="K7462" t="s">
        <v>23209</v>
      </c>
      <c r="L7462">
        <v>13609518</v>
      </c>
      <c r="M7462">
        <f t="shared" si="232"/>
        <v>32364</v>
      </c>
      <c r="N7462" s="2">
        <f t="shared" si="233"/>
        <v>75.020839121978327</v>
      </c>
    </row>
    <row r="7463" spans="1:14" x14ac:dyDescent="0.3">
      <c r="A7463" t="s">
        <v>23210</v>
      </c>
      <c r="B7463" t="s">
        <v>917</v>
      </c>
      <c r="C7463">
        <v>4.2</v>
      </c>
      <c r="D7463">
        <v>225</v>
      </c>
      <c r="E7463">
        <v>999</v>
      </c>
      <c r="F7463">
        <v>359</v>
      </c>
      <c r="G7463" t="s">
        <v>1536</v>
      </c>
      <c r="H7463" t="s">
        <v>23211</v>
      </c>
      <c r="I7463" t="s">
        <v>630</v>
      </c>
      <c r="J7463" t="s">
        <v>919</v>
      </c>
      <c r="K7463" t="s">
        <v>23212</v>
      </c>
      <c r="L7463">
        <v>13000006</v>
      </c>
      <c r="M7463">
        <f t="shared" si="232"/>
        <v>80775</v>
      </c>
      <c r="N7463" s="2">
        <f t="shared" si="233"/>
        <v>64.06406406406407</v>
      </c>
    </row>
    <row r="7464" spans="1:14" x14ac:dyDescent="0.3">
      <c r="A7464" t="s">
        <v>23213</v>
      </c>
      <c r="B7464" t="s">
        <v>241</v>
      </c>
      <c r="C7464">
        <v>4.2</v>
      </c>
      <c r="D7464">
        <v>18</v>
      </c>
      <c r="E7464">
        <v>3799</v>
      </c>
      <c r="F7464">
        <v>949</v>
      </c>
      <c r="G7464" t="s">
        <v>42</v>
      </c>
      <c r="H7464" t="s">
        <v>23214</v>
      </c>
      <c r="I7464" t="s">
        <v>50</v>
      </c>
      <c r="J7464" t="s">
        <v>245</v>
      </c>
      <c r="K7464" t="s">
        <v>23215</v>
      </c>
      <c r="L7464">
        <v>15023634</v>
      </c>
      <c r="M7464">
        <f t="shared" si="232"/>
        <v>17082</v>
      </c>
      <c r="N7464" s="2">
        <f t="shared" si="233"/>
        <v>75.019742037378251</v>
      </c>
    </row>
    <row r="7465" spans="1:14" x14ac:dyDescent="0.3">
      <c r="A7465" t="s">
        <v>1498</v>
      </c>
      <c r="B7465" t="s">
        <v>1774</v>
      </c>
      <c r="C7465">
        <v>4.4000000000000004</v>
      </c>
      <c r="D7465">
        <v>18</v>
      </c>
      <c r="E7465">
        <v>1299</v>
      </c>
      <c r="F7465">
        <v>399</v>
      </c>
      <c r="G7465" t="s">
        <v>67</v>
      </c>
      <c r="H7465" t="s">
        <v>23216</v>
      </c>
      <c r="I7465" t="s">
        <v>37</v>
      </c>
      <c r="J7465" t="s">
        <v>1776</v>
      </c>
      <c r="K7465" t="s">
        <v>23217</v>
      </c>
      <c r="L7465">
        <v>13335860</v>
      </c>
      <c r="M7465">
        <f t="shared" si="232"/>
        <v>7182</v>
      </c>
      <c r="N7465" s="2">
        <f t="shared" si="233"/>
        <v>69.284064665127019</v>
      </c>
    </row>
    <row r="7466" spans="1:14" x14ac:dyDescent="0.3">
      <c r="A7466" t="s">
        <v>23218</v>
      </c>
      <c r="B7466" t="s">
        <v>1190</v>
      </c>
      <c r="C7466">
        <v>4</v>
      </c>
      <c r="D7466">
        <v>14</v>
      </c>
      <c r="E7466">
        <v>4900</v>
      </c>
      <c r="F7466">
        <v>2156</v>
      </c>
      <c r="G7466" t="s">
        <v>16</v>
      </c>
      <c r="H7466" t="s">
        <v>23219</v>
      </c>
      <c r="I7466" t="s">
        <v>18</v>
      </c>
      <c r="J7466" t="s">
        <v>1193</v>
      </c>
      <c r="K7466" t="s">
        <v>23220</v>
      </c>
      <c r="L7466">
        <v>16335346</v>
      </c>
      <c r="M7466">
        <f t="shared" si="232"/>
        <v>30184</v>
      </c>
      <c r="N7466" s="2">
        <f t="shared" si="233"/>
        <v>56.000000000000007</v>
      </c>
    </row>
    <row r="7467" spans="1:14" x14ac:dyDescent="0.3">
      <c r="A7467" t="s">
        <v>23221</v>
      </c>
      <c r="B7467" t="s">
        <v>364</v>
      </c>
      <c r="C7467">
        <v>4.2</v>
      </c>
      <c r="D7467">
        <v>26</v>
      </c>
      <c r="E7467">
        <v>3799</v>
      </c>
      <c r="F7467">
        <v>2849</v>
      </c>
      <c r="G7467" t="s">
        <v>95</v>
      </c>
      <c r="H7467" t="s">
        <v>23222</v>
      </c>
      <c r="I7467" t="s">
        <v>126</v>
      </c>
      <c r="J7467" t="s">
        <v>368</v>
      </c>
      <c r="K7467" t="s">
        <v>23223</v>
      </c>
      <c r="L7467">
        <v>12950772</v>
      </c>
      <c r="M7467">
        <f t="shared" si="232"/>
        <v>74074</v>
      </c>
      <c r="N7467" s="2">
        <f t="shared" si="233"/>
        <v>25.006580679126085</v>
      </c>
    </row>
    <row r="7468" spans="1:14" x14ac:dyDescent="0.3">
      <c r="A7468" t="s">
        <v>11095</v>
      </c>
      <c r="B7468" t="s">
        <v>23224</v>
      </c>
      <c r="C7468">
        <v>4.3</v>
      </c>
      <c r="D7468">
        <v>62</v>
      </c>
      <c r="E7468">
        <v>1299</v>
      </c>
      <c r="F7468">
        <v>519</v>
      </c>
      <c r="G7468" t="s">
        <v>335</v>
      </c>
      <c r="H7468" t="s">
        <v>23225</v>
      </c>
      <c r="I7468" t="s">
        <v>37</v>
      </c>
      <c r="J7468" t="s">
        <v>23226</v>
      </c>
      <c r="K7468" t="s">
        <v>23227</v>
      </c>
      <c r="L7468">
        <v>14427236</v>
      </c>
      <c r="M7468">
        <f t="shared" si="232"/>
        <v>32178</v>
      </c>
      <c r="N7468" s="2">
        <f t="shared" si="233"/>
        <v>60.046189376443415</v>
      </c>
    </row>
    <row r="7469" spans="1:14" x14ac:dyDescent="0.3">
      <c r="A7469" t="s">
        <v>23228</v>
      </c>
      <c r="B7469" t="s">
        <v>593</v>
      </c>
      <c r="C7469">
        <v>3.9</v>
      </c>
      <c r="D7469">
        <v>16</v>
      </c>
      <c r="E7469">
        <v>1399</v>
      </c>
      <c r="F7469">
        <v>629</v>
      </c>
      <c r="G7469" t="s">
        <v>67</v>
      </c>
      <c r="H7469" t="s">
        <v>23229</v>
      </c>
      <c r="I7469" t="s">
        <v>37</v>
      </c>
      <c r="J7469" t="s">
        <v>595</v>
      </c>
      <c r="K7469" t="s">
        <v>23230</v>
      </c>
      <c r="L7469">
        <v>15822152</v>
      </c>
      <c r="M7469">
        <f t="shared" si="232"/>
        <v>10064</v>
      </c>
      <c r="N7469" s="2">
        <f t="shared" si="233"/>
        <v>55.039313795568269</v>
      </c>
    </row>
    <row r="7470" spans="1:14" x14ac:dyDescent="0.3">
      <c r="A7470" t="s">
        <v>23231</v>
      </c>
      <c r="B7470" t="s">
        <v>800</v>
      </c>
      <c r="C7470">
        <v>4.4000000000000004</v>
      </c>
      <c r="D7470">
        <v>1700</v>
      </c>
      <c r="E7470">
        <v>598</v>
      </c>
      <c r="F7470">
        <v>508</v>
      </c>
      <c r="G7470" t="s">
        <v>218</v>
      </c>
      <c r="H7470" t="s">
        <v>23232</v>
      </c>
      <c r="I7470" t="s">
        <v>1960</v>
      </c>
      <c r="J7470" t="s">
        <v>803</v>
      </c>
      <c r="K7470" t="s">
        <v>23233</v>
      </c>
      <c r="L7470">
        <v>7418544</v>
      </c>
      <c r="M7470">
        <f t="shared" si="232"/>
        <v>863600</v>
      </c>
      <c r="N7470" s="2">
        <f t="shared" si="233"/>
        <v>15.050167224080269</v>
      </c>
    </row>
    <row r="7471" spans="1:14" x14ac:dyDescent="0.3">
      <c r="A7471" t="s">
        <v>23234</v>
      </c>
      <c r="B7471" t="s">
        <v>9323</v>
      </c>
      <c r="C7471">
        <v>4.3</v>
      </c>
      <c r="D7471">
        <v>302</v>
      </c>
      <c r="E7471">
        <v>299</v>
      </c>
      <c r="F7471">
        <v>269</v>
      </c>
      <c r="G7471" t="s">
        <v>16</v>
      </c>
      <c r="H7471" t="s">
        <v>23235</v>
      </c>
      <c r="I7471" t="s">
        <v>1744</v>
      </c>
      <c r="J7471" t="s">
        <v>9325</v>
      </c>
      <c r="K7471" t="s">
        <v>23236</v>
      </c>
      <c r="L7471">
        <v>1963290</v>
      </c>
      <c r="M7471">
        <f t="shared" si="232"/>
        <v>81238</v>
      </c>
      <c r="N7471" s="2">
        <f t="shared" si="233"/>
        <v>10.033444816053512</v>
      </c>
    </row>
    <row r="7472" spans="1:14" x14ac:dyDescent="0.3">
      <c r="A7472" t="s">
        <v>455</v>
      </c>
      <c r="B7472" t="s">
        <v>119</v>
      </c>
      <c r="C7472">
        <v>4.5</v>
      </c>
      <c r="D7472">
        <v>37</v>
      </c>
      <c r="E7472">
        <v>349</v>
      </c>
      <c r="F7472">
        <v>349</v>
      </c>
      <c r="G7472" t="s">
        <v>29</v>
      </c>
      <c r="H7472" t="s">
        <v>23237</v>
      </c>
      <c r="I7472" t="s">
        <v>37</v>
      </c>
      <c r="J7472" t="s">
        <v>119</v>
      </c>
      <c r="K7472" t="s">
        <v>23238</v>
      </c>
      <c r="L7472">
        <v>16594812</v>
      </c>
      <c r="M7472">
        <f t="shared" si="232"/>
        <v>12913</v>
      </c>
      <c r="N7472" s="2">
        <f t="shared" si="233"/>
        <v>0</v>
      </c>
    </row>
    <row r="7473" spans="1:14" x14ac:dyDescent="0.3">
      <c r="A7473" t="s">
        <v>12213</v>
      </c>
      <c r="B7473" t="s">
        <v>3784</v>
      </c>
      <c r="C7473">
        <v>3.6</v>
      </c>
      <c r="D7473">
        <v>45</v>
      </c>
      <c r="E7473">
        <v>4545</v>
      </c>
      <c r="F7473">
        <v>899</v>
      </c>
      <c r="G7473" t="s">
        <v>74</v>
      </c>
      <c r="H7473" t="s">
        <v>23239</v>
      </c>
      <c r="I7473" t="s">
        <v>373</v>
      </c>
      <c r="J7473" t="s">
        <v>3786</v>
      </c>
      <c r="K7473" t="s">
        <v>12215</v>
      </c>
      <c r="L7473">
        <v>13418078</v>
      </c>
      <c r="M7473">
        <f t="shared" si="232"/>
        <v>40455</v>
      </c>
      <c r="N7473" s="2">
        <f t="shared" si="233"/>
        <v>80.220022002200224</v>
      </c>
    </row>
    <row r="7474" spans="1:14" x14ac:dyDescent="0.3">
      <c r="A7474" t="s">
        <v>174</v>
      </c>
      <c r="B7474" t="s">
        <v>608</v>
      </c>
      <c r="C7474">
        <v>4.4000000000000004</v>
      </c>
      <c r="D7474">
        <v>27</v>
      </c>
      <c r="E7474">
        <v>4450</v>
      </c>
      <c r="F7474">
        <v>2892</v>
      </c>
      <c r="G7474" t="s">
        <v>16</v>
      </c>
      <c r="H7474" t="s">
        <v>23240</v>
      </c>
      <c r="I7474" t="s">
        <v>177</v>
      </c>
      <c r="J7474" t="s">
        <v>611</v>
      </c>
      <c r="K7474" t="s">
        <v>23241</v>
      </c>
      <c r="L7474">
        <v>13885642</v>
      </c>
      <c r="M7474">
        <f t="shared" si="232"/>
        <v>78084</v>
      </c>
      <c r="N7474" s="2">
        <f t="shared" si="233"/>
        <v>35.011235955056179</v>
      </c>
    </row>
    <row r="7475" spans="1:14" x14ac:dyDescent="0.3">
      <c r="A7475" t="s">
        <v>23242</v>
      </c>
      <c r="B7475" t="s">
        <v>6703</v>
      </c>
      <c r="C7475">
        <v>4.5</v>
      </c>
      <c r="D7475">
        <v>16</v>
      </c>
      <c r="E7475">
        <v>3499</v>
      </c>
      <c r="F7475">
        <v>2204</v>
      </c>
      <c r="G7475" t="s">
        <v>16</v>
      </c>
      <c r="H7475" t="s">
        <v>23243</v>
      </c>
      <c r="I7475" t="s">
        <v>586</v>
      </c>
      <c r="J7475" t="s">
        <v>6705</v>
      </c>
      <c r="K7475" t="s">
        <v>23244</v>
      </c>
      <c r="L7475">
        <v>15704866</v>
      </c>
      <c r="M7475">
        <f t="shared" si="232"/>
        <v>35264</v>
      </c>
      <c r="N7475" s="2">
        <f t="shared" si="233"/>
        <v>37.010574449842814</v>
      </c>
    </row>
    <row r="7476" spans="1:14" x14ac:dyDescent="0.3">
      <c r="A7476" t="s">
        <v>16616</v>
      </c>
      <c r="B7476" t="s">
        <v>6962</v>
      </c>
      <c r="C7476">
        <v>4</v>
      </c>
      <c r="D7476">
        <v>2</v>
      </c>
      <c r="E7476">
        <v>999</v>
      </c>
      <c r="F7476">
        <v>999</v>
      </c>
      <c r="G7476" t="s">
        <v>6963</v>
      </c>
      <c r="H7476" t="s">
        <v>23245</v>
      </c>
      <c r="I7476" t="s">
        <v>56</v>
      </c>
      <c r="J7476" t="s">
        <v>6965</v>
      </c>
      <c r="K7476" t="s">
        <v>23246</v>
      </c>
      <c r="L7476">
        <v>17167222</v>
      </c>
      <c r="M7476">
        <f t="shared" si="232"/>
        <v>1998</v>
      </c>
      <c r="N7476" s="2">
        <f t="shared" si="233"/>
        <v>0</v>
      </c>
    </row>
    <row r="7477" spans="1:14" x14ac:dyDescent="0.3">
      <c r="A7477" t="s">
        <v>7351</v>
      </c>
      <c r="B7477" t="s">
        <v>23247</v>
      </c>
      <c r="C7477">
        <v>5</v>
      </c>
      <c r="D7477">
        <v>2</v>
      </c>
      <c r="E7477">
        <v>1999</v>
      </c>
      <c r="F7477">
        <v>1499</v>
      </c>
      <c r="G7477" t="s">
        <v>1325</v>
      </c>
      <c r="H7477" t="s">
        <v>23248</v>
      </c>
      <c r="I7477" t="s">
        <v>3629</v>
      </c>
      <c r="J7477" t="s">
        <v>23249</v>
      </c>
      <c r="K7477" t="s">
        <v>23250</v>
      </c>
      <c r="L7477">
        <v>13355070</v>
      </c>
      <c r="M7477">
        <f t="shared" si="232"/>
        <v>2998</v>
      </c>
      <c r="N7477" s="2">
        <f t="shared" si="233"/>
        <v>25.012506253126567</v>
      </c>
    </row>
    <row r="7478" spans="1:14" x14ac:dyDescent="0.3">
      <c r="A7478" t="s">
        <v>23251</v>
      </c>
      <c r="B7478" t="s">
        <v>4057</v>
      </c>
      <c r="C7478">
        <v>4.5</v>
      </c>
      <c r="D7478">
        <v>21</v>
      </c>
      <c r="E7478">
        <v>2645</v>
      </c>
      <c r="F7478">
        <v>1322</v>
      </c>
      <c r="G7478" t="s">
        <v>42</v>
      </c>
      <c r="H7478" t="s">
        <v>23252</v>
      </c>
      <c r="I7478" t="s">
        <v>50</v>
      </c>
      <c r="J7478" t="s">
        <v>4059</v>
      </c>
      <c r="K7478" t="s">
        <v>23253</v>
      </c>
      <c r="L7478">
        <v>16995116</v>
      </c>
      <c r="M7478">
        <f t="shared" si="232"/>
        <v>27762</v>
      </c>
      <c r="N7478" s="2">
        <f t="shared" si="233"/>
        <v>50.018903591682417</v>
      </c>
    </row>
    <row r="7479" spans="1:14" x14ac:dyDescent="0.3">
      <c r="A7479" t="s">
        <v>3735</v>
      </c>
      <c r="B7479" t="s">
        <v>1174</v>
      </c>
      <c r="C7479">
        <v>4.2</v>
      </c>
      <c r="D7479">
        <v>10</v>
      </c>
      <c r="E7479">
        <v>2690</v>
      </c>
      <c r="F7479">
        <v>2152</v>
      </c>
      <c r="G7479" t="s">
        <v>242</v>
      </c>
      <c r="H7479" t="s">
        <v>23254</v>
      </c>
      <c r="I7479" t="s">
        <v>1176</v>
      </c>
      <c r="J7479" t="s">
        <v>1177</v>
      </c>
      <c r="K7479" t="s">
        <v>23255</v>
      </c>
      <c r="L7479">
        <v>13893732</v>
      </c>
      <c r="M7479">
        <f t="shared" si="232"/>
        <v>21520</v>
      </c>
      <c r="N7479" s="2">
        <f t="shared" si="233"/>
        <v>20</v>
      </c>
    </row>
    <row r="7480" spans="1:14" x14ac:dyDescent="0.3">
      <c r="A7480" t="s">
        <v>23256</v>
      </c>
      <c r="B7480" t="s">
        <v>341</v>
      </c>
      <c r="C7480">
        <v>4.2</v>
      </c>
      <c r="D7480">
        <v>10</v>
      </c>
      <c r="E7480">
        <v>3500</v>
      </c>
      <c r="F7480">
        <v>665</v>
      </c>
      <c r="G7480" t="s">
        <v>16</v>
      </c>
      <c r="H7480" t="s">
        <v>23257</v>
      </c>
      <c r="I7480" t="s">
        <v>6722</v>
      </c>
      <c r="J7480" t="s">
        <v>344</v>
      </c>
      <c r="K7480" t="s">
        <v>23258</v>
      </c>
      <c r="L7480">
        <v>16269570</v>
      </c>
      <c r="M7480">
        <f t="shared" si="232"/>
        <v>6650</v>
      </c>
      <c r="N7480" s="2">
        <f t="shared" si="233"/>
        <v>81</v>
      </c>
    </row>
    <row r="7481" spans="1:14" x14ac:dyDescent="0.3">
      <c r="A7481" t="s">
        <v>23259</v>
      </c>
      <c r="B7481" t="s">
        <v>1033</v>
      </c>
      <c r="C7481">
        <v>4.0999999999999996</v>
      </c>
      <c r="D7481">
        <v>20</v>
      </c>
      <c r="E7481">
        <v>799</v>
      </c>
      <c r="F7481">
        <v>359</v>
      </c>
      <c r="G7481" t="s">
        <v>5146</v>
      </c>
      <c r="H7481" t="s">
        <v>23260</v>
      </c>
      <c r="I7481" t="s">
        <v>37</v>
      </c>
      <c r="J7481" t="s">
        <v>1036</v>
      </c>
      <c r="K7481" t="s">
        <v>23261</v>
      </c>
      <c r="L7481">
        <v>14808586</v>
      </c>
      <c r="M7481">
        <f t="shared" si="232"/>
        <v>7180</v>
      </c>
      <c r="N7481" s="2">
        <f t="shared" si="233"/>
        <v>55.068836045056322</v>
      </c>
    </row>
    <row r="7482" spans="1:14" x14ac:dyDescent="0.3">
      <c r="A7482" t="s">
        <v>23262</v>
      </c>
      <c r="B7482" t="s">
        <v>1513</v>
      </c>
      <c r="C7482">
        <v>4.3</v>
      </c>
      <c r="D7482">
        <v>4</v>
      </c>
      <c r="E7482">
        <v>999</v>
      </c>
      <c r="F7482">
        <v>499</v>
      </c>
      <c r="G7482" t="s">
        <v>23263</v>
      </c>
      <c r="H7482" t="s">
        <v>23264</v>
      </c>
      <c r="I7482" t="s">
        <v>630</v>
      </c>
      <c r="J7482" t="s">
        <v>1515</v>
      </c>
      <c r="K7482" t="s">
        <v>23265</v>
      </c>
      <c r="L7482">
        <v>4379737</v>
      </c>
      <c r="M7482">
        <f t="shared" si="232"/>
        <v>1996</v>
      </c>
      <c r="N7482" s="2">
        <f t="shared" si="233"/>
        <v>50.050050050050054</v>
      </c>
    </row>
    <row r="7483" spans="1:14" x14ac:dyDescent="0.3">
      <c r="A7483" t="s">
        <v>23266</v>
      </c>
      <c r="B7483" t="s">
        <v>41</v>
      </c>
      <c r="C7483">
        <v>4.3</v>
      </c>
      <c r="D7483">
        <v>7</v>
      </c>
      <c r="E7483">
        <v>1599</v>
      </c>
      <c r="F7483">
        <v>959</v>
      </c>
      <c r="G7483" t="s">
        <v>1536</v>
      </c>
      <c r="H7483" t="s">
        <v>23267</v>
      </c>
      <c r="I7483" t="s">
        <v>1229</v>
      </c>
      <c r="J7483" t="s">
        <v>45</v>
      </c>
      <c r="K7483" t="s">
        <v>23268</v>
      </c>
      <c r="L7483">
        <v>15309054</v>
      </c>
      <c r="M7483">
        <f t="shared" si="232"/>
        <v>6713</v>
      </c>
      <c r="N7483" s="2">
        <f t="shared" si="233"/>
        <v>40.025015634771734</v>
      </c>
    </row>
    <row r="7484" spans="1:14" x14ac:dyDescent="0.3">
      <c r="A7484" t="s">
        <v>23269</v>
      </c>
      <c r="B7484" t="s">
        <v>1039</v>
      </c>
      <c r="C7484">
        <v>3.7</v>
      </c>
      <c r="D7484">
        <v>324</v>
      </c>
      <c r="E7484">
        <v>1299</v>
      </c>
      <c r="F7484">
        <v>493</v>
      </c>
      <c r="G7484" t="s">
        <v>182</v>
      </c>
      <c r="H7484" t="s">
        <v>23270</v>
      </c>
      <c r="I7484" t="s">
        <v>126</v>
      </c>
      <c r="J7484" t="s">
        <v>1041</v>
      </c>
      <c r="K7484" t="s">
        <v>23271</v>
      </c>
      <c r="L7484">
        <v>1797653</v>
      </c>
      <c r="M7484">
        <f t="shared" si="232"/>
        <v>159732</v>
      </c>
      <c r="N7484" s="2">
        <f t="shared" si="233"/>
        <v>62.047729022324859</v>
      </c>
    </row>
    <row r="7485" spans="1:14" x14ac:dyDescent="0.3">
      <c r="A7485" t="s">
        <v>23272</v>
      </c>
      <c r="B7485" t="s">
        <v>1549</v>
      </c>
      <c r="C7485">
        <v>4.2</v>
      </c>
      <c r="D7485">
        <v>59</v>
      </c>
      <c r="E7485">
        <v>1699</v>
      </c>
      <c r="F7485">
        <v>611</v>
      </c>
      <c r="G7485" t="s">
        <v>249</v>
      </c>
      <c r="H7485" t="s">
        <v>23273</v>
      </c>
      <c r="I7485" t="s">
        <v>1165</v>
      </c>
      <c r="J7485" t="s">
        <v>1551</v>
      </c>
      <c r="K7485" t="s">
        <v>23274</v>
      </c>
      <c r="L7485">
        <v>13792342</v>
      </c>
      <c r="M7485">
        <f t="shared" si="232"/>
        <v>36049</v>
      </c>
      <c r="N7485" s="2">
        <f t="shared" si="233"/>
        <v>64.037669217186576</v>
      </c>
    </row>
    <row r="7486" spans="1:14" x14ac:dyDescent="0.3">
      <c r="A7486" t="s">
        <v>23275</v>
      </c>
      <c r="B7486" t="s">
        <v>2124</v>
      </c>
      <c r="C7486">
        <v>3.5</v>
      </c>
      <c r="D7486">
        <v>13</v>
      </c>
      <c r="E7486">
        <v>2199</v>
      </c>
      <c r="F7486">
        <v>725</v>
      </c>
      <c r="G7486" t="s">
        <v>2167</v>
      </c>
      <c r="H7486" t="s">
        <v>23276</v>
      </c>
      <c r="I7486" t="s">
        <v>446</v>
      </c>
      <c r="J7486" t="s">
        <v>2126</v>
      </c>
      <c r="K7486" t="s">
        <v>23277</v>
      </c>
      <c r="L7486">
        <v>13803832</v>
      </c>
      <c r="M7486">
        <f t="shared" si="232"/>
        <v>9425</v>
      </c>
      <c r="N7486" s="2">
        <f t="shared" si="233"/>
        <v>67.030468394724878</v>
      </c>
    </row>
    <row r="7487" spans="1:14" x14ac:dyDescent="0.3">
      <c r="A7487" t="s">
        <v>23278</v>
      </c>
      <c r="B7487" t="s">
        <v>1879</v>
      </c>
      <c r="C7487">
        <v>4.0999999999999996</v>
      </c>
      <c r="D7487">
        <v>20</v>
      </c>
      <c r="E7487">
        <v>4999</v>
      </c>
      <c r="F7487">
        <v>3499</v>
      </c>
      <c r="G7487" t="s">
        <v>16</v>
      </c>
      <c r="H7487" t="s">
        <v>23279</v>
      </c>
      <c r="I7487" t="s">
        <v>18</v>
      </c>
      <c r="J7487" t="s">
        <v>1881</v>
      </c>
      <c r="K7487" t="s">
        <v>23280</v>
      </c>
      <c r="L7487">
        <v>16575908</v>
      </c>
      <c r="M7487">
        <f t="shared" si="232"/>
        <v>69980</v>
      </c>
      <c r="N7487" s="2">
        <f t="shared" si="233"/>
        <v>30.006001200240046</v>
      </c>
    </row>
    <row r="7488" spans="1:14" x14ac:dyDescent="0.3">
      <c r="A7488" t="s">
        <v>3983</v>
      </c>
      <c r="B7488" t="s">
        <v>1624</v>
      </c>
      <c r="C7488">
        <v>4.5</v>
      </c>
      <c r="D7488">
        <v>6</v>
      </c>
      <c r="E7488">
        <v>799</v>
      </c>
      <c r="F7488">
        <v>799</v>
      </c>
      <c r="G7488" t="s">
        <v>500</v>
      </c>
      <c r="H7488" t="s">
        <v>23281</v>
      </c>
      <c r="I7488" t="s">
        <v>244</v>
      </c>
      <c r="J7488" t="s">
        <v>1626</v>
      </c>
      <c r="K7488" t="s">
        <v>23282</v>
      </c>
      <c r="L7488">
        <v>16967382</v>
      </c>
      <c r="M7488">
        <f t="shared" si="232"/>
        <v>4794</v>
      </c>
      <c r="N7488" s="2">
        <f t="shared" si="233"/>
        <v>0</v>
      </c>
    </row>
    <row r="7489" spans="1:14" x14ac:dyDescent="0.3">
      <c r="A7489" t="s">
        <v>1543</v>
      </c>
      <c r="B7489" t="s">
        <v>159</v>
      </c>
      <c r="C7489">
        <v>5</v>
      </c>
      <c r="D7489">
        <v>5</v>
      </c>
      <c r="E7489">
        <v>2999</v>
      </c>
      <c r="F7489">
        <v>1589</v>
      </c>
      <c r="G7489" t="s">
        <v>67</v>
      </c>
      <c r="H7489" t="s">
        <v>23283</v>
      </c>
      <c r="I7489" t="s">
        <v>126</v>
      </c>
      <c r="J7489" t="s">
        <v>162</v>
      </c>
      <c r="K7489" t="s">
        <v>23284</v>
      </c>
      <c r="L7489">
        <v>17502334</v>
      </c>
      <c r="M7489">
        <f t="shared" si="232"/>
        <v>7945</v>
      </c>
      <c r="N7489" s="2">
        <f t="shared" si="233"/>
        <v>47.015671890630209</v>
      </c>
    </row>
    <row r="7490" spans="1:14" x14ac:dyDescent="0.3">
      <c r="A7490" t="s">
        <v>23285</v>
      </c>
      <c r="B7490" t="s">
        <v>1908</v>
      </c>
      <c r="C7490">
        <v>3.5</v>
      </c>
      <c r="D7490">
        <v>21</v>
      </c>
      <c r="E7490">
        <v>1799</v>
      </c>
      <c r="F7490">
        <v>899</v>
      </c>
      <c r="G7490" t="s">
        <v>67</v>
      </c>
      <c r="H7490" t="s">
        <v>23286</v>
      </c>
      <c r="I7490" t="s">
        <v>56</v>
      </c>
      <c r="J7490" t="s">
        <v>1910</v>
      </c>
      <c r="K7490" t="s">
        <v>23287</v>
      </c>
      <c r="L7490">
        <v>10355845</v>
      </c>
      <c r="M7490">
        <f t="shared" si="232"/>
        <v>18879</v>
      </c>
      <c r="N7490" s="2">
        <f t="shared" si="233"/>
        <v>50.027793218454697</v>
      </c>
    </row>
    <row r="7491" spans="1:14" x14ac:dyDescent="0.3">
      <c r="A7491" t="s">
        <v>23288</v>
      </c>
      <c r="B7491" t="s">
        <v>1342</v>
      </c>
      <c r="C7491">
        <v>4.4000000000000004</v>
      </c>
      <c r="D7491">
        <v>8</v>
      </c>
      <c r="E7491">
        <v>1499</v>
      </c>
      <c r="F7491">
        <v>824</v>
      </c>
      <c r="G7491" t="s">
        <v>42</v>
      </c>
      <c r="H7491" t="s">
        <v>23289</v>
      </c>
      <c r="I7491" t="s">
        <v>56</v>
      </c>
      <c r="J7491" t="s">
        <v>1344</v>
      </c>
      <c r="K7491" t="s">
        <v>23290</v>
      </c>
      <c r="L7491">
        <v>17437728</v>
      </c>
      <c r="M7491">
        <f t="shared" ref="M7491:M7554" si="234">D7491*F7491</f>
        <v>6592</v>
      </c>
      <c r="N7491" s="2">
        <f t="shared" ref="N7491:N7554" si="235">((E7491-F7491)/E7491) *100</f>
        <v>45.030020013342224</v>
      </c>
    </row>
    <row r="7492" spans="1:14" x14ac:dyDescent="0.3">
      <c r="A7492" t="s">
        <v>23291</v>
      </c>
      <c r="B7492" t="s">
        <v>54</v>
      </c>
      <c r="C7492">
        <v>4.2</v>
      </c>
      <c r="D7492">
        <v>337</v>
      </c>
      <c r="E7492">
        <v>1399</v>
      </c>
      <c r="F7492">
        <v>699</v>
      </c>
      <c r="G7492" t="s">
        <v>42</v>
      </c>
      <c r="H7492" t="s">
        <v>23292</v>
      </c>
      <c r="I7492" t="s">
        <v>56</v>
      </c>
      <c r="J7492" t="s">
        <v>57</v>
      </c>
      <c r="K7492" t="s">
        <v>23293</v>
      </c>
      <c r="L7492">
        <v>13179754</v>
      </c>
      <c r="M7492">
        <f t="shared" si="234"/>
        <v>235563</v>
      </c>
      <c r="N7492" s="2">
        <f t="shared" si="235"/>
        <v>50.035739814152969</v>
      </c>
    </row>
    <row r="7493" spans="1:14" x14ac:dyDescent="0.3">
      <c r="A7493" t="s">
        <v>449</v>
      </c>
      <c r="B7493" t="s">
        <v>1513</v>
      </c>
      <c r="C7493">
        <v>4.5</v>
      </c>
      <c r="D7493">
        <v>6</v>
      </c>
      <c r="E7493">
        <v>1949</v>
      </c>
      <c r="F7493">
        <v>682</v>
      </c>
      <c r="G7493" t="s">
        <v>451</v>
      </c>
      <c r="H7493" t="s">
        <v>23294</v>
      </c>
      <c r="I7493" t="s">
        <v>297</v>
      </c>
      <c r="J7493" t="s">
        <v>1515</v>
      </c>
      <c r="K7493" t="s">
        <v>23295</v>
      </c>
      <c r="L7493">
        <v>15975662</v>
      </c>
      <c r="M7493">
        <f t="shared" si="234"/>
        <v>4092</v>
      </c>
      <c r="N7493" s="2">
        <f t="shared" si="235"/>
        <v>65.007696254489474</v>
      </c>
    </row>
    <row r="7494" spans="1:14" x14ac:dyDescent="0.3">
      <c r="A7494" t="s">
        <v>2716</v>
      </c>
      <c r="B7494" t="s">
        <v>230</v>
      </c>
      <c r="C7494">
        <v>4.3</v>
      </c>
      <c r="D7494">
        <v>136</v>
      </c>
      <c r="E7494">
        <v>1599</v>
      </c>
      <c r="F7494">
        <v>799</v>
      </c>
      <c r="G7494" t="s">
        <v>563</v>
      </c>
      <c r="H7494" t="s">
        <v>23296</v>
      </c>
      <c r="I7494" t="s">
        <v>297</v>
      </c>
      <c r="J7494" t="s">
        <v>232</v>
      </c>
      <c r="K7494" t="s">
        <v>23297</v>
      </c>
      <c r="L7494">
        <v>13794008</v>
      </c>
      <c r="M7494">
        <f t="shared" si="234"/>
        <v>108664</v>
      </c>
      <c r="N7494" s="2">
        <f t="shared" si="235"/>
        <v>50.03126954346466</v>
      </c>
    </row>
    <row r="7495" spans="1:14" x14ac:dyDescent="0.3">
      <c r="A7495" t="s">
        <v>9141</v>
      </c>
      <c r="B7495" t="s">
        <v>2052</v>
      </c>
      <c r="C7495">
        <v>4.0999999999999996</v>
      </c>
      <c r="D7495">
        <v>11</v>
      </c>
      <c r="E7495">
        <v>1599</v>
      </c>
      <c r="F7495">
        <v>799</v>
      </c>
      <c r="G7495" t="s">
        <v>2167</v>
      </c>
      <c r="H7495" t="s">
        <v>23298</v>
      </c>
      <c r="I7495" t="s">
        <v>446</v>
      </c>
      <c r="J7495" t="s">
        <v>2054</v>
      </c>
      <c r="K7495" t="s">
        <v>23299</v>
      </c>
      <c r="L7495">
        <v>15214302</v>
      </c>
      <c r="M7495">
        <f t="shared" si="234"/>
        <v>8789</v>
      </c>
      <c r="N7495" s="2">
        <f t="shared" si="235"/>
        <v>50.03126954346466</v>
      </c>
    </row>
    <row r="7496" spans="1:14" x14ac:dyDescent="0.3">
      <c r="A7496" t="s">
        <v>23300</v>
      </c>
      <c r="B7496" t="s">
        <v>353</v>
      </c>
      <c r="C7496">
        <v>4.3</v>
      </c>
      <c r="D7496">
        <v>15</v>
      </c>
      <c r="E7496">
        <v>3799</v>
      </c>
      <c r="F7496">
        <v>1785</v>
      </c>
      <c r="G7496" t="s">
        <v>16</v>
      </c>
      <c r="H7496" t="s">
        <v>23301</v>
      </c>
      <c r="I7496" t="s">
        <v>18</v>
      </c>
      <c r="J7496" t="s">
        <v>356</v>
      </c>
      <c r="K7496" t="s">
        <v>23302</v>
      </c>
      <c r="L7496">
        <v>17299438</v>
      </c>
      <c r="M7496">
        <f t="shared" si="234"/>
        <v>26775</v>
      </c>
      <c r="N7496" s="2">
        <f t="shared" si="235"/>
        <v>53.013951039747298</v>
      </c>
    </row>
    <row r="7497" spans="1:14" x14ac:dyDescent="0.3">
      <c r="A7497" t="s">
        <v>576</v>
      </c>
      <c r="B7497" t="s">
        <v>1011</v>
      </c>
      <c r="C7497">
        <v>4.2</v>
      </c>
      <c r="D7497">
        <v>19</v>
      </c>
      <c r="E7497">
        <v>2299</v>
      </c>
      <c r="F7497">
        <v>1149</v>
      </c>
      <c r="G7497" t="s">
        <v>42</v>
      </c>
      <c r="H7497" t="s">
        <v>23303</v>
      </c>
      <c r="I7497" t="s">
        <v>50</v>
      </c>
      <c r="J7497" t="s">
        <v>1013</v>
      </c>
      <c r="K7497" t="s">
        <v>23304</v>
      </c>
      <c r="L7497">
        <v>11488036</v>
      </c>
      <c r="M7497">
        <f t="shared" si="234"/>
        <v>21831</v>
      </c>
      <c r="N7497" s="2">
        <f t="shared" si="235"/>
        <v>50.021748586341886</v>
      </c>
    </row>
    <row r="7498" spans="1:14" x14ac:dyDescent="0.3">
      <c r="A7498" t="s">
        <v>12602</v>
      </c>
      <c r="B7498" t="s">
        <v>895</v>
      </c>
      <c r="C7498">
        <v>4</v>
      </c>
      <c r="D7498">
        <v>21</v>
      </c>
      <c r="E7498">
        <v>2390</v>
      </c>
      <c r="F7498">
        <v>1434</v>
      </c>
      <c r="G7498" t="s">
        <v>42</v>
      </c>
      <c r="H7498" t="s">
        <v>23305</v>
      </c>
      <c r="I7498" t="s">
        <v>56</v>
      </c>
      <c r="J7498" t="s">
        <v>898</v>
      </c>
      <c r="K7498" t="s">
        <v>23306</v>
      </c>
      <c r="L7498">
        <v>15102882</v>
      </c>
      <c r="M7498">
        <f t="shared" si="234"/>
        <v>30114</v>
      </c>
      <c r="N7498" s="2">
        <f t="shared" si="235"/>
        <v>40</v>
      </c>
    </row>
    <row r="7499" spans="1:14" x14ac:dyDescent="0.3">
      <c r="A7499" t="s">
        <v>941</v>
      </c>
      <c r="B7499" t="s">
        <v>6225</v>
      </c>
      <c r="C7499">
        <v>4.2</v>
      </c>
      <c r="D7499">
        <v>352</v>
      </c>
      <c r="E7499">
        <v>999</v>
      </c>
      <c r="F7499">
        <v>449</v>
      </c>
      <c r="G7499" t="s">
        <v>42</v>
      </c>
      <c r="H7499" t="s">
        <v>23307</v>
      </c>
      <c r="I7499" t="s">
        <v>37</v>
      </c>
      <c r="J7499" t="s">
        <v>6227</v>
      </c>
      <c r="K7499" t="s">
        <v>23308</v>
      </c>
      <c r="L7499">
        <v>8912601</v>
      </c>
      <c r="M7499">
        <f t="shared" si="234"/>
        <v>158048</v>
      </c>
      <c r="N7499" s="2">
        <f t="shared" si="235"/>
        <v>55.055055055055057</v>
      </c>
    </row>
    <row r="7500" spans="1:14" x14ac:dyDescent="0.3">
      <c r="A7500" t="s">
        <v>23309</v>
      </c>
      <c r="B7500" t="s">
        <v>942</v>
      </c>
      <c r="C7500">
        <v>4.4000000000000004</v>
      </c>
      <c r="D7500">
        <v>299</v>
      </c>
      <c r="E7500">
        <v>599</v>
      </c>
      <c r="F7500">
        <v>569</v>
      </c>
      <c r="G7500" t="s">
        <v>466</v>
      </c>
      <c r="H7500" t="s">
        <v>23310</v>
      </c>
      <c r="I7500" t="s">
        <v>648</v>
      </c>
      <c r="J7500" t="s">
        <v>944</v>
      </c>
      <c r="K7500" t="s">
        <v>23311</v>
      </c>
      <c r="L7500">
        <v>8936607</v>
      </c>
      <c r="M7500">
        <f t="shared" si="234"/>
        <v>170131</v>
      </c>
      <c r="N7500" s="2">
        <f t="shared" si="235"/>
        <v>5.0083472454090154</v>
      </c>
    </row>
    <row r="7501" spans="1:14" x14ac:dyDescent="0.3">
      <c r="A7501" t="s">
        <v>23312</v>
      </c>
      <c r="B7501" t="s">
        <v>655</v>
      </c>
      <c r="C7501">
        <v>4.4000000000000004</v>
      </c>
      <c r="D7501">
        <v>72</v>
      </c>
      <c r="E7501">
        <v>1899</v>
      </c>
      <c r="F7501">
        <v>721</v>
      </c>
      <c r="G7501" t="s">
        <v>757</v>
      </c>
      <c r="H7501" t="s">
        <v>23313</v>
      </c>
      <c r="I7501" t="s">
        <v>1165</v>
      </c>
      <c r="J7501" t="s">
        <v>657</v>
      </c>
      <c r="K7501" t="s">
        <v>23314</v>
      </c>
      <c r="L7501">
        <v>13930086</v>
      </c>
      <c r="M7501">
        <f t="shared" si="234"/>
        <v>51912</v>
      </c>
      <c r="N7501" s="2">
        <f t="shared" si="235"/>
        <v>62.032648762506582</v>
      </c>
    </row>
    <row r="7502" spans="1:14" x14ac:dyDescent="0.3">
      <c r="A7502" t="s">
        <v>1027</v>
      </c>
      <c r="B7502" t="s">
        <v>23315</v>
      </c>
      <c r="C7502">
        <v>4.5</v>
      </c>
      <c r="D7502">
        <v>2</v>
      </c>
      <c r="E7502">
        <v>999</v>
      </c>
      <c r="F7502">
        <v>649</v>
      </c>
      <c r="G7502" t="s">
        <v>23316</v>
      </c>
      <c r="H7502" t="s">
        <v>23317</v>
      </c>
      <c r="I7502" t="s">
        <v>244</v>
      </c>
      <c r="J7502" t="s">
        <v>23318</v>
      </c>
      <c r="K7502" t="s">
        <v>23319</v>
      </c>
      <c r="L7502">
        <v>17441162</v>
      </c>
      <c r="M7502">
        <f t="shared" si="234"/>
        <v>1298</v>
      </c>
      <c r="N7502" s="2">
        <f t="shared" si="235"/>
        <v>35.035035035035037</v>
      </c>
    </row>
    <row r="7503" spans="1:14" x14ac:dyDescent="0.3">
      <c r="A7503" t="s">
        <v>2440</v>
      </c>
      <c r="B7503" t="s">
        <v>2052</v>
      </c>
      <c r="C7503">
        <v>4.5</v>
      </c>
      <c r="D7503">
        <v>69</v>
      </c>
      <c r="E7503">
        <v>899</v>
      </c>
      <c r="F7503">
        <v>629</v>
      </c>
      <c r="G7503" t="s">
        <v>29</v>
      </c>
      <c r="H7503" t="s">
        <v>23320</v>
      </c>
      <c r="I7503" t="s">
        <v>37</v>
      </c>
      <c r="J7503" t="s">
        <v>2054</v>
      </c>
      <c r="K7503" t="s">
        <v>23321</v>
      </c>
      <c r="L7503">
        <v>17256060</v>
      </c>
      <c r="M7503">
        <f t="shared" si="234"/>
        <v>43401</v>
      </c>
      <c r="N7503" s="2">
        <f t="shared" si="235"/>
        <v>30.033370411568409</v>
      </c>
    </row>
    <row r="7504" spans="1:14" x14ac:dyDescent="0.3">
      <c r="A7504" t="s">
        <v>1167</v>
      </c>
      <c r="B7504" t="s">
        <v>3936</v>
      </c>
      <c r="C7504">
        <v>4</v>
      </c>
      <c r="D7504">
        <v>12</v>
      </c>
      <c r="E7504">
        <v>1699</v>
      </c>
      <c r="F7504">
        <v>577</v>
      </c>
      <c r="G7504" t="s">
        <v>182</v>
      </c>
      <c r="H7504" t="s">
        <v>23322</v>
      </c>
      <c r="I7504" t="s">
        <v>126</v>
      </c>
      <c r="J7504" t="s">
        <v>3936</v>
      </c>
      <c r="K7504" t="s">
        <v>23323</v>
      </c>
      <c r="L7504">
        <v>16989856</v>
      </c>
      <c r="M7504">
        <f t="shared" si="234"/>
        <v>6924</v>
      </c>
      <c r="N7504" s="2">
        <f t="shared" si="235"/>
        <v>66.03884638022366</v>
      </c>
    </row>
    <row r="7505" spans="1:14" x14ac:dyDescent="0.3">
      <c r="A7505" t="s">
        <v>23324</v>
      </c>
      <c r="B7505" t="s">
        <v>23325</v>
      </c>
      <c r="C7505">
        <v>4.3</v>
      </c>
      <c r="D7505">
        <v>64</v>
      </c>
      <c r="E7505">
        <v>5999</v>
      </c>
      <c r="F7505">
        <v>2999</v>
      </c>
      <c r="G7505" t="s">
        <v>23326</v>
      </c>
      <c r="H7505" t="s">
        <v>23327</v>
      </c>
      <c r="I7505" t="s">
        <v>1192</v>
      </c>
      <c r="J7505" t="s">
        <v>23328</v>
      </c>
      <c r="K7505" t="s">
        <v>23329</v>
      </c>
      <c r="L7505">
        <v>2379224</v>
      </c>
      <c r="M7505">
        <f t="shared" si="234"/>
        <v>191936</v>
      </c>
      <c r="N7505" s="2">
        <f t="shared" si="235"/>
        <v>50.008334722453739</v>
      </c>
    </row>
    <row r="7506" spans="1:14" x14ac:dyDescent="0.3">
      <c r="A7506" t="s">
        <v>23330</v>
      </c>
      <c r="B7506" t="s">
        <v>782</v>
      </c>
      <c r="C7506">
        <v>3.5</v>
      </c>
      <c r="D7506">
        <v>54</v>
      </c>
      <c r="E7506">
        <v>1299</v>
      </c>
      <c r="F7506">
        <v>579</v>
      </c>
      <c r="G7506" t="s">
        <v>16</v>
      </c>
      <c r="H7506" t="s">
        <v>23331</v>
      </c>
      <c r="I7506" t="s">
        <v>784</v>
      </c>
      <c r="J7506" t="s">
        <v>785</v>
      </c>
      <c r="K7506" t="s">
        <v>23332</v>
      </c>
      <c r="L7506">
        <v>11992172</v>
      </c>
      <c r="M7506">
        <f t="shared" si="234"/>
        <v>31266</v>
      </c>
      <c r="N7506" s="2">
        <f t="shared" si="235"/>
        <v>55.42725173210161</v>
      </c>
    </row>
    <row r="7507" spans="1:14" x14ac:dyDescent="0.3">
      <c r="A7507" t="s">
        <v>23333</v>
      </c>
      <c r="B7507" t="s">
        <v>1879</v>
      </c>
      <c r="C7507">
        <v>3.5</v>
      </c>
      <c r="D7507">
        <v>12</v>
      </c>
      <c r="E7507">
        <v>6499</v>
      </c>
      <c r="F7507">
        <v>2274</v>
      </c>
      <c r="G7507" t="s">
        <v>451</v>
      </c>
      <c r="H7507" t="s">
        <v>23334</v>
      </c>
      <c r="I7507" t="s">
        <v>1192</v>
      </c>
      <c r="J7507" t="s">
        <v>1881</v>
      </c>
      <c r="K7507" t="s">
        <v>23335</v>
      </c>
      <c r="L7507">
        <v>14858346</v>
      </c>
      <c r="M7507">
        <f t="shared" si="234"/>
        <v>27288</v>
      </c>
      <c r="N7507" s="2">
        <f t="shared" si="235"/>
        <v>65.010001538698262</v>
      </c>
    </row>
    <row r="7508" spans="1:14" x14ac:dyDescent="0.3">
      <c r="A7508" t="s">
        <v>8459</v>
      </c>
      <c r="B7508" t="s">
        <v>6647</v>
      </c>
      <c r="C7508">
        <v>3.1</v>
      </c>
      <c r="D7508">
        <v>52</v>
      </c>
      <c r="E7508">
        <v>3299</v>
      </c>
      <c r="F7508">
        <v>824</v>
      </c>
      <c r="G7508" t="s">
        <v>683</v>
      </c>
      <c r="H7508" t="s">
        <v>23336</v>
      </c>
      <c r="I7508" t="s">
        <v>685</v>
      </c>
      <c r="J7508" t="s">
        <v>6649</v>
      </c>
      <c r="K7508" t="s">
        <v>23337</v>
      </c>
      <c r="L7508">
        <v>16534392</v>
      </c>
      <c r="M7508">
        <f t="shared" si="234"/>
        <v>42848</v>
      </c>
      <c r="N7508" s="2">
        <f t="shared" si="235"/>
        <v>75.022734161867234</v>
      </c>
    </row>
    <row r="7509" spans="1:14" x14ac:dyDescent="0.3">
      <c r="A7509" t="s">
        <v>4672</v>
      </c>
      <c r="B7509" t="s">
        <v>1262</v>
      </c>
      <c r="C7509">
        <v>4</v>
      </c>
      <c r="D7509">
        <v>144</v>
      </c>
      <c r="E7509">
        <v>729</v>
      </c>
      <c r="F7509">
        <v>729</v>
      </c>
      <c r="G7509" t="s">
        <v>20313</v>
      </c>
      <c r="H7509" t="s">
        <v>23338</v>
      </c>
      <c r="I7509" t="s">
        <v>110</v>
      </c>
      <c r="J7509" t="s">
        <v>1265</v>
      </c>
      <c r="K7509" t="s">
        <v>23339</v>
      </c>
      <c r="L7509">
        <v>11818420</v>
      </c>
      <c r="M7509">
        <f t="shared" si="234"/>
        <v>104976</v>
      </c>
      <c r="N7509" s="2">
        <f t="shared" si="235"/>
        <v>0</v>
      </c>
    </row>
    <row r="7510" spans="1:14" x14ac:dyDescent="0.3">
      <c r="A7510" t="s">
        <v>1201</v>
      </c>
      <c r="B7510" t="s">
        <v>1913</v>
      </c>
      <c r="C7510">
        <v>4.4000000000000004</v>
      </c>
      <c r="D7510">
        <v>9</v>
      </c>
      <c r="E7510">
        <v>4999</v>
      </c>
      <c r="F7510">
        <v>999</v>
      </c>
      <c r="G7510" t="s">
        <v>2159</v>
      </c>
      <c r="H7510" t="s">
        <v>23340</v>
      </c>
      <c r="I7510" t="s">
        <v>132</v>
      </c>
      <c r="J7510" t="s">
        <v>1915</v>
      </c>
      <c r="K7510" t="s">
        <v>23341</v>
      </c>
      <c r="L7510">
        <v>17171650</v>
      </c>
      <c r="M7510">
        <f t="shared" si="234"/>
        <v>8991</v>
      </c>
      <c r="N7510" s="2">
        <f t="shared" si="235"/>
        <v>80.016003200640128</v>
      </c>
    </row>
    <row r="7511" spans="1:14" x14ac:dyDescent="0.3">
      <c r="A7511" t="s">
        <v>449</v>
      </c>
      <c r="B7511" t="s">
        <v>733</v>
      </c>
      <c r="C7511">
        <v>4</v>
      </c>
      <c r="D7511">
        <v>35</v>
      </c>
      <c r="E7511">
        <v>1599</v>
      </c>
      <c r="F7511">
        <v>639</v>
      </c>
      <c r="G7511" t="s">
        <v>1657</v>
      </c>
      <c r="H7511" t="s">
        <v>23342</v>
      </c>
      <c r="I7511" t="s">
        <v>297</v>
      </c>
      <c r="J7511" t="s">
        <v>735</v>
      </c>
      <c r="K7511" t="s">
        <v>22339</v>
      </c>
      <c r="L7511">
        <v>16606922</v>
      </c>
      <c r="M7511">
        <f t="shared" si="234"/>
        <v>22365</v>
      </c>
      <c r="N7511" s="2">
        <f t="shared" si="235"/>
        <v>60.0375234521576</v>
      </c>
    </row>
    <row r="7512" spans="1:14" x14ac:dyDescent="0.3">
      <c r="A7512" t="s">
        <v>23343</v>
      </c>
      <c r="B7512" t="s">
        <v>2417</v>
      </c>
      <c r="C7512">
        <v>4.7</v>
      </c>
      <c r="D7512">
        <v>345</v>
      </c>
      <c r="E7512">
        <v>479</v>
      </c>
      <c r="F7512">
        <v>479</v>
      </c>
      <c r="G7512" t="s">
        <v>16</v>
      </c>
      <c r="H7512" t="s">
        <v>23344</v>
      </c>
      <c r="I7512" t="s">
        <v>548</v>
      </c>
      <c r="J7512" t="s">
        <v>2419</v>
      </c>
      <c r="K7512" t="s">
        <v>23345</v>
      </c>
      <c r="L7512">
        <v>12813170</v>
      </c>
      <c r="M7512">
        <f t="shared" si="234"/>
        <v>165255</v>
      </c>
      <c r="N7512" s="2">
        <f t="shared" si="235"/>
        <v>0</v>
      </c>
    </row>
    <row r="7513" spans="1:14" x14ac:dyDescent="0.3">
      <c r="A7513" t="s">
        <v>23346</v>
      </c>
      <c r="B7513" t="s">
        <v>35</v>
      </c>
      <c r="C7513">
        <v>4.7</v>
      </c>
      <c r="D7513">
        <v>7</v>
      </c>
      <c r="E7513">
        <v>1699</v>
      </c>
      <c r="F7513">
        <v>1699</v>
      </c>
      <c r="G7513" t="s">
        <v>29</v>
      </c>
      <c r="H7513" t="s">
        <v>23347</v>
      </c>
      <c r="I7513" t="s">
        <v>273</v>
      </c>
      <c r="J7513" t="s">
        <v>38</v>
      </c>
      <c r="K7513" t="s">
        <v>23348</v>
      </c>
      <c r="L7513">
        <v>16880294</v>
      </c>
      <c r="M7513">
        <f t="shared" si="234"/>
        <v>11893</v>
      </c>
      <c r="N7513" s="2">
        <f t="shared" si="235"/>
        <v>0</v>
      </c>
    </row>
    <row r="7514" spans="1:14" x14ac:dyDescent="0.3">
      <c r="A7514" t="s">
        <v>23349</v>
      </c>
      <c r="B7514" t="s">
        <v>1190</v>
      </c>
      <c r="C7514">
        <v>4.8</v>
      </c>
      <c r="D7514">
        <v>5</v>
      </c>
      <c r="E7514">
        <v>2899</v>
      </c>
      <c r="F7514">
        <v>1304</v>
      </c>
      <c r="G7514" t="s">
        <v>124</v>
      </c>
      <c r="H7514" t="s">
        <v>23350</v>
      </c>
      <c r="I7514" t="s">
        <v>50</v>
      </c>
      <c r="J7514" t="s">
        <v>1193</v>
      </c>
      <c r="K7514" t="s">
        <v>23351</v>
      </c>
      <c r="L7514">
        <v>16931576</v>
      </c>
      <c r="M7514">
        <f t="shared" si="234"/>
        <v>6520</v>
      </c>
      <c r="N7514" s="2">
        <f t="shared" si="235"/>
        <v>55.018972059330807</v>
      </c>
    </row>
    <row r="7515" spans="1:14" x14ac:dyDescent="0.3">
      <c r="A7515" t="s">
        <v>2449</v>
      </c>
      <c r="B7515" t="s">
        <v>593</v>
      </c>
      <c r="C7515">
        <v>4.3</v>
      </c>
      <c r="D7515">
        <v>238</v>
      </c>
      <c r="E7515">
        <v>2799</v>
      </c>
      <c r="F7515">
        <v>979</v>
      </c>
      <c r="G7515" t="s">
        <v>757</v>
      </c>
      <c r="H7515" t="s">
        <v>23352</v>
      </c>
      <c r="I7515" t="s">
        <v>446</v>
      </c>
      <c r="J7515" t="s">
        <v>595</v>
      </c>
      <c r="K7515" t="s">
        <v>23353</v>
      </c>
      <c r="L7515">
        <v>11258564</v>
      </c>
      <c r="M7515">
        <f t="shared" si="234"/>
        <v>233002</v>
      </c>
      <c r="N7515" s="2">
        <f t="shared" si="235"/>
        <v>65.023222579492682</v>
      </c>
    </row>
    <row r="7516" spans="1:14" x14ac:dyDescent="0.3">
      <c r="A7516" t="s">
        <v>23354</v>
      </c>
      <c r="B7516" t="s">
        <v>689</v>
      </c>
      <c r="C7516">
        <v>4.5</v>
      </c>
      <c r="D7516">
        <v>209</v>
      </c>
      <c r="E7516">
        <v>2390</v>
      </c>
      <c r="F7516">
        <v>1075</v>
      </c>
      <c r="G7516" t="s">
        <v>88</v>
      </c>
      <c r="H7516" t="s">
        <v>23355</v>
      </c>
      <c r="I7516" t="s">
        <v>586</v>
      </c>
      <c r="J7516" t="s">
        <v>692</v>
      </c>
      <c r="K7516" t="s">
        <v>23356</v>
      </c>
      <c r="L7516">
        <v>14323582</v>
      </c>
      <c r="M7516">
        <f t="shared" si="234"/>
        <v>224675</v>
      </c>
      <c r="N7516" s="2">
        <f t="shared" si="235"/>
        <v>55.020920502092054</v>
      </c>
    </row>
    <row r="7517" spans="1:14" x14ac:dyDescent="0.3">
      <c r="A7517" t="s">
        <v>23357</v>
      </c>
      <c r="B7517" t="s">
        <v>10240</v>
      </c>
      <c r="C7517">
        <v>4.3</v>
      </c>
      <c r="D7517">
        <v>46</v>
      </c>
      <c r="E7517">
        <v>525</v>
      </c>
      <c r="F7517">
        <v>351</v>
      </c>
      <c r="G7517" t="s">
        <v>16</v>
      </c>
      <c r="H7517" t="s">
        <v>23358</v>
      </c>
      <c r="I7517" t="s">
        <v>388</v>
      </c>
      <c r="J7517" t="s">
        <v>10242</v>
      </c>
      <c r="K7517" t="s">
        <v>23359</v>
      </c>
      <c r="L7517">
        <v>16974626</v>
      </c>
      <c r="M7517">
        <f t="shared" si="234"/>
        <v>16146</v>
      </c>
      <c r="N7517" s="2">
        <f t="shared" si="235"/>
        <v>33.142857142857139</v>
      </c>
    </row>
    <row r="7518" spans="1:14" x14ac:dyDescent="0.3">
      <c r="A7518" t="s">
        <v>23360</v>
      </c>
      <c r="B7518" t="s">
        <v>8328</v>
      </c>
      <c r="C7518">
        <v>4.0999999999999996</v>
      </c>
      <c r="D7518">
        <v>80</v>
      </c>
      <c r="E7518">
        <v>499</v>
      </c>
      <c r="F7518">
        <v>424</v>
      </c>
      <c r="G7518" t="s">
        <v>29</v>
      </c>
      <c r="H7518" t="s">
        <v>23361</v>
      </c>
      <c r="I7518" t="s">
        <v>37</v>
      </c>
      <c r="J7518" t="s">
        <v>8330</v>
      </c>
      <c r="K7518" t="s">
        <v>23362</v>
      </c>
      <c r="L7518">
        <v>1752394</v>
      </c>
      <c r="M7518">
        <f t="shared" si="234"/>
        <v>33920</v>
      </c>
      <c r="N7518" s="2">
        <f t="shared" si="235"/>
        <v>15.030060120240481</v>
      </c>
    </row>
    <row r="7519" spans="1:14" x14ac:dyDescent="0.3">
      <c r="A7519" t="s">
        <v>23363</v>
      </c>
      <c r="B7519" t="s">
        <v>353</v>
      </c>
      <c r="C7519">
        <v>4.2</v>
      </c>
      <c r="D7519">
        <v>79</v>
      </c>
      <c r="E7519">
        <v>899</v>
      </c>
      <c r="F7519">
        <v>899</v>
      </c>
      <c r="G7519" t="s">
        <v>3700</v>
      </c>
      <c r="H7519" t="s">
        <v>23364</v>
      </c>
      <c r="I7519" t="s">
        <v>56</v>
      </c>
      <c r="J7519" t="s">
        <v>356</v>
      </c>
      <c r="K7519" t="s">
        <v>23365</v>
      </c>
      <c r="L7519">
        <v>12964216</v>
      </c>
      <c r="M7519">
        <f t="shared" si="234"/>
        <v>71021</v>
      </c>
      <c r="N7519" s="2">
        <f t="shared" si="235"/>
        <v>0</v>
      </c>
    </row>
    <row r="7520" spans="1:14" x14ac:dyDescent="0.3">
      <c r="A7520" t="s">
        <v>23366</v>
      </c>
      <c r="B7520" t="s">
        <v>1502</v>
      </c>
      <c r="C7520">
        <v>4.2</v>
      </c>
      <c r="D7520">
        <v>17</v>
      </c>
      <c r="E7520">
        <v>798</v>
      </c>
      <c r="F7520">
        <v>542</v>
      </c>
      <c r="G7520" t="s">
        <v>218</v>
      </c>
      <c r="H7520" t="s">
        <v>23367</v>
      </c>
      <c r="I7520" t="s">
        <v>1145</v>
      </c>
      <c r="J7520" t="s">
        <v>1505</v>
      </c>
      <c r="K7520" t="s">
        <v>23368</v>
      </c>
      <c r="L7520">
        <v>14866756</v>
      </c>
      <c r="M7520">
        <f t="shared" si="234"/>
        <v>9214</v>
      </c>
      <c r="N7520" s="2">
        <f t="shared" si="235"/>
        <v>32.080200501253131</v>
      </c>
    </row>
    <row r="7521" spans="1:14" x14ac:dyDescent="0.3">
      <c r="A7521" t="s">
        <v>1027</v>
      </c>
      <c r="B7521" t="s">
        <v>917</v>
      </c>
      <c r="C7521">
        <v>4.5</v>
      </c>
      <c r="D7521">
        <v>6</v>
      </c>
      <c r="E7521">
        <v>1098</v>
      </c>
      <c r="F7521">
        <v>549</v>
      </c>
      <c r="G7521" t="s">
        <v>242</v>
      </c>
      <c r="H7521" t="s">
        <v>23369</v>
      </c>
      <c r="I7521" t="s">
        <v>244</v>
      </c>
      <c r="J7521" t="s">
        <v>919</v>
      </c>
      <c r="K7521" t="s">
        <v>23370</v>
      </c>
      <c r="L7521">
        <v>15936884</v>
      </c>
      <c r="M7521">
        <f t="shared" si="234"/>
        <v>3294</v>
      </c>
      <c r="N7521" s="2">
        <f t="shared" si="235"/>
        <v>50</v>
      </c>
    </row>
    <row r="7522" spans="1:14" x14ac:dyDescent="0.3">
      <c r="A7522" t="s">
        <v>23371</v>
      </c>
      <c r="B7522" t="s">
        <v>4584</v>
      </c>
      <c r="C7522">
        <v>2.9</v>
      </c>
      <c r="D7522">
        <v>58</v>
      </c>
      <c r="E7522">
        <v>999</v>
      </c>
      <c r="F7522">
        <v>399</v>
      </c>
      <c r="G7522" t="s">
        <v>74</v>
      </c>
      <c r="H7522" t="s">
        <v>23372</v>
      </c>
      <c r="I7522" t="s">
        <v>76</v>
      </c>
      <c r="J7522" t="s">
        <v>4587</v>
      </c>
      <c r="K7522" t="s">
        <v>23373</v>
      </c>
      <c r="L7522">
        <v>14254296</v>
      </c>
      <c r="M7522">
        <f t="shared" si="234"/>
        <v>23142</v>
      </c>
      <c r="N7522" s="2">
        <f t="shared" si="235"/>
        <v>60.06006006006006</v>
      </c>
    </row>
    <row r="7523" spans="1:14" x14ac:dyDescent="0.3">
      <c r="A7523" t="s">
        <v>23374</v>
      </c>
      <c r="B7523" t="s">
        <v>18063</v>
      </c>
      <c r="C7523">
        <v>4.0999999999999996</v>
      </c>
      <c r="D7523">
        <v>347</v>
      </c>
      <c r="E7523">
        <v>1799</v>
      </c>
      <c r="F7523">
        <v>629</v>
      </c>
      <c r="G7523" t="s">
        <v>16</v>
      </c>
      <c r="H7523" t="s">
        <v>23375</v>
      </c>
      <c r="I7523" t="s">
        <v>1241</v>
      </c>
      <c r="J7523" t="s">
        <v>18065</v>
      </c>
      <c r="K7523" t="s">
        <v>23376</v>
      </c>
      <c r="L7523">
        <v>7791505</v>
      </c>
      <c r="M7523">
        <f t="shared" si="234"/>
        <v>218263</v>
      </c>
      <c r="N7523" s="2">
        <f t="shared" si="235"/>
        <v>65.036131183991102</v>
      </c>
    </row>
    <row r="7524" spans="1:14" x14ac:dyDescent="0.3">
      <c r="A7524" t="s">
        <v>23377</v>
      </c>
      <c r="B7524" t="s">
        <v>17914</v>
      </c>
      <c r="C7524">
        <v>4.5999999999999996</v>
      </c>
      <c r="D7524">
        <v>8</v>
      </c>
      <c r="E7524">
        <v>1999</v>
      </c>
      <c r="F7524">
        <v>1699</v>
      </c>
      <c r="G7524" t="s">
        <v>242</v>
      </c>
      <c r="H7524" t="s">
        <v>23378</v>
      </c>
      <c r="I7524" t="s">
        <v>244</v>
      </c>
      <c r="J7524" t="s">
        <v>17916</v>
      </c>
      <c r="K7524" t="s">
        <v>23379</v>
      </c>
      <c r="L7524">
        <v>14601626</v>
      </c>
      <c r="M7524">
        <f t="shared" si="234"/>
        <v>13592</v>
      </c>
      <c r="N7524" s="2">
        <f t="shared" si="235"/>
        <v>15.007503751875939</v>
      </c>
    </row>
    <row r="7525" spans="1:14" x14ac:dyDescent="0.3">
      <c r="A7525" t="s">
        <v>1498</v>
      </c>
      <c r="B7525" t="s">
        <v>942</v>
      </c>
      <c r="C7525">
        <v>4.0999999999999996</v>
      </c>
      <c r="D7525">
        <v>24</v>
      </c>
      <c r="E7525">
        <v>1299</v>
      </c>
      <c r="F7525">
        <v>649</v>
      </c>
      <c r="G7525" t="s">
        <v>29</v>
      </c>
      <c r="H7525" t="s">
        <v>23380</v>
      </c>
      <c r="I7525" t="s">
        <v>37</v>
      </c>
      <c r="J7525" t="s">
        <v>944</v>
      </c>
      <c r="K7525" t="s">
        <v>23381</v>
      </c>
      <c r="L7525">
        <v>14044448</v>
      </c>
      <c r="M7525">
        <f t="shared" si="234"/>
        <v>15576</v>
      </c>
      <c r="N7525" s="2">
        <f t="shared" si="235"/>
        <v>50.038491147036183</v>
      </c>
    </row>
    <row r="7526" spans="1:14" x14ac:dyDescent="0.3">
      <c r="A7526" t="s">
        <v>23382</v>
      </c>
      <c r="B7526" t="s">
        <v>1513</v>
      </c>
      <c r="C7526">
        <v>4.7</v>
      </c>
      <c r="D7526">
        <v>6</v>
      </c>
      <c r="E7526">
        <v>1899</v>
      </c>
      <c r="F7526">
        <v>949</v>
      </c>
      <c r="G7526" t="s">
        <v>182</v>
      </c>
      <c r="H7526" t="s">
        <v>23383</v>
      </c>
      <c r="I7526" t="s">
        <v>126</v>
      </c>
      <c r="J7526" t="s">
        <v>1515</v>
      </c>
      <c r="K7526" t="s">
        <v>23384</v>
      </c>
      <c r="L7526">
        <v>16927224</v>
      </c>
      <c r="M7526">
        <f t="shared" si="234"/>
        <v>5694</v>
      </c>
      <c r="N7526" s="2">
        <f t="shared" si="235"/>
        <v>50.026329647182735</v>
      </c>
    </row>
    <row r="7527" spans="1:14" x14ac:dyDescent="0.3">
      <c r="A7527" t="s">
        <v>10107</v>
      </c>
      <c r="B7527" t="s">
        <v>593</v>
      </c>
      <c r="C7527">
        <v>4.3</v>
      </c>
      <c r="D7527">
        <v>145</v>
      </c>
      <c r="E7527">
        <v>799</v>
      </c>
      <c r="F7527">
        <v>415</v>
      </c>
      <c r="G7527" t="s">
        <v>67</v>
      </c>
      <c r="H7527" t="s">
        <v>23385</v>
      </c>
      <c r="I7527" t="s">
        <v>37</v>
      </c>
      <c r="J7527" t="s">
        <v>595</v>
      </c>
      <c r="K7527" t="s">
        <v>23386</v>
      </c>
      <c r="L7527">
        <v>14911064</v>
      </c>
      <c r="M7527">
        <f t="shared" si="234"/>
        <v>60175</v>
      </c>
      <c r="N7527" s="2">
        <f t="shared" si="235"/>
        <v>48.060075093867333</v>
      </c>
    </row>
    <row r="7528" spans="1:14" x14ac:dyDescent="0.3">
      <c r="A7528" t="s">
        <v>23387</v>
      </c>
      <c r="B7528" t="s">
        <v>41</v>
      </c>
      <c r="C7528">
        <v>2.2000000000000002</v>
      </c>
      <c r="D7528">
        <v>5</v>
      </c>
      <c r="E7528">
        <v>2999</v>
      </c>
      <c r="F7528">
        <v>2999</v>
      </c>
      <c r="G7528" t="s">
        <v>860</v>
      </c>
      <c r="H7528" t="s">
        <v>23388</v>
      </c>
      <c r="I7528" t="s">
        <v>44</v>
      </c>
      <c r="J7528" t="s">
        <v>45</v>
      </c>
      <c r="K7528" t="s">
        <v>23389</v>
      </c>
      <c r="L7528">
        <v>14281348</v>
      </c>
      <c r="M7528">
        <f t="shared" si="234"/>
        <v>14995</v>
      </c>
      <c r="N7528" s="2">
        <f t="shared" si="235"/>
        <v>0</v>
      </c>
    </row>
    <row r="7529" spans="1:14" x14ac:dyDescent="0.3">
      <c r="A7529" t="s">
        <v>1821</v>
      </c>
      <c r="B7529" t="s">
        <v>12206</v>
      </c>
      <c r="C7529">
        <v>4.3</v>
      </c>
      <c r="D7529">
        <v>17</v>
      </c>
      <c r="E7529">
        <v>3999</v>
      </c>
      <c r="F7529">
        <v>1239</v>
      </c>
      <c r="G7529" t="s">
        <v>16</v>
      </c>
      <c r="H7529" t="s">
        <v>23390</v>
      </c>
      <c r="I7529" t="s">
        <v>177</v>
      </c>
      <c r="J7529" t="s">
        <v>12208</v>
      </c>
      <c r="K7529" t="s">
        <v>23391</v>
      </c>
      <c r="L7529">
        <v>13666914</v>
      </c>
      <c r="M7529">
        <f t="shared" si="234"/>
        <v>21063</v>
      </c>
      <c r="N7529" s="2">
        <f t="shared" si="235"/>
        <v>69.017254313578391</v>
      </c>
    </row>
    <row r="7530" spans="1:14" x14ac:dyDescent="0.3">
      <c r="A7530" t="s">
        <v>23392</v>
      </c>
      <c r="B7530" t="s">
        <v>66</v>
      </c>
      <c r="C7530">
        <v>4.5999999999999996</v>
      </c>
      <c r="D7530">
        <v>9</v>
      </c>
      <c r="E7530">
        <v>949</v>
      </c>
      <c r="F7530">
        <v>332</v>
      </c>
      <c r="G7530" t="s">
        <v>29</v>
      </c>
      <c r="H7530" t="s">
        <v>23393</v>
      </c>
      <c r="I7530" t="s">
        <v>4430</v>
      </c>
      <c r="J7530" t="s">
        <v>70</v>
      </c>
      <c r="K7530" t="s">
        <v>23394</v>
      </c>
      <c r="L7530">
        <v>15506400</v>
      </c>
      <c r="M7530">
        <f t="shared" si="234"/>
        <v>2988</v>
      </c>
      <c r="N7530" s="2">
        <f t="shared" si="235"/>
        <v>65.015806111696534</v>
      </c>
    </row>
    <row r="7531" spans="1:14" x14ac:dyDescent="0.3">
      <c r="A7531" t="s">
        <v>5392</v>
      </c>
      <c r="B7531" t="s">
        <v>5721</v>
      </c>
      <c r="C7531">
        <v>4.4000000000000004</v>
      </c>
      <c r="D7531">
        <v>14</v>
      </c>
      <c r="E7531">
        <v>6149</v>
      </c>
      <c r="F7531">
        <v>2152</v>
      </c>
      <c r="G7531" t="s">
        <v>29</v>
      </c>
      <c r="H7531" t="s">
        <v>23395</v>
      </c>
      <c r="I7531" t="s">
        <v>132</v>
      </c>
      <c r="J7531" t="s">
        <v>5723</v>
      </c>
      <c r="K7531" t="s">
        <v>23396</v>
      </c>
      <c r="L7531">
        <v>17073044</v>
      </c>
      <c r="M7531">
        <f t="shared" si="234"/>
        <v>30128</v>
      </c>
      <c r="N7531" s="2">
        <f t="shared" si="235"/>
        <v>65.002439421044073</v>
      </c>
    </row>
    <row r="7532" spans="1:14" x14ac:dyDescent="0.3">
      <c r="A7532" t="s">
        <v>23397</v>
      </c>
      <c r="B7532" t="s">
        <v>1342</v>
      </c>
      <c r="C7532">
        <v>4.3</v>
      </c>
      <c r="D7532">
        <v>6</v>
      </c>
      <c r="E7532">
        <v>2499</v>
      </c>
      <c r="F7532">
        <v>1624</v>
      </c>
      <c r="G7532" t="s">
        <v>42</v>
      </c>
      <c r="H7532" t="s">
        <v>23398</v>
      </c>
      <c r="I7532" t="s">
        <v>862</v>
      </c>
      <c r="J7532" t="s">
        <v>1344</v>
      </c>
      <c r="K7532" t="s">
        <v>23399</v>
      </c>
      <c r="L7532">
        <v>16697546</v>
      </c>
      <c r="M7532">
        <f t="shared" si="234"/>
        <v>9744</v>
      </c>
      <c r="N7532" s="2">
        <f t="shared" si="235"/>
        <v>35.014005602240893</v>
      </c>
    </row>
    <row r="7533" spans="1:14" x14ac:dyDescent="0.3">
      <c r="A7533" t="s">
        <v>23400</v>
      </c>
      <c r="B7533" t="s">
        <v>1446</v>
      </c>
      <c r="C7533">
        <v>4.2</v>
      </c>
      <c r="D7533">
        <v>27</v>
      </c>
      <c r="E7533">
        <v>599</v>
      </c>
      <c r="F7533">
        <v>419</v>
      </c>
      <c r="G7533" t="s">
        <v>124</v>
      </c>
      <c r="H7533" t="s">
        <v>23401</v>
      </c>
      <c r="I7533" t="s">
        <v>37</v>
      </c>
      <c r="J7533" t="s">
        <v>1449</v>
      </c>
      <c r="K7533" t="s">
        <v>23402</v>
      </c>
      <c r="L7533">
        <v>15628016</v>
      </c>
      <c r="M7533">
        <f t="shared" si="234"/>
        <v>11313</v>
      </c>
      <c r="N7533" s="2">
        <f t="shared" si="235"/>
        <v>30.050083472454091</v>
      </c>
    </row>
    <row r="7534" spans="1:14" x14ac:dyDescent="0.3">
      <c r="A7534" t="s">
        <v>23403</v>
      </c>
      <c r="B7534" t="s">
        <v>11202</v>
      </c>
      <c r="C7534">
        <v>4</v>
      </c>
      <c r="D7534">
        <v>195</v>
      </c>
      <c r="E7534">
        <v>4375</v>
      </c>
      <c r="F7534">
        <v>875</v>
      </c>
      <c r="G7534" t="s">
        <v>683</v>
      </c>
      <c r="H7534" t="s">
        <v>23404</v>
      </c>
      <c r="I7534" t="s">
        <v>373</v>
      </c>
      <c r="J7534" t="s">
        <v>11205</v>
      </c>
      <c r="K7534" t="s">
        <v>23405</v>
      </c>
      <c r="L7534">
        <v>1987644</v>
      </c>
      <c r="M7534">
        <f t="shared" si="234"/>
        <v>170625</v>
      </c>
      <c r="N7534" s="2">
        <f t="shared" si="235"/>
        <v>80</v>
      </c>
    </row>
    <row r="7535" spans="1:14" x14ac:dyDescent="0.3">
      <c r="A7535" t="s">
        <v>23406</v>
      </c>
      <c r="B7535" t="s">
        <v>2878</v>
      </c>
      <c r="C7535">
        <v>4.5</v>
      </c>
      <c r="D7535">
        <v>183</v>
      </c>
      <c r="E7535">
        <v>1199</v>
      </c>
      <c r="F7535">
        <v>575</v>
      </c>
      <c r="G7535" t="s">
        <v>42</v>
      </c>
      <c r="H7535" t="s">
        <v>23407</v>
      </c>
      <c r="I7535" t="s">
        <v>37</v>
      </c>
      <c r="J7535" t="s">
        <v>2880</v>
      </c>
      <c r="K7535" t="s">
        <v>23408</v>
      </c>
      <c r="L7535">
        <v>13903564</v>
      </c>
      <c r="M7535">
        <f t="shared" si="234"/>
        <v>105225</v>
      </c>
      <c r="N7535" s="2">
        <f t="shared" si="235"/>
        <v>52.043369474562141</v>
      </c>
    </row>
    <row r="7536" spans="1:14" x14ac:dyDescent="0.3">
      <c r="A7536" t="s">
        <v>23409</v>
      </c>
      <c r="B7536" t="s">
        <v>2653</v>
      </c>
      <c r="C7536">
        <v>4.4000000000000004</v>
      </c>
      <c r="D7536">
        <v>26</v>
      </c>
      <c r="E7536">
        <v>1699</v>
      </c>
      <c r="F7536">
        <v>917</v>
      </c>
      <c r="G7536" t="s">
        <v>124</v>
      </c>
      <c r="H7536" t="s">
        <v>23410</v>
      </c>
      <c r="I7536" t="s">
        <v>56</v>
      </c>
      <c r="J7536" t="s">
        <v>2655</v>
      </c>
      <c r="K7536" t="s">
        <v>23411</v>
      </c>
      <c r="L7536">
        <v>16576474</v>
      </c>
      <c r="M7536">
        <f t="shared" si="234"/>
        <v>23842</v>
      </c>
      <c r="N7536" s="2">
        <f t="shared" si="235"/>
        <v>46.027074749852851</v>
      </c>
    </row>
    <row r="7537" spans="1:14" x14ac:dyDescent="0.3">
      <c r="A7537" t="s">
        <v>23412</v>
      </c>
      <c r="B7537" t="s">
        <v>41</v>
      </c>
      <c r="C7537">
        <v>4.2</v>
      </c>
      <c r="D7537">
        <v>271</v>
      </c>
      <c r="E7537">
        <v>4999</v>
      </c>
      <c r="F7537">
        <v>2499</v>
      </c>
      <c r="G7537" t="s">
        <v>74</v>
      </c>
      <c r="H7537" t="s">
        <v>23413</v>
      </c>
      <c r="I7537" t="s">
        <v>685</v>
      </c>
      <c r="J7537" t="s">
        <v>45</v>
      </c>
      <c r="K7537" t="s">
        <v>23414</v>
      </c>
      <c r="L7537">
        <v>11261236</v>
      </c>
      <c r="M7537">
        <f t="shared" si="234"/>
        <v>677229</v>
      </c>
      <c r="N7537" s="2">
        <f t="shared" si="235"/>
        <v>50.010002000400078</v>
      </c>
    </row>
    <row r="7538" spans="1:14" x14ac:dyDescent="0.3">
      <c r="A7538" t="s">
        <v>23415</v>
      </c>
      <c r="B7538" t="s">
        <v>15674</v>
      </c>
      <c r="C7538">
        <v>4.5999999999999996</v>
      </c>
      <c r="D7538">
        <v>49</v>
      </c>
      <c r="E7538">
        <v>999</v>
      </c>
      <c r="F7538">
        <v>999</v>
      </c>
      <c r="G7538" t="s">
        <v>23416</v>
      </c>
      <c r="H7538" t="s">
        <v>23417</v>
      </c>
      <c r="I7538" t="s">
        <v>23418</v>
      </c>
      <c r="J7538" t="s">
        <v>15676</v>
      </c>
      <c r="K7538" t="s">
        <v>23419</v>
      </c>
      <c r="L7538">
        <v>13169590</v>
      </c>
      <c r="M7538">
        <f t="shared" si="234"/>
        <v>48951</v>
      </c>
      <c r="N7538" s="2">
        <f t="shared" si="235"/>
        <v>0</v>
      </c>
    </row>
    <row r="7539" spans="1:14" x14ac:dyDescent="0.3">
      <c r="A7539" t="s">
        <v>17132</v>
      </c>
      <c r="B7539" t="s">
        <v>499</v>
      </c>
      <c r="C7539">
        <v>4.3</v>
      </c>
      <c r="D7539">
        <v>89</v>
      </c>
      <c r="E7539">
        <v>1695</v>
      </c>
      <c r="F7539">
        <v>847</v>
      </c>
      <c r="G7539" t="s">
        <v>500</v>
      </c>
      <c r="H7539" t="s">
        <v>23420</v>
      </c>
      <c r="I7539" t="s">
        <v>244</v>
      </c>
      <c r="J7539" t="s">
        <v>502</v>
      </c>
      <c r="K7539" t="s">
        <v>23421</v>
      </c>
      <c r="L7539">
        <v>14844342</v>
      </c>
      <c r="M7539">
        <f t="shared" si="234"/>
        <v>75383</v>
      </c>
      <c r="N7539" s="2">
        <f t="shared" si="235"/>
        <v>50.029498525073748</v>
      </c>
    </row>
    <row r="7540" spans="1:14" x14ac:dyDescent="0.3">
      <c r="A7540" t="s">
        <v>23422</v>
      </c>
      <c r="B7540" t="s">
        <v>23423</v>
      </c>
      <c r="C7540">
        <v>4.2</v>
      </c>
      <c r="D7540">
        <v>40</v>
      </c>
      <c r="E7540">
        <v>199</v>
      </c>
      <c r="F7540">
        <v>193</v>
      </c>
      <c r="G7540" t="s">
        <v>1742</v>
      </c>
      <c r="H7540" t="s">
        <v>23424</v>
      </c>
      <c r="I7540" t="s">
        <v>19585</v>
      </c>
      <c r="J7540" t="s">
        <v>23425</v>
      </c>
      <c r="K7540" t="s">
        <v>23426</v>
      </c>
      <c r="L7540">
        <v>16879028</v>
      </c>
      <c r="M7540">
        <f t="shared" si="234"/>
        <v>7720</v>
      </c>
      <c r="N7540" s="2">
        <f t="shared" si="235"/>
        <v>3.0150753768844218</v>
      </c>
    </row>
    <row r="7541" spans="1:14" x14ac:dyDescent="0.3">
      <c r="A7541" t="s">
        <v>23427</v>
      </c>
      <c r="B7541" t="s">
        <v>1291</v>
      </c>
      <c r="C7541">
        <v>4</v>
      </c>
      <c r="D7541">
        <v>874</v>
      </c>
      <c r="E7541">
        <v>999</v>
      </c>
      <c r="F7541">
        <v>529</v>
      </c>
      <c r="G7541" t="s">
        <v>67</v>
      </c>
      <c r="H7541" t="s">
        <v>23428</v>
      </c>
      <c r="I7541" t="s">
        <v>56</v>
      </c>
      <c r="J7541" t="s">
        <v>1293</v>
      </c>
      <c r="K7541" t="s">
        <v>23429</v>
      </c>
      <c r="L7541">
        <v>1109295</v>
      </c>
      <c r="M7541">
        <f t="shared" si="234"/>
        <v>462346</v>
      </c>
      <c r="N7541" s="2">
        <f t="shared" si="235"/>
        <v>47.047047047047045</v>
      </c>
    </row>
    <row r="7542" spans="1:14" x14ac:dyDescent="0.3">
      <c r="A7542" t="s">
        <v>9662</v>
      </c>
      <c r="B7542" t="s">
        <v>14760</v>
      </c>
      <c r="C7542">
        <v>2.6</v>
      </c>
      <c r="D7542">
        <v>5</v>
      </c>
      <c r="E7542">
        <v>4079</v>
      </c>
      <c r="F7542">
        <v>938</v>
      </c>
      <c r="G7542" t="s">
        <v>124</v>
      </c>
      <c r="H7542" t="s">
        <v>23430</v>
      </c>
      <c r="I7542" t="s">
        <v>1209</v>
      </c>
      <c r="J7542" t="s">
        <v>14762</v>
      </c>
      <c r="K7542" t="s">
        <v>23431</v>
      </c>
      <c r="L7542">
        <v>15348420</v>
      </c>
      <c r="M7542">
        <f t="shared" si="234"/>
        <v>4690</v>
      </c>
      <c r="N7542" s="2">
        <f t="shared" si="235"/>
        <v>77.004167688158859</v>
      </c>
    </row>
    <row r="7543" spans="1:14" x14ac:dyDescent="0.3">
      <c r="A7543" t="s">
        <v>3634</v>
      </c>
      <c r="B7543" t="s">
        <v>3635</v>
      </c>
      <c r="C7543">
        <v>4.4000000000000004</v>
      </c>
      <c r="D7543">
        <v>35</v>
      </c>
      <c r="E7543">
        <v>849</v>
      </c>
      <c r="F7543">
        <v>297</v>
      </c>
      <c r="G7543" t="s">
        <v>42</v>
      </c>
      <c r="H7543" t="s">
        <v>23432</v>
      </c>
      <c r="I7543" t="s">
        <v>37</v>
      </c>
      <c r="J7543" t="s">
        <v>3637</v>
      </c>
      <c r="K7543" t="s">
        <v>23433</v>
      </c>
      <c r="L7543">
        <v>14820200</v>
      </c>
      <c r="M7543">
        <f t="shared" si="234"/>
        <v>10395</v>
      </c>
      <c r="N7543" s="2">
        <f t="shared" si="235"/>
        <v>65.017667844522961</v>
      </c>
    </row>
    <row r="7544" spans="1:14" x14ac:dyDescent="0.3">
      <c r="A7544" t="s">
        <v>23434</v>
      </c>
      <c r="B7544" t="s">
        <v>23435</v>
      </c>
      <c r="C7544">
        <v>4.3</v>
      </c>
      <c r="D7544">
        <v>32</v>
      </c>
      <c r="E7544">
        <v>1699</v>
      </c>
      <c r="F7544">
        <v>1274</v>
      </c>
      <c r="G7544" t="s">
        <v>42</v>
      </c>
      <c r="H7544" t="s">
        <v>23436</v>
      </c>
      <c r="I7544" t="s">
        <v>126</v>
      </c>
      <c r="J7544" t="s">
        <v>23437</v>
      </c>
      <c r="K7544" t="s">
        <v>23438</v>
      </c>
      <c r="L7544">
        <v>17016696</v>
      </c>
      <c r="M7544">
        <f t="shared" si="234"/>
        <v>40768</v>
      </c>
      <c r="N7544" s="2">
        <f t="shared" si="235"/>
        <v>25.014714537963506</v>
      </c>
    </row>
    <row r="7545" spans="1:14" x14ac:dyDescent="0.3">
      <c r="A7545" t="s">
        <v>23439</v>
      </c>
      <c r="B7545" t="s">
        <v>5979</v>
      </c>
      <c r="C7545">
        <v>4.3</v>
      </c>
      <c r="D7545">
        <v>6</v>
      </c>
      <c r="E7545">
        <v>4990</v>
      </c>
      <c r="F7545">
        <v>2495</v>
      </c>
      <c r="G7545" t="s">
        <v>42</v>
      </c>
      <c r="H7545" t="s">
        <v>23440</v>
      </c>
      <c r="I7545" t="s">
        <v>44</v>
      </c>
      <c r="J7545" t="s">
        <v>5981</v>
      </c>
      <c r="K7545" t="s">
        <v>23441</v>
      </c>
      <c r="L7545">
        <v>16074838</v>
      </c>
      <c r="M7545">
        <f t="shared" si="234"/>
        <v>14970</v>
      </c>
      <c r="N7545" s="2">
        <f t="shared" si="235"/>
        <v>50</v>
      </c>
    </row>
    <row r="7546" spans="1:14" x14ac:dyDescent="0.3">
      <c r="A7546" t="s">
        <v>23442</v>
      </c>
      <c r="B7546" t="s">
        <v>205</v>
      </c>
      <c r="C7546">
        <v>4.4000000000000004</v>
      </c>
      <c r="D7546">
        <v>60</v>
      </c>
      <c r="E7546">
        <v>1299</v>
      </c>
      <c r="F7546">
        <v>649</v>
      </c>
      <c r="G7546" t="s">
        <v>206</v>
      </c>
      <c r="H7546" t="s">
        <v>23443</v>
      </c>
      <c r="I7546" t="s">
        <v>37</v>
      </c>
      <c r="J7546" t="s">
        <v>208</v>
      </c>
      <c r="K7546" t="s">
        <v>23444</v>
      </c>
      <c r="L7546">
        <v>13666612</v>
      </c>
      <c r="M7546">
        <f t="shared" si="234"/>
        <v>38940</v>
      </c>
      <c r="N7546" s="2">
        <f t="shared" si="235"/>
        <v>50.038491147036183</v>
      </c>
    </row>
    <row r="7547" spans="1:14" x14ac:dyDescent="0.3">
      <c r="A7547" t="s">
        <v>23445</v>
      </c>
      <c r="B7547" t="s">
        <v>2334</v>
      </c>
      <c r="C7547">
        <v>4.3</v>
      </c>
      <c r="D7547">
        <v>60</v>
      </c>
      <c r="E7547">
        <v>1050</v>
      </c>
      <c r="F7547">
        <v>1050</v>
      </c>
      <c r="G7547" t="s">
        <v>16</v>
      </c>
      <c r="H7547" t="s">
        <v>23446</v>
      </c>
      <c r="I7547" t="s">
        <v>1145</v>
      </c>
      <c r="J7547" t="s">
        <v>2336</v>
      </c>
      <c r="K7547" t="s">
        <v>23447</v>
      </c>
      <c r="L7547">
        <v>13741238</v>
      </c>
      <c r="M7547">
        <f t="shared" si="234"/>
        <v>63000</v>
      </c>
      <c r="N7547" s="2">
        <f t="shared" si="235"/>
        <v>0</v>
      </c>
    </row>
    <row r="7548" spans="1:14" x14ac:dyDescent="0.3">
      <c r="A7548" t="s">
        <v>455</v>
      </c>
      <c r="B7548" t="s">
        <v>456</v>
      </c>
      <c r="C7548">
        <v>4</v>
      </c>
      <c r="D7548">
        <v>7</v>
      </c>
      <c r="E7548">
        <v>990</v>
      </c>
      <c r="F7548">
        <v>495</v>
      </c>
      <c r="G7548" t="s">
        <v>457</v>
      </c>
      <c r="H7548" t="s">
        <v>23448</v>
      </c>
      <c r="I7548" t="s">
        <v>37</v>
      </c>
      <c r="J7548" t="s">
        <v>459</v>
      </c>
      <c r="K7548" t="s">
        <v>23449</v>
      </c>
      <c r="L7548">
        <v>15850596</v>
      </c>
      <c r="M7548">
        <f t="shared" si="234"/>
        <v>3465</v>
      </c>
      <c r="N7548" s="2">
        <f t="shared" si="235"/>
        <v>50</v>
      </c>
    </row>
    <row r="7549" spans="1:14" x14ac:dyDescent="0.3">
      <c r="A7549" t="s">
        <v>7119</v>
      </c>
      <c r="B7549" t="s">
        <v>364</v>
      </c>
      <c r="C7549">
        <v>4</v>
      </c>
      <c r="D7549">
        <v>4</v>
      </c>
      <c r="E7549">
        <v>899</v>
      </c>
      <c r="F7549">
        <v>719</v>
      </c>
      <c r="G7549" t="s">
        <v>16</v>
      </c>
      <c r="H7549" t="s">
        <v>23450</v>
      </c>
      <c r="I7549" t="s">
        <v>1679</v>
      </c>
      <c r="J7549" t="s">
        <v>368</v>
      </c>
      <c r="K7549" t="s">
        <v>23451</v>
      </c>
      <c r="L7549">
        <v>17740574</v>
      </c>
      <c r="M7549">
        <f t="shared" si="234"/>
        <v>2876</v>
      </c>
      <c r="N7549" s="2">
        <f t="shared" si="235"/>
        <v>20.022246941045609</v>
      </c>
    </row>
    <row r="7550" spans="1:14" x14ac:dyDescent="0.3">
      <c r="A7550" t="s">
        <v>4618</v>
      </c>
      <c r="B7550" t="s">
        <v>12197</v>
      </c>
      <c r="C7550">
        <v>4.5</v>
      </c>
      <c r="D7550">
        <v>131</v>
      </c>
      <c r="E7550">
        <v>3750</v>
      </c>
      <c r="F7550">
        <v>1162</v>
      </c>
      <c r="G7550" t="s">
        <v>16</v>
      </c>
      <c r="H7550" t="s">
        <v>23452</v>
      </c>
      <c r="I7550" t="s">
        <v>388</v>
      </c>
      <c r="J7550" t="s">
        <v>12199</v>
      </c>
      <c r="K7550" t="s">
        <v>23453</v>
      </c>
      <c r="L7550">
        <v>13953648</v>
      </c>
      <c r="M7550">
        <f t="shared" si="234"/>
        <v>152222</v>
      </c>
      <c r="N7550" s="2">
        <f t="shared" si="235"/>
        <v>69.013333333333335</v>
      </c>
    </row>
    <row r="7551" spans="1:14" x14ac:dyDescent="0.3">
      <c r="A7551" t="s">
        <v>5889</v>
      </c>
      <c r="B7551" t="s">
        <v>584</v>
      </c>
      <c r="C7551">
        <v>4.5999999999999996</v>
      </c>
      <c r="D7551">
        <v>33</v>
      </c>
      <c r="E7551">
        <v>3995</v>
      </c>
      <c r="F7551">
        <v>1598</v>
      </c>
      <c r="G7551" t="s">
        <v>1868</v>
      </c>
      <c r="H7551" t="s">
        <v>23454</v>
      </c>
      <c r="I7551" t="s">
        <v>586</v>
      </c>
      <c r="J7551" t="s">
        <v>587</v>
      </c>
      <c r="K7551" t="s">
        <v>23455</v>
      </c>
      <c r="L7551">
        <v>14835542</v>
      </c>
      <c r="M7551">
        <f t="shared" si="234"/>
        <v>52734</v>
      </c>
      <c r="N7551" s="2">
        <f t="shared" si="235"/>
        <v>60</v>
      </c>
    </row>
    <row r="7552" spans="1:14" x14ac:dyDescent="0.3">
      <c r="A7552" t="s">
        <v>5892</v>
      </c>
      <c r="B7552" t="s">
        <v>5893</v>
      </c>
      <c r="C7552">
        <v>4.0999999999999996</v>
      </c>
      <c r="D7552">
        <v>9</v>
      </c>
      <c r="E7552">
        <v>3996</v>
      </c>
      <c r="F7552">
        <v>999</v>
      </c>
      <c r="G7552" t="s">
        <v>16</v>
      </c>
      <c r="H7552" t="s">
        <v>23456</v>
      </c>
      <c r="I7552" t="s">
        <v>1679</v>
      </c>
      <c r="J7552" t="s">
        <v>5895</v>
      </c>
      <c r="K7552" t="s">
        <v>23457</v>
      </c>
      <c r="L7552">
        <v>16688268</v>
      </c>
      <c r="M7552">
        <f t="shared" si="234"/>
        <v>8991</v>
      </c>
      <c r="N7552" s="2">
        <f t="shared" si="235"/>
        <v>75</v>
      </c>
    </row>
    <row r="7553" spans="1:14" x14ac:dyDescent="0.3">
      <c r="A7553" t="s">
        <v>23458</v>
      </c>
      <c r="B7553" t="s">
        <v>14649</v>
      </c>
      <c r="C7553">
        <v>4.3</v>
      </c>
      <c r="D7553">
        <v>268</v>
      </c>
      <c r="E7553">
        <v>1599</v>
      </c>
      <c r="F7553">
        <v>991</v>
      </c>
      <c r="G7553" t="s">
        <v>67</v>
      </c>
      <c r="H7553" t="s">
        <v>23459</v>
      </c>
      <c r="I7553" t="s">
        <v>50</v>
      </c>
      <c r="J7553" t="s">
        <v>14651</v>
      </c>
      <c r="K7553" t="s">
        <v>23460</v>
      </c>
      <c r="L7553">
        <v>12646294</v>
      </c>
      <c r="M7553">
        <f t="shared" si="234"/>
        <v>265588</v>
      </c>
      <c r="N7553" s="2">
        <f t="shared" si="235"/>
        <v>38.02376485303315</v>
      </c>
    </row>
    <row r="7554" spans="1:14" x14ac:dyDescent="0.3">
      <c r="A7554" t="s">
        <v>23461</v>
      </c>
      <c r="B7554" t="s">
        <v>1011</v>
      </c>
      <c r="C7554">
        <v>3.8</v>
      </c>
      <c r="D7554">
        <v>4</v>
      </c>
      <c r="E7554">
        <v>2999</v>
      </c>
      <c r="F7554">
        <v>2399</v>
      </c>
      <c r="G7554" t="s">
        <v>42</v>
      </c>
      <c r="H7554" t="s">
        <v>23462</v>
      </c>
      <c r="I7554" t="s">
        <v>56</v>
      </c>
      <c r="J7554" t="s">
        <v>1013</v>
      </c>
      <c r="K7554" t="s">
        <v>23463</v>
      </c>
      <c r="L7554">
        <v>17014946</v>
      </c>
      <c r="M7554">
        <f t="shared" si="234"/>
        <v>9596</v>
      </c>
      <c r="N7554" s="2">
        <f t="shared" si="235"/>
        <v>20.006668889629879</v>
      </c>
    </row>
    <row r="7555" spans="1:14" x14ac:dyDescent="0.3">
      <c r="A7555" t="s">
        <v>11264</v>
      </c>
      <c r="B7555" t="s">
        <v>87</v>
      </c>
      <c r="C7555">
        <v>4.4000000000000004</v>
      </c>
      <c r="D7555">
        <v>65</v>
      </c>
      <c r="E7555">
        <v>2299</v>
      </c>
      <c r="F7555">
        <v>1149</v>
      </c>
      <c r="G7555" t="s">
        <v>2446</v>
      </c>
      <c r="H7555" t="s">
        <v>23464</v>
      </c>
      <c r="I7555" t="s">
        <v>297</v>
      </c>
      <c r="J7555" t="s">
        <v>91</v>
      </c>
      <c r="K7555" t="s">
        <v>23465</v>
      </c>
      <c r="L7555">
        <v>12328784</v>
      </c>
      <c r="M7555">
        <f t="shared" ref="M7555:M7618" si="236">D7555*F7555</f>
        <v>74685</v>
      </c>
      <c r="N7555" s="2">
        <f t="shared" ref="N7555:N7618" si="237">((E7555-F7555)/E7555) *100</f>
        <v>50.021748586341886</v>
      </c>
    </row>
    <row r="7556" spans="1:14" x14ac:dyDescent="0.3">
      <c r="A7556" t="s">
        <v>9072</v>
      </c>
      <c r="B7556" t="s">
        <v>199</v>
      </c>
      <c r="C7556">
        <v>4.3</v>
      </c>
      <c r="D7556">
        <v>6</v>
      </c>
      <c r="E7556">
        <v>2499</v>
      </c>
      <c r="F7556">
        <v>1249</v>
      </c>
      <c r="G7556" t="s">
        <v>757</v>
      </c>
      <c r="H7556" t="s">
        <v>23466</v>
      </c>
      <c r="I7556" t="s">
        <v>83</v>
      </c>
      <c r="J7556" t="s">
        <v>202</v>
      </c>
      <c r="K7556" t="s">
        <v>23467</v>
      </c>
      <c r="L7556">
        <v>16576672</v>
      </c>
      <c r="M7556">
        <f t="shared" si="236"/>
        <v>7494</v>
      </c>
      <c r="N7556" s="2">
        <f t="shared" si="237"/>
        <v>50.020008003201276</v>
      </c>
    </row>
    <row r="7557" spans="1:14" x14ac:dyDescent="0.3">
      <c r="A7557" t="s">
        <v>23468</v>
      </c>
      <c r="B7557" t="s">
        <v>211</v>
      </c>
      <c r="C7557">
        <v>4.0999999999999996</v>
      </c>
      <c r="D7557">
        <v>89</v>
      </c>
      <c r="E7557">
        <v>1750</v>
      </c>
      <c r="F7557">
        <v>700</v>
      </c>
      <c r="G7557" t="s">
        <v>16</v>
      </c>
      <c r="H7557" t="s">
        <v>23469</v>
      </c>
      <c r="I7557" t="s">
        <v>2824</v>
      </c>
      <c r="J7557" t="s">
        <v>214</v>
      </c>
      <c r="K7557" t="s">
        <v>23470</v>
      </c>
      <c r="L7557">
        <v>10319569</v>
      </c>
      <c r="M7557">
        <f t="shared" si="236"/>
        <v>62300</v>
      </c>
      <c r="N7557" s="2">
        <f t="shared" si="237"/>
        <v>60</v>
      </c>
    </row>
    <row r="7558" spans="1:14" x14ac:dyDescent="0.3">
      <c r="A7558" t="s">
        <v>23471</v>
      </c>
      <c r="B7558" t="s">
        <v>1953</v>
      </c>
      <c r="C7558">
        <v>3.6</v>
      </c>
      <c r="D7558">
        <v>107</v>
      </c>
      <c r="E7558">
        <v>1665</v>
      </c>
      <c r="F7558">
        <v>999</v>
      </c>
      <c r="G7558" t="s">
        <v>67</v>
      </c>
      <c r="H7558" t="s">
        <v>23472</v>
      </c>
      <c r="I7558" t="s">
        <v>1941</v>
      </c>
      <c r="J7558" t="s">
        <v>1955</v>
      </c>
      <c r="K7558" t="s">
        <v>23473</v>
      </c>
      <c r="L7558">
        <v>13930472</v>
      </c>
      <c r="M7558">
        <f t="shared" si="236"/>
        <v>106893</v>
      </c>
      <c r="N7558" s="2">
        <f t="shared" si="237"/>
        <v>40</v>
      </c>
    </row>
    <row r="7559" spans="1:14" x14ac:dyDescent="0.3">
      <c r="A7559" t="s">
        <v>23474</v>
      </c>
      <c r="B7559" t="s">
        <v>23475</v>
      </c>
      <c r="C7559">
        <v>3.8</v>
      </c>
      <c r="D7559">
        <v>8</v>
      </c>
      <c r="E7559">
        <v>2100</v>
      </c>
      <c r="F7559">
        <v>987</v>
      </c>
      <c r="G7559" t="s">
        <v>1672</v>
      </c>
      <c r="H7559" t="s">
        <v>23476</v>
      </c>
      <c r="I7559" t="s">
        <v>110</v>
      </c>
      <c r="J7559" t="s">
        <v>23477</v>
      </c>
      <c r="K7559" t="s">
        <v>23478</v>
      </c>
      <c r="L7559">
        <v>17506010</v>
      </c>
      <c r="M7559">
        <f t="shared" si="236"/>
        <v>7896</v>
      </c>
      <c r="N7559" s="2">
        <f t="shared" si="237"/>
        <v>53</v>
      </c>
    </row>
    <row r="7560" spans="1:14" x14ac:dyDescent="0.3">
      <c r="A7560" t="s">
        <v>23479</v>
      </c>
      <c r="B7560" t="s">
        <v>552</v>
      </c>
      <c r="C7560">
        <v>4.5</v>
      </c>
      <c r="D7560">
        <v>165</v>
      </c>
      <c r="E7560">
        <v>999</v>
      </c>
      <c r="F7560">
        <v>334</v>
      </c>
      <c r="G7560" t="s">
        <v>16</v>
      </c>
      <c r="H7560" t="s">
        <v>23480</v>
      </c>
      <c r="I7560" t="s">
        <v>1393</v>
      </c>
      <c r="J7560" t="s">
        <v>554</v>
      </c>
      <c r="K7560" t="s">
        <v>23481</v>
      </c>
      <c r="L7560">
        <v>12656352</v>
      </c>
      <c r="M7560">
        <f t="shared" si="236"/>
        <v>55110</v>
      </c>
      <c r="N7560" s="2">
        <f t="shared" si="237"/>
        <v>66.566566566566564</v>
      </c>
    </row>
    <row r="7561" spans="1:14" x14ac:dyDescent="0.3">
      <c r="A7561" t="s">
        <v>23482</v>
      </c>
      <c r="B7561" t="s">
        <v>456</v>
      </c>
      <c r="C7561">
        <v>3.4</v>
      </c>
      <c r="D7561">
        <v>13</v>
      </c>
      <c r="E7561">
        <v>1690</v>
      </c>
      <c r="F7561">
        <v>845</v>
      </c>
      <c r="G7561" t="s">
        <v>29</v>
      </c>
      <c r="H7561" t="s">
        <v>23483</v>
      </c>
      <c r="I7561" t="s">
        <v>50</v>
      </c>
      <c r="J7561" t="s">
        <v>459</v>
      </c>
      <c r="K7561" t="s">
        <v>23484</v>
      </c>
      <c r="L7561">
        <v>15629140</v>
      </c>
      <c r="M7561">
        <f t="shared" si="236"/>
        <v>10985</v>
      </c>
      <c r="N7561" s="2">
        <f t="shared" si="237"/>
        <v>50</v>
      </c>
    </row>
    <row r="7562" spans="1:14" x14ac:dyDescent="0.3">
      <c r="A7562" t="s">
        <v>4496</v>
      </c>
      <c r="B7562" t="s">
        <v>1267</v>
      </c>
      <c r="C7562">
        <v>4.5999999999999996</v>
      </c>
      <c r="D7562">
        <v>7</v>
      </c>
      <c r="E7562">
        <v>2199</v>
      </c>
      <c r="F7562">
        <v>703</v>
      </c>
      <c r="G7562" t="s">
        <v>1268</v>
      </c>
      <c r="H7562" t="s">
        <v>23485</v>
      </c>
      <c r="I7562" t="s">
        <v>891</v>
      </c>
      <c r="J7562" t="s">
        <v>1270</v>
      </c>
      <c r="K7562" t="s">
        <v>23486</v>
      </c>
      <c r="L7562">
        <v>14136978</v>
      </c>
      <c r="M7562">
        <f t="shared" si="236"/>
        <v>4921</v>
      </c>
      <c r="N7562" s="2">
        <f t="shared" si="237"/>
        <v>68.030923146884945</v>
      </c>
    </row>
    <row r="7563" spans="1:14" x14ac:dyDescent="0.3">
      <c r="A7563" t="s">
        <v>23487</v>
      </c>
      <c r="B7563" t="s">
        <v>3001</v>
      </c>
      <c r="C7563">
        <v>4</v>
      </c>
      <c r="D7563">
        <v>26</v>
      </c>
      <c r="E7563">
        <v>1199</v>
      </c>
      <c r="F7563">
        <v>479</v>
      </c>
      <c r="G7563" t="s">
        <v>466</v>
      </c>
      <c r="H7563" t="s">
        <v>23488</v>
      </c>
      <c r="I7563" t="s">
        <v>50</v>
      </c>
      <c r="J7563" t="s">
        <v>3003</v>
      </c>
      <c r="K7563" t="s">
        <v>23489</v>
      </c>
      <c r="L7563">
        <v>16205082</v>
      </c>
      <c r="M7563">
        <f t="shared" si="236"/>
        <v>12454</v>
      </c>
      <c r="N7563" s="2">
        <f t="shared" si="237"/>
        <v>60.050041701417847</v>
      </c>
    </row>
    <row r="7564" spans="1:14" x14ac:dyDescent="0.3">
      <c r="A7564" t="s">
        <v>3895</v>
      </c>
      <c r="B7564" t="s">
        <v>1174</v>
      </c>
      <c r="C7564">
        <v>3.6</v>
      </c>
      <c r="D7564">
        <v>7</v>
      </c>
      <c r="E7564">
        <v>1990</v>
      </c>
      <c r="F7564">
        <v>995</v>
      </c>
      <c r="G7564" t="s">
        <v>242</v>
      </c>
      <c r="H7564" t="s">
        <v>23490</v>
      </c>
      <c r="I7564" t="s">
        <v>1176</v>
      </c>
      <c r="J7564" t="s">
        <v>1177</v>
      </c>
      <c r="K7564" t="s">
        <v>23491</v>
      </c>
      <c r="L7564">
        <v>16972264</v>
      </c>
      <c r="M7564">
        <f t="shared" si="236"/>
        <v>6965</v>
      </c>
      <c r="N7564" s="2">
        <f t="shared" si="237"/>
        <v>50</v>
      </c>
    </row>
    <row r="7565" spans="1:14" x14ac:dyDescent="0.3">
      <c r="A7565" t="s">
        <v>576</v>
      </c>
      <c r="B7565" t="s">
        <v>6785</v>
      </c>
      <c r="C7565">
        <v>4.4000000000000004</v>
      </c>
      <c r="D7565">
        <v>41</v>
      </c>
      <c r="E7565">
        <v>2999</v>
      </c>
      <c r="F7565">
        <v>2099</v>
      </c>
      <c r="G7565" t="s">
        <v>206</v>
      </c>
      <c r="H7565" t="s">
        <v>23492</v>
      </c>
      <c r="I7565" t="s">
        <v>50</v>
      </c>
      <c r="J7565" t="s">
        <v>6788</v>
      </c>
      <c r="K7565" t="s">
        <v>23493</v>
      </c>
      <c r="L7565">
        <v>13108968</v>
      </c>
      <c r="M7565">
        <f t="shared" si="236"/>
        <v>86059</v>
      </c>
      <c r="N7565" s="2">
        <f t="shared" si="237"/>
        <v>30.010003334444811</v>
      </c>
    </row>
    <row r="7566" spans="1:14" x14ac:dyDescent="0.3">
      <c r="A7566" t="s">
        <v>5406</v>
      </c>
      <c r="B7566" t="s">
        <v>2417</v>
      </c>
      <c r="C7566">
        <v>4.9000000000000004</v>
      </c>
      <c r="D7566">
        <v>37</v>
      </c>
      <c r="E7566">
        <v>2999</v>
      </c>
      <c r="F7566">
        <v>2549</v>
      </c>
      <c r="G7566" t="s">
        <v>16</v>
      </c>
      <c r="H7566" t="s">
        <v>23494</v>
      </c>
      <c r="I7566" t="s">
        <v>586</v>
      </c>
      <c r="J7566" t="s">
        <v>2419</v>
      </c>
      <c r="K7566" t="s">
        <v>23495</v>
      </c>
      <c r="L7566">
        <v>17630384</v>
      </c>
      <c r="M7566">
        <f t="shared" si="236"/>
        <v>94313</v>
      </c>
      <c r="N7566" s="2">
        <f t="shared" si="237"/>
        <v>15.005001667222405</v>
      </c>
    </row>
    <row r="7567" spans="1:14" x14ac:dyDescent="0.3">
      <c r="A7567" t="s">
        <v>23496</v>
      </c>
      <c r="B7567" t="s">
        <v>1245</v>
      </c>
      <c r="C7567">
        <v>4.3</v>
      </c>
      <c r="D7567">
        <v>62</v>
      </c>
      <c r="E7567">
        <v>2299</v>
      </c>
      <c r="F7567">
        <v>1609</v>
      </c>
      <c r="G7567" t="s">
        <v>451</v>
      </c>
      <c r="H7567" t="s">
        <v>23497</v>
      </c>
      <c r="I7567" t="s">
        <v>297</v>
      </c>
      <c r="J7567" t="s">
        <v>1247</v>
      </c>
      <c r="K7567" t="s">
        <v>23498</v>
      </c>
      <c r="L7567">
        <v>13043494</v>
      </c>
      <c r="M7567">
        <f t="shared" si="236"/>
        <v>99758</v>
      </c>
      <c r="N7567" s="2">
        <f t="shared" si="237"/>
        <v>30.013049151805131</v>
      </c>
    </row>
    <row r="7568" spans="1:14" x14ac:dyDescent="0.3">
      <c r="A7568" t="s">
        <v>9983</v>
      </c>
      <c r="B7568" t="s">
        <v>5513</v>
      </c>
      <c r="C7568">
        <v>3.6</v>
      </c>
      <c r="D7568">
        <v>17</v>
      </c>
      <c r="E7568">
        <v>2799</v>
      </c>
      <c r="F7568">
        <v>895</v>
      </c>
      <c r="G7568" t="s">
        <v>838</v>
      </c>
      <c r="H7568" t="s">
        <v>23499</v>
      </c>
      <c r="I7568" t="s">
        <v>446</v>
      </c>
      <c r="J7568" t="s">
        <v>5515</v>
      </c>
      <c r="K7568" t="s">
        <v>23500</v>
      </c>
      <c r="L7568">
        <v>15104732</v>
      </c>
      <c r="M7568">
        <f t="shared" si="236"/>
        <v>15215</v>
      </c>
      <c r="N7568" s="2">
        <f t="shared" si="237"/>
        <v>68.024294390853882</v>
      </c>
    </row>
    <row r="7569" spans="1:14" x14ac:dyDescent="0.3">
      <c r="A7569" t="s">
        <v>23501</v>
      </c>
      <c r="B7569" t="s">
        <v>54</v>
      </c>
      <c r="C7569">
        <v>3.8</v>
      </c>
      <c r="D7569">
        <v>22</v>
      </c>
      <c r="E7569">
        <v>1949</v>
      </c>
      <c r="F7569">
        <v>584</v>
      </c>
      <c r="G7569" t="s">
        <v>42</v>
      </c>
      <c r="H7569" t="s">
        <v>23502</v>
      </c>
      <c r="I7569" t="s">
        <v>50</v>
      </c>
      <c r="J7569" t="s">
        <v>57</v>
      </c>
      <c r="K7569" t="s">
        <v>23503</v>
      </c>
      <c r="L7569">
        <v>14323470</v>
      </c>
      <c r="M7569">
        <f t="shared" si="236"/>
        <v>12848</v>
      </c>
      <c r="N7569" s="2">
        <f t="shared" si="237"/>
        <v>70.035915854284241</v>
      </c>
    </row>
    <row r="7570" spans="1:14" x14ac:dyDescent="0.3">
      <c r="A7570" t="s">
        <v>23504</v>
      </c>
      <c r="B7570" t="s">
        <v>2270</v>
      </c>
      <c r="C7570">
        <v>3.6</v>
      </c>
      <c r="D7570">
        <v>11</v>
      </c>
      <c r="E7570">
        <v>1999</v>
      </c>
      <c r="F7570">
        <v>1999</v>
      </c>
      <c r="G7570" t="s">
        <v>67</v>
      </c>
      <c r="H7570" t="s">
        <v>23505</v>
      </c>
      <c r="I7570" t="s">
        <v>37</v>
      </c>
      <c r="J7570" t="s">
        <v>2272</v>
      </c>
      <c r="K7570" t="s">
        <v>23506</v>
      </c>
      <c r="L7570">
        <v>8902001</v>
      </c>
      <c r="M7570">
        <f t="shared" si="236"/>
        <v>21989</v>
      </c>
      <c r="N7570" s="2">
        <f t="shared" si="237"/>
        <v>0</v>
      </c>
    </row>
    <row r="7571" spans="1:14" x14ac:dyDescent="0.3">
      <c r="A7571" t="s">
        <v>23507</v>
      </c>
      <c r="B7571" t="s">
        <v>10526</v>
      </c>
      <c r="C7571">
        <v>4.0999999999999996</v>
      </c>
      <c r="D7571">
        <v>3400</v>
      </c>
      <c r="E7571">
        <v>999</v>
      </c>
      <c r="F7571">
        <v>499</v>
      </c>
      <c r="G7571" t="s">
        <v>16</v>
      </c>
      <c r="H7571" t="s">
        <v>23508</v>
      </c>
      <c r="I7571" t="s">
        <v>6762</v>
      </c>
      <c r="J7571" t="s">
        <v>10528</v>
      </c>
      <c r="K7571" t="s">
        <v>23509</v>
      </c>
      <c r="L7571">
        <v>2211123</v>
      </c>
      <c r="M7571">
        <f t="shared" si="236"/>
        <v>1696600</v>
      </c>
      <c r="N7571" s="2">
        <f t="shared" si="237"/>
        <v>50.050050050050054</v>
      </c>
    </row>
    <row r="7572" spans="1:14" x14ac:dyDescent="0.3">
      <c r="A7572" t="s">
        <v>15210</v>
      </c>
      <c r="B7572" t="s">
        <v>5614</v>
      </c>
      <c r="C7572">
        <v>4.4000000000000004</v>
      </c>
      <c r="D7572">
        <v>65</v>
      </c>
      <c r="E7572">
        <v>2499</v>
      </c>
      <c r="F7572">
        <v>874</v>
      </c>
      <c r="G7572" t="s">
        <v>29</v>
      </c>
      <c r="H7572" t="s">
        <v>23510</v>
      </c>
      <c r="I7572" t="s">
        <v>50</v>
      </c>
      <c r="J7572" t="s">
        <v>5616</v>
      </c>
      <c r="K7572" t="s">
        <v>23511</v>
      </c>
      <c r="L7572">
        <v>13266676</v>
      </c>
      <c r="M7572">
        <f t="shared" si="236"/>
        <v>56810</v>
      </c>
      <c r="N7572" s="2">
        <f t="shared" si="237"/>
        <v>65.026010404161667</v>
      </c>
    </row>
    <row r="7573" spans="1:14" x14ac:dyDescent="0.3">
      <c r="A7573" t="s">
        <v>5370</v>
      </c>
      <c r="B7573" t="s">
        <v>2153</v>
      </c>
      <c r="C7573">
        <v>4</v>
      </c>
      <c r="D7573">
        <v>4</v>
      </c>
      <c r="E7573">
        <v>3999</v>
      </c>
      <c r="F7573">
        <v>2399</v>
      </c>
      <c r="G7573" t="s">
        <v>95</v>
      </c>
      <c r="H7573" t="s">
        <v>23512</v>
      </c>
      <c r="I7573" t="s">
        <v>44</v>
      </c>
      <c r="J7573" t="s">
        <v>2155</v>
      </c>
      <c r="K7573" t="s">
        <v>23513</v>
      </c>
      <c r="L7573">
        <v>15788920</v>
      </c>
      <c r="M7573">
        <f t="shared" si="236"/>
        <v>9596</v>
      </c>
      <c r="N7573" s="2">
        <f t="shared" si="237"/>
        <v>40.010002500625156</v>
      </c>
    </row>
    <row r="7574" spans="1:14" x14ac:dyDescent="0.3">
      <c r="A7574" t="s">
        <v>23514</v>
      </c>
      <c r="B7574" t="s">
        <v>1239</v>
      </c>
      <c r="C7574">
        <v>4.0999999999999996</v>
      </c>
      <c r="D7574">
        <v>14</v>
      </c>
      <c r="E7574">
        <v>10349</v>
      </c>
      <c r="F7574">
        <v>3725</v>
      </c>
      <c r="G7574" t="s">
        <v>16</v>
      </c>
      <c r="H7574" t="s">
        <v>23515</v>
      </c>
      <c r="I7574" t="s">
        <v>1558</v>
      </c>
      <c r="J7574" t="s">
        <v>1242</v>
      </c>
      <c r="K7574" t="s">
        <v>23516</v>
      </c>
      <c r="L7574">
        <v>15777928</v>
      </c>
      <c r="M7574">
        <f t="shared" si="236"/>
        <v>52150</v>
      </c>
      <c r="N7574" s="2">
        <f t="shared" si="237"/>
        <v>64.006184172383811</v>
      </c>
    </row>
    <row r="7575" spans="1:14" x14ac:dyDescent="0.3">
      <c r="A7575" t="s">
        <v>4912</v>
      </c>
      <c r="B7575" t="s">
        <v>4913</v>
      </c>
      <c r="C7575">
        <v>4.3</v>
      </c>
      <c r="D7575">
        <v>10</v>
      </c>
      <c r="E7575">
        <v>1299</v>
      </c>
      <c r="F7575">
        <v>1299</v>
      </c>
      <c r="G7575" t="s">
        <v>4247</v>
      </c>
      <c r="H7575" t="s">
        <v>23517</v>
      </c>
      <c r="I7575" t="s">
        <v>37</v>
      </c>
      <c r="J7575" t="s">
        <v>4915</v>
      </c>
      <c r="K7575" t="s">
        <v>23518</v>
      </c>
      <c r="L7575">
        <v>17116524</v>
      </c>
      <c r="M7575">
        <f t="shared" si="236"/>
        <v>12990</v>
      </c>
      <c r="N7575" s="2">
        <f t="shared" si="237"/>
        <v>0</v>
      </c>
    </row>
    <row r="7576" spans="1:14" x14ac:dyDescent="0.3">
      <c r="A7576" t="s">
        <v>23519</v>
      </c>
      <c r="B7576" t="s">
        <v>5555</v>
      </c>
      <c r="C7576">
        <v>3.6</v>
      </c>
      <c r="D7576">
        <v>11</v>
      </c>
      <c r="E7576">
        <v>1499</v>
      </c>
      <c r="F7576">
        <v>449</v>
      </c>
      <c r="G7576" t="s">
        <v>6923</v>
      </c>
      <c r="H7576" t="s">
        <v>23520</v>
      </c>
      <c r="I7576" t="s">
        <v>56</v>
      </c>
      <c r="J7576" t="s">
        <v>5557</v>
      </c>
      <c r="K7576" t="s">
        <v>23521</v>
      </c>
      <c r="L7576">
        <v>17634900</v>
      </c>
      <c r="M7576">
        <f t="shared" si="236"/>
        <v>4939</v>
      </c>
      <c r="N7576" s="2">
        <f t="shared" si="237"/>
        <v>70.04669779853235</v>
      </c>
    </row>
    <row r="7577" spans="1:14" x14ac:dyDescent="0.3">
      <c r="A7577" t="s">
        <v>23522</v>
      </c>
      <c r="B7577" t="s">
        <v>816</v>
      </c>
      <c r="C7577">
        <v>4.5</v>
      </c>
      <c r="D7577">
        <v>34</v>
      </c>
      <c r="E7577">
        <v>299</v>
      </c>
      <c r="F7577">
        <v>224</v>
      </c>
      <c r="G7577" t="s">
        <v>4011</v>
      </c>
      <c r="H7577" t="s">
        <v>23523</v>
      </c>
      <c r="I7577" t="s">
        <v>23524</v>
      </c>
      <c r="J7577" t="s">
        <v>819</v>
      </c>
      <c r="K7577" t="s">
        <v>23525</v>
      </c>
      <c r="L7577">
        <v>15854962</v>
      </c>
      <c r="M7577">
        <f t="shared" si="236"/>
        <v>7616</v>
      </c>
      <c r="N7577" s="2">
        <f t="shared" si="237"/>
        <v>25.083612040133779</v>
      </c>
    </row>
    <row r="7578" spans="1:14" x14ac:dyDescent="0.3">
      <c r="A7578" t="s">
        <v>22771</v>
      </c>
      <c r="B7578" t="s">
        <v>3336</v>
      </c>
      <c r="C7578">
        <v>2.9</v>
      </c>
      <c r="D7578">
        <v>7</v>
      </c>
      <c r="E7578">
        <v>2511</v>
      </c>
      <c r="F7578">
        <v>1049</v>
      </c>
      <c r="G7578" t="s">
        <v>95</v>
      </c>
      <c r="H7578" t="s">
        <v>23526</v>
      </c>
      <c r="I7578" t="s">
        <v>132</v>
      </c>
      <c r="J7578" t="s">
        <v>3338</v>
      </c>
      <c r="K7578" t="s">
        <v>23527</v>
      </c>
      <c r="L7578">
        <v>17419034</v>
      </c>
      <c r="M7578">
        <f t="shared" si="236"/>
        <v>7343</v>
      </c>
      <c r="N7578" s="2">
        <f t="shared" si="237"/>
        <v>58.223815213062522</v>
      </c>
    </row>
    <row r="7579" spans="1:14" x14ac:dyDescent="0.3">
      <c r="A7579" t="s">
        <v>23528</v>
      </c>
      <c r="B7579" t="s">
        <v>23529</v>
      </c>
      <c r="C7579">
        <v>4.0999999999999996</v>
      </c>
      <c r="D7579">
        <v>10</v>
      </c>
      <c r="E7579">
        <v>9999</v>
      </c>
      <c r="F7579">
        <v>4999</v>
      </c>
      <c r="G7579" t="s">
        <v>690</v>
      </c>
      <c r="H7579" t="s">
        <v>23530</v>
      </c>
      <c r="I7579" t="s">
        <v>2785</v>
      </c>
      <c r="J7579" t="s">
        <v>23531</v>
      </c>
      <c r="K7579" t="s">
        <v>23532</v>
      </c>
      <c r="L7579">
        <v>13192342</v>
      </c>
      <c r="M7579">
        <f t="shared" si="236"/>
        <v>49990</v>
      </c>
      <c r="N7579" s="2">
        <f t="shared" si="237"/>
        <v>50.005000500050002</v>
      </c>
    </row>
    <row r="7580" spans="1:14" x14ac:dyDescent="0.3">
      <c r="A7580" t="s">
        <v>23533</v>
      </c>
      <c r="B7580" t="s">
        <v>2435</v>
      </c>
      <c r="C7580">
        <v>5</v>
      </c>
      <c r="D7580">
        <v>6</v>
      </c>
      <c r="E7580">
        <v>1299</v>
      </c>
      <c r="F7580">
        <v>1299</v>
      </c>
      <c r="G7580" t="s">
        <v>23534</v>
      </c>
      <c r="H7580" t="s">
        <v>23535</v>
      </c>
      <c r="I7580" t="s">
        <v>1229</v>
      </c>
      <c r="J7580" t="s">
        <v>2438</v>
      </c>
      <c r="K7580" t="s">
        <v>23536</v>
      </c>
      <c r="L7580">
        <v>17964500</v>
      </c>
      <c r="M7580">
        <f t="shared" si="236"/>
        <v>7794</v>
      </c>
      <c r="N7580" s="2">
        <f t="shared" si="237"/>
        <v>0</v>
      </c>
    </row>
    <row r="7581" spans="1:14" x14ac:dyDescent="0.3">
      <c r="A7581" t="s">
        <v>23537</v>
      </c>
      <c r="B7581" t="s">
        <v>205</v>
      </c>
      <c r="C7581">
        <v>4.5999999999999996</v>
      </c>
      <c r="D7581">
        <v>21</v>
      </c>
      <c r="E7581">
        <v>1499</v>
      </c>
      <c r="F7581">
        <v>599</v>
      </c>
      <c r="G7581" t="s">
        <v>206</v>
      </c>
      <c r="H7581" t="s">
        <v>23538</v>
      </c>
      <c r="I7581" t="s">
        <v>337</v>
      </c>
      <c r="J7581" t="s">
        <v>208</v>
      </c>
      <c r="K7581" t="s">
        <v>23539</v>
      </c>
      <c r="L7581">
        <v>16022998</v>
      </c>
      <c r="M7581">
        <f t="shared" si="236"/>
        <v>12579</v>
      </c>
      <c r="N7581" s="2">
        <f t="shared" si="237"/>
        <v>60.040026684456308</v>
      </c>
    </row>
    <row r="7582" spans="1:14" x14ac:dyDescent="0.3">
      <c r="A7582" t="s">
        <v>5509</v>
      </c>
      <c r="B7582" t="s">
        <v>3284</v>
      </c>
      <c r="C7582">
        <v>4</v>
      </c>
      <c r="D7582">
        <v>82</v>
      </c>
      <c r="E7582">
        <v>1999</v>
      </c>
      <c r="F7582">
        <v>899</v>
      </c>
      <c r="G7582" t="s">
        <v>563</v>
      </c>
      <c r="H7582" t="s">
        <v>23540</v>
      </c>
      <c r="I7582" t="s">
        <v>297</v>
      </c>
      <c r="J7582" t="s">
        <v>3286</v>
      </c>
      <c r="K7582" t="s">
        <v>23541</v>
      </c>
      <c r="L7582">
        <v>1928892</v>
      </c>
      <c r="M7582">
        <f t="shared" si="236"/>
        <v>73718</v>
      </c>
      <c r="N7582" s="2">
        <f t="shared" si="237"/>
        <v>55.027513756878442</v>
      </c>
    </row>
    <row r="7583" spans="1:14" x14ac:dyDescent="0.3">
      <c r="A7583" t="s">
        <v>23542</v>
      </c>
      <c r="B7583" t="s">
        <v>23543</v>
      </c>
      <c r="C7583">
        <v>5</v>
      </c>
      <c r="D7583">
        <v>3</v>
      </c>
      <c r="E7583">
        <v>25000</v>
      </c>
      <c r="F7583">
        <v>22500</v>
      </c>
      <c r="G7583" t="s">
        <v>16</v>
      </c>
      <c r="H7583" t="s">
        <v>23544</v>
      </c>
      <c r="I7583" t="s">
        <v>177</v>
      </c>
      <c r="J7583" t="s">
        <v>23545</v>
      </c>
      <c r="K7583" t="s">
        <v>23546</v>
      </c>
      <c r="L7583">
        <v>10679152</v>
      </c>
      <c r="M7583">
        <f t="shared" si="236"/>
        <v>67500</v>
      </c>
      <c r="N7583" s="2">
        <f t="shared" si="237"/>
        <v>10</v>
      </c>
    </row>
    <row r="7584" spans="1:14" x14ac:dyDescent="0.3">
      <c r="A7584" t="s">
        <v>941</v>
      </c>
      <c r="B7584" t="s">
        <v>301</v>
      </c>
      <c r="C7584">
        <v>3.9</v>
      </c>
      <c r="D7584">
        <v>191</v>
      </c>
      <c r="E7584">
        <v>1499</v>
      </c>
      <c r="F7584">
        <v>554</v>
      </c>
      <c r="G7584" t="s">
        <v>29</v>
      </c>
      <c r="H7584" t="s">
        <v>23547</v>
      </c>
      <c r="I7584" t="s">
        <v>37</v>
      </c>
      <c r="J7584" t="s">
        <v>303</v>
      </c>
      <c r="K7584" t="s">
        <v>23548</v>
      </c>
      <c r="L7584">
        <v>1966152</v>
      </c>
      <c r="M7584">
        <f t="shared" si="236"/>
        <v>105814</v>
      </c>
      <c r="N7584" s="2">
        <f t="shared" si="237"/>
        <v>63.042028018679119</v>
      </c>
    </row>
    <row r="7585" spans="1:14" x14ac:dyDescent="0.3">
      <c r="A7585" t="s">
        <v>13711</v>
      </c>
      <c r="B7585" t="s">
        <v>2422</v>
      </c>
      <c r="C7585">
        <v>4.7</v>
      </c>
      <c r="D7585">
        <v>16</v>
      </c>
      <c r="E7585">
        <v>3499</v>
      </c>
      <c r="F7585">
        <v>769</v>
      </c>
      <c r="G7585" t="s">
        <v>16</v>
      </c>
      <c r="H7585" t="s">
        <v>23549</v>
      </c>
      <c r="I7585" t="s">
        <v>5026</v>
      </c>
      <c r="J7585" t="s">
        <v>2424</v>
      </c>
      <c r="K7585" t="s">
        <v>23550</v>
      </c>
      <c r="L7585">
        <v>15225002</v>
      </c>
      <c r="M7585">
        <f t="shared" si="236"/>
        <v>12304</v>
      </c>
      <c r="N7585" s="2">
        <f t="shared" si="237"/>
        <v>78.022292083452413</v>
      </c>
    </row>
    <row r="7586" spans="1:14" x14ac:dyDescent="0.3">
      <c r="A7586" t="s">
        <v>23551</v>
      </c>
      <c r="B7586" t="s">
        <v>2852</v>
      </c>
      <c r="C7586">
        <v>4</v>
      </c>
      <c r="D7586">
        <v>7</v>
      </c>
      <c r="E7586">
        <v>4995</v>
      </c>
      <c r="F7586">
        <v>4995</v>
      </c>
      <c r="G7586" t="s">
        <v>16</v>
      </c>
      <c r="H7586" t="s">
        <v>23552</v>
      </c>
      <c r="I7586" t="s">
        <v>177</v>
      </c>
      <c r="J7586" t="s">
        <v>2854</v>
      </c>
      <c r="K7586" t="s">
        <v>23553</v>
      </c>
      <c r="L7586">
        <v>10052605</v>
      </c>
      <c r="M7586">
        <f t="shared" si="236"/>
        <v>34965</v>
      </c>
      <c r="N7586" s="2">
        <f t="shared" si="237"/>
        <v>0</v>
      </c>
    </row>
    <row r="7587" spans="1:14" x14ac:dyDescent="0.3">
      <c r="A7587" t="s">
        <v>23554</v>
      </c>
      <c r="B7587" t="s">
        <v>13432</v>
      </c>
      <c r="C7587">
        <v>4.5</v>
      </c>
      <c r="D7587">
        <v>295</v>
      </c>
      <c r="E7587">
        <v>250</v>
      </c>
      <c r="F7587">
        <v>150</v>
      </c>
      <c r="G7587" t="s">
        <v>1503</v>
      </c>
      <c r="H7587" t="s">
        <v>23555</v>
      </c>
      <c r="I7587" t="s">
        <v>1960</v>
      </c>
      <c r="J7587" t="s">
        <v>13434</v>
      </c>
      <c r="K7587" t="s">
        <v>23556</v>
      </c>
      <c r="L7587">
        <v>15958110</v>
      </c>
      <c r="M7587">
        <f t="shared" si="236"/>
        <v>44250</v>
      </c>
      <c r="N7587" s="2">
        <f t="shared" si="237"/>
        <v>40</v>
      </c>
    </row>
    <row r="7588" spans="1:14" x14ac:dyDescent="0.3">
      <c r="A7588" t="s">
        <v>23557</v>
      </c>
      <c r="B7588" t="s">
        <v>17717</v>
      </c>
      <c r="C7588">
        <v>3.3</v>
      </c>
      <c r="D7588">
        <v>54</v>
      </c>
      <c r="E7588">
        <v>1699</v>
      </c>
      <c r="F7588">
        <v>799</v>
      </c>
      <c r="G7588" t="s">
        <v>683</v>
      </c>
      <c r="H7588" t="s">
        <v>23558</v>
      </c>
      <c r="I7588" t="s">
        <v>685</v>
      </c>
      <c r="J7588" t="s">
        <v>17719</v>
      </c>
      <c r="K7588" t="s">
        <v>23559</v>
      </c>
      <c r="L7588">
        <v>15898692</v>
      </c>
      <c r="M7588">
        <f t="shared" si="236"/>
        <v>43146</v>
      </c>
      <c r="N7588" s="2">
        <f t="shared" si="237"/>
        <v>52.972336668628607</v>
      </c>
    </row>
    <row r="7589" spans="1:14" x14ac:dyDescent="0.3">
      <c r="A7589" t="s">
        <v>23560</v>
      </c>
      <c r="B7589" t="s">
        <v>942</v>
      </c>
      <c r="C7589">
        <v>4.2</v>
      </c>
      <c r="D7589">
        <v>111</v>
      </c>
      <c r="E7589">
        <v>2399</v>
      </c>
      <c r="F7589">
        <v>1295</v>
      </c>
      <c r="G7589" t="s">
        <v>905</v>
      </c>
      <c r="H7589" t="s">
        <v>23561</v>
      </c>
      <c r="I7589" t="s">
        <v>83</v>
      </c>
      <c r="J7589" t="s">
        <v>944</v>
      </c>
      <c r="K7589" t="s">
        <v>23562</v>
      </c>
      <c r="L7589">
        <v>12398808</v>
      </c>
      <c r="M7589">
        <f t="shared" si="236"/>
        <v>143745</v>
      </c>
      <c r="N7589" s="2">
        <f t="shared" si="237"/>
        <v>46.019174656106706</v>
      </c>
    </row>
    <row r="7590" spans="1:14" x14ac:dyDescent="0.3">
      <c r="A7590" t="s">
        <v>23563</v>
      </c>
      <c r="B7590" t="s">
        <v>1342</v>
      </c>
      <c r="C7590">
        <v>3.5</v>
      </c>
      <c r="D7590">
        <v>2</v>
      </c>
      <c r="E7590">
        <v>1099</v>
      </c>
      <c r="F7590">
        <v>879</v>
      </c>
      <c r="G7590" t="s">
        <v>42</v>
      </c>
      <c r="H7590" t="s">
        <v>23564</v>
      </c>
      <c r="I7590" t="s">
        <v>37</v>
      </c>
      <c r="J7590" t="s">
        <v>1344</v>
      </c>
      <c r="K7590" t="s">
        <v>23565</v>
      </c>
      <c r="L7590">
        <v>17809178</v>
      </c>
      <c r="M7590">
        <f t="shared" si="236"/>
        <v>1758</v>
      </c>
      <c r="N7590" s="2">
        <f t="shared" si="237"/>
        <v>20.018198362147409</v>
      </c>
    </row>
    <row r="7591" spans="1:14" x14ac:dyDescent="0.3">
      <c r="A7591" t="s">
        <v>23566</v>
      </c>
      <c r="B7591" t="s">
        <v>13211</v>
      </c>
      <c r="C7591">
        <v>3.3</v>
      </c>
      <c r="D7591">
        <v>9</v>
      </c>
      <c r="E7591">
        <v>2099</v>
      </c>
      <c r="F7591">
        <v>797</v>
      </c>
      <c r="G7591" t="s">
        <v>124</v>
      </c>
      <c r="H7591" t="s">
        <v>23567</v>
      </c>
      <c r="I7591" t="s">
        <v>50</v>
      </c>
      <c r="J7591" t="s">
        <v>13213</v>
      </c>
      <c r="K7591" t="s">
        <v>23568</v>
      </c>
      <c r="L7591">
        <v>16043820</v>
      </c>
      <c r="M7591">
        <f t="shared" si="236"/>
        <v>7173</v>
      </c>
      <c r="N7591" s="2">
        <f t="shared" si="237"/>
        <v>62.029537875178654</v>
      </c>
    </row>
    <row r="7592" spans="1:14" x14ac:dyDescent="0.3">
      <c r="A7592" t="s">
        <v>23569</v>
      </c>
      <c r="B7592" t="s">
        <v>119</v>
      </c>
      <c r="C7592">
        <v>5</v>
      </c>
      <c r="D7592">
        <v>3</v>
      </c>
      <c r="E7592">
        <v>699</v>
      </c>
      <c r="F7592">
        <v>699</v>
      </c>
      <c r="G7592" t="s">
        <v>19838</v>
      </c>
      <c r="H7592" t="s">
        <v>23570</v>
      </c>
      <c r="I7592" t="s">
        <v>685</v>
      </c>
      <c r="J7592" t="s">
        <v>119</v>
      </c>
      <c r="K7592" t="s">
        <v>23571</v>
      </c>
      <c r="L7592">
        <v>17765616</v>
      </c>
      <c r="M7592">
        <f t="shared" si="236"/>
        <v>2097</v>
      </c>
      <c r="N7592" s="2">
        <f t="shared" si="237"/>
        <v>0</v>
      </c>
    </row>
    <row r="7593" spans="1:14" x14ac:dyDescent="0.3">
      <c r="A7593" t="s">
        <v>16453</v>
      </c>
      <c r="B7593" t="s">
        <v>2078</v>
      </c>
      <c r="C7593">
        <v>3.7</v>
      </c>
      <c r="D7593">
        <v>112</v>
      </c>
      <c r="E7593">
        <v>999</v>
      </c>
      <c r="F7593">
        <v>409</v>
      </c>
      <c r="G7593" t="s">
        <v>11777</v>
      </c>
      <c r="H7593" t="s">
        <v>23572</v>
      </c>
      <c r="I7593" t="s">
        <v>110</v>
      </c>
      <c r="J7593" t="s">
        <v>2081</v>
      </c>
      <c r="K7593" t="s">
        <v>23573</v>
      </c>
      <c r="L7593">
        <v>2684677</v>
      </c>
      <c r="M7593">
        <f t="shared" si="236"/>
        <v>45808</v>
      </c>
      <c r="N7593" s="2">
        <f t="shared" si="237"/>
        <v>59.059059059059059</v>
      </c>
    </row>
    <row r="7594" spans="1:14" x14ac:dyDescent="0.3">
      <c r="A7594" t="s">
        <v>675</v>
      </c>
      <c r="B7594" t="s">
        <v>23574</v>
      </c>
      <c r="C7594">
        <v>4.4000000000000004</v>
      </c>
      <c r="D7594">
        <v>5</v>
      </c>
      <c r="E7594">
        <v>999</v>
      </c>
      <c r="F7594">
        <v>499</v>
      </c>
      <c r="G7594" t="s">
        <v>3457</v>
      </c>
      <c r="H7594" t="s">
        <v>23575</v>
      </c>
      <c r="I7594" t="s">
        <v>244</v>
      </c>
      <c r="J7594" t="s">
        <v>23576</v>
      </c>
      <c r="K7594" t="s">
        <v>23577</v>
      </c>
      <c r="L7594">
        <v>17204574</v>
      </c>
      <c r="M7594">
        <f t="shared" si="236"/>
        <v>2495</v>
      </c>
      <c r="N7594" s="2">
        <f t="shared" si="237"/>
        <v>50.050050050050054</v>
      </c>
    </row>
    <row r="7595" spans="1:14" x14ac:dyDescent="0.3">
      <c r="A7595" t="s">
        <v>23578</v>
      </c>
      <c r="B7595" t="s">
        <v>895</v>
      </c>
      <c r="C7595">
        <v>4.5</v>
      </c>
      <c r="D7595">
        <v>22</v>
      </c>
      <c r="E7595">
        <v>4590</v>
      </c>
      <c r="F7595">
        <v>3672</v>
      </c>
      <c r="G7595" t="s">
        <v>16</v>
      </c>
      <c r="H7595" t="s">
        <v>23579</v>
      </c>
      <c r="I7595" t="s">
        <v>586</v>
      </c>
      <c r="J7595" t="s">
        <v>898</v>
      </c>
      <c r="K7595" t="s">
        <v>23580</v>
      </c>
      <c r="L7595">
        <v>16124856</v>
      </c>
      <c r="M7595">
        <f t="shared" si="236"/>
        <v>80784</v>
      </c>
      <c r="N7595" s="2">
        <f t="shared" si="237"/>
        <v>20</v>
      </c>
    </row>
    <row r="7596" spans="1:14" x14ac:dyDescent="0.3">
      <c r="A7596" t="s">
        <v>16904</v>
      </c>
      <c r="B7596" t="s">
        <v>593</v>
      </c>
      <c r="C7596">
        <v>4.3</v>
      </c>
      <c r="D7596">
        <v>30</v>
      </c>
      <c r="E7596">
        <v>1299</v>
      </c>
      <c r="F7596">
        <v>649</v>
      </c>
      <c r="G7596" t="s">
        <v>67</v>
      </c>
      <c r="H7596" t="s">
        <v>23581</v>
      </c>
      <c r="I7596" t="s">
        <v>297</v>
      </c>
      <c r="J7596" t="s">
        <v>595</v>
      </c>
      <c r="K7596" t="s">
        <v>23582</v>
      </c>
      <c r="L7596">
        <v>7263274</v>
      </c>
      <c r="M7596">
        <f t="shared" si="236"/>
        <v>19470</v>
      </c>
      <c r="N7596" s="2">
        <f t="shared" si="237"/>
        <v>50.038491147036183</v>
      </c>
    </row>
    <row r="7597" spans="1:14" x14ac:dyDescent="0.3">
      <c r="A7597" t="s">
        <v>13228</v>
      </c>
      <c r="B7597" t="s">
        <v>230</v>
      </c>
      <c r="C7597">
        <v>4.0999999999999996</v>
      </c>
      <c r="D7597">
        <v>10</v>
      </c>
      <c r="E7597">
        <v>1399</v>
      </c>
      <c r="F7597">
        <v>839</v>
      </c>
      <c r="G7597" t="s">
        <v>42</v>
      </c>
      <c r="H7597" t="s">
        <v>23583</v>
      </c>
      <c r="I7597" t="s">
        <v>37</v>
      </c>
      <c r="J7597" t="s">
        <v>232</v>
      </c>
      <c r="K7597" t="s">
        <v>23584</v>
      </c>
      <c r="L7597">
        <v>16996988</v>
      </c>
      <c r="M7597">
        <f t="shared" si="236"/>
        <v>8390</v>
      </c>
      <c r="N7597" s="2">
        <f t="shared" si="237"/>
        <v>40.028591851322368</v>
      </c>
    </row>
    <row r="7598" spans="1:14" x14ac:dyDescent="0.3">
      <c r="A7598" t="s">
        <v>1167</v>
      </c>
      <c r="B7598" t="s">
        <v>119</v>
      </c>
      <c r="C7598">
        <v>4.4000000000000004</v>
      </c>
      <c r="D7598">
        <v>7</v>
      </c>
      <c r="E7598">
        <v>499</v>
      </c>
      <c r="F7598">
        <v>499</v>
      </c>
      <c r="G7598" t="s">
        <v>29</v>
      </c>
      <c r="H7598" t="s">
        <v>23585</v>
      </c>
      <c r="I7598" t="s">
        <v>126</v>
      </c>
      <c r="J7598" t="s">
        <v>119</v>
      </c>
      <c r="K7598" t="s">
        <v>23586</v>
      </c>
      <c r="L7598">
        <v>17747730</v>
      </c>
      <c r="M7598">
        <f t="shared" si="236"/>
        <v>3493</v>
      </c>
      <c r="N7598" s="2">
        <f t="shared" si="237"/>
        <v>0</v>
      </c>
    </row>
    <row r="7599" spans="1:14" x14ac:dyDescent="0.3">
      <c r="A7599" t="s">
        <v>5954</v>
      </c>
      <c r="B7599" t="s">
        <v>80</v>
      </c>
      <c r="C7599">
        <v>2.8</v>
      </c>
      <c r="D7599">
        <v>9</v>
      </c>
      <c r="E7599">
        <v>2899</v>
      </c>
      <c r="F7599">
        <v>799</v>
      </c>
      <c r="G7599" t="s">
        <v>683</v>
      </c>
      <c r="H7599" t="s">
        <v>23587</v>
      </c>
      <c r="I7599" t="s">
        <v>685</v>
      </c>
      <c r="J7599" t="s">
        <v>84</v>
      </c>
      <c r="K7599" t="s">
        <v>23588</v>
      </c>
      <c r="L7599">
        <v>17151732</v>
      </c>
      <c r="M7599">
        <f t="shared" si="236"/>
        <v>7191</v>
      </c>
      <c r="N7599" s="2">
        <f t="shared" si="237"/>
        <v>72.438771990341493</v>
      </c>
    </row>
    <row r="7600" spans="1:14" x14ac:dyDescent="0.3">
      <c r="A7600" t="s">
        <v>18054</v>
      </c>
      <c r="B7600" t="s">
        <v>8306</v>
      </c>
      <c r="C7600">
        <v>3.9</v>
      </c>
      <c r="D7600">
        <v>7</v>
      </c>
      <c r="E7600">
        <v>1995</v>
      </c>
      <c r="F7600">
        <v>399</v>
      </c>
      <c r="G7600" t="s">
        <v>16</v>
      </c>
      <c r="H7600" t="s">
        <v>23589</v>
      </c>
      <c r="I7600" t="s">
        <v>1558</v>
      </c>
      <c r="J7600" t="s">
        <v>8308</v>
      </c>
      <c r="K7600" t="s">
        <v>23590</v>
      </c>
      <c r="L7600">
        <v>16004872</v>
      </c>
      <c r="M7600">
        <f t="shared" si="236"/>
        <v>2793</v>
      </c>
      <c r="N7600" s="2">
        <f t="shared" si="237"/>
        <v>80</v>
      </c>
    </row>
    <row r="7601" spans="1:14" x14ac:dyDescent="0.3">
      <c r="A7601" t="s">
        <v>23591</v>
      </c>
      <c r="B7601" t="s">
        <v>895</v>
      </c>
      <c r="C7601">
        <v>4.5</v>
      </c>
      <c r="D7601">
        <v>27</v>
      </c>
      <c r="E7601">
        <v>3590</v>
      </c>
      <c r="F7601">
        <v>2513</v>
      </c>
      <c r="G7601" t="s">
        <v>194</v>
      </c>
      <c r="H7601" t="s">
        <v>23592</v>
      </c>
      <c r="I7601" t="s">
        <v>56</v>
      </c>
      <c r="J7601" t="s">
        <v>898</v>
      </c>
      <c r="K7601" t="s">
        <v>23593</v>
      </c>
      <c r="L7601">
        <v>15274352</v>
      </c>
      <c r="M7601">
        <f t="shared" si="236"/>
        <v>67851</v>
      </c>
      <c r="N7601" s="2">
        <f t="shared" si="237"/>
        <v>30</v>
      </c>
    </row>
    <row r="7602" spans="1:14" x14ac:dyDescent="0.3">
      <c r="A7602" t="s">
        <v>23594</v>
      </c>
      <c r="B7602" t="s">
        <v>165</v>
      </c>
      <c r="C7602">
        <v>4.4000000000000004</v>
      </c>
      <c r="D7602">
        <v>7</v>
      </c>
      <c r="E7602">
        <v>4999</v>
      </c>
      <c r="F7602">
        <v>2749</v>
      </c>
      <c r="G7602" t="s">
        <v>42</v>
      </c>
      <c r="H7602" t="s">
        <v>23595</v>
      </c>
      <c r="I7602" t="s">
        <v>740</v>
      </c>
      <c r="J7602" t="s">
        <v>168</v>
      </c>
      <c r="K7602" t="s">
        <v>23596</v>
      </c>
      <c r="L7602">
        <v>15029918</v>
      </c>
      <c r="M7602">
        <f t="shared" si="236"/>
        <v>19243</v>
      </c>
      <c r="N7602" s="2">
        <f t="shared" si="237"/>
        <v>45.009001800360068</v>
      </c>
    </row>
    <row r="7603" spans="1:14" x14ac:dyDescent="0.3">
      <c r="A7603" t="s">
        <v>3910</v>
      </c>
      <c r="B7603" t="s">
        <v>230</v>
      </c>
      <c r="C7603">
        <v>3.8</v>
      </c>
      <c r="D7603">
        <v>386</v>
      </c>
      <c r="E7603">
        <v>1799</v>
      </c>
      <c r="F7603">
        <v>1079</v>
      </c>
      <c r="G7603" t="s">
        <v>1536</v>
      </c>
      <c r="H7603" t="s">
        <v>23597</v>
      </c>
      <c r="I7603" t="s">
        <v>83</v>
      </c>
      <c r="J7603" t="s">
        <v>232</v>
      </c>
      <c r="K7603" t="s">
        <v>23598</v>
      </c>
      <c r="L7603">
        <v>12303778</v>
      </c>
      <c r="M7603">
        <f t="shared" si="236"/>
        <v>416494</v>
      </c>
      <c r="N7603" s="2">
        <f t="shared" si="237"/>
        <v>40.022234574763758</v>
      </c>
    </row>
    <row r="7604" spans="1:14" x14ac:dyDescent="0.3">
      <c r="A7604" t="s">
        <v>23599</v>
      </c>
      <c r="B7604" t="s">
        <v>1382</v>
      </c>
      <c r="C7604">
        <v>4</v>
      </c>
      <c r="D7604">
        <v>13</v>
      </c>
      <c r="E7604">
        <v>1699</v>
      </c>
      <c r="F7604">
        <v>509</v>
      </c>
      <c r="G7604" t="s">
        <v>124</v>
      </c>
      <c r="H7604" t="s">
        <v>23600</v>
      </c>
      <c r="I7604" t="s">
        <v>126</v>
      </c>
      <c r="J7604" t="s">
        <v>1384</v>
      </c>
      <c r="K7604" t="s">
        <v>23601</v>
      </c>
      <c r="L7604">
        <v>15582352</v>
      </c>
      <c r="M7604">
        <f t="shared" si="236"/>
        <v>6617</v>
      </c>
      <c r="N7604" s="2">
        <f t="shared" si="237"/>
        <v>70.041200706297829</v>
      </c>
    </row>
    <row r="7605" spans="1:14" x14ac:dyDescent="0.3">
      <c r="A7605" t="s">
        <v>556</v>
      </c>
      <c r="B7605" t="s">
        <v>733</v>
      </c>
      <c r="C7605">
        <v>4.5</v>
      </c>
      <c r="D7605">
        <v>13</v>
      </c>
      <c r="E7605">
        <v>749</v>
      </c>
      <c r="F7605">
        <v>307</v>
      </c>
      <c r="G7605" t="s">
        <v>67</v>
      </c>
      <c r="H7605" t="s">
        <v>23602</v>
      </c>
      <c r="I7605" t="s">
        <v>37</v>
      </c>
      <c r="J7605" t="s">
        <v>735</v>
      </c>
      <c r="K7605" t="s">
        <v>23603</v>
      </c>
      <c r="L7605">
        <v>17903432</v>
      </c>
      <c r="M7605">
        <f t="shared" si="236"/>
        <v>3991</v>
      </c>
      <c r="N7605" s="2">
        <f t="shared" si="237"/>
        <v>59.012016021361816</v>
      </c>
    </row>
    <row r="7606" spans="1:14" x14ac:dyDescent="0.3">
      <c r="A7606" t="s">
        <v>23604</v>
      </c>
      <c r="B7606" t="s">
        <v>3271</v>
      </c>
      <c r="C7606">
        <v>4.4000000000000004</v>
      </c>
      <c r="D7606">
        <v>9</v>
      </c>
      <c r="E7606">
        <v>2999</v>
      </c>
      <c r="F7606">
        <v>1349</v>
      </c>
      <c r="G7606" t="s">
        <v>757</v>
      </c>
      <c r="H7606" t="s">
        <v>23605</v>
      </c>
      <c r="I7606" t="s">
        <v>1165</v>
      </c>
      <c r="J7606" t="s">
        <v>3273</v>
      </c>
      <c r="K7606" t="s">
        <v>23606</v>
      </c>
      <c r="L7606">
        <v>17255444</v>
      </c>
      <c r="M7606">
        <f t="shared" si="236"/>
        <v>12141</v>
      </c>
      <c r="N7606" s="2">
        <f t="shared" si="237"/>
        <v>55.018339446482159</v>
      </c>
    </row>
    <row r="7607" spans="1:14" x14ac:dyDescent="0.3">
      <c r="A7607" t="s">
        <v>325</v>
      </c>
      <c r="B7607" t="s">
        <v>230</v>
      </c>
      <c r="C7607">
        <v>4.3</v>
      </c>
      <c r="D7607">
        <v>27</v>
      </c>
      <c r="E7607">
        <v>799</v>
      </c>
      <c r="F7607">
        <v>479</v>
      </c>
      <c r="G7607" t="s">
        <v>67</v>
      </c>
      <c r="H7607" t="s">
        <v>23607</v>
      </c>
      <c r="I7607" t="s">
        <v>37</v>
      </c>
      <c r="J7607" t="s">
        <v>232</v>
      </c>
      <c r="K7607" t="s">
        <v>23608</v>
      </c>
      <c r="L7607">
        <v>16996982</v>
      </c>
      <c r="M7607">
        <f t="shared" si="236"/>
        <v>12933</v>
      </c>
      <c r="N7607" s="2">
        <f t="shared" si="237"/>
        <v>40.050062578222779</v>
      </c>
    </row>
    <row r="7608" spans="1:14" x14ac:dyDescent="0.3">
      <c r="A7608" t="s">
        <v>23609</v>
      </c>
      <c r="B7608" t="s">
        <v>48</v>
      </c>
      <c r="C7608">
        <v>4.2</v>
      </c>
      <c r="D7608">
        <v>94</v>
      </c>
      <c r="E7608">
        <v>3499</v>
      </c>
      <c r="F7608">
        <v>1574</v>
      </c>
      <c r="G7608" t="s">
        <v>1169</v>
      </c>
      <c r="H7608" t="s">
        <v>23610</v>
      </c>
      <c r="I7608" t="s">
        <v>132</v>
      </c>
      <c r="J7608" t="s">
        <v>51</v>
      </c>
      <c r="K7608" t="s">
        <v>23611</v>
      </c>
      <c r="L7608">
        <v>14226482</v>
      </c>
      <c r="M7608">
        <f t="shared" si="236"/>
        <v>147956</v>
      </c>
      <c r="N7608" s="2">
        <f t="shared" si="237"/>
        <v>55.015718776793364</v>
      </c>
    </row>
    <row r="7609" spans="1:14" x14ac:dyDescent="0.3">
      <c r="A7609" t="s">
        <v>23612</v>
      </c>
      <c r="B7609" t="s">
        <v>3452</v>
      </c>
      <c r="C7609">
        <v>4.2</v>
      </c>
      <c r="D7609">
        <v>53</v>
      </c>
      <c r="E7609">
        <v>3198</v>
      </c>
      <c r="F7609">
        <v>735</v>
      </c>
      <c r="G7609" t="s">
        <v>67</v>
      </c>
      <c r="H7609" t="s">
        <v>23613</v>
      </c>
      <c r="I7609" t="s">
        <v>56</v>
      </c>
      <c r="J7609" t="s">
        <v>3454</v>
      </c>
      <c r="K7609" t="s">
        <v>23614</v>
      </c>
      <c r="L7609">
        <v>13639058</v>
      </c>
      <c r="M7609">
        <f t="shared" si="236"/>
        <v>38955</v>
      </c>
      <c r="N7609" s="2">
        <f t="shared" si="237"/>
        <v>77.016885553470914</v>
      </c>
    </row>
    <row r="7610" spans="1:14" x14ac:dyDescent="0.3">
      <c r="A7610" t="s">
        <v>23615</v>
      </c>
      <c r="B7610" t="s">
        <v>4800</v>
      </c>
      <c r="C7610">
        <v>4.2</v>
      </c>
      <c r="D7610">
        <v>10</v>
      </c>
      <c r="E7610">
        <v>1999</v>
      </c>
      <c r="F7610">
        <v>899</v>
      </c>
      <c r="G7610" t="s">
        <v>5138</v>
      </c>
      <c r="H7610" t="s">
        <v>23616</v>
      </c>
      <c r="I7610" t="s">
        <v>297</v>
      </c>
      <c r="J7610" t="s">
        <v>4802</v>
      </c>
      <c r="K7610" t="s">
        <v>23617</v>
      </c>
      <c r="L7610">
        <v>15088600</v>
      </c>
      <c r="M7610">
        <f t="shared" si="236"/>
        <v>8990</v>
      </c>
      <c r="N7610" s="2">
        <f t="shared" si="237"/>
        <v>55.027513756878442</v>
      </c>
    </row>
    <row r="7611" spans="1:14" x14ac:dyDescent="0.3">
      <c r="A7611" t="s">
        <v>9705</v>
      </c>
      <c r="B7611" t="s">
        <v>1342</v>
      </c>
      <c r="C7611">
        <v>3.6</v>
      </c>
      <c r="D7611">
        <v>8</v>
      </c>
      <c r="E7611">
        <v>1999</v>
      </c>
      <c r="F7611">
        <v>1599</v>
      </c>
      <c r="G7611" t="s">
        <v>23618</v>
      </c>
      <c r="H7611" t="s">
        <v>23619</v>
      </c>
      <c r="I7611" t="s">
        <v>83</v>
      </c>
      <c r="J7611" t="s">
        <v>1344</v>
      </c>
      <c r="K7611" t="s">
        <v>23620</v>
      </c>
      <c r="L7611">
        <v>15923696</v>
      </c>
      <c r="M7611">
        <f t="shared" si="236"/>
        <v>12792</v>
      </c>
      <c r="N7611" s="2">
        <f t="shared" si="237"/>
        <v>20.010005002501249</v>
      </c>
    </row>
    <row r="7612" spans="1:14" x14ac:dyDescent="0.3">
      <c r="A7612" t="s">
        <v>23621</v>
      </c>
      <c r="B7612" t="s">
        <v>689</v>
      </c>
      <c r="C7612">
        <v>4</v>
      </c>
      <c r="D7612">
        <v>7</v>
      </c>
      <c r="E7612">
        <v>1790</v>
      </c>
      <c r="F7612">
        <v>805</v>
      </c>
      <c r="G7612" t="s">
        <v>690</v>
      </c>
      <c r="H7612" t="s">
        <v>23622</v>
      </c>
      <c r="I7612" t="s">
        <v>513</v>
      </c>
      <c r="J7612" t="s">
        <v>692</v>
      </c>
      <c r="K7612" t="s">
        <v>23623</v>
      </c>
      <c r="L7612">
        <v>16692552</v>
      </c>
      <c r="M7612">
        <f t="shared" si="236"/>
        <v>5635</v>
      </c>
      <c r="N7612" s="2">
        <f t="shared" si="237"/>
        <v>55.027932960893857</v>
      </c>
    </row>
    <row r="7613" spans="1:14" x14ac:dyDescent="0.3">
      <c r="A7613" t="s">
        <v>23624</v>
      </c>
      <c r="B7613" t="s">
        <v>23625</v>
      </c>
      <c r="C7613">
        <v>3.7</v>
      </c>
      <c r="D7613">
        <v>6</v>
      </c>
      <c r="E7613">
        <v>1490</v>
      </c>
      <c r="F7613">
        <v>1341</v>
      </c>
      <c r="G7613" t="s">
        <v>23626</v>
      </c>
      <c r="H7613" t="s">
        <v>23627</v>
      </c>
      <c r="I7613" t="s">
        <v>110</v>
      </c>
      <c r="J7613" t="s">
        <v>23628</v>
      </c>
      <c r="K7613" t="s">
        <v>23629</v>
      </c>
      <c r="L7613">
        <v>17428756</v>
      </c>
      <c r="M7613">
        <f t="shared" si="236"/>
        <v>8046</v>
      </c>
      <c r="N7613" s="2">
        <f t="shared" si="237"/>
        <v>10</v>
      </c>
    </row>
    <row r="7614" spans="1:14" x14ac:dyDescent="0.3">
      <c r="A7614" t="s">
        <v>23630</v>
      </c>
      <c r="B7614" t="s">
        <v>843</v>
      </c>
      <c r="C7614">
        <v>4</v>
      </c>
      <c r="D7614">
        <v>31</v>
      </c>
      <c r="E7614">
        <v>2199</v>
      </c>
      <c r="F7614">
        <v>879</v>
      </c>
      <c r="G7614" t="s">
        <v>1525</v>
      </c>
      <c r="H7614" t="s">
        <v>23631</v>
      </c>
      <c r="I7614" t="s">
        <v>189</v>
      </c>
      <c r="J7614" t="s">
        <v>847</v>
      </c>
      <c r="K7614" t="s">
        <v>23632</v>
      </c>
      <c r="L7614">
        <v>15070746</v>
      </c>
      <c r="M7614">
        <f t="shared" si="236"/>
        <v>27249</v>
      </c>
      <c r="N7614" s="2">
        <f t="shared" si="237"/>
        <v>60.027285129604365</v>
      </c>
    </row>
    <row r="7615" spans="1:14" x14ac:dyDescent="0.3">
      <c r="A7615" t="s">
        <v>23633</v>
      </c>
      <c r="B7615" t="s">
        <v>2417</v>
      </c>
      <c r="C7615">
        <v>4.8</v>
      </c>
      <c r="D7615">
        <v>12</v>
      </c>
      <c r="E7615">
        <v>2999</v>
      </c>
      <c r="F7615">
        <v>2069</v>
      </c>
      <c r="G7615" t="s">
        <v>16</v>
      </c>
      <c r="H7615" t="s">
        <v>23634</v>
      </c>
      <c r="I7615" t="s">
        <v>586</v>
      </c>
      <c r="J7615" t="s">
        <v>2419</v>
      </c>
      <c r="K7615" t="s">
        <v>23635</v>
      </c>
      <c r="L7615">
        <v>18037160</v>
      </c>
      <c r="M7615">
        <f t="shared" si="236"/>
        <v>24828</v>
      </c>
      <c r="N7615" s="2">
        <f t="shared" si="237"/>
        <v>31.010336778926305</v>
      </c>
    </row>
    <row r="7616" spans="1:14" x14ac:dyDescent="0.3">
      <c r="A7616" t="s">
        <v>23636</v>
      </c>
      <c r="B7616" t="s">
        <v>1222</v>
      </c>
      <c r="C7616">
        <v>4.3</v>
      </c>
      <c r="D7616">
        <v>34</v>
      </c>
      <c r="E7616">
        <v>2499</v>
      </c>
      <c r="F7616">
        <v>1124</v>
      </c>
      <c r="G7616" t="s">
        <v>249</v>
      </c>
      <c r="H7616" t="s">
        <v>23637</v>
      </c>
      <c r="I7616" t="s">
        <v>446</v>
      </c>
      <c r="J7616" t="s">
        <v>1224</v>
      </c>
      <c r="K7616" t="s">
        <v>23638</v>
      </c>
      <c r="L7616">
        <v>15428178</v>
      </c>
      <c r="M7616">
        <f t="shared" si="236"/>
        <v>38216</v>
      </c>
      <c r="N7616" s="2">
        <f t="shared" si="237"/>
        <v>55.022008803521402</v>
      </c>
    </row>
    <row r="7617" spans="1:14" x14ac:dyDescent="0.3">
      <c r="A7617" t="s">
        <v>1821</v>
      </c>
      <c r="B7617" t="s">
        <v>289</v>
      </c>
      <c r="C7617">
        <v>2.5</v>
      </c>
      <c r="D7617">
        <v>4</v>
      </c>
      <c r="E7617">
        <v>27995</v>
      </c>
      <c r="F7617">
        <v>22396</v>
      </c>
      <c r="G7617" t="s">
        <v>16</v>
      </c>
      <c r="H7617" t="s">
        <v>23639</v>
      </c>
      <c r="I7617" t="s">
        <v>177</v>
      </c>
      <c r="J7617" t="s">
        <v>291</v>
      </c>
      <c r="K7617" t="s">
        <v>23640</v>
      </c>
      <c r="L7617">
        <v>13218310</v>
      </c>
      <c r="M7617">
        <f t="shared" si="236"/>
        <v>89584</v>
      </c>
      <c r="N7617" s="2">
        <f t="shared" si="237"/>
        <v>20</v>
      </c>
    </row>
    <row r="7618" spans="1:14" x14ac:dyDescent="0.3">
      <c r="A7618" t="s">
        <v>2993</v>
      </c>
      <c r="B7618" t="s">
        <v>3534</v>
      </c>
      <c r="C7618">
        <v>4.2</v>
      </c>
      <c r="D7618">
        <v>190</v>
      </c>
      <c r="E7618">
        <v>2199</v>
      </c>
      <c r="F7618">
        <v>725</v>
      </c>
      <c r="G7618" t="s">
        <v>16</v>
      </c>
      <c r="H7618" t="s">
        <v>23641</v>
      </c>
      <c r="I7618" t="s">
        <v>18</v>
      </c>
      <c r="J7618" t="s">
        <v>3536</v>
      </c>
      <c r="K7618" t="s">
        <v>23642</v>
      </c>
      <c r="L7618">
        <v>6598513</v>
      </c>
      <c r="M7618">
        <f t="shared" si="236"/>
        <v>137750</v>
      </c>
      <c r="N7618" s="2">
        <f t="shared" si="237"/>
        <v>67.030468394724878</v>
      </c>
    </row>
    <row r="7619" spans="1:14" x14ac:dyDescent="0.3">
      <c r="A7619" t="s">
        <v>23643</v>
      </c>
      <c r="B7619" t="s">
        <v>235</v>
      </c>
      <c r="C7619">
        <v>4.4000000000000004</v>
      </c>
      <c r="D7619">
        <v>9</v>
      </c>
      <c r="E7619">
        <v>999</v>
      </c>
      <c r="F7619">
        <v>999</v>
      </c>
      <c r="G7619" t="s">
        <v>7072</v>
      </c>
      <c r="H7619" t="s">
        <v>23644</v>
      </c>
      <c r="I7619" t="s">
        <v>685</v>
      </c>
      <c r="J7619" t="s">
        <v>238</v>
      </c>
      <c r="K7619" t="s">
        <v>23645</v>
      </c>
      <c r="L7619">
        <v>16233026</v>
      </c>
      <c r="M7619">
        <f t="shared" ref="M7619:M7682" si="238">D7619*F7619</f>
        <v>8991</v>
      </c>
      <c r="N7619" s="2">
        <f t="shared" ref="N7619:N7682" si="239">((E7619-F7619)/E7619) *100</f>
        <v>0</v>
      </c>
    </row>
    <row r="7620" spans="1:14" x14ac:dyDescent="0.3">
      <c r="A7620" t="s">
        <v>23646</v>
      </c>
      <c r="B7620" t="s">
        <v>6962</v>
      </c>
      <c r="C7620">
        <v>4.5</v>
      </c>
      <c r="D7620">
        <v>55</v>
      </c>
      <c r="E7620">
        <v>1599</v>
      </c>
      <c r="F7620">
        <v>1599</v>
      </c>
      <c r="G7620" t="s">
        <v>6963</v>
      </c>
      <c r="H7620" t="s">
        <v>23647</v>
      </c>
      <c r="I7620" t="s">
        <v>83</v>
      </c>
      <c r="J7620" t="s">
        <v>6965</v>
      </c>
      <c r="K7620" t="s">
        <v>23648</v>
      </c>
      <c r="L7620">
        <v>15254370</v>
      </c>
      <c r="M7620">
        <f t="shared" si="238"/>
        <v>87945</v>
      </c>
      <c r="N7620" s="2">
        <f t="shared" si="239"/>
        <v>0</v>
      </c>
    </row>
    <row r="7621" spans="1:14" x14ac:dyDescent="0.3">
      <c r="A7621" t="s">
        <v>11776</v>
      </c>
      <c r="B7621" t="s">
        <v>456</v>
      </c>
      <c r="C7621">
        <v>4.4000000000000004</v>
      </c>
      <c r="D7621">
        <v>25</v>
      </c>
      <c r="E7621">
        <v>1490</v>
      </c>
      <c r="F7621">
        <v>1117</v>
      </c>
      <c r="G7621" t="s">
        <v>23649</v>
      </c>
      <c r="H7621" t="s">
        <v>23650</v>
      </c>
      <c r="I7621" t="s">
        <v>110</v>
      </c>
      <c r="J7621" t="s">
        <v>459</v>
      </c>
      <c r="K7621" t="s">
        <v>23651</v>
      </c>
      <c r="L7621">
        <v>15832424</v>
      </c>
      <c r="M7621">
        <f t="shared" si="238"/>
        <v>27925</v>
      </c>
      <c r="N7621" s="2">
        <f t="shared" si="239"/>
        <v>25.033557046979865</v>
      </c>
    </row>
    <row r="7622" spans="1:14" x14ac:dyDescent="0.3">
      <c r="A7622" t="s">
        <v>23652</v>
      </c>
      <c r="B7622" t="s">
        <v>5415</v>
      </c>
      <c r="C7622">
        <v>4.7</v>
      </c>
      <c r="D7622">
        <v>13</v>
      </c>
      <c r="E7622">
        <v>1299</v>
      </c>
      <c r="F7622">
        <v>571</v>
      </c>
      <c r="G7622" t="s">
        <v>42</v>
      </c>
      <c r="H7622" t="s">
        <v>23653</v>
      </c>
      <c r="I7622" t="s">
        <v>37</v>
      </c>
      <c r="J7622" t="s">
        <v>5417</v>
      </c>
      <c r="K7622" t="s">
        <v>23654</v>
      </c>
      <c r="L7622">
        <v>15326172</v>
      </c>
      <c r="M7622">
        <f t="shared" si="238"/>
        <v>7423</v>
      </c>
      <c r="N7622" s="2">
        <f t="shared" si="239"/>
        <v>56.043110084680528</v>
      </c>
    </row>
    <row r="7623" spans="1:14" x14ac:dyDescent="0.3">
      <c r="A7623" t="s">
        <v>23655</v>
      </c>
      <c r="B7623" t="s">
        <v>957</v>
      </c>
      <c r="C7623">
        <v>3.9</v>
      </c>
      <c r="D7623">
        <v>222</v>
      </c>
      <c r="E7623">
        <v>1099</v>
      </c>
      <c r="F7623">
        <v>461</v>
      </c>
      <c r="G7623" t="s">
        <v>67</v>
      </c>
      <c r="H7623" t="s">
        <v>23656</v>
      </c>
      <c r="I7623" t="s">
        <v>862</v>
      </c>
      <c r="J7623" t="s">
        <v>959</v>
      </c>
      <c r="K7623" t="s">
        <v>23657</v>
      </c>
      <c r="L7623">
        <v>14440238</v>
      </c>
      <c r="M7623">
        <f t="shared" si="238"/>
        <v>102342</v>
      </c>
      <c r="N7623" s="2">
        <f t="shared" si="239"/>
        <v>58.052775250227484</v>
      </c>
    </row>
    <row r="7624" spans="1:14" x14ac:dyDescent="0.3">
      <c r="A7624" t="s">
        <v>6384</v>
      </c>
      <c r="B7624" t="s">
        <v>6647</v>
      </c>
      <c r="C7624">
        <v>3.3</v>
      </c>
      <c r="D7624">
        <v>57</v>
      </c>
      <c r="E7624">
        <v>3299</v>
      </c>
      <c r="F7624">
        <v>791</v>
      </c>
      <c r="G7624" t="s">
        <v>683</v>
      </c>
      <c r="H7624" t="s">
        <v>23658</v>
      </c>
      <c r="I7624" t="s">
        <v>685</v>
      </c>
      <c r="J7624" t="s">
        <v>6649</v>
      </c>
      <c r="K7624" t="s">
        <v>23659</v>
      </c>
      <c r="L7624">
        <v>15467028</v>
      </c>
      <c r="M7624">
        <f t="shared" si="238"/>
        <v>45087</v>
      </c>
      <c r="N7624" s="2">
        <f t="shared" si="239"/>
        <v>76.023037284025463</v>
      </c>
    </row>
    <row r="7625" spans="1:14" x14ac:dyDescent="0.3">
      <c r="A7625" t="s">
        <v>6319</v>
      </c>
      <c r="B7625" t="s">
        <v>4667</v>
      </c>
      <c r="C7625">
        <v>4.8</v>
      </c>
      <c r="D7625">
        <v>33</v>
      </c>
      <c r="E7625">
        <v>1399</v>
      </c>
      <c r="F7625">
        <v>1329</v>
      </c>
      <c r="G7625" t="s">
        <v>23660</v>
      </c>
      <c r="H7625" t="s">
        <v>23661</v>
      </c>
      <c r="I7625" t="s">
        <v>37</v>
      </c>
      <c r="J7625" t="s">
        <v>4670</v>
      </c>
      <c r="K7625" t="s">
        <v>23662</v>
      </c>
      <c r="L7625">
        <v>17037844</v>
      </c>
      <c r="M7625">
        <f t="shared" si="238"/>
        <v>43857</v>
      </c>
      <c r="N7625" s="2">
        <f t="shared" si="239"/>
        <v>5.003573981415296</v>
      </c>
    </row>
    <row r="7626" spans="1:14" x14ac:dyDescent="0.3">
      <c r="A7626" t="s">
        <v>23663</v>
      </c>
      <c r="B7626" t="s">
        <v>284</v>
      </c>
      <c r="C7626">
        <v>3.9</v>
      </c>
      <c r="D7626">
        <v>56</v>
      </c>
      <c r="E7626">
        <v>1399</v>
      </c>
      <c r="F7626">
        <v>671</v>
      </c>
      <c r="G7626" t="s">
        <v>42</v>
      </c>
      <c r="H7626" t="s">
        <v>23664</v>
      </c>
      <c r="I7626" t="s">
        <v>56</v>
      </c>
      <c r="J7626" t="s">
        <v>286</v>
      </c>
      <c r="K7626" t="s">
        <v>23665</v>
      </c>
      <c r="L7626">
        <v>15301360</v>
      </c>
      <c r="M7626">
        <f t="shared" si="238"/>
        <v>37576</v>
      </c>
      <c r="N7626" s="2">
        <f t="shared" si="239"/>
        <v>52.037169406719087</v>
      </c>
    </row>
    <row r="7627" spans="1:14" x14ac:dyDescent="0.3">
      <c r="A7627" t="s">
        <v>1866</v>
      </c>
      <c r="B7627" t="s">
        <v>5410</v>
      </c>
      <c r="C7627">
        <v>3.1</v>
      </c>
      <c r="D7627">
        <v>20</v>
      </c>
      <c r="E7627">
        <v>2199</v>
      </c>
      <c r="F7627">
        <v>593</v>
      </c>
      <c r="G7627" t="s">
        <v>16</v>
      </c>
      <c r="H7627" t="s">
        <v>23666</v>
      </c>
      <c r="I7627" t="s">
        <v>586</v>
      </c>
      <c r="J7627" t="s">
        <v>5412</v>
      </c>
      <c r="K7627" t="s">
        <v>23667</v>
      </c>
      <c r="L7627">
        <v>16472970</v>
      </c>
      <c r="M7627">
        <f t="shared" si="238"/>
        <v>11860</v>
      </c>
      <c r="N7627" s="2">
        <f t="shared" si="239"/>
        <v>73.033196907685323</v>
      </c>
    </row>
    <row r="7628" spans="1:14" x14ac:dyDescent="0.3">
      <c r="A7628" t="s">
        <v>5679</v>
      </c>
      <c r="B7628" t="s">
        <v>5794</v>
      </c>
      <c r="C7628">
        <v>2.5</v>
      </c>
      <c r="D7628">
        <v>2</v>
      </c>
      <c r="E7628">
        <v>1699</v>
      </c>
      <c r="F7628">
        <v>1699</v>
      </c>
      <c r="G7628" t="s">
        <v>683</v>
      </c>
      <c r="H7628" t="s">
        <v>23668</v>
      </c>
      <c r="I7628" t="s">
        <v>3629</v>
      </c>
      <c r="J7628" t="s">
        <v>5796</v>
      </c>
      <c r="K7628" t="s">
        <v>23669</v>
      </c>
      <c r="L7628">
        <v>17396284</v>
      </c>
      <c r="M7628">
        <f t="shared" si="238"/>
        <v>3398</v>
      </c>
      <c r="N7628" s="2">
        <f t="shared" si="239"/>
        <v>0</v>
      </c>
    </row>
    <row r="7629" spans="1:14" x14ac:dyDescent="0.3">
      <c r="A7629" t="s">
        <v>23670</v>
      </c>
      <c r="B7629" t="s">
        <v>13286</v>
      </c>
      <c r="C7629">
        <v>4.3</v>
      </c>
      <c r="D7629">
        <v>123</v>
      </c>
      <c r="E7629">
        <v>599</v>
      </c>
      <c r="F7629">
        <v>599</v>
      </c>
      <c r="G7629" t="s">
        <v>23671</v>
      </c>
      <c r="H7629" t="s">
        <v>23672</v>
      </c>
      <c r="I7629" t="s">
        <v>685</v>
      </c>
      <c r="J7629" t="s">
        <v>13288</v>
      </c>
      <c r="K7629" t="s">
        <v>23673</v>
      </c>
      <c r="L7629">
        <v>13226940</v>
      </c>
      <c r="M7629">
        <f t="shared" si="238"/>
        <v>73677</v>
      </c>
      <c r="N7629" s="2">
        <f t="shared" si="239"/>
        <v>0</v>
      </c>
    </row>
    <row r="7630" spans="1:14" x14ac:dyDescent="0.3">
      <c r="A7630" t="s">
        <v>23674</v>
      </c>
      <c r="B7630" t="s">
        <v>3833</v>
      </c>
      <c r="C7630">
        <v>4.8</v>
      </c>
      <c r="D7630">
        <v>8</v>
      </c>
      <c r="E7630">
        <v>799</v>
      </c>
      <c r="F7630">
        <v>799</v>
      </c>
      <c r="G7630" t="s">
        <v>466</v>
      </c>
      <c r="H7630" t="s">
        <v>23675</v>
      </c>
      <c r="I7630" t="s">
        <v>740</v>
      </c>
      <c r="J7630" t="s">
        <v>3835</v>
      </c>
      <c r="K7630" t="s">
        <v>23676</v>
      </c>
      <c r="L7630">
        <v>16504866</v>
      </c>
      <c r="M7630">
        <f t="shared" si="238"/>
        <v>6392</v>
      </c>
      <c r="N7630" s="2">
        <f t="shared" si="239"/>
        <v>0</v>
      </c>
    </row>
    <row r="7631" spans="1:14" x14ac:dyDescent="0.3">
      <c r="A7631" t="s">
        <v>23677</v>
      </c>
      <c r="B7631" t="s">
        <v>87</v>
      </c>
      <c r="C7631">
        <v>3.6</v>
      </c>
      <c r="D7631">
        <v>9</v>
      </c>
      <c r="E7631">
        <v>2499</v>
      </c>
      <c r="F7631">
        <v>1424</v>
      </c>
      <c r="G7631" t="s">
        <v>2446</v>
      </c>
      <c r="H7631" t="s">
        <v>23678</v>
      </c>
      <c r="I7631" t="s">
        <v>297</v>
      </c>
      <c r="J7631" t="s">
        <v>91</v>
      </c>
      <c r="K7631" t="s">
        <v>23679</v>
      </c>
      <c r="L7631">
        <v>16106748</v>
      </c>
      <c r="M7631">
        <f t="shared" si="238"/>
        <v>12816</v>
      </c>
      <c r="N7631" s="2">
        <f t="shared" si="239"/>
        <v>43.017206882753101</v>
      </c>
    </row>
    <row r="7632" spans="1:14" x14ac:dyDescent="0.3">
      <c r="A7632" t="s">
        <v>23680</v>
      </c>
      <c r="B7632" t="s">
        <v>23681</v>
      </c>
      <c r="C7632">
        <v>4.0999999999999996</v>
      </c>
      <c r="D7632">
        <v>9</v>
      </c>
      <c r="E7632">
        <v>2199</v>
      </c>
      <c r="F7632">
        <v>1539</v>
      </c>
      <c r="G7632" t="s">
        <v>23682</v>
      </c>
      <c r="H7632" t="s">
        <v>23683</v>
      </c>
      <c r="I7632" t="s">
        <v>367</v>
      </c>
      <c r="J7632" t="s">
        <v>23684</v>
      </c>
      <c r="K7632" t="s">
        <v>23685</v>
      </c>
      <c r="L7632">
        <v>15599802</v>
      </c>
      <c r="M7632">
        <f t="shared" si="238"/>
        <v>13851</v>
      </c>
      <c r="N7632" s="2">
        <f t="shared" si="239"/>
        <v>30.013642564802183</v>
      </c>
    </row>
    <row r="7633" spans="1:14" x14ac:dyDescent="0.3">
      <c r="A7633" t="s">
        <v>1498</v>
      </c>
      <c r="B7633" t="s">
        <v>1180</v>
      </c>
      <c r="C7633">
        <v>4.4000000000000004</v>
      </c>
      <c r="D7633">
        <v>1200</v>
      </c>
      <c r="E7633">
        <v>829</v>
      </c>
      <c r="F7633">
        <v>389</v>
      </c>
      <c r="G7633" t="s">
        <v>67</v>
      </c>
      <c r="H7633" t="s">
        <v>23686</v>
      </c>
      <c r="I7633" t="s">
        <v>37</v>
      </c>
      <c r="J7633" t="s">
        <v>1182</v>
      </c>
      <c r="K7633" t="s">
        <v>23687</v>
      </c>
      <c r="L7633">
        <v>11526912</v>
      </c>
      <c r="M7633">
        <f t="shared" si="238"/>
        <v>466800</v>
      </c>
      <c r="N7633" s="2">
        <f t="shared" si="239"/>
        <v>53.075995174909529</v>
      </c>
    </row>
    <row r="7634" spans="1:14" x14ac:dyDescent="0.3">
      <c r="A7634" t="s">
        <v>1894</v>
      </c>
      <c r="B7634" t="s">
        <v>8830</v>
      </c>
      <c r="C7634">
        <v>4</v>
      </c>
      <c r="D7634">
        <v>26</v>
      </c>
      <c r="E7634">
        <v>5899</v>
      </c>
      <c r="F7634">
        <v>1592</v>
      </c>
      <c r="G7634" t="s">
        <v>29</v>
      </c>
      <c r="H7634" t="s">
        <v>23688</v>
      </c>
      <c r="I7634" t="s">
        <v>132</v>
      </c>
      <c r="J7634" t="s">
        <v>8832</v>
      </c>
      <c r="K7634" t="s">
        <v>23689</v>
      </c>
      <c r="L7634">
        <v>16524752</v>
      </c>
      <c r="M7634">
        <f t="shared" si="238"/>
        <v>41392</v>
      </c>
      <c r="N7634" s="2">
        <f t="shared" si="239"/>
        <v>73.012374978809973</v>
      </c>
    </row>
    <row r="7635" spans="1:14" x14ac:dyDescent="0.3">
      <c r="A7635" t="s">
        <v>23690</v>
      </c>
      <c r="B7635" t="s">
        <v>16588</v>
      </c>
      <c r="C7635">
        <v>2.8</v>
      </c>
      <c r="D7635">
        <v>10</v>
      </c>
      <c r="E7635">
        <v>2199</v>
      </c>
      <c r="F7635">
        <v>2199</v>
      </c>
      <c r="G7635" t="s">
        <v>67</v>
      </c>
      <c r="H7635" t="s">
        <v>23691</v>
      </c>
      <c r="I7635" t="s">
        <v>50</v>
      </c>
      <c r="J7635" t="s">
        <v>16590</v>
      </c>
      <c r="K7635" t="s">
        <v>23692</v>
      </c>
      <c r="L7635">
        <v>12753932</v>
      </c>
      <c r="M7635">
        <f t="shared" si="238"/>
        <v>21990</v>
      </c>
      <c r="N7635" s="2">
        <f t="shared" si="239"/>
        <v>0</v>
      </c>
    </row>
    <row r="7636" spans="1:14" x14ac:dyDescent="0.3">
      <c r="A7636" t="s">
        <v>23693</v>
      </c>
      <c r="B7636" t="s">
        <v>7383</v>
      </c>
      <c r="C7636">
        <v>4.5999999999999996</v>
      </c>
      <c r="D7636">
        <v>5</v>
      </c>
      <c r="E7636">
        <v>799</v>
      </c>
      <c r="F7636">
        <v>719</v>
      </c>
      <c r="G7636" t="s">
        <v>23694</v>
      </c>
      <c r="H7636" t="s">
        <v>23695</v>
      </c>
      <c r="I7636" t="s">
        <v>1165</v>
      </c>
      <c r="J7636" t="s">
        <v>7386</v>
      </c>
      <c r="K7636" t="e">
        <f>-ed-a-mamma-girls-pink---white-floral-printed-pure-cotton-skirt</f>
        <v>#NAME?</v>
      </c>
      <c r="L7636">
        <v>17902778</v>
      </c>
      <c r="M7636">
        <f t="shared" si="238"/>
        <v>3595</v>
      </c>
      <c r="N7636" s="2">
        <f t="shared" si="239"/>
        <v>10.012515644555695</v>
      </c>
    </row>
    <row r="7637" spans="1:14" x14ac:dyDescent="0.3">
      <c r="A7637" t="s">
        <v>23696</v>
      </c>
      <c r="B7637" t="s">
        <v>230</v>
      </c>
      <c r="C7637">
        <v>4</v>
      </c>
      <c r="D7637">
        <v>7</v>
      </c>
      <c r="E7637">
        <v>2399</v>
      </c>
      <c r="F7637">
        <v>839</v>
      </c>
      <c r="G7637" t="s">
        <v>81</v>
      </c>
      <c r="H7637" t="s">
        <v>23697</v>
      </c>
      <c r="I7637" t="s">
        <v>83</v>
      </c>
      <c r="J7637" t="s">
        <v>232</v>
      </c>
      <c r="K7637" t="s">
        <v>23698</v>
      </c>
      <c r="L7637">
        <v>14954508</v>
      </c>
      <c r="M7637">
        <f t="shared" si="238"/>
        <v>5873</v>
      </c>
      <c r="N7637" s="2">
        <f t="shared" si="239"/>
        <v>65.027094622759478</v>
      </c>
    </row>
    <row r="7638" spans="1:14" x14ac:dyDescent="0.3">
      <c r="A7638" t="s">
        <v>23205</v>
      </c>
      <c r="B7638" t="s">
        <v>5297</v>
      </c>
      <c r="C7638">
        <v>4.3</v>
      </c>
      <c r="D7638">
        <v>117</v>
      </c>
      <c r="E7638">
        <v>3999</v>
      </c>
      <c r="F7638">
        <v>2499</v>
      </c>
      <c r="G7638" t="s">
        <v>182</v>
      </c>
      <c r="H7638" t="s">
        <v>23699</v>
      </c>
      <c r="I7638" t="s">
        <v>44</v>
      </c>
      <c r="J7638" t="s">
        <v>5299</v>
      </c>
      <c r="K7638" t="s">
        <v>23700</v>
      </c>
      <c r="L7638">
        <v>14048988</v>
      </c>
      <c r="M7638">
        <f t="shared" si="238"/>
        <v>292383</v>
      </c>
      <c r="N7638" s="2">
        <f t="shared" si="239"/>
        <v>37.509377344336087</v>
      </c>
    </row>
    <row r="7639" spans="1:14" x14ac:dyDescent="0.3">
      <c r="A7639" t="s">
        <v>23701</v>
      </c>
      <c r="B7639" t="s">
        <v>2435</v>
      </c>
      <c r="C7639">
        <v>4.7</v>
      </c>
      <c r="D7639">
        <v>11</v>
      </c>
      <c r="E7639">
        <v>999</v>
      </c>
      <c r="F7639">
        <v>999</v>
      </c>
      <c r="G7639" t="s">
        <v>7772</v>
      </c>
      <c r="H7639" t="s">
        <v>23702</v>
      </c>
      <c r="I7639" t="s">
        <v>37</v>
      </c>
      <c r="J7639" t="s">
        <v>2438</v>
      </c>
      <c r="K7639" t="s">
        <v>23703</v>
      </c>
      <c r="L7639">
        <v>16509382</v>
      </c>
      <c r="M7639">
        <f t="shared" si="238"/>
        <v>10989</v>
      </c>
      <c r="N7639" s="2">
        <f t="shared" si="239"/>
        <v>0</v>
      </c>
    </row>
    <row r="7640" spans="1:14" x14ac:dyDescent="0.3">
      <c r="A7640" t="s">
        <v>11600</v>
      </c>
      <c r="B7640" t="s">
        <v>5356</v>
      </c>
      <c r="C7640">
        <v>4.4000000000000004</v>
      </c>
      <c r="D7640">
        <v>46</v>
      </c>
      <c r="E7640">
        <v>1899</v>
      </c>
      <c r="F7640">
        <v>854</v>
      </c>
      <c r="G7640" t="s">
        <v>23704</v>
      </c>
      <c r="H7640" t="s">
        <v>23705</v>
      </c>
      <c r="I7640" t="s">
        <v>244</v>
      </c>
      <c r="J7640" t="s">
        <v>5358</v>
      </c>
      <c r="K7640" t="s">
        <v>23706</v>
      </c>
      <c r="L7640">
        <v>16907034</v>
      </c>
      <c r="M7640">
        <f t="shared" si="238"/>
        <v>39284</v>
      </c>
      <c r="N7640" s="2">
        <f t="shared" si="239"/>
        <v>55.028962611901001</v>
      </c>
    </row>
    <row r="7641" spans="1:14" x14ac:dyDescent="0.3">
      <c r="A7641" t="s">
        <v>23707</v>
      </c>
      <c r="B7641" t="s">
        <v>1213</v>
      </c>
      <c r="C7641">
        <v>4.2</v>
      </c>
      <c r="D7641">
        <v>78</v>
      </c>
      <c r="E7641">
        <v>2100</v>
      </c>
      <c r="F7641">
        <v>1134</v>
      </c>
      <c r="G7641" t="s">
        <v>1268</v>
      </c>
      <c r="H7641" t="s">
        <v>23708</v>
      </c>
      <c r="I7641" t="s">
        <v>411</v>
      </c>
      <c r="J7641" t="s">
        <v>1216</v>
      </c>
      <c r="K7641" t="s">
        <v>23709</v>
      </c>
      <c r="L7641">
        <v>13583950</v>
      </c>
      <c r="M7641">
        <f t="shared" si="238"/>
        <v>88452</v>
      </c>
      <c r="N7641" s="2">
        <f t="shared" si="239"/>
        <v>46</v>
      </c>
    </row>
    <row r="7642" spans="1:14" x14ac:dyDescent="0.3">
      <c r="A7642" t="s">
        <v>1027</v>
      </c>
      <c r="B7642" t="s">
        <v>3370</v>
      </c>
      <c r="C7642">
        <v>4.4000000000000004</v>
      </c>
      <c r="D7642">
        <v>8</v>
      </c>
      <c r="E7642">
        <v>1499</v>
      </c>
      <c r="F7642">
        <v>644</v>
      </c>
      <c r="G7642" t="s">
        <v>23710</v>
      </c>
      <c r="H7642" t="s">
        <v>23711</v>
      </c>
      <c r="I7642" t="s">
        <v>244</v>
      </c>
      <c r="J7642" t="s">
        <v>3372</v>
      </c>
      <c r="K7642" t="s">
        <v>23712</v>
      </c>
      <c r="L7642">
        <v>16848882</v>
      </c>
      <c r="M7642">
        <f t="shared" si="238"/>
        <v>5152</v>
      </c>
      <c r="N7642" s="2">
        <f t="shared" si="239"/>
        <v>57.03802535023349</v>
      </c>
    </row>
    <row r="7643" spans="1:14" x14ac:dyDescent="0.3">
      <c r="A7643" t="s">
        <v>23713</v>
      </c>
      <c r="B7643" t="s">
        <v>2435</v>
      </c>
      <c r="C7643">
        <v>4.4000000000000004</v>
      </c>
      <c r="D7643">
        <v>12</v>
      </c>
      <c r="E7643">
        <v>2999</v>
      </c>
      <c r="F7643">
        <v>2399</v>
      </c>
      <c r="G7643" t="s">
        <v>42</v>
      </c>
      <c r="H7643" t="s">
        <v>23714</v>
      </c>
      <c r="I7643" t="s">
        <v>404</v>
      </c>
      <c r="J7643" t="s">
        <v>2438</v>
      </c>
      <c r="K7643" t="s">
        <v>23715</v>
      </c>
      <c r="L7643">
        <v>16046316</v>
      </c>
      <c r="M7643">
        <f t="shared" si="238"/>
        <v>28788</v>
      </c>
      <c r="N7643" s="2">
        <f t="shared" si="239"/>
        <v>20.006668889629879</v>
      </c>
    </row>
    <row r="7644" spans="1:14" x14ac:dyDescent="0.3">
      <c r="A7644" t="s">
        <v>23716</v>
      </c>
      <c r="B7644" t="s">
        <v>917</v>
      </c>
      <c r="C7644">
        <v>4.4000000000000004</v>
      </c>
      <c r="D7644">
        <v>578</v>
      </c>
      <c r="E7644">
        <v>4249</v>
      </c>
      <c r="F7644">
        <v>1827</v>
      </c>
      <c r="G7644" t="s">
        <v>29</v>
      </c>
      <c r="H7644" t="s">
        <v>23717</v>
      </c>
      <c r="I7644" t="s">
        <v>50</v>
      </c>
      <c r="J7644" t="s">
        <v>919</v>
      </c>
      <c r="K7644" t="s">
        <v>23718</v>
      </c>
      <c r="L7644">
        <v>7427271</v>
      </c>
      <c r="M7644">
        <f t="shared" si="238"/>
        <v>1056006</v>
      </c>
      <c r="N7644" s="2">
        <f t="shared" si="239"/>
        <v>57.001647446457994</v>
      </c>
    </row>
    <row r="7645" spans="1:14" x14ac:dyDescent="0.3">
      <c r="A7645" t="s">
        <v>23719</v>
      </c>
      <c r="B7645" t="s">
        <v>230</v>
      </c>
      <c r="C7645">
        <v>3.2</v>
      </c>
      <c r="D7645">
        <v>6</v>
      </c>
      <c r="E7645">
        <v>2599</v>
      </c>
      <c r="F7645">
        <v>1039</v>
      </c>
      <c r="G7645" t="s">
        <v>1536</v>
      </c>
      <c r="H7645" t="s">
        <v>23720</v>
      </c>
      <c r="I7645" t="s">
        <v>83</v>
      </c>
      <c r="J7645" t="s">
        <v>232</v>
      </c>
      <c r="K7645" t="s">
        <v>23721</v>
      </c>
      <c r="L7645">
        <v>14805644</v>
      </c>
      <c r="M7645">
        <f t="shared" si="238"/>
        <v>6234</v>
      </c>
      <c r="N7645" s="2">
        <f t="shared" si="239"/>
        <v>60.023085802231627</v>
      </c>
    </row>
    <row r="7646" spans="1:14" x14ac:dyDescent="0.3">
      <c r="A7646" t="s">
        <v>9204</v>
      </c>
      <c r="B7646" t="s">
        <v>733</v>
      </c>
      <c r="C7646">
        <v>4.3</v>
      </c>
      <c r="D7646">
        <v>265</v>
      </c>
      <c r="E7646">
        <v>4099</v>
      </c>
      <c r="F7646">
        <v>1639</v>
      </c>
      <c r="G7646" t="s">
        <v>335</v>
      </c>
      <c r="H7646" t="s">
        <v>23722</v>
      </c>
      <c r="I7646" t="s">
        <v>44</v>
      </c>
      <c r="J7646" t="s">
        <v>735</v>
      </c>
      <c r="K7646" t="s">
        <v>23723</v>
      </c>
      <c r="L7646">
        <v>10460322</v>
      </c>
      <c r="M7646">
        <f t="shared" si="238"/>
        <v>434335</v>
      </c>
      <c r="N7646" s="2">
        <f t="shared" si="239"/>
        <v>60.014637716516226</v>
      </c>
    </row>
    <row r="7647" spans="1:14" x14ac:dyDescent="0.3">
      <c r="A7647" t="s">
        <v>23724</v>
      </c>
      <c r="B7647" t="s">
        <v>1222</v>
      </c>
      <c r="C7647">
        <v>4.2</v>
      </c>
      <c r="D7647">
        <v>38</v>
      </c>
      <c r="E7647">
        <v>899</v>
      </c>
      <c r="F7647">
        <v>449</v>
      </c>
      <c r="G7647" t="s">
        <v>67</v>
      </c>
      <c r="H7647" t="s">
        <v>23725</v>
      </c>
      <c r="I7647" t="s">
        <v>44</v>
      </c>
      <c r="J7647" t="s">
        <v>1224</v>
      </c>
      <c r="K7647" t="s">
        <v>23726</v>
      </c>
      <c r="L7647">
        <v>16814694</v>
      </c>
      <c r="M7647">
        <f t="shared" si="238"/>
        <v>17062</v>
      </c>
      <c r="N7647" s="2">
        <f t="shared" si="239"/>
        <v>50.055617352614014</v>
      </c>
    </row>
    <row r="7648" spans="1:14" x14ac:dyDescent="0.3">
      <c r="A7648" t="s">
        <v>23727</v>
      </c>
      <c r="B7648" t="s">
        <v>6987</v>
      </c>
      <c r="C7648">
        <v>4.5</v>
      </c>
      <c r="D7648">
        <v>802</v>
      </c>
      <c r="E7648">
        <v>499</v>
      </c>
      <c r="F7648">
        <v>339</v>
      </c>
      <c r="G7648" t="s">
        <v>4011</v>
      </c>
      <c r="H7648" t="s">
        <v>23728</v>
      </c>
      <c r="I7648" t="s">
        <v>1584</v>
      </c>
      <c r="J7648" t="s">
        <v>6989</v>
      </c>
      <c r="K7648" t="s">
        <v>23729</v>
      </c>
      <c r="L7648">
        <v>1546353</v>
      </c>
      <c r="M7648">
        <f t="shared" si="238"/>
        <v>271878</v>
      </c>
      <c r="N7648" s="2">
        <f t="shared" si="239"/>
        <v>32.064128256513023</v>
      </c>
    </row>
    <row r="7649" spans="1:14" x14ac:dyDescent="0.3">
      <c r="A7649" t="s">
        <v>23730</v>
      </c>
      <c r="B7649" t="s">
        <v>1093</v>
      </c>
      <c r="C7649">
        <v>4.7</v>
      </c>
      <c r="D7649">
        <v>20</v>
      </c>
      <c r="E7649">
        <v>2499</v>
      </c>
      <c r="F7649">
        <v>799</v>
      </c>
      <c r="G7649" t="s">
        <v>905</v>
      </c>
      <c r="H7649" t="s">
        <v>23731</v>
      </c>
      <c r="I7649" t="s">
        <v>630</v>
      </c>
      <c r="J7649" t="s">
        <v>1095</v>
      </c>
      <c r="K7649" t="s">
        <v>23732</v>
      </c>
      <c r="L7649">
        <v>15136686</v>
      </c>
      <c r="M7649">
        <f t="shared" si="238"/>
        <v>15980</v>
      </c>
      <c r="N7649" s="2">
        <f t="shared" si="239"/>
        <v>68.027210884353735</v>
      </c>
    </row>
    <row r="7650" spans="1:14" x14ac:dyDescent="0.3">
      <c r="A7650" t="s">
        <v>23733</v>
      </c>
      <c r="B7650" t="s">
        <v>709</v>
      </c>
      <c r="C7650">
        <v>4.5</v>
      </c>
      <c r="D7650">
        <v>10</v>
      </c>
      <c r="E7650">
        <v>699</v>
      </c>
      <c r="F7650">
        <v>699</v>
      </c>
      <c r="G7650" t="s">
        <v>124</v>
      </c>
      <c r="H7650" t="s">
        <v>23734</v>
      </c>
      <c r="I7650" t="s">
        <v>56</v>
      </c>
      <c r="J7650" t="s">
        <v>711</v>
      </c>
      <c r="K7650" t="s">
        <v>23735</v>
      </c>
      <c r="L7650">
        <v>17753700</v>
      </c>
      <c r="M7650">
        <f t="shared" si="238"/>
        <v>6990</v>
      </c>
      <c r="N7650" s="2">
        <f t="shared" si="239"/>
        <v>0</v>
      </c>
    </row>
    <row r="7651" spans="1:14" x14ac:dyDescent="0.3">
      <c r="A7651" t="s">
        <v>732</v>
      </c>
      <c r="B7651" t="s">
        <v>1097</v>
      </c>
      <c r="C7651">
        <v>3.9</v>
      </c>
      <c r="D7651">
        <v>10</v>
      </c>
      <c r="E7651">
        <v>2499</v>
      </c>
      <c r="F7651">
        <v>749</v>
      </c>
      <c r="G7651" t="s">
        <v>67</v>
      </c>
      <c r="H7651" t="s">
        <v>23736</v>
      </c>
      <c r="I7651" t="s">
        <v>201</v>
      </c>
      <c r="J7651" t="s">
        <v>1099</v>
      </c>
      <c r="K7651" t="s">
        <v>23737</v>
      </c>
      <c r="L7651">
        <v>15720188</v>
      </c>
      <c r="M7651">
        <f t="shared" si="238"/>
        <v>7490</v>
      </c>
      <c r="N7651" s="2">
        <f t="shared" si="239"/>
        <v>70.028011204481786</v>
      </c>
    </row>
    <row r="7652" spans="1:14" x14ac:dyDescent="0.3">
      <c r="A7652" t="s">
        <v>1132</v>
      </c>
      <c r="B7652" t="s">
        <v>23738</v>
      </c>
      <c r="C7652">
        <v>4.4000000000000004</v>
      </c>
      <c r="D7652">
        <v>46</v>
      </c>
      <c r="E7652">
        <v>1499</v>
      </c>
      <c r="F7652">
        <v>974</v>
      </c>
      <c r="G7652" t="s">
        <v>23739</v>
      </c>
      <c r="H7652" t="s">
        <v>23740</v>
      </c>
      <c r="I7652" t="s">
        <v>201</v>
      </c>
      <c r="J7652" t="s">
        <v>23741</v>
      </c>
      <c r="K7652" t="s">
        <v>23742</v>
      </c>
      <c r="L7652">
        <v>16276102</v>
      </c>
      <c r="M7652">
        <f t="shared" si="238"/>
        <v>44804</v>
      </c>
      <c r="N7652" s="2">
        <f t="shared" si="239"/>
        <v>35.023348899266175</v>
      </c>
    </row>
    <row r="7653" spans="1:14" x14ac:dyDescent="0.3">
      <c r="A7653" t="s">
        <v>4094</v>
      </c>
      <c r="B7653" t="s">
        <v>733</v>
      </c>
      <c r="C7653">
        <v>4</v>
      </c>
      <c r="D7653">
        <v>170</v>
      </c>
      <c r="E7653">
        <v>1299</v>
      </c>
      <c r="F7653">
        <v>519</v>
      </c>
      <c r="G7653" t="s">
        <v>1657</v>
      </c>
      <c r="H7653" t="s">
        <v>23743</v>
      </c>
      <c r="I7653" t="s">
        <v>297</v>
      </c>
      <c r="J7653" t="s">
        <v>735</v>
      </c>
      <c r="K7653" t="s">
        <v>23744</v>
      </c>
      <c r="L7653">
        <v>11467506</v>
      </c>
      <c r="M7653">
        <f t="shared" si="238"/>
        <v>88230</v>
      </c>
      <c r="N7653" s="2">
        <f t="shared" si="239"/>
        <v>60.046189376443415</v>
      </c>
    </row>
    <row r="7654" spans="1:14" x14ac:dyDescent="0.3">
      <c r="A7654" t="s">
        <v>23745</v>
      </c>
      <c r="B7654" t="s">
        <v>41</v>
      </c>
      <c r="C7654">
        <v>3.8</v>
      </c>
      <c r="D7654">
        <v>10</v>
      </c>
      <c r="E7654">
        <v>1099</v>
      </c>
      <c r="F7654">
        <v>714</v>
      </c>
      <c r="G7654" t="s">
        <v>42</v>
      </c>
      <c r="H7654" t="s">
        <v>23746</v>
      </c>
      <c r="I7654" t="s">
        <v>56</v>
      </c>
      <c r="J7654" t="s">
        <v>45</v>
      </c>
      <c r="K7654" t="s">
        <v>23747</v>
      </c>
      <c r="L7654">
        <v>14702976</v>
      </c>
      <c r="M7654">
        <f t="shared" si="238"/>
        <v>7140</v>
      </c>
      <c r="N7654" s="2">
        <f t="shared" si="239"/>
        <v>35.031847133757957</v>
      </c>
    </row>
    <row r="7655" spans="1:14" x14ac:dyDescent="0.3">
      <c r="A7655" t="s">
        <v>1077</v>
      </c>
      <c r="B7655" t="s">
        <v>1078</v>
      </c>
      <c r="C7655">
        <v>4.7</v>
      </c>
      <c r="D7655">
        <v>43</v>
      </c>
      <c r="E7655">
        <v>1890</v>
      </c>
      <c r="F7655">
        <v>1890</v>
      </c>
      <c r="G7655" t="s">
        <v>74</v>
      </c>
      <c r="H7655" t="s">
        <v>23748</v>
      </c>
      <c r="I7655" t="s">
        <v>1080</v>
      </c>
      <c r="J7655" t="s">
        <v>1081</v>
      </c>
      <c r="K7655" t="s">
        <v>23749</v>
      </c>
      <c r="L7655">
        <v>10960100</v>
      </c>
      <c r="M7655">
        <f t="shared" si="238"/>
        <v>81270</v>
      </c>
      <c r="N7655" s="2">
        <f t="shared" si="239"/>
        <v>0</v>
      </c>
    </row>
    <row r="7656" spans="1:14" x14ac:dyDescent="0.3">
      <c r="A7656" t="s">
        <v>23750</v>
      </c>
      <c r="B7656" t="s">
        <v>14006</v>
      </c>
      <c r="C7656">
        <v>3.9</v>
      </c>
      <c r="D7656">
        <v>17</v>
      </c>
      <c r="E7656">
        <v>1299</v>
      </c>
      <c r="F7656">
        <v>545</v>
      </c>
      <c r="G7656" t="s">
        <v>8588</v>
      </c>
      <c r="H7656" t="s">
        <v>23751</v>
      </c>
      <c r="I7656" t="s">
        <v>1176</v>
      </c>
      <c r="J7656" t="s">
        <v>14008</v>
      </c>
      <c r="K7656" t="s">
        <v>23752</v>
      </c>
      <c r="L7656">
        <v>16075714</v>
      </c>
      <c r="M7656">
        <f t="shared" si="238"/>
        <v>9265</v>
      </c>
      <c r="N7656" s="2">
        <f t="shared" si="239"/>
        <v>58.044649730561972</v>
      </c>
    </row>
    <row r="7657" spans="1:14" x14ac:dyDescent="0.3">
      <c r="A7657" t="s">
        <v>7093</v>
      </c>
      <c r="B7657" t="s">
        <v>13606</v>
      </c>
      <c r="C7657">
        <v>3.4</v>
      </c>
      <c r="D7657">
        <v>14</v>
      </c>
      <c r="E7657">
        <v>2796</v>
      </c>
      <c r="F7657">
        <v>978</v>
      </c>
      <c r="G7657" t="s">
        <v>16</v>
      </c>
      <c r="H7657" t="s">
        <v>23753</v>
      </c>
      <c r="I7657" t="s">
        <v>18</v>
      </c>
      <c r="J7657" t="s">
        <v>13608</v>
      </c>
      <c r="K7657" t="s">
        <v>23754</v>
      </c>
      <c r="L7657">
        <v>17693432</v>
      </c>
      <c r="M7657">
        <f t="shared" si="238"/>
        <v>13692</v>
      </c>
      <c r="N7657" s="2">
        <f t="shared" si="239"/>
        <v>65.021459227467815</v>
      </c>
    </row>
    <row r="7658" spans="1:14" x14ac:dyDescent="0.3">
      <c r="A7658" t="s">
        <v>5509</v>
      </c>
      <c r="B7658" t="s">
        <v>8549</v>
      </c>
      <c r="C7658">
        <v>4.9000000000000004</v>
      </c>
      <c r="D7658">
        <v>8</v>
      </c>
      <c r="E7658">
        <v>2399</v>
      </c>
      <c r="F7658">
        <v>959</v>
      </c>
      <c r="G7658" t="s">
        <v>1657</v>
      </c>
      <c r="H7658" t="s">
        <v>23755</v>
      </c>
      <c r="I7658" t="s">
        <v>297</v>
      </c>
      <c r="J7658" t="s">
        <v>8551</v>
      </c>
      <c r="K7658" t="s">
        <v>23756</v>
      </c>
      <c r="L7658">
        <v>11375382</v>
      </c>
      <c r="M7658">
        <f t="shared" si="238"/>
        <v>7672</v>
      </c>
      <c r="N7658" s="2">
        <f t="shared" si="239"/>
        <v>60.025010421008751</v>
      </c>
    </row>
    <row r="7659" spans="1:14" x14ac:dyDescent="0.3">
      <c r="A7659" t="s">
        <v>12213</v>
      </c>
      <c r="B7659" t="s">
        <v>1713</v>
      </c>
      <c r="C7659">
        <v>4</v>
      </c>
      <c r="D7659">
        <v>15</v>
      </c>
      <c r="E7659">
        <v>3679</v>
      </c>
      <c r="F7659">
        <v>699</v>
      </c>
      <c r="G7659" t="s">
        <v>683</v>
      </c>
      <c r="H7659" t="s">
        <v>23757</v>
      </c>
      <c r="I7659" t="s">
        <v>373</v>
      </c>
      <c r="J7659" t="s">
        <v>1715</v>
      </c>
      <c r="K7659" t="s">
        <v>23758</v>
      </c>
      <c r="L7659">
        <v>12824820</v>
      </c>
      <c r="M7659">
        <f t="shared" si="238"/>
        <v>10485</v>
      </c>
      <c r="N7659" s="2">
        <f t="shared" si="239"/>
        <v>81.000271812992665</v>
      </c>
    </row>
    <row r="7660" spans="1:14" x14ac:dyDescent="0.3">
      <c r="A7660" t="s">
        <v>23759</v>
      </c>
      <c r="B7660" t="s">
        <v>12770</v>
      </c>
      <c r="C7660">
        <v>4.5</v>
      </c>
      <c r="D7660">
        <v>53</v>
      </c>
      <c r="E7660">
        <v>1595</v>
      </c>
      <c r="F7660">
        <v>1435</v>
      </c>
      <c r="G7660" t="s">
        <v>3858</v>
      </c>
      <c r="H7660" t="s">
        <v>23760</v>
      </c>
      <c r="I7660" t="s">
        <v>1145</v>
      </c>
      <c r="J7660" t="s">
        <v>12772</v>
      </c>
      <c r="K7660" t="s">
        <v>23761</v>
      </c>
      <c r="L7660">
        <v>13990542</v>
      </c>
      <c r="M7660">
        <f t="shared" si="238"/>
        <v>76055</v>
      </c>
      <c r="N7660" s="2">
        <f t="shared" si="239"/>
        <v>10.031347962382444</v>
      </c>
    </row>
    <row r="7661" spans="1:14" x14ac:dyDescent="0.3">
      <c r="A7661" t="s">
        <v>9093</v>
      </c>
      <c r="B7661" t="s">
        <v>119</v>
      </c>
      <c r="C7661">
        <v>4.4000000000000004</v>
      </c>
      <c r="D7661">
        <v>54</v>
      </c>
      <c r="E7661">
        <v>699</v>
      </c>
      <c r="F7661">
        <v>629</v>
      </c>
      <c r="G7661" t="s">
        <v>81</v>
      </c>
      <c r="H7661" t="s">
        <v>23762</v>
      </c>
      <c r="I7661" t="s">
        <v>2214</v>
      </c>
      <c r="J7661" t="s">
        <v>119</v>
      </c>
      <c r="K7661" t="s">
        <v>23763</v>
      </c>
      <c r="L7661">
        <v>14196234</v>
      </c>
      <c r="M7661">
        <f t="shared" si="238"/>
        <v>33966</v>
      </c>
      <c r="N7661" s="2">
        <f t="shared" si="239"/>
        <v>10.014306151645208</v>
      </c>
    </row>
    <row r="7662" spans="1:14" x14ac:dyDescent="0.3">
      <c r="A7662" t="s">
        <v>23764</v>
      </c>
      <c r="B7662" t="s">
        <v>241</v>
      </c>
      <c r="C7662">
        <v>3.5</v>
      </c>
      <c r="D7662">
        <v>6</v>
      </c>
      <c r="E7662">
        <v>2399</v>
      </c>
      <c r="F7662">
        <v>839</v>
      </c>
      <c r="G7662" t="s">
        <v>451</v>
      </c>
      <c r="H7662" t="s">
        <v>23765</v>
      </c>
      <c r="I7662" t="s">
        <v>297</v>
      </c>
      <c r="J7662" t="s">
        <v>245</v>
      </c>
      <c r="K7662" t="s">
        <v>23766</v>
      </c>
      <c r="L7662">
        <v>16906308</v>
      </c>
      <c r="M7662">
        <f t="shared" si="238"/>
        <v>5034</v>
      </c>
      <c r="N7662" s="2">
        <f t="shared" si="239"/>
        <v>65.027094622759478</v>
      </c>
    </row>
    <row r="7663" spans="1:14" x14ac:dyDescent="0.3">
      <c r="A7663" t="s">
        <v>23767</v>
      </c>
      <c r="B7663" t="s">
        <v>2576</v>
      </c>
      <c r="C7663">
        <v>4.2</v>
      </c>
      <c r="D7663">
        <v>13</v>
      </c>
      <c r="E7663">
        <v>1696</v>
      </c>
      <c r="F7663">
        <v>1000</v>
      </c>
      <c r="G7663" t="s">
        <v>16</v>
      </c>
      <c r="H7663" t="s">
        <v>23768</v>
      </c>
      <c r="I7663" t="s">
        <v>10350</v>
      </c>
      <c r="J7663" t="s">
        <v>2578</v>
      </c>
      <c r="K7663" t="s">
        <v>23769</v>
      </c>
      <c r="L7663">
        <v>16900578</v>
      </c>
      <c r="M7663">
        <f t="shared" si="238"/>
        <v>13000</v>
      </c>
      <c r="N7663" s="2">
        <f t="shared" si="239"/>
        <v>41.037735849056602</v>
      </c>
    </row>
    <row r="7664" spans="1:14" x14ac:dyDescent="0.3">
      <c r="A7664" t="s">
        <v>23770</v>
      </c>
      <c r="B7664" t="s">
        <v>2584</v>
      </c>
      <c r="C7664">
        <v>4.3</v>
      </c>
      <c r="D7664">
        <v>329</v>
      </c>
      <c r="E7664">
        <v>299</v>
      </c>
      <c r="F7664">
        <v>194</v>
      </c>
      <c r="G7664" t="s">
        <v>1742</v>
      </c>
      <c r="H7664" t="s">
        <v>23771</v>
      </c>
      <c r="I7664" t="s">
        <v>1744</v>
      </c>
      <c r="J7664" t="s">
        <v>2587</v>
      </c>
      <c r="K7664" t="s">
        <v>23772</v>
      </c>
      <c r="L7664">
        <v>8890335</v>
      </c>
      <c r="M7664">
        <f t="shared" si="238"/>
        <v>63826</v>
      </c>
      <c r="N7664" s="2">
        <f t="shared" si="239"/>
        <v>35.11705685618729</v>
      </c>
    </row>
    <row r="7665" spans="1:14" x14ac:dyDescent="0.3">
      <c r="A7665" t="s">
        <v>23773</v>
      </c>
      <c r="B7665" t="s">
        <v>14649</v>
      </c>
      <c r="C7665">
        <v>4.3</v>
      </c>
      <c r="D7665">
        <v>63</v>
      </c>
      <c r="E7665">
        <v>1599</v>
      </c>
      <c r="F7665">
        <v>991</v>
      </c>
      <c r="G7665" t="s">
        <v>67</v>
      </c>
      <c r="H7665" t="s">
        <v>23774</v>
      </c>
      <c r="I7665" t="s">
        <v>50</v>
      </c>
      <c r="J7665" t="s">
        <v>14651</v>
      </c>
      <c r="K7665" t="s">
        <v>23775</v>
      </c>
      <c r="L7665">
        <v>13561514</v>
      </c>
      <c r="M7665">
        <f t="shared" si="238"/>
        <v>62433</v>
      </c>
      <c r="N7665" s="2">
        <f t="shared" si="239"/>
        <v>38.02376485303315</v>
      </c>
    </row>
    <row r="7666" spans="1:14" x14ac:dyDescent="0.3">
      <c r="A7666" t="s">
        <v>23776</v>
      </c>
      <c r="B7666" t="s">
        <v>1836</v>
      </c>
      <c r="C7666">
        <v>3.9</v>
      </c>
      <c r="D7666">
        <v>65</v>
      </c>
      <c r="E7666">
        <v>699</v>
      </c>
      <c r="F7666">
        <v>692</v>
      </c>
      <c r="G7666" t="s">
        <v>23777</v>
      </c>
      <c r="H7666" t="s">
        <v>23778</v>
      </c>
      <c r="I7666" t="s">
        <v>297</v>
      </c>
      <c r="J7666" t="s">
        <v>1838</v>
      </c>
      <c r="K7666" t="s">
        <v>23779</v>
      </c>
      <c r="L7666">
        <v>12976186</v>
      </c>
      <c r="M7666">
        <f t="shared" si="238"/>
        <v>44980</v>
      </c>
      <c r="N7666" s="2">
        <f t="shared" si="239"/>
        <v>1.0014306151645207</v>
      </c>
    </row>
    <row r="7667" spans="1:14" x14ac:dyDescent="0.3">
      <c r="A7667" t="s">
        <v>449</v>
      </c>
      <c r="B7667" t="s">
        <v>1817</v>
      </c>
      <c r="C7667">
        <v>4</v>
      </c>
      <c r="D7667">
        <v>50</v>
      </c>
      <c r="E7667">
        <v>1449</v>
      </c>
      <c r="F7667">
        <v>579</v>
      </c>
      <c r="G7667" t="s">
        <v>1657</v>
      </c>
      <c r="H7667" t="s">
        <v>23780</v>
      </c>
      <c r="I7667" t="s">
        <v>297</v>
      </c>
      <c r="J7667" t="s">
        <v>1819</v>
      </c>
      <c r="K7667" t="s">
        <v>23781</v>
      </c>
      <c r="L7667">
        <v>15770126</v>
      </c>
      <c r="M7667">
        <f t="shared" si="238"/>
        <v>28950</v>
      </c>
      <c r="N7667" s="2">
        <f t="shared" si="239"/>
        <v>60.041407867494826</v>
      </c>
    </row>
    <row r="7668" spans="1:14" x14ac:dyDescent="0.3">
      <c r="A7668" t="s">
        <v>23782</v>
      </c>
      <c r="B7668" t="s">
        <v>66</v>
      </c>
      <c r="C7668">
        <v>4.4000000000000004</v>
      </c>
      <c r="D7668">
        <v>84</v>
      </c>
      <c r="E7668">
        <v>1099</v>
      </c>
      <c r="F7668">
        <v>439</v>
      </c>
      <c r="G7668" t="s">
        <v>67</v>
      </c>
      <c r="H7668" t="s">
        <v>23783</v>
      </c>
      <c r="I7668" t="s">
        <v>1064</v>
      </c>
      <c r="J7668" t="s">
        <v>70</v>
      </c>
      <c r="K7668" t="s">
        <v>23784</v>
      </c>
      <c r="L7668">
        <v>12441896</v>
      </c>
      <c r="M7668">
        <f t="shared" si="238"/>
        <v>36876</v>
      </c>
      <c r="N7668" s="2">
        <f t="shared" si="239"/>
        <v>60.05459508644222</v>
      </c>
    </row>
    <row r="7669" spans="1:14" x14ac:dyDescent="0.3">
      <c r="A7669" t="s">
        <v>23785</v>
      </c>
      <c r="B7669" t="s">
        <v>3865</v>
      </c>
      <c r="C7669">
        <v>4.4000000000000004</v>
      </c>
      <c r="D7669">
        <v>30</v>
      </c>
      <c r="E7669">
        <v>1498</v>
      </c>
      <c r="F7669">
        <v>449</v>
      </c>
      <c r="G7669" t="s">
        <v>67</v>
      </c>
      <c r="H7669" t="s">
        <v>23786</v>
      </c>
      <c r="I7669" t="s">
        <v>862</v>
      </c>
      <c r="J7669" t="s">
        <v>3867</v>
      </c>
      <c r="K7669" t="s">
        <v>23787</v>
      </c>
      <c r="L7669">
        <v>14714776</v>
      </c>
      <c r="M7669">
        <f t="shared" si="238"/>
        <v>13470</v>
      </c>
      <c r="N7669" s="2">
        <f t="shared" si="239"/>
        <v>70.026702269692919</v>
      </c>
    </row>
    <row r="7670" spans="1:14" x14ac:dyDescent="0.3">
      <c r="A7670" t="s">
        <v>79</v>
      </c>
      <c r="B7670" t="s">
        <v>1300</v>
      </c>
      <c r="C7670">
        <v>3.8</v>
      </c>
      <c r="D7670">
        <v>139</v>
      </c>
      <c r="E7670">
        <v>1899</v>
      </c>
      <c r="F7670">
        <v>854</v>
      </c>
      <c r="G7670" t="s">
        <v>757</v>
      </c>
      <c r="H7670" t="s">
        <v>23788</v>
      </c>
      <c r="I7670" t="s">
        <v>83</v>
      </c>
      <c r="J7670" t="s">
        <v>1302</v>
      </c>
      <c r="K7670" t="s">
        <v>23789</v>
      </c>
      <c r="L7670">
        <v>13327452</v>
      </c>
      <c r="M7670">
        <f t="shared" si="238"/>
        <v>118706</v>
      </c>
      <c r="N7670" s="2">
        <f t="shared" si="239"/>
        <v>55.028962611901001</v>
      </c>
    </row>
    <row r="7671" spans="1:14" x14ac:dyDescent="0.3">
      <c r="A7671" t="s">
        <v>23790</v>
      </c>
      <c r="B7671" t="s">
        <v>23791</v>
      </c>
      <c r="C7671">
        <v>2.9</v>
      </c>
      <c r="D7671">
        <v>213</v>
      </c>
      <c r="E7671">
        <v>1699</v>
      </c>
      <c r="F7671">
        <v>679</v>
      </c>
      <c r="G7671" t="s">
        <v>67</v>
      </c>
      <c r="H7671" t="s">
        <v>23792</v>
      </c>
      <c r="I7671" t="s">
        <v>862</v>
      </c>
      <c r="J7671" t="s">
        <v>23793</v>
      </c>
      <c r="K7671" t="s">
        <v>23794</v>
      </c>
      <c r="L7671">
        <v>13841604</v>
      </c>
      <c r="M7671">
        <f t="shared" si="238"/>
        <v>144627</v>
      </c>
      <c r="N7671" s="2">
        <f t="shared" si="239"/>
        <v>60.035314891112421</v>
      </c>
    </row>
    <row r="7672" spans="1:14" x14ac:dyDescent="0.3">
      <c r="A7672" t="s">
        <v>23795</v>
      </c>
      <c r="B7672" t="s">
        <v>10656</v>
      </c>
      <c r="C7672">
        <v>2</v>
      </c>
      <c r="D7672">
        <v>5</v>
      </c>
      <c r="E7672">
        <v>1499</v>
      </c>
      <c r="F7672">
        <v>824</v>
      </c>
      <c r="G7672" t="s">
        <v>124</v>
      </c>
      <c r="H7672" t="s">
        <v>23796</v>
      </c>
      <c r="I7672" t="s">
        <v>126</v>
      </c>
      <c r="J7672" t="s">
        <v>10658</v>
      </c>
      <c r="K7672" t="s">
        <v>23797</v>
      </c>
      <c r="L7672">
        <v>17627736</v>
      </c>
      <c r="M7672">
        <f t="shared" si="238"/>
        <v>4120</v>
      </c>
      <c r="N7672" s="2">
        <f t="shared" si="239"/>
        <v>45.030020013342224</v>
      </c>
    </row>
    <row r="7673" spans="1:14" x14ac:dyDescent="0.3">
      <c r="A7673" t="s">
        <v>3213</v>
      </c>
      <c r="B7673" t="s">
        <v>1256</v>
      </c>
      <c r="C7673">
        <v>3.9</v>
      </c>
      <c r="D7673">
        <v>41</v>
      </c>
      <c r="E7673">
        <v>2999</v>
      </c>
      <c r="F7673">
        <v>869</v>
      </c>
      <c r="G7673" t="s">
        <v>409</v>
      </c>
      <c r="H7673" t="s">
        <v>23798</v>
      </c>
      <c r="I7673" t="s">
        <v>891</v>
      </c>
      <c r="J7673" t="s">
        <v>1259</v>
      </c>
      <c r="K7673" t="s">
        <v>23799</v>
      </c>
      <c r="L7673">
        <v>14874264</v>
      </c>
      <c r="M7673">
        <f t="shared" si="238"/>
        <v>35629</v>
      </c>
      <c r="N7673" s="2">
        <f t="shared" si="239"/>
        <v>71.023674558186073</v>
      </c>
    </row>
    <row r="7674" spans="1:14" x14ac:dyDescent="0.3">
      <c r="A7674" t="s">
        <v>16320</v>
      </c>
      <c r="B7674" t="s">
        <v>41</v>
      </c>
      <c r="C7674">
        <v>4.0999999999999996</v>
      </c>
      <c r="D7674">
        <v>7</v>
      </c>
      <c r="E7674">
        <v>1299</v>
      </c>
      <c r="F7674">
        <v>779</v>
      </c>
      <c r="G7674" t="s">
        <v>42</v>
      </c>
      <c r="H7674" t="s">
        <v>23800</v>
      </c>
      <c r="I7674" t="s">
        <v>37</v>
      </c>
      <c r="J7674" t="s">
        <v>45</v>
      </c>
      <c r="K7674" t="s">
        <v>23801</v>
      </c>
      <c r="L7674">
        <v>14701908</v>
      </c>
      <c r="M7674">
        <f t="shared" si="238"/>
        <v>5453</v>
      </c>
      <c r="N7674" s="2">
        <f t="shared" si="239"/>
        <v>40.030792917628943</v>
      </c>
    </row>
    <row r="7675" spans="1:14" x14ac:dyDescent="0.3">
      <c r="A7675" t="s">
        <v>23802</v>
      </c>
      <c r="B7675" t="s">
        <v>1317</v>
      </c>
      <c r="C7675">
        <v>4</v>
      </c>
      <c r="D7675">
        <v>36</v>
      </c>
      <c r="E7675">
        <v>1799</v>
      </c>
      <c r="F7675">
        <v>719</v>
      </c>
      <c r="G7675" t="s">
        <v>67</v>
      </c>
      <c r="H7675" t="s">
        <v>23803</v>
      </c>
      <c r="I7675" t="s">
        <v>404</v>
      </c>
      <c r="J7675" t="s">
        <v>1317</v>
      </c>
      <c r="K7675" t="s">
        <v>23804</v>
      </c>
      <c r="L7675">
        <v>14509338</v>
      </c>
      <c r="M7675">
        <f t="shared" si="238"/>
        <v>25884</v>
      </c>
      <c r="N7675" s="2">
        <f t="shared" si="239"/>
        <v>60.033351862145636</v>
      </c>
    </row>
    <row r="7676" spans="1:14" x14ac:dyDescent="0.3">
      <c r="A7676" t="s">
        <v>23805</v>
      </c>
      <c r="B7676" t="s">
        <v>8560</v>
      </c>
      <c r="C7676">
        <v>4.8</v>
      </c>
      <c r="D7676">
        <v>31</v>
      </c>
      <c r="E7676">
        <v>7250</v>
      </c>
      <c r="F7676">
        <v>7250</v>
      </c>
      <c r="G7676" t="s">
        <v>88</v>
      </c>
      <c r="H7676" t="s">
        <v>23806</v>
      </c>
      <c r="I7676" t="s">
        <v>1241</v>
      </c>
      <c r="J7676" t="s">
        <v>8562</v>
      </c>
      <c r="K7676" t="s">
        <v>23807</v>
      </c>
      <c r="L7676">
        <v>11445382</v>
      </c>
      <c r="M7676">
        <f t="shared" si="238"/>
        <v>224750</v>
      </c>
      <c r="N7676" s="2">
        <f t="shared" si="239"/>
        <v>0</v>
      </c>
    </row>
    <row r="7677" spans="1:14" x14ac:dyDescent="0.3">
      <c r="A7677" t="s">
        <v>23808</v>
      </c>
      <c r="B7677" t="s">
        <v>2669</v>
      </c>
      <c r="C7677">
        <v>3.9</v>
      </c>
      <c r="D7677">
        <v>13</v>
      </c>
      <c r="E7677">
        <v>5999</v>
      </c>
      <c r="F7677">
        <v>2279</v>
      </c>
      <c r="G7677" t="s">
        <v>16</v>
      </c>
      <c r="H7677" t="s">
        <v>23809</v>
      </c>
      <c r="I7677" t="s">
        <v>18</v>
      </c>
      <c r="J7677" t="s">
        <v>2671</v>
      </c>
      <c r="K7677" t="s">
        <v>23810</v>
      </c>
      <c r="L7677">
        <v>16542184</v>
      </c>
      <c r="M7677">
        <f t="shared" si="238"/>
        <v>29627</v>
      </c>
      <c r="N7677" s="2">
        <f t="shared" si="239"/>
        <v>62.010335055842638</v>
      </c>
    </row>
    <row r="7678" spans="1:14" x14ac:dyDescent="0.3">
      <c r="A7678" t="s">
        <v>2652</v>
      </c>
      <c r="B7678" t="s">
        <v>230</v>
      </c>
      <c r="C7678">
        <v>3.6</v>
      </c>
      <c r="D7678">
        <v>8</v>
      </c>
      <c r="E7678">
        <v>899</v>
      </c>
      <c r="F7678">
        <v>314</v>
      </c>
      <c r="G7678" t="s">
        <v>42</v>
      </c>
      <c r="H7678" t="s">
        <v>23811</v>
      </c>
      <c r="I7678" t="s">
        <v>56</v>
      </c>
      <c r="J7678" t="s">
        <v>232</v>
      </c>
      <c r="K7678" t="s">
        <v>23812</v>
      </c>
      <c r="L7678">
        <v>14935252</v>
      </c>
      <c r="M7678">
        <f t="shared" si="238"/>
        <v>2512</v>
      </c>
      <c r="N7678" s="2">
        <f t="shared" si="239"/>
        <v>65.072302558398221</v>
      </c>
    </row>
    <row r="7679" spans="1:14" x14ac:dyDescent="0.3">
      <c r="A7679" t="s">
        <v>1027</v>
      </c>
      <c r="B7679" t="s">
        <v>1078</v>
      </c>
      <c r="C7679">
        <v>4.5999999999999996</v>
      </c>
      <c r="D7679">
        <v>35</v>
      </c>
      <c r="E7679">
        <v>2290</v>
      </c>
      <c r="F7679">
        <v>2290</v>
      </c>
      <c r="G7679" t="s">
        <v>242</v>
      </c>
      <c r="H7679" t="s">
        <v>23813</v>
      </c>
      <c r="I7679" t="s">
        <v>244</v>
      </c>
      <c r="J7679" t="s">
        <v>1081</v>
      </c>
      <c r="K7679" t="s">
        <v>1439</v>
      </c>
      <c r="L7679">
        <v>12687776</v>
      </c>
      <c r="M7679">
        <f t="shared" si="238"/>
        <v>80150</v>
      </c>
      <c r="N7679" s="2">
        <f t="shared" si="239"/>
        <v>0</v>
      </c>
    </row>
    <row r="7680" spans="1:14" x14ac:dyDescent="0.3">
      <c r="A7680" t="s">
        <v>23814</v>
      </c>
      <c r="B7680" t="s">
        <v>23815</v>
      </c>
      <c r="C7680">
        <v>4.7</v>
      </c>
      <c r="D7680">
        <v>36</v>
      </c>
      <c r="E7680">
        <v>1799</v>
      </c>
      <c r="F7680">
        <v>1349</v>
      </c>
      <c r="G7680" t="s">
        <v>67</v>
      </c>
      <c r="H7680" t="s">
        <v>23816</v>
      </c>
      <c r="I7680" t="s">
        <v>740</v>
      </c>
      <c r="J7680" t="s">
        <v>23817</v>
      </c>
      <c r="K7680" t="s">
        <v>23818</v>
      </c>
      <c r="L7680">
        <v>16017040</v>
      </c>
      <c r="M7680">
        <f t="shared" si="238"/>
        <v>48564</v>
      </c>
      <c r="N7680" s="2">
        <f t="shared" si="239"/>
        <v>25.013896609227348</v>
      </c>
    </row>
    <row r="7681" spans="1:14" x14ac:dyDescent="0.3">
      <c r="A7681" t="s">
        <v>978</v>
      </c>
      <c r="B7681" t="s">
        <v>2295</v>
      </c>
      <c r="C7681">
        <v>4.5</v>
      </c>
      <c r="D7681">
        <v>22</v>
      </c>
      <c r="E7681">
        <v>1049</v>
      </c>
      <c r="F7681">
        <v>524</v>
      </c>
      <c r="G7681" t="s">
        <v>29</v>
      </c>
      <c r="H7681" t="s">
        <v>23819</v>
      </c>
      <c r="I7681" t="s">
        <v>37</v>
      </c>
      <c r="J7681" t="s">
        <v>2297</v>
      </c>
      <c r="K7681" t="s">
        <v>23820</v>
      </c>
      <c r="L7681">
        <v>17190686</v>
      </c>
      <c r="M7681">
        <f t="shared" si="238"/>
        <v>11528</v>
      </c>
      <c r="N7681" s="2">
        <f t="shared" si="239"/>
        <v>50.047664442326024</v>
      </c>
    </row>
    <row r="7682" spans="1:14" x14ac:dyDescent="0.3">
      <c r="A7682" t="s">
        <v>6946</v>
      </c>
      <c r="B7682" t="s">
        <v>230</v>
      </c>
      <c r="C7682">
        <v>4.3</v>
      </c>
      <c r="D7682">
        <v>122</v>
      </c>
      <c r="E7682">
        <v>899</v>
      </c>
      <c r="F7682">
        <v>539</v>
      </c>
      <c r="G7682" t="s">
        <v>67</v>
      </c>
      <c r="H7682" t="s">
        <v>23821</v>
      </c>
      <c r="I7682" t="s">
        <v>37</v>
      </c>
      <c r="J7682" t="s">
        <v>232</v>
      </c>
      <c r="K7682" t="s">
        <v>23822</v>
      </c>
      <c r="L7682">
        <v>11545444</v>
      </c>
      <c r="M7682">
        <f t="shared" si="238"/>
        <v>65758</v>
      </c>
      <c r="N7682" s="2">
        <f t="shared" si="239"/>
        <v>40.044493882091217</v>
      </c>
    </row>
    <row r="7683" spans="1:14" x14ac:dyDescent="0.3">
      <c r="A7683" t="s">
        <v>23823</v>
      </c>
      <c r="B7683" t="s">
        <v>456</v>
      </c>
      <c r="C7683">
        <v>4</v>
      </c>
      <c r="D7683">
        <v>7</v>
      </c>
      <c r="E7683">
        <v>1890</v>
      </c>
      <c r="F7683">
        <v>945</v>
      </c>
      <c r="G7683" t="s">
        <v>67</v>
      </c>
      <c r="H7683" t="s">
        <v>23824</v>
      </c>
      <c r="I7683" t="s">
        <v>44</v>
      </c>
      <c r="J7683" t="s">
        <v>459</v>
      </c>
      <c r="K7683" t="s">
        <v>23825</v>
      </c>
      <c r="L7683">
        <v>15850034</v>
      </c>
      <c r="M7683">
        <f t="shared" ref="M7683:M7746" si="240">D7683*F7683</f>
        <v>6615</v>
      </c>
      <c r="N7683" s="2">
        <f t="shared" ref="N7683:N7746" si="241">((E7683-F7683)/E7683) *100</f>
        <v>50</v>
      </c>
    </row>
    <row r="7684" spans="1:14" x14ac:dyDescent="0.3">
      <c r="A7684" t="s">
        <v>11064</v>
      </c>
      <c r="B7684" t="s">
        <v>1513</v>
      </c>
      <c r="C7684">
        <v>3.1</v>
      </c>
      <c r="D7684">
        <v>15</v>
      </c>
      <c r="E7684">
        <v>1599</v>
      </c>
      <c r="F7684">
        <v>559</v>
      </c>
      <c r="G7684" t="s">
        <v>124</v>
      </c>
      <c r="H7684" t="s">
        <v>23826</v>
      </c>
      <c r="I7684" t="s">
        <v>50</v>
      </c>
      <c r="J7684" t="s">
        <v>1515</v>
      </c>
      <c r="K7684" t="s">
        <v>23827</v>
      </c>
      <c r="L7684">
        <v>16111454</v>
      </c>
      <c r="M7684">
        <f t="shared" si="240"/>
        <v>8385</v>
      </c>
      <c r="N7684" s="2">
        <f t="shared" si="241"/>
        <v>65.040650406504056</v>
      </c>
    </row>
    <row r="7685" spans="1:14" x14ac:dyDescent="0.3">
      <c r="A7685" t="s">
        <v>4274</v>
      </c>
      <c r="B7685" t="s">
        <v>2509</v>
      </c>
      <c r="C7685">
        <v>3.4</v>
      </c>
      <c r="D7685">
        <v>8</v>
      </c>
      <c r="E7685">
        <v>4699</v>
      </c>
      <c r="F7685">
        <v>2772</v>
      </c>
      <c r="G7685" t="s">
        <v>905</v>
      </c>
      <c r="H7685" t="s">
        <v>23828</v>
      </c>
      <c r="I7685" t="s">
        <v>83</v>
      </c>
      <c r="J7685" t="s">
        <v>2511</v>
      </c>
      <c r="K7685" t="s">
        <v>23829</v>
      </c>
      <c r="L7685">
        <v>15163310</v>
      </c>
      <c r="M7685">
        <f t="shared" si="240"/>
        <v>22176</v>
      </c>
      <c r="N7685" s="2">
        <f t="shared" si="241"/>
        <v>41.008725260693765</v>
      </c>
    </row>
    <row r="7686" spans="1:14" x14ac:dyDescent="0.3">
      <c r="A7686" t="s">
        <v>23830</v>
      </c>
      <c r="B7686" t="s">
        <v>2584</v>
      </c>
      <c r="C7686">
        <v>4.4000000000000004</v>
      </c>
      <c r="D7686">
        <v>52</v>
      </c>
      <c r="E7686">
        <v>299</v>
      </c>
      <c r="F7686">
        <v>209</v>
      </c>
      <c r="G7686" t="s">
        <v>16</v>
      </c>
      <c r="H7686" t="s">
        <v>23831</v>
      </c>
      <c r="I7686" t="s">
        <v>507</v>
      </c>
      <c r="J7686" t="s">
        <v>2587</v>
      </c>
      <c r="K7686" t="s">
        <v>23832</v>
      </c>
      <c r="L7686">
        <v>16077980</v>
      </c>
      <c r="M7686">
        <f t="shared" si="240"/>
        <v>10868</v>
      </c>
      <c r="N7686" s="2">
        <f t="shared" si="241"/>
        <v>30.100334448160538</v>
      </c>
    </row>
    <row r="7687" spans="1:14" x14ac:dyDescent="0.3">
      <c r="A7687" t="s">
        <v>5069</v>
      </c>
      <c r="B7687" t="s">
        <v>11432</v>
      </c>
      <c r="C7687">
        <v>3.5</v>
      </c>
      <c r="D7687">
        <v>84</v>
      </c>
      <c r="E7687">
        <v>999</v>
      </c>
      <c r="F7687">
        <v>399</v>
      </c>
      <c r="G7687" t="s">
        <v>683</v>
      </c>
      <c r="H7687" t="s">
        <v>23833</v>
      </c>
      <c r="I7687" t="s">
        <v>1080</v>
      </c>
      <c r="J7687" t="s">
        <v>11434</v>
      </c>
      <c r="K7687" t="s">
        <v>19361</v>
      </c>
      <c r="L7687">
        <v>12548128</v>
      </c>
      <c r="M7687">
        <f t="shared" si="240"/>
        <v>33516</v>
      </c>
      <c r="N7687" s="2">
        <f t="shared" si="241"/>
        <v>60.06006006006006</v>
      </c>
    </row>
    <row r="7688" spans="1:14" x14ac:dyDescent="0.3">
      <c r="A7688" t="s">
        <v>23834</v>
      </c>
      <c r="B7688" t="s">
        <v>159</v>
      </c>
      <c r="C7688">
        <v>5</v>
      </c>
      <c r="D7688">
        <v>5</v>
      </c>
      <c r="E7688">
        <v>2799</v>
      </c>
      <c r="F7688">
        <v>951</v>
      </c>
      <c r="G7688" t="s">
        <v>29</v>
      </c>
      <c r="H7688" t="s">
        <v>23835</v>
      </c>
      <c r="I7688" t="s">
        <v>1348</v>
      </c>
      <c r="J7688" t="s">
        <v>162</v>
      </c>
      <c r="K7688" t="s">
        <v>23836</v>
      </c>
      <c r="L7688">
        <v>17368202</v>
      </c>
      <c r="M7688">
        <f t="shared" si="240"/>
        <v>4755</v>
      </c>
      <c r="N7688" s="2">
        <f t="shared" si="241"/>
        <v>66.023579849946415</v>
      </c>
    </row>
    <row r="7689" spans="1:14" x14ac:dyDescent="0.3">
      <c r="A7689" t="s">
        <v>23837</v>
      </c>
      <c r="B7689" t="s">
        <v>41</v>
      </c>
      <c r="C7689">
        <v>4.2</v>
      </c>
      <c r="D7689">
        <v>38</v>
      </c>
      <c r="E7689">
        <v>899</v>
      </c>
      <c r="F7689">
        <v>539</v>
      </c>
      <c r="G7689" t="s">
        <v>42</v>
      </c>
      <c r="H7689" t="s">
        <v>23838</v>
      </c>
      <c r="I7689" t="s">
        <v>37</v>
      </c>
      <c r="J7689" t="s">
        <v>45</v>
      </c>
      <c r="K7689" t="s">
        <v>23839</v>
      </c>
      <c r="L7689">
        <v>14703064</v>
      </c>
      <c r="M7689">
        <f t="shared" si="240"/>
        <v>20482</v>
      </c>
      <c r="N7689" s="2">
        <f t="shared" si="241"/>
        <v>40.044493882091217</v>
      </c>
    </row>
    <row r="7690" spans="1:14" x14ac:dyDescent="0.3">
      <c r="A7690" t="s">
        <v>23840</v>
      </c>
      <c r="B7690" t="s">
        <v>6550</v>
      </c>
      <c r="C7690">
        <v>5</v>
      </c>
      <c r="D7690">
        <v>3</v>
      </c>
      <c r="E7690">
        <v>2199</v>
      </c>
      <c r="F7690">
        <v>1473</v>
      </c>
      <c r="G7690" t="s">
        <v>1325</v>
      </c>
      <c r="H7690" t="s">
        <v>23841</v>
      </c>
      <c r="I7690" t="s">
        <v>3629</v>
      </c>
      <c r="J7690" t="s">
        <v>6552</v>
      </c>
      <c r="K7690" t="s">
        <v>23842</v>
      </c>
      <c r="L7690">
        <v>16737986</v>
      </c>
      <c r="M7690">
        <f t="shared" si="240"/>
        <v>4419</v>
      </c>
      <c r="N7690" s="2">
        <f t="shared" si="241"/>
        <v>33.015006821282398</v>
      </c>
    </row>
    <row r="7691" spans="1:14" x14ac:dyDescent="0.3">
      <c r="A7691" t="s">
        <v>23843</v>
      </c>
      <c r="B7691" t="s">
        <v>165</v>
      </c>
      <c r="C7691">
        <v>4.4000000000000004</v>
      </c>
      <c r="D7691">
        <v>45</v>
      </c>
      <c r="E7691">
        <v>3499</v>
      </c>
      <c r="F7691">
        <v>1924</v>
      </c>
      <c r="G7691" t="s">
        <v>29</v>
      </c>
      <c r="H7691" t="s">
        <v>23844</v>
      </c>
      <c r="I7691" t="s">
        <v>201</v>
      </c>
      <c r="J7691" t="s">
        <v>168</v>
      </c>
      <c r="K7691" t="s">
        <v>23845</v>
      </c>
      <c r="L7691">
        <v>14919550</v>
      </c>
      <c r="M7691">
        <f t="shared" si="240"/>
        <v>86580</v>
      </c>
      <c r="N7691" s="2">
        <f t="shared" si="241"/>
        <v>45.012860817376392</v>
      </c>
    </row>
    <row r="7692" spans="1:14" x14ac:dyDescent="0.3">
      <c r="A7692" t="s">
        <v>3414</v>
      </c>
      <c r="B7692" t="s">
        <v>1513</v>
      </c>
      <c r="C7692">
        <v>4</v>
      </c>
      <c r="D7692">
        <v>8</v>
      </c>
      <c r="E7692">
        <v>1649</v>
      </c>
      <c r="F7692">
        <v>824</v>
      </c>
      <c r="G7692" t="s">
        <v>67</v>
      </c>
      <c r="H7692" t="s">
        <v>23846</v>
      </c>
      <c r="I7692" t="s">
        <v>37</v>
      </c>
      <c r="J7692" t="s">
        <v>1515</v>
      </c>
      <c r="K7692" t="s">
        <v>23847</v>
      </c>
      <c r="L7692">
        <v>16260602</v>
      </c>
      <c r="M7692">
        <f t="shared" si="240"/>
        <v>6592</v>
      </c>
      <c r="N7692" s="2">
        <f t="shared" si="241"/>
        <v>50.030321406913281</v>
      </c>
    </row>
    <row r="7693" spans="1:14" x14ac:dyDescent="0.3">
      <c r="A7693" t="s">
        <v>23848</v>
      </c>
      <c r="B7693" t="s">
        <v>2653</v>
      </c>
      <c r="C7693">
        <v>4.7</v>
      </c>
      <c r="D7693">
        <v>18</v>
      </c>
      <c r="E7693">
        <v>1699</v>
      </c>
      <c r="F7693">
        <v>849</v>
      </c>
      <c r="G7693" t="s">
        <v>124</v>
      </c>
      <c r="H7693" t="s">
        <v>23849</v>
      </c>
      <c r="I7693" t="s">
        <v>56</v>
      </c>
      <c r="J7693" t="s">
        <v>2655</v>
      </c>
      <c r="K7693" t="s">
        <v>23850</v>
      </c>
      <c r="L7693">
        <v>16575604</v>
      </c>
      <c r="M7693">
        <f t="shared" si="240"/>
        <v>15282</v>
      </c>
      <c r="N7693" s="2">
        <f t="shared" si="241"/>
        <v>50.029429075927013</v>
      </c>
    </row>
    <row r="7694" spans="1:14" x14ac:dyDescent="0.3">
      <c r="A7694" t="s">
        <v>23851</v>
      </c>
      <c r="B7694" t="s">
        <v>9533</v>
      </c>
      <c r="C7694">
        <v>4.0999999999999996</v>
      </c>
      <c r="D7694">
        <v>47</v>
      </c>
      <c r="E7694">
        <v>2500</v>
      </c>
      <c r="F7694">
        <v>875</v>
      </c>
      <c r="G7694" t="s">
        <v>16</v>
      </c>
      <c r="H7694" t="s">
        <v>23852</v>
      </c>
      <c r="I7694" t="s">
        <v>586</v>
      </c>
      <c r="J7694" t="s">
        <v>9535</v>
      </c>
      <c r="K7694" t="s">
        <v>23853</v>
      </c>
      <c r="L7694">
        <v>14733606</v>
      </c>
      <c r="M7694">
        <f t="shared" si="240"/>
        <v>41125</v>
      </c>
      <c r="N7694" s="2">
        <f t="shared" si="241"/>
        <v>65</v>
      </c>
    </row>
    <row r="7695" spans="1:14" x14ac:dyDescent="0.3">
      <c r="A7695" t="s">
        <v>22154</v>
      </c>
      <c r="B7695" t="s">
        <v>230</v>
      </c>
      <c r="C7695">
        <v>4.0999999999999996</v>
      </c>
      <c r="D7695">
        <v>13</v>
      </c>
      <c r="E7695">
        <v>1399</v>
      </c>
      <c r="F7695">
        <v>769</v>
      </c>
      <c r="G7695" t="s">
        <v>67</v>
      </c>
      <c r="H7695" t="s">
        <v>23854</v>
      </c>
      <c r="I7695" t="s">
        <v>37</v>
      </c>
      <c r="J7695" t="s">
        <v>232</v>
      </c>
      <c r="K7695" t="s">
        <v>23855</v>
      </c>
      <c r="L7695">
        <v>17330708</v>
      </c>
      <c r="M7695">
        <f t="shared" si="240"/>
        <v>9997</v>
      </c>
      <c r="N7695" s="2">
        <f t="shared" si="241"/>
        <v>45.032165832737668</v>
      </c>
    </row>
    <row r="7696" spans="1:14" x14ac:dyDescent="0.3">
      <c r="A7696" t="s">
        <v>23856</v>
      </c>
      <c r="B7696" t="s">
        <v>750</v>
      </c>
      <c r="C7696">
        <v>4.4000000000000004</v>
      </c>
      <c r="D7696">
        <v>197</v>
      </c>
      <c r="E7696">
        <v>1980</v>
      </c>
      <c r="F7696">
        <v>891</v>
      </c>
      <c r="G7696" t="s">
        <v>42</v>
      </c>
      <c r="H7696" t="s">
        <v>23857</v>
      </c>
      <c r="I7696" t="s">
        <v>50</v>
      </c>
      <c r="J7696" t="s">
        <v>753</v>
      </c>
      <c r="K7696" t="s">
        <v>23858</v>
      </c>
      <c r="L7696">
        <v>13738174</v>
      </c>
      <c r="M7696">
        <f t="shared" si="240"/>
        <v>175527</v>
      </c>
      <c r="N7696" s="2">
        <f t="shared" si="241"/>
        <v>55.000000000000007</v>
      </c>
    </row>
    <row r="7697" spans="1:14" x14ac:dyDescent="0.3">
      <c r="A7697" t="s">
        <v>3910</v>
      </c>
      <c r="B7697" t="s">
        <v>230</v>
      </c>
      <c r="C7697">
        <v>3.4</v>
      </c>
      <c r="D7697">
        <v>79</v>
      </c>
      <c r="E7697">
        <v>1799</v>
      </c>
      <c r="F7697">
        <v>719</v>
      </c>
      <c r="G7697" t="s">
        <v>1536</v>
      </c>
      <c r="H7697" t="s">
        <v>23859</v>
      </c>
      <c r="I7697" t="s">
        <v>83</v>
      </c>
      <c r="J7697" t="s">
        <v>232</v>
      </c>
      <c r="K7697" t="s">
        <v>21055</v>
      </c>
      <c r="L7697">
        <v>14638164</v>
      </c>
      <c r="M7697">
        <f t="shared" si="240"/>
        <v>56801</v>
      </c>
      <c r="N7697" s="2">
        <f t="shared" si="241"/>
        <v>60.033351862145636</v>
      </c>
    </row>
    <row r="7698" spans="1:14" x14ac:dyDescent="0.3">
      <c r="A7698" t="s">
        <v>10905</v>
      </c>
      <c r="B7698" t="s">
        <v>11202</v>
      </c>
      <c r="C7698">
        <v>4.0999999999999996</v>
      </c>
      <c r="D7698">
        <v>57</v>
      </c>
      <c r="E7698">
        <v>2949</v>
      </c>
      <c r="F7698">
        <v>884</v>
      </c>
      <c r="G7698" t="s">
        <v>683</v>
      </c>
      <c r="H7698" t="s">
        <v>23860</v>
      </c>
      <c r="I7698" t="s">
        <v>685</v>
      </c>
      <c r="J7698" t="s">
        <v>11205</v>
      </c>
      <c r="K7698" t="s">
        <v>23861</v>
      </c>
      <c r="L7698">
        <v>11285170</v>
      </c>
      <c r="M7698">
        <f t="shared" si="240"/>
        <v>50388</v>
      </c>
      <c r="N7698" s="2">
        <f t="shared" si="241"/>
        <v>70.023736859952521</v>
      </c>
    </row>
    <row r="7699" spans="1:14" x14ac:dyDescent="0.3">
      <c r="A7699" t="s">
        <v>23862</v>
      </c>
      <c r="B7699" t="s">
        <v>18451</v>
      </c>
      <c r="C7699">
        <v>4.4000000000000004</v>
      </c>
      <c r="D7699">
        <v>1100</v>
      </c>
      <c r="E7699">
        <v>2299</v>
      </c>
      <c r="F7699">
        <v>689</v>
      </c>
      <c r="G7699" t="s">
        <v>42</v>
      </c>
      <c r="H7699" t="s">
        <v>23863</v>
      </c>
      <c r="I7699" t="s">
        <v>56</v>
      </c>
      <c r="J7699" t="s">
        <v>18453</v>
      </c>
      <c r="K7699" t="s">
        <v>23864</v>
      </c>
      <c r="L7699">
        <v>11656726</v>
      </c>
      <c r="M7699">
        <f t="shared" si="240"/>
        <v>757900</v>
      </c>
      <c r="N7699" s="2">
        <f t="shared" si="241"/>
        <v>70.030448020878637</v>
      </c>
    </row>
    <row r="7700" spans="1:14" x14ac:dyDescent="0.3">
      <c r="A7700" t="s">
        <v>23865</v>
      </c>
      <c r="B7700" t="s">
        <v>101</v>
      </c>
      <c r="C7700">
        <v>4.5999999999999996</v>
      </c>
      <c r="D7700">
        <v>15</v>
      </c>
      <c r="E7700">
        <v>4399</v>
      </c>
      <c r="F7700">
        <v>2639</v>
      </c>
      <c r="G7700" t="s">
        <v>335</v>
      </c>
      <c r="H7700" t="s">
        <v>23866</v>
      </c>
      <c r="I7700" t="s">
        <v>44</v>
      </c>
      <c r="J7700" t="s">
        <v>104</v>
      </c>
      <c r="K7700" t="s">
        <v>23867</v>
      </c>
      <c r="L7700">
        <v>15213450</v>
      </c>
      <c r="M7700">
        <f t="shared" si="240"/>
        <v>39585</v>
      </c>
      <c r="N7700" s="2">
        <f t="shared" si="241"/>
        <v>40.009092975676289</v>
      </c>
    </row>
    <row r="7701" spans="1:14" x14ac:dyDescent="0.3">
      <c r="A7701" t="s">
        <v>23868</v>
      </c>
      <c r="B7701" t="s">
        <v>910</v>
      </c>
      <c r="C7701">
        <v>4.2</v>
      </c>
      <c r="D7701">
        <v>29</v>
      </c>
      <c r="E7701">
        <v>2799</v>
      </c>
      <c r="F7701">
        <v>1119</v>
      </c>
      <c r="G7701" t="s">
        <v>124</v>
      </c>
      <c r="H7701" t="s">
        <v>23869</v>
      </c>
      <c r="I7701" t="s">
        <v>50</v>
      </c>
      <c r="J7701" t="s">
        <v>912</v>
      </c>
      <c r="K7701" t="s">
        <v>23870</v>
      </c>
      <c r="L7701">
        <v>11284618</v>
      </c>
      <c r="M7701">
        <f t="shared" si="240"/>
        <v>32451</v>
      </c>
      <c r="N7701" s="2">
        <f t="shared" si="241"/>
        <v>60.021436227224015</v>
      </c>
    </row>
    <row r="7702" spans="1:14" x14ac:dyDescent="0.3">
      <c r="A7702" t="s">
        <v>6620</v>
      </c>
      <c r="B7702" t="s">
        <v>23871</v>
      </c>
      <c r="C7702">
        <v>4.0999999999999996</v>
      </c>
      <c r="D7702">
        <v>61</v>
      </c>
      <c r="E7702">
        <v>9999</v>
      </c>
      <c r="F7702">
        <v>6999</v>
      </c>
      <c r="G7702" t="s">
        <v>16</v>
      </c>
      <c r="H7702" t="s">
        <v>23872</v>
      </c>
      <c r="I7702" t="s">
        <v>367</v>
      </c>
      <c r="J7702" t="s">
        <v>23871</v>
      </c>
      <c r="K7702" t="s">
        <v>23873</v>
      </c>
      <c r="L7702">
        <v>13421522</v>
      </c>
      <c r="M7702">
        <f t="shared" si="240"/>
        <v>426939</v>
      </c>
      <c r="N7702" s="2">
        <f t="shared" si="241"/>
        <v>30.003000300030003</v>
      </c>
    </row>
    <row r="7703" spans="1:14" x14ac:dyDescent="0.3">
      <c r="A7703" t="s">
        <v>23874</v>
      </c>
      <c r="B7703" t="s">
        <v>10024</v>
      </c>
      <c r="C7703">
        <v>4.9000000000000004</v>
      </c>
      <c r="D7703">
        <v>15</v>
      </c>
      <c r="E7703">
        <v>1199</v>
      </c>
      <c r="F7703">
        <v>699</v>
      </c>
      <c r="G7703" t="s">
        <v>29</v>
      </c>
      <c r="H7703" t="s">
        <v>23875</v>
      </c>
      <c r="I7703" t="s">
        <v>37</v>
      </c>
      <c r="J7703" t="s">
        <v>10026</v>
      </c>
      <c r="K7703" t="s">
        <v>23876</v>
      </c>
      <c r="L7703">
        <v>17348446</v>
      </c>
      <c r="M7703">
        <f t="shared" si="240"/>
        <v>10485</v>
      </c>
      <c r="N7703" s="2">
        <f t="shared" si="241"/>
        <v>41.701417848206837</v>
      </c>
    </row>
    <row r="7704" spans="1:14" x14ac:dyDescent="0.3">
      <c r="A7704" t="s">
        <v>3910</v>
      </c>
      <c r="B7704" t="s">
        <v>6942</v>
      </c>
      <c r="C7704">
        <v>3.5</v>
      </c>
      <c r="D7704">
        <v>40</v>
      </c>
      <c r="E7704">
        <v>1999</v>
      </c>
      <c r="F7704">
        <v>839</v>
      </c>
      <c r="G7704" t="s">
        <v>2167</v>
      </c>
      <c r="H7704" t="s">
        <v>23877</v>
      </c>
      <c r="I7704" t="s">
        <v>83</v>
      </c>
      <c r="J7704" t="s">
        <v>6944</v>
      </c>
      <c r="K7704" t="s">
        <v>23878</v>
      </c>
      <c r="L7704">
        <v>11912460</v>
      </c>
      <c r="M7704">
        <f t="shared" si="240"/>
        <v>33560</v>
      </c>
      <c r="N7704" s="2">
        <f t="shared" si="241"/>
        <v>58.029014507253628</v>
      </c>
    </row>
    <row r="7705" spans="1:14" x14ac:dyDescent="0.3">
      <c r="A7705" t="s">
        <v>23879</v>
      </c>
      <c r="B7705" t="s">
        <v>5053</v>
      </c>
      <c r="C7705">
        <v>4.5</v>
      </c>
      <c r="D7705">
        <v>42</v>
      </c>
      <c r="E7705">
        <v>2750</v>
      </c>
      <c r="F7705">
        <v>550</v>
      </c>
      <c r="G7705" t="s">
        <v>16</v>
      </c>
      <c r="H7705" t="s">
        <v>23880</v>
      </c>
      <c r="I7705" t="s">
        <v>1558</v>
      </c>
      <c r="J7705" t="s">
        <v>5055</v>
      </c>
      <c r="K7705" t="s">
        <v>23881</v>
      </c>
      <c r="L7705">
        <v>16254744</v>
      </c>
      <c r="M7705">
        <f t="shared" si="240"/>
        <v>23100</v>
      </c>
      <c r="N7705" s="2">
        <f t="shared" si="241"/>
        <v>80</v>
      </c>
    </row>
    <row r="7706" spans="1:14" x14ac:dyDescent="0.3">
      <c r="A7706" t="s">
        <v>23882</v>
      </c>
      <c r="B7706" t="s">
        <v>1913</v>
      </c>
      <c r="C7706">
        <v>3.5</v>
      </c>
      <c r="D7706">
        <v>88</v>
      </c>
      <c r="E7706">
        <v>3629</v>
      </c>
      <c r="F7706">
        <v>798</v>
      </c>
      <c r="G7706" t="s">
        <v>29</v>
      </c>
      <c r="H7706" t="s">
        <v>23883</v>
      </c>
      <c r="I7706" t="s">
        <v>132</v>
      </c>
      <c r="J7706" t="s">
        <v>1915</v>
      </c>
      <c r="K7706" t="s">
        <v>23884</v>
      </c>
      <c r="L7706">
        <v>13462922</v>
      </c>
      <c r="M7706">
        <f t="shared" si="240"/>
        <v>70224</v>
      </c>
      <c r="N7706" s="2">
        <f t="shared" si="241"/>
        <v>78.010471204188477</v>
      </c>
    </row>
    <row r="7707" spans="1:14" x14ac:dyDescent="0.3">
      <c r="A7707" t="s">
        <v>23885</v>
      </c>
      <c r="B7707" t="s">
        <v>11202</v>
      </c>
      <c r="C7707">
        <v>4</v>
      </c>
      <c r="D7707">
        <v>61</v>
      </c>
      <c r="E7707">
        <v>4375</v>
      </c>
      <c r="F7707">
        <v>875</v>
      </c>
      <c r="G7707" t="s">
        <v>683</v>
      </c>
      <c r="H7707" t="s">
        <v>23886</v>
      </c>
      <c r="I7707" t="s">
        <v>373</v>
      </c>
      <c r="J7707" t="s">
        <v>11205</v>
      </c>
      <c r="K7707" t="s">
        <v>23887</v>
      </c>
      <c r="L7707">
        <v>6597108</v>
      </c>
      <c r="M7707">
        <f t="shared" si="240"/>
        <v>53375</v>
      </c>
      <c r="N7707" s="2">
        <f t="shared" si="241"/>
        <v>80</v>
      </c>
    </row>
    <row r="7708" spans="1:14" x14ac:dyDescent="0.3">
      <c r="A7708" t="s">
        <v>4325</v>
      </c>
      <c r="B7708" t="s">
        <v>3415</v>
      </c>
      <c r="C7708">
        <v>4</v>
      </c>
      <c r="D7708">
        <v>547</v>
      </c>
      <c r="E7708">
        <v>1499</v>
      </c>
      <c r="F7708">
        <v>509</v>
      </c>
      <c r="G7708" t="s">
        <v>95</v>
      </c>
      <c r="H7708" t="s">
        <v>23888</v>
      </c>
      <c r="I7708" t="s">
        <v>37</v>
      </c>
      <c r="J7708" t="s">
        <v>3417</v>
      </c>
      <c r="K7708" t="s">
        <v>23889</v>
      </c>
      <c r="L7708">
        <v>11885532</v>
      </c>
      <c r="M7708">
        <f t="shared" si="240"/>
        <v>278423</v>
      </c>
      <c r="N7708" s="2">
        <f t="shared" si="241"/>
        <v>66.04402935290193</v>
      </c>
    </row>
    <row r="7709" spans="1:14" x14ac:dyDescent="0.3">
      <c r="A7709" t="s">
        <v>23890</v>
      </c>
      <c r="B7709" t="s">
        <v>230</v>
      </c>
      <c r="C7709">
        <v>4.7</v>
      </c>
      <c r="D7709">
        <v>10</v>
      </c>
      <c r="E7709">
        <v>2499</v>
      </c>
      <c r="F7709">
        <v>749</v>
      </c>
      <c r="G7709" t="s">
        <v>42</v>
      </c>
      <c r="H7709" t="s">
        <v>23891</v>
      </c>
      <c r="I7709" t="s">
        <v>752</v>
      </c>
      <c r="J7709" t="s">
        <v>232</v>
      </c>
      <c r="K7709" t="s">
        <v>23892</v>
      </c>
      <c r="L7709">
        <v>15088312</v>
      </c>
      <c r="M7709">
        <f t="shared" si="240"/>
        <v>7490</v>
      </c>
      <c r="N7709" s="2">
        <f t="shared" si="241"/>
        <v>70.028011204481786</v>
      </c>
    </row>
    <row r="7710" spans="1:14" x14ac:dyDescent="0.3">
      <c r="A7710" t="s">
        <v>23893</v>
      </c>
      <c r="B7710" t="s">
        <v>1190</v>
      </c>
      <c r="C7710">
        <v>4.3</v>
      </c>
      <c r="D7710">
        <v>8</v>
      </c>
      <c r="E7710">
        <v>2699</v>
      </c>
      <c r="F7710">
        <v>944</v>
      </c>
      <c r="G7710" t="s">
        <v>124</v>
      </c>
      <c r="H7710" t="s">
        <v>23894</v>
      </c>
      <c r="I7710" t="s">
        <v>50</v>
      </c>
      <c r="J7710" t="s">
        <v>1193</v>
      </c>
      <c r="K7710" t="s">
        <v>23895</v>
      </c>
      <c r="L7710">
        <v>14707950</v>
      </c>
      <c r="M7710">
        <f t="shared" si="240"/>
        <v>7552</v>
      </c>
      <c r="N7710" s="2">
        <f t="shared" si="241"/>
        <v>65.02408299370137</v>
      </c>
    </row>
    <row r="7711" spans="1:14" x14ac:dyDescent="0.3">
      <c r="A7711" t="s">
        <v>6064</v>
      </c>
      <c r="B7711" t="s">
        <v>1149</v>
      </c>
      <c r="C7711">
        <v>4.3</v>
      </c>
      <c r="D7711">
        <v>6</v>
      </c>
      <c r="E7711">
        <v>1690</v>
      </c>
      <c r="F7711">
        <v>929</v>
      </c>
      <c r="G7711" t="s">
        <v>12711</v>
      </c>
      <c r="H7711" t="s">
        <v>23896</v>
      </c>
      <c r="I7711" t="s">
        <v>244</v>
      </c>
      <c r="J7711" t="s">
        <v>1151</v>
      </c>
      <c r="K7711" t="s">
        <v>23897</v>
      </c>
      <c r="L7711">
        <v>11781162</v>
      </c>
      <c r="M7711">
        <f t="shared" si="240"/>
        <v>5574</v>
      </c>
      <c r="N7711" s="2">
        <f t="shared" si="241"/>
        <v>45.029585798816569</v>
      </c>
    </row>
    <row r="7712" spans="1:14" x14ac:dyDescent="0.3">
      <c r="A7712" t="s">
        <v>23898</v>
      </c>
      <c r="B7712" t="s">
        <v>7994</v>
      </c>
      <c r="C7712">
        <v>3.8</v>
      </c>
      <c r="D7712">
        <v>24</v>
      </c>
      <c r="E7712">
        <v>4349</v>
      </c>
      <c r="F7712">
        <v>1652</v>
      </c>
      <c r="G7712" t="s">
        <v>29</v>
      </c>
      <c r="H7712" t="s">
        <v>23899</v>
      </c>
      <c r="I7712" t="s">
        <v>132</v>
      </c>
      <c r="J7712" t="s">
        <v>7996</v>
      </c>
      <c r="K7712" t="s">
        <v>23900</v>
      </c>
      <c r="L7712">
        <v>15228798</v>
      </c>
      <c r="M7712">
        <f t="shared" si="240"/>
        <v>39648</v>
      </c>
      <c r="N7712" s="2">
        <f t="shared" si="241"/>
        <v>62.014256150839273</v>
      </c>
    </row>
    <row r="7713" spans="1:14" x14ac:dyDescent="0.3">
      <c r="A7713" t="s">
        <v>23901</v>
      </c>
      <c r="B7713" t="s">
        <v>165</v>
      </c>
      <c r="C7713">
        <v>4.3</v>
      </c>
      <c r="D7713">
        <v>17</v>
      </c>
      <c r="E7713">
        <v>2999</v>
      </c>
      <c r="F7713">
        <v>1649</v>
      </c>
      <c r="G7713" t="s">
        <v>124</v>
      </c>
      <c r="H7713" t="s">
        <v>23902</v>
      </c>
      <c r="I7713" t="s">
        <v>37</v>
      </c>
      <c r="J7713" t="s">
        <v>168</v>
      </c>
      <c r="K7713" t="s">
        <v>23903</v>
      </c>
      <c r="L7713">
        <v>13502504</v>
      </c>
      <c r="M7713">
        <f t="shared" si="240"/>
        <v>28033</v>
      </c>
      <c r="N7713" s="2">
        <f t="shared" si="241"/>
        <v>45.015005001667227</v>
      </c>
    </row>
    <row r="7714" spans="1:14" x14ac:dyDescent="0.3">
      <c r="A7714" t="s">
        <v>16916</v>
      </c>
      <c r="B7714" t="s">
        <v>2528</v>
      </c>
      <c r="C7714">
        <v>3.9</v>
      </c>
      <c r="D7714">
        <v>29</v>
      </c>
      <c r="E7714">
        <v>4000</v>
      </c>
      <c r="F7714">
        <v>1160</v>
      </c>
      <c r="G7714" t="s">
        <v>16</v>
      </c>
      <c r="H7714" t="s">
        <v>23904</v>
      </c>
      <c r="I7714" t="s">
        <v>18</v>
      </c>
      <c r="J7714" t="s">
        <v>2530</v>
      </c>
      <c r="K7714" t="s">
        <v>23905</v>
      </c>
      <c r="L7714">
        <v>16953914</v>
      </c>
      <c r="M7714">
        <f t="shared" si="240"/>
        <v>33640</v>
      </c>
      <c r="N7714" s="2">
        <f t="shared" si="241"/>
        <v>71</v>
      </c>
    </row>
    <row r="7715" spans="1:14" x14ac:dyDescent="0.3">
      <c r="A7715" t="s">
        <v>23906</v>
      </c>
      <c r="B7715" t="s">
        <v>80</v>
      </c>
      <c r="C7715">
        <v>4.2</v>
      </c>
      <c r="D7715">
        <v>63</v>
      </c>
      <c r="E7715">
        <v>899</v>
      </c>
      <c r="F7715">
        <v>404</v>
      </c>
      <c r="G7715" t="s">
        <v>42</v>
      </c>
      <c r="H7715" t="s">
        <v>23907</v>
      </c>
      <c r="I7715" t="s">
        <v>56</v>
      </c>
      <c r="J7715" t="s">
        <v>84</v>
      </c>
      <c r="K7715" t="s">
        <v>23908</v>
      </c>
      <c r="L7715">
        <v>12929812</v>
      </c>
      <c r="M7715">
        <f t="shared" si="240"/>
        <v>25452</v>
      </c>
      <c r="N7715" s="2">
        <f t="shared" si="241"/>
        <v>55.061179087875423</v>
      </c>
    </row>
    <row r="7716" spans="1:14" x14ac:dyDescent="0.3">
      <c r="A7716" t="s">
        <v>23909</v>
      </c>
      <c r="B7716" t="s">
        <v>7120</v>
      </c>
      <c r="C7716">
        <v>4.0999999999999996</v>
      </c>
      <c r="D7716">
        <v>167</v>
      </c>
      <c r="E7716">
        <v>819</v>
      </c>
      <c r="F7716">
        <v>573</v>
      </c>
      <c r="G7716" t="s">
        <v>16</v>
      </c>
      <c r="H7716" t="s">
        <v>23910</v>
      </c>
      <c r="I7716" t="s">
        <v>1679</v>
      </c>
      <c r="J7716" t="s">
        <v>7122</v>
      </c>
      <c r="K7716" t="s">
        <v>23911</v>
      </c>
      <c r="L7716">
        <v>9212355</v>
      </c>
      <c r="M7716">
        <f t="shared" si="240"/>
        <v>95691</v>
      </c>
      <c r="N7716" s="2">
        <f t="shared" si="241"/>
        <v>30.036630036630036</v>
      </c>
    </row>
    <row r="7717" spans="1:14" x14ac:dyDescent="0.3">
      <c r="A7717" t="s">
        <v>5679</v>
      </c>
      <c r="B7717" t="s">
        <v>23912</v>
      </c>
      <c r="C7717">
        <v>3.8</v>
      </c>
      <c r="D7717">
        <v>11</v>
      </c>
      <c r="E7717">
        <v>1999</v>
      </c>
      <c r="F7717">
        <v>1999</v>
      </c>
      <c r="G7717" t="s">
        <v>9686</v>
      </c>
      <c r="H7717" t="s">
        <v>23913</v>
      </c>
      <c r="I7717" t="s">
        <v>3629</v>
      </c>
      <c r="J7717" t="s">
        <v>23914</v>
      </c>
      <c r="K7717" t="s">
        <v>23915</v>
      </c>
      <c r="L7717">
        <v>7862635</v>
      </c>
      <c r="M7717">
        <f t="shared" si="240"/>
        <v>21989</v>
      </c>
      <c r="N7717" s="2">
        <f t="shared" si="241"/>
        <v>0</v>
      </c>
    </row>
    <row r="7718" spans="1:14" x14ac:dyDescent="0.3">
      <c r="A7718" t="s">
        <v>23916</v>
      </c>
      <c r="B7718" t="s">
        <v>87</v>
      </c>
      <c r="C7718">
        <v>4.4000000000000004</v>
      </c>
      <c r="D7718">
        <v>79</v>
      </c>
      <c r="E7718">
        <v>2199</v>
      </c>
      <c r="F7718">
        <v>1099</v>
      </c>
      <c r="G7718" t="s">
        <v>29</v>
      </c>
      <c r="H7718" t="s">
        <v>23917</v>
      </c>
      <c r="I7718" t="s">
        <v>862</v>
      </c>
      <c r="J7718" t="s">
        <v>91</v>
      </c>
      <c r="K7718" t="s">
        <v>23918</v>
      </c>
      <c r="L7718">
        <v>13675166</v>
      </c>
      <c r="M7718">
        <f t="shared" si="240"/>
        <v>86821</v>
      </c>
      <c r="N7718" s="2">
        <f t="shared" si="241"/>
        <v>50.022737608003645</v>
      </c>
    </row>
    <row r="7719" spans="1:14" x14ac:dyDescent="0.3">
      <c r="A7719" t="s">
        <v>994</v>
      </c>
      <c r="B7719" t="s">
        <v>54</v>
      </c>
      <c r="C7719">
        <v>4.5</v>
      </c>
      <c r="D7719">
        <v>400</v>
      </c>
      <c r="E7719">
        <v>2599</v>
      </c>
      <c r="F7719">
        <v>1039</v>
      </c>
      <c r="G7719" t="s">
        <v>16</v>
      </c>
      <c r="H7719" t="s">
        <v>23919</v>
      </c>
      <c r="I7719" t="s">
        <v>997</v>
      </c>
      <c r="J7719" t="s">
        <v>57</v>
      </c>
      <c r="K7719" t="s">
        <v>23920</v>
      </c>
      <c r="L7719">
        <v>7085686</v>
      </c>
      <c r="M7719">
        <f t="shared" si="240"/>
        <v>415600</v>
      </c>
      <c r="N7719" s="2">
        <f t="shared" si="241"/>
        <v>60.023085802231627</v>
      </c>
    </row>
    <row r="7720" spans="1:14" x14ac:dyDescent="0.3">
      <c r="A7720" t="s">
        <v>23921</v>
      </c>
      <c r="B7720" t="s">
        <v>13588</v>
      </c>
      <c r="C7720">
        <v>5</v>
      </c>
      <c r="D7720">
        <v>2</v>
      </c>
      <c r="E7720">
        <v>8000</v>
      </c>
      <c r="F7720">
        <v>4000</v>
      </c>
      <c r="G7720" t="s">
        <v>124</v>
      </c>
      <c r="H7720" t="s">
        <v>23922</v>
      </c>
      <c r="I7720" t="s">
        <v>50</v>
      </c>
      <c r="J7720" t="s">
        <v>13590</v>
      </c>
      <c r="K7720" t="s">
        <v>23923</v>
      </c>
      <c r="L7720">
        <v>14057080</v>
      </c>
      <c r="M7720">
        <f t="shared" si="240"/>
        <v>8000</v>
      </c>
      <c r="N7720" s="2">
        <f t="shared" si="241"/>
        <v>50</v>
      </c>
    </row>
    <row r="7721" spans="1:14" x14ac:dyDescent="0.3">
      <c r="A7721" t="s">
        <v>23924</v>
      </c>
      <c r="B7721" t="s">
        <v>8933</v>
      </c>
      <c r="C7721">
        <v>4.4000000000000004</v>
      </c>
      <c r="D7721">
        <v>26</v>
      </c>
      <c r="E7721">
        <v>2309</v>
      </c>
      <c r="F7721">
        <v>1385</v>
      </c>
      <c r="G7721" t="s">
        <v>29</v>
      </c>
      <c r="H7721" t="s">
        <v>23925</v>
      </c>
      <c r="I7721" t="s">
        <v>642</v>
      </c>
      <c r="J7721" t="s">
        <v>8935</v>
      </c>
      <c r="K7721" t="s">
        <v>23926</v>
      </c>
      <c r="L7721">
        <v>15398992</v>
      </c>
      <c r="M7721">
        <f t="shared" si="240"/>
        <v>36010</v>
      </c>
      <c r="N7721" s="2">
        <f t="shared" si="241"/>
        <v>40.017323516673883</v>
      </c>
    </row>
    <row r="7722" spans="1:14" x14ac:dyDescent="0.3">
      <c r="A7722" t="s">
        <v>1866</v>
      </c>
      <c r="B7722" t="s">
        <v>2417</v>
      </c>
      <c r="C7722">
        <v>4.5999999999999996</v>
      </c>
      <c r="D7722">
        <v>55</v>
      </c>
      <c r="E7722">
        <v>2299</v>
      </c>
      <c r="F7722">
        <v>1839</v>
      </c>
      <c r="G7722" t="s">
        <v>16</v>
      </c>
      <c r="H7722" t="s">
        <v>23927</v>
      </c>
      <c r="I7722" t="s">
        <v>586</v>
      </c>
      <c r="J7722" t="s">
        <v>2419</v>
      </c>
      <c r="K7722" t="s">
        <v>23928</v>
      </c>
      <c r="L7722">
        <v>16957136</v>
      </c>
      <c r="M7722">
        <f t="shared" si="240"/>
        <v>101145</v>
      </c>
      <c r="N7722" s="2">
        <f t="shared" si="241"/>
        <v>20.008699434536755</v>
      </c>
    </row>
    <row r="7723" spans="1:14" x14ac:dyDescent="0.3">
      <c r="A7723" t="s">
        <v>5679</v>
      </c>
      <c r="B7723" t="s">
        <v>8059</v>
      </c>
      <c r="C7723">
        <v>3.7</v>
      </c>
      <c r="D7723">
        <v>6</v>
      </c>
      <c r="E7723">
        <v>2899</v>
      </c>
      <c r="F7723">
        <v>1681</v>
      </c>
      <c r="G7723" t="s">
        <v>683</v>
      </c>
      <c r="H7723" t="s">
        <v>23929</v>
      </c>
      <c r="I7723" t="s">
        <v>3629</v>
      </c>
      <c r="J7723" t="s">
        <v>8061</v>
      </c>
      <c r="K7723" t="s">
        <v>23930</v>
      </c>
      <c r="L7723">
        <v>15372734</v>
      </c>
      <c r="M7723">
        <f t="shared" si="240"/>
        <v>10086</v>
      </c>
      <c r="N7723" s="2">
        <f t="shared" si="241"/>
        <v>42.014487754398068</v>
      </c>
    </row>
    <row r="7724" spans="1:14" x14ac:dyDescent="0.3">
      <c r="A7724" t="s">
        <v>23931</v>
      </c>
      <c r="B7724" t="s">
        <v>119</v>
      </c>
      <c r="C7724">
        <v>4.5999999999999996</v>
      </c>
      <c r="D7724">
        <v>8</v>
      </c>
      <c r="E7724">
        <v>699</v>
      </c>
      <c r="F7724">
        <v>699</v>
      </c>
      <c r="G7724" t="s">
        <v>4247</v>
      </c>
      <c r="H7724" t="s">
        <v>23932</v>
      </c>
      <c r="I7724" t="s">
        <v>83</v>
      </c>
      <c r="J7724" t="s">
        <v>119</v>
      </c>
      <c r="K7724" t="s">
        <v>23933</v>
      </c>
      <c r="L7724">
        <v>17730340</v>
      </c>
      <c r="M7724">
        <f t="shared" si="240"/>
        <v>5592</v>
      </c>
      <c r="N7724" s="2">
        <f t="shared" si="241"/>
        <v>0</v>
      </c>
    </row>
    <row r="7725" spans="1:14" x14ac:dyDescent="0.3">
      <c r="A7725" t="s">
        <v>20960</v>
      </c>
      <c r="B7725" t="s">
        <v>465</v>
      </c>
      <c r="C7725">
        <v>4.5999999999999996</v>
      </c>
      <c r="D7725">
        <v>101</v>
      </c>
      <c r="E7725">
        <v>265</v>
      </c>
      <c r="F7725">
        <v>265</v>
      </c>
      <c r="G7725" t="s">
        <v>3652</v>
      </c>
      <c r="H7725" t="s">
        <v>23934</v>
      </c>
      <c r="I7725" t="s">
        <v>273</v>
      </c>
      <c r="J7725" t="s">
        <v>468</v>
      </c>
      <c r="K7725" t="s">
        <v>23935</v>
      </c>
      <c r="L7725">
        <v>11068234</v>
      </c>
      <c r="M7725">
        <f t="shared" si="240"/>
        <v>26765</v>
      </c>
      <c r="N7725" s="2">
        <f t="shared" si="241"/>
        <v>0</v>
      </c>
    </row>
    <row r="7726" spans="1:14" x14ac:dyDescent="0.3">
      <c r="A7726" t="s">
        <v>23936</v>
      </c>
      <c r="B7726" t="s">
        <v>54</v>
      </c>
      <c r="C7726">
        <v>3.9</v>
      </c>
      <c r="D7726">
        <v>11</v>
      </c>
      <c r="E7726">
        <v>1599</v>
      </c>
      <c r="F7726">
        <v>559</v>
      </c>
      <c r="G7726" t="s">
        <v>42</v>
      </c>
      <c r="H7726" t="s">
        <v>23937</v>
      </c>
      <c r="I7726" t="s">
        <v>297</v>
      </c>
      <c r="J7726" t="s">
        <v>57</v>
      </c>
      <c r="K7726" t="s">
        <v>23938</v>
      </c>
      <c r="L7726">
        <v>16953040</v>
      </c>
      <c r="M7726">
        <f t="shared" si="240"/>
        <v>6149</v>
      </c>
      <c r="N7726" s="2">
        <f t="shared" si="241"/>
        <v>65.040650406504056</v>
      </c>
    </row>
    <row r="7727" spans="1:14" x14ac:dyDescent="0.3">
      <c r="A7727" t="s">
        <v>23939</v>
      </c>
      <c r="B7727" t="s">
        <v>1508</v>
      </c>
      <c r="C7727">
        <v>4</v>
      </c>
      <c r="D7727">
        <v>731</v>
      </c>
      <c r="E7727">
        <v>899</v>
      </c>
      <c r="F7727">
        <v>602</v>
      </c>
      <c r="G7727" t="s">
        <v>29</v>
      </c>
      <c r="H7727" t="s">
        <v>23940</v>
      </c>
      <c r="I7727" t="s">
        <v>434</v>
      </c>
      <c r="J7727" t="s">
        <v>1510</v>
      </c>
      <c r="K7727" t="s">
        <v>1511</v>
      </c>
      <c r="L7727">
        <v>2091637</v>
      </c>
      <c r="M7727">
        <f t="shared" si="240"/>
        <v>440062</v>
      </c>
      <c r="N7727" s="2">
        <f t="shared" si="241"/>
        <v>33.036707452725253</v>
      </c>
    </row>
    <row r="7728" spans="1:14" x14ac:dyDescent="0.3">
      <c r="A7728" t="s">
        <v>23941</v>
      </c>
      <c r="B7728" t="s">
        <v>895</v>
      </c>
      <c r="C7728">
        <v>4</v>
      </c>
      <c r="D7728">
        <v>11</v>
      </c>
      <c r="E7728">
        <v>3590</v>
      </c>
      <c r="F7728">
        <v>2154</v>
      </c>
      <c r="G7728" t="s">
        <v>5541</v>
      </c>
      <c r="H7728" t="s">
        <v>23942</v>
      </c>
      <c r="I7728" t="s">
        <v>446</v>
      </c>
      <c r="J7728" t="s">
        <v>898</v>
      </c>
      <c r="K7728" t="s">
        <v>23943</v>
      </c>
      <c r="L7728">
        <v>15314938</v>
      </c>
      <c r="M7728">
        <f t="shared" si="240"/>
        <v>23694</v>
      </c>
      <c r="N7728" s="2">
        <f t="shared" si="241"/>
        <v>40</v>
      </c>
    </row>
    <row r="7729" spans="1:14" x14ac:dyDescent="0.3">
      <c r="A7729" t="s">
        <v>9353</v>
      </c>
      <c r="B7729" t="s">
        <v>689</v>
      </c>
      <c r="C7729">
        <v>4</v>
      </c>
      <c r="D7729">
        <v>5</v>
      </c>
      <c r="E7729">
        <v>2990</v>
      </c>
      <c r="F7729">
        <v>1345</v>
      </c>
      <c r="G7729" t="s">
        <v>690</v>
      </c>
      <c r="H7729" t="s">
        <v>23944</v>
      </c>
      <c r="I7729" t="s">
        <v>586</v>
      </c>
      <c r="J7729" t="s">
        <v>692</v>
      </c>
      <c r="K7729" t="s">
        <v>23945</v>
      </c>
      <c r="L7729">
        <v>16677130</v>
      </c>
      <c r="M7729">
        <f t="shared" si="240"/>
        <v>6725</v>
      </c>
      <c r="N7729" s="2">
        <f t="shared" si="241"/>
        <v>55.016722408026752</v>
      </c>
    </row>
    <row r="7730" spans="1:14" x14ac:dyDescent="0.3">
      <c r="A7730" t="s">
        <v>23946</v>
      </c>
      <c r="B7730" t="s">
        <v>1222</v>
      </c>
      <c r="C7730">
        <v>3.7</v>
      </c>
      <c r="D7730">
        <v>95</v>
      </c>
      <c r="E7730">
        <v>1149</v>
      </c>
      <c r="F7730">
        <v>517</v>
      </c>
      <c r="G7730" t="s">
        <v>67</v>
      </c>
      <c r="H7730" t="s">
        <v>23947</v>
      </c>
      <c r="I7730" t="s">
        <v>862</v>
      </c>
      <c r="J7730" t="s">
        <v>1224</v>
      </c>
      <c r="K7730" t="s">
        <v>23948</v>
      </c>
      <c r="L7730">
        <v>16108356</v>
      </c>
      <c r="M7730">
        <f t="shared" si="240"/>
        <v>49115</v>
      </c>
      <c r="N7730" s="2">
        <f t="shared" si="241"/>
        <v>55.004351610095739</v>
      </c>
    </row>
    <row r="7731" spans="1:14" x14ac:dyDescent="0.3">
      <c r="A7731" t="s">
        <v>3910</v>
      </c>
      <c r="B7731" t="s">
        <v>3233</v>
      </c>
      <c r="C7731">
        <v>4</v>
      </c>
      <c r="D7731">
        <v>5</v>
      </c>
      <c r="E7731">
        <v>3299</v>
      </c>
      <c r="F7731">
        <v>2474</v>
      </c>
      <c r="G7731" t="s">
        <v>2167</v>
      </c>
      <c r="H7731" t="s">
        <v>23949</v>
      </c>
      <c r="I7731" t="s">
        <v>83</v>
      </c>
      <c r="J7731" t="s">
        <v>3235</v>
      </c>
      <c r="K7731" t="s">
        <v>23950</v>
      </c>
      <c r="L7731">
        <v>16397862</v>
      </c>
      <c r="M7731">
        <f t="shared" si="240"/>
        <v>12370</v>
      </c>
      <c r="N7731" s="2">
        <f t="shared" si="241"/>
        <v>25.007578053955744</v>
      </c>
    </row>
    <row r="7732" spans="1:14" x14ac:dyDescent="0.3">
      <c r="A7732" t="s">
        <v>23951</v>
      </c>
      <c r="B7732" t="s">
        <v>1262</v>
      </c>
      <c r="C7732">
        <v>4.4000000000000004</v>
      </c>
      <c r="D7732">
        <v>222</v>
      </c>
      <c r="E7732">
        <v>799</v>
      </c>
      <c r="F7732">
        <v>799</v>
      </c>
      <c r="G7732" t="s">
        <v>23952</v>
      </c>
      <c r="H7732" t="s">
        <v>23953</v>
      </c>
      <c r="I7732" t="s">
        <v>1229</v>
      </c>
      <c r="J7732" t="s">
        <v>1265</v>
      </c>
      <c r="K7732" t="s">
        <v>23954</v>
      </c>
      <c r="L7732">
        <v>7590768</v>
      </c>
      <c r="M7732">
        <f t="shared" si="240"/>
        <v>177378</v>
      </c>
      <c r="N7732" s="2">
        <f t="shared" si="241"/>
        <v>0</v>
      </c>
    </row>
    <row r="7733" spans="1:14" x14ac:dyDescent="0.3">
      <c r="A7733" t="s">
        <v>23955</v>
      </c>
      <c r="B7733" t="s">
        <v>10730</v>
      </c>
      <c r="C7733">
        <v>3.8</v>
      </c>
      <c r="D7733">
        <v>211</v>
      </c>
      <c r="E7733">
        <v>1399</v>
      </c>
      <c r="F7733">
        <v>503</v>
      </c>
      <c r="G7733" t="s">
        <v>409</v>
      </c>
      <c r="H7733" t="s">
        <v>23956</v>
      </c>
      <c r="I7733" t="s">
        <v>891</v>
      </c>
      <c r="J7733" t="s">
        <v>10732</v>
      </c>
      <c r="K7733" t="s">
        <v>23957</v>
      </c>
      <c r="L7733">
        <v>14445812</v>
      </c>
      <c r="M7733">
        <f t="shared" si="240"/>
        <v>106133</v>
      </c>
      <c r="N7733" s="2">
        <f t="shared" si="241"/>
        <v>64.0457469621158</v>
      </c>
    </row>
    <row r="7734" spans="1:14" x14ac:dyDescent="0.3">
      <c r="A7734" t="s">
        <v>3783</v>
      </c>
      <c r="B7734" t="s">
        <v>5917</v>
      </c>
      <c r="C7734">
        <v>4</v>
      </c>
      <c r="D7734">
        <v>21</v>
      </c>
      <c r="E7734">
        <v>2499</v>
      </c>
      <c r="F7734">
        <v>2124</v>
      </c>
      <c r="G7734" t="s">
        <v>74</v>
      </c>
      <c r="H7734" t="s">
        <v>23958</v>
      </c>
      <c r="I7734" t="s">
        <v>1080</v>
      </c>
      <c r="J7734" t="s">
        <v>5919</v>
      </c>
      <c r="K7734" t="s">
        <v>23959</v>
      </c>
      <c r="L7734">
        <v>12847368</v>
      </c>
      <c r="M7734">
        <f t="shared" si="240"/>
        <v>44604</v>
      </c>
      <c r="N7734" s="2">
        <f t="shared" si="241"/>
        <v>15.006002400960384</v>
      </c>
    </row>
    <row r="7735" spans="1:14" x14ac:dyDescent="0.3">
      <c r="A7735" t="s">
        <v>23960</v>
      </c>
      <c r="B7735" t="s">
        <v>241</v>
      </c>
      <c r="C7735">
        <v>4.4000000000000004</v>
      </c>
      <c r="D7735">
        <v>16</v>
      </c>
      <c r="E7735">
        <v>2799</v>
      </c>
      <c r="F7735">
        <v>979</v>
      </c>
      <c r="G7735" t="s">
        <v>42</v>
      </c>
      <c r="H7735" t="s">
        <v>23961</v>
      </c>
      <c r="I7735" t="s">
        <v>50</v>
      </c>
      <c r="J7735" t="s">
        <v>245</v>
      </c>
      <c r="K7735" t="s">
        <v>23962</v>
      </c>
      <c r="L7735">
        <v>15887654</v>
      </c>
      <c r="M7735">
        <f t="shared" si="240"/>
        <v>15664</v>
      </c>
      <c r="N7735" s="2">
        <f t="shared" si="241"/>
        <v>65.023222579492682</v>
      </c>
    </row>
    <row r="7736" spans="1:14" x14ac:dyDescent="0.3">
      <c r="A7736" t="s">
        <v>5679</v>
      </c>
      <c r="B7736" t="s">
        <v>6550</v>
      </c>
      <c r="C7736">
        <v>3</v>
      </c>
      <c r="D7736">
        <v>2</v>
      </c>
      <c r="E7736">
        <v>3999</v>
      </c>
      <c r="F7736">
        <v>1999</v>
      </c>
      <c r="G7736" t="s">
        <v>683</v>
      </c>
      <c r="H7736" t="s">
        <v>23963</v>
      </c>
      <c r="I7736" t="s">
        <v>3629</v>
      </c>
      <c r="J7736" t="s">
        <v>6552</v>
      </c>
      <c r="K7736" t="s">
        <v>23964</v>
      </c>
      <c r="L7736">
        <v>16888212</v>
      </c>
      <c r="M7736">
        <f t="shared" si="240"/>
        <v>3998</v>
      </c>
      <c r="N7736" s="2">
        <f t="shared" si="241"/>
        <v>50.01250312578145</v>
      </c>
    </row>
    <row r="7737" spans="1:14" x14ac:dyDescent="0.3">
      <c r="A7737" t="s">
        <v>23965</v>
      </c>
      <c r="B7737" t="s">
        <v>9994</v>
      </c>
      <c r="C7737">
        <v>4</v>
      </c>
      <c r="D7737">
        <v>25</v>
      </c>
      <c r="E7737">
        <v>999</v>
      </c>
      <c r="F7737">
        <v>599</v>
      </c>
      <c r="G7737" t="s">
        <v>242</v>
      </c>
      <c r="H7737" t="s">
        <v>23966</v>
      </c>
      <c r="I7737" t="s">
        <v>1176</v>
      </c>
      <c r="J7737" t="s">
        <v>9996</v>
      </c>
      <c r="K7737" t="s">
        <v>23967</v>
      </c>
      <c r="L7737">
        <v>14869118</v>
      </c>
      <c r="M7737">
        <f t="shared" si="240"/>
        <v>14975</v>
      </c>
      <c r="N7737" s="2">
        <f t="shared" si="241"/>
        <v>40.04004004004004</v>
      </c>
    </row>
    <row r="7738" spans="1:14" x14ac:dyDescent="0.3">
      <c r="A7738" t="s">
        <v>23968</v>
      </c>
      <c r="B7738" t="s">
        <v>23969</v>
      </c>
      <c r="C7738">
        <v>3.7</v>
      </c>
      <c r="D7738">
        <v>393</v>
      </c>
      <c r="E7738">
        <v>399</v>
      </c>
      <c r="F7738">
        <v>339</v>
      </c>
      <c r="G7738" t="s">
        <v>16</v>
      </c>
      <c r="H7738" t="s">
        <v>23970</v>
      </c>
      <c r="I7738" t="s">
        <v>23971</v>
      </c>
      <c r="J7738" t="s">
        <v>23972</v>
      </c>
      <c r="K7738" t="s">
        <v>23973</v>
      </c>
      <c r="L7738">
        <v>12685414</v>
      </c>
      <c r="M7738">
        <f t="shared" si="240"/>
        <v>133227</v>
      </c>
      <c r="N7738" s="2">
        <f t="shared" si="241"/>
        <v>15.037593984962406</v>
      </c>
    </row>
    <row r="7739" spans="1:14" x14ac:dyDescent="0.3">
      <c r="A7739" t="s">
        <v>23974</v>
      </c>
      <c r="B7739" t="s">
        <v>15</v>
      </c>
      <c r="C7739">
        <v>3.2</v>
      </c>
      <c r="D7739">
        <v>6</v>
      </c>
      <c r="E7739">
        <v>5199</v>
      </c>
      <c r="F7739">
        <v>1507</v>
      </c>
      <c r="G7739" t="s">
        <v>16</v>
      </c>
      <c r="H7739" t="s">
        <v>23975</v>
      </c>
      <c r="I7739" t="s">
        <v>18</v>
      </c>
      <c r="J7739" t="s">
        <v>19</v>
      </c>
      <c r="K7739" t="s">
        <v>23976</v>
      </c>
      <c r="L7739">
        <v>14850332</v>
      </c>
      <c r="M7739">
        <f t="shared" si="240"/>
        <v>9042</v>
      </c>
      <c r="N7739" s="2">
        <f t="shared" si="241"/>
        <v>71.013656472398537</v>
      </c>
    </row>
    <row r="7740" spans="1:14" x14ac:dyDescent="0.3">
      <c r="A7740" t="s">
        <v>23977</v>
      </c>
      <c r="B7740" t="s">
        <v>456</v>
      </c>
      <c r="C7740">
        <v>4.5</v>
      </c>
      <c r="D7740">
        <v>20</v>
      </c>
      <c r="E7740">
        <v>1390</v>
      </c>
      <c r="F7740">
        <v>903</v>
      </c>
      <c r="G7740" t="s">
        <v>335</v>
      </c>
      <c r="H7740" t="s">
        <v>23978</v>
      </c>
      <c r="I7740" t="s">
        <v>1064</v>
      </c>
      <c r="J7740" t="s">
        <v>459</v>
      </c>
      <c r="K7740" t="s">
        <v>23979</v>
      </c>
      <c r="L7740">
        <v>15631286</v>
      </c>
      <c r="M7740">
        <f t="shared" si="240"/>
        <v>18060</v>
      </c>
      <c r="N7740" s="2">
        <f t="shared" si="241"/>
        <v>35.035971223021583</v>
      </c>
    </row>
    <row r="7741" spans="1:14" x14ac:dyDescent="0.3">
      <c r="A7741" t="s">
        <v>23980</v>
      </c>
      <c r="B7741" t="s">
        <v>309</v>
      </c>
      <c r="C7741">
        <v>3.6</v>
      </c>
      <c r="D7741">
        <v>41</v>
      </c>
      <c r="E7741">
        <v>2499</v>
      </c>
      <c r="F7741">
        <v>1249</v>
      </c>
      <c r="G7741" t="s">
        <v>95</v>
      </c>
      <c r="H7741" t="s">
        <v>23981</v>
      </c>
      <c r="I7741" t="s">
        <v>5661</v>
      </c>
      <c r="J7741" t="s">
        <v>313</v>
      </c>
      <c r="K7741" t="s">
        <v>23982</v>
      </c>
      <c r="L7741">
        <v>13639798</v>
      </c>
      <c r="M7741">
        <f t="shared" si="240"/>
        <v>51209</v>
      </c>
      <c r="N7741" s="2">
        <f t="shared" si="241"/>
        <v>50.020008003201276</v>
      </c>
    </row>
    <row r="7742" spans="1:14" x14ac:dyDescent="0.3">
      <c r="A7742" t="s">
        <v>9141</v>
      </c>
      <c r="B7742" t="s">
        <v>2679</v>
      </c>
      <c r="C7742">
        <v>4.4000000000000004</v>
      </c>
      <c r="D7742">
        <v>94</v>
      </c>
      <c r="E7742">
        <v>2299</v>
      </c>
      <c r="F7742">
        <v>1379</v>
      </c>
      <c r="G7742" t="s">
        <v>2167</v>
      </c>
      <c r="H7742" t="s">
        <v>23983</v>
      </c>
      <c r="I7742" t="s">
        <v>446</v>
      </c>
      <c r="J7742" t="s">
        <v>2681</v>
      </c>
      <c r="K7742" t="s">
        <v>23984</v>
      </c>
      <c r="L7742">
        <v>12390724</v>
      </c>
      <c r="M7742">
        <f t="shared" si="240"/>
        <v>129626</v>
      </c>
      <c r="N7742" s="2">
        <f t="shared" si="241"/>
        <v>40.01739886907351</v>
      </c>
    </row>
    <row r="7743" spans="1:14" x14ac:dyDescent="0.3">
      <c r="A7743" t="s">
        <v>23985</v>
      </c>
      <c r="B7743" t="s">
        <v>3195</v>
      </c>
      <c r="C7743">
        <v>3.6</v>
      </c>
      <c r="D7743">
        <v>5</v>
      </c>
      <c r="E7743">
        <v>799</v>
      </c>
      <c r="F7743">
        <v>399</v>
      </c>
      <c r="G7743" t="s">
        <v>3196</v>
      </c>
      <c r="H7743" t="s">
        <v>23986</v>
      </c>
      <c r="I7743" t="s">
        <v>56</v>
      </c>
      <c r="J7743" t="s">
        <v>3198</v>
      </c>
      <c r="K7743" t="s">
        <v>23987</v>
      </c>
      <c r="L7743">
        <v>17350350</v>
      </c>
      <c r="M7743">
        <f t="shared" si="240"/>
        <v>1995</v>
      </c>
      <c r="N7743" s="2">
        <f t="shared" si="241"/>
        <v>50.062578222778477</v>
      </c>
    </row>
    <row r="7744" spans="1:14" x14ac:dyDescent="0.3">
      <c r="A7744" t="s">
        <v>23988</v>
      </c>
      <c r="B7744" t="s">
        <v>6507</v>
      </c>
      <c r="C7744">
        <v>4.5</v>
      </c>
      <c r="D7744">
        <v>87</v>
      </c>
      <c r="E7744">
        <v>2995</v>
      </c>
      <c r="F7744">
        <v>2995</v>
      </c>
      <c r="G7744" t="s">
        <v>9201</v>
      </c>
      <c r="H7744" t="s">
        <v>23989</v>
      </c>
      <c r="I7744" t="s">
        <v>5435</v>
      </c>
      <c r="J7744" t="s">
        <v>6509</v>
      </c>
      <c r="K7744" t="s">
        <v>23990</v>
      </c>
      <c r="L7744">
        <v>2434702</v>
      </c>
      <c r="M7744">
        <f t="shared" si="240"/>
        <v>260565</v>
      </c>
      <c r="N7744" s="2">
        <f t="shared" si="241"/>
        <v>0</v>
      </c>
    </row>
    <row r="7745" spans="1:14" x14ac:dyDescent="0.3">
      <c r="A7745" t="s">
        <v>23991</v>
      </c>
      <c r="B7745" t="s">
        <v>7370</v>
      </c>
      <c r="C7745">
        <v>4.0999999999999996</v>
      </c>
      <c r="D7745">
        <v>22</v>
      </c>
      <c r="E7745">
        <v>1699</v>
      </c>
      <c r="F7745">
        <v>815</v>
      </c>
      <c r="G7745" t="s">
        <v>29</v>
      </c>
      <c r="H7745" t="s">
        <v>23992</v>
      </c>
      <c r="I7745" t="s">
        <v>297</v>
      </c>
      <c r="J7745" t="s">
        <v>7372</v>
      </c>
      <c r="K7745" t="s">
        <v>23993</v>
      </c>
      <c r="L7745">
        <v>16464904</v>
      </c>
      <c r="M7745">
        <f t="shared" si="240"/>
        <v>17930</v>
      </c>
      <c r="N7745" s="2">
        <f t="shared" si="241"/>
        <v>52.030606238964097</v>
      </c>
    </row>
    <row r="7746" spans="1:14" x14ac:dyDescent="0.3">
      <c r="A7746" t="s">
        <v>23994</v>
      </c>
      <c r="B7746" t="s">
        <v>12429</v>
      </c>
      <c r="C7746">
        <v>4.0999999999999996</v>
      </c>
      <c r="D7746">
        <v>20</v>
      </c>
      <c r="E7746">
        <v>2099</v>
      </c>
      <c r="F7746">
        <v>944</v>
      </c>
      <c r="G7746" t="s">
        <v>4434</v>
      </c>
      <c r="H7746" t="s">
        <v>23995</v>
      </c>
      <c r="I7746" t="s">
        <v>126</v>
      </c>
      <c r="J7746" t="s">
        <v>12432</v>
      </c>
      <c r="K7746" t="s">
        <v>23996</v>
      </c>
      <c r="L7746">
        <v>15182350</v>
      </c>
      <c r="M7746">
        <f t="shared" si="240"/>
        <v>18880</v>
      </c>
      <c r="N7746" s="2">
        <f t="shared" si="241"/>
        <v>55.026202953787518</v>
      </c>
    </row>
    <row r="7747" spans="1:14" x14ac:dyDescent="0.3">
      <c r="A7747" t="s">
        <v>3456</v>
      </c>
      <c r="B7747" t="s">
        <v>1078</v>
      </c>
      <c r="C7747">
        <v>4.5</v>
      </c>
      <c r="D7747">
        <v>83</v>
      </c>
      <c r="E7747">
        <v>2290</v>
      </c>
      <c r="F7747">
        <v>2290</v>
      </c>
      <c r="G7747" t="s">
        <v>242</v>
      </c>
      <c r="H7747" t="s">
        <v>23997</v>
      </c>
      <c r="I7747" t="s">
        <v>244</v>
      </c>
      <c r="J7747" t="s">
        <v>1081</v>
      </c>
      <c r="K7747" t="s">
        <v>23998</v>
      </c>
      <c r="L7747">
        <v>7698772</v>
      </c>
      <c r="M7747">
        <f t="shared" ref="M7747:M7810" si="242">D7747*F7747</f>
        <v>190070</v>
      </c>
      <c r="N7747" s="2">
        <f t="shared" ref="N7747:N7810" si="243">((E7747-F7747)/E7747) *100</f>
        <v>0</v>
      </c>
    </row>
    <row r="7748" spans="1:14" x14ac:dyDescent="0.3">
      <c r="A7748" t="s">
        <v>23999</v>
      </c>
      <c r="B7748" t="s">
        <v>260</v>
      </c>
      <c r="C7748">
        <v>3.6</v>
      </c>
      <c r="D7748">
        <v>228</v>
      </c>
      <c r="E7748">
        <v>2599</v>
      </c>
      <c r="F7748">
        <v>987</v>
      </c>
      <c r="G7748" t="s">
        <v>901</v>
      </c>
      <c r="H7748" t="s">
        <v>24000</v>
      </c>
      <c r="I7748" t="s">
        <v>132</v>
      </c>
      <c r="J7748" t="s">
        <v>263</v>
      </c>
      <c r="K7748" t="s">
        <v>24001</v>
      </c>
      <c r="L7748">
        <v>7589481</v>
      </c>
      <c r="M7748">
        <f t="shared" si="242"/>
        <v>225036</v>
      </c>
      <c r="N7748" s="2">
        <f t="shared" si="243"/>
        <v>62.02385532897268</v>
      </c>
    </row>
    <row r="7749" spans="1:14" x14ac:dyDescent="0.3">
      <c r="A7749" t="s">
        <v>24002</v>
      </c>
      <c r="B7749" t="s">
        <v>87</v>
      </c>
      <c r="C7749">
        <v>3.3</v>
      </c>
      <c r="D7749">
        <v>6</v>
      </c>
      <c r="E7749">
        <v>2399</v>
      </c>
      <c r="F7749">
        <v>1295</v>
      </c>
      <c r="G7749" t="s">
        <v>2446</v>
      </c>
      <c r="H7749" t="s">
        <v>24003</v>
      </c>
      <c r="I7749" t="s">
        <v>297</v>
      </c>
      <c r="J7749" t="s">
        <v>91</v>
      </c>
      <c r="K7749" t="s">
        <v>24004</v>
      </c>
      <c r="L7749">
        <v>17641552</v>
      </c>
      <c r="M7749">
        <f t="shared" si="242"/>
        <v>7770</v>
      </c>
      <c r="N7749" s="2">
        <f t="shared" si="243"/>
        <v>46.019174656106706</v>
      </c>
    </row>
    <row r="7750" spans="1:14" x14ac:dyDescent="0.3">
      <c r="A7750" t="s">
        <v>5370</v>
      </c>
      <c r="B7750" t="s">
        <v>80</v>
      </c>
      <c r="C7750">
        <v>3.6</v>
      </c>
      <c r="D7750">
        <v>38</v>
      </c>
      <c r="E7750">
        <v>3699</v>
      </c>
      <c r="F7750">
        <v>1849</v>
      </c>
      <c r="G7750" t="s">
        <v>67</v>
      </c>
      <c r="H7750" t="s">
        <v>24005</v>
      </c>
      <c r="I7750" t="s">
        <v>44</v>
      </c>
      <c r="J7750" t="s">
        <v>84</v>
      </c>
      <c r="K7750" t="s">
        <v>17400</v>
      </c>
      <c r="L7750">
        <v>14364302</v>
      </c>
      <c r="M7750">
        <f t="shared" si="242"/>
        <v>70262</v>
      </c>
      <c r="N7750" s="2">
        <f t="shared" si="243"/>
        <v>50.013517166801833</v>
      </c>
    </row>
    <row r="7751" spans="1:14" x14ac:dyDescent="0.3">
      <c r="A7751" t="s">
        <v>24006</v>
      </c>
      <c r="B7751" t="s">
        <v>1985</v>
      </c>
      <c r="C7751">
        <v>4.4000000000000004</v>
      </c>
      <c r="D7751">
        <v>25</v>
      </c>
      <c r="E7751">
        <v>3799</v>
      </c>
      <c r="F7751">
        <v>1899</v>
      </c>
      <c r="G7751" t="s">
        <v>16</v>
      </c>
      <c r="H7751" t="s">
        <v>24007</v>
      </c>
      <c r="I7751" t="s">
        <v>586</v>
      </c>
      <c r="J7751" t="s">
        <v>1987</v>
      </c>
      <c r="K7751" t="s">
        <v>24008</v>
      </c>
      <c r="L7751">
        <v>15035072</v>
      </c>
      <c r="M7751">
        <f t="shared" si="242"/>
        <v>47475</v>
      </c>
      <c r="N7751" s="2">
        <f t="shared" si="243"/>
        <v>50.013161358252169</v>
      </c>
    </row>
    <row r="7752" spans="1:14" x14ac:dyDescent="0.3">
      <c r="A7752" t="s">
        <v>13392</v>
      </c>
      <c r="B7752" t="s">
        <v>1262</v>
      </c>
      <c r="C7752">
        <v>4.5</v>
      </c>
      <c r="D7752">
        <v>60</v>
      </c>
      <c r="E7752">
        <v>579</v>
      </c>
      <c r="F7752">
        <v>579</v>
      </c>
      <c r="G7752" t="s">
        <v>8875</v>
      </c>
      <c r="H7752" t="s">
        <v>24009</v>
      </c>
      <c r="I7752" t="s">
        <v>110</v>
      </c>
      <c r="J7752" t="s">
        <v>1265</v>
      </c>
      <c r="K7752" t="s">
        <v>24010</v>
      </c>
      <c r="L7752">
        <v>13021588</v>
      </c>
      <c r="M7752">
        <f t="shared" si="242"/>
        <v>34740</v>
      </c>
      <c r="N7752" s="2">
        <f t="shared" si="243"/>
        <v>0</v>
      </c>
    </row>
    <row r="7753" spans="1:14" x14ac:dyDescent="0.3">
      <c r="A7753" t="s">
        <v>4975</v>
      </c>
      <c r="B7753" t="s">
        <v>165</v>
      </c>
      <c r="C7753">
        <v>4.4000000000000004</v>
      </c>
      <c r="D7753">
        <v>5</v>
      </c>
      <c r="E7753">
        <v>1799</v>
      </c>
      <c r="F7753">
        <v>1259</v>
      </c>
      <c r="G7753" t="s">
        <v>124</v>
      </c>
      <c r="H7753" t="s">
        <v>24011</v>
      </c>
      <c r="I7753" t="s">
        <v>37</v>
      </c>
      <c r="J7753" t="s">
        <v>168</v>
      </c>
      <c r="K7753" t="s">
        <v>24012</v>
      </c>
      <c r="L7753">
        <v>16848268</v>
      </c>
      <c r="M7753">
        <f t="shared" si="242"/>
        <v>6295</v>
      </c>
      <c r="N7753" s="2">
        <f t="shared" si="243"/>
        <v>30.016675931072818</v>
      </c>
    </row>
    <row r="7754" spans="1:14" x14ac:dyDescent="0.3">
      <c r="A7754" t="s">
        <v>583</v>
      </c>
      <c r="B7754" t="s">
        <v>584</v>
      </c>
      <c r="C7754">
        <v>4.2</v>
      </c>
      <c r="D7754">
        <v>281</v>
      </c>
      <c r="E7754">
        <v>4495</v>
      </c>
      <c r="F7754">
        <v>1393</v>
      </c>
      <c r="G7754" t="s">
        <v>16</v>
      </c>
      <c r="H7754" t="s">
        <v>24013</v>
      </c>
      <c r="I7754" t="s">
        <v>586</v>
      </c>
      <c r="J7754" t="s">
        <v>587</v>
      </c>
      <c r="K7754" t="s">
        <v>24014</v>
      </c>
      <c r="L7754">
        <v>7743286</v>
      </c>
      <c r="M7754">
        <f t="shared" si="242"/>
        <v>391433</v>
      </c>
      <c r="N7754" s="2">
        <f t="shared" si="243"/>
        <v>69.010011123470534</v>
      </c>
    </row>
    <row r="7755" spans="1:14" x14ac:dyDescent="0.3">
      <c r="A7755" t="s">
        <v>24015</v>
      </c>
      <c r="B7755" t="s">
        <v>2472</v>
      </c>
      <c r="C7755">
        <v>4.0999999999999996</v>
      </c>
      <c r="D7755">
        <v>406</v>
      </c>
      <c r="E7755">
        <v>1999</v>
      </c>
      <c r="F7755">
        <v>619</v>
      </c>
      <c r="G7755" t="s">
        <v>2473</v>
      </c>
      <c r="H7755" t="s">
        <v>24016</v>
      </c>
      <c r="I7755" t="s">
        <v>37</v>
      </c>
      <c r="J7755" t="s">
        <v>2475</v>
      </c>
      <c r="K7755" t="s">
        <v>24017</v>
      </c>
      <c r="L7755">
        <v>15932826</v>
      </c>
      <c r="M7755">
        <f t="shared" si="242"/>
        <v>251314</v>
      </c>
      <c r="N7755" s="2">
        <f t="shared" si="243"/>
        <v>69.034517258629307</v>
      </c>
    </row>
    <row r="7756" spans="1:14" x14ac:dyDescent="0.3">
      <c r="A7756" t="s">
        <v>24018</v>
      </c>
      <c r="B7756" t="s">
        <v>773</v>
      </c>
      <c r="C7756">
        <v>4</v>
      </c>
      <c r="D7756">
        <v>11</v>
      </c>
      <c r="E7756">
        <v>5999</v>
      </c>
      <c r="F7756">
        <v>2099</v>
      </c>
      <c r="G7756" t="s">
        <v>24019</v>
      </c>
      <c r="H7756" t="s">
        <v>24020</v>
      </c>
      <c r="I7756" t="s">
        <v>24021</v>
      </c>
      <c r="J7756" t="s">
        <v>776</v>
      </c>
      <c r="K7756" t="s">
        <v>24022</v>
      </c>
      <c r="L7756">
        <v>5815107</v>
      </c>
      <c r="M7756">
        <f t="shared" si="242"/>
        <v>23089</v>
      </c>
      <c r="N7756" s="2">
        <f t="shared" si="243"/>
        <v>65.010835139189865</v>
      </c>
    </row>
    <row r="7757" spans="1:14" x14ac:dyDescent="0.3">
      <c r="A7757" t="s">
        <v>24023</v>
      </c>
      <c r="B7757" t="s">
        <v>11660</v>
      </c>
      <c r="C7757">
        <v>3.3</v>
      </c>
      <c r="D7757">
        <v>3</v>
      </c>
      <c r="E7757">
        <v>3999</v>
      </c>
      <c r="F7757">
        <v>1599</v>
      </c>
      <c r="G7757" t="s">
        <v>3246</v>
      </c>
      <c r="H7757" t="s">
        <v>24024</v>
      </c>
      <c r="I7757" t="s">
        <v>1176</v>
      </c>
      <c r="J7757" t="s">
        <v>11662</v>
      </c>
      <c r="K7757" t="s">
        <v>24025</v>
      </c>
      <c r="L7757">
        <v>17846154</v>
      </c>
      <c r="M7757">
        <f t="shared" si="242"/>
        <v>4797</v>
      </c>
      <c r="N7757" s="2">
        <f t="shared" si="243"/>
        <v>60.015003750937737</v>
      </c>
    </row>
    <row r="7758" spans="1:14" x14ac:dyDescent="0.3">
      <c r="A7758" t="s">
        <v>24026</v>
      </c>
      <c r="B7758" t="s">
        <v>284</v>
      </c>
      <c r="C7758">
        <v>3.3</v>
      </c>
      <c r="D7758">
        <v>6</v>
      </c>
      <c r="E7758">
        <v>1999</v>
      </c>
      <c r="F7758">
        <v>699</v>
      </c>
      <c r="G7758" t="s">
        <v>124</v>
      </c>
      <c r="H7758" t="s">
        <v>24027</v>
      </c>
      <c r="I7758" t="s">
        <v>50</v>
      </c>
      <c r="J7758" t="s">
        <v>286</v>
      </c>
      <c r="K7758" t="s">
        <v>24028</v>
      </c>
      <c r="L7758">
        <v>17787862</v>
      </c>
      <c r="M7758">
        <f t="shared" si="242"/>
        <v>4194</v>
      </c>
      <c r="N7758" s="2">
        <f t="shared" si="243"/>
        <v>65.032516258129064</v>
      </c>
    </row>
    <row r="7759" spans="1:14" x14ac:dyDescent="0.3">
      <c r="A7759" t="s">
        <v>24029</v>
      </c>
      <c r="B7759" t="s">
        <v>230</v>
      </c>
      <c r="C7759">
        <v>3.9</v>
      </c>
      <c r="D7759">
        <v>36</v>
      </c>
      <c r="E7759">
        <v>1999</v>
      </c>
      <c r="F7759">
        <v>1199</v>
      </c>
      <c r="G7759" t="s">
        <v>1536</v>
      </c>
      <c r="H7759" t="s">
        <v>24030</v>
      </c>
      <c r="I7759" t="s">
        <v>446</v>
      </c>
      <c r="J7759" t="s">
        <v>232</v>
      </c>
      <c r="K7759" t="s">
        <v>24031</v>
      </c>
      <c r="L7759">
        <v>16122682</v>
      </c>
      <c r="M7759">
        <f t="shared" si="242"/>
        <v>43164</v>
      </c>
      <c r="N7759" s="2">
        <f t="shared" si="243"/>
        <v>40.020010005002497</v>
      </c>
    </row>
    <row r="7760" spans="1:14" x14ac:dyDescent="0.3">
      <c r="A7760" t="s">
        <v>1807</v>
      </c>
      <c r="B7760" t="s">
        <v>1312</v>
      </c>
      <c r="C7760">
        <v>3.8</v>
      </c>
      <c r="D7760">
        <v>281</v>
      </c>
      <c r="E7760">
        <v>1599</v>
      </c>
      <c r="F7760">
        <v>559</v>
      </c>
      <c r="G7760" t="s">
        <v>29</v>
      </c>
      <c r="H7760" t="s">
        <v>24032</v>
      </c>
      <c r="I7760" t="s">
        <v>126</v>
      </c>
      <c r="J7760" t="s">
        <v>1314</v>
      </c>
      <c r="K7760" t="s">
        <v>24033</v>
      </c>
      <c r="L7760">
        <v>9051163</v>
      </c>
      <c r="M7760">
        <f t="shared" si="242"/>
        <v>157079</v>
      </c>
      <c r="N7760" s="2">
        <f t="shared" si="243"/>
        <v>65.040650406504056</v>
      </c>
    </row>
    <row r="7761" spans="1:14" x14ac:dyDescent="0.3">
      <c r="A7761" t="s">
        <v>24034</v>
      </c>
      <c r="B7761" t="s">
        <v>16287</v>
      </c>
      <c r="C7761">
        <v>4.0999999999999996</v>
      </c>
      <c r="D7761">
        <v>144</v>
      </c>
      <c r="E7761">
        <v>1405</v>
      </c>
      <c r="F7761">
        <v>646</v>
      </c>
      <c r="G7761" t="s">
        <v>16</v>
      </c>
      <c r="H7761" t="s">
        <v>24035</v>
      </c>
      <c r="I7761" t="s">
        <v>1558</v>
      </c>
      <c r="J7761" t="s">
        <v>16289</v>
      </c>
      <c r="K7761" t="s">
        <v>24036</v>
      </c>
      <c r="L7761">
        <v>12873888</v>
      </c>
      <c r="M7761">
        <f t="shared" si="242"/>
        <v>93024</v>
      </c>
      <c r="N7761" s="2">
        <f t="shared" si="243"/>
        <v>54.021352313167256</v>
      </c>
    </row>
    <row r="7762" spans="1:14" x14ac:dyDescent="0.3">
      <c r="A7762" t="s">
        <v>24037</v>
      </c>
      <c r="B7762" t="s">
        <v>24038</v>
      </c>
      <c r="C7762">
        <v>2</v>
      </c>
      <c r="D7762">
        <v>2</v>
      </c>
      <c r="E7762">
        <v>4999</v>
      </c>
      <c r="F7762">
        <v>3999</v>
      </c>
      <c r="G7762" t="s">
        <v>16</v>
      </c>
      <c r="H7762" t="s">
        <v>24039</v>
      </c>
      <c r="I7762" t="s">
        <v>610</v>
      </c>
      <c r="J7762" t="s">
        <v>24040</v>
      </c>
      <c r="K7762" t="s">
        <v>24041</v>
      </c>
      <c r="L7762">
        <v>18126570</v>
      </c>
      <c r="M7762">
        <f t="shared" si="242"/>
        <v>7998</v>
      </c>
      <c r="N7762" s="2">
        <f t="shared" si="243"/>
        <v>20.004000800160032</v>
      </c>
    </row>
    <row r="7763" spans="1:14" x14ac:dyDescent="0.3">
      <c r="A7763" t="s">
        <v>24042</v>
      </c>
      <c r="B7763" t="s">
        <v>5415</v>
      </c>
      <c r="C7763">
        <v>4.2</v>
      </c>
      <c r="D7763">
        <v>22</v>
      </c>
      <c r="E7763">
        <v>1199</v>
      </c>
      <c r="F7763">
        <v>551</v>
      </c>
      <c r="G7763" t="s">
        <v>29</v>
      </c>
      <c r="H7763" t="s">
        <v>24043</v>
      </c>
      <c r="I7763" t="s">
        <v>37</v>
      </c>
      <c r="J7763" t="s">
        <v>5417</v>
      </c>
      <c r="K7763" t="s">
        <v>24044</v>
      </c>
      <c r="L7763">
        <v>15256272</v>
      </c>
      <c r="M7763">
        <f t="shared" si="242"/>
        <v>12122</v>
      </c>
      <c r="N7763" s="2">
        <f t="shared" si="243"/>
        <v>54.045037531276066</v>
      </c>
    </row>
    <row r="7764" spans="1:14" x14ac:dyDescent="0.3">
      <c r="A7764" t="s">
        <v>5509</v>
      </c>
      <c r="B7764" t="s">
        <v>866</v>
      </c>
      <c r="C7764">
        <v>4.5999999999999996</v>
      </c>
      <c r="D7764">
        <v>20</v>
      </c>
      <c r="E7764">
        <v>1999</v>
      </c>
      <c r="F7764">
        <v>1399</v>
      </c>
      <c r="G7764" t="s">
        <v>1975</v>
      </c>
      <c r="H7764" t="s">
        <v>24045</v>
      </c>
      <c r="I7764" t="s">
        <v>297</v>
      </c>
      <c r="J7764" t="s">
        <v>868</v>
      </c>
      <c r="K7764" t="s">
        <v>24046</v>
      </c>
      <c r="L7764">
        <v>17512706</v>
      </c>
      <c r="M7764">
        <f t="shared" si="242"/>
        <v>27980</v>
      </c>
      <c r="N7764" s="2">
        <f t="shared" si="243"/>
        <v>30.015007503751878</v>
      </c>
    </row>
    <row r="7765" spans="1:14" x14ac:dyDescent="0.3">
      <c r="A7765" t="s">
        <v>24047</v>
      </c>
      <c r="B7765" t="s">
        <v>396</v>
      </c>
      <c r="C7765">
        <v>4.0999999999999996</v>
      </c>
      <c r="D7765">
        <v>155</v>
      </c>
      <c r="E7765">
        <v>3990</v>
      </c>
      <c r="F7765">
        <v>1396</v>
      </c>
      <c r="G7765" t="s">
        <v>95</v>
      </c>
      <c r="H7765" t="s">
        <v>24048</v>
      </c>
      <c r="I7765" t="s">
        <v>132</v>
      </c>
      <c r="J7765" t="s">
        <v>399</v>
      </c>
      <c r="K7765" t="s">
        <v>24049</v>
      </c>
      <c r="L7765">
        <v>11781712</v>
      </c>
      <c r="M7765">
        <f t="shared" si="242"/>
        <v>216380</v>
      </c>
      <c r="N7765" s="2">
        <f t="shared" si="243"/>
        <v>65.012531328320804</v>
      </c>
    </row>
    <row r="7766" spans="1:14" x14ac:dyDescent="0.3">
      <c r="A7766" t="s">
        <v>14164</v>
      </c>
      <c r="B7766" t="s">
        <v>3944</v>
      </c>
      <c r="C7766">
        <v>4.2</v>
      </c>
      <c r="D7766">
        <v>39</v>
      </c>
      <c r="E7766">
        <v>3820</v>
      </c>
      <c r="F7766">
        <v>764</v>
      </c>
      <c r="G7766" t="s">
        <v>12272</v>
      </c>
      <c r="H7766" t="s">
        <v>24050</v>
      </c>
      <c r="I7766" t="s">
        <v>685</v>
      </c>
      <c r="J7766" t="s">
        <v>3946</v>
      </c>
      <c r="K7766" t="s">
        <v>24051</v>
      </c>
      <c r="L7766">
        <v>13498598</v>
      </c>
      <c r="M7766">
        <f t="shared" si="242"/>
        <v>29796</v>
      </c>
      <c r="N7766" s="2">
        <f t="shared" si="243"/>
        <v>80</v>
      </c>
    </row>
    <row r="7767" spans="1:14" x14ac:dyDescent="0.3">
      <c r="A7767" t="s">
        <v>2649</v>
      </c>
      <c r="B7767" t="s">
        <v>402</v>
      </c>
      <c r="C7767">
        <v>4.2</v>
      </c>
      <c r="D7767">
        <v>6</v>
      </c>
      <c r="E7767">
        <v>3999</v>
      </c>
      <c r="F7767">
        <v>1999</v>
      </c>
      <c r="G7767" t="s">
        <v>42</v>
      </c>
      <c r="H7767" t="s">
        <v>24052</v>
      </c>
      <c r="I7767" t="s">
        <v>37</v>
      </c>
      <c r="J7767" t="s">
        <v>405</v>
      </c>
      <c r="K7767" t="s">
        <v>24053</v>
      </c>
      <c r="L7767">
        <v>15506350</v>
      </c>
      <c r="M7767">
        <f t="shared" si="242"/>
        <v>11994</v>
      </c>
      <c r="N7767" s="2">
        <f t="shared" si="243"/>
        <v>50.01250312578145</v>
      </c>
    </row>
    <row r="7768" spans="1:14" x14ac:dyDescent="0.3">
      <c r="A7768" t="s">
        <v>24054</v>
      </c>
      <c r="B7768" t="s">
        <v>353</v>
      </c>
      <c r="C7768">
        <v>3.2</v>
      </c>
      <c r="D7768">
        <v>5</v>
      </c>
      <c r="E7768">
        <v>3399</v>
      </c>
      <c r="F7768">
        <v>1359</v>
      </c>
      <c r="G7768" t="s">
        <v>182</v>
      </c>
      <c r="H7768" t="s">
        <v>24055</v>
      </c>
      <c r="I7768" t="s">
        <v>132</v>
      </c>
      <c r="J7768" t="s">
        <v>356</v>
      </c>
      <c r="K7768" t="s">
        <v>24056</v>
      </c>
      <c r="L7768">
        <v>16844306</v>
      </c>
      <c r="M7768">
        <f t="shared" si="242"/>
        <v>6795</v>
      </c>
      <c r="N7768" s="2">
        <f t="shared" si="243"/>
        <v>60.017652250661953</v>
      </c>
    </row>
    <row r="7769" spans="1:14" x14ac:dyDescent="0.3">
      <c r="A7769" t="s">
        <v>3783</v>
      </c>
      <c r="B7769" t="s">
        <v>3784</v>
      </c>
      <c r="C7769">
        <v>3.6</v>
      </c>
      <c r="D7769">
        <v>198</v>
      </c>
      <c r="E7769">
        <v>3895</v>
      </c>
      <c r="F7769">
        <v>817</v>
      </c>
      <c r="G7769" t="s">
        <v>74</v>
      </c>
      <c r="H7769" t="s">
        <v>24057</v>
      </c>
      <c r="I7769" t="s">
        <v>1080</v>
      </c>
      <c r="J7769" t="s">
        <v>3786</v>
      </c>
      <c r="K7769" t="s">
        <v>24058</v>
      </c>
      <c r="L7769">
        <v>12825144</v>
      </c>
      <c r="M7769">
        <f t="shared" si="242"/>
        <v>161766</v>
      </c>
      <c r="N7769" s="2">
        <f t="shared" si="243"/>
        <v>79.024390243902445</v>
      </c>
    </row>
    <row r="7770" spans="1:14" x14ac:dyDescent="0.3">
      <c r="A7770" t="s">
        <v>24059</v>
      </c>
      <c r="B7770" t="s">
        <v>1053</v>
      </c>
      <c r="C7770">
        <v>4.3</v>
      </c>
      <c r="D7770">
        <v>132</v>
      </c>
      <c r="E7770">
        <v>2799</v>
      </c>
      <c r="F7770">
        <v>1259</v>
      </c>
      <c r="G7770" t="s">
        <v>95</v>
      </c>
      <c r="H7770" t="s">
        <v>24060</v>
      </c>
      <c r="I7770" t="s">
        <v>132</v>
      </c>
      <c r="J7770" t="s">
        <v>1055</v>
      </c>
      <c r="K7770" t="s">
        <v>24061</v>
      </c>
      <c r="L7770">
        <v>15590798</v>
      </c>
      <c r="M7770">
        <f t="shared" si="242"/>
        <v>166188</v>
      </c>
      <c r="N7770" s="2">
        <f t="shared" si="243"/>
        <v>55.019649874955348</v>
      </c>
    </row>
    <row r="7771" spans="1:14" x14ac:dyDescent="0.3">
      <c r="A7771" t="s">
        <v>24062</v>
      </c>
      <c r="B7771" t="s">
        <v>24063</v>
      </c>
      <c r="C7771">
        <v>4.0999999999999996</v>
      </c>
      <c r="D7771">
        <v>14</v>
      </c>
      <c r="E7771">
        <v>999</v>
      </c>
      <c r="F7771">
        <v>699</v>
      </c>
      <c r="G7771" t="s">
        <v>466</v>
      </c>
      <c r="H7771" t="s">
        <v>24064</v>
      </c>
      <c r="I7771" t="s">
        <v>297</v>
      </c>
      <c r="J7771" t="s">
        <v>24065</v>
      </c>
      <c r="K7771" t="s">
        <v>24066</v>
      </c>
      <c r="L7771">
        <v>17664048</v>
      </c>
      <c r="M7771">
        <f t="shared" si="242"/>
        <v>9786</v>
      </c>
      <c r="N7771" s="2">
        <f t="shared" si="243"/>
        <v>30.03003003003003</v>
      </c>
    </row>
    <row r="7772" spans="1:14" x14ac:dyDescent="0.3">
      <c r="A7772" t="s">
        <v>24067</v>
      </c>
      <c r="B7772" t="s">
        <v>634</v>
      </c>
      <c r="C7772">
        <v>4.2</v>
      </c>
      <c r="D7772">
        <v>19</v>
      </c>
      <c r="E7772">
        <v>1990</v>
      </c>
      <c r="F7772">
        <v>995</v>
      </c>
      <c r="G7772" t="s">
        <v>16</v>
      </c>
      <c r="H7772" t="s">
        <v>24068</v>
      </c>
      <c r="I7772" t="s">
        <v>586</v>
      </c>
      <c r="J7772" t="s">
        <v>634</v>
      </c>
      <c r="K7772" t="s">
        <v>24069</v>
      </c>
      <c r="L7772">
        <v>9248415</v>
      </c>
      <c r="M7772">
        <f t="shared" si="242"/>
        <v>18905</v>
      </c>
      <c r="N7772" s="2">
        <f t="shared" si="243"/>
        <v>50</v>
      </c>
    </row>
    <row r="7773" spans="1:14" x14ac:dyDescent="0.3">
      <c r="A7773" t="s">
        <v>5484</v>
      </c>
      <c r="B7773" t="s">
        <v>1245</v>
      </c>
      <c r="C7773">
        <v>4.2</v>
      </c>
      <c r="D7773">
        <v>14</v>
      </c>
      <c r="E7773">
        <v>999</v>
      </c>
      <c r="F7773">
        <v>999</v>
      </c>
      <c r="G7773" t="s">
        <v>29</v>
      </c>
      <c r="H7773" t="s">
        <v>24070</v>
      </c>
      <c r="I7773" t="s">
        <v>4430</v>
      </c>
      <c r="J7773" t="s">
        <v>1247</v>
      </c>
      <c r="K7773" t="s">
        <v>24071</v>
      </c>
      <c r="L7773">
        <v>16266780</v>
      </c>
      <c r="M7773">
        <f t="shared" si="242"/>
        <v>13986</v>
      </c>
      <c r="N7773" s="2">
        <f t="shared" si="243"/>
        <v>0</v>
      </c>
    </row>
    <row r="7774" spans="1:14" x14ac:dyDescent="0.3">
      <c r="A7774" t="s">
        <v>1407</v>
      </c>
      <c r="B7774" t="s">
        <v>1312</v>
      </c>
      <c r="C7774">
        <v>4</v>
      </c>
      <c r="D7774">
        <v>820</v>
      </c>
      <c r="E7774">
        <v>2499</v>
      </c>
      <c r="F7774">
        <v>624</v>
      </c>
      <c r="G7774" t="s">
        <v>29</v>
      </c>
      <c r="H7774" t="s">
        <v>24072</v>
      </c>
      <c r="I7774" t="s">
        <v>126</v>
      </c>
      <c r="J7774" t="s">
        <v>1314</v>
      </c>
      <c r="K7774" t="s">
        <v>24073</v>
      </c>
      <c r="L7774">
        <v>8529031</v>
      </c>
      <c r="M7774">
        <f t="shared" si="242"/>
        <v>511680</v>
      </c>
      <c r="N7774" s="2">
        <f t="shared" si="243"/>
        <v>75.030012004801918</v>
      </c>
    </row>
    <row r="7775" spans="1:14" x14ac:dyDescent="0.3">
      <c r="A7775" t="s">
        <v>24074</v>
      </c>
      <c r="B7775" t="s">
        <v>54</v>
      </c>
      <c r="C7775">
        <v>4</v>
      </c>
      <c r="D7775">
        <v>29</v>
      </c>
      <c r="E7775">
        <v>499</v>
      </c>
      <c r="F7775">
        <v>249</v>
      </c>
      <c r="G7775" t="s">
        <v>16</v>
      </c>
      <c r="H7775" t="s">
        <v>24075</v>
      </c>
      <c r="I7775" t="s">
        <v>388</v>
      </c>
      <c r="J7775" t="s">
        <v>57</v>
      </c>
      <c r="K7775" t="s">
        <v>24076</v>
      </c>
      <c r="L7775">
        <v>14300876</v>
      </c>
      <c r="M7775">
        <f t="shared" si="242"/>
        <v>7221</v>
      </c>
      <c r="N7775" s="2">
        <f t="shared" si="243"/>
        <v>50.100200400801597</v>
      </c>
    </row>
    <row r="7776" spans="1:14" x14ac:dyDescent="0.3">
      <c r="A7776" t="s">
        <v>24077</v>
      </c>
      <c r="B7776" t="s">
        <v>230</v>
      </c>
      <c r="C7776">
        <v>4.5</v>
      </c>
      <c r="D7776">
        <v>11</v>
      </c>
      <c r="E7776">
        <v>1299</v>
      </c>
      <c r="F7776">
        <v>779</v>
      </c>
      <c r="G7776" t="s">
        <v>42</v>
      </c>
      <c r="H7776" t="s">
        <v>24078</v>
      </c>
      <c r="I7776" t="s">
        <v>37</v>
      </c>
      <c r="J7776" t="s">
        <v>232</v>
      </c>
      <c r="K7776" t="s">
        <v>24079</v>
      </c>
      <c r="L7776">
        <v>16998554</v>
      </c>
      <c r="M7776">
        <f t="shared" si="242"/>
        <v>8569</v>
      </c>
      <c r="N7776" s="2">
        <f t="shared" si="243"/>
        <v>40.030792917628943</v>
      </c>
    </row>
    <row r="7777" spans="1:14" x14ac:dyDescent="0.3">
      <c r="A7777" t="s">
        <v>1381</v>
      </c>
      <c r="B7777" t="s">
        <v>1648</v>
      </c>
      <c r="C7777">
        <v>4.5</v>
      </c>
      <c r="D7777">
        <v>24</v>
      </c>
      <c r="E7777">
        <v>7799</v>
      </c>
      <c r="F7777">
        <v>2573</v>
      </c>
      <c r="G7777" t="s">
        <v>16</v>
      </c>
      <c r="H7777" t="s">
        <v>24080</v>
      </c>
      <c r="I7777" t="s">
        <v>18</v>
      </c>
      <c r="J7777" t="s">
        <v>1650</v>
      </c>
      <c r="K7777" t="s">
        <v>24081</v>
      </c>
      <c r="L7777">
        <v>15535362</v>
      </c>
      <c r="M7777">
        <f t="shared" si="242"/>
        <v>61752</v>
      </c>
      <c r="N7777" s="2">
        <f t="shared" si="243"/>
        <v>67.00859084498012</v>
      </c>
    </row>
    <row r="7778" spans="1:14" x14ac:dyDescent="0.3">
      <c r="A7778" t="s">
        <v>1821</v>
      </c>
      <c r="B7778" t="s">
        <v>995</v>
      </c>
      <c r="C7778">
        <v>4.5</v>
      </c>
      <c r="D7778">
        <v>36</v>
      </c>
      <c r="E7778">
        <v>2250</v>
      </c>
      <c r="F7778">
        <v>2250</v>
      </c>
      <c r="G7778" t="s">
        <v>16</v>
      </c>
      <c r="H7778" t="s">
        <v>24082</v>
      </c>
      <c r="I7778" t="s">
        <v>177</v>
      </c>
      <c r="J7778" t="s">
        <v>998</v>
      </c>
      <c r="K7778" t="s">
        <v>24083</v>
      </c>
      <c r="L7778">
        <v>13061576</v>
      </c>
      <c r="M7778">
        <f t="shared" si="242"/>
        <v>81000</v>
      </c>
      <c r="N7778" s="2">
        <f t="shared" si="243"/>
        <v>0</v>
      </c>
    </row>
    <row r="7779" spans="1:14" x14ac:dyDescent="0.3">
      <c r="A7779" t="s">
        <v>1407</v>
      </c>
      <c r="B7779" t="s">
        <v>48</v>
      </c>
      <c r="C7779">
        <v>4.2</v>
      </c>
      <c r="D7779">
        <v>1500</v>
      </c>
      <c r="E7779">
        <v>1499</v>
      </c>
      <c r="F7779">
        <v>689</v>
      </c>
      <c r="G7779" t="s">
        <v>182</v>
      </c>
      <c r="H7779" t="s">
        <v>24084</v>
      </c>
      <c r="I7779" t="s">
        <v>126</v>
      </c>
      <c r="J7779" t="s">
        <v>51</v>
      </c>
      <c r="K7779" t="s">
        <v>24085</v>
      </c>
      <c r="L7779">
        <v>9835061</v>
      </c>
      <c r="M7779">
        <f t="shared" si="242"/>
        <v>1033500</v>
      </c>
      <c r="N7779" s="2">
        <f t="shared" si="243"/>
        <v>54.036024016010678</v>
      </c>
    </row>
    <row r="7780" spans="1:14" x14ac:dyDescent="0.3">
      <c r="A7780" t="s">
        <v>24086</v>
      </c>
      <c r="B7780" t="s">
        <v>24087</v>
      </c>
      <c r="C7780">
        <v>3.6</v>
      </c>
      <c r="D7780">
        <v>55</v>
      </c>
      <c r="E7780">
        <v>799</v>
      </c>
      <c r="F7780">
        <v>799</v>
      </c>
      <c r="G7780" t="s">
        <v>2167</v>
      </c>
      <c r="H7780" t="s">
        <v>24088</v>
      </c>
      <c r="I7780" t="s">
        <v>83</v>
      </c>
      <c r="J7780" t="s">
        <v>24089</v>
      </c>
      <c r="K7780" t="s">
        <v>24090</v>
      </c>
      <c r="L7780">
        <v>13398250</v>
      </c>
      <c r="M7780">
        <f t="shared" si="242"/>
        <v>43945</v>
      </c>
      <c r="N7780" s="2">
        <f t="shared" si="243"/>
        <v>0</v>
      </c>
    </row>
    <row r="7781" spans="1:14" x14ac:dyDescent="0.3">
      <c r="A7781" t="s">
        <v>24091</v>
      </c>
      <c r="B7781" t="s">
        <v>16990</v>
      </c>
      <c r="C7781">
        <v>4.5</v>
      </c>
      <c r="D7781">
        <v>65</v>
      </c>
      <c r="E7781">
        <v>399</v>
      </c>
      <c r="F7781">
        <v>355</v>
      </c>
      <c r="G7781" t="s">
        <v>472</v>
      </c>
      <c r="H7781" t="s">
        <v>24092</v>
      </c>
      <c r="I7781" t="s">
        <v>474</v>
      </c>
      <c r="J7781" t="s">
        <v>16992</v>
      </c>
      <c r="K7781" t="s">
        <v>24093</v>
      </c>
      <c r="L7781">
        <v>11414494</v>
      </c>
      <c r="M7781">
        <f t="shared" si="242"/>
        <v>23075</v>
      </c>
      <c r="N7781" s="2">
        <f t="shared" si="243"/>
        <v>11.027568922305765</v>
      </c>
    </row>
    <row r="7782" spans="1:14" x14ac:dyDescent="0.3">
      <c r="A7782" t="s">
        <v>24094</v>
      </c>
      <c r="B7782" t="s">
        <v>364</v>
      </c>
      <c r="C7782">
        <v>4.3</v>
      </c>
      <c r="D7782">
        <v>32</v>
      </c>
      <c r="E7782">
        <v>3599</v>
      </c>
      <c r="F7782">
        <v>2339</v>
      </c>
      <c r="G7782" t="s">
        <v>3048</v>
      </c>
      <c r="H7782" t="s">
        <v>24095</v>
      </c>
      <c r="I7782" t="s">
        <v>50</v>
      </c>
      <c r="J7782" t="s">
        <v>368</v>
      </c>
      <c r="K7782" t="s">
        <v>24096</v>
      </c>
      <c r="L7782">
        <v>11620480</v>
      </c>
      <c r="M7782">
        <f t="shared" si="242"/>
        <v>74848</v>
      </c>
      <c r="N7782" s="2">
        <f t="shared" si="243"/>
        <v>35.009724923589886</v>
      </c>
    </row>
    <row r="7783" spans="1:14" x14ac:dyDescent="0.3">
      <c r="A7783" t="s">
        <v>3910</v>
      </c>
      <c r="B7783" t="s">
        <v>557</v>
      </c>
      <c r="C7783">
        <v>5</v>
      </c>
      <c r="D7783">
        <v>2</v>
      </c>
      <c r="E7783">
        <v>2599</v>
      </c>
      <c r="F7783">
        <v>1039</v>
      </c>
      <c r="G7783" t="s">
        <v>2167</v>
      </c>
      <c r="H7783" t="s">
        <v>24097</v>
      </c>
      <c r="I7783" t="s">
        <v>83</v>
      </c>
      <c r="J7783" t="s">
        <v>559</v>
      </c>
      <c r="K7783" t="s">
        <v>24098</v>
      </c>
      <c r="L7783">
        <v>17907318</v>
      </c>
      <c r="M7783">
        <f t="shared" si="242"/>
        <v>2078</v>
      </c>
      <c r="N7783" s="2">
        <f t="shared" si="243"/>
        <v>60.023085802231627</v>
      </c>
    </row>
    <row r="7784" spans="1:14" x14ac:dyDescent="0.3">
      <c r="A7784" t="s">
        <v>7985</v>
      </c>
      <c r="B7784" t="s">
        <v>5073</v>
      </c>
      <c r="C7784">
        <v>3.9</v>
      </c>
      <c r="D7784">
        <v>9</v>
      </c>
      <c r="E7784">
        <v>1499</v>
      </c>
      <c r="F7784">
        <v>1124</v>
      </c>
      <c r="G7784" t="s">
        <v>683</v>
      </c>
      <c r="H7784" t="s">
        <v>24099</v>
      </c>
      <c r="I7784" t="s">
        <v>1080</v>
      </c>
      <c r="J7784" t="s">
        <v>5075</v>
      </c>
      <c r="K7784" t="s">
        <v>24100</v>
      </c>
      <c r="L7784">
        <v>15755062</v>
      </c>
      <c r="M7784">
        <f t="shared" si="242"/>
        <v>10116</v>
      </c>
      <c r="N7784" s="2">
        <f t="shared" si="243"/>
        <v>25.016677785190129</v>
      </c>
    </row>
    <row r="7785" spans="1:14" x14ac:dyDescent="0.3">
      <c r="A7785" t="s">
        <v>24101</v>
      </c>
      <c r="B7785" t="s">
        <v>7347</v>
      </c>
      <c r="C7785">
        <v>4.4000000000000004</v>
      </c>
      <c r="D7785">
        <v>7</v>
      </c>
      <c r="E7785">
        <v>2495</v>
      </c>
      <c r="F7785">
        <v>1297</v>
      </c>
      <c r="G7785" t="s">
        <v>242</v>
      </c>
      <c r="H7785" t="s">
        <v>24102</v>
      </c>
      <c r="I7785" t="s">
        <v>244</v>
      </c>
      <c r="J7785" t="s">
        <v>7349</v>
      </c>
      <c r="K7785" t="s">
        <v>24103</v>
      </c>
      <c r="L7785">
        <v>15059534</v>
      </c>
      <c r="M7785">
        <f t="shared" si="242"/>
        <v>9079</v>
      </c>
      <c r="N7785" s="2">
        <f t="shared" si="243"/>
        <v>48.016032064128254</v>
      </c>
    </row>
    <row r="7786" spans="1:14" x14ac:dyDescent="0.3">
      <c r="A7786" t="s">
        <v>5874</v>
      </c>
      <c r="B7786" t="s">
        <v>4574</v>
      </c>
      <c r="C7786">
        <v>3.6</v>
      </c>
      <c r="D7786">
        <v>27</v>
      </c>
      <c r="E7786">
        <v>3995</v>
      </c>
      <c r="F7786">
        <v>799</v>
      </c>
      <c r="G7786" t="s">
        <v>683</v>
      </c>
      <c r="H7786" t="s">
        <v>24104</v>
      </c>
      <c r="I7786" t="s">
        <v>685</v>
      </c>
      <c r="J7786" t="s">
        <v>4576</v>
      </c>
      <c r="K7786" t="s">
        <v>24105</v>
      </c>
      <c r="L7786">
        <v>14477428</v>
      </c>
      <c r="M7786">
        <f t="shared" si="242"/>
        <v>21573</v>
      </c>
      <c r="N7786" s="2">
        <f t="shared" si="243"/>
        <v>80</v>
      </c>
    </row>
    <row r="7787" spans="1:14" x14ac:dyDescent="0.3">
      <c r="A7787" t="s">
        <v>24106</v>
      </c>
      <c r="B7787" t="s">
        <v>1273</v>
      </c>
      <c r="C7787">
        <v>4.4000000000000004</v>
      </c>
      <c r="D7787">
        <v>15</v>
      </c>
      <c r="E7787">
        <v>1299</v>
      </c>
      <c r="F7787">
        <v>623</v>
      </c>
      <c r="G7787" t="s">
        <v>67</v>
      </c>
      <c r="H7787" t="s">
        <v>24107</v>
      </c>
      <c r="I7787" t="s">
        <v>56</v>
      </c>
      <c r="J7787" t="s">
        <v>1275</v>
      </c>
      <c r="K7787" t="s">
        <v>24108</v>
      </c>
      <c r="L7787">
        <v>14532626</v>
      </c>
      <c r="M7787">
        <f t="shared" si="242"/>
        <v>9345</v>
      </c>
      <c r="N7787" s="2">
        <f t="shared" si="243"/>
        <v>52.040030792917626</v>
      </c>
    </row>
    <row r="7788" spans="1:14" x14ac:dyDescent="0.3">
      <c r="A7788" t="s">
        <v>8225</v>
      </c>
      <c r="B7788" t="s">
        <v>8226</v>
      </c>
      <c r="C7788">
        <v>4.2</v>
      </c>
      <c r="D7788">
        <v>124</v>
      </c>
      <c r="E7788">
        <v>999</v>
      </c>
      <c r="F7788">
        <v>379</v>
      </c>
      <c r="G7788" t="s">
        <v>8227</v>
      </c>
      <c r="H7788" t="s">
        <v>24109</v>
      </c>
      <c r="I7788" t="s">
        <v>685</v>
      </c>
      <c r="J7788" t="s">
        <v>8229</v>
      </c>
      <c r="K7788" t="s">
        <v>24110</v>
      </c>
      <c r="L7788">
        <v>15160464</v>
      </c>
      <c r="M7788">
        <f t="shared" si="242"/>
        <v>46996</v>
      </c>
      <c r="N7788" s="2">
        <f t="shared" si="243"/>
        <v>62.062062062062061</v>
      </c>
    </row>
    <row r="7789" spans="1:14" x14ac:dyDescent="0.3">
      <c r="A7789" t="s">
        <v>1407</v>
      </c>
      <c r="B7789" t="s">
        <v>5670</v>
      </c>
      <c r="C7789">
        <v>3.9</v>
      </c>
      <c r="D7789">
        <v>67</v>
      </c>
      <c r="E7789">
        <v>1999</v>
      </c>
      <c r="F7789">
        <v>899</v>
      </c>
      <c r="G7789" t="s">
        <v>124</v>
      </c>
      <c r="H7789" t="s">
        <v>24111</v>
      </c>
      <c r="I7789" t="s">
        <v>126</v>
      </c>
      <c r="J7789" t="s">
        <v>5672</v>
      </c>
      <c r="K7789" t="s">
        <v>24112</v>
      </c>
      <c r="L7789">
        <v>12741860</v>
      </c>
      <c r="M7789">
        <f t="shared" si="242"/>
        <v>60233</v>
      </c>
      <c r="N7789" s="2">
        <f t="shared" si="243"/>
        <v>55.027513756878442</v>
      </c>
    </row>
    <row r="7790" spans="1:14" x14ac:dyDescent="0.3">
      <c r="A7790" t="s">
        <v>11003</v>
      </c>
      <c r="B7790" t="s">
        <v>1549</v>
      </c>
      <c r="C7790">
        <v>4.5</v>
      </c>
      <c r="D7790">
        <v>30</v>
      </c>
      <c r="E7790">
        <v>1899</v>
      </c>
      <c r="F7790">
        <v>797</v>
      </c>
      <c r="G7790" t="s">
        <v>29</v>
      </c>
      <c r="H7790" t="s">
        <v>24113</v>
      </c>
      <c r="I7790" t="s">
        <v>50</v>
      </c>
      <c r="J7790" t="s">
        <v>1551</v>
      </c>
      <c r="K7790" t="s">
        <v>24114</v>
      </c>
      <c r="L7790">
        <v>15226964</v>
      </c>
      <c r="M7790">
        <f t="shared" si="242"/>
        <v>23910</v>
      </c>
      <c r="N7790" s="2">
        <f t="shared" si="243"/>
        <v>58.030542390731966</v>
      </c>
    </row>
    <row r="7791" spans="1:14" x14ac:dyDescent="0.3">
      <c r="A7791" t="s">
        <v>24115</v>
      </c>
      <c r="B7791" t="s">
        <v>9222</v>
      </c>
      <c r="C7791">
        <v>3.9</v>
      </c>
      <c r="D7791">
        <v>22</v>
      </c>
      <c r="E7791">
        <v>799</v>
      </c>
      <c r="F7791">
        <v>359</v>
      </c>
      <c r="G7791" t="s">
        <v>16</v>
      </c>
      <c r="H7791" t="s">
        <v>24116</v>
      </c>
      <c r="I7791" t="s">
        <v>851</v>
      </c>
      <c r="J7791" t="s">
        <v>9224</v>
      </c>
      <c r="K7791" t="s">
        <v>24117</v>
      </c>
      <c r="L7791">
        <v>16829172</v>
      </c>
      <c r="M7791">
        <f t="shared" si="242"/>
        <v>7898</v>
      </c>
      <c r="N7791" s="2">
        <f t="shared" si="243"/>
        <v>55.068836045056322</v>
      </c>
    </row>
    <row r="7792" spans="1:14" x14ac:dyDescent="0.3">
      <c r="A7792" t="s">
        <v>1148</v>
      </c>
      <c r="B7792" t="s">
        <v>2366</v>
      </c>
      <c r="C7792">
        <v>4.5</v>
      </c>
      <c r="D7792">
        <v>42</v>
      </c>
      <c r="E7792">
        <v>5375</v>
      </c>
      <c r="F7792">
        <v>2956</v>
      </c>
      <c r="G7792" t="s">
        <v>88</v>
      </c>
      <c r="H7792" t="s">
        <v>24118</v>
      </c>
      <c r="I7792" t="s">
        <v>586</v>
      </c>
      <c r="J7792" t="s">
        <v>2368</v>
      </c>
      <c r="K7792" t="s">
        <v>24119</v>
      </c>
      <c r="L7792">
        <v>15682500</v>
      </c>
      <c r="M7792">
        <f t="shared" si="242"/>
        <v>124152</v>
      </c>
      <c r="N7792" s="2">
        <f t="shared" si="243"/>
        <v>45.004651162790701</v>
      </c>
    </row>
    <row r="7793" spans="1:14" x14ac:dyDescent="0.3">
      <c r="A7793" t="s">
        <v>24120</v>
      </c>
      <c r="B7793" t="s">
        <v>24121</v>
      </c>
      <c r="C7793">
        <v>4.3</v>
      </c>
      <c r="D7793">
        <v>42</v>
      </c>
      <c r="E7793">
        <v>2699</v>
      </c>
      <c r="F7793">
        <v>1214</v>
      </c>
      <c r="G7793" t="s">
        <v>409</v>
      </c>
      <c r="H7793" t="s">
        <v>24122</v>
      </c>
      <c r="I7793" t="s">
        <v>891</v>
      </c>
      <c r="J7793" t="s">
        <v>24123</v>
      </c>
      <c r="K7793" t="s">
        <v>24124</v>
      </c>
      <c r="L7793">
        <v>13400472</v>
      </c>
      <c r="M7793">
        <f t="shared" si="242"/>
        <v>50988</v>
      </c>
      <c r="N7793" s="2">
        <f t="shared" si="243"/>
        <v>55.020377917747311</v>
      </c>
    </row>
    <row r="7794" spans="1:14" x14ac:dyDescent="0.3">
      <c r="A7794" t="s">
        <v>24125</v>
      </c>
      <c r="B7794" t="s">
        <v>1884</v>
      </c>
      <c r="C7794">
        <v>4.2</v>
      </c>
      <c r="D7794">
        <v>124</v>
      </c>
      <c r="E7794">
        <v>999</v>
      </c>
      <c r="F7794">
        <v>689</v>
      </c>
      <c r="G7794" t="s">
        <v>878</v>
      </c>
      <c r="H7794" t="s">
        <v>24126</v>
      </c>
      <c r="I7794" t="s">
        <v>880</v>
      </c>
      <c r="J7794" t="s">
        <v>1886</v>
      </c>
      <c r="K7794" t="s">
        <v>24127</v>
      </c>
      <c r="L7794">
        <v>10051089</v>
      </c>
      <c r="M7794">
        <f t="shared" si="242"/>
        <v>85436</v>
      </c>
      <c r="N7794" s="2">
        <f t="shared" si="243"/>
        <v>31.031031031031031</v>
      </c>
    </row>
    <row r="7795" spans="1:14" x14ac:dyDescent="0.3">
      <c r="A7795" t="s">
        <v>24128</v>
      </c>
      <c r="B7795" t="s">
        <v>602</v>
      </c>
      <c r="C7795">
        <v>4.7</v>
      </c>
      <c r="D7795">
        <v>221</v>
      </c>
      <c r="E7795">
        <v>199</v>
      </c>
      <c r="F7795">
        <v>199</v>
      </c>
      <c r="G7795" t="s">
        <v>16</v>
      </c>
      <c r="H7795" t="s">
        <v>24129</v>
      </c>
      <c r="I7795" t="s">
        <v>604</v>
      </c>
      <c r="J7795" t="s">
        <v>605</v>
      </c>
      <c r="K7795" t="s">
        <v>24130</v>
      </c>
      <c r="L7795">
        <v>8862345</v>
      </c>
      <c r="M7795">
        <f t="shared" si="242"/>
        <v>43979</v>
      </c>
      <c r="N7795" s="2">
        <f t="shared" si="243"/>
        <v>0</v>
      </c>
    </row>
    <row r="7796" spans="1:14" x14ac:dyDescent="0.3">
      <c r="A7796" t="s">
        <v>24131</v>
      </c>
      <c r="B7796" t="s">
        <v>1317</v>
      </c>
      <c r="C7796">
        <v>3.9</v>
      </c>
      <c r="D7796">
        <v>10</v>
      </c>
      <c r="E7796">
        <v>799</v>
      </c>
      <c r="F7796">
        <v>399</v>
      </c>
      <c r="G7796" t="s">
        <v>29</v>
      </c>
      <c r="H7796" t="s">
        <v>24132</v>
      </c>
      <c r="I7796" t="s">
        <v>4430</v>
      </c>
      <c r="J7796" t="s">
        <v>1317</v>
      </c>
      <c r="K7796" t="s">
        <v>24133</v>
      </c>
      <c r="L7796">
        <v>15358068</v>
      </c>
      <c r="M7796">
        <f t="shared" si="242"/>
        <v>3990</v>
      </c>
      <c r="N7796" s="2">
        <f t="shared" si="243"/>
        <v>50.062578222778477</v>
      </c>
    </row>
    <row r="7797" spans="1:14" x14ac:dyDescent="0.3">
      <c r="A7797" t="s">
        <v>24134</v>
      </c>
      <c r="B7797" t="s">
        <v>6100</v>
      </c>
      <c r="C7797">
        <v>4.8</v>
      </c>
      <c r="D7797">
        <v>9</v>
      </c>
      <c r="E7797">
        <v>499</v>
      </c>
      <c r="F7797">
        <v>334</v>
      </c>
      <c r="G7797" t="s">
        <v>24135</v>
      </c>
      <c r="H7797" t="s">
        <v>24136</v>
      </c>
      <c r="I7797" t="s">
        <v>76</v>
      </c>
      <c r="J7797" t="s">
        <v>6103</v>
      </c>
      <c r="K7797" t="s">
        <v>24137</v>
      </c>
      <c r="L7797">
        <v>15928410</v>
      </c>
      <c r="M7797">
        <f t="shared" si="242"/>
        <v>3006</v>
      </c>
      <c r="N7797" s="2">
        <f t="shared" si="243"/>
        <v>33.06613226452906</v>
      </c>
    </row>
    <row r="7798" spans="1:14" x14ac:dyDescent="0.3">
      <c r="A7798" t="s">
        <v>24138</v>
      </c>
      <c r="B7798" t="s">
        <v>165</v>
      </c>
      <c r="C7798">
        <v>4.3</v>
      </c>
      <c r="D7798">
        <v>9</v>
      </c>
      <c r="E7798">
        <v>1999</v>
      </c>
      <c r="F7798">
        <v>1099</v>
      </c>
      <c r="G7798" t="s">
        <v>17377</v>
      </c>
      <c r="H7798" t="s">
        <v>24139</v>
      </c>
      <c r="I7798" t="s">
        <v>862</v>
      </c>
      <c r="J7798" t="s">
        <v>168</v>
      </c>
      <c r="K7798" t="s">
        <v>24140</v>
      </c>
      <c r="L7798">
        <v>15161008</v>
      </c>
      <c r="M7798">
        <f t="shared" si="242"/>
        <v>9891</v>
      </c>
      <c r="N7798" s="2">
        <f t="shared" si="243"/>
        <v>45.022511255627812</v>
      </c>
    </row>
    <row r="7799" spans="1:14" x14ac:dyDescent="0.3">
      <c r="A7799" t="s">
        <v>12581</v>
      </c>
      <c r="B7799" t="s">
        <v>364</v>
      </c>
      <c r="C7799">
        <v>2</v>
      </c>
      <c r="D7799">
        <v>5</v>
      </c>
      <c r="E7799">
        <v>5995</v>
      </c>
      <c r="F7799">
        <v>5995</v>
      </c>
      <c r="G7799" t="s">
        <v>29</v>
      </c>
      <c r="H7799" t="s">
        <v>24141</v>
      </c>
      <c r="I7799" t="s">
        <v>132</v>
      </c>
      <c r="J7799" t="s">
        <v>368</v>
      </c>
      <c r="K7799" t="s">
        <v>24142</v>
      </c>
      <c r="L7799">
        <v>16956048</v>
      </c>
      <c r="M7799">
        <f t="shared" si="242"/>
        <v>29975</v>
      </c>
      <c r="N7799" s="2">
        <f t="shared" si="243"/>
        <v>0</v>
      </c>
    </row>
    <row r="7800" spans="1:14" x14ac:dyDescent="0.3">
      <c r="A7800" t="s">
        <v>17026</v>
      </c>
      <c r="B7800" t="s">
        <v>947</v>
      </c>
      <c r="C7800">
        <v>4.5</v>
      </c>
      <c r="D7800">
        <v>24</v>
      </c>
      <c r="E7800">
        <v>590</v>
      </c>
      <c r="F7800">
        <v>590</v>
      </c>
      <c r="G7800" t="s">
        <v>29</v>
      </c>
      <c r="H7800" t="s">
        <v>24143</v>
      </c>
      <c r="I7800" t="s">
        <v>3438</v>
      </c>
      <c r="J7800" t="s">
        <v>949</v>
      </c>
      <c r="K7800" t="s">
        <v>24144</v>
      </c>
      <c r="L7800">
        <v>14905406</v>
      </c>
      <c r="M7800">
        <f t="shared" si="242"/>
        <v>14160</v>
      </c>
      <c r="N7800" s="2">
        <f t="shared" si="243"/>
        <v>0</v>
      </c>
    </row>
    <row r="7801" spans="1:14" x14ac:dyDescent="0.3">
      <c r="A7801" t="s">
        <v>24145</v>
      </c>
      <c r="B7801" t="s">
        <v>481</v>
      </c>
      <c r="C7801">
        <v>4.5</v>
      </c>
      <c r="D7801">
        <v>128</v>
      </c>
      <c r="E7801">
        <v>1690</v>
      </c>
      <c r="F7801">
        <v>439</v>
      </c>
      <c r="G7801" t="s">
        <v>16</v>
      </c>
      <c r="H7801" t="s">
        <v>24146</v>
      </c>
      <c r="I7801" t="s">
        <v>1813</v>
      </c>
      <c r="J7801" t="s">
        <v>483</v>
      </c>
      <c r="K7801" t="s">
        <v>24147</v>
      </c>
      <c r="L7801">
        <v>11009122</v>
      </c>
      <c r="M7801">
        <f t="shared" si="242"/>
        <v>56192</v>
      </c>
      <c r="N7801" s="2">
        <f t="shared" si="243"/>
        <v>74.023668639053255</v>
      </c>
    </row>
    <row r="7802" spans="1:14" x14ac:dyDescent="0.3">
      <c r="A7802" t="s">
        <v>24148</v>
      </c>
      <c r="B7802" t="s">
        <v>3865</v>
      </c>
      <c r="C7802">
        <v>4</v>
      </c>
      <c r="D7802">
        <v>98</v>
      </c>
      <c r="E7802">
        <v>1499</v>
      </c>
      <c r="F7802">
        <v>824</v>
      </c>
      <c r="G7802" t="s">
        <v>67</v>
      </c>
      <c r="H7802" t="s">
        <v>24149</v>
      </c>
      <c r="I7802" t="s">
        <v>862</v>
      </c>
      <c r="J7802" t="s">
        <v>3867</v>
      </c>
      <c r="K7802" t="s">
        <v>24150</v>
      </c>
      <c r="L7802">
        <v>13202974</v>
      </c>
      <c r="M7802">
        <f t="shared" si="242"/>
        <v>80752</v>
      </c>
      <c r="N7802" s="2">
        <f t="shared" si="243"/>
        <v>45.030020013342224</v>
      </c>
    </row>
    <row r="7803" spans="1:14" x14ac:dyDescent="0.3">
      <c r="A7803" t="s">
        <v>24151</v>
      </c>
      <c r="B7803" t="s">
        <v>1513</v>
      </c>
      <c r="C7803">
        <v>4.3</v>
      </c>
      <c r="D7803">
        <v>19</v>
      </c>
      <c r="E7803">
        <v>899</v>
      </c>
      <c r="F7803">
        <v>269</v>
      </c>
      <c r="G7803" t="s">
        <v>67</v>
      </c>
      <c r="H7803" t="s">
        <v>24152</v>
      </c>
      <c r="I7803" t="s">
        <v>37</v>
      </c>
      <c r="J7803" t="s">
        <v>1515</v>
      </c>
      <c r="K7803" t="s">
        <v>24153</v>
      </c>
      <c r="L7803">
        <v>16607444</v>
      </c>
      <c r="M7803">
        <f t="shared" si="242"/>
        <v>5111</v>
      </c>
      <c r="N7803" s="2">
        <f t="shared" si="243"/>
        <v>70.077864293659616</v>
      </c>
    </row>
    <row r="7804" spans="1:14" x14ac:dyDescent="0.3">
      <c r="A7804" t="s">
        <v>4478</v>
      </c>
      <c r="B7804" t="s">
        <v>402</v>
      </c>
      <c r="C7804">
        <v>4.3</v>
      </c>
      <c r="D7804">
        <v>6</v>
      </c>
      <c r="E7804">
        <v>2399</v>
      </c>
      <c r="F7804">
        <v>2039</v>
      </c>
      <c r="G7804" t="s">
        <v>29</v>
      </c>
      <c r="H7804" t="s">
        <v>24154</v>
      </c>
      <c r="I7804" t="s">
        <v>37</v>
      </c>
      <c r="J7804" t="s">
        <v>405</v>
      </c>
      <c r="K7804" t="s">
        <v>24155</v>
      </c>
      <c r="L7804">
        <v>16803490</v>
      </c>
      <c r="M7804">
        <f t="shared" si="242"/>
        <v>12234</v>
      </c>
      <c r="N7804" s="2">
        <f t="shared" si="243"/>
        <v>15.006252605252188</v>
      </c>
    </row>
    <row r="7805" spans="1:14" x14ac:dyDescent="0.3">
      <c r="A7805" t="s">
        <v>24156</v>
      </c>
      <c r="B7805" t="s">
        <v>639</v>
      </c>
      <c r="C7805">
        <v>5</v>
      </c>
      <c r="D7805">
        <v>6</v>
      </c>
      <c r="E7805">
        <v>2399</v>
      </c>
      <c r="F7805">
        <v>839</v>
      </c>
      <c r="G7805" t="s">
        <v>8286</v>
      </c>
      <c r="H7805" t="s">
        <v>24157</v>
      </c>
      <c r="I7805" t="s">
        <v>642</v>
      </c>
      <c r="J7805" t="s">
        <v>643</v>
      </c>
      <c r="K7805" t="s">
        <v>24158</v>
      </c>
      <c r="L7805">
        <v>17062788</v>
      </c>
      <c r="M7805">
        <f t="shared" si="242"/>
        <v>5034</v>
      </c>
      <c r="N7805" s="2">
        <f t="shared" si="243"/>
        <v>65.027094622759478</v>
      </c>
    </row>
    <row r="7806" spans="1:14" x14ac:dyDescent="0.3">
      <c r="A7806" t="s">
        <v>24159</v>
      </c>
      <c r="B7806" t="s">
        <v>3284</v>
      </c>
      <c r="C7806">
        <v>3.5</v>
      </c>
      <c r="D7806">
        <v>10</v>
      </c>
      <c r="E7806">
        <v>2199</v>
      </c>
      <c r="F7806">
        <v>1539</v>
      </c>
      <c r="G7806" t="s">
        <v>67</v>
      </c>
      <c r="H7806" t="s">
        <v>24160</v>
      </c>
      <c r="I7806" t="s">
        <v>297</v>
      </c>
      <c r="J7806" t="s">
        <v>3286</v>
      </c>
      <c r="K7806" t="s">
        <v>24161</v>
      </c>
      <c r="L7806">
        <v>17142194</v>
      </c>
      <c r="M7806">
        <f t="shared" si="242"/>
        <v>15390</v>
      </c>
      <c r="N7806" s="2">
        <f t="shared" si="243"/>
        <v>30.013642564802183</v>
      </c>
    </row>
    <row r="7807" spans="1:14" x14ac:dyDescent="0.3">
      <c r="A7807" t="s">
        <v>5137</v>
      </c>
      <c r="B7807" t="s">
        <v>1087</v>
      </c>
      <c r="C7807">
        <v>4.5999999999999996</v>
      </c>
      <c r="D7807">
        <v>30</v>
      </c>
      <c r="E7807">
        <v>1995</v>
      </c>
      <c r="F7807">
        <v>997</v>
      </c>
      <c r="G7807" t="s">
        <v>451</v>
      </c>
      <c r="H7807" t="s">
        <v>24162</v>
      </c>
      <c r="I7807" t="s">
        <v>297</v>
      </c>
      <c r="J7807" t="s">
        <v>1090</v>
      </c>
      <c r="K7807" t="s">
        <v>24163</v>
      </c>
      <c r="L7807">
        <v>14890622</v>
      </c>
      <c r="M7807">
        <f t="shared" si="242"/>
        <v>29910</v>
      </c>
      <c r="N7807" s="2">
        <f t="shared" si="243"/>
        <v>50.025062656641609</v>
      </c>
    </row>
    <row r="7808" spans="1:14" x14ac:dyDescent="0.3">
      <c r="A7808" t="s">
        <v>24164</v>
      </c>
      <c r="B7808" t="s">
        <v>5555</v>
      </c>
      <c r="C7808">
        <v>4.2</v>
      </c>
      <c r="D7808">
        <v>150</v>
      </c>
      <c r="E7808">
        <v>1663</v>
      </c>
      <c r="F7808">
        <v>498</v>
      </c>
      <c r="G7808" t="s">
        <v>7427</v>
      </c>
      <c r="H7808" t="s">
        <v>24165</v>
      </c>
      <c r="I7808" t="s">
        <v>56</v>
      </c>
      <c r="J7808" t="s">
        <v>5557</v>
      </c>
      <c r="K7808" t="s">
        <v>24166</v>
      </c>
      <c r="L7808">
        <v>14228140</v>
      </c>
      <c r="M7808">
        <f t="shared" si="242"/>
        <v>74700</v>
      </c>
      <c r="N7808" s="2">
        <f t="shared" si="243"/>
        <v>70.054119061936262</v>
      </c>
    </row>
    <row r="7809" spans="1:14" x14ac:dyDescent="0.3">
      <c r="A7809" t="s">
        <v>24167</v>
      </c>
      <c r="B7809" t="s">
        <v>1317</v>
      </c>
      <c r="C7809">
        <v>3.8</v>
      </c>
      <c r="D7809">
        <v>13</v>
      </c>
      <c r="E7809">
        <v>1899</v>
      </c>
      <c r="F7809">
        <v>569</v>
      </c>
      <c r="G7809" t="s">
        <v>67</v>
      </c>
      <c r="H7809" t="s">
        <v>24168</v>
      </c>
      <c r="I7809" t="s">
        <v>50</v>
      </c>
      <c r="J7809" t="s">
        <v>1317</v>
      </c>
      <c r="K7809" t="s">
        <v>24169</v>
      </c>
      <c r="L7809">
        <v>13760670</v>
      </c>
      <c r="M7809">
        <f t="shared" si="242"/>
        <v>7397</v>
      </c>
      <c r="N7809" s="2">
        <f t="shared" si="243"/>
        <v>70.036861506055814</v>
      </c>
    </row>
    <row r="7810" spans="1:14" x14ac:dyDescent="0.3">
      <c r="A7810" t="s">
        <v>5754</v>
      </c>
      <c r="B7810" t="s">
        <v>1317</v>
      </c>
      <c r="C7810">
        <v>4.5</v>
      </c>
      <c r="D7810">
        <v>42</v>
      </c>
      <c r="E7810">
        <v>699</v>
      </c>
      <c r="F7810">
        <v>349</v>
      </c>
      <c r="G7810" t="s">
        <v>67</v>
      </c>
      <c r="H7810" t="s">
        <v>24170</v>
      </c>
      <c r="I7810" t="s">
        <v>37</v>
      </c>
      <c r="J7810" t="s">
        <v>1317</v>
      </c>
      <c r="K7810" t="s">
        <v>24171</v>
      </c>
      <c r="L7810">
        <v>16862676</v>
      </c>
      <c r="M7810">
        <f t="shared" si="242"/>
        <v>14658</v>
      </c>
      <c r="N7810" s="2">
        <f t="shared" si="243"/>
        <v>50.071530758226032</v>
      </c>
    </row>
    <row r="7811" spans="1:14" x14ac:dyDescent="0.3">
      <c r="A7811" t="s">
        <v>24172</v>
      </c>
      <c r="B7811" t="s">
        <v>22611</v>
      </c>
      <c r="C7811">
        <v>4.5999999999999996</v>
      </c>
      <c r="D7811">
        <v>12</v>
      </c>
      <c r="E7811">
        <v>715</v>
      </c>
      <c r="F7811">
        <v>464</v>
      </c>
      <c r="G7811" t="s">
        <v>3620</v>
      </c>
      <c r="H7811" t="s">
        <v>24173</v>
      </c>
      <c r="I7811" t="s">
        <v>3622</v>
      </c>
      <c r="J7811" t="s">
        <v>22613</v>
      </c>
      <c r="K7811" t="s">
        <v>24174</v>
      </c>
      <c r="L7811">
        <v>14536634</v>
      </c>
      <c r="M7811">
        <f t="shared" ref="M7811:M7874" si="244">D7811*F7811</f>
        <v>5568</v>
      </c>
      <c r="N7811" s="2">
        <f t="shared" ref="N7811:N7874" si="245">((E7811-F7811)/E7811) *100</f>
        <v>35.104895104895107</v>
      </c>
    </row>
    <row r="7812" spans="1:14" x14ac:dyDescent="0.3">
      <c r="A7812" t="s">
        <v>24175</v>
      </c>
      <c r="B7812" t="s">
        <v>402</v>
      </c>
      <c r="C7812">
        <v>4.0999999999999996</v>
      </c>
      <c r="D7812">
        <v>502</v>
      </c>
      <c r="E7812">
        <v>279</v>
      </c>
      <c r="F7812">
        <v>279</v>
      </c>
      <c r="G7812" t="s">
        <v>67</v>
      </c>
      <c r="H7812" t="s">
        <v>24176</v>
      </c>
      <c r="I7812" t="s">
        <v>273</v>
      </c>
      <c r="J7812" t="s">
        <v>405</v>
      </c>
      <c r="K7812" t="s">
        <v>24177</v>
      </c>
      <c r="L7812">
        <v>14447770</v>
      </c>
      <c r="M7812">
        <f t="shared" si="244"/>
        <v>140058</v>
      </c>
      <c r="N7812" s="2">
        <f t="shared" si="245"/>
        <v>0</v>
      </c>
    </row>
    <row r="7813" spans="1:14" x14ac:dyDescent="0.3">
      <c r="A7813" t="s">
        <v>12935</v>
      </c>
      <c r="B7813" t="s">
        <v>15</v>
      </c>
      <c r="C7813">
        <v>3.4</v>
      </c>
      <c r="D7813">
        <v>17</v>
      </c>
      <c r="E7813">
        <v>6595</v>
      </c>
      <c r="F7813">
        <v>1648</v>
      </c>
      <c r="G7813" t="s">
        <v>16</v>
      </c>
      <c r="H7813" t="s">
        <v>24178</v>
      </c>
      <c r="I7813" t="s">
        <v>18</v>
      </c>
      <c r="J7813" t="s">
        <v>19</v>
      </c>
      <c r="K7813" t="s">
        <v>24179</v>
      </c>
      <c r="L7813">
        <v>16708818</v>
      </c>
      <c r="M7813">
        <f t="shared" si="244"/>
        <v>28016</v>
      </c>
      <c r="N7813" s="2">
        <f t="shared" si="245"/>
        <v>75.011372251705836</v>
      </c>
    </row>
    <row r="7814" spans="1:14" x14ac:dyDescent="0.3">
      <c r="A7814" t="s">
        <v>966</v>
      </c>
      <c r="B7814" t="s">
        <v>10776</v>
      </c>
      <c r="C7814">
        <v>4.2</v>
      </c>
      <c r="D7814">
        <v>35</v>
      </c>
      <c r="E7814">
        <v>1499</v>
      </c>
      <c r="F7814">
        <v>548</v>
      </c>
      <c r="G7814" t="s">
        <v>1868</v>
      </c>
      <c r="H7814" t="s">
        <v>24180</v>
      </c>
      <c r="I7814" t="s">
        <v>90</v>
      </c>
      <c r="J7814" t="s">
        <v>10779</v>
      </c>
      <c r="K7814" t="s">
        <v>24181</v>
      </c>
      <c r="L7814">
        <v>17134974</v>
      </c>
      <c r="M7814">
        <f t="shared" si="244"/>
        <v>19180</v>
      </c>
      <c r="N7814" s="2">
        <f t="shared" si="245"/>
        <v>63.442294863242168</v>
      </c>
    </row>
    <row r="7815" spans="1:14" x14ac:dyDescent="0.3">
      <c r="A7815" t="s">
        <v>24182</v>
      </c>
      <c r="B7815" t="s">
        <v>593</v>
      </c>
      <c r="C7815">
        <v>4.3</v>
      </c>
      <c r="D7815">
        <v>9</v>
      </c>
      <c r="E7815">
        <v>1899</v>
      </c>
      <c r="F7815">
        <v>664</v>
      </c>
      <c r="G7815" t="s">
        <v>182</v>
      </c>
      <c r="H7815" t="s">
        <v>24183</v>
      </c>
      <c r="I7815" t="s">
        <v>126</v>
      </c>
      <c r="J7815" t="s">
        <v>595</v>
      </c>
      <c r="K7815" t="s">
        <v>24184</v>
      </c>
      <c r="L7815">
        <v>15886830</v>
      </c>
      <c r="M7815">
        <f t="shared" si="244"/>
        <v>5976</v>
      </c>
      <c r="N7815" s="2">
        <f t="shared" si="245"/>
        <v>65.034228541337541</v>
      </c>
    </row>
    <row r="7816" spans="1:14" x14ac:dyDescent="0.3">
      <c r="A7816" t="s">
        <v>24185</v>
      </c>
      <c r="B7816" t="s">
        <v>1648</v>
      </c>
      <c r="C7816">
        <v>4.4000000000000004</v>
      </c>
      <c r="D7816">
        <v>151</v>
      </c>
      <c r="E7816">
        <v>4499</v>
      </c>
      <c r="F7816">
        <v>1259</v>
      </c>
      <c r="G7816" t="s">
        <v>16</v>
      </c>
      <c r="H7816" t="s">
        <v>24186</v>
      </c>
      <c r="I7816" t="s">
        <v>18</v>
      </c>
      <c r="J7816" t="s">
        <v>1650</v>
      </c>
      <c r="K7816" t="s">
        <v>24187</v>
      </c>
      <c r="L7816">
        <v>14984836</v>
      </c>
      <c r="M7816">
        <f t="shared" si="244"/>
        <v>190109</v>
      </c>
      <c r="N7816" s="2">
        <f t="shared" si="245"/>
        <v>72.016003556345851</v>
      </c>
    </row>
    <row r="7817" spans="1:14" x14ac:dyDescent="0.3">
      <c r="A7817" t="s">
        <v>2046</v>
      </c>
      <c r="B7817" t="s">
        <v>241</v>
      </c>
      <c r="C7817">
        <v>4</v>
      </c>
      <c r="D7817">
        <v>5</v>
      </c>
      <c r="E7817">
        <v>2999</v>
      </c>
      <c r="F7817">
        <v>1349</v>
      </c>
      <c r="G7817" t="s">
        <v>124</v>
      </c>
      <c r="H7817" t="s">
        <v>24188</v>
      </c>
      <c r="I7817" t="s">
        <v>126</v>
      </c>
      <c r="J7817" t="s">
        <v>245</v>
      </c>
      <c r="K7817" t="s">
        <v>24189</v>
      </c>
      <c r="L7817">
        <v>17872092</v>
      </c>
      <c r="M7817">
        <f t="shared" si="244"/>
        <v>6745</v>
      </c>
      <c r="N7817" s="2">
        <f t="shared" si="245"/>
        <v>55.018339446482159</v>
      </c>
    </row>
    <row r="7818" spans="1:14" x14ac:dyDescent="0.3">
      <c r="A7818" t="s">
        <v>3634</v>
      </c>
      <c r="B7818" t="s">
        <v>8328</v>
      </c>
      <c r="C7818">
        <v>4.4000000000000004</v>
      </c>
      <c r="D7818">
        <v>14</v>
      </c>
      <c r="E7818">
        <v>699</v>
      </c>
      <c r="F7818">
        <v>699</v>
      </c>
      <c r="G7818" t="s">
        <v>124</v>
      </c>
      <c r="H7818" t="s">
        <v>24190</v>
      </c>
      <c r="I7818" t="s">
        <v>37</v>
      </c>
      <c r="J7818" t="s">
        <v>8330</v>
      </c>
      <c r="K7818" t="s">
        <v>24191</v>
      </c>
      <c r="L7818">
        <v>16963356</v>
      </c>
      <c r="M7818">
        <f t="shared" si="244"/>
        <v>9786</v>
      </c>
      <c r="N7818" s="2">
        <f t="shared" si="245"/>
        <v>0</v>
      </c>
    </row>
    <row r="7819" spans="1:14" x14ac:dyDescent="0.3">
      <c r="A7819" t="s">
        <v>1261</v>
      </c>
      <c r="B7819" t="s">
        <v>1262</v>
      </c>
      <c r="C7819">
        <v>4.3</v>
      </c>
      <c r="D7819">
        <v>120</v>
      </c>
      <c r="E7819">
        <v>699</v>
      </c>
      <c r="F7819">
        <v>699</v>
      </c>
      <c r="G7819" t="s">
        <v>4183</v>
      </c>
      <c r="H7819" t="s">
        <v>24192</v>
      </c>
      <c r="I7819" t="s">
        <v>110</v>
      </c>
      <c r="J7819" t="s">
        <v>1265</v>
      </c>
      <c r="K7819" t="s">
        <v>8867</v>
      </c>
      <c r="L7819">
        <v>2295554</v>
      </c>
      <c r="M7819">
        <f t="shared" si="244"/>
        <v>83880</v>
      </c>
      <c r="N7819" s="2">
        <f t="shared" si="245"/>
        <v>0</v>
      </c>
    </row>
    <row r="7820" spans="1:14" x14ac:dyDescent="0.3">
      <c r="A7820" t="s">
        <v>24193</v>
      </c>
      <c r="B7820" t="s">
        <v>2653</v>
      </c>
      <c r="C7820">
        <v>3.8</v>
      </c>
      <c r="D7820">
        <v>26</v>
      </c>
      <c r="E7820">
        <v>2299</v>
      </c>
      <c r="F7820">
        <v>1149</v>
      </c>
      <c r="G7820" t="s">
        <v>124</v>
      </c>
      <c r="H7820" t="s">
        <v>24194</v>
      </c>
      <c r="I7820" t="s">
        <v>50</v>
      </c>
      <c r="J7820" t="s">
        <v>2655</v>
      </c>
      <c r="K7820" t="s">
        <v>24195</v>
      </c>
      <c r="L7820">
        <v>15300940</v>
      </c>
      <c r="M7820">
        <f t="shared" si="244"/>
        <v>29874</v>
      </c>
      <c r="N7820" s="2">
        <f t="shared" si="245"/>
        <v>50.021748586341886</v>
      </c>
    </row>
    <row r="7821" spans="1:14" x14ac:dyDescent="0.3">
      <c r="A7821" t="s">
        <v>24196</v>
      </c>
      <c r="B7821" t="s">
        <v>1233</v>
      </c>
      <c r="C7821">
        <v>3.1</v>
      </c>
      <c r="D7821">
        <v>174</v>
      </c>
      <c r="E7821">
        <v>5999</v>
      </c>
      <c r="F7821">
        <v>1919</v>
      </c>
      <c r="G7821" t="s">
        <v>1234</v>
      </c>
      <c r="H7821" t="s">
        <v>24197</v>
      </c>
      <c r="I7821" t="s">
        <v>1192</v>
      </c>
      <c r="J7821" t="s">
        <v>1236</v>
      </c>
      <c r="K7821" t="s">
        <v>24198</v>
      </c>
      <c r="L7821">
        <v>2420759</v>
      </c>
      <c r="M7821">
        <f t="shared" si="244"/>
        <v>333906</v>
      </c>
      <c r="N7821" s="2">
        <f t="shared" si="245"/>
        <v>68.011335222537099</v>
      </c>
    </row>
    <row r="7822" spans="1:14" x14ac:dyDescent="0.3">
      <c r="A7822" t="s">
        <v>2652</v>
      </c>
      <c r="B7822" t="s">
        <v>655</v>
      </c>
      <c r="C7822">
        <v>3.8</v>
      </c>
      <c r="D7822">
        <v>19</v>
      </c>
      <c r="E7822">
        <v>1699</v>
      </c>
      <c r="F7822">
        <v>645</v>
      </c>
      <c r="G7822" t="s">
        <v>194</v>
      </c>
      <c r="H7822" t="s">
        <v>24199</v>
      </c>
      <c r="I7822" t="s">
        <v>56</v>
      </c>
      <c r="J7822" t="s">
        <v>657</v>
      </c>
      <c r="K7822" t="s">
        <v>24200</v>
      </c>
      <c r="L7822">
        <v>16311310</v>
      </c>
      <c r="M7822">
        <f t="shared" si="244"/>
        <v>12255</v>
      </c>
      <c r="N7822" s="2">
        <f t="shared" si="245"/>
        <v>62.036492054149491</v>
      </c>
    </row>
    <row r="7823" spans="1:14" x14ac:dyDescent="0.3">
      <c r="A7823" t="s">
        <v>449</v>
      </c>
      <c r="B7823" t="s">
        <v>557</v>
      </c>
      <c r="C7823">
        <v>4.8</v>
      </c>
      <c r="D7823">
        <v>12</v>
      </c>
      <c r="E7823">
        <v>1999</v>
      </c>
      <c r="F7823">
        <v>1099</v>
      </c>
      <c r="G7823" t="s">
        <v>1657</v>
      </c>
      <c r="H7823" t="s">
        <v>24201</v>
      </c>
      <c r="I7823" t="s">
        <v>297</v>
      </c>
      <c r="J7823" t="s">
        <v>559</v>
      </c>
      <c r="K7823" t="s">
        <v>24202</v>
      </c>
      <c r="L7823">
        <v>13279082</v>
      </c>
      <c r="M7823">
        <f t="shared" si="244"/>
        <v>13188</v>
      </c>
      <c r="N7823" s="2">
        <f t="shared" si="245"/>
        <v>45.022511255627812</v>
      </c>
    </row>
    <row r="7824" spans="1:14" x14ac:dyDescent="0.3">
      <c r="A7824" t="s">
        <v>510</v>
      </c>
      <c r="B7824" t="s">
        <v>87</v>
      </c>
      <c r="C7824">
        <v>4.2</v>
      </c>
      <c r="D7824">
        <v>68</v>
      </c>
      <c r="E7824">
        <v>1499</v>
      </c>
      <c r="F7824">
        <v>899</v>
      </c>
      <c r="G7824" t="s">
        <v>16</v>
      </c>
      <c r="H7824" t="s">
        <v>24203</v>
      </c>
      <c r="I7824" t="s">
        <v>513</v>
      </c>
      <c r="J7824" t="s">
        <v>91</v>
      </c>
      <c r="K7824" t="s">
        <v>24204</v>
      </c>
      <c r="L7824">
        <v>12665478</v>
      </c>
      <c r="M7824">
        <f t="shared" si="244"/>
        <v>61132</v>
      </c>
      <c r="N7824" s="2">
        <f t="shared" si="245"/>
        <v>40.026684456304203</v>
      </c>
    </row>
    <row r="7825" spans="1:14" x14ac:dyDescent="0.3">
      <c r="A7825" t="s">
        <v>24205</v>
      </c>
      <c r="B7825" t="s">
        <v>2435</v>
      </c>
      <c r="C7825">
        <v>4.3</v>
      </c>
      <c r="D7825">
        <v>4</v>
      </c>
      <c r="E7825">
        <v>1499</v>
      </c>
      <c r="F7825">
        <v>1499</v>
      </c>
      <c r="G7825" t="s">
        <v>7772</v>
      </c>
      <c r="H7825" t="s">
        <v>24206</v>
      </c>
      <c r="I7825" t="s">
        <v>201</v>
      </c>
      <c r="J7825" t="s">
        <v>2438</v>
      </c>
      <c r="K7825" t="s">
        <v>24207</v>
      </c>
      <c r="L7825">
        <v>16590824</v>
      </c>
      <c r="M7825">
        <f t="shared" si="244"/>
        <v>5996</v>
      </c>
      <c r="N7825" s="2">
        <f t="shared" si="245"/>
        <v>0</v>
      </c>
    </row>
    <row r="7826" spans="1:14" x14ac:dyDescent="0.3">
      <c r="A7826" t="s">
        <v>24208</v>
      </c>
      <c r="B7826" t="s">
        <v>6561</v>
      </c>
      <c r="C7826">
        <v>4.2</v>
      </c>
      <c r="D7826">
        <v>406</v>
      </c>
      <c r="E7826">
        <v>3750</v>
      </c>
      <c r="F7826">
        <v>1200</v>
      </c>
      <c r="G7826" t="s">
        <v>16</v>
      </c>
      <c r="H7826" t="s">
        <v>24209</v>
      </c>
      <c r="I7826" t="s">
        <v>1306</v>
      </c>
      <c r="J7826" t="s">
        <v>6563</v>
      </c>
      <c r="K7826" t="s">
        <v>24210</v>
      </c>
      <c r="L7826">
        <v>2439751</v>
      </c>
      <c r="M7826">
        <f t="shared" si="244"/>
        <v>487200</v>
      </c>
      <c r="N7826" s="2">
        <f t="shared" si="245"/>
        <v>68</v>
      </c>
    </row>
    <row r="7827" spans="1:14" x14ac:dyDescent="0.3">
      <c r="A7827" t="s">
        <v>24211</v>
      </c>
      <c r="B7827" t="s">
        <v>24212</v>
      </c>
      <c r="C7827">
        <v>4.7</v>
      </c>
      <c r="D7827">
        <v>3</v>
      </c>
      <c r="E7827">
        <v>9900</v>
      </c>
      <c r="F7827">
        <v>9900</v>
      </c>
      <c r="G7827" t="s">
        <v>194</v>
      </c>
      <c r="H7827" t="s">
        <v>24213</v>
      </c>
      <c r="I7827" t="s">
        <v>50</v>
      </c>
      <c r="J7827" t="s">
        <v>24214</v>
      </c>
      <c r="K7827" t="s">
        <v>24215</v>
      </c>
      <c r="L7827">
        <v>15940764</v>
      </c>
      <c r="M7827">
        <f t="shared" si="244"/>
        <v>29700</v>
      </c>
      <c r="N7827" s="2">
        <f t="shared" si="245"/>
        <v>0</v>
      </c>
    </row>
    <row r="7828" spans="1:14" x14ac:dyDescent="0.3">
      <c r="A7828" t="s">
        <v>24216</v>
      </c>
      <c r="B7828" t="s">
        <v>4407</v>
      </c>
      <c r="C7828">
        <v>4.4000000000000004</v>
      </c>
      <c r="D7828">
        <v>228</v>
      </c>
      <c r="E7828">
        <v>8329</v>
      </c>
      <c r="F7828">
        <v>1849</v>
      </c>
      <c r="G7828" t="s">
        <v>95</v>
      </c>
      <c r="H7828" t="s">
        <v>24217</v>
      </c>
      <c r="I7828" t="s">
        <v>126</v>
      </c>
      <c r="J7828" t="s">
        <v>4409</v>
      </c>
      <c r="K7828" t="s">
        <v>24218</v>
      </c>
      <c r="L7828">
        <v>14890982</v>
      </c>
      <c r="M7828">
        <f t="shared" si="244"/>
        <v>421572</v>
      </c>
      <c r="N7828" s="2">
        <f t="shared" si="245"/>
        <v>77.800456237243367</v>
      </c>
    </row>
    <row r="7829" spans="1:14" x14ac:dyDescent="0.3">
      <c r="A7829" t="s">
        <v>24219</v>
      </c>
      <c r="B7829" t="s">
        <v>402</v>
      </c>
      <c r="C7829">
        <v>4</v>
      </c>
      <c r="D7829">
        <v>5</v>
      </c>
      <c r="E7829">
        <v>2199</v>
      </c>
      <c r="F7829">
        <v>1979</v>
      </c>
      <c r="G7829" t="s">
        <v>42</v>
      </c>
      <c r="H7829" t="s">
        <v>24220</v>
      </c>
      <c r="I7829" t="s">
        <v>37</v>
      </c>
      <c r="J7829" t="s">
        <v>405</v>
      </c>
      <c r="K7829" t="s">
        <v>24221</v>
      </c>
      <c r="L7829">
        <v>17035512</v>
      </c>
      <c r="M7829">
        <f t="shared" si="244"/>
        <v>9895</v>
      </c>
      <c r="N7829" s="2">
        <f t="shared" si="245"/>
        <v>10.004547521600728</v>
      </c>
    </row>
    <row r="7830" spans="1:14" x14ac:dyDescent="0.3">
      <c r="A7830" t="s">
        <v>21647</v>
      </c>
      <c r="B7830" t="s">
        <v>66</v>
      </c>
      <c r="C7830">
        <v>4.5999999999999996</v>
      </c>
      <c r="D7830">
        <v>85</v>
      </c>
      <c r="E7830">
        <v>1899</v>
      </c>
      <c r="F7830">
        <v>569</v>
      </c>
      <c r="G7830" t="s">
        <v>67</v>
      </c>
      <c r="H7830" t="s">
        <v>24222</v>
      </c>
      <c r="I7830" t="s">
        <v>642</v>
      </c>
      <c r="J7830" t="s">
        <v>70</v>
      </c>
      <c r="K7830" t="s">
        <v>24223</v>
      </c>
      <c r="L7830">
        <v>13953870</v>
      </c>
      <c r="M7830">
        <f t="shared" si="244"/>
        <v>48365</v>
      </c>
      <c r="N7830" s="2">
        <f t="shared" si="245"/>
        <v>70.036861506055814</v>
      </c>
    </row>
    <row r="7831" spans="1:14" x14ac:dyDescent="0.3">
      <c r="A7831" t="s">
        <v>455</v>
      </c>
      <c r="B7831" t="s">
        <v>1011</v>
      </c>
      <c r="C7831">
        <v>4</v>
      </c>
      <c r="D7831">
        <v>5</v>
      </c>
      <c r="E7831">
        <v>1299</v>
      </c>
      <c r="F7831">
        <v>779</v>
      </c>
      <c r="G7831" t="s">
        <v>124</v>
      </c>
      <c r="H7831" t="s">
        <v>24224</v>
      </c>
      <c r="I7831" t="s">
        <v>37</v>
      </c>
      <c r="J7831" t="s">
        <v>1013</v>
      </c>
      <c r="K7831" t="s">
        <v>24225</v>
      </c>
      <c r="L7831">
        <v>17665266</v>
      </c>
      <c r="M7831">
        <f t="shared" si="244"/>
        <v>3895</v>
      </c>
      <c r="N7831" s="2">
        <f t="shared" si="245"/>
        <v>40.030792917628943</v>
      </c>
    </row>
    <row r="7832" spans="1:14" x14ac:dyDescent="0.3">
      <c r="A7832" t="s">
        <v>24226</v>
      </c>
      <c r="B7832" t="s">
        <v>54</v>
      </c>
      <c r="C7832">
        <v>4.7</v>
      </c>
      <c r="D7832">
        <v>6</v>
      </c>
      <c r="E7832">
        <v>1999</v>
      </c>
      <c r="F7832">
        <v>899</v>
      </c>
      <c r="G7832" t="s">
        <v>42</v>
      </c>
      <c r="H7832" t="s">
        <v>24227</v>
      </c>
      <c r="I7832" t="s">
        <v>50</v>
      </c>
      <c r="J7832" t="s">
        <v>57</v>
      </c>
      <c r="K7832" t="s">
        <v>24228</v>
      </c>
      <c r="L7832">
        <v>17108784</v>
      </c>
      <c r="M7832">
        <f t="shared" si="244"/>
        <v>5394</v>
      </c>
      <c r="N7832" s="2">
        <f t="shared" si="245"/>
        <v>55.027513756878442</v>
      </c>
    </row>
    <row r="7833" spans="1:14" x14ac:dyDescent="0.3">
      <c r="A7833" t="s">
        <v>24229</v>
      </c>
      <c r="B7833" t="s">
        <v>24230</v>
      </c>
      <c r="C7833">
        <v>5</v>
      </c>
      <c r="D7833">
        <v>12</v>
      </c>
      <c r="E7833">
        <v>499</v>
      </c>
      <c r="F7833">
        <v>399</v>
      </c>
      <c r="G7833" t="s">
        <v>4011</v>
      </c>
      <c r="H7833" t="s">
        <v>24231</v>
      </c>
      <c r="I7833" t="s">
        <v>474</v>
      </c>
      <c r="J7833" t="s">
        <v>24232</v>
      </c>
      <c r="K7833" t="s">
        <v>24233</v>
      </c>
      <c r="L7833">
        <v>16873914</v>
      </c>
      <c r="M7833">
        <f t="shared" si="244"/>
        <v>4788</v>
      </c>
      <c r="N7833" s="2">
        <f t="shared" si="245"/>
        <v>20.040080160320642</v>
      </c>
    </row>
    <row r="7834" spans="1:14" x14ac:dyDescent="0.3">
      <c r="A7834" t="s">
        <v>24234</v>
      </c>
      <c r="B7834" t="s">
        <v>230</v>
      </c>
      <c r="C7834">
        <v>4.2</v>
      </c>
      <c r="D7834">
        <v>28</v>
      </c>
      <c r="E7834">
        <v>1299</v>
      </c>
      <c r="F7834">
        <v>454</v>
      </c>
      <c r="G7834" t="s">
        <v>42</v>
      </c>
      <c r="H7834" t="s">
        <v>24235</v>
      </c>
      <c r="I7834" t="s">
        <v>37</v>
      </c>
      <c r="J7834" t="s">
        <v>232</v>
      </c>
      <c r="K7834" t="s">
        <v>24236</v>
      </c>
      <c r="L7834">
        <v>14936868</v>
      </c>
      <c r="M7834">
        <f t="shared" si="244"/>
        <v>12712</v>
      </c>
      <c r="N7834" s="2">
        <f t="shared" si="245"/>
        <v>65.050038491147035</v>
      </c>
    </row>
    <row r="7835" spans="1:14" x14ac:dyDescent="0.3">
      <c r="A7835" t="s">
        <v>24237</v>
      </c>
      <c r="B7835" t="s">
        <v>8032</v>
      </c>
      <c r="C7835">
        <v>3.7</v>
      </c>
      <c r="D7835">
        <v>3</v>
      </c>
      <c r="E7835">
        <v>4600</v>
      </c>
      <c r="F7835">
        <v>4600</v>
      </c>
      <c r="G7835" t="s">
        <v>24238</v>
      </c>
      <c r="H7835" t="s">
        <v>24239</v>
      </c>
      <c r="I7835" t="s">
        <v>83</v>
      </c>
      <c r="J7835" t="s">
        <v>8034</v>
      </c>
      <c r="K7835" t="s">
        <v>24240</v>
      </c>
      <c r="L7835">
        <v>17863392</v>
      </c>
      <c r="M7835">
        <f t="shared" si="244"/>
        <v>13800</v>
      </c>
      <c r="N7835" s="2">
        <f t="shared" si="245"/>
        <v>0</v>
      </c>
    </row>
    <row r="7836" spans="1:14" x14ac:dyDescent="0.3">
      <c r="A7836" t="s">
        <v>23834</v>
      </c>
      <c r="B7836" t="s">
        <v>159</v>
      </c>
      <c r="C7836">
        <v>4.4000000000000004</v>
      </c>
      <c r="D7836">
        <v>9</v>
      </c>
      <c r="E7836">
        <v>2799</v>
      </c>
      <c r="F7836">
        <v>951</v>
      </c>
      <c r="G7836" t="s">
        <v>29</v>
      </c>
      <c r="H7836" t="s">
        <v>24241</v>
      </c>
      <c r="I7836" t="s">
        <v>1348</v>
      </c>
      <c r="J7836" t="s">
        <v>162</v>
      </c>
      <c r="K7836" t="s">
        <v>24242</v>
      </c>
      <c r="L7836">
        <v>17368226</v>
      </c>
      <c r="M7836">
        <f t="shared" si="244"/>
        <v>8559</v>
      </c>
      <c r="N7836" s="2">
        <f t="shared" si="245"/>
        <v>66.023579849946415</v>
      </c>
    </row>
    <row r="7837" spans="1:14" x14ac:dyDescent="0.3">
      <c r="A7837" t="s">
        <v>24243</v>
      </c>
      <c r="B7837" t="s">
        <v>689</v>
      </c>
      <c r="C7837">
        <v>4.5</v>
      </c>
      <c r="D7837">
        <v>76</v>
      </c>
      <c r="E7837">
        <v>2290</v>
      </c>
      <c r="F7837">
        <v>1145</v>
      </c>
      <c r="G7837" t="s">
        <v>1868</v>
      </c>
      <c r="H7837" t="s">
        <v>24244</v>
      </c>
      <c r="I7837" t="s">
        <v>586</v>
      </c>
      <c r="J7837" t="s">
        <v>692</v>
      </c>
      <c r="K7837" t="s">
        <v>24245</v>
      </c>
      <c r="L7837">
        <v>15347020</v>
      </c>
      <c r="M7837">
        <f t="shared" si="244"/>
        <v>87020</v>
      </c>
      <c r="N7837" s="2">
        <f t="shared" si="245"/>
        <v>50</v>
      </c>
    </row>
    <row r="7838" spans="1:14" x14ac:dyDescent="0.3">
      <c r="A7838" t="s">
        <v>941</v>
      </c>
      <c r="B7838" t="s">
        <v>6225</v>
      </c>
      <c r="C7838">
        <v>4.5</v>
      </c>
      <c r="D7838">
        <v>84</v>
      </c>
      <c r="E7838">
        <v>899</v>
      </c>
      <c r="F7838">
        <v>449</v>
      </c>
      <c r="G7838" t="s">
        <v>42</v>
      </c>
      <c r="H7838" t="s">
        <v>24246</v>
      </c>
      <c r="I7838" t="s">
        <v>37</v>
      </c>
      <c r="J7838" t="s">
        <v>6227</v>
      </c>
      <c r="K7838" t="s">
        <v>24247</v>
      </c>
      <c r="L7838">
        <v>12106206</v>
      </c>
      <c r="M7838">
        <f t="shared" si="244"/>
        <v>37716</v>
      </c>
      <c r="N7838" s="2">
        <f t="shared" si="245"/>
        <v>50.055617352614014</v>
      </c>
    </row>
    <row r="7839" spans="1:14" x14ac:dyDescent="0.3">
      <c r="A7839" t="s">
        <v>9559</v>
      </c>
      <c r="B7839" t="s">
        <v>80</v>
      </c>
      <c r="C7839">
        <v>4.3</v>
      </c>
      <c r="D7839">
        <v>106</v>
      </c>
      <c r="E7839">
        <v>899</v>
      </c>
      <c r="F7839">
        <v>449</v>
      </c>
      <c r="G7839" t="s">
        <v>67</v>
      </c>
      <c r="H7839" t="s">
        <v>24248</v>
      </c>
      <c r="I7839" t="s">
        <v>37</v>
      </c>
      <c r="J7839" t="s">
        <v>84</v>
      </c>
      <c r="K7839" t="s">
        <v>24249</v>
      </c>
      <c r="L7839">
        <v>13338112</v>
      </c>
      <c r="M7839">
        <f t="shared" si="244"/>
        <v>47594</v>
      </c>
      <c r="N7839" s="2">
        <f t="shared" si="245"/>
        <v>50.055617352614014</v>
      </c>
    </row>
    <row r="7840" spans="1:14" x14ac:dyDescent="0.3">
      <c r="A7840" t="s">
        <v>2395</v>
      </c>
      <c r="B7840" t="s">
        <v>80</v>
      </c>
      <c r="C7840">
        <v>4.4000000000000004</v>
      </c>
      <c r="D7840">
        <v>5</v>
      </c>
      <c r="E7840">
        <v>1599</v>
      </c>
      <c r="F7840">
        <v>559</v>
      </c>
      <c r="G7840" t="s">
        <v>67</v>
      </c>
      <c r="H7840" t="s">
        <v>24250</v>
      </c>
      <c r="I7840" t="s">
        <v>201</v>
      </c>
      <c r="J7840" t="s">
        <v>84</v>
      </c>
      <c r="K7840" t="s">
        <v>24251</v>
      </c>
      <c r="L7840">
        <v>15635528</v>
      </c>
      <c r="M7840">
        <f t="shared" si="244"/>
        <v>2795</v>
      </c>
      <c r="N7840" s="2">
        <f t="shared" si="245"/>
        <v>65.040650406504056</v>
      </c>
    </row>
    <row r="7841" spans="1:14" x14ac:dyDescent="0.3">
      <c r="A7841" t="s">
        <v>3910</v>
      </c>
      <c r="B7841" t="s">
        <v>1513</v>
      </c>
      <c r="C7841">
        <v>3.9</v>
      </c>
      <c r="D7841">
        <v>10</v>
      </c>
      <c r="E7841">
        <v>1749</v>
      </c>
      <c r="F7841">
        <v>874</v>
      </c>
      <c r="G7841" t="s">
        <v>1536</v>
      </c>
      <c r="H7841" t="s">
        <v>24252</v>
      </c>
      <c r="I7841" t="s">
        <v>83</v>
      </c>
      <c r="J7841" t="s">
        <v>1515</v>
      </c>
      <c r="K7841" t="s">
        <v>24253</v>
      </c>
      <c r="L7841">
        <v>16611734</v>
      </c>
      <c r="M7841">
        <f t="shared" si="244"/>
        <v>8740</v>
      </c>
      <c r="N7841" s="2">
        <f t="shared" si="245"/>
        <v>50.028587764436814</v>
      </c>
    </row>
    <row r="7842" spans="1:14" x14ac:dyDescent="0.3">
      <c r="A7842" t="s">
        <v>24254</v>
      </c>
      <c r="B7842" t="s">
        <v>230</v>
      </c>
      <c r="C7842">
        <v>3.6</v>
      </c>
      <c r="D7842">
        <v>5</v>
      </c>
      <c r="E7842">
        <v>2699</v>
      </c>
      <c r="F7842">
        <v>809</v>
      </c>
      <c r="G7842" t="s">
        <v>81</v>
      </c>
      <c r="H7842" t="s">
        <v>24255</v>
      </c>
      <c r="I7842" t="s">
        <v>83</v>
      </c>
      <c r="J7842" t="s">
        <v>232</v>
      </c>
      <c r="K7842" t="s">
        <v>24256</v>
      </c>
      <c r="L7842">
        <v>14925792</v>
      </c>
      <c r="M7842">
        <f t="shared" si="244"/>
        <v>4045</v>
      </c>
      <c r="N7842" s="2">
        <f t="shared" si="245"/>
        <v>70.0259355316784</v>
      </c>
    </row>
    <row r="7843" spans="1:14" x14ac:dyDescent="0.3">
      <c r="A7843" t="s">
        <v>1821</v>
      </c>
      <c r="B7843" t="s">
        <v>24257</v>
      </c>
      <c r="C7843">
        <v>4.2</v>
      </c>
      <c r="D7843">
        <v>126</v>
      </c>
      <c r="E7843">
        <v>1315</v>
      </c>
      <c r="F7843">
        <v>377</v>
      </c>
      <c r="G7843" t="s">
        <v>16</v>
      </c>
      <c r="H7843" t="s">
        <v>24258</v>
      </c>
      <c r="I7843" t="s">
        <v>177</v>
      </c>
      <c r="J7843" t="s">
        <v>24259</v>
      </c>
      <c r="K7843" t="s">
        <v>24260</v>
      </c>
      <c r="L7843">
        <v>14104400</v>
      </c>
      <c r="M7843">
        <f t="shared" si="244"/>
        <v>47502</v>
      </c>
      <c r="N7843" s="2">
        <f t="shared" si="245"/>
        <v>71.330798479087449</v>
      </c>
    </row>
    <row r="7844" spans="1:14" x14ac:dyDescent="0.3">
      <c r="A7844" t="s">
        <v>24261</v>
      </c>
      <c r="B7844" t="s">
        <v>8933</v>
      </c>
      <c r="C7844">
        <v>4.7</v>
      </c>
      <c r="D7844">
        <v>21</v>
      </c>
      <c r="E7844">
        <v>2899</v>
      </c>
      <c r="F7844">
        <v>1739</v>
      </c>
      <c r="G7844" t="s">
        <v>29</v>
      </c>
      <c r="H7844" t="s">
        <v>24262</v>
      </c>
      <c r="I7844" t="s">
        <v>642</v>
      </c>
      <c r="J7844" t="s">
        <v>8935</v>
      </c>
      <c r="K7844" t="s">
        <v>24263</v>
      </c>
      <c r="L7844">
        <v>15389758</v>
      </c>
      <c r="M7844">
        <f t="shared" si="244"/>
        <v>36519</v>
      </c>
      <c r="N7844" s="2">
        <f t="shared" si="245"/>
        <v>40.013797861331497</v>
      </c>
    </row>
    <row r="7845" spans="1:14" x14ac:dyDescent="0.3">
      <c r="A7845" t="s">
        <v>24264</v>
      </c>
      <c r="B7845" t="s">
        <v>3185</v>
      </c>
      <c r="C7845">
        <v>3.9</v>
      </c>
      <c r="D7845">
        <v>7</v>
      </c>
      <c r="E7845">
        <v>7999</v>
      </c>
      <c r="F7845">
        <v>3199</v>
      </c>
      <c r="G7845" t="s">
        <v>29</v>
      </c>
      <c r="H7845" t="s">
        <v>24265</v>
      </c>
      <c r="I7845" t="s">
        <v>44</v>
      </c>
      <c r="J7845" t="s">
        <v>3187</v>
      </c>
      <c r="K7845" t="s">
        <v>24266</v>
      </c>
      <c r="L7845">
        <v>14452926</v>
      </c>
      <c r="M7845">
        <f t="shared" si="244"/>
        <v>22393</v>
      </c>
      <c r="N7845" s="2">
        <f t="shared" si="245"/>
        <v>60.007500937617195</v>
      </c>
    </row>
    <row r="7846" spans="1:14" x14ac:dyDescent="0.3">
      <c r="A7846" t="s">
        <v>24267</v>
      </c>
      <c r="B7846" t="s">
        <v>1133</v>
      </c>
      <c r="C7846">
        <v>4.3</v>
      </c>
      <c r="D7846">
        <v>646</v>
      </c>
      <c r="E7846">
        <v>1599</v>
      </c>
      <c r="F7846">
        <v>831</v>
      </c>
      <c r="G7846" t="s">
        <v>24268</v>
      </c>
      <c r="H7846" t="s">
        <v>24269</v>
      </c>
      <c r="I7846" t="s">
        <v>1348</v>
      </c>
      <c r="J7846" t="s">
        <v>1136</v>
      </c>
      <c r="K7846" t="s">
        <v>24270</v>
      </c>
      <c r="L7846">
        <v>9082253</v>
      </c>
      <c r="M7846">
        <f t="shared" si="244"/>
        <v>536826</v>
      </c>
      <c r="N7846" s="2">
        <f t="shared" si="245"/>
        <v>48.030018761726076</v>
      </c>
    </row>
    <row r="7847" spans="1:14" x14ac:dyDescent="0.3">
      <c r="A7847" t="s">
        <v>2819</v>
      </c>
      <c r="B7847" t="s">
        <v>376</v>
      </c>
      <c r="C7847">
        <v>4.5</v>
      </c>
      <c r="D7847">
        <v>135</v>
      </c>
      <c r="E7847">
        <v>3745</v>
      </c>
      <c r="F7847">
        <v>3745</v>
      </c>
      <c r="G7847" t="s">
        <v>16</v>
      </c>
      <c r="H7847" t="s">
        <v>24271</v>
      </c>
      <c r="I7847" t="s">
        <v>18</v>
      </c>
      <c r="J7847" t="s">
        <v>378</v>
      </c>
      <c r="K7847" t="s">
        <v>24272</v>
      </c>
      <c r="L7847">
        <v>15244294</v>
      </c>
      <c r="M7847">
        <f t="shared" si="244"/>
        <v>505575</v>
      </c>
      <c r="N7847" s="2">
        <f t="shared" si="245"/>
        <v>0</v>
      </c>
    </row>
    <row r="7848" spans="1:14" x14ac:dyDescent="0.3">
      <c r="A7848" t="s">
        <v>24273</v>
      </c>
      <c r="B7848" t="s">
        <v>24274</v>
      </c>
      <c r="C7848">
        <v>4.5999999999999996</v>
      </c>
      <c r="D7848">
        <v>5</v>
      </c>
      <c r="E7848">
        <v>1699</v>
      </c>
      <c r="F7848">
        <v>679</v>
      </c>
      <c r="G7848" t="s">
        <v>9392</v>
      </c>
      <c r="H7848" t="s">
        <v>24275</v>
      </c>
      <c r="I7848" t="s">
        <v>938</v>
      </c>
      <c r="J7848" t="s">
        <v>24276</v>
      </c>
      <c r="K7848" t="s">
        <v>24277</v>
      </c>
      <c r="L7848">
        <v>17104484</v>
      </c>
      <c r="M7848">
        <f t="shared" si="244"/>
        <v>3395</v>
      </c>
      <c r="N7848" s="2">
        <f t="shared" si="245"/>
        <v>60.035314891112421</v>
      </c>
    </row>
    <row r="7849" spans="1:14" x14ac:dyDescent="0.3">
      <c r="A7849" t="s">
        <v>24278</v>
      </c>
      <c r="B7849" t="s">
        <v>35</v>
      </c>
      <c r="C7849">
        <v>4.3</v>
      </c>
      <c r="D7849">
        <v>68</v>
      </c>
      <c r="E7849">
        <v>799</v>
      </c>
      <c r="F7849">
        <v>559</v>
      </c>
      <c r="G7849" t="s">
        <v>67</v>
      </c>
      <c r="H7849" t="s">
        <v>24279</v>
      </c>
      <c r="I7849" t="s">
        <v>648</v>
      </c>
      <c r="J7849" t="s">
        <v>38</v>
      </c>
      <c r="K7849" t="s">
        <v>24280</v>
      </c>
      <c r="L7849">
        <v>14047182</v>
      </c>
      <c r="M7849">
        <f t="shared" si="244"/>
        <v>38012</v>
      </c>
      <c r="N7849" s="2">
        <f t="shared" si="245"/>
        <v>30.037546933667088</v>
      </c>
    </row>
    <row r="7850" spans="1:14" x14ac:dyDescent="0.3">
      <c r="A7850" t="s">
        <v>174</v>
      </c>
      <c r="B7850" t="s">
        <v>2373</v>
      </c>
      <c r="C7850">
        <v>4.4000000000000004</v>
      </c>
      <c r="D7850">
        <v>124</v>
      </c>
      <c r="E7850">
        <v>2599</v>
      </c>
      <c r="F7850">
        <v>909</v>
      </c>
      <c r="G7850" t="s">
        <v>16</v>
      </c>
      <c r="H7850" t="s">
        <v>24281</v>
      </c>
      <c r="I7850" t="s">
        <v>177</v>
      </c>
      <c r="J7850" t="s">
        <v>2375</v>
      </c>
      <c r="K7850" t="s">
        <v>24282</v>
      </c>
      <c r="L7850">
        <v>9897327</v>
      </c>
      <c r="M7850">
        <f t="shared" si="244"/>
        <v>112716</v>
      </c>
      <c r="N7850" s="2">
        <f t="shared" si="245"/>
        <v>65.025009619084258</v>
      </c>
    </row>
    <row r="7851" spans="1:14" x14ac:dyDescent="0.3">
      <c r="A7851" t="s">
        <v>3424</v>
      </c>
      <c r="B7851" t="s">
        <v>424</v>
      </c>
      <c r="C7851">
        <v>4.9000000000000004</v>
      </c>
      <c r="D7851">
        <v>9</v>
      </c>
      <c r="E7851">
        <v>4799</v>
      </c>
      <c r="F7851">
        <v>1151</v>
      </c>
      <c r="G7851" t="s">
        <v>124</v>
      </c>
      <c r="H7851" t="s">
        <v>24283</v>
      </c>
      <c r="I7851" t="s">
        <v>132</v>
      </c>
      <c r="J7851" t="s">
        <v>426</v>
      </c>
      <c r="K7851" t="s">
        <v>24284</v>
      </c>
      <c r="L7851">
        <v>15178654</v>
      </c>
      <c r="M7851">
        <f t="shared" si="244"/>
        <v>10359</v>
      </c>
      <c r="N7851" s="2">
        <f t="shared" si="245"/>
        <v>76.015836632631789</v>
      </c>
    </row>
    <row r="7852" spans="1:14" x14ac:dyDescent="0.3">
      <c r="A7852" t="s">
        <v>24285</v>
      </c>
      <c r="B7852" t="s">
        <v>24286</v>
      </c>
      <c r="C7852">
        <v>3.8</v>
      </c>
      <c r="D7852">
        <v>99</v>
      </c>
      <c r="E7852">
        <v>2999</v>
      </c>
      <c r="F7852">
        <v>929</v>
      </c>
      <c r="G7852" t="s">
        <v>29</v>
      </c>
      <c r="H7852" t="s">
        <v>24287</v>
      </c>
      <c r="I7852" t="s">
        <v>126</v>
      </c>
      <c r="J7852" t="s">
        <v>24288</v>
      </c>
      <c r="K7852" t="s">
        <v>24289</v>
      </c>
      <c r="L7852">
        <v>14964136</v>
      </c>
      <c r="M7852">
        <f t="shared" si="244"/>
        <v>91971</v>
      </c>
      <c r="N7852" s="2">
        <f t="shared" si="245"/>
        <v>69.023007669223077</v>
      </c>
    </row>
    <row r="7853" spans="1:14" x14ac:dyDescent="0.3">
      <c r="A7853" t="s">
        <v>141</v>
      </c>
      <c r="B7853" t="s">
        <v>655</v>
      </c>
      <c r="C7853">
        <v>4.5</v>
      </c>
      <c r="D7853">
        <v>30</v>
      </c>
      <c r="E7853">
        <v>1199</v>
      </c>
      <c r="F7853">
        <v>455</v>
      </c>
      <c r="G7853" t="s">
        <v>194</v>
      </c>
      <c r="H7853" t="s">
        <v>24290</v>
      </c>
      <c r="I7853" t="s">
        <v>56</v>
      </c>
      <c r="J7853" t="s">
        <v>657</v>
      </c>
      <c r="K7853" t="s">
        <v>24291</v>
      </c>
      <c r="L7853">
        <v>17300544</v>
      </c>
      <c r="M7853">
        <f t="shared" si="244"/>
        <v>13650</v>
      </c>
      <c r="N7853" s="2">
        <f t="shared" si="245"/>
        <v>62.051709758131778</v>
      </c>
    </row>
    <row r="7854" spans="1:14" x14ac:dyDescent="0.3">
      <c r="A7854" t="s">
        <v>24292</v>
      </c>
      <c r="B7854" t="s">
        <v>3320</v>
      </c>
      <c r="C7854">
        <v>4.0999999999999996</v>
      </c>
      <c r="D7854">
        <v>290</v>
      </c>
      <c r="E7854">
        <v>1199</v>
      </c>
      <c r="F7854">
        <v>419</v>
      </c>
      <c r="G7854" t="s">
        <v>29</v>
      </c>
      <c r="H7854" t="s">
        <v>24293</v>
      </c>
      <c r="I7854" t="s">
        <v>56</v>
      </c>
      <c r="J7854" t="s">
        <v>3322</v>
      </c>
      <c r="K7854" t="s">
        <v>24294</v>
      </c>
      <c r="L7854">
        <v>2057641</v>
      </c>
      <c r="M7854">
        <f t="shared" si="244"/>
        <v>121510</v>
      </c>
      <c r="N7854" s="2">
        <f t="shared" si="245"/>
        <v>65.054211843202665</v>
      </c>
    </row>
    <row r="7855" spans="1:14" x14ac:dyDescent="0.3">
      <c r="A7855" t="s">
        <v>24295</v>
      </c>
      <c r="B7855" t="s">
        <v>481</v>
      </c>
      <c r="C7855">
        <v>4.5999999999999996</v>
      </c>
      <c r="D7855">
        <v>87</v>
      </c>
      <c r="E7855">
        <v>3650</v>
      </c>
      <c r="F7855">
        <v>1277</v>
      </c>
      <c r="G7855" t="s">
        <v>16</v>
      </c>
      <c r="H7855" t="s">
        <v>24296</v>
      </c>
      <c r="I7855" t="s">
        <v>1393</v>
      </c>
      <c r="J7855" t="s">
        <v>483</v>
      </c>
      <c r="K7855" t="s">
        <v>24297</v>
      </c>
      <c r="L7855">
        <v>12905168</v>
      </c>
      <c r="M7855">
        <f t="shared" si="244"/>
        <v>111099</v>
      </c>
      <c r="N7855" s="2">
        <f t="shared" si="245"/>
        <v>65.013698630136986</v>
      </c>
    </row>
    <row r="7856" spans="1:14" x14ac:dyDescent="0.3">
      <c r="A7856" t="s">
        <v>10562</v>
      </c>
      <c r="B7856" t="s">
        <v>5053</v>
      </c>
      <c r="C7856">
        <v>4.5</v>
      </c>
      <c r="D7856">
        <v>62</v>
      </c>
      <c r="E7856">
        <v>5300</v>
      </c>
      <c r="F7856">
        <v>1060</v>
      </c>
      <c r="G7856" t="s">
        <v>16</v>
      </c>
      <c r="H7856" t="s">
        <v>24298</v>
      </c>
      <c r="I7856" t="s">
        <v>1558</v>
      </c>
      <c r="J7856" t="s">
        <v>5055</v>
      </c>
      <c r="K7856" t="s">
        <v>24299</v>
      </c>
      <c r="L7856">
        <v>1894729</v>
      </c>
      <c r="M7856">
        <f t="shared" si="244"/>
        <v>65720</v>
      </c>
      <c r="N7856" s="2">
        <f t="shared" si="245"/>
        <v>80</v>
      </c>
    </row>
    <row r="7857" spans="1:14" x14ac:dyDescent="0.3">
      <c r="A7857" t="s">
        <v>24300</v>
      </c>
      <c r="B7857" t="s">
        <v>2904</v>
      </c>
      <c r="C7857">
        <v>4.3</v>
      </c>
      <c r="D7857">
        <v>34</v>
      </c>
      <c r="E7857">
        <v>995</v>
      </c>
      <c r="F7857">
        <v>318</v>
      </c>
      <c r="G7857" t="s">
        <v>16</v>
      </c>
      <c r="H7857" t="s">
        <v>24301</v>
      </c>
      <c r="I7857" t="s">
        <v>1393</v>
      </c>
      <c r="J7857" t="s">
        <v>2906</v>
      </c>
      <c r="K7857" t="s">
        <v>24302</v>
      </c>
      <c r="L7857">
        <v>15465340</v>
      </c>
      <c r="M7857">
        <f t="shared" si="244"/>
        <v>10812</v>
      </c>
      <c r="N7857" s="2">
        <f t="shared" si="245"/>
        <v>68.040201005025125</v>
      </c>
    </row>
    <row r="7858" spans="1:14" x14ac:dyDescent="0.3">
      <c r="A7858" t="s">
        <v>24303</v>
      </c>
      <c r="B7858" t="s">
        <v>54</v>
      </c>
      <c r="C7858">
        <v>4.3</v>
      </c>
      <c r="D7858">
        <v>654</v>
      </c>
      <c r="E7858">
        <v>2799</v>
      </c>
      <c r="F7858">
        <v>2099</v>
      </c>
      <c r="G7858" t="s">
        <v>16</v>
      </c>
      <c r="H7858" t="s">
        <v>24304</v>
      </c>
      <c r="I7858" t="s">
        <v>997</v>
      </c>
      <c r="J7858" t="s">
        <v>57</v>
      </c>
      <c r="K7858" t="s">
        <v>24305</v>
      </c>
      <c r="L7858">
        <v>1629953</v>
      </c>
      <c r="M7858">
        <f t="shared" si="244"/>
        <v>1372746</v>
      </c>
      <c r="N7858" s="2">
        <f t="shared" si="245"/>
        <v>25.008931761343341</v>
      </c>
    </row>
    <row r="7859" spans="1:14" x14ac:dyDescent="0.3">
      <c r="A7859" t="s">
        <v>24306</v>
      </c>
      <c r="B7859" t="s">
        <v>552</v>
      </c>
      <c r="C7859">
        <v>4.5</v>
      </c>
      <c r="D7859">
        <v>40</v>
      </c>
      <c r="E7859">
        <v>900</v>
      </c>
      <c r="F7859">
        <v>370</v>
      </c>
      <c r="G7859" t="s">
        <v>16</v>
      </c>
      <c r="H7859" t="s">
        <v>24307</v>
      </c>
      <c r="I7859" t="s">
        <v>5265</v>
      </c>
      <c r="J7859" t="s">
        <v>554</v>
      </c>
      <c r="K7859" t="s">
        <v>24308</v>
      </c>
      <c r="L7859">
        <v>16293198</v>
      </c>
      <c r="M7859">
        <f t="shared" si="244"/>
        <v>14800</v>
      </c>
      <c r="N7859" s="2">
        <f t="shared" si="245"/>
        <v>58.888888888888893</v>
      </c>
    </row>
    <row r="7860" spans="1:14" x14ac:dyDescent="0.3">
      <c r="A7860" t="s">
        <v>876</v>
      </c>
      <c r="B7860" t="s">
        <v>877</v>
      </c>
      <c r="C7860">
        <v>4.3</v>
      </c>
      <c r="D7860">
        <v>176</v>
      </c>
      <c r="E7860">
        <v>799</v>
      </c>
      <c r="F7860">
        <v>479</v>
      </c>
      <c r="G7860" t="s">
        <v>878</v>
      </c>
      <c r="H7860" t="s">
        <v>24309</v>
      </c>
      <c r="I7860" t="s">
        <v>880</v>
      </c>
      <c r="J7860" t="s">
        <v>881</v>
      </c>
      <c r="K7860" t="s">
        <v>24310</v>
      </c>
      <c r="L7860">
        <v>7510572</v>
      </c>
      <c r="M7860">
        <f t="shared" si="244"/>
        <v>84304</v>
      </c>
      <c r="N7860" s="2">
        <f t="shared" si="245"/>
        <v>40.050062578222779</v>
      </c>
    </row>
    <row r="7861" spans="1:14" x14ac:dyDescent="0.3">
      <c r="A7861" t="s">
        <v>24311</v>
      </c>
      <c r="B7861" t="s">
        <v>5545</v>
      </c>
      <c r="C7861">
        <v>4.0999999999999996</v>
      </c>
      <c r="D7861">
        <v>61</v>
      </c>
      <c r="E7861">
        <v>1800</v>
      </c>
      <c r="F7861">
        <v>720</v>
      </c>
      <c r="G7861" t="s">
        <v>1868</v>
      </c>
      <c r="H7861" t="s">
        <v>24312</v>
      </c>
      <c r="I7861" t="s">
        <v>90</v>
      </c>
      <c r="J7861" t="s">
        <v>5547</v>
      </c>
      <c r="K7861" t="s">
        <v>24313</v>
      </c>
      <c r="L7861">
        <v>13097820</v>
      </c>
      <c r="M7861">
        <f t="shared" si="244"/>
        <v>43920</v>
      </c>
      <c r="N7861" s="2">
        <f t="shared" si="245"/>
        <v>60</v>
      </c>
    </row>
    <row r="7862" spans="1:14" x14ac:dyDescent="0.3">
      <c r="A7862" t="s">
        <v>24314</v>
      </c>
      <c r="B7862" t="s">
        <v>2653</v>
      </c>
      <c r="C7862">
        <v>4.2</v>
      </c>
      <c r="D7862">
        <v>61</v>
      </c>
      <c r="E7862">
        <v>2299</v>
      </c>
      <c r="F7862">
        <v>1149</v>
      </c>
      <c r="G7862" t="s">
        <v>124</v>
      </c>
      <c r="H7862" t="s">
        <v>24315</v>
      </c>
      <c r="I7862" t="s">
        <v>50</v>
      </c>
      <c r="J7862" t="s">
        <v>2655</v>
      </c>
      <c r="K7862" t="s">
        <v>24316</v>
      </c>
      <c r="L7862">
        <v>15227144</v>
      </c>
      <c r="M7862">
        <f t="shared" si="244"/>
        <v>70089</v>
      </c>
      <c r="N7862" s="2">
        <f t="shared" si="245"/>
        <v>50.021748586341886</v>
      </c>
    </row>
    <row r="7863" spans="1:14" x14ac:dyDescent="0.3">
      <c r="A7863" t="s">
        <v>24317</v>
      </c>
      <c r="B7863" t="s">
        <v>2318</v>
      </c>
      <c r="C7863">
        <v>4</v>
      </c>
      <c r="D7863">
        <v>91</v>
      </c>
      <c r="E7863">
        <v>1299</v>
      </c>
      <c r="F7863">
        <v>493</v>
      </c>
      <c r="G7863" t="s">
        <v>124</v>
      </c>
      <c r="H7863" t="s">
        <v>24318</v>
      </c>
      <c r="I7863" t="s">
        <v>37</v>
      </c>
      <c r="J7863" t="s">
        <v>2320</v>
      </c>
      <c r="K7863" t="s">
        <v>24319</v>
      </c>
      <c r="L7863">
        <v>12449368</v>
      </c>
      <c r="M7863">
        <f t="shared" si="244"/>
        <v>44863</v>
      </c>
      <c r="N7863" s="2">
        <f t="shared" si="245"/>
        <v>62.047729022324859</v>
      </c>
    </row>
    <row r="7864" spans="1:14" x14ac:dyDescent="0.3">
      <c r="A7864" t="s">
        <v>24320</v>
      </c>
      <c r="B7864" t="s">
        <v>2904</v>
      </c>
      <c r="C7864">
        <v>4.2</v>
      </c>
      <c r="D7864">
        <v>113</v>
      </c>
      <c r="E7864">
        <v>845</v>
      </c>
      <c r="F7864">
        <v>295</v>
      </c>
      <c r="G7864" t="s">
        <v>16</v>
      </c>
      <c r="H7864" t="s">
        <v>24321</v>
      </c>
      <c r="I7864" t="s">
        <v>851</v>
      </c>
      <c r="J7864" t="s">
        <v>2906</v>
      </c>
      <c r="K7864" t="s">
        <v>24322</v>
      </c>
      <c r="L7864">
        <v>11081046</v>
      </c>
      <c r="M7864">
        <f t="shared" si="244"/>
        <v>33335</v>
      </c>
      <c r="N7864" s="2">
        <f t="shared" si="245"/>
        <v>65.088757396449708</v>
      </c>
    </row>
    <row r="7865" spans="1:14" x14ac:dyDescent="0.3">
      <c r="A7865" t="s">
        <v>24323</v>
      </c>
      <c r="B7865" t="s">
        <v>2366</v>
      </c>
      <c r="C7865">
        <v>4.4000000000000004</v>
      </c>
      <c r="D7865">
        <v>56</v>
      </c>
      <c r="E7865">
        <v>2199</v>
      </c>
      <c r="F7865">
        <v>659</v>
      </c>
      <c r="G7865" t="s">
        <v>242</v>
      </c>
      <c r="H7865" t="s">
        <v>24324</v>
      </c>
      <c r="I7865" t="s">
        <v>244</v>
      </c>
      <c r="J7865" t="s">
        <v>2368</v>
      </c>
      <c r="K7865" t="s">
        <v>24325</v>
      </c>
      <c r="L7865">
        <v>13938938</v>
      </c>
      <c r="M7865">
        <f t="shared" si="244"/>
        <v>36904</v>
      </c>
      <c r="N7865" s="2">
        <f t="shared" si="245"/>
        <v>70.031832651205093</v>
      </c>
    </row>
    <row r="7866" spans="1:14" x14ac:dyDescent="0.3">
      <c r="A7866" t="s">
        <v>3634</v>
      </c>
      <c r="B7866" t="s">
        <v>1011</v>
      </c>
      <c r="C7866">
        <v>4</v>
      </c>
      <c r="D7866">
        <v>6</v>
      </c>
      <c r="E7866">
        <v>1299</v>
      </c>
      <c r="F7866">
        <v>1039</v>
      </c>
      <c r="G7866" t="s">
        <v>42</v>
      </c>
      <c r="H7866" t="s">
        <v>24326</v>
      </c>
      <c r="I7866" t="s">
        <v>37</v>
      </c>
      <c r="J7866" t="s">
        <v>1013</v>
      </c>
      <c r="K7866" t="s">
        <v>24327</v>
      </c>
      <c r="L7866">
        <v>17896872</v>
      </c>
      <c r="M7866">
        <f t="shared" si="244"/>
        <v>6234</v>
      </c>
      <c r="N7866" s="2">
        <f t="shared" si="245"/>
        <v>20.015396458814472</v>
      </c>
    </row>
    <row r="7867" spans="1:14" x14ac:dyDescent="0.3">
      <c r="A7867" t="s">
        <v>24328</v>
      </c>
      <c r="B7867" t="s">
        <v>3674</v>
      </c>
      <c r="C7867">
        <v>3.8</v>
      </c>
      <c r="D7867">
        <v>10</v>
      </c>
      <c r="E7867">
        <v>1395</v>
      </c>
      <c r="F7867">
        <v>585</v>
      </c>
      <c r="G7867" t="s">
        <v>42</v>
      </c>
      <c r="H7867" t="s">
        <v>24329</v>
      </c>
      <c r="I7867" t="s">
        <v>37</v>
      </c>
      <c r="J7867" t="s">
        <v>3676</v>
      </c>
      <c r="K7867" t="s">
        <v>24330</v>
      </c>
      <c r="L7867">
        <v>16054636</v>
      </c>
      <c r="M7867">
        <f t="shared" si="244"/>
        <v>5850</v>
      </c>
      <c r="N7867" s="2">
        <f t="shared" si="245"/>
        <v>58.064516129032263</v>
      </c>
    </row>
    <row r="7868" spans="1:14" x14ac:dyDescent="0.3">
      <c r="A7868" t="s">
        <v>12213</v>
      </c>
      <c r="B7868" t="s">
        <v>3944</v>
      </c>
      <c r="C7868">
        <v>3.7</v>
      </c>
      <c r="D7868">
        <v>131</v>
      </c>
      <c r="E7868">
        <v>3940</v>
      </c>
      <c r="F7868">
        <v>788</v>
      </c>
      <c r="G7868" t="s">
        <v>683</v>
      </c>
      <c r="H7868" t="s">
        <v>24331</v>
      </c>
      <c r="I7868" t="s">
        <v>373</v>
      </c>
      <c r="J7868" t="s">
        <v>3946</v>
      </c>
      <c r="K7868" t="s">
        <v>24332</v>
      </c>
      <c r="L7868">
        <v>12225140</v>
      </c>
      <c r="M7868">
        <f t="shared" si="244"/>
        <v>103228</v>
      </c>
      <c r="N7868" s="2">
        <f t="shared" si="245"/>
        <v>80</v>
      </c>
    </row>
    <row r="7869" spans="1:14" x14ac:dyDescent="0.3">
      <c r="A7869" t="s">
        <v>24333</v>
      </c>
      <c r="B7869" t="s">
        <v>1938</v>
      </c>
      <c r="C7869">
        <v>4.2</v>
      </c>
      <c r="D7869">
        <v>91</v>
      </c>
      <c r="E7869">
        <v>2475</v>
      </c>
      <c r="F7869">
        <v>1435</v>
      </c>
      <c r="G7869" t="s">
        <v>1939</v>
      </c>
      <c r="H7869" t="s">
        <v>24334</v>
      </c>
      <c r="I7869" t="s">
        <v>1941</v>
      </c>
      <c r="J7869" t="s">
        <v>1942</v>
      </c>
      <c r="K7869" t="s">
        <v>24335</v>
      </c>
      <c r="L7869">
        <v>13253522</v>
      </c>
      <c r="M7869">
        <f t="shared" si="244"/>
        <v>130585</v>
      </c>
      <c r="N7869" s="2">
        <f t="shared" si="245"/>
        <v>42.020202020202021</v>
      </c>
    </row>
    <row r="7870" spans="1:14" x14ac:dyDescent="0.3">
      <c r="A7870" t="s">
        <v>24336</v>
      </c>
      <c r="B7870" t="s">
        <v>1491</v>
      </c>
      <c r="C7870">
        <v>3</v>
      </c>
      <c r="D7870">
        <v>10</v>
      </c>
      <c r="E7870">
        <v>1999</v>
      </c>
      <c r="F7870">
        <v>799</v>
      </c>
      <c r="G7870" t="s">
        <v>757</v>
      </c>
      <c r="H7870" t="s">
        <v>24337</v>
      </c>
      <c r="I7870" t="s">
        <v>1165</v>
      </c>
      <c r="J7870" t="s">
        <v>1493</v>
      </c>
      <c r="K7870" t="s">
        <v>24338</v>
      </c>
      <c r="L7870">
        <v>17371606</v>
      </c>
      <c r="M7870">
        <f t="shared" si="244"/>
        <v>7990</v>
      </c>
      <c r="N7870" s="2">
        <f t="shared" si="245"/>
        <v>60.030015007503756</v>
      </c>
    </row>
    <row r="7871" spans="1:14" x14ac:dyDescent="0.3">
      <c r="A7871" t="s">
        <v>24339</v>
      </c>
      <c r="B7871" t="s">
        <v>1693</v>
      </c>
      <c r="C7871">
        <v>4.5999999999999996</v>
      </c>
      <c r="D7871">
        <v>23</v>
      </c>
      <c r="E7871">
        <v>1199</v>
      </c>
      <c r="F7871">
        <v>539</v>
      </c>
      <c r="G7871" t="s">
        <v>67</v>
      </c>
      <c r="H7871" t="s">
        <v>24340</v>
      </c>
      <c r="I7871" t="s">
        <v>37</v>
      </c>
      <c r="J7871" t="s">
        <v>1695</v>
      </c>
      <c r="K7871" t="s">
        <v>24341</v>
      </c>
      <c r="L7871">
        <v>16482198</v>
      </c>
      <c r="M7871">
        <f t="shared" si="244"/>
        <v>12397</v>
      </c>
      <c r="N7871" s="2">
        <f t="shared" si="245"/>
        <v>55.045871559633028</v>
      </c>
    </row>
    <row r="7872" spans="1:14" x14ac:dyDescent="0.3">
      <c r="A7872" t="s">
        <v>24342</v>
      </c>
      <c r="B7872" t="s">
        <v>557</v>
      </c>
      <c r="C7872">
        <v>4</v>
      </c>
      <c r="D7872">
        <v>34</v>
      </c>
      <c r="E7872">
        <v>2399</v>
      </c>
      <c r="F7872">
        <v>1199</v>
      </c>
      <c r="G7872" t="s">
        <v>838</v>
      </c>
      <c r="H7872" t="s">
        <v>24343</v>
      </c>
      <c r="I7872" t="s">
        <v>83</v>
      </c>
      <c r="J7872" t="s">
        <v>559</v>
      </c>
      <c r="K7872" t="s">
        <v>24344</v>
      </c>
      <c r="L7872">
        <v>13469000</v>
      </c>
      <c r="M7872">
        <f t="shared" si="244"/>
        <v>40766</v>
      </c>
      <c r="N7872" s="2">
        <f t="shared" si="245"/>
        <v>50.020842017507292</v>
      </c>
    </row>
    <row r="7873" spans="1:14" x14ac:dyDescent="0.3">
      <c r="A7873" t="s">
        <v>6064</v>
      </c>
      <c r="B7873" t="s">
        <v>3370</v>
      </c>
      <c r="C7873">
        <v>3.9</v>
      </c>
      <c r="D7873">
        <v>163</v>
      </c>
      <c r="E7873">
        <v>999</v>
      </c>
      <c r="F7873">
        <v>549</v>
      </c>
      <c r="G7873" t="s">
        <v>242</v>
      </c>
      <c r="H7873" t="s">
        <v>24345</v>
      </c>
      <c r="I7873" t="s">
        <v>244</v>
      </c>
      <c r="J7873" t="s">
        <v>3372</v>
      </c>
      <c r="K7873" t="s">
        <v>24346</v>
      </c>
      <c r="L7873">
        <v>13282822</v>
      </c>
      <c r="M7873">
        <f t="shared" si="244"/>
        <v>89487</v>
      </c>
      <c r="N7873" s="2">
        <f t="shared" si="245"/>
        <v>45.045045045045043</v>
      </c>
    </row>
    <row r="7874" spans="1:14" x14ac:dyDescent="0.3">
      <c r="A7874" t="s">
        <v>24347</v>
      </c>
      <c r="B7874" t="s">
        <v>579</v>
      </c>
      <c r="C7874">
        <v>4.5</v>
      </c>
      <c r="D7874">
        <v>38</v>
      </c>
      <c r="E7874">
        <v>9995</v>
      </c>
      <c r="F7874">
        <v>9995</v>
      </c>
      <c r="G7874" t="s">
        <v>16</v>
      </c>
      <c r="H7874" t="s">
        <v>24348</v>
      </c>
      <c r="I7874" t="s">
        <v>177</v>
      </c>
      <c r="J7874" t="s">
        <v>581</v>
      </c>
      <c r="K7874" t="s">
        <v>24349</v>
      </c>
      <c r="L7874">
        <v>416033</v>
      </c>
      <c r="M7874">
        <f t="shared" si="244"/>
        <v>379810</v>
      </c>
      <c r="N7874" s="2">
        <f t="shared" si="245"/>
        <v>0</v>
      </c>
    </row>
    <row r="7875" spans="1:14" x14ac:dyDescent="0.3">
      <c r="A7875" t="s">
        <v>122</v>
      </c>
      <c r="B7875" t="s">
        <v>1168</v>
      </c>
      <c r="C7875">
        <v>4.3</v>
      </c>
      <c r="D7875">
        <v>102</v>
      </c>
      <c r="E7875">
        <v>3399</v>
      </c>
      <c r="F7875">
        <v>1699</v>
      </c>
      <c r="G7875" t="s">
        <v>29</v>
      </c>
      <c r="H7875" t="s">
        <v>24350</v>
      </c>
      <c r="I7875" t="s">
        <v>126</v>
      </c>
      <c r="J7875" t="s">
        <v>1171</v>
      </c>
      <c r="K7875" t="s">
        <v>24351</v>
      </c>
      <c r="L7875">
        <v>10560536</v>
      </c>
      <c r="M7875">
        <f t="shared" ref="M7875:M7938" si="246">D7875*F7875</f>
        <v>173298</v>
      </c>
      <c r="N7875" s="2">
        <f t="shared" ref="N7875:N7938" si="247">((E7875-F7875)/E7875) *100</f>
        <v>50.014710208884971</v>
      </c>
    </row>
    <row r="7876" spans="1:14" x14ac:dyDescent="0.3">
      <c r="A7876" t="s">
        <v>24352</v>
      </c>
      <c r="B7876" t="s">
        <v>1948</v>
      </c>
      <c r="C7876">
        <v>2.6</v>
      </c>
      <c r="D7876">
        <v>14</v>
      </c>
      <c r="E7876">
        <v>2599</v>
      </c>
      <c r="F7876">
        <v>2573</v>
      </c>
      <c r="G7876" t="s">
        <v>451</v>
      </c>
      <c r="H7876" t="s">
        <v>24353</v>
      </c>
      <c r="I7876" t="s">
        <v>297</v>
      </c>
      <c r="J7876" t="s">
        <v>1950</v>
      </c>
      <c r="K7876" t="s">
        <v>24354</v>
      </c>
      <c r="L7876">
        <v>16342652</v>
      </c>
      <c r="M7876">
        <f t="shared" si="246"/>
        <v>36022</v>
      </c>
      <c r="N7876" s="2">
        <f t="shared" si="247"/>
        <v>1.0003847633705272</v>
      </c>
    </row>
    <row r="7877" spans="1:14" x14ac:dyDescent="0.3">
      <c r="A7877" t="s">
        <v>1167</v>
      </c>
      <c r="B7877" t="s">
        <v>3018</v>
      </c>
      <c r="C7877">
        <v>4.5999999999999996</v>
      </c>
      <c r="D7877">
        <v>7</v>
      </c>
      <c r="E7877">
        <v>1299</v>
      </c>
      <c r="F7877">
        <v>1299</v>
      </c>
      <c r="G7877" t="s">
        <v>124</v>
      </c>
      <c r="H7877" t="s">
        <v>24355</v>
      </c>
      <c r="I7877" t="s">
        <v>126</v>
      </c>
      <c r="J7877" t="s">
        <v>3020</v>
      </c>
      <c r="K7877" t="s">
        <v>24356</v>
      </c>
      <c r="L7877">
        <v>16704054</v>
      </c>
      <c r="M7877">
        <f t="shared" si="246"/>
        <v>9093</v>
      </c>
      <c r="N7877" s="2">
        <f t="shared" si="247"/>
        <v>0</v>
      </c>
    </row>
    <row r="7878" spans="1:14" x14ac:dyDescent="0.3">
      <c r="A7878" t="s">
        <v>2032</v>
      </c>
      <c r="B7878" t="s">
        <v>17097</v>
      </c>
      <c r="C7878">
        <v>5</v>
      </c>
      <c r="D7878">
        <v>5</v>
      </c>
      <c r="E7878">
        <v>2799</v>
      </c>
      <c r="F7878">
        <v>1259</v>
      </c>
      <c r="G7878" t="s">
        <v>905</v>
      </c>
      <c r="H7878" t="s">
        <v>24357</v>
      </c>
      <c r="I7878" t="s">
        <v>83</v>
      </c>
      <c r="J7878" t="s">
        <v>17099</v>
      </c>
      <c r="K7878" t="s">
        <v>24358</v>
      </c>
      <c r="L7878">
        <v>11789420</v>
      </c>
      <c r="M7878">
        <f t="shared" si="246"/>
        <v>6295</v>
      </c>
      <c r="N7878" s="2">
        <f t="shared" si="247"/>
        <v>55.019649874955348</v>
      </c>
    </row>
    <row r="7879" spans="1:14" x14ac:dyDescent="0.3">
      <c r="A7879" t="s">
        <v>11104</v>
      </c>
      <c r="B7879" t="s">
        <v>87</v>
      </c>
      <c r="C7879">
        <v>4.2</v>
      </c>
      <c r="D7879">
        <v>467</v>
      </c>
      <c r="E7879">
        <v>2399</v>
      </c>
      <c r="F7879">
        <v>1319</v>
      </c>
      <c r="G7879" t="s">
        <v>2446</v>
      </c>
      <c r="H7879" t="s">
        <v>24359</v>
      </c>
      <c r="I7879" t="s">
        <v>297</v>
      </c>
      <c r="J7879" t="s">
        <v>91</v>
      </c>
      <c r="K7879" t="s">
        <v>24360</v>
      </c>
      <c r="L7879">
        <v>1427675</v>
      </c>
      <c r="M7879">
        <f t="shared" si="246"/>
        <v>615973</v>
      </c>
      <c r="N7879" s="2">
        <f t="shared" si="247"/>
        <v>45.018757815756565</v>
      </c>
    </row>
    <row r="7880" spans="1:14" x14ac:dyDescent="0.3">
      <c r="A7880" t="s">
        <v>24361</v>
      </c>
      <c r="B7880" t="s">
        <v>119</v>
      </c>
      <c r="C7880">
        <v>3.5</v>
      </c>
      <c r="D7880">
        <v>16</v>
      </c>
      <c r="E7880">
        <v>999</v>
      </c>
      <c r="F7880">
        <v>999</v>
      </c>
      <c r="G7880" t="s">
        <v>4247</v>
      </c>
      <c r="H7880" t="s">
        <v>24362</v>
      </c>
      <c r="I7880" t="s">
        <v>83</v>
      </c>
      <c r="J7880" t="s">
        <v>119</v>
      </c>
      <c r="K7880" t="s">
        <v>24363</v>
      </c>
      <c r="L7880">
        <v>16707098</v>
      </c>
      <c r="M7880">
        <f t="shared" si="246"/>
        <v>15984</v>
      </c>
      <c r="N7880" s="2">
        <f t="shared" si="247"/>
        <v>0</v>
      </c>
    </row>
    <row r="7881" spans="1:14" x14ac:dyDescent="0.3">
      <c r="A7881" t="s">
        <v>24364</v>
      </c>
      <c r="B7881" t="s">
        <v>6675</v>
      </c>
      <c r="C7881">
        <v>3.9</v>
      </c>
      <c r="D7881">
        <v>14</v>
      </c>
      <c r="E7881">
        <v>9999</v>
      </c>
      <c r="F7881">
        <v>3499</v>
      </c>
      <c r="G7881" t="s">
        <v>242</v>
      </c>
      <c r="H7881" t="s">
        <v>24365</v>
      </c>
      <c r="I7881" t="s">
        <v>1353</v>
      </c>
      <c r="J7881" t="s">
        <v>6677</v>
      </c>
      <c r="K7881" t="s">
        <v>24366</v>
      </c>
      <c r="L7881">
        <v>15902996</v>
      </c>
      <c r="M7881">
        <f t="shared" si="246"/>
        <v>48986</v>
      </c>
      <c r="N7881" s="2">
        <f t="shared" si="247"/>
        <v>65.006500650065007</v>
      </c>
    </row>
    <row r="7882" spans="1:14" x14ac:dyDescent="0.3">
      <c r="A7882" t="s">
        <v>4975</v>
      </c>
      <c r="B7882" t="s">
        <v>1426</v>
      </c>
      <c r="C7882">
        <v>4.2</v>
      </c>
      <c r="D7882">
        <v>9</v>
      </c>
      <c r="E7882">
        <v>939</v>
      </c>
      <c r="F7882">
        <v>704</v>
      </c>
      <c r="G7882" t="s">
        <v>67</v>
      </c>
      <c r="H7882" t="s">
        <v>24367</v>
      </c>
      <c r="I7882" t="s">
        <v>37</v>
      </c>
      <c r="J7882" t="s">
        <v>1428</v>
      </c>
      <c r="K7882" t="s">
        <v>24368</v>
      </c>
      <c r="L7882">
        <v>17565390</v>
      </c>
      <c r="M7882">
        <f t="shared" si="246"/>
        <v>6336</v>
      </c>
      <c r="N7882" s="2">
        <f t="shared" si="247"/>
        <v>25.026624068157616</v>
      </c>
    </row>
    <row r="7883" spans="1:14" x14ac:dyDescent="0.3">
      <c r="A7883" t="s">
        <v>2032</v>
      </c>
      <c r="B7883" t="s">
        <v>230</v>
      </c>
      <c r="C7883">
        <v>3.7</v>
      </c>
      <c r="D7883">
        <v>415</v>
      </c>
      <c r="E7883">
        <v>1999</v>
      </c>
      <c r="F7883">
        <v>899</v>
      </c>
      <c r="G7883" t="s">
        <v>1536</v>
      </c>
      <c r="H7883" t="s">
        <v>24369</v>
      </c>
      <c r="I7883" t="s">
        <v>83</v>
      </c>
      <c r="J7883" t="s">
        <v>232</v>
      </c>
      <c r="K7883" t="s">
        <v>24370</v>
      </c>
      <c r="L7883">
        <v>11691196</v>
      </c>
      <c r="M7883">
        <f t="shared" si="246"/>
        <v>373085</v>
      </c>
      <c r="N7883" s="2">
        <f t="shared" si="247"/>
        <v>55.027513756878442</v>
      </c>
    </row>
    <row r="7884" spans="1:14" x14ac:dyDescent="0.3">
      <c r="A7884" t="s">
        <v>24371</v>
      </c>
      <c r="B7884" t="s">
        <v>1446</v>
      </c>
      <c r="C7884">
        <v>4.4000000000000004</v>
      </c>
      <c r="D7884">
        <v>5</v>
      </c>
      <c r="E7884">
        <v>349</v>
      </c>
      <c r="F7884">
        <v>279</v>
      </c>
      <c r="G7884" t="s">
        <v>16</v>
      </c>
      <c r="H7884" t="s">
        <v>24372</v>
      </c>
      <c r="I7884" t="s">
        <v>3095</v>
      </c>
      <c r="J7884" t="s">
        <v>1449</v>
      </c>
      <c r="K7884" t="s">
        <v>24373</v>
      </c>
      <c r="L7884">
        <v>18070446</v>
      </c>
      <c r="M7884">
        <f t="shared" si="246"/>
        <v>1395</v>
      </c>
      <c r="N7884" s="2">
        <f t="shared" si="247"/>
        <v>20.057306590257877</v>
      </c>
    </row>
    <row r="7885" spans="1:14" x14ac:dyDescent="0.3">
      <c r="A7885" t="s">
        <v>4256</v>
      </c>
      <c r="B7885" t="s">
        <v>1513</v>
      </c>
      <c r="C7885">
        <v>3.7</v>
      </c>
      <c r="D7885">
        <v>19</v>
      </c>
      <c r="E7885">
        <v>1849</v>
      </c>
      <c r="F7885">
        <v>647</v>
      </c>
      <c r="G7885" t="s">
        <v>1536</v>
      </c>
      <c r="H7885" t="s">
        <v>24374</v>
      </c>
      <c r="I7885" t="s">
        <v>83</v>
      </c>
      <c r="J7885" t="s">
        <v>1515</v>
      </c>
      <c r="K7885" t="s">
        <v>24375</v>
      </c>
      <c r="L7885">
        <v>15968400</v>
      </c>
      <c r="M7885">
        <f t="shared" si="246"/>
        <v>12293</v>
      </c>
      <c r="N7885" s="2">
        <f t="shared" si="247"/>
        <v>65.008112493239594</v>
      </c>
    </row>
    <row r="7886" spans="1:14" x14ac:dyDescent="0.3">
      <c r="A7886" t="s">
        <v>10078</v>
      </c>
      <c r="B7886" t="s">
        <v>371</v>
      </c>
      <c r="C7886">
        <v>4.5</v>
      </c>
      <c r="D7886">
        <v>12</v>
      </c>
      <c r="E7886">
        <v>1798</v>
      </c>
      <c r="F7886">
        <v>629</v>
      </c>
      <c r="G7886" t="s">
        <v>5138</v>
      </c>
      <c r="H7886" t="s">
        <v>24376</v>
      </c>
      <c r="I7886" t="s">
        <v>297</v>
      </c>
      <c r="J7886" t="s">
        <v>374</v>
      </c>
      <c r="K7886" t="s">
        <v>24377</v>
      </c>
      <c r="L7886">
        <v>15964358</v>
      </c>
      <c r="M7886">
        <f t="shared" si="246"/>
        <v>7548</v>
      </c>
      <c r="N7886" s="2">
        <f t="shared" si="247"/>
        <v>65.016685205784214</v>
      </c>
    </row>
    <row r="7887" spans="1:14" x14ac:dyDescent="0.3">
      <c r="A7887" t="s">
        <v>11687</v>
      </c>
      <c r="B7887" t="s">
        <v>24378</v>
      </c>
      <c r="C7887">
        <v>4.5999999999999996</v>
      </c>
      <c r="D7887">
        <v>12</v>
      </c>
      <c r="E7887">
        <v>2999</v>
      </c>
      <c r="F7887">
        <v>1349</v>
      </c>
      <c r="G7887" t="s">
        <v>24379</v>
      </c>
      <c r="H7887" t="s">
        <v>24380</v>
      </c>
      <c r="I7887" t="s">
        <v>1080</v>
      </c>
      <c r="J7887" t="s">
        <v>24381</v>
      </c>
      <c r="K7887" t="s">
        <v>24382</v>
      </c>
      <c r="L7887">
        <v>9076059</v>
      </c>
      <c r="M7887">
        <f t="shared" si="246"/>
        <v>16188</v>
      </c>
      <c r="N7887" s="2">
        <f t="shared" si="247"/>
        <v>55.018339446482159</v>
      </c>
    </row>
    <row r="7888" spans="1:14" x14ac:dyDescent="0.3">
      <c r="A7888" t="s">
        <v>24383</v>
      </c>
      <c r="B7888" t="s">
        <v>6647</v>
      </c>
      <c r="C7888">
        <v>3.7</v>
      </c>
      <c r="D7888">
        <v>136</v>
      </c>
      <c r="E7888">
        <v>3425</v>
      </c>
      <c r="F7888">
        <v>787</v>
      </c>
      <c r="G7888" t="s">
        <v>683</v>
      </c>
      <c r="H7888" t="s">
        <v>24384</v>
      </c>
      <c r="I7888" t="s">
        <v>685</v>
      </c>
      <c r="J7888" t="s">
        <v>6649</v>
      </c>
      <c r="K7888" t="s">
        <v>24385</v>
      </c>
      <c r="L7888">
        <v>12746986</v>
      </c>
      <c r="M7888">
        <f t="shared" si="246"/>
        <v>107032</v>
      </c>
      <c r="N7888" s="2">
        <f t="shared" si="247"/>
        <v>77.021897810218974</v>
      </c>
    </row>
    <row r="7889" spans="1:14" x14ac:dyDescent="0.3">
      <c r="A7889" t="s">
        <v>24386</v>
      </c>
      <c r="B7889" t="s">
        <v>376</v>
      </c>
      <c r="C7889">
        <v>4.4000000000000004</v>
      </c>
      <c r="D7889">
        <v>28</v>
      </c>
      <c r="E7889">
        <v>2620</v>
      </c>
      <c r="F7889">
        <v>2620</v>
      </c>
      <c r="G7889" t="s">
        <v>16</v>
      </c>
      <c r="H7889" t="s">
        <v>24387</v>
      </c>
      <c r="I7889" t="s">
        <v>18</v>
      </c>
      <c r="J7889" t="s">
        <v>378</v>
      </c>
      <c r="K7889" t="s">
        <v>24388</v>
      </c>
      <c r="L7889">
        <v>15244158</v>
      </c>
      <c r="M7889">
        <f t="shared" si="246"/>
        <v>73360</v>
      </c>
      <c r="N7889" s="2">
        <f t="shared" si="247"/>
        <v>0</v>
      </c>
    </row>
    <row r="7890" spans="1:14" x14ac:dyDescent="0.3">
      <c r="A7890" t="s">
        <v>22617</v>
      </c>
      <c r="B7890" t="s">
        <v>1513</v>
      </c>
      <c r="C7890">
        <v>4.5</v>
      </c>
      <c r="D7890">
        <v>4</v>
      </c>
      <c r="E7890">
        <v>2499</v>
      </c>
      <c r="F7890">
        <v>874</v>
      </c>
      <c r="G7890" t="s">
        <v>905</v>
      </c>
      <c r="H7890" t="s">
        <v>24389</v>
      </c>
      <c r="I7890" t="s">
        <v>446</v>
      </c>
      <c r="J7890" t="s">
        <v>1515</v>
      </c>
      <c r="K7890" t="s">
        <v>24390</v>
      </c>
      <c r="L7890">
        <v>15338996</v>
      </c>
      <c r="M7890">
        <f t="shared" si="246"/>
        <v>3496</v>
      </c>
      <c r="N7890" s="2">
        <f t="shared" si="247"/>
        <v>65.026010404161667</v>
      </c>
    </row>
    <row r="7891" spans="1:14" x14ac:dyDescent="0.3">
      <c r="A7891" t="s">
        <v>909</v>
      </c>
      <c r="B7891" t="s">
        <v>54</v>
      </c>
      <c r="C7891">
        <v>4.5999999999999996</v>
      </c>
      <c r="D7891">
        <v>14</v>
      </c>
      <c r="E7891">
        <v>1599</v>
      </c>
      <c r="F7891">
        <v>559</v>
      </c>
      <c r="G7891" t="s">
        <v>42</v>
      </c>
      <c r="H7891" t="s">
        <v>24391</v>
      </c>
      <c r="I7891" t="s">
        <v>50</v>
      </c>
      <c r="J7891" t="s">
        <v>57</v>
      </c>
      <c r="K7891" t="s">
        <v>24392</v>
      </c>
      <c r="L7891">
        <v>16183860</v>
      </c>
      <c r="M7891">
        <f t="shared" si="246"/>
        <v>7826</v>
      </c>
      <c r="N7891" s="2">
        <f t="shared" si="247"/>
        <v>65.040650406504056</v>
      </c>
    </row>
    <row r="7892" spans="1:14" x14ac:dyDescent="0.3">
      <c r="A7892" t="s">
        <v>24393</v>
      </c>
      <c r="B7892" t="s">
        <v>230</v>
      </c>
      <c r="C7892">
        <v>4.5</v>
      </c>
      <c r="D7892">
        <v>2</v>
      </c>
      <c r="E7892">
        <v>2399</v>
      </c>
      <c r="F7892">
        <v>839</v>
      </c>
      <c r="G7892" t="s">
        <v>81</v>
      </c>
      <c r="H7892" t="s">
        <v>24394</v>
      </c>
      <c r="I7892" t="s">
        <v>83</v>
      </c>
      <c r="J7892" t="s">
        <v>232</v>
      </c>
      <c r="K7892" t="s">
        <v>24395</v>
      </c>
      <c r="L7892">
        <v>14954644</v>
      </c>
      <c r="M7892">
        <f t="shared" si="246"/>
        <v>1678</v>
      </c>
      <c r="N7892" s="2">
        <f t="shared" si="247"/>
        <v>65.027094622759478</v>
      </c>
    </row>
    <row r="7893" spans="1:14" x14ac:dyDescent="0.3">
      <c r="A7893" t="s">
        <v>24396</v>
      </c>
      <c r="B7893" t="s">
        <v>1836</v>
      </c>
      <c r="C7893">
        <v>4.0999999999999996</v>
      </c>
      <c r="D7893">
        <v>111</v>
      </c>
      <c r="E7893">
        <v>299</v>
      </c>
      <c r="F7893">
        <v>299</v>
      </c>
      <c r="G7893" t="s">
        <v>218</v>
      </c>
      <c r="H7893" t="s">
        <v>24397</v>
      </c>
      <c r="I7893" t="s">
        <v>997</v>
      </c>
      <c r="J7893" t="s">
        <v>1838</v>
      </c>
      <c r="K7893" t="s">
        <v>24398</v>
      </c>
      <c r="L7893">
        <v>14173670</v>
      </c>
      <c r="M7893">
        <f t="shared" si="246"/>
        <v>33189</v>
      </c>
      <c r="N7893" s="2">
        <f t="shared" si="247"/>
        <v>0</v>
      </c>
    </row>
    <row r="7894" spans="1:14" x14ac:dyDescent="0.3">
      <c r="A7894" t="s">
        <v>24399</v>
      </c>
      <c r="B7894" t="s">
        <v>3381</v>
      </c>
      <c r="C7894">
        <v>4.5</v>
      </c>
      <c r="D7894">
        <v>33</v>
      </c>
      <c r="E7894">
        <v>1980</v>
      </c>
      <c r="F7894">
        <v>990</v>
      </c>
      <c r="G7894" t="s">
        <v>8503</v>
      </c>
      <c r="H7894" t="s">
        <v>24400</v>
      </c>
      <c r="I7894" t="s">
        <v>37</v>
      </c>
      <c r="J7894" t="s">
        <v>3384</v>
      </c>
      <c r="K7894" t="s">
        <v>24401</v>
      </c>
      <c r="L7894">
        <v>14120172</v>
      </c>
      <c r="M7894">
        <f t="shared" si="246"/>
        <v>32670</v>
      </c>
      <c r="N7894" s="2">
        <f t="shared" si="247"/>
        <v>50</v>
      </c>
    </row>
    <row r="7895" spans="1:14" x14ac:dyDescent="0.3">
      <c r="A7895" t="s">
        <v>3414</v>
      </c>
      <c r="B7895" t="s">
        <v>22170</v>
      </c>
      <c r="C7895">
        <v>4.3</v>
      </c>
      <c r="D7895">
        <v>47</v>
      </c>
      <c r="E7895">
        <v>699</v>
      </c>
      <c r="F7895">
        <v>699</v>
      </c>
      <c r="G7895" t="s">
        <v>24402</v>
      </c>
      <c r="H7895" t="s">
        <v>24403</v>
      </c>
      <c r="I7895" t="s">
        <v>37</v>
      </c>
      <c r="J7895" t="s">
        <v>22172</v>
      </c>
      <c r="K7895" t="s">
        <v>24404</v>
      </c>
      <c r="L7895">
        <v>14448184</v>
      </c>
      <c r="M7895">
        <f t="shared" si="246"/>
        <v>32853</v>
      </c>
      <c r="N7895" s="2">
        <f t="shared" si="247"/>
        <v>0</v>
      </c>
    </row>
    <row r="7896" spans="1:14" x14ac:dyDescent="0.3">
      <c r="A7896" t="s">
        <v>1655</v>
      </c>
      <c r="B7896" t="s">
        <v>10489</v>
      </c>
      <c r="C7896">
        <v>4.2</v>
      </c>
      <c r="D7896">
        <v>46</v>
      </c>
      <c r="E7896">
        <v>2499</v>
      </c>
      <c r="F7896">
        <v>1124</v>
      </c>
      <c r="G7896" t="s">
        <v>451</v>
      </c>
      <c r="H7896" t="s">
        <v>24405</v>
      </c>
      <c r="I7896" t="s">
        <v>297</v>
      </c>
      <c r="J7896" t="s">
        <v>10491</v>
      </c>
      <c r="K7896" t="s">
        <v>24406</v>
      </c>
      <c r="L7896">
        <v>13074100</v>
      </c>
      <c r="M7896">
        <f t="shared" si="246"/>
        <v>51704</v>
      </c>
      <c r="N7896" s="2">
        <f t="shared" si="247"/>
        <v>55.022008803521402</v>
      </c>
    </row>
    <row r="7897" spans="1:14" x14ac:dyDescent="0.3">
      <c r="A7897" t="s">
        <v>24407</v>
      </c>
      <c r="B7897" t="s">
        <v>2242</v>
      </c>
      <c r="C7897">
        <v>4.0999999999999996</v>
      </c>
      <c r="D7897">
        <v>131</v>
      </c>
      <c r="E7897">
        <v>2199</v>
      </c>
      <c r="F7897">
        <v>769</v>
      </c>
      <c r="G7897" t="s">
        <v>124</v>
      </c>
      <c r="H7897" t="s">
        <v>24408</v>
      </c>
      <c r="I7897" t="s">
        <v>126</v>
      </c>
      <c r="J7897" t="s">
        <v>2244</v>
      </c>
      <c r="K7897" t="s">
        <v>24409</v>
      </c>
      <c r="L7897">
        <v>12541906</v>
      </c>
      <c r="M7897">
        <f t="shared" si="246"/>
        <v>100739</v>
      </c>
      <c r="N7897" s="2">
        <f t="shared" si="247"/>
        <v>65.029558890404729</v>
      </c>
    </row>
    <row r="7898" spans="1:14" x14ac:dyDescent="0.3">
      <c r="A7898" t="s">
        <v>4837</v>
      </c>
      <c r="B7898" t="s">
        <v>18451</v>
      </c>
      <c r="C7898">
        <v>3.8</v>
      </c>
      <c r="D7898">
        <v>112</v>
      </c>
      <c r="E7898">
        <v>2899</v>
      </c>
      <c r="F7898">
        <v>869</v>
      </c>
      <c r="G7898" t="s">
        <v>757</v>
      </c>
      <c r="H7898" t="s">
        <v>24410</v>
      </c>
      <c r="I7898" t="s">
        <v>446</v>
      </c>
      <c r="J7898" t="s">
        <v>18453</v>
      </c>
      <c r="K7898" t="s">
        <v>24411</v>
      </c>
      <c r="L7898">
        <v>13801030</v>
      </c>
      <c r="M7898">
        <f t="shared" si="246"/>
        <v>97328</v>
      </c>
      <c r="N7898" s="2">
        <f t="shared" si="247"/>
        <v>70.024146257330116</v>
      </c>
    </row>
    <row r="7899" spans="1:14" x14ac:dyDescent="0.3">
      <c r="A7899" t="s">
        <v>24412</v>
      </c>
      <c r="B7899" t="s">
        <v>5108</v>
      </c>
      <c r="C7899">
        <v>4.2</v>
      </c>
      <c r="D7899">
        <v>13</v>
      </c>
      <c r="E7899">
        <v>1599</v>
      </c>
      <c r="F7899">
        <v>639</v>
      </c>
      <c r="G7899" t="s">
        <v>42</v>
      </c>
      <c r="H7899" t="s">
        <v>24413</v>
      </c>
      <c r="I7899" t="s">
        <v>56</v>
      </c>
      <c r="J7899" t="s">
        <v>5110</v>
      </c>
      <c r="K7899" t="s">
        <v>24414</v>
      </c>
      <c r="L7899">
        <v>17011462</v>
      </c>
      <c r="M7899">
        <f t="shared" si="246"/>
        <v>8307</v>
      </c>
      <c r="N7899" s="2">
        <f t="shared" si="247"/>
        <v>60.0375234521576</v>
      </c>
    </row>
    <row r="7900" spans="1:14" x14ac:dyDescent="0.3">
      <c r="A7900" t="s">
        <v>24415</v>
      </c>
      <c r="B7900" t="s">
        <v>165</v>
      </c>
      <c r="C7900">
        <v>4.2</v>
      </c>
      <c r="D7900">
        <v>5</v>
      </c>
      <c r="E7900">
        <v>1599</v>
      </c>
      <c r="F7900">
        <v>1119</v>
      </c>
      <c r="G7900" t="s">
        <v>16</v>
      </c>
      <c r="H7900" t="s">
        <v>24416</v>
      </c>
      <c r="I7900" t="s">
        <v>997</v>
      </c>
      <c r="J7900" t="s">
        <v>168</v>
      </c>
      <c r="K7900" t="s">
        <v>24417</v>
      </c>
      <c r="L7900">
        <v>16420120</v>
      </c>
      <c r="M7900">
        <f t="shared" si="246"/>
        <v>5595</v>
      </c>
      <c r="N7900" s="2">
        <f t="shared" si="247"/>
        <v>30.0187617260788</v>
      </c>
    </row>
    <row r="7901" spans="1:14" x14ac:dyDescent="0.3">
      <c r="A7901" t="s">
        <v>15976</v>
      </c>
      <c r="B7901" t="s">
        <v>123</v>
      </c>
      <c r="C7901">
        <v>4.5</v>
      </c>
      <c r="D7901">
        <v>11</v>
      </c>
      <c r="E7901">
        <v>3999</v>
      </c>
      <c r="F7901">
        <v>1999</v>
      </c>
      <c r="G7901" t="s">
        <v>29</v>
      </c>
      <c r="H7901" t="s">
        <v>24418</v>
      </c>
      <c r="I7901" t="s">
        <v>132</v>
      </c>
      <c r="J7901" t="s">
        <v>127</v>
      </c>
      <c r="K7901" t="s">
        <v>24419</v>
      </c>
      <c r="L7901">
        <v>13012780</v>
      </c>
      <c r="M7901">
        <f t="shared" si="246"/>
        <v>21989</v>
      </c>
      <c r="N7901" s="2">
        <f t="shared" si="247"/>
        <v>50.01250312578145</v>
      </c>
    </row>
    <row r="7902" spans="1:14" x14ac:dyDescent="0.3">
      <c r="A7902" t="s">
        <v>24420</v>
      </c>
      <c r="B7902" t="s">
        <v>15</v>
      </c>
      <c r="C7902">
        <v>4.3</v>
      </c>
      <c r="D7902">
        <v>12</v>
      </c>
      <c r="E7902">
        <v>6899</v>
      </c>
      <c r="F7902">
        <v>1172</v>
      </c>
      <c r="G7902" t="s">
        <v>16</v>
      </c>
      <c r="H7902" t="s">
        <v>24421</v>
      </c>
      <c r="I7902" t="s">
        <v>18</v>
      </c>
      <c r="J7902" t="s">
        <v>19</v>
      </c>
      <c r="K7902" t="s">
        <v>24422</v>
      </c>
      <c r="L7902">
        <v>17413546</v>
      </c>
      <c r="M7902">
        <f t="shared" si="246"/>
        <v>14064</v>
      </c>
      <c r="N7902" s="2">
        <f t="shared" si="247"/>
        <v>83.012030729091165</v>
      </c>
    </row>
    <row r="7903" spans="1:14" x14ac:dyDescent="0.3">
      <c r="A7903" t="s">
        <v>24423</v>
      </c>
      <c r="B7903" t="s">
        <v>284</v>
      </c>
      <c r="C7903">
        <v>4.2</v>
      </c>
      <c r="D7903">
        <v>126</v>
      </c>
      <c r="E7903">
        <v>1499</v>
      </c>
      <c r="F7903">
        <v>659</v>
      </c>
      <c r="G7903" t="s">
        <v>42</v>
      </c>
      <c r="H7903" t="s">
        <v>24424</v>
      </c>
      <c r="I7903" t="s">
        <v>56</v>
      </c>
      <c r="J7903" t="s">
        <v>286</v>
      </c>
      <c r="K7903" t="s">
        <v>24425</v>
      </c>
      <c r="L7903">
        <v>14087410</v>
      </c>
      <c r="M7903">
        <f t="shared" si="246"/>
        <v>83034</v>
      </c>
      <c r="N7903" s="2">
        <f t="shared" si="247"/>
        <v>56.037358238825888</v>
      </c>
    </row>
    <row r="7904" spans="1:14" x14ac:dyDescent="0.3">
      <c r="A7904" t="s">
        <v>6620</v>
      </c>
      <c r="B7904" t="s">
        <v>24426</v>
      </c>
      <c r="C7904">
        <v>4.0999999999999996</v>
      </c>
      <c r="D7904">
        <v>58</v>
      </c>
      <c r="E7904">
        <v>5999</v>
      </c>
      <c r="F7904">
        <v>1799</v>
      </c>
      <c r="G7904" t="s">
        <v>16</v>
      </c>
      <c r="H7904" t="s">
        <v>24427</v>
      </c>
      <c r="I7904" t="s">
        <v>367</v>
      </c>
      <c r="J7904" t="s">
        <v>24428</v>
      </c>
      <c r="K7904" t="s">
        <v>24429</v>
      </c>
      <c r="L7904">
        <v>12824928</v>
      </c>
      <c r="M7904">
        <f t="shared" si="246"/>
        <v>104342</v>
      </c>
      <c r="N7904" s="2">
        <f t="shared" si="247"/>
        <v>70.01166861143524</v>
      </c>
    </row>
    <row r="7905" spans="1:14" x14ac:dyDescent="0.3">
      <c r="A7905" t="s">
        <v>24430</v>
      </c>
      <c r="B7905" t="s">
        <v>4667</v>
      </c>
      <c r="C7905">
        <v>4.8</v>
      </c>
      <c r="D7905">
        <v>5</v>
      </c>
      <c r="E7905">
        <v>3499</v>
      </c>
      <c r="F7905">
        <v>1749</v>
      </c>
      <c r="G7905" t="s">
        <v>24431</v>
      </c>
      <c r="H7905" t="s">
        <v>24432</v>
      </c>
      <c r="I7905" t="s">
        <v>44</v>
      </c>
      <c r="J7905" t="s">
        <v>4670</v>
      </c>
      <c r="K7905" t="s">
        <v>24433</v>
      </c>
      <c r="L7905">
        <v>16926768</v>
      </c>
      <c r="M7905">
        <f t="shared" si="246"/>
        <v>8745</v>
      </c>
      <c r="N7905" s="2">
        <f t="shared" si="247"/>
        <v>50.014289797084878</v>
      </c>
    </row>
    <row r="7906" spans="1:14" x14ac:dyDescent="0.3">
      <c r="A7906" t="s">
        <v>24434</v>
      </c>
      <c r="B7906" t="s">
        <v>22709</v>
      </c>
      <c r="C7906">
        <v>4.7</v>
      </c>
      <c r="D7906">
        <v>3</v>
      </c>
      <c r="E7906">
        <v>2990</v>
      </c>
      <c r="F7906">
        <v>2990</v>
      </c>
      <c r="G7906" t="s">
        <v>24435</v>
      </c>
      <c r="H7906" t="s">
        <v>24436</v>
      </c>
      <c r="I7906" t="s">
        <v>404</v>
      </c>
      <c r="J7906" t="s">
        <v>22712</v>
      </c>
      <c r="K7906" t="s">
        <v>24437</v>
      </c>
      <c r="L7906">
        <v>16284440</v>
      </c>
      <c r="M7906">
        <f t="shared" si="246"/>
        <v>8970</v>
      </c>
      <c r="N7906" s="2">
        <f t="shared" si="247"/>
        <v>0</v>
      </c>
    </row>
    <row r="7907" spans="1:14" x14ac:dyDescent="0.3">
      <c r="A7907" t="s">
        <v>24438</v>
      </c>
      <c r="B7907" t="s">
        <v>13286</v>
      </c>
      <c r="C7907">
        <v>3</v>
      </c>
      <c r="D7907">
        <v>5</v>
      </c>
      <c r="E7907">
        <v>1699</v>
      </c>
      <c r="F7907">
        <v>1274</v>
      </c>
      <c r="G7907" t="s">
        <v>9686</v>
      </c>
      <c r="H7907" t="s">
        <v>24439</v>
      </c>
      <c r="I7907" t="s">
        <v>373</v>
      </c>
      <c r="J7907" t="s">
        <v>13288</v>
      </c>
      <c r="K7907" t="s">
        <v>24440</v>
      </c>
      <c r="L7907">
        <v>15968692</v>
      </c>
      <c r="M7907">
        <f t="shared" si="246"/>
        <v>6370</v>
      </c>
      <c r="N7907" s="2">
        <f t="shared" si="247"/>
        <v>25.014714537963506</v>
      </c>
    </row>
    <row r="7908" spans="1:14" x14ac:dyDescent="0.3">
      <c r="A7908" t="s">
        <v>24441</v>
      </c>
      <c r="B7908" t="s">
        <v>1687</v>
      </c>
      <c r="C7908">
        <v>4.3</v>
      </c>
      <c r="D7908">
        <v>94</v>
      </c>
      <c r="E7908">
        <v>899</v>
      </c>
      <c r="F7908">
        <v>692</v>
      </c>
      <c r="G7908" t="s">
        <v>16</v>
      </c>
      <c r="H7908" t="s">
        <v>24442</v>
      </c>
      <c r="I7908" t="s">
        <v>161</v>
      </c>
      <c r="J7908" t="s">
        <v>1690</v>
      </c>
      <c r="K7908" t="s">
        <v>24443</v>
      </c>
      <c r="L7908">
        <v>11579066</v>
      </c>
      <c r="M7908">
        <f t="shared" si="246"/>
        <v>65048</v>
      </c>
      <c r="N7908" s="2">
        <f t="shared" si="247"/>
        <v>23.025583982202448</v>
      </c>
    </row>
    <row r="7909" spans="1:14" x14ac:dyDescent="0.3">
      <c r="A7909" t="s">
        <v>24444</v>
      </c>
      <c r="B7909" t="s">
        <v>4707</v>
      </c>
      <c r="C7909">
        <v>4.0999999999999996</v>
      </c>
      <c r="D7909">
        <v>7</v>
      </c>
      <c r="E7909">
        <v>2999</v>
      </c>
      <c r="F7909">
        <v>1799</v>
      </c>
      <c r="G7909" t="s">
        <v>16</v>
      </c>
      <c r="H7909" t="s">
        <v>24445</v>
      </c>
      <c r="I7909" t="s">
        <v>586</v>
      </c>
      <c r="J7909" t="s">
        <v>4709</v>
      </c>
      <c r="K7909" t="s">
        <v>24446</v>
      </c>
      <c r="L7909">
        <v>16003634</v>
      </c>
      <c r="M7909">
        <f t="shared" si="246"/>
        <v>12593</v>
      </c>
      <c r="N7909" s="2">
        <f t="shared" si="247"/>
        <v>40.013337779259757</v>
      </c>
    </row>
    <row r="7910" spans="1:14" x14ac:dyDescent="0.3">
      <c r="A7910" t="s">
        <v>1902</v>
      </c>
      <c r="B7910" t="s">
        <v>1903</v>
      </c>
      <c r="C7910">
        <v>2.8</v>
      </c>
      <c r="D7910">
        <v>5</v>
      </c>
      <c r="E7910">
        <v>2998</v>
      </c>
      <c r="F7910">
        <v>1199</v>
      </c>
      <c r="G7910" t="s">
        <v>4434</v>
      </c>
      <c r="H7910" t="s">
        <v>24447</v>
      </c>
      <c r="I7910" t="s">
        <v>132</v>
      </c>
      <c r="J7910" t="s">
        <v>1905</v>
      </c>
      <c r="K7910" t="s">
        <v>24448</v>
      </c>
      <c r="L7910">
        <v>17332576</v>
      </c>
      <c r="M7910">
        <f t="shared" si="246"/>
        <v>5995</v>
      </c>
      <c r="N7910" s="2">
        <f t="shared" si="247"/>
        <v>60.006671114076049</v>
      </c>
    </row>
    <row r="7911" spans="1:14" x14ac:dyDescent="0.3">
      <c r="A7911" t="s">
        <v>24449</v>
      </c>
      <c r="B7911" t="s">
        <v>816</v>
      </c>
      <c r="C7911">
        <v>4.5999999999999996</v>
      </c>
      <c r="D7911">
        <v>27</v>
      </c>
      <c r="E7911">
        <v>1499</v>
      </c>
      <c r="F7911">
        <v>1499</v>
      </c>
      <c r="G7911" t="s">
        <v>13754</v>
      </c>
      <c r="H7911" t="s">
        <v>24450</v>
      </c>
      <c r="I7911" t="s">
        <v>2201</v>
      </c>
      <c r="J7911" t="s">
        <v>819</v>
      </c>
      <c r="K7911" t="s">
        <v>24451</v>
      </c>
      <c r="L7911">
        <v>14843746</v>
      </c>
      <c r="M7911">
        <f t="shared" si="246"/>
        <v>40473</v>
      </c>
      <c r="N7911" s="2">
        <f t="shared" si="247"/>
        <v>0</v>
      </c>
    </row>
    <row r="7912" spans="1:14" x14ac:dyDescent="0.3">
      <c r="A7912" t="s">
        <v>24452</v>
      </c>
      <c r="B7912" t="s">
        <v>6720</v>
      </c>
      <c r="C7912">
        <v>3.9</v>
      </c>
      <c r="D7912">
        <v>10</v>
      </c>
      <c r="E7912">
        <v>6399</v>
      </c>
      <c r="F7912">
        <v>3839</v>
      </c>
      <c r="G7912" t="s">
        <v>16</v>
      </c>
      <c r="H7912" t="s">
        <v>24453</v>
      </c>
      <c r="I7912" t="s">
        <v>1795</v>
      </c>
      <c r="J7912" t="s">
        <v>6723</v>
      </c>
      <c r="K7912" t="s">
        <v>24454</v>
      </c>
      <c r="L7912">
        <v>12850746</v>
      </c>
      <c r="M7912">
        <f t="shared" si="246"/>
        <v>38390</v>
      </c>
      <c r="N7912" s="2">
        <f t="shared" si="247"/>
        <v>40.006250976715116</v>
      </c>
    </row>
    <row r="7913" spans="1:14" x14ac:dyDescent="0.3">
      <c r="A7913" t="s">
        <v>24455</v>
      </c>
      <c r="B7913" t="s">
        <v>1382</v>
      </c>
      <c r="C7913">
        <v>3.5</v>
      </c>
      <c r="D7913">
        <v>36</v>
      </c>
      <c r="E7913">
        <v>1299</v>
      </c>
      <c r="F7913">
        <v>324</v>
      </c>
      <c r="G7913" t="s">
        <v>16</v>
      </c>
      <c r="H7913" t="s">
        <v>24456</v>
      </c>
      <c r="I7913" t="s">
        <v>18</v>
      </c>
      <c r="J7913" t="s">
        <v>1384</v>
      </c>
      <c r="K7913" t="s">
        <v>24457</v>
      </c>
      <c r="L7913">
        <v>14444602</v>
      </c>
      <c r="M7913">
        <f t="shared" si="246"/>
        <v>11664</v>
      </c>
      <c r="N7913" s="2">
        <f t="shared" si="247"/>
        <v>75.057736720554274</v>
      </c>
    </row>
    <row r="7914" spans="1:14" x14ac:dyDescent="0.3">
      <c r="A7914" t="s">
        <v>5861</v>
      </c>
      <c r="B7914" t="s">
        <v>230</v>
      </c>
      <c r="C7914">
        <v>4</v>
      </c>
      <c r="D7914">
        <v>5</v>
      </c>
      <c r="E7914">
        <v>2799</v>
      </c>
      <c r="F7914">
        <v>1259</v>
      </c>
      <c r="G7914" t="s">
        <v>74</v>
      </c>
      <c r="H7914" t="s">
        <v>24458</v>
      </c>
      <c r="I7914" t="s">
        <v>685</v>
      </c>
      <c r="J7914" t="s">
        <v>232</v>
      </c>
      <c r="K7914" t="s">
        <v>24459</v>
      </c>
      <c r="L7914">
        <v>15470134</v>
      </c>
      <c r="M7914">
        <f t="shared" si="246"/>
        <v>6295</v>
      </c>
      <c r="N7914" s="2">
        <f t="shared" si="247"/>
        <v>55.019649874955348</v>
      </c>
    </row>
    <row r="7915" spans="1:14" x14ac:dyDescent="0.3">
      <c r="A7915" t="s">
        <v>16997</v>
      </c>
      <c r="B7915" t="s">
        <v>917</v>
      </c>
      <c r="C7915">
        <v>3.9</v>
      </c>
      <c r="D7915">
        <v>350</v>
      </c>
      <c r="E7915">
        <v>3249</v>
      </c>
      <c r="F7915">
        <v>1429</v>
      </c>
      <c r="G7915" t="s">
        <v>29</v>
      </c>
      <c r="H7915" t="s">
        <v>24460</v>
      </c>
      <c r="I7915" t="s">
        <v>132</v>
      </c>
      <c r="J7915" t="s">
        <v>919</v>
      </c>
      <c r="K7915" t="s">
        <v>24461</v>
      </c>
      <c r="L7915">
        <v>7572989</v>
      </c>
      <c r="M7915">
        <f t="shared" si="246"/>
        <v>500150</v>
      </c>
      <c r="N7915" s="2">
        <f t="shared" si="247"/>
        <v>56.017236072637729</v>
      </c>
    </row>
    <row r="7916" spans="1:14" x14ac:dyDescent="0.3">
      <c r="A7916" t="s">
        <v>4277</v>
      </c>
      <c r="B7916" t="s">
        <v>4891</v>
      </c>
      <c r="C7916">
        <v>3.2</v>
      </c>
      <c r="D7916">
        <v>9</v>
      </c>
      <c r="E7916">
        <v>2199</v>
      </c>
      <c r="F7916">
        <v>1429</v>
      </c>
      <c r="G7916" t="s">
        <v>3711</v>
      </c>
      <c r="H7916" t="s">
        <v>24462</v>
      </c>
      <c r="I7916" t="s">
        <v>297</v>
      </c>
      <c r="J7916" t="s">
        <v>4893</v>
      </c>
      <c r="K7916" t="s">
        <v>24463</v>
      </c>
      <c r="L7916">
        <v>15106906</v>
      </c>
      <c r="M7916">
        <f t="shared" si="246"/>
        <v>12861</v>
      </c>
      <c r="N7916" s="2">
        <f t="shared" si="247"/>
        <v>35.015916325602547</v>
      </c>
    </row>
    <row r="7917" spans="1:14" x14ac:dyDescent="0.3">
      <c r="A7917" t="s">
        <v>455</v>
      </c>
      <c r="B7917" t="s">
        <v>456</v>
      </c>
      <c r="C7917">
        <v>4.0999999999999996</v>
      </c>
      <c r="D7917">
        <v>7</v>
      </c>
      <c r="E7917">
        <v>990</v>
      </c>
      <c r="F7917">
        <v>792</v>
      </c>
      <c r="G7917" t="s">
        <v>457</v>
      </c>
      <c r="H7917" t="s">
        <v>24464</v>
      </c>
      <c r="I7917" t="s">
        <v>37</v>
      </c>
      <c r="J7917" t="s">
        <v>459</v>
      </c>
      <c r="K7917" t="s">
        <v>24465</v>
      </c>
      <c r="L7917">
        <v>15632070</v>
      </c>
      <c r="M7917">
        <f t="shared" si="246"/>
        <v>5544</v>
      </c>
      <c r="N7917" s="2">
        <f t="shared" si="247"/>
        <v>20</v>
      </c>
    </row>
    <row r="7918" spans="1:14" x14ac:dyDescent="0.3">
      <c r="A7918" t="s">
        <v>24466</v>
      </c>
      <c r="B7918" t="s">
        <v>1011</v>
      </c>
      <c r="C7918">
        <v>4.5</v>
      </c>
      <c r="D7918">
        <v>25</v>
      </c>
      <c r="E7918">
        <v>1699</v>
      </c>
      <c r="F7918">
        <v>849</v>
      </c>
      <c r="G7918" t="s">
        <v>42</v>
      </c>
      <c r="H7918" t="s">
        <v>24467</v>
      </c>
      <c r="I7918" t="s">
        <v>642</v>
      </c>
      <c r="J7918" t="s">
        <v>1013</v>
      </c>
      <c r="K7918" t="s">
        <v>24468</v>
      </c>
      <c r="L7918">
        <v>15358164</v>
      </c>
      <c r="M7918">
        <f t="shared" si="246"/>
        <v>21225</v>
      </c>
      <c r="N7918" s="2">
        <f t="shared" si="247"/>
        <v>50.029429075927013</v>
      </c>
    </row>
    <row r="7919" spans="1:14" x14ac:dyDescent="0.3">
      <c r="A7919" t="s">
        <v>4325</v>
      </c>
      <c r="B7919" t="s">
        <v>1513</v>
      </c>
      <c r="C7919">
        <v>4.9000000000000004</v>
      </c>
      <c r="D7919">
        <v>7</v>
      </c>
      <c r="E7919">
        <v>1399</v>
      </c>
      <c r="F7919">
        <v>699</v>
      </c>
      <c r="G7919" t="s">
        <v>67</v>
      </c>
      <c r="H7919" t="s">
        <v>24469</v>
      </c>
      <c r="I7919" t="s">
        <v>37</v>
      </c>
      <c r="J7919" t="s">
        <v>1515</v>
      </c>
      <c r="K7919" t="s">
        <v>24470</v>
      </c>
      <c r="L7919">
        <v>16260646</v>
      </c>
      <c r="M7919">
        <f t="shared" si="246"/>
        <v>4893</v>
      </c>
      <c r="N7919" s="2">
        <f t="shared" si="247"/>
        <v>50.035739814152969</v>
      </c>
    </row>
    <row r="7920" spans="1:14" x14ac:dyDescent="0.3">
      <c r="A7920" t="s">
        <v>24471</v>
      </c>
      <c r="B7920" t="s">
        <v>66</v>
      </c>
      <c r="C7920">
        <v>4.3</v>
      </c>
      <c r="D7920">
        <v>86</v>
      </c>
      <c r="E7920">
        <v>1349</v>
      </c>
      <c r="F7920">
        <v>539</v>
      </c>
      <c r="G7920" t="s">
        <v>67</v>
      </c>
      <c r="H7920" t="s">
        <v>24472</v>
      </c>
      <c r="I7920" t="s">
        <v>1064</v>
      </c>
      <c r="J7920" t="s">
        <v>70</v>
      </c>
      <c r="K7920" t="s">
        <v>24473</v>
      </c>
      <c r="L7920">
        <v>14346420</v>
      </c>
      <c r="M7920">
        <f t="shared" si="246"/>
        <v>46354</v>
      </c>
      <c r="N7920" s="2">
        <f t="shared" si="247"/>
        <v>60.044477390659743</v>
      </c>
    </row>
    <row r="7921" spans="1:14" x14ac:dyDescent="0.3">
      <c r="A7921" t="s">
        <v>5104</v>
      </c>
      <c r="B7921" t="s">
        <v>4800</v>
      </c>
      <c r="C7921">
        <v>4.2</v>
      </c>
      <c r="D7921">
        <v>303</v>
      </c>
      <c r="E7921">
        <v>1999</v>
      </c>
      <c r="F7921">
        <v>999</v>
      </c>
      <c r="G7921" t="s">
        <v>67</v>
      </c>
      <c r="H7921" t="s">
        <v>24474</v>
      </c>
      <c r="I7921" t="s">
        <v>201</v>
      </c>
      <c r="J7921" t="s">
        <v>4802</v>
      </c>
      <c r="K7921" t="s">
        <v>24475</v>
      </c>
      <c r="L7921">
        <v>11954504</v>
      </c>
      <c r="M7921">
        <f t="shared" si="246"/>
        <v>302697</v>
      </c>
      <c r="N7921" s="2">
        <f t="shared" si="247"/>
        <v>50.025012506253134</v>
      </c>
    </row>
    <row r="7922" spans="1:14" x14ac:dyDescent="0.3">
      <c r="A7922" t="s">
        <v>24476</v>
      </c>
      <c r="B7922" t="s">
        <v>80</v>
      </c>
      <c r="C7922">
        <v>3.5</v>
      </c>
      <c r="D7922">
        <v>11</v>
      </c>
      <c r="E7922">
        <v>1899</v>
      </c>
      <c r="F7922">
        <v>664</v>
      </c>
      <c r="G7922" t="s">
        <v>29</v>
      </c>
      <c r="H7922" t="s">
        <v>24477</v>
      </c>
      <c r="I7922" t="s">
        <v>434</v>
      </c>
      <c r="J7922" t="s">
        <v>84</v>
      </c>
      <c r="K7922" t="s">
        <v>24478</v>
      </c>
      <c r="L7922">
        <v>14970810</v>
      </c>
      <c r="M7922">
        <f t="shared" si="246"/>
        <v>7304</v>
      </c>
      <c r="N7922" s="2">
        <f t="shared" si="247"/>
        <v>65.034228541337541</v>
      </c>
    </row>
    <row r="7923" spans="1:14" x14ac:dyDescent="0.3">
      <c r="A7923" t="s">
        <v>24479</v>
      </c>
      <c r="B7923" t="s">
        <v>2052</v>
      </c>
      <c r="C7923">
        <v>4.5</v>
      </c>
      <c r="D7923">
        <v>119</v>
      </c>
      <c r="E7923">
        <v>429</v>
      </c>
      <c r="F7923">
        <v>429</v>
      </c>
      <c r="G7923" t="s">
        <v>16</v>
      </c>
      <c r="H7923" t="s">
        <v>24480</v>
      </c>
      <c r="I7923" t="s">
        <v>548</v>
      </c>
      <c r="J7923" t="s">
        <v>2054</v>
      </c>
      <c r="K7923" t="s">
        <v>24481</v>
      </c>
      <c r="L7923">
        <v>14007912</v>
      </c>
      <c r="M7923">
        <f t="shared" si="246"/>
        <v>51051</v>
      </c>
      <c r="N7923" s="2">
        <f t="shared" si="247"/>
        <v>0</v>
      </c>
    </row>
    <row r="7924" spans="1:14" x14ac:dyDescent="0.3">
      <c r="A7924" t="s">
        <v>24482</v>
      </c>
      <c r="B7924" t="s">
        <v>14357</v>
      </c>
      <c r="C7924">
        <v>5</v>
      </c>
      <c r="D7924">
        <v>11</v>
      </c>
      <c r="E7924">
        <v>7350</v>
      </c>
      <c r="F7924">
        <v>6247</v>
      </c>
      <c r="G7924" t="s">
        <v>1143</v>
      </c>
      <c r="H7924" t="s">
        <v>24483</v>
      </c>
      <c r="I7924" t="s">
        <v>1145</v>
      </c>
      <c r="J7924" t="s">
        <v>14359</v>
      </c>
      <c r="K7924" t="s">
        <v>24484</v>
      </c>
      <c r="L7924">
        <v>13359432</v>
      </c>
      <c r="M7924">
        <f t="shared" si="246"/>
        <v>68717</v>
      </c>
      <c r="N7924" s="2">
        <f t="shared" si="247"/>
        <v>15.006802721088436</v>
      </c>
    </row>
    <row r="7925" spans="1:14" x14ac:dyDescent="0.3">
      <c r="A7925" t="s">
        <v>24485</v>
      </c>
      <c r="B7925" t="s">
        <v>15</v>
      </c>
      <c r="C7925">
        <v>4.2</v>
      </c>
      <c r="D7925">
        <v>34</v>
      </c>
      <c r="E7925">
        <v>6999</v>
      </c>
      <c r="F7925">
        <v>1539</v>
      </c>
      <c r="G7925" t="s">
        <v>16</v>
      </c>
      <c r="H7925" t="s">
        <v>24486</v>
      </c>
      <c r="I7925" t="s">
        <v>18</v>
      </c>
      <c r="J7925" t="s">
        <v>19</v>
      </c>
      <c r="K7925" t="s">
        <v>24487</v>
      </c>
      <c r="L7925">
        <v>16863144</v>
      </c>
      <c r="M7925">
        <f t="shared" si="246"/>
        <v>52326</v>
      </c>
      <c r="N7925" s="2">
        <f t="shared" si="247"/>
        <v>78.011144449207023</v>
      </c>
    </row>
    <row r="7926" spans="1:14" x14ac:dyDescent="0.3">
      <c r="A7926" t="s">
        <v>24488</v>
      </c>
      <c r="B7926" t="s">
        <v>9994</v>
      </c>
      <c r="C7926">
        <v>4.2</v>
      </c>
      <c r="D7926">
        <v>24</v>
      </c>
      <c r="E7926">
        <v>999</v>
      </c>
      <c r="F7926">
        <v>499</v>
      </c>
      <c r="G7926" t="s">
        <v>242</v>
      </c>
      <c r="H7926" t="s">
        <v>24489</v>
      </c>
      <c r="I7926" t="s">
        <v>1176</v>
      </c>
      <c r="J7926" t="s">
        <v>9996</v>
      </c>
      <c r="K7926" t="s">
        <v>24490</v>
      </c>
      <c r="L7926">
        <v>16251854</v>
      </c>
      <c r="M7926">
        <f t="shared" si="246"/>
        <v>11976</v>
      </c>
      <c r="N7926" s="2">
        <f t="shared" si="247"/>
        <v>50.050050050050054</v>
      </c>
    </row>
    <row r="7927" spans="1:14" x14ac:dyDescent="0.3">
      <c r="A7927" t="s">
        <v>2440</v>
      </c>
      <c r="B7927" t="s">
        <v>2295</v>
      </c>
      <c r="C7927">
        <v>3.9</v>
      </c>
      <c r="D7927">
        <v>18</v>
      </c>
      <c r="E7927">
        <v>1999</v>
      </c>
      <c r="F7927">
        <v>1299</v>
      </c>
      <c r="G7927" t="s">
        <v>29</v>
      </c>
      <c r="H7927" t="s">
        <v>24491</v>
      </c>
      <c r="I7927" t="s">
        <v>37</v>
      </c>
      <c r="J7927" t="s">
        <v>2297</v>
      </c>
      <c r="K7927" t="s">
        <v>24492</v>
      </c>
      <c r="L7927">
        <v>16176904</v>
      </c>
      <c r="M7927">
        <f t="shared" si="246"/>
        <v>23382</v>
      </c>
      <c r="N7927" s="2">
        <f t="shared" si="247"/>
        <v>35.017508754377189</v>
      </c>
    </row>
    <row r="7928" spans="1:14" x14ac:dyDescent="0.3">
      <c r="A7928" t="s">
        <v>449</v>
      </c>
      <c r="B7928" t="s">
        <v>733</v>
      </c>
      <c r="C7928">
        <v>4.3</v>
      </c>
      <c r="D7928">
        <v>65</v>
      </c>
      <c r="E7928">
        <v>1499</v>
      </c>
      <c r="F7928">
        <v>569</v>
      </c>
      <c r="G7928" t="s">
        <v>1657</v>
      </c>
      <c r="H7928" t="s">
        <v>24493</v>
      </c>
      <c r="I7928" t="s">
        <v>297</v>
      </c>
      <c r="J7928" t="s">
        <v>735</v>
      </c>
      <c r="K7928" t="s">
        <v>24494</v>
      </c>
      <c r="L7928">
        <v>12750218</v>
      </c>
      <c r="M7928">
        <f t="shared" si="246"/>
        <v>36985</v>
      </c>
      <c r="N7928" s="2">
        <f t="shared" si="247"/>
        <v>62.041360907271518</v>
      </c>
    </row>
    <row r="7929" spans="1:14" x14ac:dyDescent="0.3">
      <c r="A7929" t="s">
        <v>14020</v>
      </c>
      <c r="B7929" t="s">
        <v>917</v>
      </c>
      <c r="C7929">
        <v>4.3</v>
      </c>
      <c r="D7929">
        <v>12</v>
      </c>
      <c r="E7929">
        <v>1249</v>
      </c>
      <c r="F7929">
        <v>449</v>
      </c>
      <c r="G7929" t="s">
        <v>29</v>
      </c>
      <c r="H7929" t="s">
        <v>24495</v>
      </c>
      <c r="I7929" t="s">
        <v>126</v>
      </c>
      <c r="J7929" t="s">
        <v>919</v>
      </c>
      <c r="K7929" t="s">
        <v>24496</v>
      </c>
      <c r="L7929">
        <v>14631458</v>
      </c>
      <c r="M7929">
        <f t="shared" si="246"/>
        <v>5388</v>
      </c>
      <c r="N7929" s="2">
        <f t="shared" si="247"/>
        <v>64.051240992794234</v>
      </c>
    </row>
    <row r="7930" spans="1:14" x14ac:dyDescent="0.3">
      <c r="A7930" t="s">
        <v>174</v>
      </c>
      <c r="B7930" t="s">
        <v>54</v>
      </c>
      <c r="C7930">
        <v>4</v>
      </c>
      <c r="D7930">
        <v>909</v>
      </c>
      <c r="E7930">
        <v>2799</v>
      </c>
      <c r="F7930">
        <v>979</v>
      </c>
      <c r="G7930" t="s">
        <v>16</v>
      </c>
      <c r="H7930" t="s">
        <v>24497</v>
      </c>
      <c r="I7930" t="s">
        <v>177</v>
      </c>
      <c r="J7930" t="s">
        <v>57</v>
      </c>
      <c r="K7930" t="s">
        <v>24498</v>
      </c>
      <c r="L7930">
        <v>1487945</v>
      </c>
      <c r="M7930">
        <f t="shared" si="246"/>
        <v>889911</v>
      </c>
      <c r="N7930" s="2">
        <f t="shared" si="247"/>
        <v>65.023222579492682</v>
      </c>
    </row>
    <row r="7931" spans="1:14" x14ac:dyDescent="0.3">
      <c r="A7931" t="s">
        <v>20750</v>
      </c>
      <c r="B7931" t="s">
        <v>371</v>
      </c>
      <c r="C7931">
        <v>3.9</v>
      </c>
      <c r="D7931">
        <v>12</v>
      </c>
      <c r="E7931">
        <v>2995</v>
      </c>
      <c r="F7931">
        <v>778</v>
      </c>
      <c r="G7931" t="s">
        <v>74</v>
      </c>
      <c r="H7931" t="s">
        <v>24499</v>
      </c>
      <c r="I7931" t="s">
        <v>685</v>
      </c>
      <c r="J7931" t="s">
        <v>374</v>
      </c>
      <c r="K7931" t="s">
        <v>24500</v>
      </c>
      <c r="L7931">
        <v>14693820</v>
      </c>
      <c r="M7931">
        <f t="shared" si="246"/>
        <v>9336</v>
      </c>
      <c r="N7931" s="2">
        <f t="shared" si="247"/>
        <v>74.023372287145236</v>
      </c>
    </row>
    <row r="7932" spans="1:14" x14ac:dyDescent="0.3">
      <c r="A7932" t="s">
        <v>24501</v>
      </c>
      <c r="B7932" t="s">
        <v>4707</v>
      </c>
      <c r="C7932">
        <v>4.0999999999999996</v>
      </c>
      <c r="D7932">
        <v>36</v>
      </c>
      <c r="E7932">
        <v>2999</v>
      </c>
      <c r="F7932">
        <v>1739</v>
      </c>
      <c r="G7932" t="s">
        <v>16</v>
      </c>
      <c r="H7932" t="s">
        <v>24502</v>
      </c>
      <c r="I7932" t="s">
        <v>846</v>
      </c>
      <c r="J7932" t="s">
        <v>4709</v>
      </c>
      <c r="K7932" t="s">
        <v>24503</v>
      </c>
      <c r="L7932">
        <v>12436664</v>
      </c>
      <c r="M7932">
        <f t="shared" si="246"/>
        <v>62604</v>
      </c>
      <c r="N7932" s="2">
        <f t="shared" si="247"/>
        <v>42.014004668222746</v>
      </c>
    </row>
    <row r="7933" spans="1:14" x14ac:dyDescent="0.3">
      <c r="A7933" t="s">
        <v>24504</v>
      </c>
      <c r="B7933" t="s">
        <v>1190</v>
      </c>
      <c r="C7933">
        <v>4.2</v>
      </c>
      <c r="D7933">
        <v>13</v>
      </c>
      <c r="E7933">
        <v>2499</v>
      </c>
      <c r="F7933">
        <v>1249</v>
      </c>
      <c r="G7933" t="s">
        <v>124</v>
      </c>
      <c r="H7933" t="s">
        <v>24505</v>
      </c>
      <c r="I7933" t="s">
        <v>126</v>
      </c>
      <c r="J7933" t="s">
        <v>1193</v>
      </c>
      <c r="K7933" t="s">
        <v>24506</v>
      </c>
      <c r="L7933">
        <v>14708266</v>
      </c>
      <c r="M7933">
        <f t="shared" si="246"/>
        <v>16237</v>
      </c>
      <c r="N7933" s="2">
        <f t="shared" si="247"/>
        <v>50.020008003201276</v>
      </c>
    </row>
    <row r="7934" spans="1:14" x14ac:dyDescent="0.3">
      <c r="A7934" t="s">
        <v>13669</v>
      </c>
      <c r="B7934" t="s">
        <v>13765</v>
      </c>
      <c r="C7934">
        <v>4.4000000000000004</v>
      </c>
      <c r="D7934">
        <v>98</v>
      </c>
      <c r="E7934">
        <v>3799</v>
      </c>
      <c r="F7934">
        <v>569</v>
      </c>
      <c r="G7934" t="s">
        <v>67</v>
      </c>
      <c r="H7934" t="s">
        <v>24507</v>
      </c>
      <c r="I7934" t="s">
        <v>50</v>
      </c>
      <c r="J7934" t="s">
        <v>13767</v>
      </c>
      <c r="K7934" t="s">
        <v>24508</v>
      </c>
      <c r="L7934">
        <v>15474314</v>
      </c>
      <c r="M7934">
        <f t="shared" si="246"/>
        <v>55762</v>
      </c>
      <c r="N7934" s="2">
        <f t="shared" si="247"/>
        <v>85.022374309028692</v>
      </c>
    </row>
    <row r="7935" spans="1:14" x14ac:dyDescent="0.3">
      <c r="A7935" t="s">
        <v>24509</v>
      </c>
      <c r="B7935" t="s">
        <v>3674</v>
      </c>
      <c r="C7935">
        <v>4.3</v>
      </c>
      <c r="D7935">
        <v>8</v>
      </c>
      <c r="E7935">
        <v>2495</v>
      </c>
      <c r="F7935">
        <v>1197</v>
      </c>
      <c r="G7935" t="s">
        <v>242</v>
      </c>
      <c r="H7935" t="s">
        <v>24510</v>
      </c>
      <c r="I7935" t="s">
        <v>1176</v>
      </c>
      <c r="J7935" t="s">
        <v>3676</v>
      </c>
      <c r="K7935" t="s">
        <v>24511</v>
      </c>
      <c r="L7935">
        <v>16854936</v>
      </c>
      <c r="M7935">
        <f t="shared" si="246"/>
        <v>9576</v>
      </c>
      <c r="N7935" s="2">
        <f t="shared" si="247"/>
        <v>52.024048096192388</v>
      </c>
    </row>
    <row r="7936" spans="1:14" x14ac:dyDescent="0.3">
      <c r="A7936" t="s">
        <v>24512</v>
      </c>
      <c r="B7936" t="s">
        <v>689</v>
      </c>
      <c r="C7936">
        <v>4.3</v>
      </c>
      <c r="D7936">
        <v>69</v>
      </c>
      <c r="E7936">
        <v>1290</v>
      </c>
      <c r="F7936">
        <v>451</v>
      </c>
      <c r="G7936" t="s">
        <v>690</v>
      </c>
      <c r="H7936" t="s">
        <v>24513</v>
      </c>
      <c r="I7936" t="s">
        <v>513</v>
      </c>
      <c r="J7936" t="s">
        <v>692</v>
      </c>
      <c r="K7936" t="s">
        <v>24514</v>
      </c>
      <c r="L7936">
        <v>15773972</v>
      </c>
      <c r="M7936">
        <f t="shared" si="246"/>
        <v>31119</v>
      </c>
      <c r="N7936" s="2">
        <f t="shared" si="247"/>
        <v>65.038759689922472</v>
      </c>
    </row>
    <row r="7937" spans="1:14" x14ac:dyDescent="0.3">
      <c r="A7937" t="s">
        <v>24515</v>
      </c>
      <c r="B7937" t="s">
        <v>402</v>
      </c>
      <c r="C7937">
        <v>4.5999999999999996</v>
      </c>
      <c r="D7937">
        <v>5</v>
      </c>
      <c r="E7937">
        <v>1199</v>
      </c>
      <c r="F7937">
        <v>1019</v>
      </c>
      <c r="G7937" t="s">
        <v>67</v>
      </c>
      <c r="H7937" t="s">
        <v>24516</v>
      </c>
      <c r="I7937" t="s">
        <v>37</v>
      </c>
      <c r="J7937" t="s">
        <v>405</v>
      </c>
      <c r="K7937" t="s">
        <v>24517</v>
      </c>
      <c r="L7937">
        <v>16337840</v>
      </c>
      <c r="M7937">
        <f t="shared" si="246"/>
        <v>5095</v>
      </c>
      <c r="N7937" s="2">
        <f t="shared" si="247"/>
        <v>15.012510425354462</v>
      </c>
    </row>
    <row r="7938" spans="1:14" x14ac:dyDescent="0.3">
      <c r="A7938" t="s">
        <v>5785</v>
      </c>
      <c r="B7938" t="s">
        <v>230</v>
      </c>
      <c r="C7938">
        <v>4</v>
      </c>
      <c r="D7938">
        <v>32</v>
      </c>
      <c r="E7938">
        <v>1399</v>
      </c>
      <c r="F7938">
        <v>839</v>
      </c>
      <c r="G7938" t="s">
        <v>67</v>
      </c>
      <c r="H7938" t="s">
        <v>24518</v>
      </c>
      <c r="I7938" t="s">
        <v>37</v>
      </c>
      <c r="J7938" t="s">
        <v>232</v>
      </c>
      <c r="K7938" t="s">
        <v>24519</v>
      </c>
      <c r="L7938">
        <v>17327394</v>
      </c>
      <c r="M7938">
        <f t="shared" si="246"/>
        <v>26848</v>
      </c>
      <c r="N7938" s="2">
        <f t="shared" si="247"/>
        <v>40.028591851322368</v>
      </c>
    </row>
    <row r="7939" spans="1:14" x14ac:dyDescent="0.3">
      <c r="A7939" t="s">
        <v>24520</v>
      </c>
      <c r="B7939" t="s">
        <v>2669</v>
      </c>
      <c r="C7939">
        <v>3.8</v>
      </c>
      <c r="D7939">
        <v>11</v>
      </c>
      <c r="E7939">
        <v>5699</v>
      </c>
      <c r="F7939">
        <v>2621</v>
      </c>
      <c r="G7939" t="s">
        <v>124</v>
      </c>
      <c r="H7939" t="s">
        <v>24521</v>
      </c>
      <c r="I7939" t="s">
        <v>132</v>
      </c>
      <c r="J7939" t="s">
        <v>2671</v>
      </c>
      <c r="K7939" t="s">
        <v>24522</v>
      </c>
      <c r="L7939">
        <v>16160920</v>
      </c>
      <c r="M7939">
        <f t="shared" ref="M7939:M8002" si="248">D7939*F7939</f>
        <v>28831</v>
      </c>
      <c r="N7939" s="2">
        <f t="shared" ref="N7939:N8002" si="249">((E7939-F7939)/E7939) *100</f>
        <v>54.00947534655203</v>
      </c>
    </row>
    <row r="7940" spans="1:14" x14ac:dyDescent="0.3">
      <c r="A7940" t="s">
        <v>24523</v>
      </c>
      <c r="B7940" t="s">
        <v>5990</v>
      </c>
      <c r="C7940">
        <v>4.0999999999999996</v>
      </c>
      <c r="D7940">
        <v>244</v>
      </c>
      <c r="E7940">
        <v>1499</v>
      </c>
      <c r="F7940">
        <v>389</v>
      </c>
      <c r="G7940" t="s">
        <v>16</v>
      </c>
      <c r="H7940" t="s">
        <v>24524</v>
      </c>
      <c r="I7940" t="s">
        <v>189</v>
      </c>
      <c r="J7940" t="s">
        <v>5993</v>
      </c>
      <c r="K7940" t="s">
        <v>24525</v>
      </c>
      <c r="L7940">
        <v>11875956</v>
      </c>
      <c r="M7940">
        <f t="shared" si="248"/>
        <v>94916</v>
      </c>
      <c r="N7940" s="2">
        <f t="shared" si="249"/>
        <v>74.049366244162769</v>
      </c>
    </row>
    <row r="7941" spans="1:14" x14ac:dyDescent="0.3">
      <c r="A7941" t="s">
        <v>24526</v>
      </c>
      <c r="B7941" t="s">
        <v>2158</v>
      </c>
      <c r="C7941">
        <v>4.5</v>
      </c>
      <c r="D7941">
        <v>87</v>
      </c>
      <c r="E7941">
        <v>799</v>
      </c>
      <c r="F7941">
        <v>599</v>
      </c>
      <c r="G7941" t="s">
        <v>16</v>
      </c>
      <c r="H7941" t="s">
        <v>24527</v>
      </c>
      <c r="I7941" t="s">
        <v>5181</v>
      </c>
      <c r="J7941" t="s">
        <v>2161</v>
      </c>
      <c r="K7941" t="s">
        <v>24528</v>
      </c>
      <c r="L7941">
        <v>11345944</v>
      </c>
      <c r="M7941">
        <f t="shared" si="248"/>
        <v>52113</v>
      </c>
      <c r="N7941" s="2">
        <f t="shared" si="249"/>
        <v>25.031289111389238</v>
      </c>
    </row>
    <row r="7942" spans="1:14" x14ac:dyDescent="0.3">
      <c r="A7942" t="s">
        <v>1425</v>
      </c>
      <c r="B7942" t="s">
        <v>402</v>
      </c>
      <c r="C7942">
        <v>4.5</v>
      </c>
      <c r="D7942">
        <v>55</v>
      </c>
      <c r="E7942">
        <v>1699</v>
      </c>
      <c r="F7942">
        <v>849</v>
      </c>
      <c r="G7942" t="s">
        <v>16</v>
      </c>
      <c r="H7942" t="s">
        <v>24529</v>
      </c>
      <c r="I7942" t="s">
        <v>513</v>
      </c>
      <c r="J7942" t="s">
        <v>405</v>
      </c>
      <c r="K7942" t="s">
        <v>24530</v>
      </c>
      <c r="L7942">
        <v>2002113</v>
      </c>
      <c r="M7942">
        <f t="shared" si="248"/>
        <v>46695</v>
      </c>
      <c r="N7942" s="2">
        <f t="shared" si="249"/>
        <v>50.029429075927013</v>
      </c>
    </row>
    <row r="7943" spans="1:14" x14ac:dyDescent="0.3">
      <c r="A7943" t="s">
        <v>24531</v>
      </c>
      <c r="B7943" t="s">
        <v>904</v>
      </c>
      <c r="C7943">
        <v>3.7</v>
      </c>
      <c r="D7943">
        <v>10</v>
      </c>
      <c r="E7943">
        <v>1999</v>
      </c>
      <c r="F7943">
        <v>579</v>
      </c>
      <c r="G7943" t="s">
        <v>4098</v>
      </c>
      <c r="H7943" t="s">
        <v>24532</v>
      </c>
      <c r="I7943" t="s">
        <v>189</v>
      </c>
      <c r="J7943" t="s">
        <v>907</v>
      </c>
      <c r="K7943" t="s">
        <v>24533</v>
      </c>
      <c r="L7943">
        <v>16228376</v>
      </c>
      <c r="M7943">
        <f t="shared" si="248"/>
        <v>5790</v>
      </c>
      <c r="N7943" s="2">
        <f t="shared" si="249"/>
        <v>71.035517758879436</v>
      </c>
    </row>
    <row r="7944" spans="1:14" x14ac:dyDescent="0.3">
      <c r="A7944" t="s">
        <v>449</v>
      </c>
      <c r="B7944" t="s">
        <v>557</v>
      </c>
      <c r="C7944">
        <v>4.0999999999999996</v>
      </c>
      <c r="D7944">
        <v>51</v>
      </c>
      <c r="E7944">
        <v>1899</v>
      </c>
      <c r="F7944">
        <v>1139</v>
      </c>
      <c r="G7944" t="s">
        <v>451</v>
      </c>
      <c r="H7944" t="s">
        <v>24534</v>
      </c>
      <c r="I7944" t="s">
        <v>297</v>
      </c>
      <c r="J7944" t="s">
        <v>559</v>
      </c>
      <c r="K7944" t="s">
        <v>24535</v>
      </c>
      <c r="L7944">
        <v>13478776</v>
      </c>
      <c r="M7944">
        <f t="shared" si="248"/>
        <v>58089</v>
      </c>
      <c r="N7944" s="2">
        <f t="shared" si="249"/>
        <v>40.021063717746181</v>
      </c>
    </row>
    <row r="7945" spans="1:14" x14ac:dyDescent="0.3">
      <c r="A7945" t="s">
        <v>24536</v>
      </c>
      <c r="B7945" t="s">
        <v>2366</v>
      </c>
      <c r="C7945">
        <v>4.5999999999999996</v>
      </c>
      <c r="D7945">
        <v>27</v>
      </c>
      <c r="E7945">
        <v>2399</v>
      </c>
      <c r="F7945">
        <v>1319</v>
      </c>
      <c r="G7945" t="s">
        <v>1868</v>
      </c>
      <c r="H7945" t="s">
        <v>24537</v>
      </c>
      <c r="I7945" t="s">
        <v>1946</v>
      </c>
      <c r="J7945" t="s">
        <v>2368</v>
      </c>
      <c r="K7945" t="s">
        <v>24538</v>
      </c>
      <c r="L7945">
        <v>15843388</v>
      </c>
      <c r="M7945">
        <f t="shared" si="248"/>
        <v>35613</v>
      </c>
      <c r="N7945" s="2">
        <f t="shared" si="249"/>
        <v>45.018757815756565</v>
      </c>
    </row>
    <row r="7946" spans="1:14" x14ac:dyDescent="0.3">
      <c r="A7946" t="s">
        <v>5578</v>
      </c>
      <c r="B7946" t="s">
        <v>2768</v>
      </c>
      <c r="C7946">
        <v>4.0999999999999996</v>
      </c>
      <c r="D7946">
        <v>230</v>
      </c>
      <c r="E7946">
        <v>999</v>
      </c>
      <c r="F7946">
        <v>599</v>
      </c>
      <c r="G7946" t="s">
        <v>1474</v>
      </c>
      <c r="H7946" t="s">
        <v>24539</v>
      </c>
      <c r="I7946" t="s">
        <v>685</v>
      </c>
      <c r="J7946" t="s">
        <v>2770</v>
      </c>
      <c r="K7946" t="s">
        <v>24540</v>
      </c>
      <c r="L7946">
        <v>13980592</v>
      </c>
      <c r="M7946">
        <f t="shared" si="248"/>
        <v>137770</v>
      </c>
      <c r="N7946" s="2">
        <f t="shared" si="249"/>
        <v>40.04004004004004</v>
      </c>
    </row>
    <row r="7947" spans="1:14" x14ac:dyDescent="0.3">
      <c r="A7947" t="s">
        <v>24541</v>
      </c>
      <c r="B7947" t="s">
        <v>10787</v>
      </c>
      <c r="C7947">
        <v>4.8</v>
      </c>
      <c r="D7947">
        <v>5</v>
      </c>
      <c r="E7947">
        <v>2799</v>
      </c>
      <c r="F7947">
        <v>1399</v>
      </c>
      <c r="G7947" t="s">
        <v>16</v>
      </c>
      <c r="H7947" t="s">
        <v>24542</v>
      </c>
      <c r="I7947" t="s">
        <v>997</v>
      </c>
      <c r="J7947" t="s">
        <v>10789</v>
      </c>
      <c r="K7947" t="s">
        <v>24543</v>
      </c>
      <c r="L7947">
        <v>15854928</v>
      </c>
      <c r="M7947">
        <f t="shared" si="248"/>
        <v>6995</v>
      </c>
      <c r="N7947" s="2">
        <f t="shared" si="249"/>
        <v>50.017863522686682</v>
      </c>
    </row>
    <row r="7948" spans="1:14" x14ac:dyDescent="0.3">
      <c r="A7948" t="s">
        <v>455</v>
      </c>
      <c r="B7948" t="s">
        <v>230</v>
      </c>
      <c r="C7948">
        <v>4.9000000000000004</v>
      </c>
      <c r="D7948">
        <v>7</v>
      </c>
      <c r="E7948">
        <v>1099</v>
      </c>
      <c r="F7948">
        <v>384</v>
      </c>
      <c r="G7948" t="s">
        <v>42</v>
      </c>
      <c r="H7948" t="s">
        <v>24544</v>
      </c>
      <c r="I7948" t="s">
        <v>37</v>
      </c>
      <c r="J7948" t="s">
        <v>232</v>
      </c>
      <c r="K7948" t="s">
        <v>24545</v>
      </c>
      <c r="L7948">
        <v>15191974</v>
      </c>
      <c r="M7948">
        <f t="shared" si="248"/>
        <v>2688</v>
      </c>
      <c r="N7948" s="2">
        <f t="shared" si="249"/>
        <v>65.059144676979074</v>
      </c>
    </row>
    <row r="7949" spans="1:14" x14ac:dyDescent="0.3">
      <c r="A7949" t="s">
        <v>24546</v>
      </c>
      <c r="B7949" t="s">
        <v>1382</v>
      </c>
      <c r="C7949">
        <v>4</v>
      </c>
      <c r="D7949">
        <v>112</v>
      </c>
      <c r="E7949">
        <v>1499</v>
      </c>
      <c r="F7949">
        <v>524</v>
      </c>
      <c r="G7949" t="s">
        <v>124</v>
      </c>
      <c r="H7949" t="s">
        <v>24547</v>
      </c>
      <c r="I7949" t="s">
        <v>126</v>
      </c>
      <c r="J7949" t="s">
        <v>1384</v>
      </c>
      <c r="K7949" t="s">
        <v>24548</v>
      </c>
      <c r="L7949">
        <v>14854884</v>
      </c>
      <c r="M7949">
        <f t="shared" si="248"/>
        <v>58688</v>
      </c>
      <c r="N7949" s="2">
        <f t="shared" si="249"/>
        <v>65.043362241494336</v>
      </c>
    </row>
    <row r="7950" spans="1:14" x14ac:dyDescent="0.3">
      <c r="A7950" t="s">
        <v>4402</v>
      </c>
      <c r="B7950" t="s">
        <v>4535</v>
      </c>
      <c r="C7950">
        <v>4.5</v>
      </c>
      <c r="D7950">
        <v>15</v>
      </c>
      <c r="E7950">
        <v>699</v>
      </c>
      <c r="F7950">
        <v>384</v>
      </c>
      <c r="G7950" t="s">
        <v>4183</v>
      </c>
      <c r="H7950" t="s">
        <v>24549</v>
      </c>
      <c r="I7950" t="s">
        <v>110</v>
      </c>
      <c r="J7950" t="s">
        <v>4537</v>
      </c>
      <c r="K7950" t="s">
        <v>24550</v>
      </c>
      <c r="L7950">
        <v>17582692</v>
      </c>
      <c r="M7950">
        <f t="shared" si="248"/>
        <v>5760</v>
      </c>
      <c r="N7950" s="2">
        <f t="shared" si="249"/>
        <v>45.064377682403432</v>
      </c>
    </row>
    <row r="7951" spans="1:14" x14ac:dyDescent="0.3">
      <c r="A7951" t="s">
        <v>24551</v>
      </c>
      <c r="B7951" t="s">
        <v>1728</v>
      </c>
      <c r="C7951">
        <v>4.4000000000000004</v>
      </c>
      <c r="D7951">
        <v>5</v>
      </c>
      <c r="E7951">
        <v>2099</v>
      </c>
      <c r="F7951">
        <v>902</v>
      </c>
      <c r="G7951" t="s">
        <v>16</v>
      </c>
      <c r="H7951" t="s">
        <v>24552</v>
      </c>
      <c r="I7951" t="s">
        <v>897</v>
      </c>
      <c r="J7951" t="s">
        <v>1730</v>
      </c>
      <c r="K7951" t="s">
        <v>24553</v>
      </c>
      <c r="L7951">
        <v>14536834</v>
      </c>
      <c r="M7951">
        <f t="shared" si="248"/>
        <v>4510</v>
      </c>
      <c r="N7951" s="2">
        <f t="shared" si="249"/>
        <v>57.027155788470694</v>
      </c>
    </row>
    <row r="7952" spans="1:14" x14ac:dyDescent="0.3">
      <c r="A7952" t="s">
        <v>8212</v>
      </c>
      <c r="B7952" t="s">
        <v>557</v>
      </c>
      <c r="C7952">
        <v>4.3</v>
      </c>
      <c r="D7952">
        <v>30</v>
      </c>
      <c r="E7952">
        <v>1899</v>
      </c>
      <c r="F7952">
        <v>1139</v>
      </c>
      <c r="G7952" t="s">
        <v>451</v>
      </c>
      <c r="H7952" t="s">
        <v>24554</v>
      </c>
      <c r="I7952" t="s">
        <v>297</v>
      </c>
      <c r="J7952" t="s">
        <v>559</v>
      </c>
      <c r="K7952" t="s">
        <v>24555</v>
      </c>
      <c r="L7952">
        <v>14544694</v>
      </c>
      <c r="M7952">
        <f t="shared" si="248"/>
        <v>34170</v>
      </c>
      <c r="N7952" s="2">
        <f t="shared" si="249"/>
        <v>40.021063717746181</v>
      </c>
    </row>
    <row r="7953" spans="1:14" x14ac:dyDescent="0.3">
      <c r="A7953" t="s">
        <v>4402</v>
      </c>
      <c r="B7953" t="s">
        <v>418</v>
      </c>
      <c r="C7953">
        <v>4.5</v>
      </c>
      <c r="D7953">
        <v>8</v>
      </c>
      <c r="E7953">
        <v>1899</v>
      </c>
      <c r="F7953">
        <v>1899</v>
      </c>
      <c r="G7953" t="s">
        <v>24556</v>
      </c>
      <c r="H7953" t="s">
        <v>24557</v>
      </c>
      <c r="I7953" t="s">
        <v>110</v>
      </c>
      <c r="J7953" t="s">
        <v>421</v>
      </c>
      <c r="K7953" t="s">
        <v>24558</v>
      </c>
      <c r="L7953">
        <v>17137714</v>
      </c>
      <c r="M7953">
        <f t="shared" si="248"/>
        <v>15192</v>
      </c>
      <c r="N7953" s="2">
        <f t="shared" si="249"/>
        <v>0</v>
      </c>
    </row>
    <row r="7954" spans="1:14" x14ac:dyDescent="0.3">
      <c r="A7954" t="s">
        <v>24559</v>
      </c>
      <c r="B7954" t="s">
        <v>1382</v>
      </c>
      <c r="C7954">
        <v>4.5999999999999996</v>
      </c>
      <c r="D7954">
        <v>9</v>
      </c>
      <c r="E7954">
        <v>3299</v>
      </c>
      <c r="F7954">
        <v>989</v>
      </c>
      <c r="G7954" t="s">
        <v>124</v>
      </c>
      <c r="H7954" t="s">
        <v>24560</v>
      </c>
      <c r="I7954" t="s">
        <v>50</v>
      </c>
      <c r="J7954" t="s">
        <v>1384</v>
      </c>
      <c r="K7954" t="s">
        <v>24561</v>
      </c>
      <c r="L7954">
        <v>16271218</v>
      </c>
      <c r="M7954">
        <f t="shared" si="248"/>
        <v>8901</v>
      </c>
      <c r="N7954" s="2">
        <f t="shared" si="249"/>
        <v>70.021218551076075</v>
      </c>
    </row>
    <row r="7955" spans="1:14" x14ac:dyDescent="0.3">
      <c r="A7955" t="s">
        <v>8641</v>
      </c>
      <c r="B7955" t="s">
        <v>80</v>
      </c>
      <c r="C7955">
        <v>4.5999999999999996</v>
      </c>
      <c r="D7955">
        <v>9</v>
      </c>
      <c r="E7955">
        <v>2999</v>
      </c>
      <c r="F7955">
        <v>1199</v>
      </c>
      <c r="G7955" t="s">
        <v>16</v>
      </c>
      <c r="H7955" t="s">
        <v>24562</v>
      </c>
      <c r="I7955" t="s">
        <v>586</v>
      </c>
      <c r="J7955" t="s">
        <v>84</v>
      </c>
      <c r="K7955" t="s">
        <v>24563</v>
      </c>
      <c r="L7955">
        <v>14980540</v>
      </c>
      <c r="M7955">
        <f t="shared" si="248"/>
        <v>10791</v>
      </c>
      <c r="N7955" s="2">
        <f t="shared" si="249"/>
        <v>60.020006668889621</v>
      </c>
    </row>
    <row r="7956" spans="1:14" x14ac:dyDescent="0.3">
      <c r="A7956" t="s">
        <v>24564</v>
      </c>
      <c r="B7956" t="s">
        <v>24565</v>
      </c>
      <c r="C7956">
        <v>4.0999999999999996</v>
      </c>
      <c r="D7956">
        <v>41</v>
      </c>
      <c r="E7956">
        <v>4500</v>
      </c>
      <c r="F7956">
        <v>1575</v>
      </c>
      <c r="G7956" t="s">
        <v>16</v>
      </c>
      <c r="H7956" t="s">
        <v>24566</v>
      </c>
      <c r="I7956" t="s">
        <v>177</v>
      </c>
      <c r="J7956" t="s">
        <v>24567</v>
      </c>
      <c r="K7956" t="s">
        <v>24568</v>
      </c>
      <c r="L7956">
        <v>12800098</v>
      </c>
      <c r="M7956">
        <f t="shared" si="248"/>
        <v>64575</v>
      </c>
      <c r="N7956" s="2">
        <f t="shared" si="249"/>
        <v>65</v>
      </c>
    </row>
    <row r="7957" spans="1:14" x14ac:dyDescent="0.3">
      <c r="A7957" t="s">
        <v>24569</v>
      </c>
      <c r="B7957" t="s">
        <v>5917</v>
      </c>
      <c r="C7957">
        <v>3.6</v>
      </c>
      <c r="D7957">
        <v>5</v>
      </c>
      <c r="E7957">
        <v>1799</v>
      </c>
      <c r="F7957">
        <v>1799</v>
      </c>
      <c r="G7957" t="s">
        <v>74</v>
      </c>
      <c r="H7957" t="s">
        <v>24570</v>
      </c>
      <c r="I7957" t="s">
        <v>685</v>
      </c>
      <c r="J7957" t="s">
        <v>5919</v>
      </c>
      <c r="K7957" t="s">
        <v>24571</v>
      </c>
      <c r="L7957">
        <v>16627950</v>
      </c>
      <c r="M7957">
        <f t="shared" si="248"/>
        <v>8995</v>
      </c>
      <c r="N7957" s="2">
        <f t="shared" si="249"/>
        <v>0</v>
      </c>
    </row>
    <row r="7958" spans="1:14" x14ac:dyDescent="0.3">
      <c r="A7958" t="s">
        <v>24572</v>
      </c>
      <c r="B7958" t="s">
        <v>2705</v>
      </c>
      <c r="C7958">
        <v>4.2</v>
      </c>
      <c r="D7958">
        <v>19</v>
      </c>
      <c r="E7958">
        <v>2999</v>
      </c>
      <c r="F7958">
        <v>1499</v>
      </c>
      <c r="G7958" t="s">
        <v>683</v>
      </c>
      <c r="H7958" t="s">
        <v>24573</v>
      </c>
      <c r="I7958" t="s">
        <v>685</v>
      </c>
      <c r="J7958" t="s">
        <v>2707</v>
      </c>
      <c r="K7958" t="s">
        <v>24574</v>
      </c>
      <c r="L7958">
        <v>14488332</v>
      </c>
      <c r="M7958">
        <f t="shared" si="248"/>
        <v>28481</v>
      </c>
      <c r="N7958" s="2">
        <f t="shared" si="249"/>
        <v>50.016672224074689</v>
      </c>
    </row>
    <row r="7959" spans="1:14" x14ac:dyDescent="0.3">
      <c r="A7959" t="s">
        <v>2624</v>
      </c>
      <c r="B7959" t="s">
        <v>3930</v>
      </c>
      <c r="C7959">
        <v>4.3</v>
      </c>
      <c r="D7959">
        <v>98</v>
      </c>
      <c r="E7959">
        <v>640</v>
      </c>
      <c r="F7959">
        <v>230</v>
      </c>
      <c r="G7959" t="s">
        <v>3931</v>
      </c>
      <c r="H7959" t="s">
        <v>24575</v>
      </c>
      <c r="I7959" t="s">
        <v>110</v>
      </c>
      <c r="J7959" t="s">
        <v>3933</v>
      </c>
      <c r="K7959" t="s">
        <v>24576</v>
      </c>
      <c r="L7959">
        <v>12370280</v>
      </c>
      <c r="M7959">
        <f t="shared" si="248"/>
        <v>22540</v>
      </c>
      <c r="N7959" s="2">
        <f t="shared" si="249"/>
        <v>64.0625</v>
      </c>
    </row>
    <row r="7960" spans="1:14" x14ac:dyDescent="0.3">
      <c r="A7960" t="s">
        <v>19442</v>
      </c>
      <c r="B7960" t="s">
        <v>2590</v>
      </c>
      <c r="C7960">
        <v>3.9</v>
      </c>
      <c r="D7960">
        <v>13</v>
      </c>
      <c r="E7960">
        <v>3329</v>
      </c>
      <c r="F7960">
        <v>998</v>
      </c>
      <c r="G7960" t="s">
        <v>4748</v>
      </c>
      <c r="H7960" t="s">
        <v>24577</v>
      </c>
      <c r="I7960" t="s">
        <v>891</v>
      </c>
      <c r="J7960" t="s">
        <v>2592</v>
      </c>
      <c r="K7960" t="s">
        <v>24578</v>
      </c>
      <c r="L7960">
        <v>15861368</v>
      </c>
      <c r="M7960">
        <f t="shared" si="248"/>
        <v>12974</v>
      </c>
      <c r="N7960" s="2">
        <f t="shared" si="249"/>
        <v>70.021027335536203</v>
      </c>
    </row>
    <row r="7961" spans="1:14" x14ac:dyDescent="0.3">
      <c r="A7961" t="s">
        <v>5137</v>
      </c>
      <c r="B7961" t="s">
        <v>733</v>
      </c>
      <c r="C7961">
        <v>4.2</v>
      </c>
      <c r="D7961">
        <v>10</v>
      </c>
      <c r="E7961">
        <v>1799</v>
      </c>
      <c r="F7961">
        <v>701</v>
      </c>
      <c r="G7961" t="s">
        <v>1657</v>
      </c>
      <c r="H7961" t="s">
        <v>24579</v>
      </c>
      <c r="I7961" t="s">
        <v>297</v>
      </c>
      <c r="J7961" t="s">
        <v>735</v>
      </c>
      <c r="K7961" t="s">
        <v>24580</v>
      </c>
      <c r="L7961">
        <v>16267118</v>
      </c>
      <c r="M7961">
        <f t="shared" si="248"/>
        <v>7010</v>
      </c>
      <c r="N7961" s="2">
        <f t="shared" si="249"/>
        <v>61.033907726514734</v>
      </c>
    </row>
    <row r="7962" spans="1:14" x14ac:dyDescent="0.3">
      <c r="A7962" t="s">
        <v>24581</v>
      </c>
      <c r="B7962" t="s">
        <v>1473</v>
      </c>
      <c r="C7962">
        <v>4</v>
      </c>
      <c r="D7962">
        <v>151</v>
      </c>
      <c r="E7962">
        <v>999</v>
      </c>
      <c r="F7962">
        <v>789</v>
      </c>
      <c r="G7962" t="s">
        <v>1474</v>
      </c>
      <c r="H7962" t="s">
        <v>24582</v>
      </c>
      <c r="I7962" t="s">
        <v>685</v>
      </c>
      <c r="J7962" t="s">
        <v>1476</v>
      </c>
      <c r="K7962" t="s">
        <v>24583</v>
      </c>
      <c r="L7962">
        <v>14368694</v>
      </c>
      <c r="M7962">
        <f t="shared" si="248"/>
        <v>119139</v>
      </c>
      <c r="N7962" s="2">
        <f t="shared" si="249"/>
        <v>21.021021021021021</v>
      </c>
    </row>
    <row r="7963" spans="1:14" x14ac:dyDescent="0.3">
      <c r="A7963" t="s">
        <v>449</v>
      </c>
      <c r="B7963" t="s">
        <v>557</v>
      </c>
      <c r="C7963">
        <v>4.3</v>
      </c>
      <c r="D7963">
        <v>36</v>
      </c>
      <c r="E7963">
        <v>1799</v>
      </c>
      <c r="F7963">
        <v>1079</v>
      </c>
      <c r="G7963" t="s">
        <v>451</v>
      </c>
      <c r="H7963" t="s">
        <v>24584</v>
      </c>
      <c r="I7963" t="s">
        <v>297</v>
      </c>
      <c r="J7963" t="s">
        <v>559</v>
      </c>
      <c r="K7963" t="s">
        <v>24585</v>
      </c>
      <c r="L7963">
        <v>14126152</v>
      </c>
      <c r="M7963">
        <f t="shared" si="248"/>
        <v>38844</v>
      </c>
      <c r="N7963" s="2">
        <f t="shared" si="249"/>
        <v>40.022234574763758</v>
      </c>
    </row>
    <row r="7964" spans="1:14" x14ac:dyDescent="0.3">
      <c r="A7964" t="s">
        <v>8197</v>
      </c>
      <c r="B7964" t="s">
        <v>80</v>
      </c>
      <c r="C7964">
        <v>4.3</v>
      </c>
      <c r="D7964">
        <v>9</v>
      </c>
      <c r="E7964">
        <v>1899</v>
      </c>
      <c r="F7964">
        <v>949</v>
      </c>
      <c r="G7964" t="s">
        <v>242</v>
      </c>
      <c r="H7964" t="s">
        <v>24586</v>
      </c>
      <c r="I7964" t="s">
        <v>244</v>
      </c>
      <c r="J7964" t="s">
        <v>84</v>
      </c>
      <c r="K7964" t="s">
        <v>24587</v>
      </c>
      <c r="L7964">
        <v>15462506</v>
      </c>
      <c r="M7964">
        <f t="shared" si="248"/>
        <v>8541</v>
      </c>
      <c r="N7964" s="2">
        <f t="shared" si="249"/>
        <v>50.026329647182735</v>
      </c>
    </row>
    <row r="7965" spans="1:14" x14ac:dyDescent="0.3">
      <c r="A7965" t="s">
        <v>592</v>
      </c>
      <c r="B7965" t="s">
        <v>80</v>
      </c>
      <c r="C7965">
        <v>3.5</v>
      </c>
      <c r="D7965">
        <v>6</v>
      </c>
      <c r="E7965">
        <v>799</v>
      </c>
      <c r="F7965">
        <v>399</v>
      </c>
      <c r="G7965" t="s">
        <v>67</v>
      </c>
      <c r="H7965" t="s">
        <v>24588</v>
      </c>
      <c r="I7965" t="s">
        <v>37</v>
      </c>
      <c r="J7965" t="s">
        <v>84</v>
      </c>
      <c r="K7965" t="s">
        <v>24589</v>
      </c>
      <c r="L7965">
        <v>17023880</v>
      </c>
      <c r="M7965">
        <f t="shared" si="248"/>
        <v>2394</v>
      </c>
      <c r="N7965" s="2">
        <f t="shared" si="249"/>
        <v>50.062578222778477</v>
      </c>
    </row>
    <row r="7966" spans="1:14" x14ac:dyDescent="0.3">
      <c r="A7966" t="s">
        <v>24590</v>
      </c>
      <c r="B7966" t="s">
        <v>364</v>
      </c>
      <c r="C7966">
        <v>4.2</v>
      </c>
      <c r="D7966">
        <v>35</v>
      </c>
      <c r="E7966">
        <v>9950</v>
      </c>
      <c r="F7966">
        <v>7462</v>
      </c>
      <c r="G7966" t="s">
        <v>67</v>
      </c>
      <c r="H7966" t="s">
        <v>24591</v>
      </c>
      <c r="I7966" t="s">
        <v>132</v>
      </c>
      <c r="J7966" t="s">
        <v>368</v>
      </c>
      <c r="K7966" t="s">
        <v>24592</v>
      </c>
      <c r="L7966">
        <v>12411740</v>
      </c>
      <c r="M7966">
        <f t="shared" si="248"/>
        <v>261170</v>
      </c>
      <c r="N7966" s="2">
        <f t="shared" si="249"/>
        <v>25.005025125628137</v>
      </c>
    </row>
    <row r="7967" spans="1:14" x14ac:dyDescent="0.3">
      <c r="A7967" t="s">
        <v>24593</v>
      </c>
      <c r="B7967" t="s">
        <v>2114</v>
      </c>
      <c r="C7967">
        <v>4.0999999999999996</v>
      </c>
      <c r="D7967">
        <v>10</v>
      </c>
      <c r="E7967">
        <v>2199</v>
      </c>
      <c r="F7967">
        <v>2089</v>
      </c>
      <c r="G7967" t="s">
        <v>67</v>
      </c>
      <c r="H7967" t="s">
        <v>24594</v>
      </c>
      <c r="I7967" t="s">
        <v>138</v>
      </c>
      <c r="J7967" t="s">
        <v>2116</v>
      </c>
      <c r="K7967" t="s">
        <v>24595</v>
      </c>
      <c r="L7967">
        <v>16466296</v>
      </c>
      <c r="M7967">
        <f t="shared" si="248"/>
        <v>20890</v>
      </c>
      <c r="N7967" s="2">
        <f t="shared" si="249"/>
        <v>5.0022737608003638</v>
      </c>
    </row>
    <row r="7968" spans="1:14" x14ac:dyDescent="0.3">
      <c r="A7968" t="s">
        <v>24596</v>
      </c>
      <c r="B7968" t="s">
        <v>1836</v>
      </c>
      <c r="C7968">
        <v>4.2</v>
      </c>
      <c r="D7968">
        <v>6</v>
      </c>
      <c r="E7968">
        <v>3499</v>
      </c>
      <c r="F7968">
        <v>3464</v>
      </c>
      <c r="G7968" t="s">
        <v>24597</v>
      </c>
      <c r="H7968" t="s">
        <v>24598</v>
      </c>
      <c r="I7968" t="s">
        <v>446</v>
      </c>
      <c r="J7968" t="s">
        <v>1838</v>
      </c>
      <c r="K7968" t="s">
        <v>24599</v>
      </c>
      <c r="L7968">
        <v>14049472</v>
      </c>
      <c r="M7968">
        <f t="shared" si="248"/>
        <v>20784</v>
      </c>
      <c r="N7968" s="2">
        <f t="shared" si="249"/>
        <v>1.0002857959416978</v>
      </c>
    </row>
    <row r="7969" spans="1:14" x14ac:dyDescent="0.3">
      <c r="A7969" t="s">
        <v>12660</v>
      </c>
      <c r="B7969" t="s">
        <v>3833</v>
      </c>
      <c r="C7969">
        <v>4.5999999999999996</v>
      </c>
      <c r="D7969">
        <v>15</v>
      </c>
      <c r="E7969">
        <v>1899</v>
      </c>
      <c r="F7969">
        <v>1329</v>
      </c>
      <c r="G7969" t="s">
        <v>67</v>
      </c>
      <c r="H7969" t="s">
        <v>24600</v>
      </c>
      <c r="I7969" t="s">
        <v>126</v>
      </c>
      <c r="J7969" t="s">
        <v>3835</v>
      </c>
      <c r="K7969" t="s">
        <v>24601</v>
      </c>
      <c r="L7969">
        <v>15385244</v>
      </c>
      <c r="M7969">
        <f t="shared" si="248"/>
        <v>19935</v>
      </c>
      <c r="N7969" s="2">
        <f t="shared" si="249"/>
        <v>30.015797788309641</v>
      </c>
    </row>
    <row r="7970" spans="1:14" x14ac:dyDescent="0.3">
      <c r="A7970" t="s">
        <v>24602</v>
      </c>
      <c r="B7970" t="s">
        <v>2129</v>
      </c>
      <c r="C7970">
        <v>4.0999999999999996</v>
      </c>
      <c r="D7970">
        <v>7</v>
      </c>
      <c r="E7970">
        <v>1299</v>
      </c>
      <c r="F7970">
        <v>688</v>
      </c>
      <c r="G7970" t="s">
        <v>42</v>
      </c>
      <c r="H7970" t="s">
        <v>24603</v>
      </c>
      <c r="I7970" t="s">
        <v>56</v>
      </c>
      <c r="J7970" t="s">
        <v>2131</v>
      </c>
      <c r="K7970" t="s">
        <v>24604</v>
      </c>
      <c r="L7970">
        <v>17416516</v>
      </c>
      <c r="M7970">
        <f t="shared" si="248"/>
        <v>4816</v>
      </c>
      <c r="N7970" s="2">
        <f t="shared" si="249"/>
        <v>47.036181678214014</v>
      </c>
    </row>
    <row r="7971" spans="1:14" x14ac:dyDescent="0.3">
      <c r="A7971" t="s">
        <v>24605</v>
      </c>
      <c r="B7971" t="s">
        <v>20059</v>
      </c>
      <c r="C7971">
        <v>4</v>
      </c>
      <c r="D7971">
        <v>89</v>
      </c>
      <c r="E7971">
        <v>1999</v>
      </c>
      <c r="F7971">
        <v>679</v>
      </c>
      <c r="G7971" t="s">
        <v>16</v>
      </c>
      <c r="H7971" t="s">
        <v>24606</v>
      </c>
      <c r="I7971" t="s">
        <v>630</v>
      </c>
      <c r="J7971" t="s">
        <v>20061</v>
      </c>
      <c r="K7971" t="s">
        <v>24607</v>
      </c>
      <c r="L7971">
        <v>10353799</v>
      </c>
      <c r="M7971">
        <f t="shared" si="248"/>
        <v>60431</v>
      </c>
      <c r="N7971" s="2">
        <f t="shared" si="249"/>
        <v>66.033016508254121</v>
      </c>
    </row>
    <row r="7972" spans="1:14" x14ac:dyDescent="0.3">
      <c r="A7972" t="s">
        <v>8787</v>
      </c>
      <c r="B7972" t="s">
        <v>13518</v>
      </c>
      <c r="C7972">
        <v>4.3</v>
      </c>
      <c r="D7972">
        <v>62</v>
      </c>
      <c r="E7972">
        <v>1299</v>
      </c>
      <c r="F7972">
        <v>558</v>
      </c>
      <c r="G7972" t="s">
        <v>335</v>
      </c>
      <c r="H7972" t="s">
        <v>24608</v>
      </c>
      <c r="I7972" t="s">
        <v>37</v>
      </c>
      <c r="J7972" t="s">
        <v>13520</v>
      </c>
      <c r="K7972" t="s">
        <v>24609</v>
      </c>
      <c r="L7972">
        <v>7763860</v>
      </c>
      <c r="M7972">
        <f t="shared" si="248"/>
        <v>34596</v>
      </c>
      <c r="N7972" s="2">
        <f t="shared" si="249"/>
        <v>57.043879907621239</v>
      </c>
    </row>
    <row r="7973" spans="1:14" x14ac:dyDescent="0.3">
      <c r="A7973" t="s">
        <v>24610</v>
      </c>
      <c r="B7973" t="s">
        <v>695</v>
      </c>
      <c r="C7973">
        <v>4.2</v>
      </c>
      <c r="D7973">
        <v>23</v>
      </c>
      <c r="E7973">
        <v>3800</v>
      </c>
      <c r="F7973">
        <v>1140</v>
      </c>
      <c r="G7973" t="s">
        <v>16</v>
      </c>
      <c r="H7973" t="s">
        <v>24611</v>
      </c>
      <c r="I7973" t="s">
        <v>697</v>
      </c>
      <c r="J7973" t="s">
        <v>698</v>
      </c>
      <c r="K7973" t="s">
        <v>24612</v>
      </c>
      <c r="L7973">
        <v>12436530</v>
      </c>
      <c r="M7973">
        <f t="shared" si="248"/>
        <v>26220</v>
      </c>
      <c r="N7973" s="2">
        <f t="shared" si="249"/>
        <v>70</v>
      </c>
    </row>
    <row r="7974" spans="1:14" x14ac:dyDescent="0.3">
      <c r="A7974" t="s">
        <v>24613</v>
      </c>
      <c r="B7974" t="s">
        <v>481</v>
      </c>
      <c r="C7974">
        <v>4.3</v>
      </c>
      <c r="D7974">
        <v>327</v>
      </c>
      <c r="E7974">
        <v>850</v>
      </c>
      <c r="F7974">
        <v>238</v>
      </c>
      <c r="G7974" t="s">
        <v>16</v>
      </c>
      <c r="H7974" t="s">
        <v>24614</v>
      </c>
      <c r="I7974" t="s">
        <v>7904</v>
      </c>
      <c r="J7974" t="s">
        <v>483</v>
      </c>
      <c r="K7974" t="s">
        <v>24615</v>
      </c>
      <c r="L7974">
        <v>1875404</v>
      </c>
      <c r="M7974">
        <f t="shared" si="248"/>
        <v>77826</v>
      </c>
      <c r="N7974" s="2">
        <f t="shared" si="249"/>
        <v>72</v>
      </c>
    </row>
    <row r="7975" spans="1:14" x14ac:dyDescent="0.3">
      <c r="A7975" t="s">
        <v>21758</v>
      </c>
      <c r="B7975" t="s">
        <v>4985</v>
      </c>
      <c r="C7975">
        <v>3.9</v>
      </c>
      <c r="D7975">
        <v>341</v>
      </c>
      <c r="E7975">
        <v>999</v>
      </c>
      <c r="F7975">
        <v>349</v>
      </c>
      <c r="G7975" t="s">
        <v>16</v>
      </c>
      <c r="H7975" t="s">
        <v>24616</v>
      </c>
      <c r="I7975" t="s">
        <v>167</v>
      </c>
      <c r="J7975" t="s">
        <v>4988</v>
      </c>
      <c r="K7975" t="s">
        <v>24617</v>
      </c>
      <c r="L7975">
        <v>2291875</v>
      </c>
      <c r="M7975">
        <f t="shared" si="248"/>
        <v>119009</v>
      </c>
      <c r="N7975" s="2">
        <f t="shared" si="249"/>
        <v>65.06506506506507</v>
      </c>
    </row>
    <row r="7976" spans="1:14" x14ac:dyDescent="0.3">
      <c r="A7976" t="s">
        <v>24618</v>
      </c>
      <c r="B7976" t="s">
        <v>3693</v>
      </c>
      <c r="C7976">
        <v>3.6</v>
      </c>
      <c r="D7976">
        <v>5</v>
      </c>
      <c r="E7976">
        <v>1399</v>
      </c>
      <c r="F7976">
        <v>839</v>
      </c>
      <c r="G7976" t="s">
        <v>42</v>
      </c>
      <c r="H7976" t="s">
        <v>24619</v>
      </c>
      <c r="I7976" t="s">
        <v>44</v>
      </c>
      <c r="J7976" t="s">
        <v>3695</v>
      </c>
      <c r="K7976" t="s">
        <v>24620</v>
      </c>
      <c r="L7976">
        <v>15246106</v>
      </c>
      <c r="M7976">
        <f t="shared" si="248"/>
        <v>4195</v>
      </c>
      <c r="N7976" s="2">
        <f t="shared" si="249"/>
        <v>40.028591851322368</v>
      </c>
    </row>
    <row r="7977" spans="1:14" x14ac:dyDescent="0.3">
      <c r="A7977" t="s">
        <v>24621</v>
      </c>
      <c r="B7977" t="s">
        <v>353</v>
      </c>
      <c r="C7977">
        <v>3.4</v>
      </c>
      <c r="D7977">
        <v>11</v>
      </c>
      <c r="E7977">
        <v>1499</v>
      </c>
      <c r="F7977">
        <v>524</v>
      </c>
      <c r="G7977" t="s">
        <v>124</v>
      </c>
      <c r="H7977" t="s">
        <v>24622</v>
      </c>
      <c r="I7977" t="s">
        <v>126</v>
      </c>
      <c r="J7977" t="s">
        <v>356</v>
      </c>
      <c r="K7977" t="s">
        <v>24623</v>
      </c>
      <c r="L7977">
        <v>15172444</v>
      </c>
      <c r="M7977">
        <f t="shared" si="248"/>
        <v>5764</v>
      </c>
      <c r="N7977" s="2">
        <f t="shared" si="249"/>
        <v>65.043362241494336</v>
      </c>
    </row>
    <row r="7978" spans="1:14" x14ac:dyDescent="0.3">
      <c r="A7978" t="s">
        <v>24624</v>
      </c>
      <c r="B7978" t="s">
        <v>456</v>
      </c>
      <c r="C7978">
        <v>4.4000000000000004</v>
      </c>
      <c r="D7978">
        <v>7</v>
      </c>
      <c r="E7978">
        <v>1590</v>
      </c>
      <c r="F7978">
        <v>1272</v>
      </c>
      <c r="G7978" t="s">
        <v>67</v>
      </c>
      <c r="H7978" t="s">
        <v>24625</v>
      </c>
      <c r="I7978" t="s">
        <v>5734</v>
      </c>
      <c r="J7978" t="s">
        <v>459</v>
      </c>
      <c r="K7978" t="s">
        <v>24626</v>
      </c>
      <c r="L7978">
        <v>16107936</v>
      </c>
      <c r="M7978">
        <f t="shared" si="248"/>
        <v>8904</v>
      </c>
      <c r="N7978" s="2">
        <f t="shared" si="249"/>
        <v>20</v>
      </c>
    </row>
    <row r="7979" spans="1:14" x14ac:dyDescent="0.3">
      <c r="A7979" t="s">
        <v>24627</v>
      </c>
      <c r="B7979" t="s">
        <v>942</v>
      </c>
      <c r="C7979">
        <v>3.8</v>
      </c>
      <c r="D7979">
        <v>119</v>
      </c>
      <c r="E7979">
        <v>599</v>
      </c>
      <c r="F7979">
        <v>569</v>
      </c>
      <c r="G7979" t="s">
        <v>466</v>
      </c>
      <c r="H7979" t="s">
        <v>24628</v>
      </c>
      <c r="I7979" t="s">
        <v>138</v>
      </c>
      <c r="J7979" t="s">
        <v>944</v>
      </c>
      <c r="K7979" t="s">
        <v>24629</v>
      </c>
      <c r="L7979">
        <v>8937129</v>
      </c>
      <c r="M7979">
        <f t="shared" si="248"/>
        <v>67711</v>
      </c>
      <c r="N7979" s="2">
        <f t="shared" si="249"/>
        <v>5.0083472454090154</v>
      </c>
    </row>
    <row r="7980" spans="1:14" x14ac:dyDescent="0.3">
      <c r="A7980" t="s">
        <v>24630</v>
      </c>
      <c r="B7980" t="s">
        <v>235</v>
      </c>
      <c r="C7980">
        <v>3.8</v>
      </c>
      <c r="D7980">
        <v>21</v>
      </c>
      <c r="E7980">
        <v>1099</v>
      </c>
      <c r="F7980">
        <v>1099</v>
      </c>
      <c r="G7980" t="s">
        <v>4067</v>
      </c>
      <c r="H7980" t="s">
        <v>24631</v>
      </c>
      <c r="I7980" t="s">
        <v>50</v>
      </c>
      <c r="J7980" t="s">
        <v>238</v>
      </c>
      <c r="K7980" t="s">
        <v>24632</v>
      </c>
      <c r="L7980">
        <v>14803332</v>
      </c>
      <c r="M7980">
        <f t="shared" si="248"/>
        <v>23079</v>
      </c>
      <c r="N7980" s="2">
        <f t="shared" si="249"/>
        <v>0</v>
      </c>
    </row>
    <row r="7981" spans="1:14" x14ac:dyDescent="0.3">
      <c r="A7981" t="s">
        <v>24633</v>
      </c>
      <c r="B7981" t="s">
        <v>1222</v>
      </c>
      <c r="C7981">
        <v>4.4000000000000004</v>
      </c>
      <c r="D7981">
        <v>116</v>
      </c>
      <c r="E7981">
        <v>549</v>
      </c>
      <c r="F7981">
        <v>274</v>
      </c>
      <c r="G7981" t="s">
        <v>67</v>
      </c>
      <c r="H7981" t="s">
        <v>24634</v>
      </c>
      <c r="I7981" t="s">
        <v>56</v>
      </c>
      <c r="J7981" t="s">
        <v>1224</v>
      </c>
      <c r="K7981" t="s">
        <v>24635</v>
      </c>
      <c r="L7981">
        <v>14695608</v>
      </c>
      <c r="M7981">
        <f t="shared" si="248"/>
        <v>31784</v>
      </c>
      <c r="N7981" s="2">
        <f t="shared" si="249"/>
        <v>50.091074681238609</v>
      </c>
    </row>
    <row r="7982" spans="1:14" x14ac:dyDescent="0.3">
      <c r="A7982" t="s">
        <v>24636</v>
      </c>
      <c r="B7982" t="s">
        <v>6987</v>
      </c>
      <c r="C7982">
        <v>4</v>
      </c>
      <c r="D7982">
        <v>424</v>
      </c>
      <c r="E7982">
        <v>650</v>
      </c>
      <c r="F7982">
        <v>539</v>
      </c>
      <c r="G7982" t="s">
        <v>16</v>
      </c>
      <c r="H7982" t="s">
        <v>24637</v>
      </c>
      <c r="I7982" t="s">
        <v>8709</v>
      </c>
      <c r="J7982" t="s">
        <v>6989</v>
      </c>
      <c r="K7982" t="s">
        <v>24638</v>
      </c>
      <c r="L7982">
        <v>13701912</v>
      </c>
      <c r="M7982">
        <f t="shared" si="248"/>
        <v>228536</v>
      </c>
      <c r="N7982" s="2">
        <f t="shared" si="249"/>
        <v>17.076923076923077</v>
      </c>
    </row>
    <row r="7983" spans="1:14" x14ac:dyDescent="0.3">
      <c r="A7983" t="s">
        <v>7058</v>
      </c>
      <c r="B7983" t="s">
        <v>381</v>
      </c>
      <c r="C7983">
        <v>3.6</v>
      </c>
      <c r="D7983">
        <v>61</v>
      </c>
      <c r="E7983">
        <v>1299</v>
      </c>
      <c r="F7983">
        <v>1299</v>
      </c>
      <c r="G7983" t="s">
        <v>22248</v>
      </c>
      <c r="H7983" t="s">
        <v>24639</v>
      </c>
      <c r="I7983" t="s">
        <v>1229</v>
      </c>
      <c r="J7983" t="s">
        <v>383</v>
      </c>
      <c r="K7983" t="s">
        <v>22250</v>
      </c>
      <c r="L7983">
        <v>12967880</v>
      </c>
      <c r="M7983">
        <f t="shared" si="248"/>
        <v>79239</v>
      </c>
      <c r="N7983" s="2">
        <f t="shared" si="249"/>
        <v>0</v>
      </c>
    </row>
    <row r="7984" spans="1:14" x14ac:dyDescent="0.3">
      <c r="A7984" t="s">
        <v>24640</v>
      </c>
      <c r="B7984" t="s">
        <v>1948</v>
      </c>
      <c r="C7984">
        <v>3.7</v>
      </c>
      <c r="D7984">
        <v>30</v>
      </c>
      <c r="E7984">
        <v>3399</v>
      </c>
      <c r="F7984">
        <v>2039</v>
      </c>
      <c r="G7984" t="s">
        <v>2167</v>
      </c>
      <c r="H7984" t="s">
        <v>24641</v>
      </c>
      <c r="I7984" t="s">
        <v>83</v>
      </c>
      <c r="J7984" t="s">
        <v>1950</v>
      </c>
      <c r="K7984" t="s">
        <v>24642</v>
      </c>
      <c r="L7984">
        <v>14677898</v>
      </c>
      <c r="M7984">
        <f t="shared" si="248"/>
        <v>61170</v>
      </c>
      <c r="N7984" s="2">
        <f t="shared" si="249"/>
        <v>40.011768167107974</v>
      </c>
    </row>
    <row r="7985" spans="1:14" x14ac:dyDescent="0.3">
      <c r="A7985" t="s">
        <v>24643</v>
      </c>
      <c r="B7985" t="s">
        <v>15173</v>
      </c>
      <c r="C7985">
        <v>4.7</v>
      </c>
      <c r="D7985">
        <v>7</v>
      </c>
      <c r="E7985">
        <v>2499</v>
      </c>
      <c r="F7985">
        <v>774</v>
      </c>
      <c r="G7985" t="s">
        <v>690</v>
      </c>
      <c r="H7985" t="s">
        <v>24644</v>
      </c>
      <c r="I7985" t="s">
        <v>897</v>
      </c>
      <c r="J7985" t="s">
        <v>15175</v>
      </c>
      <c r="K7985" t="s">
        <v>24645</v>
      </c>
      <c r="L7985">
        <v>13992660</v>
      </c>
      <c r="M7985">
        <f t="shared" si="248"/>
        <v>5418</v>
      </c>
      <c r="N7985" s="2">
        <f t="shared" si="249"/>
        <v>69.027611044417768</v>
      </c>
    </row>
    <row r="7986" spans="1:14" x14ac:dyDescent="0.3">
      <c r="A7986" t="s">
        <v>24646</v>
      </c>
      <c r="B7986" t="s">
        <v>2087</v>
      </c>
      <c r="C7986">
        <v>4.0999999999999996</v>
      </c>
      <c r="D7986">
        <v>18</v>
      </c>
      <c r="E7986">
        <v>999</v>
      </c>
      <c r="F7986">
        <v>999</v>
      </c>
      <c r="G7986" t="s">
        <v>2088</v>
      </c>
      <c r="H7986" t="s">
        <v>24647</v>
      </c>
      <c r="I7986" t="s">
        <v>37</v>
      </c>
      <c r="J7986" t="s">
        <v>2090</v>
      </c>
      <c r="K7986" t="s">
        <v>24648</v>
      </c>
      <c r="L7986">
        <v>15268566</v>
      </c>
      <c r="M7986">
        <f t="shared" si="248"/>
        <v>17982</v>
      </c>
      <c r="N7986" s="2">
        <f t="shared" si="249"/>
        <v>0</v>
      </c>
    </row>
    <row r="7987" spans="1:14" x14ac:dyDescent="0.3">
      <c r="A7987" t="s">
        <v>24649</v>
      </c>
      <c r="B7987" t="s">
        <v>733</v>
      </c>
      <c r="C7987">
        <v>3.7</v>
      </c>
      <c r="D7987">
        <v>73</v>
      </c>
      <c r="E7987">
        <v>1099</v>
      </c>
      <c r="F7987">
        <v>450</v>
      </c>
      <c r="G7987" t="s">
        <v>1657</v>
      </c>
      <c r="H7987" t="s">
        <v>24650</v>
      </c>
      <c r="I7987" t="s">
        <v>297</v>
      </c>
      <c r="J7987" t="s">
        <v>735</v>
      </c>
      <c r="K7987" t="s">
        <v>24651</v>
      </c>
      <c r="L7987">
        <v>13658890</v>
      </c>
      <c r="M7987">
        <f t="shared" si="248"/>
        <v>32850</v>
      </c>
      <c r="N7987" s="2">
        <f t="shared" si="249"/>
        <v>59.053685168334844</v>
      </c>
    </row>
    <row r="7988" spans="1:14" x14ac:dyDescent="0.3">
      <c r="A7988" t="s">
        <v>3252</v>
      </c>
      <c r="B7988" t="s">
        <v>17770</v>
      </c>
      <c r="C7988">
        <v>4.2</v>
      </c>
      <c r="D7988">
        <v>6</v>
      </c>
      <c r="E7988">
        <v>2299</v>
      </c>
      <c r="F7988">
        <v>1609</v>
      </c>
      <c r="G7988" t="s">
        <v>242</v>
      </c>
      <c r="H7988" t="s">
        <v>24652</v>
      </c>
      <c r="I7988" t="s">
        <v>1176</v>
      </c>
      <c r="J7988" t="s">
        <v>17773</v>
      </c>
      <c r="K7988" t="s">
        <v>24653</v>
      </c>
      <c r="L7988">
        <v>17079124</v>
      </c>
      <c r="M7988">
        <f t="shared" si="248"/>
        <v>9654</v>
      </c>
      <c r="N7988" s="2">
        <f t="shared" si="249"/>
        <v>30.013049151805131</v>
      </c>
    </row>
    <row r="7989" spans="1:14" x14ac:dyDescent="0.3">
      <c r="A7989" t="s">
        <v>24654</v>
      </c>
      <c r="B7989" t="s">
        <v>947</v>
      </c>
      <c r="C7989">
        <v>4.5</v>
      </c>
      <c r="D7989">
        <v>80</v>
      </c>
      <c r="E7989">
        <v>799</v>
      </c>
      <c r="F7989">
        <v>799</v>
      </c>
      <c r="G7989" t="s">
        <v>29</v>
      </c>
      <c r="H7989" t="s">
        <v>24655</v>
      </c>
      <c r="I7989" t="s">
        <v>273</v>
      </c>
      <c r="J7989" t="s">
        <v>949</v>
      </c>
      <c r="K7989" t="s">
        <v>24656</v>
      </c>
      <c r="L7989">
        <v>13416930</v>
      </c>
      <c r="M7989">
        <f t="shared" si="248"/>
        <v>63920</v>
      </c>
      <c r="N7989" s="2">
        <f t="shared" si="249"/>
        <v>0</v>
      </c>
    </row>
    <row r="7990" spans="1:14" x14ac:dyDescent="0.3">
      <c r="A7990" t="s">
        <v>11927</v>
      </c>
      <c r="B7990" t="s">
        <v>889</v>
      </c>
      <c r="C7990">
        <v>4.5999999999999996</v>
      </c>
      <c r="D7990">
        <v>68</v>
      </c>
      <c r="E7990">
        <v>3999</v>
      </c>
      <c r="F7990">
        <v>1799</v>
      </c>
      <c r="G7990" t="s">
        <v>4748</v>
      </c>
      <c r="H7990" t="s">
        <v>24657</v>
      </c>
      <c r="I7990" t="s">
        <v>891</v>
      </c>
      <c r="J7990" t="s">
        <v>892</v>
      </c>
      <c r="K7990" t="s">
        <v>24658</v>
      </c>
      <c r="L7990">
        <v>12662916</v>
      </c>
      <c r="M7990">
        <f t="shared" si="248"/>
        <v>122332</v>
      </c>
      <c r="N7990" s="2">
        <f t="shared" si="249"/>
        <v>55.013753438359593</v>
      </c>
    </row>
    <row r="7991" spans="1:14" x14ac:dyDescent="0.3">
      <c r="A7991" t="s">
        <v>24659</v>
      </c>
      <c r="B7991" t="s">
        <v>13024</v>
      </c>
      <c r="C7991">
        <v>4.3</v>
      </c>
      <c r="D7991">
        <v>70</v>
      </c>
      <c r="E7991">
        <v>3300</v>
      </c>
      <c r="F7991">
        <v>2145</v>
      </c>
      <c r="G7991" t="s">
        <v>1143</v>
      </c>
      <c r="H7991" t="s">
        <v>24660</v>
      </c>
      <c r="I7991" t="s">
        <v>1145</v>
      </c>
      <c r="J7991" t="s">
        <v>13026</v>
      </c>
      <c r="K7991" t="s">
        <v>24661</v>
      </c>
      <c r="L7991">
        <v>14251370</v>
      </c>
      <c r="M7991">
        <f t="shared" si="248"/>
        <v>150150</v>
      </c>
      <c r="N7991" s="2">
        <f t="shared" si="249"/>
        <v>35</v>
      </c>
    </row>
    <row r="7992" spans="1:14" x14ac:dyDescent="0.3">
      <c r="A7992" t="s">
        <v>24662</v>
      </c>
      <c r="B7992" t="s">
        <v>1342</v>
      </c>
      <c r="C7992">
        <v>4.7</v>
      </c>
      <c r="D7992">
        <v>7</v>
      </c>
      <c r="E7992">
        <v>2999</v>
      </c>
      <c r="F7992">
        <v>1799</v>
      </c>
      <c r="G7992" t="s">
        <v>42</v>
      </c>
      <c r="H7992" t="s">
        <v>24663</v>
      </c>
      <c r="I7992" t="s">
        <v>201</v>
      </c>
      <c r="J7992" t="s">
        <v>1344</v>
      </c>
      <c r="K7992" t="s">
        <v>24664</v>
      </c>
      <c r="L7992">
        <v>15881204</v>
      </c>
      <c r="M7992">
        <f t="shared" si="248"/>
        <v>12593</v>
      </c>
      <c r="N7992" s="2">
        <f t="shared" si="249"/>
        <v>40.013337779259757</v>
      </c>
    </row>
    <row r="7993" spans="1:14" x14ac:dyDescent="0.3">
      <c r="A7993" t="s">
        <v>8513</v>
      </c>
      <c r="B7993" t="s">
        <v>1513</v>
      </c>
      <c r="C7993">
        <v>3.9</v>
      </c>
      <c r="D7993">
        <v>258</v>
      </c>
      <c r="E7993">
        <v>1599</v>
      </c>
      <c r="F7993">
        <v>559</v>
      </c>
      <c r="G7993" t="s">
        <v>29</v>
      </c>
      <c r="H7993" t="s">
        <v>24665</v>
      </c>
      <c r="I7993" t="s">
        <v>862</v>
      </c>
      <c r="J7993" t="s">
        <v>1515</v>
      </c>
      <c r="K7993" t="s">
        <v>24666</v>
      </c>
      <c r="L7993">
        <v>5395454</v>
      </c>
      <c r="M7993">
        <f t="shared" si="248"/>
        <v>144222</v>
      </c>
      <c r="N7993" s="2">
        <f t="shared" si="249"/>
        <v>65.040650406504056</v>
      </c>
    </row>
    <row r="7994" spans="1:14" x14ac:dyDescent="0.3">
      <c r="A7994" t="s">
        <v>2652</v>
      </c>
      <c r="B7994" t="s">
        <v>1222</v>
      </c>
      <c r="C7994">
        <v>3.2</v>
      </c>
      <c r="D7994">
        <v>102</v>
      </c>
      <c r="E7994">
        <v>999</v>
      </c>
      <c r="F7994">
        <v>409</v>
      </c>
      <c r="G7994" t="s">
        <v>67</v>
      </c>
      <c r="H7994" t="s">
        <v>24667</v>
      </c>
      <c r="I7994" t="s">
        <v>56</v>
      </c>
      <c r="J7994" t="s">
        <v>1224</v>
      </c>
      <c r="K7994" t="s">
        <v>24668</v>
      </c>
      <c r="L7994">
        <v>16200828</v>
      </c>
      <c r="M7994">
        <f t="shared" si="248"/>
        <v>41718</v>
      </c>
      <c r="N7994" s="2">
        <f t="shared" si="249"/>
        <v>59.059059059059059</v>
      </c>
    </row>
    <row r="7995" spans="1:14" x14ac:dyDescent="0.3">
      <c r="A7995" t="s">
        <v>5674</v>
      </c>
      <c r="B7995" t="s">
        <v>2360</v>
      </c>
      <c r="C7995">
        <v>4.8</v>
      </c>
      <c r="D7995">
        <v>6</v>
      </c>
      <c r="E7995">
        <v>2019</v>
      </c>
      <c r="F7995">
        <v>1857</v>
      </c>
      <c r="G7995" t="s">
        <v>24669</v>
      </c>
      <c r="H7995" t="s">
        <v>24670</v>
      </c>
      <c r="I7995" t="s">
        <v>50</v>
      </c>
      <c r="J7995" t="s">
        <v>2363</v>
      </c>
      <c r="K7995" t="s">
        <v>24671</v>
      </c>
      <c r="L7995">
        <v>16369926</v>
      </c>
      <c r="M7995">
        <f t="shared" si="248"/>
        <v>11142</v>
      </c>
      <c r="N7995" s="2">
        <f t="shared" si="249"/>
        <v>8.0237741456166418</v>
      </c>
    </row>
    <row r="7996" spans="1:14" x14ac:dyDescent="0.3">
      <c r="A7996" t="s">
        <v>24672</v>
      </c>
      <c r="B7996" t="s">
        <v>230</v>
      </c>
      <c r="C7996">
        <v>4.4000000000000004</v>
      </c>
      <c r="D7996">
        <v>20</v>
      </c>
      <c r="E7996">
        <v>1699</v>
      </c>
      <c r="F7996">
        <v>594</v>
      </c>
      <c r="G7996" t="s">
        <v>42</v>
      </c>
      <c r="H7996" t="s">
        <v>24673</v>
      </c>
      <c r="I7996" t="s">
        <v>56</v>
      </c>
      <c r="J7996" t="s">
        <v>232</v>
      </c>
      <c r="K7996" t="s">
        <v>24674</v>
      </c>
      <c r="L7996">
        <v>14935220</v>
      </c>
      <c r="M7996">
        <f t="shared" si="248"/>
        <v>11880</v>
      </c>
      <c r="N7996" s="2">
        <f t="shared" si="249"/>
        <v>65.038257798705118</v>
      </c>
    </row>
    <row r="7997" spans="1:14" x14ac:dyDescent="0.3">
      <c r="A7997" t="s">
        <v>24675</v>
      </c>
      <c r="B7997" t="s">
        <v>1245</v>
      </c>
      <c r="C7997">
        <v>3.9</v>
      </c>
      <c r="D7997">
        <v>935</v>
      </c>
      <c r="E7997">
        <v>599</v>
      </c>
      <c r="F7997">
        <v>599</v>
      </c>
      <c r="G7997" t="s">
        <v>466</v>
      </c>
      <c r="H7997" t="s">
        <v>24676</v>
      </c>
      <c r="I7997" t="s">
        <v>3438</v>
      </c>
      <c r="J7997" t="s">
        <v>1247</v>
      </c>
      <c r="K7997" t="s">
        <v>24677</v>
      </c>
      <c r="L7997">
        <v>9168503</v>
      </c>
      <c r="M7997">
        <f t="shared" si="248"/>
        <v>560065</v>
      </c>
      <c r="N7997" s="2">
        <f t="shared" si="249"/>
        <v>0</v>
      </c>
    </row>
    <row r="7998" spans="1:14" x14ac:dyDescent="0.3">
      <c r="A7998" t="s">
        <v>4924</v>
      </c>
      <c r="B7998" t="s">
        <v>230</v>
      </c>
      <c r="C7998">
        <v>4.2</v>
      </c>
      <c r="D7998">
        <v>5</v>
      </c>
      <c r="E7998">
        <v>2099</v>
      </c>
      <c r="F7998">
        <v>839</v>
      </c>
      <c r="G7998" t="s">
        <v>242</v>
      </c>
      <c r="H7998" t="s">
        <v>24678</v>
      </c>
      <c r="I7998" t="s">
        <v>244</v>
      </c>
      <c r="J7998" t="s">
        <v>232</v>
      </c>
      <c r="K7998" t="s">
        <v>24679</v>
      </c>
      <c r="L7998">
        <v>14880668</v>
      </c>
      <c r="M7998">
        <f t="shared" si="248"/>
        <v>4195</v>
      </c>
      <c r="N7998" s="2">
        <f t="shared" si="249"/>
        <v>60.028585040495472</v>
      </c>
    </row>
    <row r="7999" spans="1:14" x14ac:dyDescent="0.3">
      <c r="A7999" t="s">
        <v>1821</v>
      </c>
      <c r="B7999" t="s">
        <v>289</v>
      </c>
      <c r="C7999">
        <v>4.3</v>
      </c>
      <c r="D7999">
        <v>20</v>
      </c>
      <c r="E7999">
        <v>6995</v>
      </c>
      <c r="F7999">
        <v>6295</v>
      </c>
      <c r="G7999" t="s">
        <v>16</v>
      </c>
      <c r="H7999" t="s">
        <v>24680</v>
      </c>
      <c r="I7999" t="s">
        <v>177</v>
      </c>
      <c r="J7999" t="s">
        <v>291</v>
      </c>
      <c r="K7999" t="s">
        <v>24681</v>
      </c>
      <c r="L7999">
        <v>14207998</v>
      </c>
      <c r="M7999">
        <f t="shared" si="248"/>
        <v>125900</v>
      </c>
      <c r="N7999" s="2">
        <f t="shared" si="249"/>
        <v>10.007147962830592</v>
      </c>
    </row>
    <row r="8000" spans="1:14" x14ac:dyDescent="0.3">
      <c r="A8000" t="s">
        <v>1778</v>
      </c>
      <c r="B8000" t="s">
        <v>5382</v>
      </c>
      <c r="C8000">
        <v>4.4000000000000004</v>
      </c>
      <c r="D8000">
        <v>89</v>
      </c>
      <c r="E8000">
        <v>1699</v>
      </c>
      <c r="F8000">
        <v>985</v>
      </c>
      <c r="G8000" t="s">
        <v>67</v>
      </c>
      <c r="H8000" t="s">
        <v>24682</v>
      </c>
      <c r="I8000" t="s">
        <v>56</v>
      </c>
      <c r="J8000" t="s">
        <v>5384</v>
      </c>
      <c r="K8000" t="s">
        <v>24683</v>
      </c>
      <c r="L8000">
        <v>15760602</v>
      </c>
      <c r="M8000">
        <f t="shared" si="248"/>
        <v>87665</v>
      </c>
      <c r="N8000" s="2">
        <f t="shared" si="249"/>
        <v>42.024720423778696</v>
      </c>
    </row>
    <row r="8001" spans="1:14" x14ac:dyDescent="0.3">
      <c r="A8001" t="s">
        <v>24684</v>
      </c>
      <c r="B8001" t="s">
        <v>1067</v>
      </c>
      <c r="C8001">
        <v>4.5999999999999996</v>
      </c>
      <c r="D8001">
        <v>38</v>
      </c>
      <c r="E8001">
        <v>2399</v>
      </c>
      <c r="F8001">
        <v>1295</v>
      </c>
      <c r="G8001" t="s">
        <v>124</v>
      </c>
      <c r="H8001" t="s">
        <v>24685</v>
      </c>
      <c r="I8001" t="s">
        <v>1192</v>
      </c>
      <c r="J8001" t="s">
        <v>1069</v>
      </c>
      <c r="K8001" t="s">
        <v>24686</v>
      </c>
      <c r="L8001">
        <v>14499482</v>
      </c>
      <c r="M8001">
        <f t="shared" si="248"/>
        <v>49210</v>
      </c>
      <c r="N8001" s="2">
        <f t="shared" si="249"/>
        <v>46.019174656106706</v>
      </c>
    </row>
    <row r="8002" spans="1:14" x14ac:dyDescent="0.3">
      <c r="A8002" t="s">
        <v>7786</v>
      </c>
      <c r="B8002" t="s">
        <v>1245</v>
      </c>
      <c r="C8002">
        <v>4.8</v>
      </c>
      <c r="D8002">
        <v>6</v>
      </c>
      <c r="E8002">
        <v>2599</v>
      </c>
      <c r="F8002">
        <v>2573</v>
      </c>
      <c r="G8002" t="s">
        <v>451</v>
      </c>
      <c r="H8002" t="s">
        <v>24687</v>
      </c>
      <c r="I8002" t="s">
        <v>297</v>
      </c>
      <c r="J8002" t="s">
        <v>1247</v>
      </c>
      <c r="K8002" t="s">
        <v>24688</v>
      </c>
      <c r="L8002">
        <v>16342476</v>
      </c>
      <c r="M8002">
        <f t="shared" si="248"/>
        <v>15438</v>
      </c>
      <c r="N8002" s="2">
        <f t="shared" si="249"/>
        <v>1.0003847633705272</v>
      </c>
    </row>
    <row r="8003" spans="1:14" x14ac:dyDescent="0.3">
      <c r="A8003" t="s">
        <v>437</v>
      </c>
      <c r="B8003" t="s">
        <v>6918</v>
      </c>
      <c r="C8003">
        <v>4.2</v>
      </c>
      <c r="D8003">
        <v>1300</v>
      </c>
      <c r="E8003">
        <v>1299</v>
      </c>
      <c r="F8003">
        <v>545</v>
      </c>
      <c r="G8003" t="s">
        <v>67</v>
      </c>
      <c r="H8003" t="s">
        <v>24689</v>
      </c>
      <c r="I8003" t="s">
        <v>37</v>
      </c>
      <c r="J8003" t="s">
        <v>6920</v>
      </c>
      <c r="K8003" t="s">
        <v>24690</v>
      </c>
      <c r="L8003">
        <v>4445494</v>
      </c>
      <c r="M8003">
        <f t="shared" ref="M8003:M8066" si="250">D8003*F8003</f>
        <v>708500</v>
      </c>
      <c r="N8003" s="2">
        <f t="shared" ref="N8003:N8066" si="251">((E8003-F8003)/E8003) *100</f>
        <v>58.044649730561972</v>
      </c>
    </row>
    <row r="8004" spans="1:14" x14ac:dyDescent="0.3">
      <c r="A8004" t="s">
        <v>24691</v>
      </c>
      <c r="B8004" t="s">
        <v>24692</v>
      </c>
      <c r="C8004">
        <v>3.7</v>
      </c>
      <c r="D8004">
        <v>40</v>
      </c>
      <c r="E8004">
        <v>2249</v>
      </c>
      <c r="F8004">
        <v>1911</v>
      </c>
      <c r="G8004" t="s">
        <v>29</v>
      </c>
      <c r="H8004" t="s">
        <v>24693</v>
      </c>
      <c r="I8004" t="s">
        <v>44</v>
      </c>
      <c r="J8004" t="s">
        <v>24694</v>
      </c>
      <c r="K8004" t="s">
        <v>24695</v>
      </c>
      <c r="L8004">
        <v>11384062</v>
      </c>
      <c r="M8004">
        <f t="shared" si="250"/>
        <v>76440</v>
      </c>
      <c r="N8004" s="2">
        <f t="shared" si="251"/>
        <v>15.028901734104046</v>
      </c>
    </row>
    <row r="8005" spans="1:14" x14ac:dyDescent="0.3">
      <c r="A8005" t="s">
        <v>113</v>
      </c>
      <c r="B8005" t="s">
        <v>942</v>
      </c>
      <c r="C8005">
        <v>4.0999999999999996</v>
      </c>
      <c r="D8005">
        <v>40</v>
      </c>
      <c r="E8005">
        <v>1499</v>
      </c>
      <c r="F8005">
        <v>674</v>
      </c>
      <c r="G8005" t="s">
        <v>95</v>
      </c>
      <c r="H8005" t="s">
        <v>24696</v>
      </c>
      <c r="I8005" t="s">
        <v>37</v>
      </c>
      <c r="J8005" t="s">
        <v>944</v>
      </c>
      <c r="K8005" t="s">
        <v>24697</v>
      </c>
      <c r="L8005">
        <v>13644474</v>
      </c>
      <c r="M8005">
        <f t="shared" si="250"/>
        <v>26960</v>
      </c>
      <c r="N8005" s="2">
        <f t="shared" si="251"/>
        <v>55.03669112741828</v>
      </c>
    </row>
    <row r="8006" spans="1:14" x14ac:dyDescent="0.3">
      <c r="A8006" t="s">
        <v>6816</v>
      </c>
      <c r="B8006" t="s">
        <v>1513</v>
      </c>
      <c r="C8006">
        <v>4.2</v>
      </c>
      <c r="D8006">
        <v>207</v>
      </c>
      <c r="E8006">
        <v>1199</v>
      </c>
      <c r="F8006">
        <v>599</v>
      </c>
      <c r="G8006" t="s">
        <v>182</v>
      </c>
      <c r="H8006" t="s">
        <v>24698</v>
      </c>
      <c r="I8006" t="s">
        <v>126</v>
      </c>
      <c r="J8006" t="s">
        <v>1515</v>
      </c>
      <c r="K8006" t="s">
        <v>24699</v>
      </c>
      <c r="L8006">
        <v>14435782</v>
      </c>
      <c r="M8006">
        <f t="shared" si="250"/>
        <v>123993</v>
      </c>
      <c r="N8006" s="2">
        <f t="shared" si="251"/>
        <v>50.041701417848202</v>
      </c>
    </row>
    <row r="8007" spans="1:14" x14ac:dyDescent="0.3">
      <c r="A8007" t="s">
        <v>3776</v>
      </c>
      <c r="B8007" t="s">
        <v>1458</v>
      </c>
      <c r="C8007">
        <v>4.3</v>
      </c>
      <c r="D8007">
        <v>29</v>
      </c>
      <c r="E8007">
        <v>1095</v>
      </c>
      <c r="F8007">
        <v>876</v>
      </c>
      <c r="G8007" t="s">
        <v>42</v>
      </c>
      <c r="H8007" t="s">
        <v>24700</v>
      </c>
      <c r="I8007" t="s">
        <v>56</v>
      </c>
      <c r="J8007" t="s">
        <v>1460</v>
      </c>
      <c r="K8007" t="s">
        <v>24701</v>
      </c>
      <c r="L8007">
        <v>16643688</v>
      </c>
      <c r="M8007">
        <f t="shared" si="250"/>
        <v>25404</v>
      </c>
      <c r="N8007" s="2">
        <f t="shared" si="251"/>
        <v>20</v>
      </c>
    </row>
    <row r="8008" spans="1:14" x14ac:dyDescent="0.3">
      <c r="A8008" t="s">
        <v>6286</v>
      </c>
      <c r="B8008" t="s">
        <v>2472</v>
      </c>
      <c r="C8008">
        <v>3.4</v>
      </c>
      <c r="D8008">
        <v>5</v>
      </c>
      <c r="E8008">
        <v>2997</v>
      </c>
      <c r="F8008">
        <v>779</v>
      </c>
      <c r="G8008" t="s">
        <v>12595</v>
      </c>
      <c r="H8008" t="s">
        <v>24702</v>
      </c>
      <c r="I8008" t="s">
        <v>1229</v>
      </c>
      <c r="J8008" t="s">
        <v>2475</v>
      </c>
      <c r="K8008" t="s">
        <v>24703</v>
      </c>
      <c r="L8008">
        <v>18044348</v>
      </c>
      <c r="M8008">
        <f t="shared" si="250"/>
        <v>3895</v>
      </c>
      <c r="N8008" s="2">
        <f t="shared" si="251"/>
        <v>74.007340674007338</v>
      </c>
    </row>
    <row r="8009" spans="1:14" x14ac:dyDescent="0.3">
      <c r="A8009" t="s">
        <v>24704</v>
      </c>
      <c r="B8009" t="s">
        <v>18296</v>
      </c>
      <c r="C8009">
        <v>4.3</v>
      </c>
      <c r="D8009">
        <v>22</v>
      </c>
      <c r="E8009">
        <v>1080</v>
      </c>
      <c r="F8009">
        <v>637</v>
      </c>
      <c r="G8009" t="s">
        <v>16</v>
      </c>
      <c r="H8009" t="s">
        <v>24705</v>
      </c>
      <c r="I8009" t="s">
        <v>536</v>
      </c>
      <c r="J8009" t="s">
        <v>18298</v>
      </c>
      <c r="K8009" t="s">
        <v>24706</v>
      </c>
      <c r="L8009">
        <v>14546764</v>
      </c>
      <c r="M8009">
        <f t="shared" si="250"/>
        <v>14014</v>
      </c>
      <c r="N8009" s="2">
        <f t="shared" si="251"/>
        <v>41.018518518518519</v>
      </c>
    </row>
    <row r="8010" spans="1:14" x14ac:dyDescent="0.3">
      <c r="A8010" t="s">
        <v>24707</v>
      </c>
      <c r="B8010" t="s">
        <v>3626</v>
      </c>
      <c r="C8010">
        <v>4.5999999999999996</v>
      </c>
      <c r="D8010">
        <v>14</v>
      </c>
      <c r="E8010">
        <v>1699</v>
      </c>
      <c r="F8010">
        <v>1274</v>
      </c>
      <c r="G8010" t="s">
        <v>29</v>
      </c>
      <c r="H8010" t="s">
        <v>24708</v>
      </c>
      <c r="I8010" t="s">
        <v>37</v>
      </c>
      <c r="J8010" t="s">
        <v>3630</v>
      </c>
      <c r="K8010" t="s">
        <v>24709</v>
      </c>
      <c r="L8010">
        <v>15212474</v>
      </c>
      <c r="M8010">
        <f t="shared" si="250"/>
        <v>17836</v>
      </c>
      <c r="N8010" s="2">
        <f t="shared" si="251"/>
        <v>25.014714537963506</v>
      </c>
    </row>
    <row r="8011" spans="1:14" x14ac:dyDescent="0.3">
      <c r="A8011" t="s">
        <v>7261</v>
      </c>
      <c r="B8011" t="s">
        <v>9175</v>
      </c>
      <c r="C8011">
        <v>3.8</v>
      </c>
      <c r="D8011">
        <v>8</v>
      </c>
      <c r="E8011">
        <v>2899</v>
      </c>
      <c r="F8011">
        <v>1536</v>
      </c>
      <c r="G8011" t="s">
        <v>29</v>
      </c>
      <c r="H8011" t="s">
        <v>24710</v>
      </c>
      <c r="I8011" t="s">
        <v>50</v>
      </c>
      <c r="J8011" t="s">
        <v>9177</v>
      </c>
      <c r="K8011" t="s">
        <v>24711</v>
      </c>
      <c r="L8011">
        <v>17215868</v>
      </c>
      <c r="M8011">
        <f t="shared" si="250"/>
        <v>12288</v>
      </c>
      <c r="N8011" s="2">
        <f t="shared" si="251"/>
        <v>47.016212487064507</v>
      </c>
    </row>
    <row r="8012" spans="1:14" x14ac:dyDescent="0.3">
      <c r="A8012" t="s">
        <v>24712</v>
      </c>
      <c r="B8012" t="s">
        <v>562</v>
      </c>
      <c r="C8012">
        <v>4</v>
      </c>
      <c r="D8012">
        <v>110</v>
      </c>
      <c r="E8012">
        <v>1099</v>
      </c>
      <c r="F8012">
        <v>428</v>
      </c>
      <c r="G8012" t="s">
        <v>67</v>
      </c>
      <c r="H8012" t="s">
        <v>24713</v>
      </c>
      <c r="I8012" t="s">
        <v>37</v>
      </c>
      <c r="J8012" t="s">
        <v>565</v>
      </c>
      <c r="K8012" t="s">
        <v>24714</v>
      </c>
      <c r="L8012">
        <v>11677098</v>
      </c>
      <c r="M8012">
        <f t="shared" si="250"/>
        <v>47080</v>
      </c>
      <c r="N8012" s="2">
        <f t="shared" si="251"/>
        <v>61.055505004549595</v>
      </c>
    </row>
    <row r="8013" spans="1:14" x14ac:dyDescent="0.3">
      <c r="A8013" t="s">
        <v>8797</v>
      </c>
      <c r="B8013" t="s">
        <v>5356</v>
      </c>
      <c r="C8013">
        <v>4.5999999999999996</v>
      </c>
      <c r="D8013">
        <v>101</v>
      </c>
      <c r="E8013">
        <v>1999</v>
      </c>
      <c r="F8013">
        <v>899</v>
      </c>
      <c r="G8013" t="s">
        <v>8798</v>
      </c>
      <c r="H8013" t="s">
        <v>24715</v>
      </c>
      <c r="I8013" t="s">
        <v>685</v>
      </c>
      <c r="J8013" t="s">
        <v>5358</v>
      </c>
      <c r="K8013" t="s">
        <v>24716</v>
      </c>
      <c r="L8013">
        <v>11597318</v>
      </c>
      <c r="M8013">
        <f t="shared" si="250"/>
        <v>90799</v>
      </c>
      <c r="N8013" s="2">
        <f t="shared" si="251"/>
        <v>55.027513756878442</v>
      </c>
    </row>
    <row r="8014" spans="1:14" x14ac:dyDescent="0.3">
      <c r="A8014" t="s">
        <v>8690</v>
      </c>
      <c r="B8014" t="s">
        <v>17931</v>
      </c>
      <c r="C8014">
        <v>4.0999999999999996</v>
      </c>
      <c r="D8014">
        <v>31</v>
      </c>
      <c r="E8014">
        <v>3999</v>
      </c>
      <c r="F8014">
        <v>2399</v>
      </c>
      <c r="G8014" t="s">
        <v>242</v>
      </c>
      <c r="H8014" t="s">
        <v>24717</v>
      </c>
      <c r="I8014" t="s">
        <v>244</v>
      </c>
      <c r="J8014" t="s">
        <v>17933</v>
      </c>
      <c r="K8014" t="s">
        <v>24718</v>
      </c>
      <c r="L8014">
        <v>15257536</v>
      </c>
      <c r="M8014">
        <f t="shared" si="250"/>
        <v>74369</v>
      </c>
      <c r="N8014" s="2">
        <f t="shared" si="251"/>
        <v>40.010002500625156</v>
      </c>
    </row>
    <row r="8015" spans="1:14" x14ac:dyDescent="0.3">
      <c r="A8015" t="s">
        <v>22316</v>
      </c>
      <c r="B8015" t="s">
        <v>11965</v>
      </c>
      <c r="C8015">
        <v>3.6</v>
      </c>
      <c r="D8015">
        <v>7</v>
      </c>
      <c r="E8015">
        <v>2299</v>
      </c>
      <c r="F8015">
        <v>1724</v>
      </c>
      <c r="G8015" t="s">
        <v>2446</v>
      </c>
      <c r="H8015" t="s">
        <v>24719</v>
      </c>
      <c r="I8015" t="s">
        <v>297</v>
      </c>
      <c r="J8015" t="s">
        <v>11967</v>
      </c>
      <c r="K8015" t="s">
        <v>24720</v>
      </c>
      <c r="L8015">
        <v>17491296</v>
      </c>
      <c r="M8015">
        <f t="shared" si="250"/>
        <v>12068</v>
      </c>
      <c r="N8015" s="2">
        <f t="shared" si="251"/>
        <v>25.010874293170943</v>
      </c>
    </row>
    <row r="8016" spans="1:14" x14ac:dyDescent="0.3">
      <c r="A8016" t="s">
        <v>24721</v>
      </c>
      <c r="B8016" t="s">
        <v>2904</v>
      </c>
      <c r="C8016">
        <v>4.8</v>
      </c>
      <c r="D8016">
        <v>17</v>
      </c>
      <c r="E8016">
        <v>3245</v>
      </c>
      <c r="F8016">
        <v>1233</v>
      </c>
      <c r="G8016" t="s">
        <v>16</v>
      </c>
      <c r="H8016" t="s">
        <v>24722</v>
      </c>
      <c r="I8016" t="s">
        <v>1946</v>
      </c>
      <c r="J8016" t="s">
        <v>2906</v>
      </c>
      <c r="K8016" t="s">
        <v>24723</v>
      </c>
      <c r="L8016">
        <v>15422558</v>
      </c>
      <c r="M8016">
        <f t="shared" si="250"/>
        <v>20961</v>
      </c>
      <c r="N8016" s="2">
        <f t="shared" si="251"/>
        <v>62.003081664098616</v>
      </c>
    </row>
    <row r="8017" spans="1:14" x14ac:dyDescent="0.3">
      <c r="A8017" t="s">
        <v>9654</v>
      </c>
      <c r="B8017" t="s">
        <v>12572</v>
      </c>
      <c r="C8017">
        <v>4</v>
      </c>
      <c r="D8017">
        <v>33</v>
      </c>
      <c r="E8017">
        <v>799</v>
      </c>
      <c r="F8017">
        <v>447</v>
      </c>
      <c r="G8017" t="s">
        <v>16</v>
      </c>
      <c r="H8017" t="s">
        <v>24724</v>
      </c>
      <c r="I8017" t="s">
        <v>161</v>
      </c>
      <c r="J8017" t="s">
        <v>12574</v>
      </c>
      <c r="K8017" t="s">
        <v>24725</v>
      </c>
      <c r="L8017">
        <v>15514600</v>
      </c>
      <c r="M8017">
        <f t="shared" si="250"/>
        <v>14751</v>
      </c>
      <c r="N8017" s="2">
        <f t="shared" si="251"/>
        <v>44.055068836045059</v>
      </c>
    </row>
    <row r="8018" spans="1:14" x14ac:dyDescent="0.3">
      <c r="A8018" t="s">
        <v>6292</v>
      </c>
      <c r="B8018" t="s">
        <v>14902</v>
      </c>
      <c r="C8018">
        <v>3.7</v>
      </c>
      <c r="D8018">
        <v>7</v>
      </c>
      <c r="E8018">
        <v>1799</v>
      </c>
      <c r="F8018">
        <v>629</v>
      </c>
      <c r="G8018" t="s">
        <v>1474</v>
      </c>
      <c r="H8018" t="s">
        <v>24726</v>
      </c>
      <c r="I8018" t="s">
        <v>3629</v>
      </c>
      <c r="J8018" t="s">
        <v>14904</v>
      </c>
      <c r="K8018" t="s">
        <v>24727</v>
      </c>
      <c r="L8018">
        <v>15320766</v>
      </c>
      <c r="M8018">
        <f t="shared" si="250"/>
        <v>4403</v>
      </c>
      <c r="N8018" s="2">
        <f t="shared" si="251"/>
        <v>65.036131183991102</v>
      </c>
    </row>
    <row r="8019" spans="1:14" x14ac:dyDescent="0.3">
      <c r="A8019" t="s">
        <v>4094</v>
      </c>
      <c r="B8019" t="s">
        <v>1087</v>
      </c>
      <c r="C8019">
        <v>4</v>
      </c>
      <c r="D8019">
        <v>3</v>
      </c>
      <c r="E8019">
        <v>2495</v>
      </c>
      <c r="F8019">
        <v>1247</v>
      </c>
      <c r="G8019" t="s">
        <v>451</v>
      </c>
      <c r="H8019" t="s">
        <v>24728</v>
      </c>
      <c r="I8019" t="s">
        <v>297</v>
      </c>
      <c r="J8019" t="s">
        <v>1090</v>
      </c>
      <c r="K8019" t="s">
        <v>24729</v>
      </c>
      <c r="L8019">
        <v>17213270</v>
      </c>
      <c r="M8019">
        <f t="shared" si="250"/>
        <v>3741</v>
      </c>
      <c r="N8019" s="2">
        <f t="shared" si="251"/>
        <v>50.020040080160321</v>
      </c>
    </row>
    <row r="8020" spans="1:14" x14ac:dyDescent="0.3">
      <c r="A8020" t="s">
        <v>7786</v>
      </c>
      <c r="B8020" t="s">
        <v>1245</v>
      </c>
      <c r="C8020">
        <v>4.9000000000000004</v>
      </c>
      <c r="D8020">
        <v>11</v>
      </c>
      <c r="E8020">
        <v>2599</v>
      </c>
      <c r="F8020">
        <v>2573</v>
      </c>
      <c r="G8020" t="s">
        <v>1088</v>
      </c>
      <c r="H8020" t="s">
        <v>24730</v>
      </c>
      <c r="I8020" t="s">
        <v>297</v>
      </c>
      <c r="J8020" t="s">
        <v>1247</v>
      </c>
      <c r="K8020" t="s">
        <v>24731</v>
      </c>
      <c r="L8020">
        <v>16342570</v>
      </c>
      <c r="M8020">
        <f t="shared" si="250"/>
        <v>28303</v>
      </c>
      <c r="N8020" s="2">
        <f t="shared" si="251"/>
        <v>1.0003847633705272</v>
      </c>
    </row>
    <row r="8021" spans="1:14" x14ac:dyDescent="0.3">
      <c r="A8021" t="s">
        <v>24732</v>
      </c>
      <c r="B8021" t="s">
        <v>738</v>
      </c>
      <c r="C8021">
        <v>3.4</v>
      </c>
      <c r="D8021">
        <v>7</v>
      </c>
      <c r="E8021">
        <v>1499</v>
      </c>
      <c r="F8021">
        <v>674</v>
      </c>
      <c r="G8021" t="s">
        <v>29</v>
      </c>
      <c r="H8021" t="s">
        <v>24733</v>
      </c>
      <c r="I8021" t="s">
        <v>862</v>
      </c>
      <c r="J8021" t="s">
        <v>741</v>
      </c>
      <c r="K8021" t="s">
        <v>24734</v>
      </c>
      <c r="L8021">
        <v>14570650</v>
      </c>
      <c r="M8021">
        <f t="shared" si="250"/>
        <v>4718</v>
      </c>
      <c r="N8021" s="2">
        <f t="shared" si="251"/>
        <v>55.03669112741828</v>
      </c>
    </row>
    <row r="8022" spans="1:14" x14ac:dyDescent="0.3">
      <c r="A8022" t="s">
        <v>4845</v>
      </c>
      <c r="B8022" t="s">
        <v>1078</v>
      </c>
      <c r="C8022">
        <v>4.4000000000000004</v>
      </c>
      <c r="D8022">
        <v>95</v>
      </c>
      <c r="E8022">
        <v>1990</v>
      </c>
      <c r="F8022">
        <v>1194</v>
      </c>
      <c r="G8022" t="s">
        <v>242</v>
      </c>
      <c r="H8022" t="s">
        <v>24735</v>
      </c>
      <c r="I8022" t="s">
        <v>1176</v>
      </c>
      <c r="J8022" t="s">
        <v>1081</v>
      </c>
      <c r="K8022" t="s">
        <v>24736</v>
      </c>
      <c r="L8022">
        <v>12876938</v>
      </c>
      <c r="M8022">
        <f t="shared" si="250"/>
        <v>113430</v>
      </c>
      <c r="N8022" s="2">
        <f t="shared" si="251"/>
        <v>40</v>
      </c>
    </row>
    <row r="8023" spans="1:14" x14ac:dyDescent="0.3">
      <c r="A8023" t="s">
        <v>675</v>
      </c>
      <c r="B8023" t="s">
        <v>676</v>
      </c>
      <c r="C8023">
        <v>3.9</v>
      </c>
      <c r="D8023">
        <v>14</v>
      </c>
      <c r="E8023">
        <v>1499</v>
      </c>
      <c r="F8023">
        <v>419</v>
      </c>
      <c r="G8023" t="s">
        <v>677</v>
      </c>
      <c r="H8023" t="s">
        <v>24737</v>
      </c>
      <c r="I8023" t="s">
        <v>244</v>
      </c>
      <c r="J8023" t="s">
        <v>679</v>
      </c>
      <c r="K8023" t="s">
        <v>24738</v>
      </c>
      <c r="L8023">
        <v>16833430</v>
      </c>
      <c r="M8023">
        <f t="shared" si="250"/>
        <v>5866</v>
      </c>
      <c r="N8023" s="2">
        <f t="shared" si="251"/>
        <v>72.048032021347566</v>
      </c>
    </row>
    <row r="8024" spans="1:14" x14ac:dyDescent="0.3">
      <c r="A8024" t="s">
        <v>24739</v>
      </c>
      <c r="B8024" t="s">
        <v>884</v>
      </c>
      <c r="C8024">
        <v>4.0999999999999996</v>
      </c>
      <c r="D8024">
        <v>1800</v>
      </c>
      <c r="E8024">
        <v>499</v>
      </c>
      <c r="F8024">
        <v>424</v>
      </c>
      <c r="G8024" t="s">
        <v>218</v>
      </c>
      <c r="H8024" t="s">
        <v>24740</v>
      </c>
      <c r="I8024" t="s">
        <v>802</v>
      </c>
      <c r="J8024" t="s">
        <v>886</v>
      </c>
      <c r="K8024" t="s">
        <v>24741</v>
      </c>
      <c r="L8024">
        <v>2383583</v>
      </c>
      <c r="M8024">
        <f t="shared" si="250"/>
        <v>763200</v>
      </c>
      <c r="N8024" s="2">
        <f t="shared" si="251"/>
        <v>15.030060120240481</v>
      </c>
    </row>
    <row r="8025" spans="1:14" x14ac:dyDescent="0.3">
      <c r="A8025" t="s">
        <v>3340</v>
      </c>
      <c r="B8025" t="s">
        <v>24742</v>
      </c>
      <c r="C8025">
        <v>3.5</v>
      </c>
      <c r="D8025">
        <v>6</v>
      </c>
      <c r="E8025">
        <v>1699</v>
      </c>
      <c r="F8025">
        <v>742</v>
      </c>
      <c r="G8025" t="s">
        <v>249</v>
      </c>
      <c r="H8025" t="s">
        <v>24743</v>
      </c>
      <c r="I8025" t="s">
        <v>446</v>
      </c>
      <c r="J8025" t="s">
        <v>24744</v>
      </c>
      <c r="K8025" t="s">
        <v>24745</v>
      </c>
      <c r="L8025">
        <v>17265064</v>
      </c>
      <c r="M8025">
        <f t="shared" si="250"/>
        <v>4452</v>
      </c>
      <c r="N8025" s="2">
        <f t="shared" si="251"/>
        <v>56.327251324308413</v>
      </c>
    </row>
    <row r="8026" spans="1:14" x14ac:dyDescent="0.3">
      <c r="A8026" t="s">
        <v>113</v>
      </c>
      <c r="B8026" t="s">
        <v>230</v>
      </c>
      <c r="C8026">
        <v>4.4000000000000004</v>
      </c>
      <c r="D8026">
        <v>150</v>
      </c>
      <c r="E8026">
        <v>699</v>
      </c>
      <c r="F8026">
        <v>454</v>
      </c>
      <c r="G8026" t="s">
        <v>42</v>
      </c>
      <c r="H8026" t="s">
        <v>24746</v>
      </c>
      <c r="I8026" t="s">
        <v>37</v>
      </c>
      <c r="J8026" t="s">
        <v>232</v>
      </c>
      <c r="K8026" t="s">
        <v>24747</v>
      </c>
      <c r="L8026">
        <v>13126990</v>
      </c>
      <c r="M8026">
        <f t="shared" si="250"/>
        <v>68100</v>
      </c>
      <c r="N8026" s="2">
        <f t="shared" si="251"/>
        <v>35.050071530758224</v>
      </c>
    </row>
    <row r="8027" spans="1:14" x14ac:dyDescent="0.3">
      <c r="A8027" t="s">
        <v>24748</v>
      </c>
      <c r="B8027" t="s">
        <v>2087</v>
      </c>
      <c r="C8027">
        <v>4.2</v>
      </c>
      <c r="D8027">
        <v>5</v>
      </c>
      <c r="E8027">
        <v>699</v>
      </c>
      <c r="F8027">
        <v>699</v>
      </c>
      <c r="G8027" t="s">
        <v>2088</v>
      </c>
      <c r="H8027" t="s">
        <v>24749</v>
      </c>
      <c r="I8027" t="s">
        <v>37</v>
      </c>
      <c r="J8027" t="s">
        <v>2090</v>
      </c>
      <c r="K8027" t="s">
        <v>24750</v>
      </c>
      <c r="L8027">
        <v>15185196</v>
      </c>
      <c r="M8027">
        <f t="shared" si="250"/>
        <v>3495</v>
      </c>
      <c r="N8027" s="2">
        <f t="shared" si="251"/>
        <v>0</v>
      </c>
    </row>
    <row r="8028" spans="1:14" x14ac:dyDescent="0.3">
      <c r="A8028" t="s">
        <v>24751</v>
      </c>
      <c r="B8028" t="s">
        <v>41</v>
      </c>
      <c r="C8028">
        <v>5</v>
      </c>
      <c r="D8028">
        <v>6</v>
      </c>
      <c r="E8028">
        <v>2199</v>
      </c>
      <c r="F8028">
        <v>1209</v>
      </c>
      <c r="G8028" t="s">
        <v>42</v>
      </c>
      <c r="H8028" t="s">
        <v>24752</v>
      </c>
      <c r="I8028" t="s">
        <v>37</v>
      </c>
      <c r="J8028" t="s">
        <v>45</v>
      </c>
      <c r="K8028" t="s">
        <v>24753</v>
      </c>
      <c r="L8028">
        <v>14647256</v>
      </c>
      <c r="M8028">
        <f t="shared" si="250"/>
        <v>7254</v>
      </c>
      <c r="N8028" s="2">
        <f t="shared" si="251"/>
        <v>45.020463847203274</v>
      </c>
    </row>
    <row r="8029" spans="1:14" x14ac:dyDescent="0.3">
      <c r="A8029" t="s">
        <v>5965</v>
      </c>
      <c r="B8029" t="s">
        <v>2047</v>
      </c>
      <c r="C8029">
        <v>3.6</v>
      </c>
      <c r="D8029">
        <v>7</v>
      </c>
      <c r="E8029">
        <v>1999</v>
      </c>
      <c r="F8029">
        <v>799</v>
      </c>
      <c r="G8029" t="s">
        <v>29</v>
      </c>
      <c r="H8029" t="s">
        <v>24754</v>
      </c>
      <c r="I8029" t="s">
        <v>126</v>
      </c>
      <c r="J8029" t="s">
        <v>2049</v>
      </c>
      <c r="K8029" t="s">
        <v>24755</v>
      </c>
      <c r="L8029">
        <v>14503628</v>
      </c>
      <c r="M8029">
        <f t="shared" si="250"/>
        <v>5593</v>
      </c>
      <c r="N8029" s="2">
        <f t="shared" si="251"/>
        <v>60.030015007503756</v>
      </c>
    </row>
    <row r="8030" spans="1:14" x14ac:dyDescent="0.3">
      <c r="A8030" t="s">
        <v>174</v>
      </c>
      <c r="B8030" t="s">
        <v>54</v>
      </c>
      <c r="C8030">
        <v>4.3</v>
      </c>
      <c r="D8030">
        <v>43</v>
      </c>
      <c r="E8030">
        <v>3499</v>
      </c>
      <c r="F8030">
        <v>1049</v>
      </c>
      <c r="G8030" t="s">
        <v>16</v>
      </c>
      <c r="H8030" t="s">
        <v>24756</v>
      </c>
      <c r="I8030" t="s">
        <v>177</v>
      </c>
      <c r="J8030" t="s">
        <v>57</v>
      </c>
      <c r="K8030" t="s">
        <v>24757</v>
      </c>
      <c r="L8030">
        <v>15239734</v>
      </c>
      <c r="M8030">
        <f t="shared" si="250"/>
        <v>45107</v>
      </c>
      <c r="N8030" s="2">
        <f t="shared" si="251"/>
        <v>70.020005715918828</v>
      </c>
    </row>
    <row r="8031" spans="1:14" x14ac:dyDescent="0.3">
      <c r="A8031" t="s">
        <v>22342</v>
      </c>
      <c r="B8031" t="s">
        <v>41</v>
      </c>
      <c r="C8031">
        <v>4.3</v>
      </c>
      <c r="D8031">
        <v>355</v>
      </c>
      <c r="E8031">
        <v>2949</v>
      </c>
      <c r="F8031">
        <v>1916</v>
      </c>
      <c r="G8031" t="s">
        <v>690</v>
      </c>
      <c r="H8031" t="s">
        <v>24758</v>
      </c>
      <c r="I8031" t="s">
        <v>90</v>
      </c>
      <c r="J8031" t="s">
        <v>45</v>
      </c>
      <c r="K8031" t="s">
        <v>24759</v>
      </c>
      <c r="L8031">
        <v>2311893</v>
      </c>
      <c r="M8031">
        <f t="shared" si="250"/>
        <v>680180</v>
      </c>
      <c r="N8031" s="2">
        <f t="shared" si="251"/>
        <v>35.028823329942355</v>
      </c>
    </row>
    <row r="8032" spans="1:14" x14ac:dyDescent="0.3">
      <c r="A8032" t="s">
        <v>1218</v>
      </c>
      <c r="B8032" t="s">
        <v>1513</v>
      </c>
      <c r="C8032">
        <v>4.2</v>
      </c>
      <c r="D8032">
        <v>51</v>
      </c>
      <c r="E8032">
        <v>2399</v>
      </c>
      <c r="F8032">
        <v>839</v>
      </c>
      <c r="G8032" t="s">
        <v>124</v>
      </c>
      <c r="H8032" t="s">
        <v>24760</v>
      </c>
      <c r="I8032" t="s">
        <v>132</v>
      </c>
      <c r="J8032" t="s">
        <v>1515</v>
      </c>
      <c r="K8032" t="s">
        <v>24761</v>
      </c>
      <c r="L8032">
        <v>15892786</v>
      </c>
      <c r="M8032">
        <f t="shared" si="250"/>
        <v>42789</v>
      </c>
      <c r="N8032" s="2">
        <f t="shared" si="251"/>
        <v>65.027094622759478</v>
      </c>
    </row>
    <row r="8033" spans="1:14" x14ac:dyDescent="0.3">
      <c r="A8033" t="s">
        <v>24762</v>
      </c>
      <c r="B8033" t="s">
        <v>17914</v>
      </c>
      <c r="C8033">
        <v>4.8</v>
      </c>
      <c r="D8033">
        <v>13</v>
      </c>
      <c r="E8033">
        <v>1699</v>
      </c>
      <c r="F8033">
        <v>1444</v>
      </c>
      <c r="G8033" t="s">
        <v>242</v>
      </c>
      <c r="H8033" t="s">
        <v>24763</v>
      </c>
      <c r="I8033" t="s">
        <v>1176</v>
      </c>
      <c r="J8033" t="s">
        <v>17916</v>
      </c>
      <c r="K8033" t="s">
        <v>24764</v>
      </c>
      <c r="L8033">
        <v>12752780</v>
      </c>
      <c r="M8033">
        <f t="shared" si="250"/>
        <v>18772</v>
      </c>
      <c r="N8033" s="2">
        <f t="shared" si="251"/>
        <v>15.008828722778105</v>
      </c>
    </row>
    <row r="8034" spans="1:14" x14ac:dyDescent="0.3">
      <c r="A8034" t="s">
        <v>24765</v>
      </c>
      <c r="B8034" t="s">
        <v>376</v>
      </c>
      <c r="C8034">
        <v>4.5999999999999996</v>
      </c>
      <c r="D8034">
        <v>14</v>
      </c>
      <c r="E8034">
        <v>2700</v>
      </c>
      <c r="F8034">
        <v>2700</v>
      </c>
      <c r="G8034" t="s">
        <v>16</v>
      </c>
      <c r="H8034" t="s">
        <v>24766</v>
      </c>
      <c r="I8034" t="s">
        <v>18</v>
      </c>
      <c r="J8034" t="s">
        <v>378</v>
      </c>
      <c r="K8034" t="s">
        <v>24767</v>
      </c>
      <c r="L8034">
        <v>15243974</v>
      </c>
      <c r="M8034">
        <f t="shared" si="250"/>
        <v>37800</v>
      </c>
      <c r="N8034" s="2">
        <f t="shared" si="251"/>
        <v>0</v>
      </c>
    </row>
    <row r="8035" spans="1:14" x14ac:dyDescent="0.3">
      <c r="A8035" t="s">
        <v>24768</v>
      </c>
      <c r="B8035" t="s">
        <v>4052</v>
      </c>
      <c r="C8035">
        <v>3.9</v>
      </c>
      <c r="D8035">
        <v>186</v>
      </c>
      <c r="E8035">
        <v>2149</v>
      </c>
      <c r="F8035">
        <v>1289</v>
      </c>
      <c r="G8035" t="s">
        <v>16</v>
      </c>
      <c r="H8035" t="s">
        <v>24769</v>
      </c>
      <c r="I8035" t="s">
        <v>18</v>
      </c>
      <c r="J8035" t="s">
        <v>4054</v>
      </c>
      <c r="K8035" t="s">
        <v>24770</v>
      </c>
      <c r="L8035">
        <v>13737648</v>
      </c>
      <c r="M8035">
        <f t="shared" si="250"/>
        <v>239754</v>
      </c>
      <c r="N8035" s="2">
        <f t="shared" si="251"/>
        <v>40.01861330851559</v>
      </c>
    </row>
    <row r="8036" spans="1:14" x14ac:dyDescent="0.3">
      <c r="A8036" t="s">
        <v>7134</v>
      </c>
      <c r="B8036" t="s">
        <v>5410</v>
      </c>
      <c r="C8036">
        <v>4.5999999999999996</v>
      </c>
      <c r="D8036">
        <v>141</v>
      </c>
      <c r="E8036">
        <v>2999</v>
      </c>
      <c r="F8036">
        <v>1619</v>
      </c>
      <c r="G8036" t="s">
        <v>16</v>
      </c>
      <c r="H8036" t="s">
        <v>24771</v>
      </c>
      <c r="I8036" t="s">
        <v>586</v>
      </c>
      <c r="J8036" t="s">
        <v>5412</v>
      </c>
      <c r="K8036" t="s">
        <v>24772</v>
      </c>
      <c r="L8036">
        <v>13853600</v>
      </c>
      <c r="M8036">
        <f t="shared" si="250"/>
        <v>228279</v>
      </c>
      <c r="N8036" s="2">
        <f t="shared" si="251"/>
        <v>46.015338446148718</v>
      </c>
    </row>
    <row r="8037" spans="1:14" x14ac:dyDescent="0.3">
      <c r="A8037" t="s">
        <v>24773</v>
      </c>
      <c r="B8037" t="s">
        <v>895</v>
      </c>
      <c r="C8037">
        <v>4</v>
      </c>
      <c r="D8037">
        <v>7</v>
      </c>
      <c r="E8037">
        <v>2390</v>
      </c>
      <c r="F8037">
        <v>1314</v>
      </c>
      <c r="G8037" t="s">
        <v>466</v>
      </c>
      <c r="H8037" t="s">
        <v>24774</v>
      </c>
      <c r="I8037" t="s">
        <v>56</v>
      </c>
      <c r="J8037" t="s">
        <v>898</v>
      </c>
      <c r="K8037" t="s">
        <v>24775</v>
      </c>
      <c r="L8037">
        <v>14779966</v>
      </c>
      <c r="M8037">
        <f t="shared" si="250"/>
        <v>9198</v>
      </c>
      <c r="N8037" s="2">
        <f t="shared" si="251"/>
        <v>45.020920502092046</v>
      </c>
    </row>
    <row r="8038" spans="1:14" x14ac:dyDescent="0.3">
      <c r="A8038" t="s">
        <v>24776</v>
      </c>
      <c r="B8038" t="s">
        <v>24777</v>
      </c>
      <c r="C8038">
        <v>4.8</v>
      </c>
      <c r="D8038">
        <v>5</v>
      </c>
      <c r="E8038">
        <v>2100</v>
      </c>
      <c r="F8038">
        <v>1050</v>
      </c>
      <c r="G8038" t="s">
        <v>124</v>
      </c>
      <c r="H8038" t="s">
        <v>24778</v>
      </c>
      <c r="I8038" t="s">
        <v>50</v>
      </c>
      <c r="J8038" t="s">
        <v>24779</v>
      </c>
      <c r="K8038" t="s">
        <v>24780</v>
      </c>
      <c r="L8038">
        <v>18179114</v>
      </c>
      <c r="M8038">
        <f t="shared" si="250"/>
        <v>5250</v>
      </c>
      <c r="N8038" s="2">
        <f t="shared" si="251"/>
        <v>50</v>
      </c>
    </row>
    <row r="8039" spans="1:14" x14ac:dyDescent="0.3">
      <c r="A8039" t="s">
        <v>24781</v>
      </c>
      <c r="B8039" t="s">
        <v>3401</v>
      </c>
      <c r="C8039">
        <v>4.5999999999999996</v>
      </c>
      <c r="D8039">
        <v>31</v>
      </c>
      <c r="E8039">
        <v>1899</v>
      </c>
      <c r="F8039">
        <v>1899</v>
      </c>
      <c r="G8039" t="s">
        <v>2172</v>
      </c>
      <c r="H8039" t="s">
        <v>24782</v>
      </c>
      <c r="I8039" t="s">
        <v>3629</v>
      </c>
      <c r="J8039" t="s">
        <v>3403</v>
      </c>
      <c r="K8039" t="s">
        <v>24783</v>
      </c>
      <c r="L8039">
        <v>14783116</v>
      </c>
      <c r="M8039">
        <f t="shared" si="250"/>
        <v>58869</v>
      </c>
      <c r="N8039" s="2">
        <f t="shared" si="251"/>
        <v>0</v>
      </c>
    </row>
    <row r="8040" spans="1:14" x14ac:dyDescent="0.3">
      <c r="A8040" t="s">
        <v>3451</v>
      </c>
      <c r="B8040" t="s">
        <v>3452</v>
      </c>
      <c r="C8040">
        <v>4.2</v>
      </c>
      <c r="D8040">
        <v>60</v>
      </c>
      <c r="E8040">
        <v>2399</v>
      </c>
      <c r="F8040">
        <v>695</v>
      </c>
      <c r="G8040" t="s">
        <v>67</v>
      </c>
      <c r="H8040" t="s">
        <v>24784</v>
      </c>
      <c r="I8040" t="s">
        <v>50</v>
      </c>
      <c r="J8040" t="s">
        <v>3454</v>
      </c>
      <c r="K8040" t="s">
        <v>24785</v>
      </c>
      <c r="L8040">
        <v>13191684</v>
      </c>
      <c r="M8040">
        <f t="shared" si="250"/>
        <v>41700</v>
      </c>
      <c r="N8040" s="2">
        <f t="shared" si="251"/>
        <v>71.029595664860352</v>
      </c>
    </row>
    <row r="8041" spans="1:14" x14ac:dyDescent="0.3">
      <c r="A8041" t="s">
        <v>423</v>
      </c>
      <c r="B8041" t="s">
        <v>1421</v>
      </c>
      <c r="C8041">
        <v>4</v>
      </c>
      <c r="D8041">
        <v>667</v>
      </c>
      <c r="E8041">
        <v>3999</v>
      </c>
      <c r="F8041">
        <v>1799</v>
      </c>
      <c r="G8041" t="s">
        <v>29</v>
      </c>
      <c r="H8041" t="s">
        <v>24786</v>
      </c>
      <c r="I8041" t="s">
        <v>132</v>
      </c>
      <c r="J8041" t="s">
        <v>1423</v>
      </c>
      <c r="K8041" t="s">
        <v>24787</v>
      </c>
      <c r="L8041">
        <v>11374208</v>
      </c>
      <c r="M8041">
        <f t="shared" si="250"/>
        <v>1199933</v>
      </c>
      <c r="N8041" s="2">
        <f t="shared" si="251"/>
        <v>55.013753438359593</v>
      </c>
    </row>
    <row r="8042" spans="1:14" x14ac:dyDescent="0.3">
      <c r="A8042" t="s">
        <v>24788</v>
      </c>
      <c r="B8042" t="s">
        <v>309</v>
      </c>
      <c r="C8042">
        <v>4.4000000000000004</v>
      </c>
      <c r="D8042">
        <v>42</v>
      </c>
      <c r="E8042">
        <v>4999</v>
      </c>
      <c r="F8042">
        <v>2499</v>
      </c>
      <c r="G8042" t="s">
        <v>310</v>
      </c>
      <c r="H8042" t="s">
        <v>24789</v>
      </c>
      <c r="I8042" t="s">
        <v>398</v>
      </c>
      <c r="J8042" t="s">
        <v>313</v>
      </c>
      <c r="K8042" t="s">
        <v>24790</v>
      </c>
      <c r="L8042">
        <v>15465334</v>
      </c>
      <c r="M8042">
        <f t="shared" si="250"/>
        <v>104958</v>
      </c>
      <c r="N8042" s="2">
        <f t="shared" si="251"/>
        <v>50.010002000400078</v>
      </c>
    </row>
    <row r="8043" spans="1:14" x14ac:dyDescent="0.3">
      <c r="A8043" t="s">
        <v>24791</v>
      </c>
      <c r="B8043" t="s">
        <v>917</v>
      </c>
      <c r="C8043">
        <v>3.8</v>
      </c>
      <c r="D8043">
        <v>13</v>
      </c>
      <c r="E8043">
        <v>1049</v>
      </c>
      <c r="F8043">
        <v>419</v>
      </c>
      <c r="G8043" t="s">
        <v>29</v>
      </c>
      <c r="H8043" t="s">
        <v>24792</v>
      </c>
      <c r="I8043" t="s">
        <v>126</v>
      </c>
      <c r="J8043" t="s">
        <v>919</v>
      </c>
      <c r="K8043" t="s">
        <v>24793</v>
      </c>
      <c r="L8043">
        <v>16837762</v>
      </c>
      <c r="M8043">
        <f t="shared" si="250"/>
        <v>5447</v>
      </c>
      <c r="N8043" s="2">
        <f t="shared" si="251"/>
        <v>60.057197330791233</v>
      </c>
    </row>
    <row r="8044" spans="1:14" x14ac:dyDescent="0.3">
      <c r="A8044" t="s">
        <v>18171</v>
      </c>
      <c r="B8044" t="s">
        <v>3370</v>
      </c>
      <c r="C8044">
        <v>4.0999999999999996</v>
      </c>
      <c r="D8044">
        <v>265</v>
      </c>
      <c r="E8044">
        <v>999</v>
      </c>
      <c r="F8044">
        <v>799</v>
      </c>
      <c r="G8044" t="s">
        <v>242</v>
      </c>
      <c r="H8044" t="s">
        <v>24794</v>
      </c>
      <c r="I8044" t="s">
        <v>1176</v>
      </c>
      <c r="J8044" t="s">
        <v>3372</v>
      </c>
      <c r="K8044" t="s">
        <v>24795</v>
      </c>
      <c r="L8044">
        <v>12757394</v>
      </c>
      <c r="M8044">
        <f t="shared" si="250"/>
        <v>211735</v>
      </c>
      <c r="N8044" s="2">
        <f t="shared" si="251"/>
        <v>20.02002002002002</v>
      </c>
    </row>
    <row r="8045" spans="1:14" x14ac:dyDescent="0.3">
      <c r="A8045" t="s">
        <v>23646</v>
      </c>
      <c r="B8045" t="s">
        <v>6962</v>
      </c>
      <c r="C8045">
        <v>4.5</v>
      </c>
      <c r="D8045">
        <v>63</v>
      </c>
      <c r="E8045">
        <v>1499</v>
      </c>
      <c r="F8045">
        <v>1499</v>
      </c>
      <c r="G8045" t="s">
        <v>6963</v>
      </c>
      <c r="H8045" t="s">
        <v>24796</v>
      </c>
      <c r="I8045" t="s">
        <v>83</v>
      </c>
      <c r="J8045" t="s">
        <v>6965</v>
      </c>
      <c r="K8045" t="s">
        <v>24797</v>
      </c>
      <c r="L8045">
        <v>15254376</v>
      </c>
      <c r="M8045">
        <f t="shared" si="250"/>
        <v>94437</v>
      </c>
      <c r="N8045" s="2">
        <f t="shared" si="251"/>
        <v>0</v>
      </c>
    </row>
    <row r="8046" spans="1:14" x14ac:dyDescent="0.3">
      <c r="A8046" t="s">
        <v>19759</v>
      </c>
      <c r="B8046" t="s">
        <v>6895</v>
      </c>
      <c r="C8046">
        <v>4.8</v>
      </c>
      <c r="D8046">
        <v>6</v>
      </c>
      <c r="E8046">
        <v>1699</v>
      </c>
      <c r="F8046">
        <v>699</v>
      </c>
      <c r="G8046" t="s">
        <v>29</v>
      </c>
      <c r="H8046" t="s">
        <v>24798</v>
      </c>
      <c r="I8046" t="s">
        <v>126</v>
      </c>
      <c r="J8046" t="s">
        <v>6897</v>
      </c>
      <c r="K8046" t="s">
        <v>24799</v>
      </c>
      <c r="L8046">
        <v>17115154</v>
      </c>
      <c r="M8046">
        <f t="shared" si="250"/>
        <v>4194</v>
      </c>
      <c r="N8046" s="2">
        <f t="shared" si="251"/>
        <v>58.858151854031782</v>
      </c>
    </row>
    <row r="8047" spans="1:14" x14ac:dyDescent="0.3">
      <c r="A8047" t="s">
        <v>8236</v>
      </c>
      <c r="B8047" t="s">
        <v>2275</v>
      </c>
      <c r="C8047">
        <v>3.1</v>
      </c>
      <c r="D8047">
        <v>29</v>
      </c>
      <c r="E8047">
        <v>4899</v>
      </c>
      <c r="F8047">
        <v>1910</v>
      </c>
      <c r="G8047" t="s">
        <v>3174</v>
      </c>
      <c r="H8047" t="s">
        <v>24800</v>
      </c>
      <c r="I8047" t="s">
        <v>3176</v>
      </c>
      <c r="J8047" t="s">
        <v>2277</v>
      </c>
      <c r="K8047" t="s">
        <v>24801</v>
      </c>
      <c r="L8047">
        <v>12562240</v>
      </c>
      <c r="M8047">
        <f t="shared" si="250"/>
        <v>55390</v>
      </c>
      <c r="N8047" s="2">
        <f t="shared" si="251"/>
        <v>61.012451520718514</v>
      </c>
    </row>
    <row r="8048" spans="1:14" x14ac:dyDescent="0.3">
      <c r="A8048" t="s">
        <v>24802</v>
      </c>
      <c r="B8048" t="s">
        <v>14096</v>
      </c>
      <c r="C8048">
        <v>4.3</v>
      </c>
      <c r="D8048">
        <v>148</v>
      </c>
      <c r="E8048">
        <v>999</v>
      </c>
      <c r="F8048">
        <v>969</v>
      </c>
      <c r="G8048" t="s">
        <v>24803</v>
      </c>
      <c r="H8048" t="s">
        <v>24804</v>
      </c>
      <c r="I8048" t="s">
        <v>3629</v>
      </c>
      <c r="J8048" t="s">
        <v>14098</v>
      </c>
      <c r="K8048" t="s">
        <v>24805</v>
      </c>
      <c r="L8048">
        <v>12990810</v>
      </c>
      <c r="M8048">
        <f t="shared" si="250"/>
        <v>143412</v>
      </c>
      <c r="N8048" s="2">
        <f t="shared" si="251"/>
        <v>3.0030030030030028</v>
      </c>
    </row>
    <row r="8049" spans="1:14" x14ac:dyDescent="0.3">
      <c r="A8049" t="s">
        <v>2716</v>
      </c>
      <c r="B8049" t="s">
        <v>230</v>
      </c>
      <c r="C8049">
        <v>4.3</v>
      </c>
      <c r="D8049">
        <v>602</v>
      </c>
      <c r="E8049">
        <v>1599</v>
      </c>
      <c r="F8049">
        <v>959</v>
      </c>
      <c r="G8049" t="s">
        <v>563</v>
      </c>
      <c r="H8049" t="s">
        <v>24806</v>
      </c>
      <c r="I8049" t="s">
        <v>297</v>
      </c>
      <c r="J8049" t="s">
        <v>232</v>
      </c>
      <c r="K8049" t="s">
        <v>24807</v>
      </c>
      <c r="L8049">
        <v>12442560</v>
      </c>
      <c r="M8049">
        <f t="shared" si="250"/>
        <v>577318</v>
      </c>
      <c r="N8049" s="2">
        <f t="shared" si="251"/>
        <v>40.025015634771734</v>
      </c>
    </row>
    <row r="8050" spans="1:14" x14ac:dyDescent="0.3">
      <c r="A8050" t="s">
        <v>24808</v>
      </c>
      <c r="B8050" t="s">
        <v>1513</v>
      </c>
      <c r="C8050">
        <v>4.2</v>
      </c>
      <c r="D8050">
        <v>37</v>
      </c>
      <c r="E8050">
        <v>1699</v>
      </c>
      <c r="F8050">
        <v>1699</v>
      </c>
      <c r="G8050" t="s">
        <v>1034</v>
      </c>
      <c r="H8050" t="s">
        <v>24809</v>
      </c>
      <c r="I8050" t="s">
        <v>83</v>
      </c>
      <c r="J8050" t="s">
        <v>1515</v>
      </c>
      <c r="K8050" t="s">
        <v>24810</v>
      </c>
      <c r="L8050">
        <v>15616892</v>
      </c>
      <c r="M8050">
        <f t="shared" si="250"/>
        <v>62863</v>
      </c>
      <c r="N8050" s="2">
        <f t="shared" si="251"/>
        <v>0</v>
      </c>
    </row>
    <row r="8051" spans="1:14" x14ac:dyDescent="0.3">
      <c r="A8051" t="s">
        <v>4094</v>
      </c>
      <c r="B8051" t="s">
        <v>3295</v>
      </c>
      <c r="C8051">
        <v>4.0999999999999996</v>
      </c>
      <c r="D8051">
        <v>64</v>
      </c>
      <c r="E8051">
        <v>1399</v>
      </c>
      <c r="F8051">
        <v>685</v>
      </c>
      <c r="G8051" t="s">
        <v>5138</v>
      </c>
      <c r="H8051" t="s">
        <v>24811</v>
      </c>
      <c r="I8051" t="s">
        <v>297</v>
      </c>
      <c r="J8051" t="s">
        <v>3297</v>
      </c>
      <c r="K8051" t="s">
        <v>24812</v>
      </c>
      <c r="L8051">
        <v>10352937</v>
      </c>
      <c r="M8051">
        <f t="shared" si="250"/>
        <v>43840</v>
      </c>
      <c r="N8051" s="2">
        <f t="shared" si="251"/>
        <v>51.036454610436024</v>
      </c>
    </row>
    <row r="8052" spans="1:14" x14ac:dyDescent="0.3">
      <c r="A8052" t="s">
        <v>11815</v>
      </c>
      <c r="B8052" t="s">
        <v>1513</v>
      </c>
      <c r="C8052">
        <v>4.4000000000000004</v>
      </c>
      <c r="D8052">
        <v>7</v>
      </c>
      <c r="E8052">
        <v>699</v>
      </c>
      <c r="F8052">
        <v>349</v>
      </c>
      <c r="G8052" t="s">
        <v>182</v>
      </c>
      <c r="H8052" t="s">
        <v>24813</v>
      </c>
      <c r="I8052" t="s">
        <v>37</v>
      </c>
      <c r="J8052" t="s">
        <v>1515</v>
      </c>
      <c r="K8052" t="s">
        <v>24814</v>
      </c>
      <c r="L8052">
        <v>18273722</v>
      </c>
      <c r="M8052">
        <f t="shared" si="250"/>
        <v>2443</v>
      </c>
      <c r="N8052" s="2">
        <f t="shared" si="251"/>
        <v>50.071530758226032</v>
      </c>
    </row>
    <row r="8053" spans="1:14" x14ac:dyDescent="0.3">
      <c r="A8053" t="s">
        <v>24815</v>
      </c>
      <c r="B8053" t="s">
        <v>2417</v>
      </c>
      <c r="C8053">
        <v>4.5</v>
      </c>
      <c r="D8053">
        <v>2</v>
      </c>
      <c r="E8053">
        <v>5999</v>
      </c>
      <c r="F8053">
        <v>4739</v>
      </c>
      <c r="G8053" t="s">
        <v>1234</v>
      </c>
      <c r="H8053" t="s">
        <v>24816</v>
      </c>
      <c r="I8053" t="s">
        <v>1192</v>
      </c>
      <c r="J8053" t="s">
        <v>2419</v>
      </c>
      <c r="K8053" t="s">
        <v>24817</v>
      </c>
      <c r="L8053">
        <v>17447546</v>
      </c>
      <c r="M8053">
        <f t="shared" si="250"/>
        <v>9478</v>
      </c>
      <c r="N8053" s="2">
        <f t="shared" si="251"/>
        <v>21.003500583430572</v>
      </c>
    </row>
    <row r="8054" spans="1:14" x14ac:dyDescent="0.3">
      <c r="A8054" t="s">
        <v>24818</v>
      </c>
      <c r="B8054" t="s">
        <v>11626</v>
      </c>
      <c r="C8054">
        <v>4.3</v>
      </c>
      <c r="D8054">
        <v>608</v>
      </c>
      <c r="E8054">
        <v>560</v>
      </c>
      <c r="F8054">
        <v>560</v>
      </c>
      <c r="G8054" t="s">
        <v>11710</v>
      </c>
      <c r="H8054" t="s">
        <v>24819</v>
      </c>
      <c r="I8054" t="s">
        <v>220</v>
      </c>
      <c r="J8054" t="s">
        <v>11629</v>
      </c>
      <c r="K8054" t="s">
        <v>24820</v>
      </c>
      <c r="L8054">
        <v>12679482</v>
      </c>
      <c r="M8054">
        <f t="shared" si="250"/>
        <v>340480</v>
      </c>
      <c r="N8054" s="2">
        <f t="shared" si="251"/>
        <v>0</v>
      </c>
    </row>
    <row r="8055" spans="1:14" x14ac:dyDescent="0.3">
      <c r="A8055" t="s">
        <v>3242</v>
      </c>
      <c r="B8055" t="s">
        <v>1513</v>
      </c>
      <c r="C8055">
        <v>4.3</v>
      </c>
      <c r="D8055">
        <v>6</v>
      </c>
      <c r="E8055">
        <v>2399</v>
      </c>
      <c r="F8055">
        <v>959</v>
      </c>
      <c r="G8055" t="s">
        <v>124</v>
      </c>
      <c r="H8055" t="s">
        <v>24821</v>
      </c>
      <c r="I8055" t="s">
        <v>132</v>
      </c>
      <c r="J8055" t="s">
        <v>1515</v>
      </c>
      <c r="K8055" t="s">
        <v>24822</v>
      </c>
      <c r="L8055">
        <v>15886990</v>
      </c>
      <c r="M8055">
        <f t="shared" si="250"/>
        <v>5754</v>
      </c>
      <c r="N8055" s="2">
        <f t="shared" si="251"/>
        <v>60.025010421008751</v>
      </c>
    </row>
    <row r="8056" spans="1:14" x14ac:dyDescent="0.3">
      <c r="A8056" t="s">
        <v>24823</v>
      </c>
      <c r="B8056" t="s">
        <v>41</v>
      </c>
      <c r="C8056">
        <v>4.4000000000000004</v>
      </c>
      <c r="D8056">
        <v>306</v>
      </c>
      <c r="E8056">
        <v>1899</v>
      </c>
      <c r="F8056">
        <v>1139</v>
      </c>
      <c r="G8056" t="s">
        <v>42</v>
      </c>
      <c r="H8056" t="s">
        <v>24824</v>
      </c>
      <c r="I8056" t="s">
        <v>862</v>
      </c>
      <c r="J8056" t="s">
        <v>45</v>
      </c>
      <c r="K8056" t="s">
        <v>24825</v>
      </c>
      <c r="L8056">
        <v>11012144</v>
      </c>
      <c r="M8056">
        <f t="shared" si="250"/>
        <v>348534</v>
      </c>
      <c r="N8056" s="2">
        <f t="shared" si="251"/>
        <v>40.021063717746181</v>
      </c>
    </row>
    <row r="8057" spans="1:14" x14ac:dyDescent="0.3">
      <c r="A8057" t="s">
        <v>24826</v>
      </c>
      <c r="B8057" t="s">
        <v>5053</v>
      </c>
      <c r="C8057">
        <v>4</v>
      </c>
      <c r="D8057">
        <v>487</v>
      </c>
      <c r="E8057">
        <v>3960</v>
      </c>
      <c r="F8057">
        <v>594</v>
      </c>
      <c r="G8057" t="s">
        <v>16</v>
      </c>
      <c r="H8057" t="s">
        <v>24827</v>
      </c>
      <c r="I8057" t="s">
        <v>1558</v>
      </c>
      <c r="J8057" t="s">
        <v>5055</v>
      </c>
      <c r="K8057" t="s">
        <v>24828</v>
      </c>
      <c r="L8057">
        <v>9013499</v>
      </c>
      <c r="M8057">
        <f t="shared" si="250"/>
        <v>289278</v>
      </c>
      <c r="N8057" s="2">
        <f t="shared" si="251"/>
        <v>85</v>
      </c>
    </row>
    <row r="8058" spans="1:14" x14ac:dyDescent="0.3">
      <c r="A8058" t="s">
        <v>3722</v>
      </c>
      <c r="B8058" t="s">
        <v>2015</v>
      </c>
      <c r="C8058">
        <v>4.0999999999999996</v>
      </c>
      <c r="D8058">
        <v>152</v>
      </c>
      <c r="E8058">
        <v>2799</v>
      </c>
      <c r="F8058">
        <v>979</v>
      </c>
      <c r="G8058" t="s">
        <v>67</v>
      </c>
      <c r="H8058" t="s">
        <v>24829</v>
      </c>
      <c r="I8058" t="s">
        <v>50</v>
      </c>
      <c r="J8058" t="s">
        <v>2017</v>
      </c>
      <c r="K8058" t="s">
        <v>24830</v>
      </c>
      <c r="L8058">
        <v>2337116</v>
      </c>
      <c r="M8058">
        <f t="shared" si="250"/>
        <v>148808</v>
      </c>
      <c r="N8058" s="2">
        <f t="shared" si="251"/>
        <v>65.023222579492682</v>
      </c>
    </row>
    <row r="8059" spans="1:14" x14ac:dyDescent="0.3">
      <c r="A8059" t="s">
        <v>2279</v>
      </c>
      <c r="B8059" t="s">
        <v>3415</v>
      </c>
      <c r="C8059">
        <v>4</v>
      </c>
      <c r="D8059">
        <v>402</v>
      </c>
      <c r="E8059">
        <v>1499</v>
      </c>
      <c r="F8059">
        <v>509</v>
      </c>
      <c r="G8059" t="s">
        <v>95</v>
      </c>
      <c r="H8059" t="s">
        <v>24831</v>
      </c>
      <c r="I8059" t="s">
        <v>37</v>
      </c>
      <c r="J8059" t="s">
        <v>3417</v>
      </c>
      <c r="K8059" t="s">
        <v>24832</v>
      </c>
      <c r="L8059">
        <v>11554762</v>
      </c>
      <c r="M8059">
        <f t="shared" si="250"/>
        <v>204618</v>
      </c>
      <c r="N8059" s="2">
        <f t="shared" si="251"/>
        <v>66.04402935290193</v>
      </c>
    </row>
    <row r="8060" spans="1:14" x14ac:dyDescent="0.3">
      <c r="A8060" t="s">
        <v>24833</v>
      </c>
      <c r="B8060" t="s">
        <v>54</v>
      </c>
      <c r="C8060">
        <v>4.5999999999999996</v>
      </c>
      <c r="D8060">
        <v>9</v>
      </c>
      <c r="E8060">
        <v>1099</v>
      </c>
      <c r="F8060">
        <v>439</v>
      </c>
      <c r="G8060" t="s">
        <v>42</v>
      </c>
      <c r="H8060" t="s">
        <v>24834</v>
      </c>
      <c r="I8060" t="s">
        <v>56</v>
      </c>
      <c r="J8060" t="s">
        <v>57</v>
      </c>
      <c r="K8060" t="s">
        <v>24835</v>
      </c>
      <c r="L8060">
        <v>13672238</v>
      </c>
      <c r="M8060">
        <f t="shared" si="250"/>
        <v>3951</v>
      </c>
      <c r="N8060" s="2">
        <f t="shared" si="251"/>
        <v>60.05459508644222</v>
      </c>
    </row>
    <row r="8061" spans="1:14" x14ac:dyDescent="0.3">
      <c r="A8061" t="s">
        <v>1821</v>
      </c>
      <c r="B8061" t="s">
        <v>995</v>
      </c>
      <c r="C8061">
        <v>4.4000000000000004</v>
      </c>
      <c r="D8061">
        <v>222</v>
      </c>
      <c r="E8061">
        <v>2495</v>
      </c>
      <c r="F8061">
        <v>2495</v>
      </c>
      <c r="G8061" t="s">
        <v>16</v>
      </c>
      <c r="H8061" t="s">
        <v>24836</v>
      </c>
      <c r="I8061" t="s">
        <v>177</v>
      </c>
      <c r="J8061" t="s">
        <v>998</v>
      </c>
      <c r="K8061" t="s">
        <v>24837</v>
      </c>
      <c r="L8061">
        <v>6520534</v>
      </c>
      <c r="M8061">
        <f t="shared" si="250"/>
        <v>553890</v>
      </c>
      <c r="N8061" s="2">
        <f t="shared" si="251"/>
        <v>0</v>
      </c>
    </row>
    <row r="8062" spans="1:14" x14ac:dyDescent="0.3">
      <c r="A8062" t="s">
        <v>24838</v>
      </c>
      <c r="B8062" t="s">
        <v>2653</v>
      </c>
      <c r="C8062">
        <v>4.2</v>
      </c>
      <c r="D8062">
        <v>5</v>
      </c>
      <c r="E8062">
        <v>2499</v>
      </c>
      <c r="F8062">
        <v>999</v>
      </c>
      <c r="G8062" t="s">
        <v>124</v>
      </c>
      <c r="H8062" t="s">
        <v>24839</v>
      </c>
      <c r="I8062" t="s">
        <v>50</v>
      </c>
      <c r="J8062" t="s">
        <v>2655</v>
      </c>
      <c r="K8062" t="s">
        <v>24840</v>
      </c>
      <c r="L8062">
        <v>17715914</v>
      </c>
      <c r="M8062">
        <f t="shared" si="250"/>
        <v>4995</v>
      </c>
      <c r="N8062" s="2">
        <f t="shared" si="251"/>
        <v>60.024009603841534</v>
      </c>
    </row>
    <row r="8063" spans="1:14" x14ac:dyDescent="0.3">
      <c r="A8063" t="s">
        <v>24841</v>
      </c>
      <c r="B8063" t="s">
        <v>230</v>
      </c>
      <c r="C8063">
        <v>3.6</v>
      </c>
      <c r="D8063">
        <v>26</v>
      </c>
      <c r="E8063">
        <v>2499</v>
      </c>
      <c r="F8063">
        <v>1249</v>
      </c>
      <c r="G8063" t="s">
        <v>1474</v>
      </c>
      <c r="H8063" t="s">
        <v>24842</v>
      </c>
      <c r="I8063" t="s">
        <v>685</v>
      </c>
      <c r="J8063" t="s">
        <v>232</v>
      </c>
      <c r="K8063" t="s">
        <v>24843</v>
      </c>
      <c r="L8063">
        <v>15877316</v>
      </c>
      <c r="M8063">
        <f t="shared" si="250"/>
        <v>32474</v>
      </c>
      <c r="N8063" s="2">
        <f t="shared" si="251"/>
        <v>50.020008003201276</v>
      </c>
    </row>
    <row r="8064" spans="1:14" x14ac:dyDescent="0.3">
      <c r="A8064" t="s">
        <v>24844</v>
      </c>
      <c r="B8064" t="s">
        <v>181</v>
      </c>
      <c r="C8064">
        <v>3.3</v>
      </c>
      <c r="D8064">
        <v>9</v>
      </c>
      <c r="E8064">
        <v>4913</v>
      </c>
      <c r="F8064">
        <v>2800</v>
      </c>
      <c r="G8064" t="s">
        <v>182</v>
      </c>
      <c r="H8064" t="s">
        <v>24845</v>
      </c>
      <c r="I8064" t="s">
        <v>50</v>
      </c>
      <c r="J8064" t="s">
        <v>184</v>
      </c>
      <c r="K8064" t="s">
        <v>24846</v>
      </c>
      <c r="L8064">
        <v>16219114</v>
      </c>
      <c r="M8064">
        <f t="shared" si="250"/>
        <v>25200</v>
      </c>
      <c r="N8064" s="2">
        <f t="shared" si="251"/>
        <v>43.008345206594747</v>
      </c>
    </row>
    <row r="8065" spans="1:14" x14ac:dyDescent="0.3">
      <c r="A8065" t="s">
        <v>12149</v>
      </c>
      <c r="B8065" t="s">
        <v>5078</v>
      </c>
      <c r="C8065">
        <v>3.9</v>
      </c>
      <c r="D8065">
        <v>48</v>
      </c>
      <c r="E8065">
        <v>2499</v>
      </c>
      <c r="F8065">
        <v>1299</v>
      </c>
      <c r="G8065" t="s">
        <v>124</v>
      </c>
      <c r="H8065" t="s">
        <v>24847</v>
      </c>
      <c r="I8065" t="s">
        <v>1209</v>
      </c>
      <c r="J8065" t="s">
        <v>5080</v>
      </c>
      <c r="K8065" t="s">
        <v>24848</v>
      </c>
      <c r="L8065">
        <v>12850340</v>
      </c>
      <c r="M8065">
        <f t="shared" si="250"/>
        <v>62352</v>
      </c>
      <c r="N8065" s="2">
        <f t="shared" si="251"/>
        <v>48.019207683073226</v>
      </c>
    </row>
    <row r="8066" spans="1:14" x14ac:dyDescent="0.3">
      <c r="A8066" t="s">
        <v>24849</v>
      </c>
      <c r="B8066" t="s">
        <v>1382</v>
      </c>
      <c r="C8066">
        <v>4.0999999999999996</v>
      </c>
      <c r="D8066">
        <v>40</v>
      </c>
      <c r="E8066">
        <v>3399</v>
      </c>
      <c r="F8066">
        <v>1529</v>
      </c>
      <c r="G8066" t="s">
        <v>124</v>
      </c>
      <c r="H8066" t="s">
        <v>24850</v>
      </c>
      <c r="I8066" t="s">
        <v>132</v>
      </c>
      <c r="J8066" t="s">
        <v>1384</v>
      </c>
      <c r="K8066" t="s">
        <v>24851</v>
      </c>
      <c r="L8066">
        <v>16897388</v>
      </c>
      <c r="M8066">
        <f t="shared" si="250"/>
        <v>61160</v>
      </c>
      <c r="N8066" s="2">
        <f t="shared" si="251"/>
        <v>55.016181229773466</v>
      </c>
    </row>
    <row r="8067" spans="1:14" x14ac:dyDescent="0.3">
      <c r="A8067" t="s">
        <v>4496</v>
      </c>
      <c r="B8067" t="s">
        <v>1267</v>
      </c>
      <c r="C8067">
        <v>4.0999999999999996</v>
      </c>
      <c r="D8067">
        <v>13</v>
      </c>
      <c r="E8067">
        <v>2199</v>
      </c>
      <c r="F8067">
        <v>703</v>
      </c>
      <c r="G8067" t="s">
        <v>1268</v>
      </c>
      <c r="H8067" t="s">
        <v>24852</v>
      </c>
      <c r="I8067" t="s">
        <v>891</v>
      </c>
      <c r="J8067" t="s">
        <v>1270</v>
      </c>
      <c r="K8067" t="s">
        <v>24853</v>
      </c>
      <c r="L8067">
        <v>13979426</v>
      </c>
      <c r="M8067">
        <f t="shared" ref="M8067:M8130" si="252">D8067*F8067</f>
        <v>9139</v>
      </c>
      <c r="N8067" s="2">
        <f t="shared" ref="N8067:N8130" si="253">((E8067-F8067)/E8067) *100</f>
        <v>68.030923146884945</v>
      </c>
    </row>
    <row r="8068" spans="1:14" x14ac:dyDescent="0.3">
      <c r="A8068" t="s">
        <v>24854</v>
      </c>
      <c r="B8068" t="s">
        <v>2334</v>
      </c>
      <c r="C8068">
        <v>4.7</v>
      </c>
      <c r="D8068">
        <v>393</v>
      </c>
      <c r="E8068">
        <v>1395</v>
      </c>
      <c r="F8068">
        <v>1395</v>
      </c>
      <c r="G8068" t="s">
        <v>472</v>
      </c>
      <c r="H8068" t="s">
        <v>24855</v>
      </c>
      <c r="I8068" t="s">
        <v>1584</v>
      </c>
      <c r="J8068" t="s">
        <v>2336</v>
      </c>
      <c r="K8068" t="s">
        <v>24856</v>
      </c>
      <c r="L8068">
        <v>12443326</v>
      </c>
      <c r="M8068">
        <f t="shared" si="252"/>
        <v>548235</v>
      </c>
      <c r="N8068" s="2">
        <f t="shared" si="253"/>
        <v>0</v>
      </c>
    </row>
    <row r="8069" spans="1:14" x14ac:dyDescent="0.3">
      <c r="A8069" t="s">
        <v>24857</v>
      </c>
      <c r="B8069" t="s">
        <v>3452</v>
      </c>
      <c r="C8069">
        <v>3.6</v>
      </c>
      <c r="D8069">
        <v>7</v>
      </c>
      <c r="E8069">
        <v>1599</v>
      </c>
      <c r="F8069">
        <v>1103</v>
      </c>
      <c r="G8069" t="s">
        <v>67</v>
      </c>
      <c r="H8069" t="s">
        <v>24858</v>
      </c>
      <c r="I8069" t="s">
        <v>752</v>
      </c>
      <c r="J8069" t="s">
        <v>3454</v>
      </c>
      <c r="K8069" t="s">
        <v>24859</v>
      </c>
      <c r="L8069">
        <v>17605204</v>
      </c>
      <c r="M8069">
        <f t="shared" si="252"/>
        <v>7721</v>
      </c>
      <c r="N8069" s="2">
        <f t="shared" si="253"/>
        <v>31.019387116948096</v>
      </c>
    </row>
    <row r="8070" spans="1:14" x14ac:dyDescent="0.3">
      <c r="A8070" t="s">
        <v>8580</v>
      </c>
      <c r="B8070" t="s">
        <v>12257</v>
      </c>
      <c r="C8070">
        <v>4.0999999999999996</v>
      </c>
      <c r="D8070">
        <v>14</v>
      </c>
      <c r="E8070">
        <v>2000</v>
      </c>
      <c r="F8070">
        <v>800</v>
      </c>
      <c r="G8070" t="s">
        <v>29</v>
      </c>
      <c r="H8070" t="s">
        <v>24860</v>
      </c>
      <c r="I8070" t="s">
        <v>126</v>
      </c>
      <c r="J8070" t="s">
        <v>12259</v>
      </c>
      <c r="K8070" t="s">
        <v>24861</v>
      </c>
      <c r="L8070">
        <v>12633620</v>
      </c>
      <c r="M8070">
        <f t="shared" si="252"/>
        <v>11200</v>
      </c>
      <c r="N8070" s="2">
        <f t="shared" si="253"/>
        <v>60</v>
      </c>
    </row>
    <row r="8071" spans="1:14" x14ac:dyDescent="0.3">
      <c r="A8071" t="s">
        <v>24862</v>
      </c>
      <c r="B8071" t="s">
        <v>230</v>
      </c>
      <c r="C8071">
        <v>4.0999999999999996</v>
      </c>
      <c r="D8071">
        <v>83</v>
      </c>
      <c r="E8071">
        <v>1299</v>
      </c>
      <c r="F8071">
        <v>649</v>
      </c>
      <c r="G8071" t="s">
        <v>67</v>
      </c>
      <c r="H8071" t="s">
        <v>24863</v>
      </c>
      <c r="I8071" t="s">
        <v>37</v>
      </c>
      <c r="J8071" t="s">
        <v>232</v>
      </c>
      <c r="K8071" t="s">
        <v>24864</v>
      </c>
      <c r="L8071">
        <v>12907310</v>
      </c>
      <c r="M8071">
        <f t="shared" si="252"/>
        <v>53867</v>
      </c>
      <c r="N8071" s="2">
        <f t="shared" si="253"/>
        <v>50.038491147036183</v>
      </c>
    </row>
    <row r="8072" spans="1:14" x14ac:dyDescent="0.3">
      <c r="A8072" t="s">
        <v>24865</v>
      </c>
      <c r="B8072" t="s">
        <v>655</v>
      </c>
      <c r="C8072">
        <v>4.4000000000000004</v>
      </c>
      <c r="D8072">
        <v>222</v>
      </c>
      <c r="E8072">
        <v>1899</v>
      </c>
      <c r="F8072">
        <v>721</v>
      </c>
      <c r="G8072" t="s">
        <v>42</v>
      </c>
      <c r="H8072" t="s">
        <v>24866</v>
      </c>
      <c r="I8072" t="s">
        <v>50</v>
      </c>
      <c r="J8072" t="s">
        <v>657</v>
      </c>
      <c r="K8072" t="s">
        <v>24867</v>
      </c>
      <c r="L8072">
        <v>11234428</v>
      </c>
      <c r="M8072">
        <f t="shared" si="252"/>
        <v>160062</v>
      </c>
      <c r="N8072" s="2">
        <f t="shared" si="253"/>
        <v>62.032648762506582</v>
      </c>
    </row>
    <row r="8073" spans="1:14" x14ac:dyDescent="0.3">
      <c r="A8073" t="s">
        <v>24868</v>
      </c>
      <c r="B8073" t="s">
        <v>1078</v>
      </c>
      <c r="C8073">
        <v>4.5999999999999996</v>
      </c>
      <c r="D8073">
        <v>10</v>
      </c>
      <c r="E8073">
        <v>2290</v>
      </c>
      <c r="F8073">
        <v>1488</v>
      </c>
      <c r="G8073" t="s">
        <v>242</v>
      </c>
      <c r="H8073" t="s">
        <v>24869</v>
      </c>
      <c r="I8073" t="s">
        <v>1176</v>
      </c>
      <c r="J8073" t="s">
        <v>1081</v>
      </c>
      <c r="K8073" t="s">
        <v>24870</v>
      </c>
      <c r="L8073">
        <v>14389844</v>
      </c>
      <c r="M8073">
        <f t="shared" si="252"/>
        <v>14880</v>
      </c>
      <c r="N8073" s="2">
        <f t="shared" si="253"/>
        <v>35.021834061135372</v>
      </c>
    </row>
    <row r="8074" spans="1:14" x14ac:dyDescent="0.3">
      <c r="A8074" t="s">
        <v>24871</v>
      </c>
      <c r="B8074" t="s">
        <v>2590</v>
      </c>
      <c r="C8074">
        <v>5</v>
      </c>
      <c r="D8074">
        <v>7</v>
      </c>
      <c r="E8074">
        <v>2929</v>
      </c>
      <c r="F8074">
        <v>878</v>
      </c>
      <c r="G8074" t="s">
        <v>409</v>
      </c>
      <c r="H8074" t="s">
        <v>24872</v>
      </c>
      <c r="I8074" t="s">
        <v>891</v>
      </c>
      <c r="J8074" t="s">
        <v>2592</v>
      </c>
      <c r="K8074" t="s">
        <v>24873</v>
      </c>
      <c r="L8074">
        <v>17224668</v>
      </c>
      <c r="M8074">
        <f t="shared" si="252"/>
        <v>6146</v>
      </c>
      <c r="N8074" s="2">
        <f t="shared" si="253"/>
        <v>70.023898941618299</v>
      </c>
    </row>
    <row r="8075" spans="1:14" x14ac:dyDescent="0.3">
      <c r="A8075" t="s">
        <v>4378</v>
      </c>
      <c r="B8075" t="s">
        <v>2679</v>
      </c>
      <c r="C8075">
        <v>3.7</v>
      </c>
      <c r="D8075">
        <v>3</v>
      </c>
      <c r="E8075">
        <v>2599</v>
      </c>
      <c r="F8075">
        <v>2339</v>
      </c>
      <c r="G8075" t="s">
        <v>1975</v>
      </c>
      <c r="H8075" t="s">
        <v>24874</v>
      </c>
      <c r="I8075" t="s">
        <v>297</v>
      </c>
      <c r="J8075" t="s">
        <v>2681</v>
      </c>
      <c r="K8075" t="s">
        <v>24875</v>
      </c>
      <c r="L8075">
        <v>17567840</v>
      </c>
      <c r="M8075">
        <f t="shared" si="252"/>
        <v>7017</v>
      </c>
      <c r="N8075" s="2">
        <f t="shared" si="253"/>
        <v>10.00384763370527</v>
      </c>
    </row>
    <row r="8076" spans="1:14" x14ac:dyDescent="0.3">
      <c r="A8076" t="s">
        <v>24876</v>
      </c>
      <c r="B8076" t="s">
        <v>773</v>
      </c>
      <c r="C8076">
        <v>3.8</v>
      </c>
      <c r="D8076">
        <v>635</v>
      </c>
      <c r="E8076">
        <v>2099</v>
      </c>
      <c r="F8076">
        <v>902</v>
      </c>
      <c r="G8076" t="s">
        <v>1158</v>
      </c>
      <c r="H8076" t="s">
        <v>24877</v>
      </c>
      <c r="I8076" t="s">
        <v>24878</v>
      </c>
      <c r="J8076" t="s">
        <v>776</v>
      </c>
      <c r="K8076" t="s">
        <v>24879</v>
      </c>
      <c r="L8076">
        <v>2353789</v>
      </c>
      <c r="M8076">
        <f t="shared" si="252"/>
        <v>572770</v>
      </c>
      <c r="N8076" s="2">
        <f t="shared" si="253"/>
        <v>57.027155788470694</v>
      </c>
    </row>
    <row r="8077" spans="1:14" x14ac:dyDescent="0.3">
      <c r="A8077" t="s">
        <v>2032</v>
      </c>
      <c r="B8077" t="s">
        <v>1513</v>
      </c>
      <c r="C8077">
        <v>1.7</v>
      </c>
      <c r="D8077">
        <v>7</v>
      </c>
      <c r="E8077">
        <v>2499</v>
      </c>
      <c r="F8077">
        <v>874</v>
      </c>
      <c r="G8077" t="s">
        <v>1536</v>
      </c>
      <c r="H8077" t="s">
        <v>24880</v>
      </c>
      <c r="I8077" t="s">
        <v>83</v>
      </c>
      <c r="J8077" t="s">
        <v>1515</v>
      </c>
      <c r="K8077" t="s">
        <v>24881</v>
      </c>
      <c r="L8077">
        <v>15325062</v>
      </c>
      <c r="M8077">
        <f t="shared" si="252"/>
        <v>6118</v>
      </c>
      <c r="N8077" s="2">
        <f t="shared" si="253"/>
        <v>65.026010404161667</v>
      </c>
    </row>
    <row r="8078" spans="1:14" x14ac:dyDescent="0.3">
      <c r="A8078" t="s">
        <v>24882</v>
      </c>
      <c r="B8078" t="s">
        <v>456</v>
      </c>
      <c r="C8078">
        <v>4.3</v>
      </c>
      <c r="D8078">
        <v>9</v>
      </c>
      <c r="E8078">
        <v>2190</v>
      </c>
      <c r="F8078">
        <v>1095</v>
      </c>
      <c r="G8078" t="s">
        <v>1432</v>
      </c>
      <c r="H8078" t="s">
        <v>24883</v>
      </c>
      <c r="I8078" t="s">
        <v>83</v>
      </c>
      <c r="J8078" t="s">
        <v>459</v>
      </c>
      <c r="K8078" t="s">
        <v>24884</v>
      </c>
      <c r="L8078">
        <v>15632946</v>
      </c>
      <c r="M8078">
        <f t="shared" si="252"/>
        <v>9855</v>
      </c>
      <c r="N8078" s="2">
        <f t="shared" si="253"/>
        <v>50</v>
      </c>
    </row>
    <row r="8079" spans="1:14" x14ac:dyDescent="0.3">
      <c r="A8079" t="s">
        <v>24885</v>
      </c>
      <c r="B8079" t="s">
        <v>80</v>
      </c>
      <c r="C8079">
        <v>4.8</v>
      </c>
      <c r="D8079">
        <v>8</v>
      </c>
      <c r="E8079">
        <v>1899</v>
      </c>
      <c r="F8079">
        <v>1044</v>
      </c>
      <c r="G8079" t="s">
        <v>16</v>
      </c>
      <c r="H8079" t="s">
        <v>24886</v>
      </c>
      <c r="I8079" t="s">
        <v>513</v>
      </c>
      <c r="J8079" t="s">
        <v>84</v>
      </c>
      <c r="K8079" t="s">
        <v>24887</v>
      </c>
      <c r="L8079">
        <v>15582772</v>
      </c>
      <c r="M8079">
        <f t="shared" si="252"/>
        <v>8352</v>
      </c>
      <c r="N8079" s="2">
        <f t="shared" si="253"/>
        <v>45.023696682464454</v>
      </c>
    </row>
    <row r="8080" spans="1:14" x14ac:dyDescent="0.3">
      <c r="A8080" t="s">
        <v>3910</v>
      </c>
      <c r="B8080" t="s">
        <v>80</v>
      </c>
      <c r="C8080">
        <v>4.0999999999999996</v>
      </c>
      <c r="D8080">
        <v>33</v>
      </c>
      <c r="E8080">
        <v>2099</v>
      </c>
      <c r="F8080">
        <v>734</v>
      </c>
      <c r="G8080" t="s">
        <v>1536</v>
      </c>
      <c r="H8080" t="s">
        <v>24888</v>
      </c>
      <c r="I8080" t="s">
        <v>83</v>
      </c>
      <c r="J8080" t="s">
        <v>84</v>
      </c>
      <c r="K8080" t="s">
        <v>24889</v>
      </c>
      <c r="L8080">
        <v>15134990</v>
      </c>
      <c r="M8080">
        <f t="shared" si="252"/>
        <v>24222</v>
      </c>
      <c r="N8080" s="2">
        <f t="shared" si="253"/>
        <v>65.030967127203425</v>
      </c>
    </row>
    <row r="8081" spans="1:14" x14ac:dyDescent="0.3">
      <c r="A8081" t="s">
        <v>24890</v>
      </c>
      <c r="B8081" t="s">
        <v>24212</v>
      </c>
      <c r="C8081">
        <v>4.5</v>
      </c>
      <c r="D8081">
        <v>4</v>
      </c>
      <c r="E8081">
        <v>3800</v>
      </c>
      <c r="F8081">
        <v>1900</v>
      </c>
      <c r="G8081" t="s">
        <v>194</v>
      </c>
      <c r="H8081" t="s">
        <v>24891</v>
      </c>
      <c r="I8081" t="s">
        <v>50</v>
      </c>
      <c r="J8081" t="s">
        <v>24214</v>
      </c>
      <c r="K8081" t="s">
        <v>24892</v>
      </c>
      <c r="L8081">
        <v>15150912</v>
      </c>
      <c r="M8081">
        <f t="shared" si="252"/>
        <v>7600</v>
      </c>
      <c r="N8081" s="2">
        <f t="shared" si="253"/>
        <v>50</v>
      </c>
    </row>
    <row r="8082" spans="1:14" x14ac:dyDescent="0.3">
      <c r="A8082" t="s">
        <v>24893</v>
      </c>
      <c r="B8082" t="s">
        <v>456</v>
      </c>
      <c r="C8082">
        <v>4.9000000000000004</v>
      </c>
      <c r="D8082">
        <v>9</v>
      </c>
      <c r="E8082">
        <v>590</v>
      </c>
      <c r="F8082">
        <v>501</v>
      </c>
      <c r="G8082" t="s">
        <v>194</v>
      </c>
      <c r="H8082" t="s">
        <v>24894</v>
      </c>
      <c r="I8082" t="s">
        <v>56</v>
      </c>
      <c r="J8082" t="s">
        <v>459</v>
      </c>
      <c r="K8082" t="s">
        <v>24895</v>
      </c>
      <c r="L8082">
        <v>16107888</v>
      </c>
      <c r="M8082">
        <f t="shared" si="252"/>
        <v>4509</v>
      </c>
      <c r="N8082" s="2">
        <f t="shared" si="253"/>
        <v>15.084745762711865</v>
      </c>
    </row>
    <row r="8083" spans="1:14" x14ac:dyDescent="0.3">
      <c r="A8083" t="s">
        <v>24896</v>
      </c>
      <c r="B8083" t="s">
        <v>557</v>
      </c>
      <c r="C8083">
        <v>3.8</v>
      </c>
      <c r="D8083">
        <v>71</v>
      </c>
      <c r="E8083">
        <v>1999</v>
      </c>
      <c r="F8083">
        <v>999</v>
      </c>
      <c r="G8083" t="s">
        <v>249</v>
      </c>
      <c r="H8083" t="s">
        <v>24897</v>
      </c>
      <c r="I8083" t="s">
        <v>1281</v>
      </c>
      <c r="J8083" t="s">
        <v>559</v>
      </c>
      <c r="K8083" t="s">
        <v>24898</v>
      </c>
      <c r="L8083">
        <v>14030734</v>
      </c>
      <c r="M8083">
        <f t="shared" si="252"/>
        <v>70929</v>
      </c>
      <c r="N8083" s="2">
        <f t="shared" si="253"/>
        <v>50.025012506253134</v>
      </c>
    </row>
    <row r="8084" spans="1:14" x14ac:dyDescent="0.3">
      <c r="A8084" t="s">
        <v>7557</v>
      </c>
      <c r="B8084" t="s">
        <v>5721</v>
      </c>
      <c r="C8084">
        <v>4.4000000000000004</v>
      </c>
      <c r="D8084">
        <v>8</v>
      </c>
      <c r="E8084">
        <v>1599</v>
      </c>
      <c r="F8084">
        <v>783</v>
      </c>
      <c r="G8084" t="s">
        <v>451</v>
      </c>
      <c r="H8084" t="s">
        <v>24899</v>
      </c>
      <c r="I8084" t="s">
        <v>446</v>
      </c>
      <c r="J8084" t="s">
        <v>5723</v>
      </c>
      <c r="K8084" t="s">
        <v>24900</v>
      </c>
      <c r="L8084">
        <v>14099274</v>
      </c>
      <c r="M8084">
        <f t="shared" si="252"/>
        <v>6264</v>
      </c>
      <c r="N8084" s="2">
        <f t="shared" si="253"/>
        <v>51.031894934333955</v>
      </c>
    </row>
    <row r="8085" spans="1:14" x14ac:dyDescent="0.3">
      <c r="A8085" t="s">
        <v>24901</v>
      </c>
      <c r="B8085" t="s">
        <v>9973</v>
      </c>
      <c r="C8085">
        <v>4.5</v>
      </c>
      <c r="D8085">
        <v>24</v>
      </c>
      <c r="E8085">
        <v>1999</v>
      </c>
      <c r="F8085">
        <v>839</v>
      </c>
      <c r="G8085" t="s">
        <v>683</v>
      </c>
      <c r="H8085" t="s">
        <v>24902</v>
      </c>
      <c r="I8085" t="s">
        <v>685</v>
      </c>
      <c r="J8085" t="s">
        <v>9975</v>
      </c>
      <c r="K8085" t="s">
        <v>24903</v>
      </c>
      <c r="L8085">
        <v>11133790</v>
      </c>
      <c r="M8085">
        <f t="shared" si="252"/>
        <v>20136</v>
      </c>
      <c r="N8085" s="2">
        <f t="shared" si="253"/>
        <v>58.029014507253628</v>
      </c>
    </row>
    <row r="8086" spans="1:14" x14ac:dyDescent="0.3">
      <c r="A8086" t="s">
        <v>7557</v>
      </c>
      <c r="B8086" t="s">
        <v>942</v>
      </c>
      <c r="C8086">
        <v>5</v>
      </c>
      <c r="D8086">
        <v>6</v>
      </c>
      <c r="E8086">
        <v>4999</v>
      </c>
      <c r="F8086">
        <v>1999</v>
      </c>
      <c r="G8086" t="s">
        <v>249</v>
      </c>
      <c r="H8086" t="s">
        <v>24904</v>
      </c>
      <c r="I8086" t="s">
        <v>446</v>
      </c>
      <c r="J8086" t="s">
        <v>944</v>
      </c>
      <c r="K8086" t="s">
        <v>24905</v>
      </c>
      <c r="L8086">
        <v>13006702</v>
      </c>
      <c r="M8086">
        <f t="shared" si="252"/>
        <v>11994</v>
      </c>
      <c r="N8086" s="2">
        <f t="shared" si="253"/>
        <v>60.012002400480092</v>
      </c>
    </row>
    <row r="8087" spans="1:14" x14ac:dyDescent="0.3">
      <c r="A8087" t="s">
        <v>24906</v>
      </c>
      <c r="B8087" t="s">
        <v>7199</v>
      </c>
      <c r="C8087">
        <v>4.2</v>
      </c>
      <c r="D8087">
        <v>1100</v>
      </c>
      <c r="E8087">
        <v>799</v>
      </c>
      <c r="F8087">
        <v>559</v>
      </c>
      <c r="G8087" t="s">
        <v>16</v>
      </c>
      <c r="H8087" t="s">
        <v>24907</v>
      </c>
      <c r="I8087" t="s">
        <v>1362</v>
      </c>
      <c r="J8087" t="s">
        <v>7201</v>
      </c>
      <c r="K8087" t="s">
        <v>24908</v>
      </c>
      <c r="L8087">
        <v>4378153</v>
      </c>
      <c r="M8087">
        <f t="shared" si="252"/>
        <v>614900</v>
      </c>
      <c r="N8087" s="2">
        <f t="shared" si="253"/>
        <v>30.037546933667088</v>
      </c>
    </row>
    <row r="8088" spans="1:14" x14ac:dyDescent="0.3">
      <c r="A8088" t="s">
        <v>24909</v>
      </c>
      <c r="B8088" t="s">
        <v>24910</v>
      </c>
      <c r="C8088">
        <v>4.7</v>
      </c>
      <c r="D8088">
        <v>11</v>
      </c>
      <c r="E8088">
        <v>6850</v>
      </c>
      <c r="F8088">
        <v>6850</v>
      </c>
      <c r="G8088" t="s">
        <v>7580</v>
      </c>
      <c r="H8088" t="s">
        <v>24911</v>
      </c>
      <c r="I8088" t="s">
        <v>1145</v>
      </c>
      <c r="J8088" t="s">
        <v>24912</v>
      </c>
      <c r="K8088" t="s">
        <v>24913</v>
      </c>
      <c r="L8088">
        <v>11052908</v>
      </c>
      <c r="M8088">
        <f t="shared" si="252"/>
        <v>75350</v>
      </c>
      <c r="N8088" s="2">
        <f t="shared" si="253"/>
        <v>0</v>
      </c>
    </row>
    <row r="8089" spans="1:14" x14ac:dyDescent="0.3">
      <c r="A8089" t="s">
        <v>24914</v>
      </c>
      <c r="B8089" t="s">
        <v>5108</v>
      </c>
      <c r="C8089">
        <v>3.8</v>
      </c>
      <c r="D8089">
        <v>56</v>
      </c>
      <c r="E8089">
        <v>2099</v>
      </c>
      <c r="F8089">
        <v>1469</v>
      </c>
      <c r="G8089" t="s">
        <v>67</v>
      </c>
      <c r="H8089" t="s">
        <v>24915</v>
      </c>
      <c r="I8089" t="s">
        <v>642</v>
      </c>
      <c r="J8089" t="s">
        <v>5110</v>
      </c>
      <c r="K8089" t="s">
        <v>24916</v>
      </c>
      <c r="L8089">
        <v>13592986</v>
      </c>
      <c r="M8089">
        <f t="shared" si="252"/>
        <v>82264</v>
      </c>
      <c r="N8089" s="2">
        <f t="shared" si="253"/>
        <v>30.014292520247736</v>
      </c>
    </row>
    <row r="8090" spans="1:14" x14ac:dyDescent="0.3">
      <c r="A8090" t="s">
        <v>24917</v>
      </c>
      <c r="B8090" t="s">
        <v>1483</v>
      </c>
      <c r="C8090">
        <v>4.4000000000000004</v>
      </c>
      <c r="D8090">
        <v>10</v>
      </c>
      <c r="E8090">
        <v>4699</v>
      </c>
      <c r="F8090">
        <v>3524</v>
      </c>
      <c r="G8090" t="s">
        <v>29</v>
      </c>
      <c r="H8090" t="s">
        <v>24918</v>
      </c>
      <c r="I8090" t="s">
        <v>50</v>
      </c>
      <c r="J8090" t="s">
        <v>1485</v>
      </c>
      <c r="K8090" t="s">
        <v>24919</v>
      </c>
      <c r="L8090">
        <v>15113172</v>
      </c>
      <c r="M8090">
        <f t="shared" si="252"/>
        <v>35240</v>
      </c>
      <c r="N8090" s="2">
        <f t="shared" si="253"/>
        <v>25.00532028091083</v>
      </c>
    </row>
    <row r="8091" spans="1:14" x14ac:dyDescent="0.3">
      <c r="A8091" t="s">
        <v>24920</v>
      </c>
      <c r="B8091" t="s">
        <v>866</v>
      </c>
      <c r="C8091">
        <v>4.5999999999999996</v>
      </c>
      <c r="D8091">
        <v>10</v>
      </c>
      <c r="E8091">
        <v>2299</v>
      </c>
      <c r="F8091">
        <v>1954</v>
      </c>
      <c r="G8091" t="s">
        <v>16</v>
      </c>
      <c r="H8091" t="s">
        <v>24921</v>
      </c>
      <c r="I8091" t="s">
        <v>586</v>
      </c>
      <c r="J8091" t="s">
        <v>868</v>
      </c>
      <c r="K8091" t="s">
        <v>24922</v>
      </c>
      <c r="L8091">
        <v>16784590</v>
      </c>
      <c r="M8091">
        <f t="shared" si="252"/>
        <v>19540</v>
      </c>
      <c r="N8091" s="2">
        <f t="shared" si="253"/>
        <v>15.006524575902565</v>
      </c>
    </row>
    <row r="8092" spans="1:14" x14ac:dyDescent="0.3">
      <c r="A8092" t="s">
        <v>7261</v>
      </c>
      <c r="B8092" t="s">
        <v>8830</v>
      </c>
      <c r="C8092">
        <v>4.0999999999999996</v>
      </c>
      <c r="D8092">
        <v>64</v>
      </c>
      <c r="E8092">
        <v>1899</v>
      </c>
      <c r="F8092">
        <v>987</v>
      </c>
      <c r="G8092" t="s">
        <v>124</v>
      </c>
      <c r="H8092" t="s">
        <v>24923</v>
      </c>
      <c r="I8092" t="s">
        <v>50</v>
      </c>
      <c r="J8092" t="s">
        <v>8832</v>
      </c>
      <c r="K8092" t="s">
        <v>24924</v>
      </c>
      <c r="L8092">
        <v>10984050</v>
      </c>
      <c r="M8092">
        <f t="shared" si="252"/>
        <v>63168</v>
      </c>
      <c r="N8092" s="2">
        <f t="shared" si="253"/>
        <v>48.025276461295419</v>
      </c>
    </row>
    <row r="8093" spans="1:14" x14ac:dyDescent="0.3">
      <c r="A8093" t="s">
        <v>2993</v>
      </c>
      <c r="B8093" t="s">
        <v>1913</v>
      </c>
      <c r="C8093">
        <v>3.6</v>
      </c>
      <c r="D8093">
        <v>364</v>
      </c>
      <c r="E8093">
        <v>2330</v>
      </c>
      <c r="F8093">
        <v>652</v>
      </c>
      <c r="G8093" t="s">
        <v>16</v>
      </c>
      <c r="H8093" t="s">
        <v>24925</v>
      </c>
      <c r="I8093" t="s">
        <v>18</v>
      </c>
      <c r="J8093" t="s">
        <v>1915</v>
      </c>
      <c r="K8093" t="s">
        <v>24926</v>
      </c>
      <c r="L8093">
        <v>13003866</v>
      </c>
      <c r="M8093">
        <f t="shared" si="252"/>
        <v>237328</v>
      </c>
      <c r="N8093" s="2">
        <f t="shared" si="253"/>
        <v>72.017167381974247</v>
      </c>
    </row>
    <row r="8094" spans="1:14" x14ac:dyDescent="0.3">
      <c r="A8094" t="s">
        <v>24927</v>
      </c>
      <c r="B8094" t="s">
        <v>341</v>
      </c>
      <c r="C8094">
        <v>4.3</v>
      </c>
      <c r="D8094">
        <v>7</v>
      </c>
      <c r="E8094">
        <v>5000</v>
      </c>
      <c r="F8094">
        <v>1100</v>
      </c>
      <c r="G8094" t="s">
        <v>16</v>
      </c>
      <c r="H8094" t="s">
        <v>24928</v>
      </c>
      <c r="I8094" t="s">
        <v>1252</v>
      </c>
      <c r="J8094" t="s">
        <v>344</v>
      </c>
      <c r="K8094" t="s">
        <v>24929</v>
      </c>
      <c r="L8094">
        <v>16632082</v>
      </c>
      <c r="M8094">
        <f t="shared" si="252"/>
        <v>7700</v>
      </c>
      <c r="N8094" s="2">
        <f t="shared" si="253"/>
        <v>78</v>
      </c>
    </row>
    <row r="8095" spans="1:14" x14ac:dyDescent="0.3">
      <c r="A8095" t="s">
        <v>24930</v>
      </c>
      <c r="B8095" t="s">
        <v>80</v>
      </c>
      <c r="C8095">
        <v>4.0999999999999996</v>
      </c>
      <c r="D8095">
        <v>7</v>
      </c>
      <c r="E8095">
        <v>2299</v>
      </c>
      <c r="F8095">
        <v>804</v>
      </c>
      <c r="G8095" t="s">
        <v>81</v>
      </c>
      <c r="H8095" t="s">
        <v>24931</v>
      </c>
      <c r="I8095" t="s">
        <v>446</v>
      </c>
      <c r="J8095" t="s">
        <v>84</v>
      </c>
      <c r="K8095" t="s">
        <v>24932</v>
      </c>
      <c r="L8095">
        <v>15287594</v>
      </c>
      <c r="M8095">
        <f t="shared" si="252"/>
        <v>5628</v>
      </c>
      <c r="N8095" s="2">
        <f t="shared" si="253"/>
        <v>65.02827316224446</v>
      </c>
    </row>
    <row r="8096" spans="1:14" x14ac:dyDescent="0.3">
      <c r="A8096" t="s">
        <v>24933</v>
      </c>
      <c r="B8096" t="s">
        <v>689</v>
      </c>
      <c r="C8096">
        <v>4.7</v>
      </c>
      <c r="D8096">
        <v>99</v>
      </c>
      <c r="E8096">
        <v>1690</v>
      </c>
      <c r="F8096">
        <v>845</v>
      </c>
      <c r="G8096" t="s">
        <v>3652</v>
      </c>
      <c r="H8096" t="s">
        <v>24934</v>
      </c>
      <c r="I8096" t="s">
        <v>513</v>
      </c>
      <c r="J8096" t="s">
        <v>692</v>
      </c>
      <c r="K8096" t="s">
        <v>24935</v>
      </c>
      <c r="L8096">
        <v>15147024</v>
      </c>
      <c r="M8096">
        <f t="shared" si="252"/>
        <v>83655</v>
      </c>
      <c r="N8096" s="2">
        <f t="shared" si="253"/>
        <v>50</v>
      </c>
    </row>
    <row r="8097" spans="1:14" x14ac:dyDescent="0.3">
      <c r="A8097" t="s">
        <v>5137</v>
      </c>
      <c r="B8097" t="s">
        <v>733</v>
      </c>
      <c r="C8097">
        <v>3.7</v>
      </c>
      <c r="D8097">
        <v>25</v>
      </c>
      <c r="E8097">
        <v>1549</v>
      </c>
      <c r="F8097">
        <v>619</v>
      </c>
      <c r="G8097" t="s">
        <v>1657</v>
      </c>
      <c r="H8097" t="s">
        <v>24936</v>
      </c>
      <c r="I8097" t="s">
        <v>297</v>
      </c>
      <c r="J8097" t="s">
        <v>735</v>
      </c>
      <c r="K8097" t="s">
        <v>24937</v>
      </c>
      <c r="L8097">
        <v>16199376</v>
      </c>
      <c r="M8097">
        <f t="shared" si="252"/>
        <v>15475</v>
      </c>
      <c r="N8097" s="2">
        <f t="shared" si="253"/>
        <v>60.038734667527436</v>
      </c>
    </row>
    <row r="8098" spans="1:14" x14ac:dyDescent="0.3">
      <c r="A8098" t="s">
        <v>24938</v>
      </c>
      <c r="B8098" t="s">
        <v>230</v>
      </c>
      <c r="C8098">
        <v>4</v>
      </c>
      <c r="D8098">
        <v>6</v>
      </c>
      <c r="E8098">
        <v>2899</v>
      </c>
      <c r="F8098">
        <v>1159</v>
      </c>
      <c r="G8098" t="s">
        <v>74</v>
      </c>
      <c r="H8098" t="s">
        <v>24939</v>
      </c>
      <c r="I8098" t="s">
        <v>685</v>
      </c>
      <c r="J8098" t="s">
        <v>232</v>
      </c>
      <c r="K8098" t="s">
        <v>24940</v>
      </c>
      <c r="L8098">
        <v>15470184</v>
      </c>
      <c r="M8098">
        <f t="shared" si="252"/>
        <v>6954</v>
      </c>
      <c r="N8098" s="2">
        <f t="shared" si="253"/>
        <v>60.020696791997239</v>
      </c>
    </row>
    <row r="8099" spans="1:14" x14ac:dyDescent="0.3">
      <c r="A8099" t="s">
        <v>2649</v>
      </c>
      <c r="B8099" t="s">
        <v>1342</v>
      </c>
      <c r="C8099">
        <v>4.5999999999999996</v>
      </c>
      <c r="D8099">
        <v>7</v>
      </c>
      <c r="E8099">
        <v>1299</v>
      </c>
      <c r="F8099">
        <v>844</v>
      </c>
      <c r="G8099" t="s">
        <v>42</v>
      </c>
      <c r="H8099" t="s">
        <v>24941</v>
      </c>
      <c r="I8099" t="s">
        <v>37</v>
      </c>
      <c r="J8099" t="s">
        <v>1344</v>
      </c>
      <c r="K8099" t="s">
        <v>24942</v>
      </c>
      <c r="L8099">
        <v>16804518</v>
      </c>
      <c r="M8099">
        <f t="shared" si="252"/>
        <v>5908</v>
      </c>
      <c r="N8099" s="2">
        <f t="shared" si="253"/>
        <v>35.026943802925324</v>
      </c>
    </row>
    <row r="8100" spans="1:14" x14ac:dyDescent="0.3">
      <c r="A8100" t="s">
        <v>24943</v>
      </c>
      <c r="B8100" t="s">
        <v>23325</v>
      </c>
      <c r="C8100">
        <v>4</v>
      </c>
      <c r="D8100">
        <v>37</v>
      </c>
      <c r="E8100">
        <v>5999</v>
      </c>
      <c r="F8100">
        <v>2999</v>
      </c>
      <c r="G8100" t="s">
        <v>23326</v>
      </c>
      <c r="H8100" t="s">
        <v>24944</v>
      </c>
      <c r="I8100" t="s">
        <v>1192</v>
      </c>
      <c r="J8100" t="s">
        <v>23328</v>
      </c>
      <c r="K8100" t="s">
        <v>24945</v>
      </c>
      <c r="L8100">
        <v>2379222</v>
      </c>
      <c r="M8100">
        <f t="shared" si="252"/>
        <v>110963</v>
      </c>
      <c r="N8100" s="2">
        <f t="shared" si="253"/>
        <v>50.008334722453739</v>
      </c>
    </row>
    <row r="8101" spans="1:14" x14ac:dyDescent="0.3">
      <c r="A8101" t="s">
        <v>2217</v>
      </c>
      <c r="B8101" t="s">
        <v>5356</v>
      </c>
      <c r="C8101">
        <v>4.4000000000000004</v>
      </c>
      <c r="D8101">
        <v>104</v>
      </c>
      <c r="E8101">
        <v>1999</v>
      </c>
      <c r="F8101">
        <v>999</v>
      </c>
      <c r="G8101" t="s">
        <v>1474</v>
      </c>
      <c r="H8101" t="s">
        <v>24946</v>
      </c>
      <c r="I8101" t="s">
        <v>76</v>
      </c>
      <c r="J8101" t="s">
        <v>5358</v>
      </c>
      <c r="K8101" t="s">
        <v>24947</v>
      </c>
      <c r="L8101">
        <v>14152772</v>
      </c>
      <c r="M8101">
        <f t="shared" si="252"/>
        <v>103896</v>
      </c>
      <c r="N8101" s="2">
        <f t="shared" si="253"/>
        <v>50.025012506253134</v>
      </c>
    </row>
    <row r="8102" spans="1:14" x14ac:dyDescent="0.3">
      <c r="A8102" t="s">
        <v>5120</v>
      </c>
      <c r="B8102" t="s">
        <v>1382</v>
      </c>
      <c r="C8102">
        <v>4</v>
      </c>
      <c r="D8102">
        <v>32</v>
      </c>
      <c r="E8102">
        <v>1999</v>
      </c>
      <c r="F8102">
        <v>499</v>
      </c>
      <c r="G8102" t="s">
        <v>124</v>
      </c>
      <c r="H8102" t="s">
        <v>24948</v>
      </c>
      <c r="I8102" t="s">
        <v>126</v>
      </c>
      <c r="J8102" t="s">
        <v>1384</v>
      </c>
      <c r="K8102" t="s">
        <v>24949</v>
      </c>
      <c r="L8102">
        <v>14122414</v>
      </c>
      <c r="M8102">
        <f t="shared" si="252"/>
        <v>15968</v>
      </c>
      <c r="N8102" s="2">
        <f t="shared" si="253"/>
        <v>75.03751875937968</v>
      </c>
    </row>
    <row r="8103" spans="1:14" x14ac:dyDescent="0.3">
      <c r="A8103" t="s">
        <v>6679</v>
      </c>
      <c r="B8103" t="s">
        <v>230</v>
      </c>
      <c r="C8103">
        <v>4</v>
      </c>
      <c r="D8103">
        <v>2</v>
      </c>
      <c r="E8103">
        <v>2499</v>
      </c>
      <c r="F8103">
        <v>999</v>
      </c>
      <c r="G8103" t="s">
        <v>242</v>
      </c>
      <c r="H8103" t="s">
        <v>24950</v>
      </c>
      <c r="I8103" t="s">
        <v>1176</v>
      </c>
      <c r="J8103" t="s">
        <v>232</v>
      </c>
      <c r="K8103" t="s">
        <v>24951</v>
      </c>
      <c r="L8103">
        <v>14911552</v>
      </c>
      <c r="M8103">
        <f t="shared" si="252"/>
        <v>1998</v>
      </c>
      <c r="N8103" s="2">
        <f t="shared" si="253"/>
        <v>60.024009603841534</v>
      </c>
    </row>
    <row r="8104" spans="1:14" x14ac:dyDescent="0.3">
      <c r="A8104" t="s">
        <v>5679</v>
      </c>
      <c r="B8104" t="s">
        <v>73</v>
      </c>
      <c r="C8104">
        <v>3.4</v>
      </c>
      <c r="D8104">
        <v>7</v>
      </c>
      <c r="E8104">
        <v>2499</v>
      </c>
      <c r="F8104">
        <v>2124</v>
      </c>
      <c r="G8104" t="s">
        <v>74</v>
      </c>
      <c r="H8104" t="s">
        <v>24952</v>
      </c>
      <c r="I8104" t="s">
        <v>3629</v>
      </c>
      <c r="J8104" t="s">
        <v>77</v>
      </c>
      <c r="K8104" t="s">
        <v>24953</v>
      </c>
      <c r="L8104">
        <v>12453894</v>
      </c>
      <c r="M8104">
        <f t="shared" si="252"/>
        <v>14868</v>
      </c>
      <c r="N8104" s="2">
        <f t="shared" si="253"/>
        <v>15.006002400960384</v>
      </c>
    </row>
    <row r="8105" spans="1:14" x14ac:dyDescent="0.3">
      <c r="A8105" t="s">
        <v>24954</v>
      </c>
      <c r="B8105" t="s">
        <v>1078</v>
      </c>
      <c r="C8105">
        <v>4.5</v>
      </c>
      <c r="D8105">
        <v>12</v>
      </c>
      <c r="E8105">
        <v>2290</v>
      </c>
      <c r="F8105">
        <v>2290</v>
      </c>
      <c r="G8105" t="s">
        <v>16</v>
      </c>
      <c r="H8105" t="s">
        <v>24955</v>
      </c>
      <c r="I8105" t="s">
        <v>586</v>
      </c>
      <c r="J8105" t="s">
        <v>1081</v>
      </c>
      <c r="K8105" t="s">
        <v>24956</v>
      </c>
      <c r="L8105">
        <v>15170658</v>
      </c>
      <c r="M8105">
        <f t="shared" si="252"/>
        <v>27480</v>
      </c>
      <c r="N8105" s="2">
        <f t="shared" si="253"/>
        <v>0</v>
      </c>
    </row>
    <row r="8106" spans="1:14" x14ac:dyDescent="0.3">
      <c r="A8106" t="s">
        <v>24957</v>
      </c>
      <c r="B8106" t="s">
        <v>35</v>
      </c>
      <c r="C8106">
        <v>4.3</v>
      </c>
      <c r="D8106">
        <v>81</v>
      </c>
      <c r="E8106">
        <v>3799</v>
      </c>
      <c r="F8106">
        <v>1899</v>
      </c>
      <c r="G8106" t="s">
        <v>29</v>
      </c>
      <c r="H8106" t="s">
        <v>24958</v>
      </c>
      <c r="I8106" t="s">
        <v>201</v>
      </c>
      <c r="J8106" t="s">
        <v>38</v>
      </c>
      <c r="K8106" t="s">
        <v>24959</v>
      </c>
      <c r="L8106">
        <v>12557096</v>
      </c>
      <c r="M8106">
        <f t="shared" si="252"/>
        <v>153819</v>
      </c>
      <c r="N8106" s="2">
        <f t="shared" si="253"/>
        <v>50.013161358252169</v>
      </c>
    </row>
    <row r="8107" spans="1:14" x14ac:dyDescent="0.3">
      <c r="A8107" t="s">
        <v>2736</v>
      </c>
      <c r="B8107" t="s">
        <v>230</v>
      </c>
      <c r="C8107">
        <v>3.9</v>
      </c>
      <c r="D8107">
        <v>62</v>
      </c>
      <c r="E8107">
        <v>2999</v>
      </c>
      <c r="F8107">
        <v>2999</v>
      </c>
      <c r="G8107" t="s">
        <v>81</v>
      </c>
      <c r="H8107" t="s">
        <v>24960</v>
      </c>
      <c r="I8107" t="s">
        <v>83</v>
      </c>
      <c r="J8107" t="s">
        <v>232</v>
      </c>
      <c r="K8107" t="s">
        <v>24961</v>
      </c>
      <c r="L8107">
        <v>13314986</v>
      </c>
      <c r="M8107">
        <f t="shared" si="252"/>
        <v>185938</v>
      </c>
      <c r="N8107" s="2">
        <f t="shared" si="253"/>
        <v>0</v>
      </c>
    </row>
    <row r="8108" spans="1:14" x14ac:dyDescent="0.3">
      <c r="A8108" t="s">
        <v>1027</v>
      </c>
      <c r="B8108" t="s">
        <v>3602</v>
      </c>
      <c r="C8108">
        <v>4</v>
      </c>
      <c r="D8108">
        <v>43</v>
      </c>
      <c r="E8108">
        <v>999</v>
      </c>
      <c r="F8108">
        <v>799</v>
      </c>
      <c r="G8108" t="s">
        <v>8038</v>
      </c>
      <c r="H8108" t="s">
        <v>24962</v>
      </c>
      <c r="I8108" t="s">
        <v>244</v>
      </c>
      <c r="J8108" t="s">
        <v>3605</v>
      </c>
      <c r="K8108" t="s">
        <v>24963</v>
      </c>
      <c r="L8108">
        <v>14558636</v>
      </c>
      <c r="M8108">
        <f t="shared" si="252"/>
        <v>34357</v>
      </c>
      <c r="N8108" s="2">
        <f t="shared" si="253"/>
        <v>20.02002002002002</v>
      </c>
    </row>
    <row r="8109" spans="1:14" x14ac:dyDescent="0.3">
      <c r="A8109" t="s">
        <v>4672</v>
      </c>
      <c r="B8109" t="s">
        <v>2078</v>
      </c>
      <c r="C8109">
        <v>4</v>
      </c>
      <c r="D8109">
        <v>20</v>
      </c>
      <c r="E8109">
        <v>799</v>
      </c>
      <c r="F8109">
        <v>471</v>
      </c>
      <c r="G8109" t="s">
        <v>2079</v>
      </c>
      <c r="H8109" t="s">
        <v>24964</v>
      </c>
      <c r="I8109" t="s">
        <v>110</v>
      </c>
      <c r="J8109" t="s">
        <v>2081</v>
      </c>
      <c r="K8109" t="s">
        <v>24965</v>
      </c>
      <c r="L8109">
        <v>17377970</v>
      </c>
      <c r="M8109">
        <f t="shared" si="252"/>
        <v>9420</v>
      </c>
      <c r="N8109" s="2">
        <f t="shared" si="253"/>
        <v>41.051314142678343</v>
      </c>
    </row>
    <row r="8110" spans="1:14" x14ac:dyDescent="0.3">
      <c r="A8110" t="s">
        <v>3252</v>
      </c>
      <c r="B8110" t="s">
        <v>1985</v>
      </c>
      <c r="C8110">
        <v>3.2</v>
      </c>
      <c r="D8110">
        <v>42</v>
      </c>
      <c r="E8110">
        <v>2899</v>
      </c>
      <c r="F8110">
        <v>1159</v>
      </c>
      <c r="G8110" t="s">
        <v>242</v>
      </c>
      <c r="H8110" t="s">
        <v>24966</v>
      </c>
      <c r="I8110" t="s">
        <v>1176</v>
      </c>
      <c r="J8110" t="s">
        <v>1987</v>
      </c>
      <c r="K8110" t="s">
        <v>24967</v>
      </c>
      <c r="L8110">
        <v>11650600</v>
      </c>
      <c r="M8110">
        <f t="shared" si="252"/>
        <v>48678</v>
      </c>
      <c r="N8110" s="2">
        <f t="shared" si="253"/>
        <v>60.020696791997239</v>
      </c>
    </row>
    <row r="8111" spans="1:14" x14ac:dyDescent="0.3">
      <c r="A8111" t="s">
        <v>24968</v>
      </c>
      <c r="B8111" t="s">
        <v>1078</v>
      </c>
      <c r="C8111">
        <v>4.7</v>
      </c>
      <c r="D8111">
        <v>28</v>
      </c>
      <c r="E8111">
        <v>1990</v>
      </c>
      <c r="F8111">
        <v>1293</v>
      </c>
      <c r="G8111" t="s">
        <v>242</v>
      </c>
      <c r="H8111" t="s">
        <v>24969</v>
      </c>
      <c r="I8111" t="s">
        <v>1176</v>
      </c>
      <c r="J8111" t="s">
        <v>1081</v>
      </c>
      <c r="K8111" t="s">
        <v>24970</v>
      </c>
      <c r="L8111">
        <v>16620236</v>
      </c>
      <c r="M8111">
        <f t="shared" si="252"/>
        <v>36204</v>
      </c>
      <c r="N8111" s="2">
        <f t="shared" si="253"/>
        <v>35.0251256281407</v>
      </c>
    </row>
    <row r="8112" spans="1:14" x14ac:dyDescent="0.3">
      <c r="A8112" t="s">
        <v>24971</v>
      </c>
      <c r="B8112" t="s">
        <v>376</v>
      </c>
      <c r="C8112">
        <v>4.0999999999999996</v>
      </c>
      <c r="D8112">
        <v>15</v>
      </c>
      <c r="E8112">
        <v>2850</v>
      </c>
      <c r="F8112">
        <v>2850</v>
      </c>
      <c r="G8112" t="s">
        <v>16</v>
      </c>
      <c r="H8112" t="s">
        <v>24972</v>
      </c>
      <c r="I8112" t="s">
        <v>18</v>
      </c>
      <c r="J8112" t="s">
        <v>378</v>
      </c>
      <c r="K8112" t="s">
        <v>24973</v>
      </c>
      <c r="L8112">
        <v>15244178</v>
      </c>
      <c r="M8112">
        <f t="shared" si="252"/>
        <v>42750</v>
      </c>
      <c r="N8112" s="2">
        <f t="shared" si="253"/>
        <v>0</v>
      </c>
    </row>
    <row r="8113" spans="1:14" x14ac:dyDescent="0.3">
      <c r="A8113" t="s">
        <v>24974</v>
      </c>
      <c r="B8113" t="s">
        <v>1879</v>
      </c>
      <c r="C8113">
        <v>4</v>
      </c>
      <c r="D8113">
        <v>5</v>
      </c>
      <c r="E8113">
        <v>3499</v>
      </c>
      <c r="F8113">
        <v>2099</v>
      </c>
      <c r="G8113" t="s">
        <v>124</v>
      </c>
      <c r="H8113" t="s">
        <v>24975</v>
      </c>
      <c r="I8113" t="s">
        <v>126</v>
      </c>
      <c r="J8113" t="s">
        <v>1881</v>
      </c>
      <c r="K8113" t="s">
        <v>24976</v>
      </c>
      <c r="L8113">
        <v>15326642</v>
      </c>
      <c r="M8113">
        <f t="shared" si="252"/>
        <v>10495</v>
      </c>
      <c r="N8113" s="2">
        <f t="shared" si="253"/>
        <v>40.011431837667907</v>
      </c>
    </row>
    <row r="8114" spans="1:14" x14ac:dyDescent="0.3">
      <c r="A8114" t="s">
        <v>24977</v>
      </c>
      <c r="B8114" t="s">
        <v>17070</v>
      </c>
      <c r="C8114">
        <v>3.3</v>
      </c>
      <c r="D8114">
        <v>39</v>
      </c>
      <c r="E8114">
        <v>2499</v>
      </c>
      <c r="F8114">
        <v>674</v>
      </c>
      <c r="G8114" t="s">
        <v>16</v>
      </c>
      <c r="H8114" t="s">
        <v>24978</v>
      </c>
      <c r="I8114" t="s">
        <v>1875</v>
      </c>
      <c r="J8114" t="s">
        <v>17072</v>
      </c>
      <c r="K8114" t="s">
        <v>24979</v>
      </c>
      <c r="L8114">
        <v>16572202</v>
      </c>
      <c r="M8114">
        <f t="shared" si="252"/>
        <v>26286</v>
      </c>
      <c r="N8114" s="2">
        <f t="shared" si="253"/>
        <v>73.029211684673868</v>
      </c>
    </row>
    <row r="8115" spans="1:14" x14ac:dyDescent="0.3">
      <c r="A8115" t="s">
        <v>24980</v>
      </c>
      <c r="B8115" t="s">
        <v>895</v>
      </c>
      <c r="C8115">
        <v>4.0999999999999996</v>
      </c>
      <c r="D8115">
        <v>8</v>
      </c>
      <c r="E8115">
        <v>2390</v>
      </c>
      <c r="F8115">
        <v>1314</v>
      </c>
      <c r="G8115" t="s">
        <v>466</v>
      </c>
      <c r="H8115" t="s">
        <v>24981</v>
      </c>
      <c r="I8115" t="s">
        <v>50</v>
      </c>
      <c r="J8115" t="s">
        <v>898</v>
      </c>
      <c r="K8115" t="s">
        <v>24982</v>
      </c>
      <c r="L8115">
        <v>15035490</v>
      </c>
      <c r="M8115">
        <f t="shared" si="252"/>
        <v>10512</v>
      </c>
      <c r="N8115" s="2">
        <f t="shared" si="253"/>
        <v>45.020920502092046</v>
      </c>
    </row>
    <row r="8116" spans="1:14" x14ac:dyDescent="0.3">
      <c r="A8116" t="s">
        <v>24983</v>
      </c>
      <c r="B8116" t="s">
        <v>639</v>
      </c>
      <c r="C8116">
        <v>4.4000000000000004</v>
      </c>
      <c r="D8116">
        <v>111</v>
      </c>
      <c r="E8116">
        <v>2399</v>
      </c>
      <c r="F8116">
        <v>839</v>
      </c>
      <c r="G8116" t="s">
        <v>24984</v>
      </c>
      <c r="H8116" t="s">
        <v>24985</v>
      </c>
      <c r="I8116" t="s">
        <v>642</v>
      </c>
      <c r="J8116" t="s">
        <v>643</v>
      </c>
      <c r="K8116" t="s">
        <v>24986</v>
      </c>
      <c r="L8116">
        <v>7650389</v>
      </c>
      <c r="M8116">
        <f t="shared" si="252"/>
        <v>93129</v>
      </c>
      <c r="N8116" s="2">
        <f t="shared" si="253"/>
        <v>65.027094622759478</v>
      </c>
    </row>
    <row r="8117" spans="1:14" x14ac:dyDescent="0.3">
      <c r="A8117" t="s">
        <v>5370</v>
      </c>
      <c r="B8117" t="s">
        <v>35</v>
      </c>
      <c r="C8117">
        <v>3.9</v>
      </c>
      <c r="D8117">
        <v>8</v>
      </c>
      <c r="E8117">
        <v>3999</v>
      </c>
      <c r="F8117">
        <v>1999</v>
      </c>
      <c r="G8117" t="s">
        <v>29</v>
      </c>
      <c r="H8117" t="s">
        <v>24987</v>
      </c>
      <c r="I8117" t="s">
        <v>44</v>
      </c>
      <c r="J8117" t="s">
        <v>38</v>
      </c>
      <c r="K8117" t="s">
        <v>24988</v>
      </c>
      <c r="L8117">
        <v>15133468</v>
      </c>
      <c r="M8117">
        <f t="shared" si="252"/>
        <v>15992</v>
      </c>
      <c r="N8117" s="2">
        <f t="shared" si="253"/>
        <v>50.01250312578145</v>
      </c>
    </row>
    <row r="8118" spans="1:14" x14ac:dyDescent="0.3">
      <c r="A8118" t="s">
        <v>510</v>
      </c>
      <c r="B8118" t="s">
        <v>2052</v>
      </c>
      <c r="C8118">
        <v>4.5999999999999996</v>
      </c>
      <c r="D8118">
        <v>62</v>
      </c>
      <c r="E8118">
        <v>999</v>
      </c>
      <c r="F8118">
        <v>749</v>
      </c>
      <c r="G8118" t="s">
        <v>16</v>
      </c>
      <c r="H8118" t="s">
        <v>24989</v>
      </c>
      <c r="I8118" t="s">
        <v>513</v>
      </c>
      <c r="J8118" t="s">
        <v>2054</v>
      </c>
      <c r="K8118" t="s">
        <v>24990</v>
      </c>
      <c r="L8118">
        <v>13886642</v>
      </c>
      <c r="M8118">
        <f t="shared" si="252"/>
        <v>46438</v>
      </c>
      <c r="N8118" s="2">
        <f t="shared" si="253"/>
        <v>25.025025025025027</v>
      </c>
    </row>
    <row r="8119" spans="1:14" x14ac:dyDescent="0.3">
      <c r="A8119" t="s">
        <v>2544</v>
      </c>
      <c r="B8119" t="s">
        <v>1222</v>
      </c>
      <c r="C8119">
        <v>4.2</v>
      </c>
      <c r="D8119">
        <v>87</v>
      </c>
      <c r="E8119">
        <v>2249</v>
      </c>
      <c r="F8119">
        <v>899</v>
      </c>
      <c r="G8119" t="s">
        <v>67</v>
      </c>
      <c r="H8119" t="s">
        <v>24991</v>
      </c>
      <c r="I8119" t="s">
        <v>44</v>
      </c>
      <c r="J8119" t="s">
        <v>1224</v>
      </c>
      <c r="K8119" t="s">
        <v>24992</v>
      </c>
      <c r="L8119">
        <v>13401778</v>
      </c>
      <c r="M8119">
        <f t="shared" si="252"/>
        <v>78213</v>
      </c>
      <c r="N8119" s="2">
        <f t="shared" si="253"/>
        <v>60.026678523788348</v>
      </c>
    </row>
    <row r="8120" spans="1:14" x14ac:dyDescent="0.3">
      <c r="A8120" t="s">
        <v>5205</v>
      </c>
      <c r="B8120" t="s">
        <v>13472</v>
      </c>
      <c r="C8120">
        <v>4.3</v>
      </c>
      <c r="D8120">
        <v>142</v>
      </c>
      <c r="E8120">
        <v>1849</v>
      </c>
      <c r="F8120">
        <v>684</v>
      </c>
      <c r="G8120" t="s">
        <v>451</v>
      </c>
      <c r="H8120" t="s">
        <v>24993</v>
      </c>
      <c r="I8120" t="s">
        <v>297</v>
      </c>
      <c r="J8120" t="s">
        <v>13474</v>
      </c>
      <c r="K8120" t="s">
        <v>24994</v>
      </c>
      <c r="L8120">
        <v>14167020</v>
      </c>
      <c r="M8120">
        <f t="shared" si="252"/>
        <v>97128</v>
      </c>
      <c r="N8120" s="2">
        <f t="shared" si="253"/>
        <v>63.00703082747431</v>
      </c>
    </row>
    <row r="8121" spans="1:14" x14ac:dyDescent="0.3">
      <c r="A8121" t="s">
        <v>9204</v>
      </c>
      <c r="B8121" t="s">
        <v>733</v>
      </c>
      <c r="C8121">
        <v>4.2</v>
      </c>
      <c r="D8121">
        <v>294</v>
      </c>
      <c r="E8121">
        <v>4099</v>
      </c>
      <c r="F8121">
        <v>1639</v>
      </c>
      <c r="G8121" t="s">
        <v>335</v>
      </c>
      <c r="H8121" t="s">
        <v>24995</v>
      </c>
      <c r="I8121" t="s">
        <v>44</v>
      </c>
      <c r="J8121" t="s">
        <v>735</v>
      </c>
      <c r="K8121" t="s">
        <v>24996</v>
      </c>
      <c r="L8121">
        <v>10522816</v>
      </c>
      <c r="M8121">
        <f t="shared" si="252"/>
        <v>481866</v>
      </c>
      <c r="N8121" s="2">
        <f t="shared" si="253"/>
        <v>60.014637716516226</v>
      </c>
    </row>
    <row r="8122" spans="1:14" x14ac:dyDescent="0.3">
      <c r="A8122" t="s">
        <v>24997</v>
      </c>
      <c r="B8122" t="s">
        <v>733</v>
      </c>
      <c r="C8122">
        <v>3.9</v>
      </c>
      <c r="D8122">
        <v>38</v>
      </c>
      <c r="E8122">
        <v>1199</v>
      </c>
      <c r="F8122">
        <v>479</v>
      </c>
      <c r="G8122" t="s">
        <v>16</v>
      </c>
      <c r="H8122" t="s">
        <v>24998</v>
      </c>
      <c r="I8122" t="s">
        <v>513</v>
      </c>
      <c r="J8122" t="s">
        <v>735</v>
      </c>
      <c r="K8122" t="s">
        <v>24999</v>
      </c>
      <c r="L8122">
        <v>12589292</v>
      </c>
      <c r="M8122">
        <f t="shared" si="252"/>
        <v>18202</v>
      </c>
      <c r="N8122" s="2">
        <f t="shared" si="253"/>
        <v>60.050041701417847</v>
      </c>
    </row>
    <row r="8123" spans="1:14" x14ac:dyDescent="0.3">
      <c r="A8123" t="s">
        <v>941</v>
      </c>
      <c r="B8123" t="s">
        <v>12688</v>
      </c>
      <c r="C8123">
        <v>4.0999999999999996</v>
      </c>
      <c r="D8123">
        <v>18</v>
      </c>
      <c r="E8123">
        <v>1299</v>
      </c>
      <c r="F8123">
        <v>1104</v>
      </c>
      <c r="G8123" t="s">
        <v>67</v>
      </c>
      <c r="H8123" t="s">
        <v>25000</v>
      </c>
      <c r="I8123" t="s">
        <v>37</v>
      </c>
      <c r="J8123" t="s">
        <v>12690</v>
      </c>
      <c r="K8123" t="s">
        <v>25001</v>
      </c>
      <c r="L8123">
        <v>14135174</v>
      </c>
      <c r="M8123">
        <f t="shared" si="252"/>
        <v>19872</v>
      </c>
      <c r="N8123" s="2">
        <f t="shared" si="253"/>
        <v>15.011547344110854</v>
      </c>
    </row>
    <row r="8124" spans="1:14" x14ac:dyDescent="0.3">
      <c r="A8124" t="s">
        <v>25002</v>
      </c>
      <c r="B8124" t="s">
        <v>15</v>
      </c>
      <c r="C8124">
        <v>3.9</v>
      </c>
      <c r="D8124">
        <v>13</v>
      </c>
      <c r="E8124">
        <v>4199</v>
      </c>
      <c r="F8124">
        <v>1007</v>
      </c>
      <c r="G8124" t="s">
        <v>16</v>
      </c>
      <c r="H8124" t="s">
        <v>25003</v>
      </c>
      <c r="I8124" t="s">
        <v>18</v>
      </c>
      <c r="J8124" t="s">
        <v>19</v>
      </c>
      <c r="K8124" t="s">
        <v>25004</v>
      </c>
      <c r="L8124">
        <v>17273942</v>
      </c>
      <c r="M8124">
        <f t="shared" si="252"/>
        <v>13091</v>
      </c>
      <c r="N8124" s="2">
        <f t="shared" si="253"/>
        <v>76.018099547511312</v>
      </c>
    </row>
    <row r="8125" spans="1:14" x14ac:dyDescent="0.3">
      <c r="A8125" t="s">
        <v>423</v>
      </c>
      <c r="B8125" t="s">
        <v>1913</v>
      </c>
      <c r="C8125">
        <v>3</v>
      </c>
      <c r="D8125">
        <v>5</v>
      </c>
      <c r="E8125">
        <v>2999</v>
      </c>
      <c r="F8125">
        <v>899</v>
      </c>
      <c r="G8125" t="s">
        <v>1667</v>
      </c>
      <c r="H8125" t="s">
        <v>25005</v>
      </c>
      <c r="I8125" t="s">
        <v>132</v>
      </c>
      <c r="J8125" t="s">
        <v>1915</v>
      </c>
      <c r="K8125" t="s">
        <v>25006</v>
      </c>
      <c r="L8125">
        <v>17982292</v>
      </c>
      <c r="M8125">
        <f t="shared" si="252"/>
        <v>4495</v>
      </c>
      <c r="N8125" s="2">
        <f t="shared" si="253"/>
        <v>70.023341113704575</v>
      </c>
    </row>
    <row r="8126" spans="1:14" x14ac:dyDescent="0.3">
      <c r="A8126" t="s">
        <v>25007</v>
      </c>
      <c r="B8126" t="s">
        <v>5513</v>
      </c>
      <c r="C8126">
        <v>3.8</v>
      </c>
      <c r="D8126">
        <v>89</v>
      </c>
      <c r="E8126">
        <v>2599</v>
      </c>
      <c r="F8126">
        <v>909</v>
      </c>
      <c r="G8126" t="s">
        <v>905</v>
      </c>
      <c r="H8126" t="s">
        <v>25008</v>
      </c>
      <c r="I8126" t="s">
        <v>446</v>
      </c>
      <c r="J8126" t="s">
        <v>5515</v>
      </c>
      <c r="K8126" t="s">
        <v>25009</v>
      </c>
      <c r="L8126">
        <v>11350546</v>
      </c>
      <c r="M8126">
        <f t="shared" si="252"/>
        <v>80901</v>
      </c>
      <c r="N8126" s="2">
        <f t="shared" si="253"/>
        <v>65.025009619084258</v>
      </c>
    </row>
    <row r="8127" spans="1:14" x14ac:dyDescent="0.3">
      <c r="A8127" t="s">
        <v>8025</v>
      </c>
      <c r="B8127" t="s">
        <v>6942</v>
      </c>
      <c r="C8127">
        <v>4.8</v>
      </c>
      <c r="D8127">
        <v>13</v>
      </c>
      <c r="E8127">
        <v>1749</v>
      </c>
      <c r="F8127">
        <v>612</v>
      </c>
      <c r="G8127" t="s">
        <v>451</v>
      </c>
      <c r="H8127" t="s">
        <v>25010</v>
      </c>
      <c r="I8127" t="s">
        <v>297</v>
      </c>
      <c r="J8127" t="s">
        <v>6944</v>
      </c>
      <c r="K8127" t="s">
        <v>25011</v>
      </c>
      <c r="L8127">
        <v>14828824</v>
      </c>
      <c r="M8127">
        <f t="shared" si="252"/>
        <v>7956</v>
      </c>
      <c r="N8127" s="2">
        <f t="shared" si="253"/>
        <v>65.008576329331049</v>
      </c>
    </row>
    <row r="8128" spans="1:14" x14ac:dyDescent="0.3">
      <c r="A8128" t="s">
        <v>5104</v>
      </c>
      <c r="B8128" t="s">
        <v>1300</v>
      </c>
      <c r="C8128">
        <v>4.0999999999999996</v>
      </c>
      <c r="D8128">
        <v>343</v>
      </c>
      <c r="E8128">
        <v>1899</v>
      </c>
      <c r="F8128">
        <v>949</v>
      </c>
      <c r="G8128" t="s">
        <v>67</v>
      </c>
      <c r="H8128" t="s">
        <v>25012</v>
      </c>
      <c r="I8128" t="s">
        <v>201</v>
      </c>
      <c r="J8128" t="s">
        <v>1302</v>
      </c>
      <c r="K8128" t="s">
        <v>25013</v>
      </c>
      <c r="L8128">
        <v>11954536</v>
      </c>
      <c r="M8128">
        <f t="shared" si="252"/>
        <v>325507</v>
      </c>
      <c r="N8128" s="2">
        <f t="shared" si="253"/>
        <v>50.026329647182735</v>
      </c>
    </row>
    <row r="8129" spans="1:14" x14ac:dyDescent="0.3">
      <c r="A8129" t="s">
        <v>10522</v>
      </c>
      <c r="B8129" t="s">
        <v>2635</v>
      </c>
      <c r="C8129">
        <v>4</v>
      </c>
      <c r="D8129">
        <v>49</v>
      </c>
      <c r="E8129">
        <v>1025</v>
      </c>
      <c r="F8129">
        <v>1025</v>
      </c>
      <c r="G8129" t="s">
        <v>16</v>
      </c>
      <c r="H8129" t="s">
        <v>25014</v>
      </c>
      <c r="I8129" t="s">
        <v>177</v>
      </c>
      <c r="J8129" t="s">
        <v>2637</v>
      </c>
      <c r="K8129" t="s">
        <v>25015</v>
      </c>
      <c r="L8129">
        <v>207677</v>
      </c>
      <c r="M8129">
        <f t="shared" si="252"/>
        <v>50225</v>
      </c>
      <c r="N8129" s="2">
        <f t="shared" si="253"/>
        <v>0</v>
      </c>
    </row>
    <row r="8130" spans="1:14" x14ac:dyDescent="0.3">
      <c r="A8130" t="s">
        <v>994</v>
      </c>
      <c r="B8130" t="s">
        <v>1426</v>
      </c>
      <c r="C8130">
        <v>4.7</v>
      </c>
      <c r="D8130">
        <v>21</v>
      </c>
      <c r="E8130">
        <v>4999</v>
      </c>
      <c r="F8130">
        <v>4249</v>
      </c>
      <c r="G8130" t="s">
        <v>16</v>
      </c>
      <c r="H8130" t="s">
        <v>25016</v>
      </c>
      <c r="I8130" t="s">
        <v>997</v>
      </c>
      <c r="J8130" t="s">
        <v>1428</v>
      </c>
      <c r="K8130" t="s">
        <v>25017</v>
      </c>
      <c r="L8130">
        <v>14312888</v>
      </c>
      <c r="M8130">
        <f t="shared" si="252"/>
        <v>89229</v>
      </c>
      <c r="N8130" s="2">
        <f t="shared" si="253"/>
        <v>15.003000600120023</v>
      </c>
    </row>
    <row r="8131" spans="1:14" x14ac:dyDescent="0.3">
      <c r="A8131" t="s">
        <v>20215</v>
      </c>
      <c r="B8131" t="s">
        <v>289</v>
      </c>
      <c r="C8131">
        <v>4.5999999999999996</v>
      </c>
      <c r="D8131">
        <v>16</v>
      </c>
      <c r="E8131">
        <v>4895</v>
      </c>
      <c r="F8131">
        <v>4405</v>
      </c>
      <c r="G8131" t="s">
        <v>16</v>
      </c>
      <c r="H8131" t="s">
        <v>25018</v>
      </c>
      <c r="I8131" t="s">
        <v>177</v>
      </c>
      <c r="J8131" t="s">
        <v>291</v>
      </c>
      <c r="K8131" t="s">
        <v>25019</v>
      </c>
      <c r="L8131">
        <v>1647809</v>
      </c>
      <c r="M8131">
        <f t="shared" ref="M8131:M8194" si="254">D8131*F8131</f>
        <v>70480</v>
      </c>
      <c r="N8131" s="2">
        <f t="shared" ref="N8131:N8194" si="255">((E8131-F8131)/E8131) *100</f>
        <v>10.010214504596528</v>
      </c>
    </row>
    <row r="8132" spans="1:14" x14ac:dyDescent="0.3">
      <c r="A8132" t="s">
        <v>2917</v>
      </c>
      <c r="B8132" t="s">
        <v>54</v>
      </c>
      <c r="C8132">
        <v>4.5999999999999996</v>
      </c>
      <c r="D8132">
        <v>138</v>
      </c>
      <c r="E8132">
        <v>2399</v>
      </c>
      <c r="F8132">
        <v>1079</v>
      </c>
      <c r="G8132" t="s">
        <v>16</v>
      </c>
      <c r="H8132" t="s">
        <v>25020</v>
      </c>
      <c r="I8132" t="s">
        <v>586</v>
      </c>
      <c r="J8132" t="s">
        <v>57</v>
      </c>
      <c r="K8132" t="s">
        <v>25021</v>
      </c>
      <c r="L8132">
        <v>12387830</v>
      </c>
      <c r="M8132">
        <f t="shared" si="254"/>
        <v>148902</v>
      </c>
      <c r="N8132" s="2">
        <f t="shared" si="255"/>
        <v>55.022926219258025</v>
      </c>
    </row>
    <row r="8133" spans="1:14" x14ac:dyDescent="0.3">
      <c r="A8133" t="s">
        <v>3594</v>
      </c>
      <c r="B8133" t="s">
        <v>2015</v>
      </c>
      <c r="C8133">
        <v>3.4</v>
      </c>
      <c r="D8133">
        <v>17</v>
      </c>
      <c r="E8133">
        <v>2599</v>
      </c>
      <c r="F8133">
        <v>987</v>
      </c>
      <c r="G8133" t="s">
        <v>67</v>
      </c>
      <c r="H8133" t="s">
        <v>25022</v>
      </c>
      <c r="I8133" t="s">
        <v>50</v>
      </c>
      <c r="J8133" t="s">
        <v>2017</v>
      </c>
      <c r="K8133" t="s">
        <v>25023</v>
      </c>
      <c r="L8133">
        <v>17068300</v>
      </c>
      <c r="M8133">
        <f t="shared" si="254"/>
        <v>16779</v>
      </c>
      <c r="N8133" s="2">
        <f t="shared" si="255"/>
        <v>62.02385532897268</v>
      </c>
    </row>
    <row r="8134" spans="1:14" x14ac:dyDescent="0.3">
      <c r="A8134" t="s">
        <v>25024</v>
      </c>
      <c r="B8134" t="s">
        <v>655</v>
      </c>
      <c r="C8134">
        <v>4</v>
      </c>
      <c r="D8134">
        <v>8</v>
      </c>
      <c r="E8134">
        <v>1899</v>
      </c>
      <c r="F8134">
        <v>721</v>
      </c>
      <c r="G8134" t="s">
        <v>757</v>
      </c>
      <c r="H8134" t="s">
        <v>25025</v>
      </c>
      <c r="I8134" t="s">
        <v>446</v>
      </c>
      <c r="J8134" t="s">
        <v>657</v>
      </c>
      <c r="K8134" t="s">
        <v>25026</v>
      </c>
      <c r="L8134">
        <v>15834200</v>
      </c>
      <c r="M8134">
        <f t="shared" si="254"/>
        <v>5768</v>
      </c>
      <c r="N8134" s="2">
        <f t="shared" si="255"/>
        <v>62.032648762506582</v>
      </c>
    </row>
    <row r="8135" spans="1:14" x14ac:dyDescent="0.3">
      <c r="A8135" t="s">
        <v>25027</v>
      </c>
      <c r="B8135" t="s">
        <v>957</v>
      </c>
      <c r="C8135">
        <v>3.9</v>
      </c>
      <c r="D8135">
        <v>8</v>
      </c>
      <c r="E8135">
        <v>1149</v>
      </c>
      <c r="F8135">
        <v>436</v>
      </c>
      <c r="G8135" t="s">
        <v>67</v>
      </c>
      <c r="H8135" t="s">
        <v>25028</v>
      </c>
      <c r="I8135" t="s">
        <v>37</v>
      </c>
      <c r="J8135" t="s">
        <v>959</v>
      </c>
      <c r="K8135" t="s">
        <v>25029</v>
      </c>
      <c r="L8135">
        <v>16869444</v>
      </c>
      <c r="M8135">
        <f t="shared" si="254"/>
        <v>3488</v>
      </c>
      <c r="N8135" s="2">
        <f t="shared" si="255"/>
        <v>62.053959965187119</v>
      </c>
    </row>
    <row r="8136" spans="1:14" x14ac:dyDescent="0.3">
      <c r="A8136" t="s">
        <v>5937</v>
      </c>
      <c r="B8136" t="s">
        <v>1233</v>
      </c>
      <c r="C8136">
        <v>3.2</v>
      </c>
      <c r="D8136">
        <v>22</v>
      </c>
      <c r="E8136">
        <v>1499</v>
      </c>
      <c r="F8136">
        <v>479</v>
      </c>
      <c r="G8136" t="s">
        <v>563</v>
      </c>
      <c r="H8136" t="s">
        <v>25030</v>
      </c>
      <c r="I8136" t="s">
        <v>297</v>
      </c>
      <c r="J8136" t="s">
        <v>1236</v>
      </c>
      <c r="K8136" t="s">
        <v>25031</v>
      </c>
      <c r="L8136">
        <v>2372857</v>
      </c>
      <c r="M8136">
        <f t="shared" si="254"/>
        <v>10538</v>
      </c>
      <c r="N8136" s="2">
        <f t="shared" si="255"/>
        <v>68.045363575717147</v>
      </c>
    </row>
    <row r="8137" spans="1:14" x14ac:dyDescent="0.3">
      <c r="A8137" t="s">
        <v>25032</v>
      </c>
      <c r="B8137" t="s">
        <v>230</v>
      </c>
      <c r="C8137">
        <v>3.8</v>
      </c>
      <c r="D8137">
        <v>10</v>
      </c>
      <c r="E8137">
        <v>3499</v>
      </c>
      <c r="F8137">
        <v>1399</v>
      </c>
      <c r="G8137" t="s">
        <v>74</v>
      </c>
      <c r="H8137" t="s">
        <v>25033</v>
      </c>
      <c r="I8137" t="s">
        <v>685</v>
      </c>
      <c r="J8137" t="s">
        <v>232</v>
      </c>
      <c r="K8137" t="s">
        <v>25034</v>
      </c>
      <c r="L8137">
        <v>15470208</v>
      </c>
      <c r="M8137">
        <f t="shared" si="254"/>
        <v>13990</v>
      </c>
      <c r="N8137" s="2">
        <f t="shared" si="255"/>
        <v>60.017147756501856</v>
      </c>
    </row>
    <row r="8138" spans="1:14" x14ac:dyDescent="0.3">
      <c r="A8138" t="s">
        <v>20427</v>
      </c>
      <c r="B8138" t="s">
        <v>364</v>
      </c>
      <c r="C8138">
        <v>3.8</v>
      </c>
      <c r="D8138">
        <v>23</v>
      </c>
      <c r="E8138">
        <v>3999</v>
      </c>
      <c r="F8138">
        <v>3199</v>
      </c>
      <c r="G8138" t="s">
        <v>3048</v>
      </c>
      <c r="H8138" t="s">
        <v>25035</v>
      </c>
      <c r="I8138" t="s">
        <v>126</v>
      </c>
      <c r="J8138" t="s">
        <v>368</v>
      </c>
      <c r="K8138" t="s">
        <v>25036</v>
      </c>
      <c r="L8138">
        <v>12267916</v>
      </c>
      <c r="M8138">
        <f t="shared" si="254"/>
        <v>73577</v>
      </c>
      <c r="N8138" s="2">
        <f t="shared" si="255"/>
        <v>20.005001250312578</v>
      </c>
    </row>
    <row r="8139" spans="1:14" x14ac:dyDescent="0.3">
      <c r="A8139" t="s">
        <v>19759</v>
      </c>
      <c r="B8139" t="s">
        <v>364</v>
      </c>
      <c r="C8139">
        <v>3.9</v>
      </c>
      <c r="D8139">
        <v>9</v>
      </c>
      <c r="E8139">
        <v>1599</v>
      </c>
      <c r="F8139">
        <v>1279</v>
      </c>
      <c r="G8139" t="s">
        <v>95</v>
      </c>
      <c r="H8139" t="s">
        <v>25037</v>
      </c>
      <c r="I8139" t="s">
        <v>126</v>
      </c>
      <c r="J8139" t="s">
        <v>368</v>
      </c>
      <c r="K8139" t="s">
        <v>25038</v>
      </c>
      <c r="L8139">
        <v>17550406</v>
      </c>
      <c r="M8139">
        <f t="shared" si="254"/>
        <v>11511</v>
      </c>
      <c r="N8139" s="2">
        <f t="shared" si="255"/>
        <v>20.012507817385867</v>
      </c>
    </row>
    <row r="8140" spans="1:14" x14ac:dyDescent="0.3">
      <c r="A8140" t="s">
        <v>3242</v>
      </c>
      <c r="B8140" t="s">
        <v>1513</v>
      </c>
      <c r="C8140">
        <v>3.8</v>
      </c>
      <c r="D8140">
        <v>8</v>
      </c>
      <c r="E8140">
        <v>2399</v>
      </c>
      <c r="F8140">
        <v>959</v>
      </c>
      <c r="G8140" t="s">
        <v>124</v>
      </c>
      <c r="H8140" t="s">
        <v>25039</v>
      </c>
      <c r="I8140" t="s">
        <v>132</v>
      </c>
      <c r="J8140" t="s">
        <v>1515</v>
      </c>
      <c r="K8140" t="s">
        <v>25040</v>
      </c>
      <c r="L8140">
        <v>15886964</v>
      </c>
      <c r="M8140">
        <f t="shared" si="254"/>
        <v>7672</v>
      </c>
      <c r="N8140" s="2">
        <f t="shared" si="255"/>
        <v>60.025010421008751</v>
      </c>
    </row>
    <row r="8141" spans="1:14" x14ac:dyDescent="0.3">
      <c r="A8141" t="s">
        <v>25041</v>
      </c>
      <c r="B8141" t="s">
        <v>3320</v>
      </c>
      <c r="C8141">
        <v>4.3</v>
      </c>
      <c r="D8141">
        <v>1000</v>
      </c>
      <c r="E8141">
        <v>2449</v>
      </c>
      <c r="F8141">
        <v>857</v>
      </c>
      <c r="G8141" t="s">
        <v>29</v>
      </c>
      <c r="H8141" t="s">
        <v>25042</v>
      </c>
      <c r="I8141" t="s">
        <v>1348</v>
      </c>
      <c r="J8141" t="s">
        <v>3322</v>
      </c>
      <c r="K8141" t="s">
        <v>25043</v>
      </c>
      <c r="L8141">
        <v>7846797</v>
      </c>
      <c r="M8141">
        <f t="shared" si="254"/>
        <v>857000</v>
      </c>
      <c r="N8141" s="2">
        <f t="shared" si="255"/>
        <v>65.006124948958757</v>
      </c>
    </row>
    <row r="8142" spans="1:14" x14ac:dyDescent="0.3">
      <c r="A8142" t="s">
        <v>17331</v>
      </c>
      <c r="B8142" t="s">
        <v>165</v>
      </c>
      <c r="C8142">
        <v>4</v>
      </c>
      <c r="D8142">
        <v>5</v>
      </c>
      <c r="E8142">
        <v>3799</v>
      </c>
      <c r="F8142">
        <v>1709</v>
      </c>
      <c r="G8142" t="s">
        <v>335</v>
      </c>
      <c r="H8142" t="s">
        <v>25044</v>
      </c>
      <c r="I8142" t="s">
        <v>44</v>
      </c>
      <c r="J8142" t="s">
        <v>168</v>
      </c>
      <c r="K8142" t="s">
        <v>25045</v>
      </c>
      <c r="L8142">
        <v>13239466</v>
      </c>
      <c r="M8142">
        <f t="shared" si="254"/>
        <v>8545</v>
      </c>
      <c r="N8142" s="2">
        <f t="shared" si="255"/>
        <v>55.014477494077383</v>
      </c>
    </row>
    <row r="8143" spans="1:14" x14ac:dyDescent="0.3">
      <c r="A8143" t="s">
        <v>25046</v>
      </c>
      <c r="B8143" t="s">
        <v>1985</v>
      </c>
      <c r="C8143">
        <v>3.6</v>
      </c>
      <c r="D8143">
        <v>8</v>
      </c>
      <c r="E8143">
        <v>3499</v>
      </c>
      <c r="F8143">
        <v>1049</v>
      </c>
      <c r="G8143" t="s">
        <v>242</v>
      </c>
      <c r="H8143" t="s">
        <v>25047</v>
      </c>
      <c r="I8143" t="s">
        <v>1176</v>
      </c>
      <c r="J8143" t="s">
        <v>1987</v>
      </c>
      <c r="K8143" t="s">
        <v>25048</v>
      </c>
      <c r="L8143">
        <v>15645732</v>
      </c>
      <c r="M8143">
        <f t="shared" si="254"/>
        <v>8392</v>
      </c>
      <c r="N8143" s="2">
        <f t="shared" si="255"/>
        <v>70.020005715918828</v>
      </c>
    </row>
    <row r="8144" spans="1:14" x14ac:dyDescent="0.3">
      <c r="A8144" t="s">
        <v>25049</v>
      </c>
      <c r="B8144" t="s">
        <v>3674</v>
      </c>
      <c r="C8144">
        <v>4.2</v>
      </c>
      <c r="D8144">
        <v>338</v>
      </c>
      <c r="E8144">
        <v>2490</v>
      </c>
      <c r="F8144">
        <v>996</v>
      </c>
      <c r="G8144" t="s">
        <v>242</v>
      </c>
      <c r="H8144" t="s">
        <v>25050</v>
      </c>
      <c r="I8144" t="s">
        <v>1176</v>
      </c>
      <c r="J8144" t="s">
        <v>3676</v>
      </c>
      <c r="K8144" t="s">
        <v>25051</v>
      </c>
      <c r="L8144">
        <v>9812761</v>
      </c>
      <c r="M8144">
        <f t="shared" si="254"/>
        <v>336648</v>
      </c>
      <c r="N8144" s="2">
        <f t="shared" si="255"/>
        <v>60</v>
      </c>
    </row>
    <row r="8145" spans="1:14" x14ac:dyDescent="0.3">
      <c r="A8145" t="s">
        <v>25052</v>
      </c>
      <c r="B8145" t="s">
        <v>2669</v>
      </c>
      <c r="C8145">
        <v>3.7</v>
      </c>
      <c r="D8145">
        <v>10</v>
      </c>
      <c r="E8145">
        <v>6699</v>
      </c>
      <c r="F8145">
        <v>2947</v>
      </c>
      <c r="G8145" t="s">
        <v>124</v>
      </c>
      <c r="H8145" t="s">
        <v>25053</v>
      </c>
      <c r="I8145" t="s">
        <v>132</v>
      </c>
      <c r="J8145" t="s">
        <v>2671</v>
      </c>
      <c r="K8145" t="s">
        <v>25054</v>
      </c>
      <c r="L8145">
        <v>16161012</v>
      </c>
      <c r="M8145">
        <f t="shared" si="254"/>
        <v>29470</v>
      </c>
      <c r="N8145" s="2">
        <f t="shared" si="255"/>
        <v>56.008359456635318</v>
      </c>
    </row>
    <row r="8146" spans="1:14" x14ac:dyDescent="0.3">
      <c r="A8146" t="s">
        <v>153</v>
      </c>
      <c r="B8146" t="s">
        <v>424</v>
      </c>
      <c r="C8146">
        <v>3.7</v>
      </c>
      <c r="D8146">
        <v>3</v>
      </c>
      <c r="E8146">
        <v>6199</v>
      </c>
      <c r="F8146">
        <v>1859</v>
      </c>
      <c r="G8146" t="s">
        <v>124</v>
      </c>
      <c r="H8146" t="s">
        <v>25055</v>
      </c>
      <c r="I8146" t="s">
        <v>132</v>
      </c>
      <c r="J8146" t="s">
        <v>426</v>
      </c>
      <c r="K8146" t="s">
        <v>25056</v>
      </c>
      <c r="L8146">
        <v>15837814</v>
      </c>
      <c r="M8146">
        <f t="shared" si="254"/>
        <v>5577</v>
      </c>
      <c r="N8146" s="2">
        <f t="shared" si="255"/>
        <v>70.011292143894181</v>
      </c>
    </row>
    <row r="8147" spans="1:14" x14ac:dyDescent="0.3">
      <c r="A8147" t="s">
        <v>25057</v>
      </c>
      <c r="B8147" t="s">
        <v>2793</v>
      </c>
      <c r="C8147">
        <v>4.2</v>
      </c>
      <c r="D8147">
        <v>52</v>
      </c>
      <c r="E8147">
        <v>747</v>
      </c>
      <c r="F8147">
        <v>635</v>
      </c>
      <c r="G8147" t="s">
        <v>29</v>
      </c>
      <c r="H8147" t="s">
        <v>25058</v>
      </c>
      <c r="I8147" t="s">
        <v>273</v>
      </c>
      <c r="J8147" t="s">
        <v>2795</v>
      </c>
      <c r="K8147" t="s">
        <v>25059</v>
      </c>
      <c r="L8147">
        <v>13978284</v>
      </c>
      <c r="M8147">
        <f t="shared" si="254"/>
        <v>33020</v>
      </c>
      <c r="N8147" s="2">
        <f t="shared" si="255"/>
        <v>14.99330655957162</v>
      </c>
    </row>
    <row r="8148" spans="1:14" x14ac:dyDescent="0.3">
      <c r="A8148" t="s">
        <v>8641</v>
      </c>
      <c r="B8148" t="s">
        <v>80</v>
      </c>
      <c r="C8148">
        <v>4.9000000000000004</v>
      </c>
      <c r="D8148">
        <v>17</v>
      </c>
      <c r="E8148">
        <v>2499</v>
      </c>
      <c r="F8148">
        <v>1249</v>
      </c>
      <c r="G8148" t="s">
        <v>16</v>
      </c>
      <c r="H8148" t="s">
        <v>25060</v>
      </c>
      <c r="I8148" t="s">
        <v>586</v>
      </c>
      <c r="J8148" t="s">
        <v>84</v>
      </c>
      <c r="K8148" t="s">
        <v>25061</v>
      </c>
      <c r="L8148">
        <v>14980616</v>
      </c>
      <c r="M8148">
        <f t="shared" si="254"/>
        <v>21233</v>
      </c>
      <c r="N8148" s="2">
        <f t="shared" si="255"/>
        <v>50.020008003201276</v>
      </c>
    </row>
    <row r="8149" spans="1:14" x14ac:dyDescent="0.3">
      <c r="A8149" t="s">
        <v>25062</v>
      </c>
      <c r="B8149" t="s">
        <v>1513</v>
      </c>
      <c r="C8149">
        <v>3.3</v>
      </c>
      <c r="D8149">
        <v>8</v>
      </c>
      <c r="E8149">
        <v>1999</v>
      </c>
      <c r="F8149">
        <v>799</v>
      </c>
      <c r="G8149" t="s">
        <v>1536</v>
      </c>
      <c r="H8149" t="s">
        <v>25063</v>
      </c>
      <c r="I8149" t="s">
        <v>83</v>
      </c>
      <c r="J8149" t="s">
        <v>1515</v>
      </c>
      <c r="K8149" t="s">
        <v>25064</v>
      </c>
      <c r="L8149">
        <v>17070170</v>
      </c>
      <c r="M8149">
        <f t="shared" si="254"/>
        <v>6392</v>
      </c>
      <c r="N8149" s="2">
        <f t="shared" si="255"/>
        <v>60.030015007503756</v>
      </c>
    </row>
    <row r="8150" spans="1:14" x14ac:dyDescent="0.3">
      <c r="A8150" t="s">
        <v>4618</v>
      </c>
      <c r="B8150" t="s">
        <v>481</v>
      </c>
      <c r="C8150">
        <v>4.4000000000000004</v>
      </c>
      <c r="D8150">
        <v>26</v>
      </c>
      <c r="E8150">
        <v>2699</v>
      </c>
      <c r="F8150">
        <v>890</v>
      </c>
      <c r="G8150" t="s">
        <v>16</v>
      </c>
      <c r="H8150" t="s">
        <v>25065</v>
      </c>
      <c r="I8150" t="s">
        <v>388</v>
      </c>
      <c r="J8150" t="s">
        <v>483</v>
      </c>
      <c r="K8150" t="s">
        <v>25066</v>
      </c>
      <c r="L8150">
        <v>13375582</v>
      </c>
      <c r="M8150">
        <f t="shared" si="254"/>
        <v>23140</v>
      </c>
      <c r="N8150" s="2">
        <f t="shared" si="255"/>
        <v>67.024824008892182</v>
      </c>
    </row>
    <row r="8151" spans="1:14" x14ac:dyDescent="0.3">
      <c r="A8151" t="s">
        <v>25067</v>
      </c>
      <c r="B8151" t="s">
        <v>443</v>
      </c>
      <c r="C8151">
        <v>4.5</v>
      </c>
      <c r="D8151">
        <v>11</v>
      </c>
      <c r="E8151">
        <v>4250</v>
      </c>
      <c r="F8151">
        <v>1997</v>
      </c>
      <c r="G8151" t="s">
        <v>1868</v>
      </c>
      <c r="H8151" t="s">
        <v>25068</v>
      </c>
      <c r="I8151" t="s">
        <v>126</v>
      </c>
      <c r="J8151" t="s">
        <v>447</v>
      </c>
      <c r="K8151" t="s">
        <v>25069</v>
      </c>
      <c r="L8151">
        <v>16090566</v>
      </c>
      <c r="M8151">
        <f t="shared" si="254"/>
        <v>21967</v>
      </c>
      <c r="N8151" s="2">
        <f t="shared" si="255"/>
        <v>53.011764705882356</v>
      </c>
    </row>
    <row r="8152" spans="1:14" x14ac:dyDescent="0.3">
      <c r="A8152" t="s">
        <v>25070</v>
      </c>
      <c r="B8152" t="s">
        <v>5670</v>
      </c>
      <c r="C8152">
        <v>3.8</v>
      </c>
      <c r="D8152">
        <v>15</v>
      </c>
      <c r="E8152">
        <v>2199</v>
      </c>
      <c r="F8152">
        <v>1539</v>
      </c>
      <c r="G8152" t="s">
        <v>124</v>
      </c>
      <c r="H8152" t="s">
        <v>25071</v>
      </c>
      <c r="I8152" t="s">
        <v>126</v>
      </c>
      <c r="J8152" t="s">
        <v>5672</v>
      </c>
      <c r="K8152" t="s">
        <v>25072</v>
      </c>
      <c r="L8152">
        <v>17644522</v>
      </c>
      <c r="M8152">
        <f t="shared" si="254"/>
        <v>23085</v>
      </c>
      <c r="N8152" s="2">
        <f t="shared" si="255"/>
        <v>30.013642564802183</v>
      </c>
    </row>
    <row r="8153" spans="1:14" x14ac:dyDescent="0.3">
      <c r="A8153" t="s">
        <v>1218</v>
      </c>
      <c r="B8153" t="s">
        <v>1382</v>
      </c>
      <c r="C8153">
        <v>4.8</v>
      </c>
      <c r="D8153">
        <v>5</v>
      </c>
      <c r="E8153">
        <v>3499</v>
      </c>
      <c r="F8153">
        <v>1224</v>
      </c>
      <c r="G8153" t="s">
        <v>124</v>
      </c>
      <c r="H8153" t="s">
        <v>25073</v>
      </c>
      <c r="I8153" t="s">
        <v>132</v>
      </c>
      <c r="J8153" t="s">
        <v>1384</v>
      </c>
      <c r="K8153" t="s">
        <v>25074</v>
      </c>
      <c r="L8153">
        <v>17096578</v>
      </c>
      <c r="M8153">
        <f t="shared" si="254"/>
        <v>6120</v>
      </c>
      <c r="N8153" s="2">
        <f t="shared" si="255"/>
        <v>65.018576736210349</v>
      </c>
    </row>
    <row r="8154" spans="1:14" x14ac:dyDescent="0.3">
      <c r="A8154" t="s">
        <v>25075</v>
      </c>
      <c r="B8154" t="s">
        <v>35</v>
      </c>
      <c r="C8154">
        <v>4.3</v>
      </c>
      <c r="D8154">
        <v>105</v>
      </c>
      <c r="E8154">
        <v>1299</v>
      </c>
      <c r="F8154">
        <v>909</v>
      </c>
      <c r="G8154" t="s">
        <v>67</v>
      </c>
      <c r="H8154" t="s">
        <v>25076</v>
      </c>
      <c r="I8154" t="s">
        <v>434</v>
      </c>
      <c r="J8154" t="s">
        <v>38</v>
      </c>
      <c r="K8154" t="s">
        <v>25077</v>
      </c>
      <c r="L8154">
        <v>13476976</v>
      </c>
      <c r="M8154">
        <f t="shared" si="254"/>
        <v>95445</v>
      </c>
      <c r="N8154" s="2">
        <f t="shared" si="255"/>
        <v>30.023094688221708</v>
      </c>
    </row>
    <row r="8155" spans="1:14" x14ac:dyDescent="0.3">
      <c r="A8155" t="s">
        <v>14984</v>
      </c>
      <c r="B8155" t="s">
        <v>17931</v>
      </c>
      <c r="C8155">
        <v>4.5999999999999996</v>
      </c>
      <c r="D8155">
        <v>33</v>
      </c>
      <c r="E8155">
        <v>4999</v>
      </c>
      <c r="F8155">
        <v>2999</v>
      </c>
      <c r="G8155" t="s">
        <v>242</v>
      </c>
      <c r="H8155" t="s">
        <v>25078</v>
      </c>
      <c r="I8155" t="s">
        <v>1176</v>
      </c>
      <c r="J8155" t="s">
        <v>17933</v>
      </c>
      <c r="K8155" t="s">
        <v>25079</v>
      </c>
      <c r="L8155">
        <v>15666750</v>
      </c>
      <c r="M8155">
        <f t="shared" si="254"/>
        <v>98967</v>
      </c>
      <c r="N8155" s="2">
        <f t="shared" si="255"/>
        <v>40.008001600320064</v>
      </c>
    </row>
    <row r="8156" spans="1:14" x14ac:dyDescent="0.3">
      <c r="A8156" t="s">
        <v>25080</v>
      </c>
      <c r="B8156" t="s">
        <v>465</v>
      </c>
      <c r="C8156">
        <v>4.3</v>
      </c>
      <c r="D8156">
        <v>38</v>
      </c>
      <c r="E8156">
        <v>529</v>
      </c>
      <c r="F8156">
        <v>529</v>
      </c>
      <c r="G8156" t="s">
        <v>466</v>
      </c>
      <c r="H8156" t="s">
        <v>25081</v>
      </c>
      <c r="I8156" t="s">
        <v>110</v>
      </c>
      <c r="J8156" t="s">
        <v>468</v>
      </c>
      <c r="K8156" t="s">
        <v>25082</v>
      </c>
      <c r="L8156">
        <v>15115000</v>
      </c>
      <c r="M8156">
        <f t="shared" si="254"/>
        <v>20102</v>
      </c>
      <c r="N8156" s="2">
        <f t="shared" si="255"/>
        <v>0</v>
      </c>
    </row>
    <row r="8157" spans="1:14" x14ac:dyDescent="0.3">
      <c r="A8157" t="s">
        <v>25083</v>
      </c>
      <c r="B8157" t="s">
        <v>4592</v>
      </c>
      <c r="C8157">
        <v>4.0999999999999996</v>
      </c>
      <c r="D8157">
        <v>72</v>
      </c>
      <c r="E8157">
        <v>525</v>
      </c>
      <c r="F8157">
        <v>420</v>
      </c>
      <c r="G8157" t="s">
        <v>16</v>
      </c>
      <c r="H8157" t="s">
        <v>25084</v>
      </c>
      <c r="I8157" t="s">
        <v>1145</v>
      </c>
      <c r="J8157" t="s">
        <v>4594</v>
      </c>
      <c r="K8157" t="s">
        <v>25085</v>
      </c>
      <c r="L8157">
        <v>12248276</v>
      </c>
      <c r="M8157">
        <f t="shared" si="254"/>
        <v>30240</v>
      </c>
      <c r="N8157" s="2">
        <f t="shared" si="255"/>
        <v>20</v>
      </c>
    </row>
    <row r="8158" spans="1:14" x14ac:dyDescent="0.3">
      <c r="A8158" t="s">
        <v>25086</v>
      </c>
      <c r="B8158" t="s">
        <v>1222</v>
      </c>
      <c r="C8158">
        <v>4.3</v>
      </c>
      <c r="D8158">
        <v>25</v>
      </c>
      <c r="E8158">
        <v>1099</v>
      </c>
      <c r="F8158">
        <v>505</v>
      </c>
      <c r="G8158" t="s">
        <v>249</v>
      </c>
      <c r="H8158" t="s">
        <v>25087</v>
      </c>
      <c r="I8158" t="s">
        <v>446</v>
      </c>
      <c r="J8158" t="s">
        <v>1224</v>
      </c>
      <c r="K8158" t="s">
        <v>25088</v>
      </c>
      <c r="L8158">
        <v>15092120</v>
      </c>
      <c r="M8158">
        <f t="shared" si="254"/>
        <v>12625</v>
      </c>
      <c r="N8158" s="2">
        <f t="shared" si="255"/>
        <v>54.049135577798005</v>
      </c>
    </row>
    <row r="8159" spans="1:14" x14ac:dyDescent="0.3">
      <c r="A8159" t="s">
        <v>25089</v>
      </c>
      <c r="B8159" t="s">
        <v>4535</v>
      </c>
      <c r="C8159">
        <v>4.2</v>
      </c>
      <c r="D8159">
        <v>5</v>
      </c>
      <c r="E8159">
        <v>599</v>
      </c>
      <c r="F8159">
        <v>179</v>
      </c>
      <c r="G8159" t="s">
        <v>4183</v>
      </c>
      <c r="H8159" t="s">
        <v>25090</v>
      </c>
      <c r="I8159" t="s">
        <v>110</v>
      </c>
      <c r="J8159" t="s">
        <v>4537</v>
      </c>
      <c r="K8159" t="s">
        <v>25091</v>
      </c>
      <c r="L8159">
        <v>17577414</v>
      </c>
      <c r="M8159">
        <f t="shared" si="254"/>
        <v>895</v>
      </c>
      <c r="N8159" s="2">
        <f t="shared" si="255"/>
        <v>70.116861435726207</v>
      </c>
    </row>
    <row r="8160" spans="1:14" x14ac:dyDescent="0.3">
      <c r="A8160" t="s">
        <v>5874</v>
      </c>
      <c r="B8160" t="s">
        <v>682</v>
      </c>
      <c r="C8160">
        <v>4</v>
      </c>
      <c r="D8160">
        <v>3</v>
      </c>
      <c r="E8160">
        <v>899</v>
      </c>
      <c r="F8160">
        <v>849</v>
      </c>
      <c r="G8160" t="s">
        <v>683</v>
      </c>
      <c r="H8160" t="s">
        <v>25092</v>
      </c>
      <c r="I8160" t="s">
        <v>685</v>
      </c>
      <c r="J8160" t="s">
        <v>686</v>
      </c>
      <c r="K8160" t="s">
        <v>25093</v>
      </c>
      <c r="L8160">
        <v>17039076</v>
      </c>
      <c r="M8160">
        <f t="shared" si="254"/>
        <v>2547</v>
      </c>
      <c r="N8160" s="2">
        <f t="shared" si="255"/>
        <v>5.5617352614015569</v>
      </c>
    </row>
    <row r="8161" spans="1:14" x14ac:dyDescent="0.3">
      <c r="A8161" t="s">
        <v>423</v>
      </c>
      <c r="B8161" t="s">
        <v>3833</v>
      </c>
      <c r="C8161">
        <v>4.7</v>
      </c>
      <c r="D8161">
        <v>6</v>
      </c>
      <c r="E8161">
        <v>4999</v>
      </c>
      <c r="F8161">
        <v>3999</v>
      </c>
      <c r="G8161" t="s">
        <v>42</v>
      </c>
      <c r="H8161" t="s">
        <v>25094</v>
      </c>
      <c r="I8161" t="s">
        <v>132</v>
      </c>
      <c r="J8161" t="s">
        <v>3835</v>
      </c>
      <c r="K8161" t="s">
        <v>25095</v>
      </c>
      <c r="L8161">
        <v>17163710</v>
      </c>
      <c r="M8161">
        <f t="shared" si="254"/>
        <v>23994</v>
      </c>
      <c r="N8161" s="2">
        <f t="shared" si="255"/>
        <v>20.004000800160032</v>
      </c>
    </row>
    <row r="8162" spans="1:14" x14ac:dyDescent="0.3">
      <c r="A8162" t="s">
        <v>423</v>
      </c>
      <c r="B8162" t="s">
        <v>1312</v>
      </c>
      <c r="C8162">
        <v>3.4</v>
      </c>
      <c r="D8162">
        <v>9</v>
      </c>
      <c r="E8162">
        <v>6999</v>
      </c>
      <c r="F8162">
        <v>2519</v>
      </c>
      <c r="G8162" t="s">
        <v>67</v>
      </c>
      <c r="H8162" t="s">
        <v>25096</v>
      </c>
      <c r="I8162" t="s">
        <v>132</v>
      </c>
      <c r="J8162" t="s">
        <v>1314</v>
      </c>
      <c r="K8162" t="s">
        <v>25097</v>
      </c>
      <c r="L8162">
        <v>16816270</v>
      </c>
      <c r="M8162">
        <f t="shared" si="254"/>
        <v>22671</v>
      </c>
      <c r="N8162" s="2">
        <f t="shared" si="255"/>
        <v>64.009144163451921</v>
      </c>
    </row>
    <row r="8163" spans="1:14" x14ac:dyDescent="0.3">
      <c r="A8163" t="s">
        <v>25098</v>
      </c>
      <c r="B8163" t="s">
        <v>2435</v>
      </c>
      <c r="C8163">
        <v>4.2</v>
      </c>
      <c r="D8163">
        <v>20</v>
      </c>
      <c r="E8163">
        <v>1299</v>
      </c>
      <c r="F8163">
        <v>1299</v>
      </c>
      <c r="G8163" t="s">
        <v>1939</v>
      </c>
      <c r="H8163" t="s">
        <v>25099</v>
      </c>
      <c r="I8163" t="s">
        <v>201</v>
      </c>
      <c r="J8163" t="s">
        <v>2438</v>
      </c>
      <c r="K8163" t="s">
        <v>25100</v>
      </c>
      <c r="L8163">
        <v>16929734</v>
      </c>
      <c r="M8163">
        <f t="shared" si="254"/>
        <v>25980</v>
      </c>
      <c r="N8163" s="2">
        <f t="shared" si="255"/>
        <v>0</v>
      </c>
    </row>
    <row r="8164" spans="1:14" x14ac:dyDescent="0.3">
      <c r="A8164" t="s">
        <v>14685</v>
      </c>
      <c r="B8164" t="s">
        <v>5382</v>
      </c>
      <c r="C8164">
        <v>4.4000000000000004</v>
      </c>
      <c r="D8164">
        <v>32</v>
      </c>
      <c r="E8164">
        <v>1499</v>
      </c>
      <c r="F8164">
        <v>824</v>
      </c>
      <c r="G8164" t="s">
        <v>67</v>
      </c>
      <c r="H8164" t="s">
        <v>25101</v>
      </c>
      <c r="I8164" t="s">
        <v>1532</v>
      </c>
      <c r="J8164" t="s">
        <v>5384</v>
      </c>
      <c r="K8164" t="s">
        <v>25102</v>
      </c>
      <c r="L8164">
        <v>15760594</v>
      </c>
      <c r="M8164">
        <f t="shared" si="254"/>
        <v>26368</v>
      </c>
      <c r="N8164" s="2">
        <f t="shared" si="255"/>
        <v>45.030020013342224</v>
      </c>
    </row>
    <row r="8165" spans="1:14" x14ac:dyDescent="0.3">
      <c r="A8165" t="s">
        <v>3735</v>
      </c>
      <c r="B8165" t="s">
        <v>1078</v>
      </c>
      <c r="C8165">
        <v>4.5</v>
      </c>
      <c r="D8165">
        <v>21</v>
      </c>
      <c r="E8165">
        <v>2990</v>
      </c>
      <c r="F8165">
        <v>2990</v>
      </c>
      <c r="G8165" t="s">
        <v>242</v>
      </c>
      <c r="H8165" t="s">
        <v>25103</v>
      </c>
      <c r="I8165" t="s">
        <v>1176</v>
      </c>
      <c r="J8165" t="s">
        <v>1081</v>
      </c>
      <c r="K8165" t="s">
        <v>25104</v>
      </c>
      <c r="L8165">
        <v>12691626</v>
      </c>
      <c r="M8165">
        <f t="shared" si="254"/>
        <v>62790</v>
      </c>
      <c r="N8165" s="2">
        <f t="shared" si="255"/>
        <v>0</v>
      </c>
    </row>
    <row r="8166" spans="1:14" x14ac:dyDescent="0.3">
      <c r="A8166" t="s">
        <v>12311</v>
      </c>
      <c r="B8166" t="s">
        <v>3772</v>
      </c>
      <c r="C8166">
        <v>4.2</v>
      </c>
      <c r="D8166">
        <v>63</v>
      </c>
      <c r="E8166">
        <v>2499</v>
      </c>
      <c r="F8166">
        <v>1374</v>
      </c>
      <c r="G8166" t="s">
        <v>16</v>
      </c>
      <c r="H8166" t="s">
        <v>25105</v>
      </c>
      <c r="I8166" t="s">
        <v>513</v>
      </c>
      <c r="J8166" t="s">
        <v>3774</v>
      </c>
      <c r="K8166" t="s">
        <v>25106</v>
      </c>
      <c r="L8166">
        <v>14035870</v>
      </c>
      <c r="M8166">
        <f t="shared" si="254"/>
        <v>86562</v>
      </c>
      <c r="N8166" s="2">
        <f t="shared" si="255"/>
        <v>45.018007202881158</v>
      </c>
    </row>
    <row r="8167" spans="1:14" x14ac:dyDescent="0.3">
      <c r="A8167" t="s">
        <v>25107</v>
      </c>
      <c r="B8167" t="s">
        <v>1879</v>
      </c>
      <c r="C8167">
        <v>3</v>
      </c>
      <c r="D8167">
        <v>5</v>
      </c>
      <c r="E8167">
        <v>2299</v>
      </c>
      <c r="F8167">
        <v>1264</v>
      </c>
      <c r="G8167" t="s">
        <v>16</v>
      </c>
      <c r="H8167" t="s">
        <v>25108</v>
      </c>
      <c r="I8167" t="s">
        <v>880</v>
      </c>
      <c r="J8167" t="s">
        <v>1881</v>
      </c>
      <c r="K8167" t="s">
        <v>25109</v>
      </c>
      <c r="L8167">
        <v>13795436</v>
      </c>
      <c r="M8167">
        <f t="shared" si="254"/>
        <v>6320</v>
      </c>
      <c r="N8167" s="2">
        <f t="shared" si="255"/>
        <v>45.019573727707701</v>
      </c>
    </row>
    <row r="8168" spans="1:14" x14ac:dyDescent="0.3">
      <c r="A8168" t="s">
        <v>6016</v>
      </c>
      <c r="B8168" t="s">
        <v>284</v>
      </c>
      <c r="C8168">
        <v>4.3</v>
      </c>
      <c r="D8168">
        <v>7</v>
      </c>
      <c r="E8168">
        <v>1799</v>
      </c>
      <c r="F8168">
        <v>719</v>
      </c>
      <c r="G8168" t="s">
        <v>81</v>
      </c>
      <c r="H8168" t="s">
        <v>25110</v>
      </c>
      <c r="I8168" t="s">
        <v>446</v>
      </c>
      <c r="J8168" t="s">
        <v>286</v>
      </c>
      <c r="K8168" t="s">
        <v>25111</v>
      </c>
      <c r="L8168">
        <v>17787922</v>
      </c>
      <c r="M8168">
        <f t="shared" si="254"/>
        <v>5033</v>
      </c>
      <c r="N8168" s="2">
        <f t="shared" si="255"/>
        <v>60.033351862145636</v>
      </c>
    </row>
    <row r="8169" spans="1:14" x14ac:dyDescent="0.3">
      <c r="A8169" t="s">
        <v>5634</v>
      </c>
      <c r="B8169" t="s">
        <v>773</v>
      </c>
      <c r="C8169">
        <v>3.7</v>
      </c>
      <c r="D8169">
        <v>110</v>
      </c>
      <c r="E8169">
        <v>1399</v>
      </c>
      <c r="F8169">
        <v>629</v>
      </c>
      <c r="G8169" t="s">
        <v>1268</v>
      </c>
      <c r="H8169" t="s">
        <v>25112</v>
      </c>
      <c r="I8169" t="s">
        <v>891</v>
      </c>
      <c r="J8169" t="s">
        <v>776</v>
      </c>
      <c r="K8169" t="s">
        <v>25113</v>
      </c>
      <c r="L8169">
        <v>12672418</v>
      </c>
      <c r="M8169">
        <f t="shared" si="254"/>
        <v>69190</v>
      </c>
      <c r="N8169" s="2">
        <f t="shared" si="255"/>
        <v>55.039313795568269</v>
      </c>
    </row>
    <row r="8170" spans="1:14" x14ac:dyDescent="0.3">
      <c r="A8170" t="s">
        <v>675</v>
      </c>
      <c r="B8170" t="s">
        <v>1624</v>
      </c>
      <c r="C8170">
        <v>3.9</v>
      </c>
      <c r="D8170">
        <v>19</v>
      </c>
      <c r="E8170">
        <v>799</v>
      </c>
      <c r="F8170">
        <v>799</v>
      </c>
      <c r="G8170" t="s">
        <v>500</v>
      </c>
      <c r="H8170" t="s">
        <v>25114</v>
      </c>
      <c r="I8170" t="s">
        <v>244</v>
      </c>
      <c r="J8170" t="s">
        <v>1626</v>
      </c>
      <c r="K8170" t="s">
        <v>25115</v>
      </c>
      <c r="L8170">
        <v>15839748</v>
      </c>
      <c r="M8170">
        <f t="shared" si="254"/>
        <v>15181</v>
      </c>
      <c r="N8170" s="2">
        <f t="shared" si="255"/>
        <v>0</v>
      </c>
    </row>
    <row r="8171" spans="1:14" x14ac:dyDescent="0.3">
      <c r="A8171" t="s">
        <v>25116</v>
      </c>
      <c r="B8171" t="s">
        <v>1278</v>
      </c>
      <c r="C8171">
        <v>4</v>
      </c>
      <c r="D8171">
        <v>20</v>
      </c>
      <c r="E8171">
        <v>2099</v>
      </c>
      <c r="F8171">
        <v>818</v>
      </c>
      <c r="G8171" t="s">
        <v>860</v>
      </c>
      <c r="H8171" t="s">
        <v>25117</v>
      </c>
      <c r="I8171" t="s">
        <v>83</v>
      </c>
      <c r="J8171" t="s">
        <v>1282</v>
      </c>
      <c r="K8171" t="s">
        <v>25118</v>
      </c>
      <c r="L8171">
        <v>16646620</v>
      </c>
      <c r="M8171">
        <f t="shared" si="254"/>
        <v>16360</v>
      </c>
      <c r="N8171" s="2">
        <f t="shared" si="255"/>
        <v>61.029061457837066</v>
      </c>
    </row>
    <row r="8172" spans="1:14" x14ac:dyDescent="0.3">
      <c r="A8172" t="s">
        <v>25119</v>
      </c>
      <c r="B8172" t="s">
        <v>1614</v>
      </c>
      <c r="C8172">
        <v>3.5</v>
      </c>
      <c r="D8172">
        <v>153</v>
      </c>
      <c r="E8172">
        <v>1550</v>
      </c>
      <c r="F8172">
        <v>775</v>
      </c>
      <c r="G8172" t="s">
        <v>25120</v>
      </c>
      <c r="H8172" t="s">
        <v>25121</v>
      </c>
      <c r="I8172" t="s">
        <v>759</v>
      </c>
      <c r="J8172" t="s">
        <v>1617</v>
      </c>
      <c r="K8172" t="s">
        <v>25122</v>
      </c>
      <c r="L8172">
        <v>2007557</v>
      </c>
      <c r="M8172">
        <f t="shared" si="254"/>
        <v>118575</v>
      </c>
      <c r="N8172" s="2">
        <f t="shared" si="255"/>
        <v>50</v>
      </c>
    </row>
    <row r="8173" spans="1:14" x14ac:dyDescent="0.3">
      <c r="A8173" t="s">
        <v>25123</v>
      </c>
      <c r="B8173" t="s">
        <v>456</v>
      </c>
      <c r="C8173">
        <v>4.0999999999999996</v>
      </c>
      <c r="D8173">
        <v>25</v>
      </c>
      <c r="E8173">
        <v>890</v>
      </c>
      <c r="F8173">
        <v>445</v>
      </c>
      <c r="G8173" t="s">
        <v>16</v>
      </c>
      <c r="H8173" t="s">
        <v>25124</v>
      </c>
      <c r="I8173" t="s">
        <v>56</v>
      </c>
      <c r="J8173" t="s">
        <v>459</v>
      </c>
      <c r="K8173" t="s">
        <v>25125</v>
      </c>
      <c r="L8173">
        <v>15630984</v>
      </c>
      <c r="M8173">
        <f t="shared" si="254"/>
        <v>11125</v>
      </c>
      <c r="N8173" s="2">
        <f t="shared" si="255"/>
        <v>50</v>
      </c>
    </row>
    <row r="8174" spans="1:14" x14ac:dyDescent="0.3">
      <c r="A8174" t="s">
        <v>4766</v>
      </c>
      <c r="B8174" t="s">
        <v>1342</v>
      </c>
      <c r="C8174">
        <v>4.5</v>
      </c>
      <c r="D8174">
        <v>6</v>
      </c>
      <c r="E8174">
        <v>2499</v>
      </c>
      <c r="F8174">
        <v>1624</v>
      </c>
      <c r="G8174" t="s">
        <v>42</v>
      </c>
      <c r="H8174" t="s">
        <v>25126</v>
      </c>
      <c r="I8174" t="s">
        <v>56</v>
      </c>
      <c r="J8174" t="s">
        <v>1344</v>
      </c>
      <c r="K8174" t="s">
        <v>25127</v>
      </c>
      <c r="L8174">
        <v>16809842</v>
      </c>
      <c r="M8174">
        <f t="shared" si="254"/>
        <v>9744</v>
      </c>
      <c r="N8174" s="2">
        <f t="shared" si="255"/>
        <v>35.014005602240893</v>
      </c>
    </row>
    <row r="8175" spans="1:14" x14ac:dyDescent="0.3">
      <c r="A8175" t="s">
        <v>25128</v>
      </c>
      <c r="B8175" t="s">
        <v>895</v>
      </c>
      <c r="C8175">
        <v>3.7</v>
      </c>
      <c r="D8175">
        <v>6</v>
      </c>
      <c r="E8175">
        <v>5590</v>
      </c>
      <c r="F8175">
        <v>3354</v>
      </c>
      <c r="G8175" t="s">
        <v>7438</v>
      </c>
      <c r="H8175" t="s">
        <v>25129</v>
      </c>
      <c r="I8175" t="s">
        <v>50</v>
      </c>
      <c r="J8175" t="s">
        <v>898</v>
      </c>
      <c r="K8175" t="s">
        <v>25130</v>
      </c>
      <c r="L8175">
        <v>15035456</v>
      </c>
      <c r="M8175">
        <f t="shared" si="254"/>
        <v>20124</v>
      </c>
      <c r="N8175" s="2">
        <f t="shared" si="255"/>
        <v>40</v>
      </c>
    </row>
    <row r="8176" spans="1:14" x14ac:dyDescent="0.3">
      <c r="A8176" t="s">
        <v>8351</v>
      </c>
      <c r="B8176" t="s">
        <v>917</v>
      </c>
      <c r="C8176">
        <v>4.3</v>
      </c>
      <c r="D8176">
        <v>54</v>
      </c>
      <c r="E8176">
        <v>3249</v>
      </c>
      <c r="F8176">
        <v>1299</v>
      </c>
      <c r="G8176" t="s">
        <v>29</v>
      </c>
      <c r="H8176" t="s">
        <v>25131</v>
      </c>
      <c r="I8176" t="s">
        <v>132</v>
      </c>
      <c r="J8176" t="s">
        <v>919</v>
      </c>
      <c r="K8176" t="s">
        <v>25132</v>
      </c>
      <c r="L8176">
        <v>13433678</v>
      </c>
      <c r="M8176">
        <f t="shared" si="254"/>
        <v>70146</v>
      </c>
      <c r="N8176" s="2">
        <f t="shared" si="255"/>
        <v>60.018467220683291</v>
      </c>
    </row>
    <row r="8177" spans="1:14" x14ac:dyDescent="0.3">
      <c r="A8177" t="s">
        <v>25133</v>
      </c>
      <c r="B8177" t="s">
        <v>6256</v>
      </c>
      <c r="C8177">
        <v>4.3</v>
      </c>
      <c r="D8177">
        <v>160</v>
      </c>
      <c r="E8177">
        <v>999</v>
      </c>
      <c r="F8177">
        <v>689</v>
      </c>
      <c r="G8177" t="s">
        <v>242</v>
      </c>
      <c r="H8177" t="s">
        <v>25134</v>
      </c>
      <c r="I8177" t="s">
        <v>1353</v>
      </c>
      <c r="J8177" t="s">
        <v>6258</v>
      </c>
      <c r="K8177" t="s">
        <v>25135</v>
      </c>
      <c r="L8177">
        <v>15190270</v>
      </c>
      <c r="M8177">
        <f t="shared" si="254"/>
        <v>110240</v>
      </c>
      <c r="N8177" s="2">
        <f t="shared" si="255"/>
        <v>31.031031031031031</v>
      </c>
    </row>
    <row r="8178" spans="1:14" x14ac:dyDescent="0.3">
      <c r="A8178" t="s">
        <v>25136</v>
      </c>
      <c r="B8178" t="s">
        <v>80</v>
      </c>
      <c r="C8178">
        <v>3.2</v>
      </c>
      <c r="D8178">
        <v>5</v>
      </c>
      <c r="E8178">
        <v>2199</v>
      </c>
      <c r="F8178">
        <v>659</v>
      </c>
      <c r="G8178" t="s">
        <v>563</v>
      </c>
      <c r="H8178" t="s">
        <v>25137</v>
      </c>
      <c r="I8178" t="s">
        <v>297</v>
      </c>
      <c r="J8178" t="s">
        <v>84</v>
      </c>
      <c r="K8178" t="s">
        <v>25138</v>
      </c>
      <c r="L8178">
        <v>15269372</v>
      </c>
      <c r="M8178">
        <f t="shared" si="254"/>
        <v>3295</v>
      </c>
      <c r="N8178" s="2">
        <f t="shared" si="255"/>
        <v>70.031832651205093</v>
      </c>
    </row>
    <row r="8179" spans="1:14" x14ac:dyDescent="0.3">
      <c r="A8179" t="s">
        <v>1027</v>
      </c>
      <c r="B8179" t="s">
        <v>917</v>
      </c>
      <c r="C8179">
        <v>4.5</v>
      </c>
      <c r="D8179">
        <v>13</v>
      </c>
      <c r="E8179">
        <v>998</v>
      </c>
      <c r="F8179">
        <v>499</v>
      </c>
      <c r="G8179" t="s">
        <v>242</v>
      </c>
      <c r="H8179" t="s">
        <v>25139</v>
      </c>
      <c r="I8179" t="s">
        <v>244</v>
      </c>
      <c r="J8179" t="s">
        <v>919</v>
      </c>
      <c r="K8179" t="s">
        <v>25140</v>
      </c>
      <c r="L8179">
        <v>16006460</v>
      </c>
      <c r="M8179">
        <f t="shared" si="254"/>
        <v>6487</v>
      </c>
      <c r="N8179" s="2">
        <f t="shared" si="255"/>
        <v>50</v>
      </c>
    </row>
    <row r="8180" spans="1:14" x14ac:dyDescent="0.3">
      <c r="A8180" t="s">
        <v>25141</v>
      </c>
      <c r="B8180" t="s">
        <v>25142</v>
      </c>
      <c r="C8180">
        <v>3.8</v>
      </c>
      <c r="D8180">
        <v>27</v>
      </c>
      <c r="E8180">
        <v>1700</v>
      </c>
      <c r="F8180">
        <v>510</v>
      </c>
      <c r="G8180" t="s">
        <v>457</v>
      </c>
      <c r="H8180" t="s">
        <v>25143</v>
      </c>
      <c r="I8180" t="s">
        <v>44</v>
      </c>
      <c r="J8180" t="s">
        <v>25144</v>
      </c>
      <c r="K8180" t="s">
        <v>25145</v>
      </c>
      <c r="L8180">
        <v>2591691</v>
      </c>
      <c r="M8180">
        <f t="shared" si="254"/>
        <v>13770</v>
      </c>
      <c r="N8180" s="2">
        <f t="shared" si="255"/>
        <v>70</v>
      </c>
    </row>
    <row r="8181" spans="1:14" x14ac:dyDescent="0.3">
      <c r="A8181" t="s">
        <v>10154</v>
      </c>
      <c r="B8181" t="s">
        <v>2417</v>
      </c>
      <c r="C8181">
        <v>4.4000000000000004</v>
      </c>
      <c r="D8181">
        <v>13</v>
      </c>
      <c r="E8181">
        <v>6999</v>
      </c>
      <c r="F8181">
        <v>4829</v>
      </c>
      <c r="G8181" t="s">
        <v>29</v>
      </c>
      <c r="H8181" t="s">
        <v>25146</v>
      </c>
      <c r="I8181" t="s">
        <v>44</v>
      </c>
      <c r="J8181" t="s">
        <v>2419</v>
      </c>
      <c r="K8181" t="s">
        <v>25147</v>
      </c>
      <c r="L8181">
        <v>16531216</v>
      </c>
      <c r="M8181">
        <f t="shared" si="254"/>
        <v>62777</v>
      </c>
      <c r="N8181" s="2">
        <f t="shared" si="255"/>
        <v>31.004429204172023</v>
      </c>
    </row>
    <row r="8182" spans="1:14" x14ac:dyDescent="0.3">
      <c r="A8182" t="s">
        <v>25148</v>
      </c>
      <c r="B8182" t="s">
        <v>1513</v>
      </c>
      <c r="C8182">
        <v>4.9000000000000004</v>
      </c>
      <c r="D8182">
        <v>9</v>
      </c>
      <c r="E8182">
        <v>6599</v>
      </c>
      <c r="F8182">
        <v>1979</v>
      </c>
      <c r="G8182" t="s">
        <v>42</v>
      </c>
      <c r="H8182" t="s">
        <v>25149</v>
      </c>
      <c r="I8182" t="s">
        <v>44</v>
      </c>
      <c r="J8182" t="s">
        <v>1515</v>
      </c>
      <c r="K8182" t="s">
        <v>25150</v>
      </c>
      <c r="L8182">
        <v>14462828</v>
      </c>
      <c r="M8182">
        <f t="shared" si="254"/>
        <v>17811</v>
      </c>
      <c r="N8182" s="2">
        <f t="shared" si="255"/>
        <v>70.010607667828467</v>
      </c>
    </row>
    <row r="8183" spans="1:14" x14ac:dyDescent="0.3">
      <c r="A8183" t="s">
        <v>13018</v>
      </c>
      <c r="B8183" t="s">
        <v>4362</v>
      </c>
      <c r="C8183">
        <v>3.7</v>
      </c>
      <c r="D8183">
        <v>15</v>
      </c>
      <c r="E8183">
        <v>3999</v>
      </c>
      <c r="F8183">
        <v>1999</v>
      </c>
      <c r="G8183" t="s">
        <v>25151</v>
      </c>
      <c r="H8183" t="s">
        <v>25152</v>
      </c>
      <c r="I8183" t="s">
        <v>83</v>
      </c>
      <c r="J8183" t="s">
        <v>4365</v>
      </c>
      <c r="K8183" t="s">
        <v>25153</v>
      </c>
      <c r="L8183">
        <v>10967258</v>
      </c>
      <c r="M8183">
        <f t="shared" si="254"/>
        <v>29985</v>
      </c>
      <c r="N8183" s="2">
        <f t="shared" si="255"/>
        <v>50.01250312578145</v>
      </c>
    </row>
    <row r="8184" spans="1:14" x14ac:dyDescent="0.3">
      <c r="A8184" t="s">
        <v>7322</v>
      </c>
      <c r="B8184" t="s">
        <v>7323</v>
      </c>
      <c r="C8184">
        <v>4.4000000000000004</v>
      </c>
      <c r="D8184">
        <v>25</v>
      </c>
      <c r="E8184">
        <v>999</v>
      </c>
      <c r="F8184">
        <v>899</v>
      </c>
      <c r="G8184" t="s">
        <v>16</v>
      </c>
      <c r="H8184" t="s">
        <v>25154</v>
      </c>
      <c r="I8184" t="s">
        <v>7325</v>
      </c>
      <c r="J8184" t="s">
        <v>7326</v>
      </c>
      <c r="K8184" t="s">
        <v>7327</v>
      </c>
      <c r="L8184">
        <v>12179340</v>
      </c>
      <c r="M8184">
        <f t="shared" si="254"/>
        <v>22475</v>
      </c>
      <c r="N8184" s="2">
        <f t="shared" si="255"/>
        <v>10.01001001001001</v>
      </c>
    </row>
    <row r="8185" spans="1:14" x14ac:dyDescent="0.3">
      <c r="A8185" t="s">
        <v>3910</v>
      </c>
      <c r="B8185" t="s">
        <v>230</v>
      </c>
      <c r="C8185">
        <v>3.8</v>
      </c>
      <c r="D8185">
        <v>69</v>
      </c>
      <c r="E8185">
        <v>1999</v>
      </c>
      <c r="F8185">
        <v>799</v>
      </c>
      <c r="G8185" t="s">
        <v>1536</v>
      </c>
      <c r="H8185" t="s">
        <v>25155</v>
      </c>
      <c r="I8185" t="s">
        <v>83</v>
      </c>
      <c r="J8185" t="s">
        <v>232</v>
      </c>
      <c r="K8185" t="s">
        <v>7231</v>
      </c>
      <c r="L8185">
        <v>14637706</v>
      </c>
      <c r="M8185">
        <f t="shared" si="254"/>
        <v>55131</v>
      </c>
      <c r="N8185" s="2">
        <f t="shared" si="255"/>
        <v>60.030015007503756</v>
      </c>
    </row>
    <row r="8186" spans="1:14" x14ac:dyDescent="0.3">
      <c r="A8186" t="s">
        <v>25156</v>
      </c>
      <c r="B8186" t="s">
        <v>54</v>
      </c>
      <c r="C8186">
        <v>2.7</v>
      </c>
      <c r="D8186">
        <v>7</v>
      </c>
      <c r="E8186">
        <v>1499</v>
      </c>
      <c r="F8186">
        <v>524</v>
      </c>
      <c r="G8186" t="s">
        <v>757</v>
      </c>
      <c r="H8186" t="s">
        <v>25157</v>
      </c>
      <c r="I8186" t="s">
        <v>1165</v>
      </c>
      <c r="J8186" t="s">
        <v>57</v>
      </c>
      <c r="K8186" t="s">
        <v>25158</v>
      </c>
      <c r="L8186">
        <v>15056068</v>
      </c>
      <c r="M8186">
        <f t="shared" si="254"/>
        <v>3668</v>
      </c>
      <c r="N8186" s="2">
        <f t="shared" si="255"/>
        <v>65.043362241494336</v>
      </c>
    </row>
    <row r="8187" spans="1:14" x14ac:dyDescent="0.3">
      <c r="A8187" t="s">
        <v>2029</v>
      </c>
      <c r="B8187" t="s">
        <v>1513</v>
      </c>
      <c r="C8187">
        <v>4.2</v>
      </c>
      <c r="D8187">
        <v>293</v>
      </c>
      <c r="E8187">
        <v>2199</v>
      </c>
      <c r="F8187">
        <v>769</v>
      </c>
      <c r="G8187" t="s">
        <v>124</v>
      </c>
      <c r="H8187" t="s">
        <v>25159</v>
      </c>
      <c r="I8187" t="s">
        <v>132</v>
      </c>
      <c r="J8187" t="s">
        <v>1515</v>
      </c>
      <c r="K8187" t="s">
        <v>25160</v>
      </c>
      <c r="L8187">
        <v>14172606</v>
      </c>
      <c r="M8187">
        <f t="shared" si="254"/>
        <v>225317</v>
      </c>
      <c r="N8187" s="2">
        <f t="shared" si="255"/>
        <v>65.029558890404729</v>
      </c>
    </row>
    <row r="8188" spans="1:14" x14ac:dyDescent="0.3">
      <c r="A8188" t="s">
        <v>7055</v>
      </c>
      <c r="B8188" t="s">
        <v>1879</v>
      </c>
      <c r="C8188">
        <v>5</v>
      </c>
      <c r="D8188">
        <v>6</v>
      </c>
      <c r="E8188">
        <v>3299</v>
      </c>
      <c r="F8188">
        <v>1319</v>
      </c>
      <c r="G8188" t="s">
        <v>242</v>
      </c>
      <c r="H8188" t="s">
        <v>25161</v>
      </c>
      <c r="I8188" t="s">
        <v>244</v>
      </c>
      <c r="J8188" t="s">
        <v>1881</v>
      </c>
      <c r="K8188" t="s">
        <v>25162</v>
      </c>
      <c r="L8188">
        <v>15204162</v>
      </c>
      <c r="M8188">
        <f t="shared" si="254"/>
        <v>7914</v>
      </c>
      <c r="N8188" s="2">
        <f t="shared" si="255"/>
        <v>60.018187329493792</v>
      </c>
    </row>
    <row r="8189" spans="1:14" x14ac:dyDescent="0.3">
      <c r="A8189" t="s">
        <v>4155</v>
      </c>
      <c r="B8189" t="s">
        <v>2153</v>
      </c>
      <c r="C8189">
        <v>4.5999999999999996</v>
      </c>
      <c r="D8189">
        <v>11</v>
      </c>
      <c r="E8189">
        <v>3299</v>
      </c>
      <c r="F8189">
        <v>3299</v>
      </c>
      <c r="G8189" t="s">
        <v>905</v>
      </c>
      <c r="H8189" t="s">
        <v>25163</v>
      </c>
      <c r="I8189" t="s">
        <v>446</v>
      </c>
      <c r="J8189" t="s">
        <v>2155</v>
      </c>
      <c r="K8189" t="s">
        <v>25164</v>
      </c>
      <c r="L8189">
        <v>15888224</v>
      </c>
      <c r="M8189">
        <f t="shared" si="254"/>
        <v>36289</v>
      </c>
      <c r="N8189" s="2">
        <f t="shared" si="255"/>
        <v>0</v>
      </c>
    </row>
    <row r="8190" spans="1:14" x14ac:dyDescent="0.3">
      <c r="A8190" t="s">
        <v>25165</v>
      </c>
      <c r="B8190" t="s">
        <v>1578</v>
      </c>
      <c r="C8190">
        <v>4</v>
      </c>
      <c r="D8190">
        <v>5</v>
      </c>
      <c r="E8190">
        <v>999</v>
      </c>
      <c r="F8190">
        <v>999</v>
      </c>
      <c r="G8190" t="s">
        <v>2167</v>
      </c>
      <c r="H8190" t="s">
        <v>25166</v>
      </c>
      <c r="I8190" t="s">
        <v>1229</v>
      </c>
      <c r="J8190" t="s">
        <v>1580</v>
      </c>
      <c r="K8190" t="s">
        <v>25167</v>
      </c>
      <c r="L8190">
        <v>17409130</v>
      </c>
      <c r="M8190">
        <f t="shared" si="254"/>
        <v>4995</v>
      </c>
      <c r="N8190" s="2">
        <f t="shared" si="255"/>
        <v>0</v>
      </c>
    </row>
    <row r="8191" spans="1:14" x14ac:dyDescent="0.3">
      <c r="A8191" t="s">
        <v>6998</v>
      </c>
      <c r="B8191" t="s">
        <v>6999</v>
      </c>
      <c r="C8191">
        <v>4.2</v>
      </c>
      <c r="D8191">
        <v>25</v>
      </c>
      <c r="E8191">
        <v>629</v>
      </c>
      <c r="F8191">
        <v>471</v>
      </c>
      <c r="G8191" t="s">
        <v>335</v>
      </c>
      <c r="H8191" t="s">
        <v>25168</v>
      </c>
      <c r="I8191" t="s">
        <v>862</v>
      </c>
      <c r="J8191" t="s">
        <v>7001</v>
      </c>
      <c r="K8191" t="s">
        <v>25169</v>
      </c>
      <c r="L8191">
        <v>15186256</v>
      </c>
      <c r="M8191">
        <f t="shared" si="254"/>
        <v>11775</v>
      </c>
      <c r="N8191" s="2">
        <f t="shared" si="255"/>
        <v>25.119236883942765</v>
      </c>
    </row>
    <row r="8192" spans="1:14" x14ac:dyDescent="0.3">
      <c r="A8192" t="s">
        <v>25170</v>
      </c>
      <c r="B8192" t="s">
        <v>80</v>
      </c>
      <c r="C8192">
        <v>4</v>
      </c>
      <c r="D8192">
        <v>27</v>
      </c>
      <c r="E8192">
        <v>3499</v>
      </c>
      <c r="F8192">
        <v>1224</v>
      </c>
      <c r="G8192" t="s">
        <v>67</v>
      </c>
      <c r="H8192" t="s">
        <v>25171</v>
      </c>
      <c r="I8192" t="s">
        <v>44</v>
      </c>
      <c r="J8192" t="s">
        <v>84</v>
      </c>
      <c r="K8192" t="s">
        <v>25172</v>
      </c>
      <c r="L8192">
        <v>14485166</v>
      </c>
      <c r="M8192">
        <f t="shared" si="254"/>
        <v>33048</v>
      </c>
      <c r="N8192" s="2">
        <f t="shared" si="255"/>
        <v>65.018576736210349</v>
      </c>
    </row>
    <row r="8193" spans="1:14" x14ac:dyDescent="0.3">
      <c r="A8193" t="s">
        <v>25173</v>
      </c>
      <c r="B8193" t="s">
        <v>1513</v>
      </c>
      <c r="C8193">
        <v>3.9</v>
      </c>
      <c r="D8193">
        <v>38</v>
      </c>
      <c r="E8193">
        <v>1749</v>
      </c>
      <c r="F8193">
        <v>874</v>
      </c>
      <c r="G8193" t="s">
        <v>1536</v>
      </c>
      <c r="H8193" t="s">
        <v>25174</v>
      </c>
      <c r="I8193" t="s">
        <v>83</v>
      </c>
      <c r="J8193" t="s">
        <v>1515</v>
      </c>
      <c r="K8193" t="s">
        <v>25175</v>
      </c>
      <c r="L8193">
        <v>16611778</v>
      </c>
      <c r="M8193">
        <f t="shared" si="254"/>
        <v>33212</v>
      </c>
      <c r="N8193" s="2">
        <f t="shared" si="255"/>
        <v>50.028587764436814</v>
      </c>
    </row>
    <row r="8194" spans="1:14" x14ac:dyDescent="0.3">
      <c r="A8194" t="s">
        <v>25176</v>
      </c>
      <c r="B8194" t="s">
        <v>3784</v>
      </c>
      <c r="C8194">
        <v>3.5</v>
      </c>
      <c r="D8194">
        <v>6</v>
      </c>
      <c r="E8194">
        <v>4249</v>
      </c>
      <c r="F8194">
        <v>892</v>
      </c>
      <c r="G8194" t="s">
        <v>683</v>
      </c>
      <c r="H8194" t="s">
        <v>25177</v>
      </c>
      <c r="I8194" t="s">
        <v>685</v>
      </c>
      <c r="J8194" t="s">
        <v>3786</v>
      </c>
      <c r="K8194" t="s">
        <v>25178</v>
      </c>
      <c r="L8194">
        <v>17145180</v>
      </c>
      <c r="M8194">
        <f t="shared" si="254"/>
        <v>5352</v>
      </c>
      <c r="N8194" s="2">
        <f t="shared" si="255"/>
        <v>79.006825135325968</v>
      </c>
    </row>
    <row r="8195" spans="1:14" x14ac:dyDescent="0.3">
      <c r="A8195" t="s">
        <v>15149</v>
      </c>
      <c r="B8195" t="s">
        <v>1342</v>
      </c>
      <c r="C8195">
        <v>4.3</v>
      </c>
      <c r="D8195">
        <v>6</v>
      </c>
      <c r="E8195">
        <v>1999</v>
      </c>
      <c r="F8195">
        <v>1199</v>
      </c>
      <c r="G8195" t="s">
        <v>25179</v>
      </c>
      <c r="H8195" t="s">
        <v>25180</v>
      </c>
      <c r="I8195" t="s">
        <v>56</v>
      </c>
      <c r="J8195" t="s">
        <v>1344</v>
      </c>
      <c r="K8195" t="s">
        <v>25181</v>
      </c>
      <c r="L8195">
        <v>17334522</v>
      </c>
      <c r="M8195">
        <f t="shared" ref="M8195:M8258" si="256">D8195*F8195</f>
        <v>7194</v>
      </c>
      <c r="N8195" s="2">
        <f t="shared" ref="N8195:N8258" si="257">((E8195-F8195)/E8195) *100</f>
        <v>40.020010005002497</v>
      </c>
    </row>
    <row r="8196" spans="1:14" x14ac:dyDescent="0.3">
      <c r="A8196" t="s">
        <v>25182</v>
      </c>
      <c r="B8196" t="s">
        <v>41</v>
      </c>
      <c r="C8196">
        <v>4.2</v>
      </c>
      <c r="D8196">
        <v>25</v>
      </c>
      <c r="E8196">
        <v>1499</v>
      </c>
      <c r="F8196">
        <v>974</v>
      </c>
      <c r="G8196" t="s">
        <v>29</v>
      </c>
      <c r="H8196" t="s">
        <v>25183</v>
      </c>
      <c r="I8196" t="s">
        <v>37</v>
      </c>
      <c r="J8196" t="s">
        <v>45</v>
      </c>
      <c r="K8196" t="s">
        <v>25184</v>
      </c>
      <c r="L8196">
        <v>14702706</v>
      </c>
      <c r="M8196">
        <f t="shared" si="256"/>
        <v>24350</v>
      </c>
      <c r="N8196" s="2">
        <f t="shared" si="257"/>
        <v>35.023348899266175</v>
      </c>
    </row>
    <row r="8197" spans="1:14" x14ac:dyDescent="0.3">
      <c r="A8197" t="s">
        <v>10810</v>
      </c>
      <c r="B8197" t="s">
        <v>230</v>
      </c>
      <c r="C8197">
        <v>3.8</v>
      </c>
      <c r="D8197">
        <v>24</v>
      </c>
      <c r="E8197">
        <v>1899</v>
      </c>
      <c r="F8197">
        <v>664</v>
      </c>
      <c r="G8197" t="s">
        <v>1474</v>
      </c>
      <c r="H8197" t="s">
        <v>25185</v>
      </c>
      <c r="I8197" t="s">
        <v>685</v>
      </c>
      <c r="J8197" t="s">
        <v>232</v>
      </c>
      <c r="K8197" t="s">
        <v>25186</v>
      </c>
      <c r="L8197">
        <v>13572522</v>
      </c>
      <c r="M8197">
        <f t="shared" si="256"/>
        <v>15936</v>
      </c>
      <c r="N8197" s="2">
        <f t="shared" si="257"/>
        <v>65.034228541337541</v>
      </c>
    </row>
    <row r="8198" spans="1:14" x14ac:dyDescent="0.3">
      <c r="A8198" t="s">
        <v>25187</v>
      </c>
      <c r="B8198" t="s">
        <v>2779</v>
      </c>
      <c r="C8198">
        <v>3.5</v>
      </c>
      <c r="D8198">
        <v>11</v>
      </c>
      <c r="E8198">
        <v>3999</v>
      </c>
      <c r="F8198">
        <v>839</v>
      </c>
      <c r="G8198" t="s">
        <v>683</v>
      </c>
      <c r="H8198" t="s">
        <v>25188</v>
      </c>
      <c r="I8198" t="s">
        <v>685</v>
      </c>
      <c r="J8198" t="s">
        <v>2781</v>
      </c>
      <c r="K8198" t="s">
        <v>25189</v>
      </c>
      <c r="L8198">
        <v>16470192</v>
      </c>
      <c r="M8198">
        <f t="shared" si="256"/>
        <v>9229</v>
      </c>
      <c r="N8198" s="2">
        <f t="shared" si="257"/>
        <v>79.019754938734692</v>
      </c>
    </row>
    <row r="8199" spans="1:14" x14ac:dyDescent="0.3">
      <c r="A8199" t="s">
        <v>25190</v>
      </c>
      <c r="B8199" t="s">
        <v>424</v>
      </c>
      <c r="C8199">
        <v>4.4000000000000004</v>
      </c>
      <c r="D8199">
        <v>16</v>
      </c>
      <c r="E8199">
        <v>3999</v>
      </c>
      <c r="F8199">
        <v>1479</v>
      </c>
      <c r="G8199" t="s">
        <v>124</v>
      </c>
      <c r="H8199" t="s">
        <v>25191</v>
      </c>
      <c r="I8199" t="s">
        <v>132</v>
      </c>
      <c r="J8199" t="s">
        <v>426</v>
      </c>
      <c r="K8199" t="s">
        <v>25192</v>
      </c>
      <c r="L8199">
        <v>13962316</v>
      </c>
      <c r="M8199">
        <f t="shared" si="256"/>
        <v>23664</v>
      </c>
      <c r="N8199" s="2">
        <f t="shared" si="257"/>
        <v>63.015753938484622</v>
      </c>
    </row>
    <row r="8200" spans="1:14" x14ac:dyDescent="0.3">
      <c r="A8200" t="s">
        <v>5785</v>
      </c>
      <c r="B8200" t="s">
        <v>1513</v>
      </c>
      <c r="C8200">
        <v>4</v>
      </c>
      <c r="D8200">
        <v>22</v>
      </c>
      <c r="E8200">
        <v>1149</v>
      </c>
      <c r="F8200">
        <v>402</v>
      </c>
      <c r="G8200" t="s">
        <v>67</v>
      </c>
      <c r="H8200" t="s">
        <v>25193</v>
      </c>
      <c r="I8200" t="s">
        <v>37</v>
      </c>
      <c r="J8200" t="s">
        <v>1515</v>
      </c>
      <c r="K8200" t="s">
        <v>25194</v>
      </c>
      <c r="L8200">
        <v>16260666</v>
      </c>
      <c r="M8200">
        <f t="shared" si="256"/>
        <v>8844</v>
      </c>
      <c r="N8200" s="2">
        <f t="shared" si="257"/>
        <v>65.013054830287203</v>
      </c>
    </row>
    <row r="8201" spans="1:14" x14ac:dyDescent="0.3">
      <c r="A8201" t="s">
        <v>25195</v>
      </c>
      <c r="B8201" t="s">
        <v>87</v>
      </c>
      <c r="C8201">
        <v>3.8</v>
      </c>
      <c r="D8201">
        <v>153</v>
      </c>
      <c r="E8201">
        <v>1599</v>
      </c>
      <c r="F8201">
        <v>799</v>
      </c>
      <c r="G8201" t="s">
        <v>74</v>
      </c>
      <c r="H8201" t="s">
        <v>25196</v>
      </c>
      <c r="I8201" t="s">
        <v>76</v>
      </c>
      <c r="J8201" t="s">
        <v>91</v>
      </c>
      <c r="K8201" t="s">
        <v>25197</v>
      </c>
      <c r="L8201">
        <v>12868318</v>
      </c>
      <c r="M8201">
        <f t="shared" si="256"/>
        <v>122247</v>
      </c>
      <c r="N8201" s="2">
        <f t="shared" si="257"/>
        <v>50.03126954346466</v>
      </c>
    </row>
    <row r="8202" spans="1:14" x14ac:dyDescent="0.3">
      <c r="A8202" t="s">
        <v>25198</v>
      </c>
      <c r="B8202" t="s">
        <v>2584</v>
      </c>
      <c r="C8202">
        <v>4</v>
      </c>
      <c r="D8202">
        <v>29</v>
      </c>
      <c r="E8202">
        <v>399</v>
      </c>
      <c r="F8202">
        <v>279</v>
      </c>
      <c r="G8202" t="s">
        <v>16</v>
      </c>
      <c r="H8202" t="s">
        <v>25199</v>
      </c>
      <c r="I8202" t="s">
        <v>1744</v>
      </c>
      <c r="J8202" t="s">
        <v>2587</v>
      </c>
      <c r="K8202" t="s">
        <v>25200</v>
      </c>
      <c r="L8202">
        <v>17199390</v>
      </c>
      <c r="M8202">
        <f t="shared" si="256"/>
        <v>8091</v>
      </c>
      <c r="N8202" s="2">
        <f t="shared" si="257"/>
        <v>30.075187969924812</v>
      </c>
    </row>
    <row r="8203" spans="1:14" x14ac:dyDescent="0.3">
      <c r="A8203" t="s">
        <v>25201</v>
      </c>
      <c r="B8203" t="s">
        <v>1382</v>
      </c>
      <c r="C8203">
        <v>3.8</v>
      </c>
      <c r="D8203">
        <v>18</v>
      </c>
      <c r="E8203">
        <v>3099</v>
      </c>
      <c r="F8203">
        <v>929</v>
      </c>
      <c r="G8203" t="s">
        <v>124</v>
      </c>
      <c r="H8203" t="s">
        <v>25202</v>
      </c>
      <c r="I8203" t="s">
        <v>132</v>
      </c>
      <c r="J8203" t="s">
        <v>1384</v>
      </c>
      <c r="K8203" t="s">
        <v>25203</v>
      </c>
      <c r="L8203">
        <v>14224016</v>
      </c>
      <c r="M8203">
        <f t="shared" si="256"/>
        <v>16722</v>
      </c>
      <c r="N8203" s="2">
        <f t="shared" si="257"/>
        <v>70.022587931590834</v>
      </c>
    </row>
    <row r="8204" spans="1:14" x14ac:dyDescent="0.3">
      <c r="A8204" t="s">
        <v>23901</v>
      </c>
      <c r="B8204" t="s">
        <v>230</v>
      </c>
      <c r="C8204">
        <v>4</v>
      </c>
      <c r="D8204">
        <v>124</v>
      </c>
      <c r="E8204">
        <v>999</v>
      </c>
      <c r="F8204">
        <v>549</v>
      </c>
      <c r="G8204" t="s">
        <v>67</v>
      </c>
      <c r="H8204" t="s">
        <v>25204</v>
      </c>
      <c r="I8204" t="s">
        <v>37</v>
      </c>
      <c r="J8204" t="s">
        <v>232</v>
      </c>
      <c r="K8204" t="s">
        <v>25205</v>
      </c>
      <c r="L8204">
        <v>12707760</v>
      </c>
      <c r="M8204">
        <f t="shared" si="256"/>
        <v>68076</v>
      </c>
      <c r="N8204" s="2">
        <f t="shared" si="257"/>
        <v>45.045045045045043</v>
      </c>
    </row>
    <row r="8205" spans="1:14" x14ac:dyDescent="0.3">
      <c r="A8205" t="s">
        <v>25206</v>
      </c>
      <c r="B8205" t="s">
        <v>294</v>
      </c>
      <c r="C8205">
        <v>4.3</v>
      </c>
      <c r="D8205">
        <v>105</v>
      </c>
      <c r="E8205">
        <v>2200</v>
      </c>
      <c r="F8205">
        <v>1518</v>
      </c>
      <c r="G8205" t="s">
        <v>295</v>
      </c>
      <c r="H8205" t="s">
        <v>25207</v>
      </c>
      <c r="I8205" t="s">
        <v>56</v>
      </c>
      <c r="J8205" t="s">
        <v>298</v>
      </c>
      <c r="K8205" t="s">
        <v>25208</v>
      </c>
      <c r="L8205">
        <v>12872032</v>
      </c>
      <c r="M8205">
        <f t="shared" si="256"/>
        <v>159390</v>
      </c>
      <c r="N8205" s="2">
        <f t="shared" si="257"/>
        <v>31</v>
      </c>
    </row>
    <row r="8206" spans="1:14" x14ac:dyDescent="0.3">
      <c r="A8206" t="s">
        <v>25209</v>
      </c>
      <c r="B8206" t="s">
        <v>80</v>
      </c>
      <c r="C8206">
        <v>4.0999999999999996</v>
      </c>
      <c r="D8206">
        <v>109</v>
      </c>
      <c r="E8206">
        <v>1499</v>
      </c>
      <c r="F8206">
        <v>599</v>
      </c>
      <c r="G8206" t="s">
        <v>242</v>
      </c>
      <c r="H8206" t="s">
        <v>25210</v>
      </c>
      <c r="I8206" t="s">
        <v>244</v>
      </c>
      <c r="J8206" t="s">
        <v>84</v>
      </c>
      <c r="K8206" t="s">
        <v>25211</v>
      </c>
      <c r="L8206">
        <v>14242718</v>
      </c>
      <c r="M8206">
        <f t="shared" si="256"/>
        <v>65291</v>
      </c>
      <c r="N8206" s="2">
        <f t="shared" si="257"/>
        <v>60.040026684456308</v>
      </c>
    </row>
    <row r="8207" spans="1:14" x14ac:dyDescent="0.3">
      <c r="A8207" t="s">
        <v>6679</v>
      </c>
      <c r="B8207" t="s">
        <v>17770</v>
      </c>
      <c r="C8207">
        <v>3.8</v>
      </c>
      <c r="D8207">
        <v>5</v>
      </c>
      <c r="E8207">
        <v>1999</v>
      </c>
      <c r="F8207">
        <v>1299</v>
      </c>
      <c r="G8207" t="s">
        <v>242</v>
      </c>
      <c r="H8207" t="s">
        <v>25212</v>
      </c>
      <c r="I8207" t="s">
        <v>1176</v>
      </c>
      <c r="J8207" t="s">
        <v>17773</v>
      </c>
      <c r="K8207" t="s">
        <v>25213</v>
      </c>
      <c r="L8207">
        <v>17294622</v>
      </c>
      <c r="M8207">
        <f t="shared" si="256"/>
        <v>6495</v>
      </c>
      <c r="N8207" s="2">
        <f t="shared" si="257"/>
        <v>35.017508754377189</v>
      </c>
    </row>
    <row r="8208" spans="1:14" x14ac:dyDescent="0.3">
      <c r="A8208" t="s">
        <v>4672</v>
      </c>
      <c r="B8208" t="s">
        <v>418</v>
      </c>
      <c r="C8208">
        <v>4.7</v>
      </c>
      <c r="D8208">
        <v>123</v>
      </c>
      <c r="E8208">
        <v>1699</v>
      </c>
      <c r="F8208">
        <v>1682</v>
      </c>
      <c r="G8208" t="s">
        <v>25214</v>
      </c>
      <c r="H8208" t="s">
        <v>25215</v>
      </c>
      <c r="I8208" t="s">
        <v>110</v>
      </c>
      <c r="J8208" t="s">
        <v>421</v>
      </c>
      <c r="K8208" t="s">
        <v>25216</v>
      </c>
      <c r="L8208">
        <v>12684424</v>
      </c>
      <c r="M8208">
        <f t="shared" si="256"/>
        <v>206886</v>
      </c>
      <c r="N8208" s="2">
        <f t="shared" si="257"/>
        <v>1.0005885815185402</v>
      </c>
    </row>
    <row r="8209" spans="1:14" x14ac:dyDescent="0.3">
      <c r="A8209" t="s">
        <v>86</v>
      </c>
      <c r="B8209" t="s">
        <v>5545</v>
      </c>
      <c r="C8209">
        <v>4.0999999999999996</v>
      </c>
      <c r="D8209">
        <v>24</v>
      </c>
      <c r="E8209">
        <v>1800</v>
      </c>
      <c r="F8209">
        <v>899</v>
      </c>
      <c r="G8209" t="s">
        <v>88</v>
      </c>
      <c r="H8209" t="s">
        <v>25217</v>
      </c>
      <c r="I8209" t="s">
        <v>90</v>
      </c>
      <c r="J8209" t="s">
        <v>5547</v>
      </c>
      <c r="K8209" t="s">
        <v>25218</v>
      </c>
      <c r="L8209">
        <v>13934556</v>
      </c>
      <c r="M8209">
        <f t="shared" si="256"/>
        <v>21576</v>
      </c>
      <c r="N8209" s="2">
        <f t="shared" si="257"/>
        <v>50.05555555555555</v>
      </c>
    </row>
    <row r="8210" spans="1:14" x14ac:dyDescent="0.3">
      <c r="A8210" t="s">
        <v>888</v>
      </c>
      <c r="B8210" t="s">
        <v>889</v>
      </c>
      <c r="C8210">
        <v>3.6</v>
      </c>
      <c r="D8210">
        <v>13</v>
      </c>
      <c r="E8210">
        <v>999</v>
      </c>
      <c r="F8210">
        <v>799</v>
      </c>
      <c r="G8210" t="s">
        <v>1268</v>
      </c>
      <c r="H8210" t="s">
        <v>25219</v>
      </c>
      <c r="I8210" t="s">
        <v>891</v>
      </c>
      <c r="J8210" t="s">
        <v>892</v>
      </c>
      <c r="K8210" t="s">
        <v>25220</v>
      </c>
      <c r="L8210">
        <v>10462946</v>
      </c>
      <c r="M8210">
        <f t="shared" si="256"/>
        <v>10387</v>
      </c>
      <c r="N8210" s="2">
        <f t="shared" si="257"/>
        <v>20.02002002002002</v>
      </c>
    </row>
    <row r="8211" spans="1:14" x14ac:dyDescent="0.3">
      <c r="A8211" t="s">
        <v>25221</v>
      </c>
      <c r="B8211" t="s">
        <v>25222</v>
      </c>
      <c r="C8211">
        <v>4.0999999999999996</v>
      </c>
      <c r="D8211">
        <v>22</v>
      </c>
      <c r="E8211">
        <v>1999</v>
      </c>
      <c r="F8211">
        <v>1499</v>
      </c>
      <c r="G8211" t="s">
        <v>29</v>
      </c>
      <c r="H8211" t="s">
        <v>25223</v>
      </c>
      <c r="I8211" t="s">
        <v>126</v>
      </c>
      <c r="J8211" t="s">
        <v>25224</v>
      </c>
      <c r="K8211" t="s">
        <v>25225</v>
      </c>
      <c r="L8211">
        <v>13313906</v>
      </c>
      <c r="M8211">
        <f t="shared" si="256"/>
        <v>32978</v>
      </c>
      <c r="N8211" s="2">
        <f t="shared" si="257"/>
        <v>25.012506253126567</v>
      </c>
    </row>
    <row r="8212" spans="1:14" x14ac:dyDescent="0.3">
      <c r="A8212" t="s">
        <v>25226</v>
      </c>
      <c r="B8212" t="s">
        <v>1513</v>
      </c>
      <c r="C8212">
        <v>4.0999999999999996</v>
      </c>
      <c r="D8212">
        <v>37</v>
      </c>
      <c r="E8212">
        <v>1299</v>
      </c>
      <c r="F8212">
        <v>454</v>
      </c>
      <c r="G8212" t="s">
        <v>124</v>
      </c>
      <c r="H8212" t="s">
        <v>25227</v>
      </c>
      <c r="I8212" t="s">
        <v>56</v>
      </c>
      <c r="J8212" t="s">
        <v>1515</v>
      </c>
      <c r="K8212" t="s">
        <v>25228</v>
      </c>
      <c r="L8212">
        <v>16590260</v>
      </c>
      <c r="M8212">
        <f t="shared" si="256"/>
        <v>16798</v>
      </c>
      <c r="N8212" s="2">
        <f t="shared" si="257"/>
        <v>65.050038491147035</v>
      </c>
    </row>
    <row r="8213" spans="1:14" x14ac:dyDescent="0.3">
      <c r="A8213" t="s">
        <v>2032</v>
      </c>
      <c r="B8213" t="s">
        <v>80</v>
      </c>
      <c r="C8213">
        <v>3.5</v>
      </c>
      <c r="D8213">
        <v>18</v>
      </c>
      <c r="E8213">
        <v>1799</v>
      </c>
      <c r="F8213">
        <v>809</v>
      </c>
      <c r="G8213" t="s">
        <v>1536</v>
      </c>
      <c r="H8213" t="s">
        <v>25229</v>
      </c>
      <c r="I8213" t="s">
        <v>83</v>
      </c>
      <c r="J8213" t="s">
        <v>84</v>
      </c>
      <c r="K8213" t="s">
        <v>25230</v>
      </c>
      <c r="L8213">
        <v>15976878</v>
      </c>
      <c r="M8213">
        <f t="shared" si="256"/>
        <v>14562</v>
      </c>
      <c r="N8213" s="2">
        <f t="shared" si="257"/>
        <v>55.03057254030017</v>
      </c>
    </row>
    <row r="8214" spans="1:14" x14ac:dyDescent="0.3">
      <c r="A8214" t="s">
        <v>25231</v>
      </c>
      <c r="B8214" t="s">
        <v>5108</v>
      </c>
      <c r="C8214">
        <v>3.3</v>
      </c>
      <c r="D8214">
        <v>11</v>
      </c>
      <c r="E8214">
        <v>1999</v>
      </c>
      <c r="F8214">
        <v>599</v>
      </c>
      <c r="G8214" t="s">
        <v>42</v>
      </c>
      <c r="H8214" t="s">
        <v>25232</v>
      </c>
      <c r="I8214" t="s">
        <v>50</v>
      </c>
      <c r="J8214" t="s">
        <v>5110</v>
      </c>
      <c r="K8214" t="s">
        <v>25233</v>
      </c>
      <c r="L8214">
        <v>15059048</v>
      </c>
      <c r="M8214">
        <f t="shared" si="256"/>
        <v>6589</v>
      </c>
      <c r="N8214" s="2">
        <f t="shared" si="257"/>
        <v>70.035017508754379</v>
      </c>
    </row>
    <row r="8215" spans="1:14" x14ac:dyDescent="0.3">
      <c r="A8215" t="s">
        <v>12196</v>
      </c>
      <c r="B8215" t="s">
        <v>12197</v>
      </c>
      <c r="C8215">
        <v>4.5999999999999996</v>
      </c>
      <c r="D8215">
        <v>58</v>
      </c>
      <c r="E8215">
        <v>3600</v>
      </c>
      <c r="F8215">
        <v>972</v>
      </c>
      <c r="G8215" t="s">
        <v>16</v>
      </c>
      <c r="H8215" t="s">
        <v>25234</v>
      </c>
      <c r="I8215" t="s">
        <v>1558</v>
      </c>
      <c r="J8215" t="s">
        <v>12199</v>
      </c>
      <c r="K8215" t="s">
        <v>25235</v>
      </c>
      <c r="L8215">
        <v>15480020</v>
      </c>
      <c r="M8215">
        <f t="shared" si="256"/>
        <v>56376</v>
      </c>
      <c r="N8215" s="2">
        <f t="shared" si="257"/>
        <v>73</v>
      </c>
    </row>
    <row r="8216" spans="1:14" x14ac:dyDescent="0.3">
      <c r="A8216" t="s">
        <v>12083</v>
      </c>
      <c r="B8216" t="s">
        <v>230</v>
      </c>
      <c r="C8216">
        <v>4.0999999999999996</v>
      </c>
      <c r="D8216">
        <v>722</v>
      </c>
      <c r="E8216">
        <v>2299</v>
      </c>
      <c r="F8216">
        <v>804</v>
      </c>
      <c r="G8216" t="s">
        <v>563</v>
      </c>
      <c r="H8216" t="s">
        <v>25236</v>
      </c>
      <c r="I8216" t="s">
        <v>297</v>
      </c>
      <c r="J8216" t="s">
        <v>232</v>
      </c>
      <c r="K8216" t="s">
        <v>25237</v>
      </c>
      <c r="L8216">
        <v>2279528</v>
      </c>
      <c r="M8216">
        <f t="shared" si="256"/>
        <v>580488</v>
      </c>
      <c r="N8216" s="2">
        <f t="shared" si="257"/>
        <v>65.02827316224446</v>
      </c>
    </row>
    <row r="8217" spans="1:14" x14ac:dyDescent="0.3">
      <c r="A8217" t="s">
        <v>25238</v>
      </c>
      <c r="B8217" t="s">
        <v>3812</v>
      </c>
      <c r="C8217">
        <v>4.2</v>
      </c>
      <c r="D8217">
        <v>132</v>
      </c>
      <c r="E8217">
        <v>7599</v>
      </c>
      <c r="F8217">
        <v>2279</v>
      </c>
      <c r="G8217" t="s">
        <v>29</v>
      </c>
      <c r="H8217" t="s">
        <v>25239</v>
      </c>
      <c r="I8217" t="s">
        <v>132</v>
      </c>
      <c r="J8217" t="s">
        <v>3814</v>
      </c>
      <c r="K8217" t="s">
        <v>25240</v>
      </c>
      <c r="L8217">
        <v>13936514</v>
      </c>
      <c r="M8217">
        <f t="shared" si="256"/>
        <v>300828</v>
      </c>
      <c r="N8217" s="2">
        <f t="shared" si="257"/>
        <v>70.009211738386639</v>
      </c>
    </row>
    <row r="8218" spans="1:14" x14ac:dyDescent="0.3">
      <c r="A8218" t="s">
        <v>25241</v>
      </c>
      <c r="B8218" t="s">
        <v>9116</v>
      </c>
      <c r="C8218">
        <v>4.2</v>
      </c>
      <c r="D8218">
        <v>280</v>
      </c>
      <c r="E8218">
        <v>799</v>
      </c>
      <c r="F8218">
        <v>719</v>
      </c>
      <c r="G8218" t="s">
        <v>905</v>
      </c>
      <c r="H8218" t="s">
        <v>25242</v>
      </c>
      <c r="I8218" t="s">
        <v>1229</v>
      </c>
      <c r="J8218" t="s">
        <v>9118</v>
      </c>
      <c r="K8218" t="s">
        <v>25243</v>
      </c>
      <c r="L8218">
        <v>11851464</v>
      </c>
      <c r="M8218">
        <f t="shared" si="256"/>
        <v>201320</v>
      </c>
      <c r="N8218" s="2">
        <f t="shared" si="257"/>
        <v>10.012515644555695</v>
      </c>
    </row>
    <row r="8219" spans="1:14" x14ac:dyDescent="0.3">
      <c r="A8219" t="s">
        <v>25244</v>
      </c>
      <c r="B8219" t="s">
        <v>689</v>
      </c>
      <c r="C8219">
        <v>4.4000000000000004</v>
      </c>
      <c r="D8219">
        <v>10</v>
      </c>
      <c r="E8219">
        <v>1390</v>
      </c>
      <c r="F8219">
        <v>625</v>
      </c>
      <c r="G8219" t="s">
        <v>690</v>
      </c>
      <c r="H8219" t="s">
        <v>25245</v>
      </c>
      <c r="I8219" t="s">
        <v>513</v>
      </c>
      <c r="J8219" t="s">
        <v>692</v>
      </c>
      <c r="K8219" t="s">
        <v>25246</v>
      </c>
      <c r="L8219">
        <v>16692604</v>
      </c>
      <c r="M8219">
        <f t="shared" si="256"/>
        <v>6250</v>
      </c>
      <c r="N8219" s="2">
        <f t="shared" si="257"/>
        <v>55.035971223021583</v>
      </c>
    </row>
    <row r="8220" spans="1:14" x14ac:dyDescent="0.3">
      <c r="A8220" t="s">
        <v>15744</v>
      </c>
      <c r="B8220" t="s">
        <v>3626</v>
      </c>
      <c r="C8220">
        <v>4.5999999999999996</v>
      </c>
      <c r="D8220">
        <v>21</v>
      </c>
      <c r="E8220">
        <v>2499</v>
      </c>
      <c r="F8220">
        <v>1749</v>
      </c>
      <c r="G8220" t="s">
        <v>29</v>
      </c>
      <c r="H8220" t="s">
        <v>25247</v>
      </c>
      <c r="I8220" t="s">
        <v>862</v>
      </c>
      <c r="J8220" t="s">
        <v>3630</v>
      </c>
      <c r="K8220" t="s">
        <v>25248</v>
      </c>
      <c r="L8220">
        <v>15211952</v>
      </c>
      <c r="M8220">
        <f t="shared" si="256"/>
        <v>36729</v>
      </c>
      <c r="N8220" s="2">
        <f t="shared" si="257"/>
        <v>30.012004801920767</v>
      </c>
    </row>
    <row r="8221" spans="1:14" x14ac:dyDescent="0.3">
      <c r="A8221" t="s">
        <v>1365</v>
      </c>
      <c r="B8221" t="s">
        <v>10656</v>
      </c>
      <c r="C8221">
        <v>4.3</v>
      </c>
      <c r="D8221">
        <v>31</v>
      </c>
      <c r="E8221">
        <v>1999</v>
      </c>
      <c r="F8221">
        <v>799</v>
      </c>
      <c r="G8221" t="s">
        <v>124</v>
      </c>
      <c r="H8221" t="s">
        <v>25249</v>
      </c>
      <c r="I8221" t="s">
        <v>132</v>
      </c>
      <c r="J8221" t="s">
        <v>10658</v>
      </c>
      <c r="K8221" t="s">
        <v>25250</v>
      </c>
      <c r="L8221">
        <v>12746082</v>
      </c>
      <c r="M8221">
        <f t="shared" si="256"/>
        <v>24769</v>
      </c>
      <c r="N8221" s="2">
        <f t="shared" si="257"/>
        <v>60.030015007503756</v>
      </c>
    </row>
    <row r="8222" spans="1:14" x14ac:dyDescent="0.3">
      <c r="A8222" t="s">
        <v>25251</v>
      </c>
      <c r="B8222" t="s">
        <v>18063</v>
      </c>
      <c r="C8222">
        <v>4.5999999999999996</v>
      </c>
      <c r="D8222">
        <v>533</v>
      </c>
      <c r="E8222">
        <v>1799</v>
      </c>
      <c r="F8222">
        <v>629</v>
      </c>
      <c r="G8222" t="s">
        <v>16</v>
      </c>
      <c r="H8222" t="s">
        <v>25252</v>
      </c>
      <c r="I8222" t="s">
        <v>388</v>
      </c>
      <c r="J8222" t="s">
        <v>18065</v>
      </c>
      <c r="K8222" t="s">
        <v>25253</v>
      </c>
      <c r="L8222">
        <v>3889808</v>
      </c>
      <c r="M8222">
        <f t="shared" si="256"/>
        <v>335257</v>
      </c>
      <c r="N8222" s="2">
        <f t="shared" si="257"/>
        <v>65.036131183991102</v>
      </c>
    </row>
    <row r="8223" spans="1:14" x14ac:dyDescent="0.3">
      <c r="A8223" t="s">
        <v>25254</v>
      </c>
      <c r="B8223" t="s">
        <v>1879</v>
      </c>
      <c r="C8223">
        <v>4.5999999999999996</v>
      </c>
      <c r="D8223">
        <v>5</v>
      </c>
      <c r="E8223">
        <v>3499</v>
      </c>
      <c r="F8223">
        <v>1924</v>
      </c>
      <c r="G8223" t="s">
        <v>242</v>
      </c>
      <c r="H8223" t="s">
        <v>25255</v>
      </c>
      <c r="I8223" t="s">
        <v>244</v>
      </c>
      <c r="J8223" t="s">
        <v>1881</v>
      </c>
      <c r="K8223" t="s">
        <v>25256</v>
      </c>
      <c r="L8223">
        <v>15185990</v>
      </c>
      <c r="M8223">
        <f t="shared" si="256"/>
        <v>9620</v>
      </c>
      <c r="N8223" s="2">
        <f t="shared" si="257"/>
        <v>45.012860817376392</v>
      </c>
    </row>
    <row r="8224" spans="1:14" x14ac:dyDescent="0.3">
      <c r="A8224" t="s">
        <v>25257</v>
      </c>
      <c r="B8224" t="s">
        <v>1382</v>
      </c>
      <c r="C8224">
        <v>4.5</v>
      </c>
      <c r="D8224">
        <v>169</v>
      </c>
      <c r="E8224">
        <v>999</v>
      </c>
      <c r="F8224">
        <v>599</v>
      </c>
      <c r="G8224" t="s">
        <v>16</v>
      </c>
      <c r="H8224" t="s">
        <v>25258</v>
      </c>
      <c r="I8224" t="s">
        <v>586</v>
      </c>
      <c r="J8224" t="s">
        <v>1384</v>
      </c>
      <c r="K8224" t="s">
        <v>25259</v>
      </c>
      <c r="L8224">
        <v>14026886</v>
      </c>
      <c r="M8224">
        <f t="shared" si="256"/>
        <v>101231</v>
      </c>
      <c r="N8224" s="2">
        <f t="shared" si="257"/>
        <v>40.04004004004004</v>
      </c>
    </row>
    <row r="8225" spans="1:14" x14ac:dyDescent="0.3">
      <c r="A8225" t="s">
        <v>22771</v>
      </c>
      <c r="B8225" t="s">
        <v>1382</v>
      </c>
      <c r="C8225">
        <v>4.3</v>
      </c>
      <c r="D8225">
        <v>21</v>
      </c>
      <c r="E8225">
        <v>4699</v>
      </c>
      <c r="F8225">
        <v>1174</v>
      </c>
      <c r="G8225" t="s">
        <v>124</v>
      </c>
      <c r="H8225" t="s">
        <v>25260</v>
      </c>
      <c r="I8225" t="s">
        <v>132</v>
      </c>
      <c r="J8225" t="s">
        <v>1384</v>
      </c>
      <c r="K8225" t="s">
        <v>25261</v>
      </c>
      <c r="L8225">
        <v>14224008</v>
      </c>
      <c r="M8225">
        <f t="shared" si="256"/>
        <v>24654</v>
      </c>
      <c r="N8225" s="2">
        <f t="shared" si="257"/>
        <v>75.015960842732497</v>
      </c>
    </row>
    <row r="8226" spans="1:14" x14ac:dyDescent="0.3">
      <c r="A8226" t="s">
        <v>12040</v>
      </c>
      <c r="B8226" t="s">
        <v>1118</v>
      </c>
      <c r="C8226">
        <v>4.5</v>
      </c>
      <c r="D8226">
        <v>65</v>
      </c>
      <c r="E8226">
        <v>4299</v>
      </c>
      <c r="F8226">
        <v>1289</v>
      </c>
      <c r="G8226" t="s">
        <v>29</v>
      </c>
      <c r="H8226" t="s">
        <v>25262</v>
      </c>
      <c r="I8226" t="s">
        <v>132</v>
      </c>
      <c r="J8226" t="s">
        <v>1120</v>
      </c>
      <c r="K8226" t="s">
        <v>25263</v>
      </c>
      <c r="L8226">
        <v>13391086</v>
      </c>
      <c r="M8226">
        <f t="shared" si="256"/>
        <v>83785</v>
      </c>
      <c r="N8226" s="2">
        <f t="shared" si="257"/>
        <v>70.016282856478256</v>
      </c>
    </row>
    <row r="8227" spans="1:14" x14ac:dyDescent="0.3">
      <c r="A8227" t="s">
        <v>25264</v>
      </c>
      <c r="B8227" t="s">
        <v>456</v>
      </c>
      <c r="C8227">
        <v>3.6</v>
      </c>
      <c r="D8227">
        <v>27</v>
      </c>
      <c r="E8227">
        <v>3390</v>
      </c>
      <c r="F8227">
        <v>1695</v>
      </c>
      <c r="G8227" t="s">
        <v>457</v>
      </c>
      <c r="H8227" t="s">
        <v>25265</v>
      </c>
      <c r="I8227" t="s">
        <v>44</v>
      </c>
      <c r="J8227" t="s">
        <v>459</v>
      </c>
      <c r="K8227" t="s">
        <v>25266</v>
      </c>
      <c r="L8227">
        <v>15850024</v>
      </c>
      <c r="M8227">
        <f t="shared" si="256"/>
        <v>45765</v>
      </c>
      <c r="N8227" s="2">
        <f t="shared" si="257"/>
        <v>50</v>
      </c>
    </row>
    <row r="8228" spans="1:14" x14ac:dyDescent="0.3">
      <c r="A8228" t="s">
        <v>25267</v>
      </c>
      <c r="B8228" t="s">
        <v>230</v>
      </c>
      <c r="C8228">
        <v>4.5999999999999996</v>
      </c>
      <c r="D8228">
        <v>19</v>
      </c>
      <c r="E8228">
        <v>2699</v>
      </c>
      <c r="F8228">
        <v>1403</v>
      </c>
      <c r="G8228" t="s">
        <v>757</v>
      </c>
      <c r="H8228" t="s">
        <v>25268</v>
      </c>
      <c r="I8228" t="s">
        <v>446</v>
      </c>
      <c r="J8228" t="s">
        <v>232</v>
      </c>
      <c r="K8228" t="s">
        <v>25269</v>
      </c>
      <c r="L8228">
        <v>15802498</v>
      </c>
      <c r="M8228">
        <f t="shared" si="256"/>
        <v>26657</v>
      </c>
      <c r="N8228" s="2">
        <f t="shared" si="257"/>
        <v>48.017784364579477</v>
      </c>
    </row>
    <row r="8229" spans="1:14" x14ac:dyDescent="0.3">
      <c r="A8229" t="s">
        <v>1821</v>
      </c>
      <c r="B8229" t="s">
        <v>4193</v>
      </c>
      <c r="C8229">
        <v>4.7</v>
      </c>
      <c r="D8229">
        <v>15</v>
      </c>
      <c r="E8229">
        <v>2495</v>
      </c>
      <c r="F8229">
        <v>2145</v>
      </c>
      <c r="G8229" t="s">
        <v>16</v>
      </c>
      <c r="H8229" t="s">
        <v>25270</v>
      </c>
      <c r="I8229" t="s">
        <v>177</v>
      </c>
      <c r="J8229" t="s">
        <v>4195</v>
      </c>
      <c r="K8229" t="s">
        <v>25271</v>
      </c>
      <c r="L8229">
        <v>11658246</v>
      </c>
      <c r="M8229">
        <f t="shared" si="256"/>
        <v>32175</v>
      </c>
      <c r="N8229" s="2">
        <f t="shared" si="257"/>
        <v>14.02805611222445</v>
      </c>
    </row>
    <row r="8230" spans="1:14" x14ac:dyDescent="0.3">
      <c r="A8230" t="s">
        <v>25272</v>
      </c>
      <c r="B8230" t="s">
        <v>8339</v>
      </c>
      <c r="C8230">
        <v>3.6</v>
      </c>
      <c r="D8230">
        <v>27</v>
      </c>
      <c r="E8230">
        <v>1699</v>
      </c>
      <c r="F8230">
        <v>696</v>
      </c>
      <c r="G8230" t="s">
        <v>335</v>
      </c>
      <c r="H8230" t="s">
        <v>25273</v>
      </c>
      <c r="I8230" t="s">
        <v>784</v>
      </c>
      <c r="J8230" t="s">
        <v>8341</v>
      </c>
      <c r="K8230" t="s">
        <v>25274</v>
      </c>
      <c r="L8230">
        <v>15109644</v>
      </c>
      <c r="M8230">
        <f t="shared" si="256"/>
        <v>18792</v>
      </c>
      <c r="N8230" s="2">
        <f t="shared" si="257"/>
        <v>59.034726309593879</v>
      </c>
    </row>
    <row r="8231" spans="1:14" x14ac:dyDescent="0.3">
      <c r="A8231" t="s">
        <v>10447</v>
      </c>
      <c r="B8231" t="s">
        <v>424</v>
      </c>
      <c r="C8231">
        <v>4.2</v>
      </c>
      <c r="D8231">
        <v>191</v>
      </c>
      <c r="E8231">
        <v>2699</v>
      </c>
      <c r="F8231">
        <v>701</v>
      </c>
      <c r="G8231" t="s">
        <v>124</v>
      </c>
      <c r="H8231" t="s">
        <v>25275</v>
      </c>
      <c r="I8231" t="s">
        <v>126</v>
      </c>
      <c r="J8231" t="s">
        <v>426</v>
      </c>
      <c r="K8231" t="s">
        <v>25276</v>
      </c>
      <c r="L8231">
        <v>15098604</v>
      </c>
      <c r="M8231">
        <f t="shared" si="256"/>
        <v>133891</v>
      </c>
      <c r="N8231" s="2">
        <f t="shared" si="257"/>
        <v>74.027417562060023</v>
      </c>
    </row>
    <row r="8232" spans="1:14" x14ac:dyDescent="0.3">
      <c r="A8232" t="s">
        <v>1807</v>
      </c>
      <c r="B8232" t="s">
        <v>917</v>
      </c>
      <c r="C8232">
        <v>4.0999999999999996</v>
      </c>
      <c r="D8232">
        <v>216</v>
      </c>
      <c r="E8232">
        <v>1199</v>
      </c>
      <c r="F8232">
        <v>539</v>
      </c>
      <c r="G8232" t="s">
        <v>29</v>
      </c>
      <c r="H8232" t="s">
        <v>25277</v>
      </c>
      <c r="I8232" t="s">
        <v>126</v>
      </c>
      <c r="J8232" t="s">
        <v>919</v>
      </c>
      <c r="K8232" t="s">
        <v>25278</v>
      </c>
      <c r="L8232">
        <v>13563198</v>
      </c>
      <c r="M8232">
        <f t="shared" si="256"/>
        <v>116424</v>
      </c>
      <c r="N8232" s="2">
        <f t="shared" si="257"/>
        <v>55.045871559633028</v>
      </c>
    </row>
    <row r="8233" spans="1:14" x14ac:dyDescent="0.3">
      <c r="A8233" t="s">
        <v>25279</v>
      </c>
      <c r="B8233" t="s">
        <v>230</v>
      </c>
      <c r="C8233">
        <v>4.8</v>
      </c>
      <c r="D8233">
        <v>5</v>
      </c>
      <c r="E8233">
        <v>1099</v>
      </c>
      <c r="F8233">
        <v>659</v>
      </c>
      <c r="G8233" t="s">
        <v>67</v>
      </c>
      <c r="H8233" t="s">
        <v>25280</v>
      </c>
      <c r="I8233" t="s">
        <v>37</v>
      </c>
      <c r="J8233" t="s">
        <v>232</v>
      </c>
      <c r="K8233" t="s">
        <v>25281</v>
      </c>
      <c r="L8233">
        <v>16998426</v>
      </c>
      <c r="M8233">
        <f t="shared" si="256"/>
        <v>3295</v>
      </c>
      <c r="N8233" s="2">
        <f t="shared" si="257"/>
        <v>40.036396724294818</v>
      </c>
    </row>
    <row r="8234" spans="1:14" x14ac:dyDescent="0.3">
      <c r="A8234" t="s">
        <v>25282</v>
      </c>
      <c r="B8234" t="s">
        <v>2472</v>
      </c>
      <c r="C8234">
        <v>3.9</v>
      </c>
      <c r="D8234">
        <v>496</v>
      </c>
      <c r="E8234">
        <v>1699</v>
      </c>
      <c r="F8234">
        <v>645</v>
      </c>
      <c r="G8234" t="s">
        <v>2473</v>
      </c>
      <c r="H8234" t="s">
        <v>25283</v>
      </c>
      <c r="I8234" t="s">
        <v>37</v>
      </c>
      <c r="J8234" t="s">
        <v>2475</v>
      </c>
      <c r="K8234" t="s">
        <v>25284</v>
      </c>
      <c r="L8234">
        <v>12823658</v>
      </c>
      <c r="M8234">
        <f t="shared" si="256"/>
        <v>319920</v>
      </c>
      <c r="N8234" s="2">
        <f t="shared" si="257"/>
        <v>62.036492054149491</v>
      </c>
    </row>
    <row r="8235" spans="1:14" x14ac:dyDescent="0.3">
      <c r="A8235" t="s">
        <v>25285</v>
      </c>
      <c r="B8235" t="s">
        <v>41</v>
      </c>
      <c r="C8235">
        <v>4.9000000000000004</v>
      </c>
      <c r="D8235">
        <v>17</v>
      </c>
      <c r="E8235">
        <v>1399</v>
      </c>
      <c r="F8235">
        <v>1399</v>
      </c>
      <c r="G8235" t="s">
        <v>860</v>
      </c>
      <c r="H8235" t="s">
        <v>25286</v>
      </c>
      <c r="I8235" t="s">
        <v>1229</v>
      </c>
      <c r="J8235" t="s">
        <v>45</v>
      </c>
      <c r="K8235" t="s">
        <v>25287</v>
      </c>
      <c r="L8235">
        <v>15177616</v>
      </c>
      <c r="M8235">
        <f t="shared" si="256"/>
        <v>23783</v>
      </c>
      <c r="N8235" s="2">
        <f t="shared" si="257"/>
        <v>0</v>
      </c>
    </row>
    <row r="8236" spans="1:14" x14ac:dyDescent="0.3">
      <c r="A8236" t="s">
        <v>25288</v>
      </c>
      <c r="B8236" t="s">
        <v>904</v>
      </c>
      <c r="C8236">
        <v>3.4</v>
      </c>
      <c r="D8236">
        <v>59</v>
      </c>
      <c r="E8236">
        <v>899</v>
      </c>
      <c r="F8236">
        <v>278</v>
      </c>
      <c r="G8236" t="s">
        <v>4098</v>
      </c>
      <c r="H8236" t="s">
        <v>25289</v>
      </c>
      <c r="I8236" t="s">
        <v>189</v>
      </c>
      <c r="J8236" t="s">
        <v>907</v>
      </c>
      <c r="K8236" t="s">
        <v>25290</v>
      </c>
      <c r="L8236">
        <v>14944350</v>
      </c>
      <c r="M8236">
        <f t="shared" si="256"/>
        <v>16402</v>
      </c>
      <c r="N8236" s="2">
        <f t="shared" si="257"/>
        <v>69.076751946607345</v>
      </c>
    </row>
    <row r="8237" spans="1:14" x14ac:dyDescent="0.3">
      <c r="A8237" t="s">
        <v>7105</v>
      </c>
      <c r="B8237" t="s">
        <v>4574</v>
      </c>
      <c r="C8237">
        <v>3.3</v>
      </c>
      <c r="D8237">
        <v>704</v>
      </c>
      <c r="E8237">
        <v>2245</v>
      </c>
      <c r="F8237">
        <v>449</v>
      </c>
      <c r="G8237" t="s">
        <v>826</v>
      </c>
      <c r="H8237" t="s">
        <v>25291</v>
      </c>
      <c r="I8237" t="s">
        <v>2844</v>
      </c>
      <c r="J8237" t="s">
        <v>4576</v>
      </c>
      <c r="K8237" t="s">
        <v>25292</v>
      </c>
      <c r="L8237">
        <v>12514422</v>
      </c>
      <c r="M8237">
        <f t="shared" si="256"/>
        <v>316096</v>
      </c>
      <c r="N8237" s="2">
        <f t="shared" si="257"/>
        <v>80</v>
      </c>
    </row>
    <row r="8238" spans="1:14" x14ac:dyDescent="0.3">
      <c r="A8238" t="s">
        <v>25293</v>
      </c>
      <c r="B8238" t="s">
        <v>41</v>
      </c>
      <c r="C8238">
        <v>4.5</v>
      </c>
      <c r="D8238">
        <v>241</v>
      </c>
      <c r="E8238">
        <v>1999</v>
      </c>
      <c r="F8238">
        <v>1099</v>
      </c>
      <c r="G8238" t="s">
        <v>16</v>
      </c>
      <c r="H8238" t="s">
        <v>25294</v>
      </c>
      <c r="I8238" t="s">
        <v>167</v>
      </c>
      <c r="J8238" t="s">
        <v>45</v>
      </c>
      <c r="K8238" t="s">
        <v>25295</v>
      </c>
      <c r="L8238">
        <v>8209079</v>
      </c>
      <c r="M8238">
        <f t="shared" si="256"/>
        <v>264859</v>
      </c>
      <c r="N8238" s="2">
        <f t="shared" si="257"/>
        <v>45.022511255627812</v>
      </c>
    </row>
    <row r="8239" spans="1:14" x14ac:dyDescent="0.3">
      <c r="A8239" t="s">
        <v>25296</v>
      </c>
      <c r="B8239" t="s">
        <v>2435</v>
      </c>
      <c r="C8239">
        <v>4.0999999999999996</v>
      </c>
      <c r="D8239">
        <v>10</v>
      </c>
      <c r="E8239">
        <v>1499</v>
      </c>
      <c r="F8239">
        <v>1499</v>
      </c>
      <c r="G8239" t="s">
        <v>25297</v>
      </c>
      <c r="H8239" t="s">
        <v>25298</v>
      </c>
      <c r="I8239" t="s">
        <v>297</v>
      </c>
      <c r="J8239" t="s">
        <v>2438</v>
      </c>
      <c r="K8239" t="s">
        <v>25299</v>
      </c>
      <c r="L8239">
        <v>17185546</v>
      </c>
      <c r="M8239">
        <f t="shared" si="256"/>
        <v>14990</v>
      </c>
      <c r="N8239" s="2">
        <f t="shared" si="257"/>
        <v>0</v>
      </c>
    </row>
    <row r="8240" spans="1:14" x14ac:dyDescent="0.3">
      <c r="A8240" t="s">
        <v>688</v>
      </c>
      <c r="B8240" t="s">
        <v>1426</v>
      </c>
      <c r="C8240">
        <v>4.8</v>
      </c>
      <c r="D8240">
        <v>12</v>
      </c>
      <c r="E8240">
        <v>1499</v>
      </c>
      <c r="F8240">
        <v>1124</v>
      </c>
      <c r="G8240" t="s">
        <v>16</v>
      </c>
      <c r="H8240" t="s">
        <v>25300</v>
      </c>
      <c r="I8240" t="s">
        <v>513</v>
      </c>
      <c r="J8240" t="s">
        <v>1428</v>
      </c>
      <c r="K8240" t="s">
        <v>25301</v>
      </c>
      <c r="L8240">
        <v>14099954</v>
      </c>
      <c r="M8240">
        <f t="shared" si="256"/>
        <v>13488</v>
      </c>
      <c r="N8240" s="2">
        <f t="shared" si="257"/>
        <v>25.016677785190129</v>
      </c>
    </row>
    <row r="8241" spans="1:14" x14ac:dyDescent="0.3">
      <c r="A8241" t="s">
        <v>2032</v>
      </c>
      <c r="B8241" t="s">
        <v>557</v>
      </c>
      <c r="C8241">
        <v>4</v>
      </c>
      <c r="D8241">
        <v>29</v>
      </c>
      <c r="E8241">
        <v>2299</v>
      </c>
      <c r="F8241">
        <v>1149</v>
      </c>
      <c r="G8241" t="s">
        <v>2167</v>
      </c>
      <c r="H8241" t="s">
        <v>25302</v>
      </c>
      <c r="I8241" t="s">
        <v>83</v>
      </c>
      <c r="J8241" t="s">
        <v>559</v>
      </c>
      <c r="K8241" t="s">
        <v>25303</v>
      </c>
      <c r="L8241">
        <v>11789458</v>
      </c>
      <c r="M8241">
        <f t="shared" si="256"/>
        <v>33321</v>
      </c>
      <c r="N8241" s="2">
        <f t="shared" si="257"/>
        <v>50.021748586341886</v>
      </c>
    </row>
    <row r="8242" spans="1:14" x14ac:dyDescent="0.3">
      <c r="A8242" t="s">
        <v>3242</v>
      </c>
      <c r="B8242" t="s">
        <v>1513</v>
      </c>
      <c r="C8242">
        <v>4.4000000000000004</v>
      </c>
      <c r="D8242">
        <v>142</v>
      </c>
      <c r="E8242">
        <v>2399</v>
      </c>
      <c r="F8242">
        <v>959</v>
      </c>
      <c r="G8242" t="s">
        <v>124</v>
      </c>
      <c r="H8242" t="s">
        <v>25304</v>
      </c>
      <c r="I8242" t="s">
        <v>132</v>
      </c>
      <c r="J8242" t="s">
        <v>1515</v>
      </c>
      <c r="K8242" t="s">
        <v>25305</v>
      </c>
      <c r="L8242">
        <v>14172596</v>
      </c>
      <c r="M8242">
        <f t="shared" si="256"/>
        <v>136178</v>
      </c>
      <c r="N8242" s="2">
        <f t="shared" si="257"/>
        <v>60.025010421008751</v>
      </c>
    </row>
    <row r="8243" spans="1:14" x14ac:dyDescent="0.3">
      <c r="A8243" t="s">
        <v>22993</v>
      </c>
      <c r="B8243" t="s">
        <v>1078</v>
      </c>
      <c r="C8243">
        <v>4.4000000000000004</v>
      </c>
      <c r="D8243">
        <v>11</v>
      </c>
      <c r="E8243">
        <v>2990</v>
      </c>
      <c r="F8243">
        <v>2990</v>
      </c>
      <c r="G8243" t="s">
        <v>242</v>
      </c>
      <c r="H8243" t="s">
        <v>25306</v>
      </c>
      <c r="I8243" t="s">
        <v>1176</v>
      </c>
      <c r="J8243" t="s">
        <v>1081</v>
      </c>
      <c r="K8243" t="s">
        <v>25307</v>
      </c>
      <c r="L8243">
        <v>13821808</v>
      </c>
      <c r="M8243">
        <f t="shared" si="256"/>
        <v>32890</v>
      </c>
      <c r="N8243" s="2">
        <f t="shared" si="257"/>
        <v>0</v>
      </c>
    </row>
    <row r="8244" spans="1:14" x14ac:dyDescent="0.3">
      <c r="A8244" t="s">
        <v>25308</v>
      </c>
      <c r="B8244" t="s">
        <v>6207</v>
      </c>
      <c r="C8244">
        <v>3.7</v>
      </c>
      <c r="D8244">
        <v>45</v>
      </c>
      <c r="E8244">
        <v>2098</v>
      </c>
      <c r="F8244">
        <v>1258</v>
      </c>
      <c r="G8244" t="s">
        <v>2159</v>
      </c>
      <c r="H8244" t="s">
        <v>25309</v>
      </c>
      <c r="I8244" t="s">
        <v>50</v>
      </c>
      <c r="J8244" t="s">
        <v>6209</v>
      </c>
      <c r="K8244" t="s">
        <v>25310</v>
      </c>
      <c r="L8244">
        <v>14147164</v>
      </c>
      <c r="M8244">
        <f t="shared" si="256"/>
        <v>56610</v>
      </c>
      <c r="N8244" s="2">
        <f t="shared" si="257"/>
        <v>40.038131553860815</v>
      </c>
    </row>
    <row r="8245" spans="1:14" x14ac:dyDescent="0.3">
      <c r="A8245" t="s">
        <v>25311</v>
      </c>
      <c r="B8245" t="s">
        <v>1300</v>
      </c>
      <c r="C8245">
        <v>4</v>
      </c>
      <c r="D8245">
        <v>6</v>
      </c>
      <c r="E8245">
        <v>2399</v>
      </c>
      <c r="F8245">
        <v>1079</v>
      </c>
      <c r="G8245" t="s">
        <v>905</v>
      </c>
      <c r="H8245" t="s">
        <v>25312</v>
      </c>
      <c r="I8245" t="s">
        <v>83</v>
      </c>
      <c r="J8245" t="s">
        <v>1302</v>
      </c>
      <c r="K8245" t="s">
        <v>25313</v>
      </c>
      <c r="L8245">
        <v>14931910</v>
      </c>
      <c r="M8245">
        <f t="shared" si="256"/>
        <v>6474</v>
      </c>
      <c r="N8245" s="2">
        <f t="shared" si="257"/>
        <v>55.022926219258025</v>
      </c>
    </row>
    <row r="8246" spans="1:14" x14ac:dyDescent="0.3">
      <c r="A8246" t="s">
        <v>1798</v>
      </c>
      <c r="B8246" t="s">
        <v>25314</v>
      </c>
      <c r="C8246">
        <v>4.2</v>
      </c>
      <c r="D8246">
        <v>6</v>
      </c>
      <c r="E8246">
        <v>2899</v>
      </c>
      <c r="F8246">
        <v>1594</v>
      </c>
      <c r="G8246" t="s">
        <v>1536</v>
      </c>
      <c r="H8246" t="s">
        <v>25315</v>
      </c>
      <c r="I8246" t="s">
        <v>83</v>
      </c>
      <c r="J8246" t="s">
        <v>25316</v>
      </c>
      <c r="K8246" t="s">
        <v>25317</v>
      </c>
      <c r="L8246">
        <v>17777442</v>
      </c>
      <c r="M8246">
        <f t="shared" si="256"/>
        <v>9564</v>
      </c>
      <c r="N8246" s="2">
        <f t="shared" si="257"/>
        <v>45.015522593997929</v>
      </c>
    </row>
    <row r="8247" spans="1:14" x14ac:dyDescent="0.3">
      <c r="A8247" t="s">
        <v>6413</v>
      </c>
      <c r="B8247" t="s">
        <v>5108</v>
      </c>
      <c r="C8247">
        <v>3.8</v>
      </c>
      <c r="D8247">
        <v>5</v>
      </c>
      <c r="E8247">
        <v>2199</v>
      </c>
      <c r="F8247">
        <v>769</v>
      </c>
      <c r="G8247" t="s">
        <v>42</v>
      </c>
      <c r="H8247" t="s">
        <v>25318</v>
      </c>
      <c r="I8247" t="s">
        <v>50</v>
      </c>
      <c r="J8247" t="s">
        <v>5110</v>
      </c>
      <c r="K8247" t="s">
        <v>25319</v>
      </c>
      <c r="L8247">
        <v>15058984</v>
      </c>
      <c r="M8247">
        <f t="shared" si="256"/>
        <v>3845</v>
      </c>
      <c r="N8247" s="2">
        <f t="shared" si="257"/>
        <v>65.029558890404729</v>
      </c>
    </row>
    <row r="8248" spans="1:14" x14ac:dyDescent="0.3">
      <c r="A8248" t="s">
        <v>25320</v>
      </c>
      <c r="B8248" t="s">
        <v>1879</v>
      </c>
      <c r="C8248">
        <v>3.9</v>
      </c>
      <c r="D8248">
        <v>16</v>
      </c>
      <c r="E8248">
        <v>3499</v>
      </c>
      <c r="F8248">
        <v>1224</v>
      </c>
      <c r="G8248" t="s">
        <v>242</v>
      </c>
      <c r="H8248" t="s">
        <v>25321</v>
      </c>
      <c r="I8248" t="s">
        <v>1176</v>
      </c>
      <c r="J8248" t="s">
        <v>1881</v>
      </c>
      <c r="K8248" t="s">
        <v>25322</v>
      </c>
      <c r="L8248">
        <v>14979086</v>
      </c>
      <c r="M8248">
        <f t="shared" si="256"/>
        <v>19584</v>
      </c>
      <c r="N8248" s="2">
        <f t="shared" si="257"/>
        <v>65.018576736210349</v>
      </c>
    </row>
    <row r="8249" spans="1:14" x14ac:dyDescent="0.3">
      <c r="A8249" t="s">
        <v>20246</v>
      </c>
      <c r="B8249" t="s">
        <v>465</v>
      </c>
      <c r="C8249">
        <v>4.5</v>
      </c>
      <c r="D8249">
        <v>89</v>
      </c>
      <c r="E8249">
        <v>570</v>
      </c>
      <c r="F8249">
        <v>570</v>
      </c>
      <c r="G8249" t="s">
        <v>1683</v>
      </c>
      <c r="H8249" t="s">
        <v>25323</v>
      </c>
      <c r="I8249" t="s">
        <v>273</v>
      </c>
      <c r="J8249" t="s">
        <v>468</v>
      </c>
      <c r="K8249" t="s">
        <v>25324</v>
      </c>
      <c r="L8249">
        <v>15034240</v>
      </c>
      <c r="M8249">
        <f t="shared" si="256"/>
        <v>50730</v>
      </c>
      <c r="N8249" s="2">
        <f t="shared" si="257"/>
        <v>0</v>
      </c>
    </row>
    <row r="8250" spans="1:14" x14ac:dyDescent="0.3">
      <c r="A8250" t="s">
        <v>25325</v>
      </c>
      <c r="B8250" t="s">
        <v>4362</v>
      </c>
      <c r="C8250">
        <v>3.7</v>
      </c>
      <c r="D8250">
        <v>10</v>
      </c>
      <c r="E8250">
        <v>2599</v>
      </c>
      <c r="F8250">
        <v>1299</v>
      </c>
      <c r="G8250" t="s">
        <v>4363</v>
      </c>
      <c r="H8250" t="s">
        <v>25326</v>
      </c>
      <c r="I8250" t="s">
        <v>297</v>
      </c>
      <c r="J8250" t="s">
        <v>4365</v>
      </c>
      <c r="K8250" t="s">
        <v>25327</v>
      </c>
      <c r="L8250">
        <v>15352446</v>
      </c>
      <c r="M8250">
        <f t="shared" si="256"/>
        <v>12990</v>
      </c>
      <c r="N8250" s="2">
        <f t="shared" si="257"/>
        <v>50.019238168526357</v>
      </c>
    </row>
    <row r="8251" spans="1:14" x14ac:dyDescent="0.3">
      <c r="A8251" t="s">
        <v>793</v>
      </c>
      <c r="B8251" t="s">
        <v>1513</v>
      </c>
      <c r="C8251">
        <v>4.3</v>
      </c>
      <c r="D8251">
        <v>38</v>
      </c>
      <c r="E8251">
        <v>2099</v>
      </c>
      <c r="F8251">
        <v>734</v>
      </c>
      <c r="G8251" t="s">
        <v>29</v>
      </c>
      <c r="H8251" t="s">
        <v>25328</v>
      </c>
      <c r="I8251" t="s">
        <v>642</v>
      </c>
      <c r="J8251" t="s">
        <v>1515</v>
      </c>
      <c r="K8251" t="s">
        <v>25329</v>
      </c>
      <c r="L8251">
        <v>13733036</v>
      </c>
      <c r="M8251">
        <f t="shared" si="256"/>
        <v>27892</v>
      </c>
      <c r="N8251" s="2">
        <f t="shared" si="257"/>
        <v>65.030967127203425</v>
      </c>
    </row>
    <row r="8252" spans="1:14" x14ac:dyDescent="0.3">
      <c r="A8252" t="s">
        <v>1416</v>
      </c>
      <c r="B8252" t="s">
        <v>1441</v>
      </c>
      <c r="C8252">
        <v>4.0999999999999996</v>
      </c>
      <c r="D8252">
        <v>23</v>
      </c>
      <c r="E8252">
        <v>1498</v>
      </c>
      <c r="F8252">
        <v>499</v>
      </c>
      <c r="G8252" t="s">
        <v>1417</v>
      </c>
      <c r="H8252" t="s">
        <v>25330</v>
      </c>
      <c r="I8252" t="s">
        <v>880</v>
      </c>
      <c r="J8252" t="s">
        <v>1443</v>
      </c>
      <c r="K8252" t="s">
        <v>25331</v>
      </c>
      <c r="L8252">
        <v>10202419</v>
      </c>
      <c r="M8252">
        <f t="shared" si="256"/>
        <v>11477</v>
      </c>
      <c r="N8252" s="2">
        <f t="shared" si="257"/>
        <v>66.688918558077432</v>
      </c>
    </row>
    <row r="8253" spans="1:14" x14ac:dyDescent="0.3">
      <c r="A8253" t="s">
        <v>25332</v>
      </c>
      <c r="B8253" t="s">
        <v>25333</v>
      </c>
      <c r="C8253">
        <v>4.3</v>
      </c>
      <c r="D8253">
        <v>10</v>
      </c>
      <c r="E8253">
        <v>199</v>
      </c>
      <c r="F8253">
        <v>199</v>
      </c>
      <c r="G8253" t="s">
        <v>16</v>
      </c>
      <c r="H8253" t="s">
        <v>25334</v>
      </c>
      <c r="I8253" t="s">
        <v>2676</v>
      </c>
      <c r="J8253" t="s">
        <v>25335</v>
      </c>
      <c r="K8253" t="s">
        <v>25336</v>
      </c>
      <c r="L8253">
        <v>16568554</v>
      </c>
      <c r="M8253">
        <f t="shared" si="256"/>
        <v>1990</v>
      </c>
      <c r="N8253" s="2">
        <f t="shared" si="257"/>
        <v>0</v>
      </c>
    </row>
    <row r="8254" spans="1:14" x14ac:dyDescent="0.3">
      <c r="A8254" t="s">
        <v>25337</v>
      </c>
      <c r="B8254" t="s">
        <v>6162</v>
      </c>
      <c r="C8254">
        <v>4.2</v>
      </c>
      <c r="D8254">
        <v>280</v>
      </c>
      <c r="E8254">
        <v>699</v>
      </c>
      <c r="F8254">
        <v>454</v>
      </c>
      <c r="G8254" t="s">
        <v>16</v>
      </c>
      <c r="H8254" t="s">
        <v>25338</v>
      </c>
      <c r="I8254" t="s">
        <v>161</v>
      </c>
      <c r="J8254" t="s">
        <v>6164</v>
      </c>
      <c r="K8254" t="s">
        <v>25339</v>
      </c>
      <c r="L8254">
        <v>13358212</v>
      </c>
      <c r="M8254">
        <f t="shared" si="256"/>
        <v>127120</v>
      </c>
      <c r="N8254" s="2">
        <f t="shared" si="257"/>
        <v>35.050071530758224</v>
      </c>
    </row>
    <row r="8255" spans="1:14" x14ac:dyDescent="0.3">
      <c r="A8255" t="s">
        <v>25340</v>
      </c>
      <c r="B8255" t="s">
        <v>25341</v>
      </c>
      <c r="C8255">
        <v>4.5999999999999996</v>
      </c>
      <c r="D8255">
        <v>5</v>
      </c>
      <c r="E8255">
        <v>2299</v>
      </c>
      <c r="F8255">
        <v>1057</v>
      </c>
      <c r="G8255" t="s">
        <v>16</v>
      </c>
      <c r="H8255" t="s">
        <v>25342</v>
      </c>
      <c r="I8255" t="s">
        <v>50</v>
      </c>
      <c r="J8255" t="s">
        <v>25343</v>
      </c>
      <c r="K8255" t="s">
        <v>25344</v>
      </c>
      <c r="L8255">
        <v>17352408</v>
      </c>
      <c r="M8255">
        <f t="shared" si="256"/>
        <v>5285</v>
      </c>
      <c r="N8255" s="2">
        <f t="shared" si="257"/>
        <v>54.023488473249238</v>
      </c>
    </row>
    <row r="8256" spans="1:14" x14ac:dyDescent="0.3">
      <c r="A8256" t="s">
        <v>25345</v>
      </c>
      <c r="B8256" t="s">
        <v>1382</v>
      </c>
      <c r="C8256">
        <v>3.9</v>
      </c>
      <c r="D8256">
        <v>23</v>
      </c>
      <c r="E8256">
        <v>2699</v>
      </c>
      <c r="F8256">
        <v>944</v>
      </c>
      <c r="G8256" t="s">
        <v>124</v>
      </c>
      <c r="H8256" t="s">
        <v>25346</v>
      </c>
      <c r="I8256" t="s">
        <v>132</v>
      </c>
      <c r="J8256" t="s">
        <v>1384</v>
      </c>
      <c r="K8256" t="s">
        <v>25347</v>
      </c>
      <c r="L8256">
        <v>16897418</v>
      </c>
      <c r="M8256">
        <f t="shared" si="256"/>
        <v>21712</v>
      </c>
      <c r="N8256" s="2">
        <f t="shared" si="257"/>
        <v>65.02408299370137</v>
      </c>
    </row>
    <row r="8257" spans="1:14" x14ac:dyDescent="0.3">
      <c r="A8257" t="s">
        <v>25348</v>
      </c>
      <c r="B8257" t="s">
        <v>1285</v>
      </c>
      <c r="C8257">
        <v>4.3</v>
      </c>
      <c r="D8257">
        <v>199</v>
      </c>
      <c r="E8257">
        <v>599</v>
      </c>
      <c r="F8257">
        <v>497</v>
      </c>
      <c r="G8257" t="s">
        <v>1286</v>
      </c>
      <c r="H8257" t="s">
        <v>25349</v>
      </c>
      <c r="I8257" t="s">
        <v>110</v>
      </c>
      <c r="J8257" t="s">
        <v>1288</v>
      </c>
      <c r="K8257" t="s">
        <v>25350</v>
      </c>
      <c r="L8257">
        <v>12399788</v>
      </c>
      <c r="M8257">
        <f t="shared" si="256"/>
        <v>98903</v>
      </c>
      <c r="N8257" s="2">
        <f t="shared" si="257"/>
        <v>17.028380634390654</v>
      </c>
    </row>
    <row r="8258" spans="1:14" x14ac:dyDescent="0.3">
      <c r="A8258" t="s">
        <v>1077</v>
      </c>
      <c r="B8258" t="s">
        <v>1078</v>
      </c>
      <c r="C8258">
        <v>4.3</v>
      </c>
      <c r="D8258">
        <v>33</v>
      </c>
      <c r="E8258">
        <v>1990</v>
      </c>
      <c r="F8258">
        <v>1990</v>
      </c>
      <c r="G8258" t="s">
        <v>74</v>
      </c>
      <c r="H8258" t="s">
        <v>25351</v>
      </c>
      <c r="I8258" t="s">
        <v>1080</v>
      </c>
      <c r="J8258" t="s">
        <v>1081</v>
      </c>
      <c r="K8258" t="s">
        <v>25352</v>
      </c>
      <c r="L8258">
        <v>14060316</v>
      </c>
      <c r="M8258">
        <f t="shared" si="256"/>
        <v>65670</v>
      </c>
      <c r="N8258" s="2">
        <f t="shared" si="257"/>
        <v>0</v>
      </c>
    </row>
    <row r="8259" spans="1:14" x14ac:dyDescent="0.3">
      <c r="A8259" t="s">
        <v>25353</v>
      </c>
      <c r="B8259" t="s">
        <v>3229</v>
      </c>
      <c r="C8259">
        <v>3.5</v>
      </c>
      <c r="D8259">
        <v>8</v>
      </c>
      <c r="E8259">
        <v>899</v>
      </c>
      <c r="F8259">
        <v>494</v>
      </c>
      <c r="G8259" t="s">
        <v>194</v>
      </c>
      <c r="H8259" t="s">
        <v>25354</v>
      </c>
      <c r="I8259" t="s">
        <v>56</v>
      </c>
      <c r="J8259" t="s">
        <v>3231</v>
      </c>
      <c r="K8259" t="s">
        <v>25355</v>
      </c>
      <c r="L8259">
        <v>17755824</v>
      </c>
      <c r="M8259">
        <f t="shared" ref="M8259:M8322" si="258">D8259*F8259</f>
        <v>3952</v>
      </c>
      <c r="N8259" s="2">
        <f t="shared" ref="N8259:N8322" si="259">((E8259-F8259)/E8259) *100</f>
        <v>45.050055617352612</v>
      </c>
    </row>
    <row r="8260" spans="1:14" x14ac:dyDescent="0.3">
      <c r="A8260" t="s">
        <v>4389</v>
      </c>
      <c r="B8260" t="s">
        <v>1513</v>
      </c>
      <c r="C8260">
        <v>4.5</v>
      </c>
      <c r="D8260">
        <v>33</v>
      </c>
      <c r="E8260">
        <v>1899</v>
      </c>
      <c r="F8260">
        <v>1899</v>
      </c>
      <c r="G8260" t="s">
        <v>1034</v>
      </c>
      <c r="H8260" t="s">
        <v>25356</v>
      </c>
      <c r="I8260" t="s">
        <v>83</v>
      </c>
      <c r="J8260" t="s">
        <v>1515</v>
      </c>
      <c r="K8260" t="s">
        <v>25357</v>
      </c>
      <c r="L8260">
        <v>15616640</v>
      </c>
      <c r="M8260">
        <f t="shared" si="258"/>
        <v>62667</v>
      </c>
      <c r="N8260" s="2">
        <f t="shared" si="259"/>
        <v>0</v>
      </c>
    </row>
    <row r="8261" spans="1:14" x14ac:dyDescent="0.3">
      <c r="A8261" t="s">
        <v>8862</v>
      </c>
      <c r="B8261" t="s">
        <v>80</v>
      </c>
      <c r="C8261">
        <v>3.1</v>
      </c>
      <c r="D8261">
        <v>14</v>
      </c>
      <c r="E8261">
        <v>2299</v>
      </c>
      <c r="F8261">
        <v>804</v>
      </c>
      <c r="G8261" t="s">
        <v>242</v>
      </c>
      <c r="H8261" t="s">
        <v>25358</v>
      </c>
      <c r="I8261" t="s">
        <v>244</v>
      </c>
      <c r="J8261" t="s">
        <v>84</v>
      </c>
      <c r="K8261" t="s">
        <v>25359</v>
      </c>
      <c r="L8261">
        <v>13942646</v>
      </c>
      <c r="M8261">
        <f t="shared" si="258"/>
        <v>11256</v>
      </c>
      <c r="N8261" s="2">
        <f t="shared" si="259"/>
        <v>65.02827316224446</v>
      </c>
    </row>
    <row r="8262" spans="1:14" x14ac:dyDescent="0.3">
      <c r="A8262" t="s">
        <v>25360</v>
      </c>
      <c r="B8262" t="s">
        <v>87</v>
      </c>
      <c r="C8262">
        <v>4.0999999999999996</v>
      </c>
      <c r="D8262">
        <v>221</v>
      </c>
      <c r="E8262">
        <v>1699</v>
      </c>
      <c r="F8262">
        <v>900</v>
      </c>
      <c r="G8262" t="s">
        <v>29</v>
      </c>
      <c r="H8262" t="s">
        <v>25361</v>
      </c>
      <c r="I8262" t="s">
        <v>37</v>
      </c>
      <c r="J8262" t="s">
        <v>91</v>
      </c>
      <c r="K8262" t="s">
        <v>25362</v>
      </c>
      <c r="L8262">
        <v>10188491</v>
      </c>
      <c r="M8262">
        <f t="shared" si="258"/>
        <v>198900</v>
      </c>
      <c r="N8262" s="2">
        <f t="shared" si="259"/>
        <v>47.027663331371393</v>
      </c>
    </row>
    <row r="8263" spans="1:14" x14ac:dyDescent="0.3">
      <c r="A8263" t="s">
        <v>25363</v>
      </c>
      <c r="B8263" t="s">
        <v>87</v>
      </c>
      <c r="C8263">
        <v>4</v>
      </c>
      <c r="D8263">
        <v>7</v>
      </c>
      <c r="E8263">
        <v>2699</v>
      </c>
      <c r="F8263">
        <v>1538</v>
      </c>
      <c r="G8263" t="s">
        <v>905</v>
      </c>
      <c r="H8263" t="s">
        <v>25364</v>
      </c>
      <c r="I8263" t="s">
        <v>83</v>
      </c>
      <c r="J8263" t="s">
        <v>91</v>
      </c>
      <c r="K8263" t="s">
        <v>25365</v>
      </c>
      <c r="L8263">
        <v>17023560</v>
      </c>
      <c r="M8263">
        <f t="shared" si="258"/>
        <v>10766</v>
      </c>
      <c r="N8263" s="2">
        <f t="shared" si="259"/>
        <v>43.015931826602447</v>
      </c>
    </row>
    <row r="8264" spans="1:14" x14ac:dyDescent="0.3">
      <c r="A8264" t="s">
        <v>25366</v>
      </c>
      <c r="B8264" t="s">
        <v>1078</v>
      </c>
      <c r="C8264">
        <v>4</v>
      </c>
      <c r="D8264">
        <v>5</v>
      </c>
      <c r="E8264">
        <v>2990</v>
      </c>
      <c r="F8264">
        <v>2990</v>
      </c>
      <c r="G8264" t="s">
        <v>242</v>
      </c>
      <c r="H8264" t="s">
        <v>25367</v>
      </c>
      <c r="I8264" t="s">
        <v>1176</v>
      </c>
      <c r="J8264" t="s">
        <v>1081</v>
      </c>
      <c r="K8264" t="s">
        <v>25368</v>
      </c>
      <c r="L8264">
        <v>14791204</v>
      </c>
      <c r="M8264">
        <f t="shared" si="258"/>
        <v>14950</v>
      </c>
      <c r="N8264" s="2">
        <f t="shared" si="259"/>
        <v>0</v>
      </c>
    </row>
    <row r="8265" spans="1:14" x14ac:dyDescent="0.3">
      <c r="A8265" t="s">
        <v>25369</v>
      </c>
      <c r="B8265" t="s">
        <v>3833</v>
      </c>
      <c r="C8265">
        <v>4.2</v>
      </c>
      <c r="D8265">
        <v>41</v>
      </c>
      <c r="E8265">
        <v>3299</v>
      </c>
      <c r="F8265">
        <v>2144</v>
      </c>
      <c r="G8265" t="s">
        <v>182</v>
      </c>
      <c r="H8265" t="s">
        <v>25370</v>
      </c>
      <c r="I8265" t="s">
        <v>50</v>
      </c>
      <c r="J8265" t="s">
        <v>3835</v>
      </c>
      <c r="K8265" t="s">
        <v>25371</v>
      </c>
      <c r="L8265">
        <v>11430828</v>
      </c>
      <c r="M8265">
        <f t="shared" si="258"/>
        <v>87904</v>
      </c>
      <c r="N8265" s="2">
        <f t="shared" si="259"/>
        <v>35.010609275538037</v>
      </c>
    </row>
    <row r="8266" spans="1:14" x14ac:dyDescent="0.3">
      <c r="A8266" t="s">
        <v>25372</v>
      </c>
      <c r="B8266" t="s">
        <v>3266</v>
      </c>
      <c r="C8266">
        <v>4.4000000000000004</v>
      </c>
      <c r="D8266">
        <v>42</v>
      </c>
      <c r="E8266">
        <v>1499</v>
      </c>
      <c r="F8266">
        <v>599</v>
      </c>
      <c r="G8266" t="s">
        <v>194</v>
      </c>
      <c r="H8266" t="s">
        <v>25373</v>
      </c>
      <c r="I8266" t="s">
        <v>50</v>
      </c>
      <c r="J8266" t="s">
        <v>3268</v>
      </c>
      <c r="K8266" t="s">
        <v>25374</v>
      </c>
      <c r="L8266">
        <v>14625754</v>
      </c>
      <c r="M8266">
        <f t="shared" si="258"/>
        <v>25158</v>
      </c>
      <c r="N8266" s="2">
        <f t="shared" si="259"/>
        <v>60.040026684456308</v>
      </c>
    </row>
    <row r="8267" spans="1:14" x14ac:dyDescent="0.3">
      <c r="A8267" t="s">
        <v>25375</v>
      </c>
      <c r="B8267" t="s">
        <v>119</v>
      </c>
      <c r="C8267">
        <v>4.5</v>
      </c>
      <c r="D8267">
        <v>13</v>
      </c>
      <c r="E8267">
        <v>499</v>
      </c>
      <c r="F8267">
        <v>499</v>
      </c>
      <c r="G8267" t="s">
        <v>171</v>
      </c>
      <c r="H8267" t="s">
        <v>25376</v>
      </c>
      <c r="I8267" t="s">
        <v>83</v>
      </c>
      <c r="J8267" t="s">
        <v>119</v>
      </c>
      <c r="K8267" t="s">
        <v>25377</v>
      </c>
      <c r="L8267">
        <v>17899246</v>
      </c>
      <c r="M8267">
        <f t="shared" si="258"/>
        <v>6487</v>
      </c>
      <c r="N8267" s="2">
        <f t="shared" si="259"/>
        <v>0</v>
      </c>
    </row>
    <row r="8268" spans="1:14" x14ac:dyDescent="0.3">
      <c r="A8268" t="s">
        <v>25378</v>
      </c>
      <c r="B8268" t="s">
        <v>25379</v>
      </c>
      <c r="C8268">
        <v>4</v>
      </c>
      <c r="D8268">
        <v>877</v>
      </c>
      <c r="E8268">
        <v>319</v>
      </c>
      <c r="F8268">
        <v>248</v>
      </c>
      <c r="G8268" t="s">
        <v>16</v>
      </c>
      <c r="H8268" t="s">
        <v>25380</v>
      </c>
      <c r="I8268" t="s">
        <v>3961</v>
      </c>
      <c r="J8268" t="s">
        <v>25381</v>
      </c>
      <c r="K8268" t="s">
        <v>25382</v>
      </c>
      <c r="L8268">
        <v>9093511</v>
      </c>
      <c r="M8268">
        <f t="shared" si="258"/>
        <v>217496</v>
      </c>
      <c r="N8268" s="2">
        <f t="shared" si="259"/>
        <v>22.257053291536049</v>
      </c>
    </row>
    <row r="8269" spans="1:14" x14ac:dyDescent="0.3">
      <c r="A8269" t="s">
        <v>25383</v>
      </c>
      <c r="B8269" t="s">
        <v>917</v>
      </c>
      <c r="C8269">
        <v>4.2</v>
      </c>
      <c r="D8269">
        <v>48</v>
      </c>
      <c r="E8269">
        <v>1249</v>
      </c>
      <c r="F8269">
        <v>437</v>
      </c>
      <c r="G8269" t="s">
        <v>29</v>
      </c>
      <c r="H8269" t="s">
        <v>25384</v>
      </c>
      <c r="I8269" t="s">
        <v>126</v>
      </c>
      <c r="J8269" t="s">
        <v>919</v>
      </c>
      <c r="K8269" t="s">
        <v>25385</v>
      </c>
      <c r="L8269">
        <v>13634896</v>
      </c>
      <c r="M8269">
        <f t="shared" si="258"/>
        <v>20976</v>
      </c>
      <c r="N8269" s="2">
        <f t="shared" si="259"/>
        <v>65.012009607686153</v>
      </c>
    </row>
    <row r="8270" spans="1:14" x14ac:dyDescent="0.3">
      <c r="A8270" t="s">
        <v>1917</v>
      </c>
      <c r="B8270" t="s">
        <v>14649</v>
      </c>
      <c r="C8270">
        <v>3.9</v>
      </c>
      <c r="D8270">
        <v>644</v>
      </c>
      <c r="E8270">
        <v>799</v>
      </c>
      <c r="F8270">
        <v>351</v>
      </c>
      <c r="G8270" t="s">
        <v>1536</v>
      </c>
      <c r="H8270" t="s">
        <v>25386</v>
      </c>
      <c r="I8270" t="s">
        <v>1229</v>
      </c>
      <c r="J8270" t="s">
        <v>14651</v>
      </c>
      <c r="K8270" t="s">
        <v>25387</v>
      </c>
      <c r="L8270">
        <v>9621443</v>
      </c>
      <c r="M8270">
        <f t="shared" si="258"/>
        <v>226044</v>
      </c>
      <c r="N8270" s="2">
        <f t="shared" si="259"/>
        <v>56.070087609511887</v>
      </c>
    </row>
    <row r="8271" spans="1:14" x14ac:dyDescent="0.3">
      <c r="A8271" t="s">
        <v>25388</v>
      </c>
      <c r="B8271" t="s">
        <v>2422</v>
      </c>
      <c r="C8271">
        <v>4</v>
      </c>
      <c r="D8271">
        <v>17</v>
      </c>
      <c r="E8271">
        <v>4999</v>
      </c>
      <c r="F8271">
        <v>1549</v>
      </c>
      <c r="G8271" t="s">
        <v>683</v>
      </c>
      <c r="H8271" t="s">
        <v>25389</v>
      </c>
      <c r="I8271" t="s">
        <v>685</v>
      </c>
      <c r="J8271" t="s">
        <v>2424</v>
      </c>
      <c r="K8271" t="s">
        <v>25390</v>
      </c>
      <c r="L8271">
        <v>15723758</v>
      </c>
      <c r="M8271">
        <f t="shared" si="258"/>
        <v>26333</v>
      </c>
      <c r="N8271" s="2">
        <f t="shared" si="259"/>
        <v>69.01380276055211</v>
      </c>
    </row>
    <row r="8272" spans="1:14" x14ac:dyDescent="0.3">
      <c r="A8272" t="s">
        <v>25391</v>
      </c>
      <c r="B8272" t="s">
        <v>284</v>
      </c>
      <c r="C8272">
        <v>5</v>
      </c>
      <c r="D8272">
        <v>10</v>
      </c>
      <c r="E8272">
        <v>1199</v>
      </c>
      <c r="F8272">
        <v>599</v>
      </c>
      <c r="G8272" t="s">
        <v>42</v>
      </c>
      <c r="H8272" t="s">
        <v>25392</v>
      </c>
      <c r="I8272" t="s">
        <v>56</v>
      </c>
      <c r="J8272" t="s">
        <v>286</v>
      </c>
      <c r="K8272" t="s">
        <v>25393</v>
      </c>
      <c r="L8272">
        <v>16707902</v>
      </c>
      <c r="M8272">
        <f t="shared" si="258"/>
        <v>5990</v>
      </c>
      <c r="N8272" s="2">
        <f t="shared" si="259"/>
        <v>50.041701417848202</v>
      </c>
    </row>
    <row r="8273" spans="1:14" x14ac:dyDescent="0.3">
      <c r="A8273" t="s">
        <v>25394</v>
      </c>
      <c r="B8273" t="s">
        <v>80</v>
      </c>
      <c r="C8273">
        <v>4</v>
      </c>
      <c r="D8273">
        <v>457</v>
      </c>
      <c r="E8273">
        <v>1099</v>
      </c>
      <c r="F8273">
        <v>714</v>
      </c>
      <c r="G8273" t="s">
        <v>88</v>
      </c>
      <c r="H8273" t="s">
        <v>25395</v>
      </c>
      <c r="I8273" t="s">
        <v>90</v>
      </c>
      <c r="J8273" t="s">
        <v>84</v>
      </c>
      <c r="K8273" t="s">
        <v>25396</v>
      </c>
      <c r="L8273">
        <v>5613549</v>
      </c>
      <c r="M8273">
        <f t="shared" si="258"/>
        <v>326298</v>
      </c>
      <c r="N8273" s="2">
        <f t="shared" si="259"/>
        <v>35.031847133757957</v>
      </c>
    </row>
    <row r="8274" spans="1:14" x14ac:dyDescent="0.3">
      <c r="A8274" t="s">
        <v>18434</v>
      </c>
      <c r="B8274" t="s">
        <v>364</v>
      </c>
      <c r="C8274">
        <v>4.2</v>
      </c>
      <c r="D8274">
        <v>50</v>
      </c>
      <c r="E8274">
        <v>3599</v>
      </c>
      <c r="F8274">
        <v>2879</v>
      </c>
      <c r="G8274" t="s">
        <v>29</v>
      </c>
      <c r="H8274" t="s">
        <v>25397</v>
      </c>
      <c r="I8274" t="s">
        <v>132</v>
      </c>
      <c r="J8274" t="s">
        <v>368</v>
      </c>
      <c r="K8274" t="s">
        <v>25398</v>
      </c>
      <c r="L8274">
        <v>15054498</v>
      </c>
      <c r="M8274">
        <f t="shared" si="258"/>
        <v>143950</v>
      </c>
      <c r="N8274" s="2">
        <f t="shared" si="259"/>
        <v>20.00555709919422</v>
      </c>
    </row>
    <row r="8275" spans="1:14" x14ac:dyDescent="0.3">
      <c r="A8275" t="s">
        <v>25399</v>
      </c>
      <c r="B8275" t="s">
        <v>205</v>
      </c>
      <c r="C8275">
        <v>4.3</v>
      </c>
      <c r="D8275">
        <v>7</v>
      </c>
      <c r="E8275">
        <v>2099</v>
      </c>
      <c r="F8275">
        <v>1049</v>
      </c>
      <c r="G8275" t="s">
        <v>451</v>
      </c>
      <c r="H8275" t="s">
        <v>25400</v>
      </c>
      <c r="I8275" t="s">
        <v>1229</v>
      </c>
      <c r="J8275" t="s">
        <v>208</v>
      </c>
      <c r="K8275" t="s">
        <v>25401</v>
      </c>
      <c r="L8275">
        <v>15254080</v>
      </c>
      <c r="M8275">
        <f t="shared" si="258"/>
        <v>7343</v>
      </c>
      <c r="N8275" s="2">
        <f t="shared" si="259"/>
        <v>50.023820867079557</v>
      </c>
    </row>
    <row r="8276" spans="1:14" x14ac:dyDescent="0.3">
      <c r="A8276" t="s">
        <v>10585</v>
      </c>
      <c r="B8276" t="s">
        <v>22033</v>
      </c>
      <c r="C8276">
        <v>4.7</v>
      </c>
      <c r="D8276">
        <v>20</v>
      </c>
      <c r="E8276">
        <v>1799</v>
      </c>
      <c r="F8276">
        <v>719</v>
      </c>
      <c r="G8276" t="s">
        <v>29</v>
      </c>
      <c r="H8276" t="s">
        <v>25402</v>
      </c>
      <c r="I8276" t="s">
        <v>1064</v>
      </c>
      <c r="J8276" t="s">
        <v>22035</v>
      </c>
      <c r="K8276" t="s">
        <v>25403</v>
      </c>
      <c r="L8276">
        <v>15319274</v>
      </c>
      <c r="M8276">
        <f t="shared" si="258"/>
        <v>14380</v>
      </c>
      <c r="N8276" s="2">
        <f t="shared" si="259"/>
        <v>60.033351862145636</v>
      </c>
    </row>
    <row r="8277" spans="1:14" x14ac:dyDescent="0.3">
      <c r="A8277" t="s">
        <v>25404</v>
      </c>
      <c r="B8277" t="s">
        <v>80</v>
      </c>
      <c r="C8277">
        <v>3.9</v>
      </c>
      <c r="D8277">
        <v>22</v>
      </c>
      <c r="E8277">
        <v>1899</v>
      </c>
      <c r="F8277">
        <v>569</v>
      </c>
      <c r="G8277" t="s">
        <v>42</v>
      </c>
      <c r="H8277" t="s">
        <v>25405</v>
      </c>
      <c r="I8277" t="s">
        <v>862</v>
      </c>
      <c r="J8277" t="s">
        <v>84</v>
      </c>
      <c r="K8277" t="s">
        <v>25406</v>
      </c>
      <c r="L8277">
        <v>14819932</v>
      </c>
      <c r="M8277">
        <f t="shared" si="258"/>
        <v>12518</v>
      </c>
      <c r="N8277" s="2">
        <f t="shared" si="259"/>
        <v>70.036861506055814</v>
      </c>
    </row>
    <row r="8278" spans="1:14" x14ac:dyDescent="0.3">
      <c r="A8278" t="s">
        <v>4216</v>
      </c>
      <c r="B8278" t="s">
        <v>25407</v>
      </c>
      <c r="C8278">
        <v>4.3</v>
      </c>
      <c r="D8278">
        <v>11</v>
      </c>
      <c r="E8278">
        <v>2599</v>
      </c>
      <c r="F8278">
        <v>849</v>
      </c>
      <c r="G8278" t="s">
        <v>29</v>
      </c>
      <c r="H8278" t="s">
        <v>25408</v>
      </c>
      <c r="I8278" t="s">
        <v>126</v>
      </c>
      <c r="J8278" t="s">
        <v>25409</v>
      </c>
      <c r="K8278" t="s">
        <v>25410</v>
      </c>
      <c r="L8278">
        <v>17729452</v>
      </c>
      <c r="M8278">
        <f t="shared" si="258"/>
        <v>9339</v>
      </c>
      <c r="N8278" s="2">
        <f t="shared" si="259"/>
        <v>67.333589842247022</v>
      </c>
    </row>
    <row r="8279" spans="1:14" x14ac:dyDescent="0.3">
      <c r="A8279" t="s">
        <v>25411</v>
      </c>
      <c r="B8279" t="s">
        <v>1222</v>
      </c>
      <c r="C8279">
        <v>4.0999999999999996</v>
      </c>
      <c r="D8279">
        <v>127</v>
      </c>
      <c r="E8279">
        <v>699</v>
      </c>
      <c r="F8279">
        <v>321</v>
      </c>
      <c r="G8279" t="s">
        <v>67</v>
      </c>
      <c r="H8279" t="s">
        <v>25412</v>
      </c>
      <c r="I8279" t="s">
        <v>56</v>
      </c>
      <c r="J8279" t="s">
        <v>1224</v>
      </c>
      <c r="K8279" t="s">
        <v>25413</v>
      </c>
      <c r="L8279">
        <v>14444086</v>
      </c>
      <c r="M8279">
        <f t="shared" si="258"/>
        <v>40767</v>
      </c>
      <c r="N8279" s="2">
        <f t="shared" si="259"/>
        <v>54.077253218884124</v>
      </c>
    </row>
    <row r="8280" spans="1:14" x14ac:dyDescent="0.3">
      <c r="A8280" t="s">
        <v>25414</v>
      </c>
      <c r="B8280" t="s">
        <v>3614</v>
      </c>
      <c r="C8280">
        <v>5</v>
      </c>
      <c r="D8280">
        <v>7</v>
      </c>
      <c r="E8280">
        <v>2295</v>
      </c>
      <c r="F8280">
        <v>1950</v>
      </c>
      <c r="G8280" t="s">
        <v>42</v>
      </c>
      <c r="H8280" t="s">
        <v>25415</v>
      </c>
      <c r="I8280" t="s">
        <v>37</v>
      </c>
      <c r="J8280" t="s">
        <v>3616</v>
      </c>
      <c r="K8280" t="s">
        <v>25416</v>
      </c>
      <c r="L8280">
        <v>16533456</v>
      </c>
      <c r="M8280">
        <f t="shared" si="258"/>
        <v>13650</v>
      </c>
      <c r="N8280" s="2">
        <f t="shared" si="259"/>
        <v>15.032679738562091</v>
      </c>
    </row>
    <row r="8281" spans="1:14" x14ac:dyDescent="0.3">
      <c r="A8281" t="s">
        <v>25417</v>
      </c>
      <c r="B8281" t="s">
        <v>54</v>
      </c>
      <c r="C8281">
        <v>4.2</v>
      </c>
      <c r="D8281">
        <v>25</v>
      </c>
      <c r="E8281">
        <v>1999</v>
      </c>
      <c r="F8281">
        <v>599</v>
      </c>
      <c r="G8281" t="s">
        <v>42</v>
      </c>
      <c r="H8281" t="s">
        <v>25418</v>
      </c>
      <c r="I8281" t="s">
        <v>50</v>
      </c>
      <c r="J8281" t="s">
        <v>57</v>
      </c>
      <c r="K8281" t="s">
        <v>25419</v>
      </c>
      <c r="L8281">
        <v>13613974</v>
      </c>
      <c r="M8281">
        <f t="shared" si="258"/>
        <v>14975</v>
      </c>
      <c r="N8281" s="2">
        <f t="shared" si="259"/>
        <v>70.035017508754379</v>
      </c>
    </row>
    <row r="8282" spans="1:14" x14ac:dyDescent="0.3">
      <c r="A8282" t="s">
        <v>25420</v>
      </c>
      <c r="B8282" t="s">
        <v>1948</v>
      </c>
      <c r="C8282">
        <v>4.2</v>
      </c>
      <c r="D8282">
        <v>11</v>
      </c>
      <c r="E8282">
        <v>1999</v>
      </c>
      <c r="F8282">
        <v>1979</v>
      </c>
      <c r="G8282" t="s">
        <v>29</v>
      </c>
      <c r="H8282" t="s">
        <v>25421</v>
      </c>
      <c r="I8282" t="s">
        <v>37</v>
      </c>
      <c r="J8282" t="s">
        <v>1950</v>
      </c>
      <c r="K8282" t="s">
        <v>25422</v>
      </c>
      <c r="L8282">
        <v>15148314</v>
      </c>
      <c r="M8282">
        <f t="shared" si="258"/>
        <v>21769</v>
      </c>
      <c r="N8282" s="2">
        <f t="shared" si="259"/>
        <v>1.0005002501250626</v>
      </c>
    </row>
    <row r="8283" spans="1:14" x14ac:dyDescent="0.3">
      <c r="A8283" t="s">
        <v>1173</v>
      </c>
      <c r="B8283" t="s">
        <v>25423</v>
      </c>
      <c r="C8283">
        <v>4</v>
      </c>
      <c r="D8283">
        <v>22</v>
      </c>
      <c r="E8283">
        <v>3999</v>
      </c>
      <c r="F8283">
        <v>1599</v>
      </c>
      <c r="G8283" t="s">
        <v>242</v>
      </c>
      <c r="H8283" t="s">
        <v>25424</v>
      </c>
      <c r="I8283" t="s">
        <v>1176</v>
      </c>
      <c r="J8283" t="s">
        <v>25425</v>
      </c>
      <c r="K8283" t="s">
        <v>25426</v>
      </c>
      <c r="L8283">
        <v>10892784</v>
      </c>
      <c r="M8283">
        <f t="shared" si="258"/>
        <v>35178</v>
      </c>
      <c r="N8283" s="2">
        <f t="shared" si="259"/>
        <v>60.015003750937737</v>
      </c>
    </row>
    <row r="8284" spans="1:14" x14ac:dyDescent="0.3">
      <c r="A8284" t="s">
        <v>1907</v>
      </c>
      <c r="B8284" t="s">
        <v>353</v>
      </c>
      <c r="C8284">
        <v>4.5</v>
      </c>
      <c r="D8284">
        <v>15</v>
      </c>
      <c r="E8284">
        <v>1999</v>
      </c>
      <c r="F8284">
        <v>799</v>
      </c>
      <c r="G8284" t="s">
        <v>124</v>
      </c>
      <c r="H8284" t="s">
        <v>25427</v>
      </c>
      <c r="I8284" t="s">
        <v>132</v>
      </c>
      <c r="J8284" t="s">
        <v>356</v>
      </c>
      <c r="K8284" t="s">
        <v>25428</v>
      </c>
      <c r="L8284">
        <v>16872388</v>
      </c>
      <c r="M8284">
        <f t="shared" si="258"/>
        <v>11985</v>
      </c>
      <c r="N8284" s="2">
        <f t="shared" si="259"/>
        <v>60.030015007503756</v>
      </c>
    </row>
    <row r="8285" spans="1:14" x14ac:dyDescent="0.3">
      <c r="A8285" t="s">
        <v>5365</v>
      </c>
      <c r="B8285" t="s">
        <v>8549</v>
      </c>
      <c r="C8285">
        <v>4.2</v>
      </c>
      <c r="D8285">
        <v>9</v>
      </c>
      <c r="E8285">
        <v>1999</v>
      </c>
      <c r="F8285">
        <v>1499</v>
      </c>
      <c r="G8285" t="s">
        <v>2167</v>
      </c>
      <c r="H8285" t="s">
        <v>25429</v>
      </c>
      <c r="I8285" t="s">
        <v>446</v>
      </c>
      <c r="J8285" t="s">
        <v>8551</v>
      </c>
      <c r="K8285" t="s">
        <v>25430</v>
      </c>
      <c r="L8285">
        <v>17472282</v>
      </c>
      <c r="M8285">
        <f t="shared" si="258"/>
        <v>13491</v>
      </c>
      <c r="N8285" s="2">
        <f t="shared" si="259"/>
        <v>25.012506253126567</v>
      </c>
    </row>
    <row r="8286" spans="1:14" x14ac:dyDescent="0.3">
      <c r="A8286" t="s">
        <v>6005</v>
      </c>
      <c r="B8286" t="s">
        <v>329</v>
      </c>
      <c r="C8286">
        <v>4.2</v>
      </c>
      <c r="D8286">
        <v>141</v>
      </c>
      <c r="E8286">
        <v>2099</v>
      </c>
      <c r="F8286">
        <v>1469</v>
      </c>
      <c r="G8286" t="s">
        <v>67</v>
      </c>
      <c r="H8286" t="s">
        <v>25431</v>
      </c>
      <c r="I8286" t="s">
        <v>862</v>
      </c>
      <c r="J8286" t="s">
        <v>331</v>
      </c>
      <c r="K8286" t="s">
        <v>25432</v>
      </c>
      <c r="L8286">
        <v>11551804</v>
      </c>
      <c r="M8286">
        <f t="shared" si="258"/>
        <v>207129</v>
      </c>
      <c r="N8286" s="2">
        <f t="shared" si="259"/>
        <v>30.014292520247736</v>
      </c>
    </row>
    <row r="8287" spans="1:14" x14ac:dyDescent="0.3">
      <c r="A8287" t="s">
        <v>2046</v>
      </c>
      <c r="B8287" t="s">
        <v>1312</v>
      </c>
      <c r="C8287">
        <v>4.5</v>
      </c>
      <c r="D8287">
        <v>15</v>
      </c>
      <c r="E8287">
        <v>2999</v>
      </c>
      <c r="F8287">
        <v>719</v>
      </c>
      <c r="G8287" t="s">
        <v>29</v>
      </c>
      <c r="H8287" t="s">
        <v>25433</v>
      </c>
      <c r="I8287" t="s">
        <v>126</v>
      </c>
      <c r="J8287" t="s">
        <v>1314</v>
      </c>
      <c r="K8287" t="s">
        <v>25434</v>
      </c>
      <c r="L8287">
        <v>16816280</v>
      </c>
      <c r="M8287">
        <f t="shared" si="258"/>
        <v>10785</v>
      </c>
      <c r="N8287" s="2">
        <f t="shared" si="259"/>
        <v>76.025341780593536</v>
      </c>
    </row>
    <row r="8288" spans="1:14" x14ac:dyDescent="0.3">
      <c r="A8288" t="s">
        <v>25435</v>
      </c>
      <c r="B8288" t="s">
        <v>230</v>
      </c>
      <c r="C8288">
        <v>4</v>
      </c>
      <c r="D8288">
        <v>22</v>
      </c>
      <c r="E8288">
        <v>2699</v>
      </c>
      <c r="F8288">
        <v>849</v>
      </c>
      <c r="G8288" t="s">
        <v>74</v>
      </c>
      <c r="H8288" t="s">
        <v>25436</v>
      </c>
      <c r="I8288" t="s">
        <v>685</v>
      </c>
      <c r="J8288" t="s">
        <v>232</v>
      </c>
      <c r="K8288" t="s">
        <v>25437</v>
      </c>
      <c r="L8288">
        <v>14403234</v>
      </c>
      <c r="M8288">
        <f t="shared" si="258"/>
        <v>18678</v>
      </c>
      <c r="N8288" s="2">
        <f t="shared" si="259"/>
        <v>68.543905150055579</v>
      </c>
    </row>
    <row r="8289" spans="1:14" x14ac:dyDescent="0.3">
      <c r="A8289" t="s">
        <v>2639</v>
      </c>
      <c r="B8289" t="s">
        <v>25407</v>
      </c>
      <c r="C8289">
        <v>4.0999999999999996</v>
      </c>
      <c r="D8289">
        <v>16</v>
      </c>
      <c r="E8289">
        <v>2899</v>
      </c>
      <c r="F8289">
        <v>849</v>
      </c>
      <c r="G8289" t="s">
        <v>25438</v>
      </c>
      <c r="H8289" t="s">
        <v>25439</v>
      </c>
      <c r="I8289" t="s">
        <v>126</v>
      </c>
      <c r="J8289" t="s">
        <v>25409</v>
      </c>
      <c r="K8289" t="s">
        <v>25440</v>
      </c>
      <c r="L8289">
        <v>17729450</v>
      </c>
      <c r="M8289">
        <f t="shared" si="258"/>
        <v>13584</v>
      </c>
      <c r="N8289" s="2">
        <f t="shared" si="259"/>
        <v>70.7140393239048</v>
      </c>
    </row>
    <row r="8290" spans="1:14" x14ac:dyDescent="0.3">
      <c r="A8290" t="s">
        <v>966</v>
      </c>
      <c r="B8290" t="s">
        <v>41</v>
      </c>
      <c r="C8290">
        <v>4.3</v>
      </c>
      <c r="D8290">
        <v>311</v>
      </c>
      <c r="E8290">
        <v>3499</v>
      </c>
      <c r="F8290">
        <v>1924</v>
      </c>
      <c r="G8290" t="s">
        <v>690</v>
      </c>
      <c r="H8290" t="s">
        <v>25441</v>
      </c>
      <c r="I8290" t="s">
        <v>90</v>
      </c>
      <c r="J8290" t="s">
        <v>45</v>
      </c>
      <c r="K8290" t="s">
        <v>25442</v>
      </c>
      <c r="L8290">
        <v>2311867</v>
      </c>
      <c r="M8290">
        <f t="shared" si="258"/>
        <v>598364</v>
      </c>
      <c r="N8290" s="2">
        <f t="shared" si="259"/>
        <v>45.012860817376392</v>
      </c>
    </row>
    <row r="8291" spans="1:14" x14ac:dyDescent="0.3">
      <c r="A8291" t="s">
        <v>25443</v>
      </c>
      <c r="B8291" t="s">
        <v>2435</v>
      </c>
      <c r="C8291">
        <v>4.0999999999999996</v>
      </c>
      <c r="D8291">
        <v>9</v>
      </c>
      <c r="E8291">
        <v>1999</v>
      </c>
      <c r="F8291">
        <v>1999</v>
      </c>
      <c r="G8291" t="s">
        <v>4628</v>
      </c>
      <c r="H8291" t="s">
        <v>25444</v>
      </c>
      <c r="I8291" t="s">
        <v>50</v>
      </c>
      <c r="J8291" t="s">
        <v>2438</v>
      </c>
      <c r="K8291" t="s">
        <v>25445</v>
      </c>
      <c r="L8291">
        <v>17722606</v>
      </c>
      <c r="M8291">
        <f t="shared" si="258"/>
        <v>17991</v>
      </c>
      <c r="N8291" s="2">
        <f t="shared" si="259"/>
        <v>0</v>
      </c>
    </row>
    <row r="8292" spans="1:14" x14ac:dyDescent="0.3">
      <c r="A8292" t="s">
        <v>25446</v>
      </c>
      <c r="B8292" t="s">
        <v>1938</v>
      </c>
      <c r="C8292">
        <v>4.3</v>
      </c>
      <c r="D8292">
        <v>139</v>
      </c>
      <c r="E8292">
        <v>2325</v>
      </c>
      <c r="F8292">
        <v>1139</v>
      </c>
      <c r="G8292" t="s">
        <v>67</v>
      </c>
      <c r="H8292" t="s">
        <v>25447</v>
      </c>
      <c r="I8292" t="s">
        <v>1941</v>
      </c>
      <c r="J8292" t="s">
        <v>1942</v>
      </c>
      <c r="K8292" t="s">
        <v>25448</v>
      </c>
      <c r="L8292">
        <v>12798352</v>
      </c>
      <c r="M8292">
        <f t="shared" si="258"/>
        <v>158321</v>
      </c>
      <c r="N8292" s="2">
        <f t="shared" si="259"/>
        <v>51.010752688172047</v>
      </c>
    </row>
    <row r="8293" spans="1:14" x14ac:dyDescent="0.3">
      <c r="A8293" t="s">
        <v>5634</v>
      </c>
      <c r="B8293" t="s">
        <v>773</v>
      </c>
      <c r="C8293">
        <v>3.7</v>
      </c>
      <c r="D8293">
        <v>199</v>
      </c>
      <c r="E8293">
        <v>1399</v>
      </c>
      <c r="F8293">
        <v>559</v>
      </c>
      <c r="G8293" t="s">
        <v>1268</v>
      </c>
      <c r="H8293" t="s">
        <v>25449</v>
      </c>
      <c r="I8293" t="s">
        <v>891</v>
      </c>
      <c r="J8293" t="s">
        <v>776</v>
      </c>
      <c r="K8293" t="s">
        <v>25113</v>
      </c>
      <c r="L8293">
        <v>10954588</v>
      </c>
      <c r="M8293">
        <f t="shared" si="258"/>
        <v>111241</v>
      </c>
      <c r="N8293" s="2">
        <f t="shared" si="259"/>
        <v>60.042887776983555</v>
      </c>
    </row>
    <row r="8294" spans="1:14" x14ac:dyDescent="0.3">
      <c r="A8294" t="s">
        <v>25450</v>
      </c>
      <c r="B8294" t="s">
        <v>3784</v>
      </c>
      <c r="C8294">
        <v>2.8</v>
      </c>
      <c r="D8294">
        <v>11</v>
      </c>
      <c r="E8294">
        <v>4495</v>
      </c>
      <c r="F8294">
        <v>943</v>
      </c>
      <c r="G8294" t="s">
        <v>74</v>
      </c>
      <c r="H8294" t="s">
        <v>25451</v>
      </c>
      <c r="I8294" t="s">
        <v>373</v>
      </c>
      <c r="J8294" t="s">
        <v>3786</v>
      </c>
      <c r="K8294" t="s">
        <v>25452</v>
      </c>
      <c r="L8294">
        <v>15779010</v>
      </c>
      <c r="M8294">
        <f t="shared" si="258"/>
        <v>10373</v>
      </c>
      <c r="N8294" s="2">
        <f t="shared" si="259"/>
        <v>79.021134593993324</v>
      </c>
    </row>
    <row r="8295" spans="1:14" x14ac:dyDescent="0.3">
      <c r="A8295" t="s">
        <v>5679</v>
      </c>
      <c r="B8295" t="s">
        <v>6550</v>
      </c>
      <c r="C8295">
        <v>4.8</v>
      </c>
      <c r="D8295">
        <v>5</v>
      </c>
      <c r="E8295">
        <v>2799</v>
      </c>
      <c r="F8295">
        <v>1791</v>
      </c>
      <c r="G8295" t="s">
        <v>683</v>
      </c>
      <c r="H8295" t="s">
        <v>25453</v>
      </c>
      <c r="I8295" t="s">
        <v>3629</v>
      </c>
      <c r="J8295" t="s">
        <v>6552</v>
      </c>
      <c r="K8295" t="s">
        <v>25454</v>
      </c>
      <c r="L8295">
        <v>9268773</v>
      </c>
      <c r="M8295">
        <f t="shared" si="258"/>
        <v>8955</v>
      </c>
      <c r="N8295" s="2">
        <f t="shared" si="259"/>
        <v>36.012861736334408</v>
      </c>
    </row>
    <row r="8296" spans="1:14" x14ac:dyDescent="0.3">
      <c r="A8296" t="s">
        <v>7093</v>
      </c>
      <c r="B8296" t="s">
        <v>15</v>
      </c>
      <c r="C8296">
        <v>3.9</v>
      </c>
      <c r="D8296">
        <v>55</v>
      </c>
      <c r="E8296">
        <v>3999</v>
      </c>
      <c r="F8296">
        <v>999</v>
      </c>
      <c r="G8296" t="s">
        <v>16</v>
      </c>
      <c r="H8296" t="s">
        <v>25455</v>
      </c>
      <c r="I8296" t="s">
        <v>18</v>
      </c>
      <c r="J8296" t="s">
        <v>19</v>
      </c>
      <c r="K8296" t="s">
        <v>25456</v>
      </c>
      <c r="L8296">
        <v>11245036</v>
      </c>
      <c r="M8296">
        <f t="shared" si="258"/>
        <v>54945</v>
      </c>
      <c r="N8296" s="2">
        <f t="shared" si="259"/>
        <v>75.018754688672175</v>
      </c>
    </row>
    <row r="8297" spans="1:14" x14ac:dyDescent="0.3">
      <c r="A8297" t="s">
        <v>25457</v>
      </c>
      <c r="B8297" t="s">
        <v>1342</v>
      </c>
      <c r="C8297">
        <v>4.5999999999999996</v>
      </c>
      <c r="D8297">
        <v>11</v>
      </c>
      <c r="E8297">
        <v>1299</v>
      </c>
      <c r="F8297">
        <v>649</v>
      </c>
      <c r="G8297" t="s">
        <v>42</v>
      </c>
      <c r="H8297" t="s">
        <v>25458</v>
      </c>
      <c r="I8297" t="s">
        <v>37</v>
      </c>
      <c r="J8297" t="s">
        <v>1344</v>
      </c>
      <c r="K8297" t="s">
        <v>25459</v>
      </c>
      <c r="L8297">
        <v>16518716</v>
      </c>
      <c r="M8297">
        <f t="shared" si="258"/>
        <v>7139</v>
      </c>
      <c r="N8297" s="2">
        <f t="shared" si="259"/>
        <v>50.038491147036183</v>
      </c>
    </row>
    <row r="8298" spans="1:14" x14ac:dyDescent="0.3">
      <c r="A8298" t="s">
        <v>25460</v>
      </c>
      <c r="B8298" t="s">
        <v>54</v>
      </c>
      <c r="C8298">
        <v>3.6</v>
      </c>
      <c r="D8298">
        <v>8</v>
      </c>
      <c r="E8298">
        <v>849</v>
      </c>
      <c r="F8298">
        <v>339</v>
      </c>
      <c r="G8298" t="s">
        <v>42</v>
      </c>
      <c r="H8298" t="s">
        <v>25461</v>
      </c>
      <c r="I8298" t="s">
        <v>56</v>
      </c>
      <c r="J8298" t="s">
        <v>57</v>
      </c>
      <c r="K8298" t="s">
        <v>25462</v>
      </c>
      <c r="L8298">
        <v>14216930</v>
      </c>
      <c r="M8298">
        <f t="shared" si="258"/>
        <v>2712</v>
      </c>
      <c r="N8298" s="2">
        <f t="shared" si="259"/>
        <v>60.07067137809188</v>
      </c>
    </row>
    <row r="8299" spans="1:14" x14ac:dyDescent="0.3">
      <c r="A8299" t="s">
        <v>1407</v>
      </c>
      <c r="B8299" t="s">
        <v>6307</v>
      </c>
      <c r="C8299">
        <v>4.2</v>
      </c>
      <c r="D8299">
        <v>430</v>
      </c>
      <c r="E8299">
        <v>1799</v>
      </c>
      <c r="F8299">
        <v>863</v>
      </c>
      <c r="G8299" t="s">
        <v>95</v>
      </c>
      <c r="H8299" t="s">
        <v>25463</v>
      </c>
      <c r="I8299" t="s">
        <v>126</v>
      </c>
      <c r="J8299" t="s">
        <v>6307</v>
      </c>
      <c r="K8299" t="s">
        <v>25464</v>
      </c>
      <c r="L8299">
        <v>12015454</v>
      </c>
      <c r="M8299">
        <f t="shared" si="258"/>
        <v>371090</v>
      </c>
      <c r="N8299" s="2">
        <f t="shared" si="259"/>
        <v>52.028904947192892</v>
      </c>
    </row>
    <row r="8300" spans="1:14" x14ac:dyDescent="0.3">
      <c r="A8300" t="s">
        <v>25465</v>
      </c>
      <c r="B8300" t="s">
        <v>1291</v>
      </c>
      <c r="C8300">
        <v>4</v>
      </c>
      <c r="D8300">
        <v>83</v>
      </c>
      <c r="E8300">
        <v>1999</v>
      </c>
      <c r="F8300">
        <v>879</v>
      </c>
      <c r="G8300" t="s">
        <v>67</v>
      </c>
      <c r="H8300" t="s">
        <v>25466</v>
      </c>
      <c r="I8300" t="s">
        <v>50</v>
      </c>
      <c r="J8300" t="s">
        <v>1293</v>
      </c>
      <c r="K8300" t="s">
        <v>25467</v>
      </c>
      <c r="L8300">
        <v>1749349</v>
      </c>
      <c r="M8300">
        <f t="shared" si="258"/>
        <v>72957</v>
      </c>
      <c r="N8300" s="2">
        <f t="shared" si="259"/>
        <v>56.028014007003499</v>
      </c>
    </row>
    <row r="8301" spans="1:14" x14ac:dyDescent="0.3">
      <c r="A8301" t="s">
        <v>25468</v>
      </c>
      <c r="B8301" t="s">
        <v>800</v>
      </c>
      <c r="C8301">
        <v>4.5</v>
      </c>
      <c r="D8301">
        <v>255</v>
      </c>
      <c r="E8301">
        <v>370</v>
      </c>
      <c r="F8301">
        <v>314</v>
      </c>
      <c r="G8301" t="s">
        <v>218</v>
      </c>
      <c r="H8301" t="s">
        <v>25469</v>
      </c>
      <c r="I8301" t="s">
        <v>802</v>
      </c>
      <c r="J8301" t="s">
        <v>803</v>
      </c>
      <c r="K8301" t="s">
        <v>25470</v>
      </c>
      <c r="L8301">
        <v>9720515</v>
      </c>
      <c r="M8301">
        <f t="shared" si="258"/>
        <v>80070</v>
      </c>
      <c r="N8301" s="2">
        <f t="shared" si="259"/>
        <v>15.135135135135137</v>
      </c>
    </row>
    <row r="8302" spans="1:14" x14ac:dyDescent="0.3">
      <c r="A8302" t="s">
        <v>25471</v>
      </c>
      <c r="B8302" t="s">
        <v>2237</v>
      </c>
      <c r="C8302">
        <v>4.5</v>
      </c>
      <c r="D8302">
        <v>6</v>
      </c>
      <c r="E8302">
        <v>3399</v>
      </c>
      <c r="F8302">
        <v>1699</v>
      </c>
      <c r="G8302" t="s">
        <v>1474</v>
      </c>
      <c r="H8302" t="s">
        <v>25472</v>
      </c>
      <c r="I8302" t="s">
        <v>685</v>
      </c>
      <c r="J8302" t="s">
        <v>2239</v>
      </c>
      <c r="K8302" t="s">
        <v>25473</v>
      </c>
      <c r="L8302">
        <v>15868182</v>
      </c>
      <c r="M8302">
        <f t="shared" si="258"/>
        <v>10194</v>
      </c>
      <c r="N8302" s="2">
        <f t="shared" si="259"/>
        <v>50.014710208884971</v>
      </c>
    </row>
    <row r="8303" spans="1:14" x14ac:dyDescent="0.3">
      <c r="A8303" t="s">
        <v>793</v>
      </c>
      <c r="B8303" t="s">
        <v>1513</v>
      </c>
      <c r="C8303">
        <v>4.2</v>
      </c>
      <c r="D8303">
        <v>34</v>
      </c>
      <c r="E8303">
        <v>2199</v>
      </c>
      <c r="F8303">
        <v>769</v>
      </c>
      <c r="G8303" t="s">
        <v>29</v>
      </c>
      <c r="H8303" t="s">
        <v>25474</v>
      </c>
      <c r="I8303" t="s">
        <v>642</v>
      </c>
      <c r="J8303" t="s">
        <v>1515</v>
      </c>
      <c r="K8303" t="s">
        <v>25475</v>
      </c>
      <c r="L8303">
        <v>13732982</v>
      </c>
      <c r="M8303">
        <f t="shared" si="258"/>
        <v>26146</v>
      </c>
      <c r="N8303" s="2">
        <f t="shared" si="259"/>
        <v>65.029558890404729</v>
      </c>
    </row>
    <row r="8304" spans="1:14" x14ac:dyDescent="0.3">
      <c r="A8304" t="s">
        <v>4216</v>
      </c>
      <c r="B8304" t="s">
        <v>2129</v>
      </c>
      <c r="C8304">
        <v>4.2</v>
      </c>
      <c r="D8304">
        <v>18</v>
      </c>
      <c r="E8304">
        <v>1799</v>
      </c>
      <c r="F8304">
        <v>665</v>
      </c>
      <c r="G8304" t="s">
        <v>29</v>
      </c>
      <c r="H8304" t="s">
        <v>25476</v>
      </c>
      <c r="I8304" t="s">
        <v>126</v>
      </c>
      <c r="J8304" t="s">
        <v>2131</v>
      </c>
      <c r="K8304" t="s">
        <v>25477</v>
      </c>
      <c r="L8304">
        <v>14552334</v>
      </c>
      <c r="M8304">
        <f t="shared" si="258"/>
        <v>11970</v>
      </c>
      <c r="N8304" s="2">
        <f t="shared" si="259"/>
        <v>63.035019455252915</v>
      </c>
    </row>
    <row r="8305" spans="1:14" x14ac:dyDescent="0.3">
      <c r="A8305" t="s">
        <v>20951</v>
      </c>
      <c r="B8305" t="s">
        <v>733</v>
      </c>
      <c r="C8305">
        <v>4.5999999999999996</v>
      </c>
      <c r="D8305">
        <v>15</v>
      </c>
      <c r="E8305">
        <v>849</v>
      </c>
      <c r="F8305">
        <v>348</v>
      </c>
      <c r="G8305" t="s">
        <v>67</v>
      </c>
      <c r="H8305" t="s">
        <v>25478</v>
      </c>
      <c r="I8305" t="s">
        <v>37</v>
      </c>
      <c r="J8305" t="s">
        <v>735</v>
      </c>
      <c r="K8305" t="s">
        <v>25479</v>
      </c>
      <c r="L8305">
        <v>16606930</v>
      </c>
      <c r="M8305">
        <f t="shared" si="258"/>
        <v>5220</v>
      </c>
      <c r="N8305" s="2">
        <f t="shared" si="259"/>
        <v>59.010600706713781</v>
      </c>
    </row>
    <row r="8306" spans="1:14" x14ac:dyDescent="0.3">
      <c r="A8306" t="s">
        <v>25480</v>
      </c>
      <c r="B8306" t="s">
        <v>3906</v>
      </c>
      <c r="C8306">
        <v>4.5999999999999996</v>
      </c>
      <c r="D8306">
        <v>5</v>
      </c>
      <c r="E8306">
        <v>1899</v>
      </c>
      <c r="F8306">
        <v>1180</v>
      </c>
      <c r="G8306" t="s">
        <v>1536</v>
      </c>
      <c r="H8306" t="s">
        <v>25481</v>
      </c>
      <c r="I8306" t="s">
        <v>1229</v>
      </c>
      <c r="J8306" t="s">
        <v>3908</v>
      </c>
      <c r="K8306" t="s">
        <v>25482</v>
      </c>
      <c r="L8306">
        <v>17579164</v>
      </c>
      <c r="M8306">
        <f t="shared" si="258"/>
        <v>5900</v>
      </c>
      <c r="N8306" s="2">
        <f t="shared" si="259"/>
        <v>37.862032648762508</v>
      </c>
    </row>
    <row r="8307" spans="1:14" x14ac:dyDescent="0.3">
      <c r="A8307" t="s">
        <v>8380</v>
      </c>
      <c r="B8307" t="s">
        <v>424</v>
      </c>
      <c r="C8307">
        <v>3.9</v>
      </c>
      <c r="D8307">
        <v>12</v>
      </c>
      <c r="E8307">
        <v>2999</v>
      </c>
      <c r="F8307">
        <v>899</v>
      </c>
      <c r="G8307" t="s">
        <v>67</v>
      </c>
      <c r="H8307" t="s">
        <v>25483</v>
      </c>
      <c r="I8307" t="s">
        <v>56</v>
      </c>
      <c r="J8307" t="s">
        <v>426</v>
      </c>
      <c r="K8307" t="s">
        <v>25484</v>
      </c>
      <c r="L8307">
        <v>16950258</v>
      </c>
      <c r="M8307">
        <f t="shared" si="258"/>
        <v>10788</v>
      </c>
      <c r="N8307" s="2">
        <f t="shared" si="259"/>
        <v>70.023341113704575</v>
      </c>
    </row>
    <row r="8308" spans="1:14" x14ac:dyDescent="0.3">
      <c r="A8308" t="s">
        <v>25485</v>
      </c>
      <c r="B8308" t="s">
        <v>689</v>
      </c>
      <c r="C8308">
        <v>4.8</v>
      </c>
      <c r="D8308">
        <v>9</v>
      </c>
      <c r="E8308">
        <v>2890</v>
      </c>
      <c r="F8308">
        <v>1300</v>
      </c>
      <c r="G8308" t="s">
        <v>88</v>
      </c>
      <c r="H8308" t="s">
        <v>25486</v>
      </c>
      <c r="I8308" t="s">
        <v>586</v>
      </c>
      <c r="J8308" t="s">
        <v>692</v>
      </c>
      <c r="K8308" t="s">
        <v>25487</v>
      </c>
      <c r="L8308">
        <v>17542552</v>
      </c>
      <c r="M8308">
        <f t="shared" si="258"/>
        <v>11700</v>
      </c>
      <c r="N8308" s="2">
        <f t="shared" si="259"/>
        <v>55.017301038062286</v>
      </c>
    </row>
    <row r="8309" spans="1:14" x14ac:dyDescent="0.3">
      <c r="A8309" t="s">
        <v>25488</v>
      </c>
      <c r="B8309" t="s">
        <v>123</v>
      </c>
      <c r="C8309">
        <v>4.3</v>
      </c>
      <c r="D8309">
        <v>11</v>
      </c>
      <c r="E8309">
        <v>1999</v>
      </c>
      <c r="F8309">
        <v>999</v>
      </c>
      <c r="G8309" t="s">
        <v>29</v>
      </c>
      <c r="H8309" t="s">
        <v>25489</v>
      </c>
      <c r="I8309" t="s">
        <v>50</v>
      </c>
      <c r="J8309" t="s">
        <v>127</v>
      </c>
      <c r="K8309" t="s">
        <v>25490</v>
      </c>
      <c r="L8309">
        <v>11329612</v>
      </c>
      <c r="M8309">
        <f t="shared" si="258"/>
        <v>10989</v>
      </c>
      <c r="N8309" s="2">
        <f t="shared" si="259"/>
        <v>50.025012506253134</v>
      </c>
    </row>
    <row r="8310" spans="1:14" x14ac:dyDescent="0.3">
      <c r="A8310" t="s">
        <v>25491</v>
      </c>
      <c r="B8310" t="s">
        <v>25492</v>
      </c>
      <c r="C8310">
        <v>4</v>
      </c>
      <c r="D8310">
        <v>54</v>
      </c>
      <c r="E8310">
        <v>1999</v>
      </c>
      <c r="F8310">
        <v>399</v>
      </c>
      <c r="G8310" t="s">
        <v>16</v>
      </c>
      <c r="H8310" t="s">
        <v>25493</v>
      </c>
      <c r="I8310" t="s">
        <v>177</v>
      </c>
      <c r="J8310" t="s">
        <v>25494</v>
      </c>
      <c r="K8310" t="s">
        <v>25495</v>
      </c>
      <c r="L8310">
        <v>15031968</v>
      </c>
      <c r="M8310">
        <f t="shared" si="258"/>
        <v>21546</v>
      </c>
      <c r="N8310" s="2">
        <f t="shared" si="259"/>
        <v>80.040020010004994</v>
      </c>
    </row>
    <row r="8311" spans="1:14" x14ac:dyDescent="0.3">
      <c r="A8311" t="s">
        <v>25496</v>
      </c>
      <c r="B8311" t="s">
        <v>13224</v>
      </c>
      <c r="C8311">
        <v>4.5</v>
      </c>
      <c r="D8311">
        <v>639</v>
      </c>
      <c r="E8311">
        <v>2790</v>
      </c>
      <c r="F8311">
        <v>2511</v>
      </c>
      <c r="G8311" t="s">
        <v>16</v>
      </c>
      <c r="H8311" t="s">
        <v>25497</v>
      </c>
      <c r="I8311" t="s">
        <v>6434</v>
      </c>
      <c r="J8311" t="s">
        <v>13226</v>
      </c>
      <c r="K8311" t="s">
        <v>25498</v>
      </c>
      <c r="L8311">
        <v>10549170</v>
      </c>
      <c r="M8311">
        <f t="shared" si="258"/>
        <v>1604529</v>
      </c>
      <c r="N8311" s="2">
        <f t="shared" si="259"/>
        <v>10</v>
      </c>
    </row>
    <row r="8312" spans="1:14" x14ac:dyDescent="0.3">
      <c r="A8312" t="s">
        <v>25499</v>
      </c>
      <c r="B8312" t="s">
        <v>3201</v>
      </c>
      <c r="C8312">
        <v>4.0999999999999996</v>
      </c>
      <c r="D8312">
        <v>73</v>
      </c>
      <c r="E8312">
        <v>299</v>
      </c>
      <c r="F8312">
        <v>299</v>
      </c>
      <c r="G8312" t="s">
        <v>16</v>
      </c>
      <c r="H8312" t="s">
        <v>25500</v>
      </c>
      <c r="I8312" t="s">
        <v>548</v>
      </c>
      <c r="J8312" t="s">
        <v>3203</v>
      </c>
      <c r="K8312" t="s">
        <v>25501</v>
      </c>
      <c r="L8312">
        <v>16620590</v>
      </c>
      <c r="M8312">
        <f t="shared" si="258"/>
        <v>21827</v>
      </c>
      <c r="N8312" s="2">
        <f t="shared" si="259"/>
        <v>0</v>
      </c>
    </row>
    <row r="8313" spans="1:14" x14ac:dyDescent="0.3">
      <c r="A8313" t="s">
        <v>25502</v>
      </c>
      <c r="B8313" t="s">
        <v>1693</v>
      </c>
      <c r="C8313">
        <v>4.0999999999999996</v>
      </c>
      <c r="D8313">
        <v>1600</v>
      </c>
      <c r="E8313">
        <v>1699</v>
      </c>
      <c r="F8313">
        <v>934</v>
      </c>
      <c r="G8313" t="s">
        <v>67</v>
      </c>
      <c r="H8313" t="s">
        <v>25503</v>
      </c>
      <c r="I8313" t="s">
        <v>201</v>
      </c>
      <c r="J8313" t="s">
        <v>1695</v>
      </c>
      <c r="K8313" t="s">
        <v>25504</v>
      </c>
      <c r="L8313">
        <v>10991986</v>
      </c>
      <c r="M8313">
        <f t="shared" si="258"/>
        <v>1494400</v>
      </c>
      <c r="N8313" s="2">
        <f t="shared" si="259"/>
        <v>45.026486168334316</v>
      </c>
    </row>
    <row r="8314" spans="1:14" x14ac:dyDescent="0.3">
      <c r="A8314" t="s">
        <v>25505</v>
      </c>
      <c r="B8314" t="s">
        <v>371</v>
      </c>
      <c r="C8314">
        <v>4.2</v>
      </c>
      <c r="D8314">
        <v>20</v>
      </c>
      <c r="E8314">
        <v>1398</v>
      </c>
      <c r="F8314">
        <v>559</v>
      </c>
      <c r="G8314" t="s">
        <v>5138</v>
      </c>
      <c r="H8314" t="s">
        <v>25506</v>
      </c>
      <c r="I8314" t="s">
        <v>297</v>
      </c>
      <c r="J8314" t="s">
        <v>374</v>
      </c>
      <c r="K8314" t="s">
        <v>25507</v>
      </c>
      <c r="L8314">
        <v>15593252</v>
      </c>
      <c r="M8314">
        <f t="shared" si="258"/>
        <v>11180</v>
      </c>
      <c r="N8314" s="2">
        <f t="shared" si="259"/>
        <v>60.014306151645201</v>
      </c>
    </row>
    <row r="8315" spans="1:14" x14ac:dyDescent="0.3">
      <c r="A8315" t="s">
        <v>25251</v>
      </c>
      <c r="B8315" t="s">
        <v>7363</v>
      </c>
      <c r="C8315">
        <v>4.5</v>
      </c>
      <c r="D8315">
        <v>44</v>
      </c>
      <c r="E8315">
        <v>1699</v>
      </c>
      <c r="F8315">
        <v>424</v>
      </c>
      <c r="G8315" t="s">
        <v>16</v>
      </c>
      <c r="H8315" t="s">
        <v>25508</v>
      </c>
      <c r="I8315" t="s">
        <v>388</v>
      </c>
      <c r="J8315" t="s">
        <v>7363</v>
      </c>
      <c r="K8315" t="s">
        <v>25509</v>
      </c>
      <c r="L8315">
        <v>12372508</v>
      </c>
      <c r="M8315">
        <f t="shared" si="258"/>
        <v>18656</v>
      </c>
      <c r="N8315" s="2">
        <f t="shared" si="259"/>
        <v>75.044143613890526</v>
      </c>
    </row>
    <row r="8316" spans="1:14" x14ac:dyDescent="0.3">
      <c r="A8316" t="s">
        <v>25510</v>
      </c>
      <c r="B8316" t="s">
        <v>165</v>
      </c>
      <c r="C8316">
        <v>4.5</v>
      </c>
      <c r="D8316">
        <v>13</v>
      </c>
      <c r="E8316">
        <v>1799</v>
      </c>
      <c r="F8316">
        <v>899</v>
      </c>
      <c r="G8316" t="s">
        <v>29</v>
      </c>
      <c r="H8316" t="s">
        <v>25511</v>
      </c>
      <c r="I8316" t="s">
        <v>37</v>
      </c>
      <c r="J8316" t="s">
        <v>168</v>
      </c>
      <c r="K8316" t="s">
        <v>25512</v>
      </c>
      <c r="L8316">
        <v>16878168</v>
      </c>
      <c r="M8316">
        <f t="shared" si="258"/>
        <v>11687</v>
      </c>
      <c r="N8316" s="2">
        <f t="shared" si="259"/>
        <v>50.027793218454697</v>
      </c>
    </row>
    <row r="8317" spans="1:14" x14ac:dyDescent="0.3">
      <c r="A8317" t="s">
        <v>25513</v>
      </c>
      <c r="B8317" t="s">
        <v>655</v>
      </c>
      <c r="C8317">
        <v>4.5</v>
      </c>
      <c r="D8317">
        <v>69</v>
      </c>
      <c r="E8317">
        <v>1499</v>
      </c>
      <c r="F8317">
        <v>569</v>
      </c>
      <c r="G8317" t="s">
        <v>42</v>
      </c>
      <c r="H8317" t="s">
        <v>25514</v>
      </c>
      <c r="I8317" t="s">
        <v>56</v>
      </c>
      <c r="J8317" t="s">
        <v>657</v>
      </c>
      <c r="K8317" t="s">
        <v>25515</v>
      </c>
      <c r="L8317">
        <v>13738562</v>
      </c>
      <c r="M8317">
        <f t="shared" si="258"/>
        <v>39261</v>
      </c>
      <c r="N8317" s="2">
        <f t="shared" si="259"/>
        <v>62.041360907271518</v>
      </c>
    </row>
    <row r="8318" spans="1:14" x14ac:dyDescent="0.3">
      <c r="A8318" t="s">
        <v>21308</v>
      </c>
      <c r="B8318" t="s">
        <v>230</v>
      </c>
      <c r="C8318">
        <v>4</v>
      </c>
      <c r="D8318">
        <v>32</v>
      </c>
      <c r="E8318">
        <v>1399</v>
      </c>
      <c r="F8318">
        <v>489</v>
      </c>
      <c r="G8318" t="s">
        <v>42</v>
      </c>
      <c r="H8318" t="s">
        <v>25516</v>
      </c>
      <c r="I8318" t="s">
        <v>201</v>
      </c>
      <c r="J8318" t="s">
        <v>232</v>
      </c>
      <c r="K8318" t="s">
        <v>25517</v>
      </c>
      <c r="L8318">
        <v>15158940</v>
      </c>
      <c r="M8318">
        <f t="shared" si="258"/>
        <v>15648</v>
      </c>
      <c r="N8318" s="2">
        <f t="shared" si="259"/>
        <v>65.046461758398848</v>
      </c>
    </row>
    <row r="8319" spans="1:14" x14ac:dyDescent="0.3">
      <c r="A8319" t="s">
        <v>25518</v>
      </c>
      <c r="B8319" t="s">
        <v>230</v>
      </c>
      <c r="C8319">
        <v>4.3</v>
      </c>
      <c r="D8319">
        <v>155</v>
      </c>
      <c r="E8319">
        <v>1599</v>
      </c>
      <c r="F8319">
        <v>959</v>
      </c>
      <c r="G8319" t="s">
        <v>12361</v>
      </c>
      <c r="H8319" t="s">
        <v>25519</v>
      </c>
      <c r="I8319" t="s">
        <v>297</v>
      </c>
      <c r="J8319" t="s">
        <v>232</v>
      </c>
      <c r="K8319" t="s">
        <v>25520</v>
      </c>
      <c r="L8319">
        <v>13793932</v>
      </c>
      <c r="M8319">
        <f t="shared" si="258"/>
        <v>148645</v>
      </c>
      <c r="N8319" s="2">
        <f t="shared" si="259"/>
        <v>40.025015634771734</v>
      </c>
    </row>
    <row r="8320" spans="1:14" x14ac:dyDescent="0.3">
      <c r="A8320" t="s">
        <v>25521</v>
      </c>
      <c r="B8320" t="s">
        <v>5193</v>
      </c>
      <c r="C8320">
        <v>4.7</v>
      </c>
      <c r="D8320">
        <v>119</v>
      </c>
      <c r="E8320">
        <v>2100</v>
      </c>
      <c r="F8320">
        <v>2100</v>
      </c>
      <c r="G8320" t="s">
        <v>16</v>
      </c>
      <c r="H8320" t="s">
        <v>25522</v>
      </c>
      <c r="I8320" t="s">
        <v>1744</v>
      </c>
      <c r="J8320" t="s">
        <v>5195</v>
      </c>
      <c r="K8320" t="s">
        <v>25523</v>
      </c>
      <c r="L8320">
        <v>12278908</v>
      </c>
      <c r="M8320">
        <f t="shared" si="258"/>
        <v>249900</v>
      </c>
      <c r="N8320" s="2">
        <f t="shared" si="259"/>
        <v>0</v>
      </c>
    </row>
    <row r="8321" spans="1:14" x14ac:dyDescent="0.3">
      <c r="A8321" t="s">
        <v>25524</v>
      </c>
      <c r="B8321" t="s">
        <v>25525</v>
      </c>
      <c r="C8321">
        <v>4.8</v>
      </c>
      <c r="D8321">
        <v>5</v>
      </c>
      <c r="E8321">
        <v>2100</v>
      </c>
      <c r="F8321">
        <v>987</v>
      </c>
      <c r="G8321" t="s">
        <v>23626</v>
      </c>
      <c r="H8321" t="s">
        <v>25526</v>
      </c>
      <c r="I8321" t="s">
        <v>50</v>
      </c>
      <c r="J8321" t="s">
        <v>25527</v>
      </c>
      <c r="K8321" t="s">
        <v>25528</v>
      </c>
      <c r="L8321">
        <v>18456282</v>
      </c>
      <c r="M8321">
        <f t="shared" si="258"/>
        <v>4935</v>
      </c>
      <c r="N8321" s="2">
        <f t="shared" si="259"/>
        <v>53</v>
      </c>
    </row>
    <row r="8322" spans="1:14" x14ac:dyDescent="0.3">
      <c r="A8322" t="s">
        <v>25529</v>
      </c>
      <c r="B8322" t="s">
        <v>230</v>
      </c>
      <c r="C8322">
        <v>3.2</v>
      </c>
      <c r="D8322">
        <v>5</v>
      </c>
      <c r="E8322">
        <v>1999</v>
      </c>
      <c r="F8322">
        <v>1199</v>
      </c>
      <c r="G8322" t="s">
        <v>1536</v>
      </c>
      <c r="H8322" t="s">
        <v>25530</v>
      </c>
      <c r="I8322" t="s">
        <v>446</v>
      </c>
      <c r="J8322" t="s">
        <v>232</v>
      </c>
      <c r="K8322" t="s">
        <v>25531</v>
      </c>
      <c r="L8322">
        <v>17120958</v>
      </c>
      <c r="M8322">
        <f t="shared" si="258"/>
        <v>5995</v>
      </c>
      <c r="N8322" s="2">
        <f t="shared" si="259"/>
        <v>40.020010005002497</v>
      </c>
    </row>
    <row r="8323" spans="1:14" x14ac:dyDescent="0.3">
      <c r="A8323" t="s">
        <v>25532</v>
      </c>
      <c r="B8323" t="s">
        <v>1239</v>
      </c>
      <c r="C8323">
        <v>4.3</v>
      </c>
      <c r="D8323">
        <v>295</v>
      </c>
      <c r="E8323">
        <v>2930</v>
      </c>
      <c r="F8323">
        <v>820</v>
      </c>
      <c r="G8323" t="s">
        <v>16</v>
      </c>
      <c r="H8323" t="s">
        <v>25533</v>
      </c>
      <c r="I8323" t="s">
        <v>388</v>
      </c>
      <c r="J8323" t="s">
        <v>1242</v>
      </c>
      <c r="K8323" t="s">
        <v>25534</v>
      </c>
      <c r="L8323">
        <v>11729990</v>
      </c>
      <c r="M8323">
        <f t="shared" ref="M8323:M8386" si="260">D8323*F8323</f>
        <v>241900</v>
      </c>
      <c r="N8323" s="2">
        <f t="shared" ref="N8323:N8386" si="261">((E8323-F8323)/E8323) *100</f>
        <v>72.013651877133114</v>
      </c>
    </row>
    <row r="8324" spans="1:14" x14ac:dyDescent="0.3">
      <c r="A8324" t="s">
        <v>25535</v>
      </c>
      <c r="B8324" t="s">
        <v>1723</v>
      </c>
      <c r="C8324">
        <v>4.4000000000000004</v>
      </c>
      <c r="D8324">
        <v>309</v>
      </c>
      <c r="E8324">
        <v>699</v>
      </c>
      <c r="F8324">
        <v>699</v>
      </c>
      <c r="G8324" t="s">
        <v>67</v>
      </c>
      <c r="H8324" t="s">
        <v>25536</v>
      </c>
      <c r="I8324" t="s">
        <v>495</v>
      </c>
      <c r="J8324" t="s">
        <v>1725</v>
      </c>
      <c r="K8324" t="s">
        <v>25537</v>
      </c>
      <c r="L8324">
        <v>8756591</v>
      </c>
      <c r="M8324">
        <f t="shared" si="260"/>
        <v>215991</v>
      </c>
      <c r="N8324" s="2">
        <f t="shared" si="261"/>
        <v>0</v>
      </c>
    </row>
    <row r="8325" spans="1:14" x14ac:dyDescent="0.3">
      <c r="A8325" t="s">
        <v>25538</v>
      </c>
      <c r="B8325" t="s">
        <v>13588</v>
      </c>
      <c r="C8325">
        <v>3.5</v>
      </c>
      <c r="D8325">
        <v>27</v>
      </c>
      <c r="E8325">
        <v>8800</v>
      </c>
      <c r="F8325">
        <v>3960</v>
      </c>
      <c r="G8325" t="s">
        <v>1939</v>
      </c>
      <c r="H8325" t="s">
        <v>25539</v>
      </c>
      <c r="I8325" t="s">
        <v>18</v>
      </c>
      <c r="J8325" t="s">
        <v>13590</v>
      </c>
      <c r="K8325" t="s">
        <v>25540</v>
      </c>
      <c r="L8325">
        <v>16336342</v>
      </c>
      <c r="M8325">
        <f t="shared" si="260"/>
        <v>106920</v>
      </c>
      <c r="N8325" s="2">
        <f t="shared" si="261"/>
        <v>55.000000000000007</v>
      </c>
    </row>
    <row r="8326" spans="1:14" x14ac:dyDescent="0.3">
      <c r="A8326" t="s">
        <v>25541</v>
      </c>
      <c r="B8326" t="s">
        <v>3865</v>
      </c>
      <c r="C8326">
        <v>4.2</v>
      </c>
      <c r="D8326">
        <v>86</v>
      </c>
      <c r="E8326">
        <v>899</v>
      </c>
      <c r="F8326">
        <v>494</v>
      </c>
      <c r="G8326" t="s">
        <v>67</v>
      </c>
      <c r="H8326" t="s">
        <v>25542</v>
      </c>
      <c r="I8326" t="s">
        <v>37</v>
      </c>
      <c r="J8326" t="s">
        <v>3867</v>
      </c>
      <c r="K8326" t="s">
        <v>25543</v>
      </c>
      <c r="L8326">
        <v>13240986</v>
      </c>
      <c r="M8326">
        <f t="shared" si="260"/>
        <v>42484</v>
      </c>
      <c r="N8326" s="2">
        <f t="shared" si="261"/>
        <v>45.050055617352612</v>
      </c>
    </row>
    <row r="8327" spans="1:14" x14ac:dyDescent="0.3">
      <c r="A8327" t="s">
        <v>7954</v>
      </c>
      <c r="B8327" t="s">
        <v>5947</v>
      </c>
      <c r="C8327">
        <v>4</v>
      </c>
      <c r="D8327">
        <v>5</v>
      </c>
      <c r="E8327">
        <v>3499</v>
      </c>
      <c r="F8327">
        <v>1399</v>
      </c>
      <c r="G8327" t="s">
        <v>335</v>
      </c>
      <c r="H8327" t="s">
        <v>25544</v>
      </c>
      <c r="I8327" t="s">
        <v>752</v>
      </c>
      <c r="J8327" t="s">
        <v>5949</v>
      </c>
      <c r="K8327" t="s">
        <v>25545</v>
      </c>
      <c r="L8327">
        <v>17554028</v>
      </c>
      <c r="M8327">
        <f t="shared" si="260"/>
        <v>6995</v>
      </c>
      <c r="N8327" s="2">
        <f t="shared" si="261"/>
        <v>60.017147756501856</v>
      </c>
    </row>
    <row r="8328" spans="1:14" x14ac:dyDescent="0.3">
      <c r="A8328" t="s">
        <v>25546</v>
      </c>
      <c r="B8328" t="s">
        <v>3221</v>
      </c>
      <c r="C8328">
        <v>4</v>
      </c>
      <c r="D8328">
        <v>83</v>
      </c>
      <c r="E8328">
        <v>1999</v>
      </c>
      <c r="F8328">
        <v>539</v>
      </c>
      <c r="G8328" t="s">
        <v>29</v>
      </c>
      <c r="H8328" t="s">
        <v>25547</v>
      </c>
      <c r="I8328" t="s">
        <v>337</v>
      </c>
      <c r="J8328" t="s">
        <v>3223</v>
      </c>
      <c r="K8328" t="s">
        <v>25548</v>
      </c>
      <c r="L8328">
        <v>13410344</v>
      </c>
      <c r="M8328">
        <f t="shared" si="260"/>
        <v>44737</v>
      </c>
      <c r="N8328" s="2">
        <f t="shared" si="261"/>
        <v>73.036518259129565</v>
      </c>
    </row>
    <row r="8329" spans="1:14" x14ac:dyDescent="0.3">
      <c r="A8329" t="s">
        <v>25549</v>
      </c>
      <c r="B8329" t="s">
        <v>4510</v>
      </c>
      <c r="C8329">
        <v>3.1</v>
      </c>
      <c r="D8329">
        <v>23</v>
      </c>
      <c r="E8329">
        <v>2999</v>
      </c>
      <c r="F8329">
        <v>899</v>
      </c>
      <c r="G8329" t="s">
        <v>29</v>
      </c>
      <c r="H8329" t="s">
        <v>25550</v>
      </c>
      <c r="I8329" t="s">
        <v>50</v>
      </c>
      <c r="J8329" t="s">
        <v>4512</v>
      </c>
      <c r="K8329" t="s">
        <v>25551</v>
      </c>
      <c r="L8329">
        <v>15622942</v>
      </c>
      <c r="M8329">
        <f t="shared" si="260"/>
        <v>20677</v>
      </c>
      <c r="N8329" s="2">
        <f t="shared" si="261"/>
        <v>70.023341113704575</v>
      </c>
    </row>
    <row r="8330" spans="1:14" x14ac:dyDescent="0.3">
      <c r="A8330" t="s">
        <v>25552</v>
      </c>
      <c r="B8330" t="s">
        <v>889</v>
      </c>
      <c r="C8330">
        <v>4.5</v>
      </c>
      <c r="D8330">
        <v>98</v>
      </c>
      <c r="E8330">
        <v>3999</v>
      </c>
      <c r="F8330">
        <v>2199</v>
      </c>
      <c r="G8330" t="s">
        <v>409</v>
      </c>
      <c r="H8330" t="s">
        <v>25553</v>
      </c>
      <c r="I8330" t="s">
        <v>891</v>
      </c>
      <c r="J8330" t="s">
        <v>892</v>
      </c>
      <c r="K8330" t="s">
        <v>25554</v>
      </c>
      <c r="L8330">
        <v>12311320</v>
      </c>
      <c r="M8330">
        <f t="shared" si="260"/>
        <v>215502</v>
      </c>
      <c r="N8330" s="2">
        <f t="shared" si="261"/>
        <v>45.011252813203299</v>
      </c>
    </row>
    <row r="8331" spans="1:14" x14ac:dyDescent="0.3">
      <c r="A8331" t="s">
        <v>25555</v>
      </c>
      <c r="B8331" t="s">
        <v>25556</v>
      </c>
      <c r="C8331">
        <v>4.4000000000000004</v>
      </c>
      <c r="D8331">
        <v>22</v>
      </c>
      <c r="E8331">
        <v>4500</v>
      </c>
      <c r="F8331">
        <v>2925</v>
      </c>
      <c r="G8331" t="s">
        <v>409</v>
      </c>
      <c r="H8331" t="s">
        <v>25557</v>
      </c>
      <c r="I8331" t="s">
        <v>411</v>
      </c>
      <c r="J8331" t="s">
        <v>25558</v>
      </c>
      <c r="K8331" t="s">
        <v>25559</v>
      </c>
      <c r="L8331">
        <v>15025216</v>
      </c>
      <c r="M8331">
        <f t="shared" si="260"/>
        <v>64350</v>
      </c>
      <c r="N8331" s="2">
        <f t="shared" si="261"/>
        <v>35</v>
      </c>
    </row>
    <row r="8332" spans="1:14" x14ac:dyDescent="0.3">
      <c r="A8332" t="s">
        <v>25560</v>
      </c>
      <c r="B8332" t="s">
        <v>481</v>
      </c>
      <c r="C8332">
        <v>4.5999999999999996</v>
      </c>
      <c r="D8332">
        <v>135</v>
      </c>
      <c r="E8332">
        <v>2250</v>
      </c>
      <c r="F8332">
        <v>472</v>
      </c>
      <c r="G8332" t="s">
        <v>16</v>
      </c>
      <c r="H8332" t="s">
        <v>25561</v>
      </c>
      <c r="I8332" t="s">
        <v>388</v>
      </c>
      <c r="J8332" t="s">
        <v>483</v>
      </c>
      <c r="K8332" t="s">
        <v>25562</v>
      </c>
      <c r="L8332">
        <v>8584845</v>
      </c>
      <c r="M8332">
        <f t="shared" si="260"/>
        <v>63720</v>
      </c>
      <c r="N8332" s="2">
        <f t="shared" si="261"/>
        <v>79.022222222222226</v>
      </c>
    </row>
    <row r="8333" spans="1:14" x14ac:dyDescent="0.3">
      <c r="A8333" t="s">
        <v>618</v>
      </c>
      <c r="B8333" t="s">
        <v>424</v>
      </c>
      <c r="C8333">
        <v>3.6</v>
      </c>
      <c r="D8333">
        <v>8</v>
      </c>
      <c r="E8333">
        <v>3999</v>
      </c>
      <c r="F8333">
        <v>1599</v>
      </c>
      <c r="G8333" t="s">
        <v>124</v>
      </c>
      <c r="H8333" t="s">
        <v>25563</v>
      </c>
      <c r="I8333" t="s">
        <v>132</v>
      </c>
      <c r="J8333" t="s">
        <v>426</v>
      </c>
      <c r="K8333" t="s">
        <v>25564</v>
      </c>
      <c r="L8333">
        <v>16652534</v>
      </c>
      <c r="M8333">
        <f t="shared" si="260"/>
        <v>12792</v>
      </c>
      <c r="N8333" s="2">
        <f t="shared" si="261"/>
        <v>60.015003750937737</v>
      </c>
    </row>
    <row r="8334" spans="1:14" x14ac:dyDescent="0.3">
      <c r="A8334" t="s">
        <v>7912</v>
      </c>
      <c r="B8334" t="s">
        <v>309</v>
      </c>
      <c r="C8334">
        <v>4</v>
      </c>
      <c r="D8334">
        <v>20</v>
      </c>
      <c r="E8334">
        <v>2999</v>
      </c>
      <c r="F8334">
        <v>1499</v>
      </c>
      <c r="G8334" t="s">
        <v>5277</v>
      </c>
      <c r="H8334" t="s">
        <v>25565</v>
      </c>
      <c r="I8334" t="s">
        <v>132</v>
      </c>
      <c r="J8334" t="s">
        <v>313</v>
      </c>
      <c r="K8334" t="s">
        <v>25566</v>
      </c>
      <c r="L8334">
        <v>15189124</v>
      </c>
      <c r="M8334">
        <f t="shared" si="260"/>
        <v>29980</v>
      </c>
      <c r="N8334" s="2">
        <f t="shared" si="261"/>
        <v>50.016672224074689</v>
      </c>
    </row>
    <row r="8335" spans="1:14" x14ac:dyDescent="0.3">
      <c r="A8335" t="s">
        <v>15191</v>
      </c>
      <c r="B8335" t="s">
        <v>4891</v>
      </c>
      <c r="C8335">
        <v>4</v>
      </c>
      <c r="D8335">
        <v>11</v>
      </c>
      <c r="E8335">
        <v>2199</v>
      </c>
      <c r="F8335">
        <v>1539</v>
      </c>
      <c r="G8335" t="s">
        <v>1657</v>
      </c>
      <c r="H8335" t="s">
        <v>25567</v>
      </c>
      <c r="I8335" t="s">
        <v>297</v>
      </c>
      <c r="J8335" t="s">
        <v>4893</v>
      </c>
      <c r="K8335" t="s">
        <v>25568</v>
      </c>
      <c r="L8335">
        <v>15881842</v>
      </c>
      <c r="M8335">
        <f t="shared" si="260"/>
        <v>16929</v>
      </c>
      <c r="N8335" s="2">
        <f t="shared" si="261"/>
        <v>30.013642564802183</v>
      </c>
    </row>
    <row r="8336" spans="1:14" x14ac:dyDescent="0.3">
      <c r="A8336" t="s">
        <v>20711</v>
      </c>
      <c r="B8336" t="s">
        <v>816</v>
      </c>
      <c r="C8336">
        <v>4.5999999999999996</v>
      </c>
      <c r="D8336">
        <v>116</v>
      </c>
      <c r="E8336">
        <v>1299</v>
      </c>
      <c r="F8336">
        <v>1039</v>
      </c>
      <c r="G8336" t="s">
        <v>4434</v>
      </c>
      <c r="H8336" t="s">
        <v>25569</v>
      </c>
      <c r="I8336" t="s">
        <v>404</v>
      </c>
      <c r="J8336" t="s">
        <v>819</v>
      </c>
      <c r="K8336" t="s">
        <v>25570</v>
      </c>
      <c r="L8336">
        <v>12380200</v>
      </c>
      <c r="M8336">
        <f t="shared" si="260"/>
        <v>120524</v>
      </c>
      <c r="N8336" s="2">
        <f t="shared" si="261"/>
        <v>20.015396458814472</v>
      </c>
    </row>
    <row r="8337" spans="1:14" x14ac:dyDescent="0.3">
      <c r="A8337" t="s">
        <v>25571</v>
      </c>
      <c r="B8337" t="s">
        <v>54</v>
      </c>
      <c r="C8337">
        <v>4.4000000000000004</v>
      </c>
      <c r="D8337">
        <v>106</v>
      </c>
      <c r="E8337">
        <v>1399</v>
      </c>
      <c r="F8337">
        <v>699</v>
      </c>
      <c r="G8337" t="s">
        <v>42</v>
      </c>
      <c r="H8337" t="s">
        <v>25572</v>
      </c>
      <c r="I8337" t="s">
        <v>56</v>
      </c>
      <c r="J8337" t="s">
        <v>57</v>
      </c>
      <c r="K8337" t="s">
        <v>25573</v>
      </c>
      <c r="L8337">
        <v>13634276</v>
      </c>
      <c r="M8337">
        <f t="shared" si="260"/>
        <v>74094</v>
      </c>
      <c r="N8337" s="2">
        <f t="shared" si="261"/>
        <v>50.035739814152969</v>
      </c>
    </row>
    <row r="8338" spans="1:14" x14ac:dyDescent="0.3">
      <c r="A8338" t="s">
        <v>25574</v>
      </c>
      <c r="B8338" t="s">
        <v>8896</v>
      </c>
      <c r="C8338">
        <v>4.7</v>
      </c>
      <c r="D8338">
        <v>7</v>
      </c>
      <c r="E8338">
        <v>3599</v>
      </c>
      <c r="F8338">
        <v>755</v>
      </c>
      <c r="G8338" t="s">
        <v>29</v>
      </c>
      <c r="H8338" t="s">
        <v>25575</v>
      </c>
      <c r="I8338" t="s">
        <v>132</v>
      </c>
      <c r="J8338" t="s">
        <v>8898</v>
      </c>
      <c r="K8338" t="s">
        <v>25576</v>
      </c>
      <c r="L8338">
        <v>17988288</v>
      </c>
      <c r="M8338">
        <f t="shared" si="260"/>
        <v>5285</v>
      </c>
      <c r="N8338" s="2">
        <f t="shared" si="261"/>
        <v>79.021950541817176</v>
      </c>
    </row>
    <row r="8339" spans="1:14" x14ac:dyDescent="0.3">
      <c r="A8339" t="s">
        <v>5751</v>
      </c>
      <c r="B8339" t="s">
        <v>2366</v>
      </c>
      <c r="C8339">
        <v>4.5999999999999996</v>
      </c>
      <c r="D8339">
        <v>79</v>
      </c>
      <c r="E8339">
        <v>3999</v>
      </c>
      <c r="F8339">
        <v>1719</v>
      </c>
      <c r="G8339" t="s">
        <v>88</v>
      </c>
      <c r="H8339" t="s">
        <v>25577</v>
      </c>
      <c r="I8339" t="s">
        <v>586</v>
      </c>
      <c r="J8339" t="s">
        <v>2368</v>
      </c>
      <c r="K8339" t="s">
        <v>25578</v>
      </c>
      <c r="L8339">
        <v>10315537</v>
      </c>
      <c r="M8339">
        <f t="shared" si="260"/>
        <v>135801</v>
      </c>
      <c r="N8339" s="2">
        <f t="shared" si="261"/>
        <v>57.014253563390852</v>
      </c>
    </row>
    <row r="8340" spans="1:14" x14ac:dyDescent="0.3">
      <c r="A8340" t="s">
        <v>25579</v>
      </c>
      <c r="B8340" t="s">
        <v>682</v>
      </c>
      <c r="C8340">
        <v>4</v>
      </c>
      <c r="D8340">
        <v>20</v>
      </c>
      <c r="E8340">
        <v>1499</v>
      </c>
      <c r="F8340">
        <v>1449</v>
      </c>
      <c r="G8340" t="s">
        <v>74</v>
      </c>
      <c r="H8340" t="s">
        <v>25580</v>
      </c>
      <c r="I8340" t="s">
        <v>373</v>
      </c>
      <c r="J8340" t="s">
        <v>686</v>
      </c>
      <c r="K8340" t="s">
        <v>25581</v>
      </c>
      <c r="L8340">
        <v>14092316</v>
      </c>
      <c r="M8340">
        <f t="shared" si="260"/>
        <v>28980</v>
      </c>
      <c r="N8340" s="2">
        <f t="shared" si="261"/>
        <v>3.3355570380253505</v>
      </c>
    </row>
    <row r="8341" spans="1:14" x14ac:dyDescent="0.3">
      <c r="A8341" t="s">
        <v>25582</v>
      </c>
      <c r="B8341" t="s">
        <v>2635</v>
      </c>
      <c r="C8341">
        <v>3.6</v>
      </c>
      <c r="D8341">
        <v>14</v>
      </c>
      <c r="E8341">
        <v>999</v>
      </c>
      <c r="F8341">
        <v>999</v>
      </c>
      <c r="G8341" t="s">
        <v>16</v>
      </c>
      <c r="H8341" t="s">
        <v>25583</v>
      </c>
      <c r="I8341" t="s">
        <v>177</v>
      </c>
      <c r="J8341" t="s">
        <v>2637</v>
      </c>
      <c r="K8341" t="s">
        <v>25584</v>
      </c>
      <c r="L8341">
        <v>11329816</v>
      </c>
      <c r="M8341">
        <f t="shared" si="260"/>
        <v>13986</v>
      </c>
      <c r="N8341" s="2">
        <f t="shared" si="261"/>
        <v>0</v>
      </c>
    </row>
    <row r="8342" spans="1:14" x14ac:dyDescent="0.3">
      <c r="A8342" t="s">
        <v>2001</v>
      </c>
      <c r="B8342" t="s">
        <v>1039</v>
      </c>
      <c r="C8342">
        <v>4.3</v>
      </c>
      <c r="D8342">
        <v>27</v>
      </c>
      <c r="E8342">
        <v>4998</v>
      </c>
      <c r="F8342">
        <v>2349</v>
      </c>
      <c r="G8342" t="s">
        <v>182</v>
      </c>
      <c r="H8342" t="s">
        <v>25585</v>
      </c>
      <c r="I8342" t="s">
        <v>132</v>
      </c>
      <c r="J8342" t="s">
        <v>1041</v>
      </c>
      <c r="K8342" t="s">
        <v>25586</v>
      </c>
      <c r="L8342">
        <v>13285946</v>
      </c>
      <c r="M8342">
        <f t="shared" si="260"/>
        <v>63423</v>
      </c>
      <c r="N8342" s="2">
        <f t="shared" si="261"/>
        <v>53.001200480192082</v>
      </c>
    </row>
    <row r="8343" spans="1:14" x14ac:dyDescent="0.3">
      <c r="A8343" t="s">
        <v>25587</v>
      </c>
      <c r="B8343" t="s">
        <v>205</v>
      </c>
      <c r="C8343">
        <v>4.7</v>
      </c>
      <c r="D8343">
        <v>9</v>
      </c>
      <c r="E8343">
        <v>1499</v>
      </c>
      <c r="F8343">
        <v>899</v>
      </c>
      <c r="G8343" t="s">
        <v>206</v>
      </c>
      <c r="H8343" t="s">
        <v>25588</v>
      </c>
      <c r="I8343" t="s">
        <v>37</v>
      </c>
      <c r="J8343" t="s">
        <v>208</v>
      </c>
      <c r="K8343" t="s">
        <v>25589</v>
      </c>
      <c r="L8343">
        <v>16345466</v>
      </c>
      <c r="M8343">
        <f t="shared" si="260"/>
        <v>8091</v>
      </c>
      <c r="N8343" s="2">
        <f t="shared" si="261"/>
        <v>40.026684456304203</v>
      </c>
    </row>
    <row r="8344" spans="1:14" x14ac:dyDescent="0.3">
      <c r="A8344" t="s">
        <v>25590</v>
      </c>
      <c r="B8344" t="s">
        <v>1190</v>
      </c>
      <c r="C8344">
        <v>4</v>
      </c>
      <c r="D8344">
        <v>106</v>
      </c>
      <c r="E8344">
        <v>1299</v>
      </c>
      <c r="F8344">
        <v>649</v>
      </c>
      <c r="G8344" t="s">
        <v>42</v>
      </c>
      <c r="H8344" t="s">
        <v>25591</v>
      </c>
      <c r="I8344" t="s">
        <v>56</v>
      </c>
      <c r="J8344" t="s">
        <v>1193</v>
      </c>
      <c r="K8344" t="s">
        <v>25592</v>
      </c>
      <c r="L8344">
        <v>13587912</v>
      </c>
      <c r="M8344">
        <f t="shared" si="260"/>
        <v>68794</v>
      </c>
      <c r="N8344" s="2">
        <f t="shared" si="261"/>
        <v>50.038491147036183</v>
      </c>
    </row>
    <row r="8345" spans="1:14" x14ac:dyDescent="0.3">
      <c r="A8345" t="s">
        <v>25593</v>
      </c>
      <c r="B8345" t="s">
        <v>119</v>
      </c>
      <c r="C8345">
        <v>3</v>
      </c>
      <c r="D8345">
        <v>5</v>
      </c>
      <c r="E8345">
        <v>649</v>
      </c>
      <c r="F8345">
        <v>649</v>
      </c>
      <c r="G8345" t="s">
        <v>4247</v>
      </c>
      <c r="H8345" t="s">
        <v>25594</v>
      </c>
      <c r="I8345" t="s">
        <v>862</v>
      </c>
      <c r="J8345" t="s">
        <v>119</v>
      </c>
      <c r="K8345" t="e">
        <f>-max-girls-black-solid-track-pants</f>
        <v>#NAME?</v>
      </c>
      <c r="L8345">
        <v>17821844</v>
      </c>
      <c r="M8345">
        <f t="shared" si="260"/>
        <v>3245</v>
      </c>
      <c r="N8345" s="2">
        <f t="shared" si="261"/>
        <v>0</v>
      </c>
    </row>
    <row r="8346" spans="1:14" x14ac:dyDescent="0.3">
      <c r="A8346" t="s">
        <v>8807</v>
      </c>
      <c r="B8346" t="s">
        <v>584</v>
      </c>
      <c r="C8346">
        <v>4.4000000000000004</v>
      </c>
      <c r="D8346">
        <v>88</v>
      </c>
      <c r="E8346">
        <v>4995</v>
      </c>
      <c r="F8346">
        <v>1598</v>
      </c>
      <c r="G8346" t="s">
        <v>16</v>
      </c>
      <c r="H8346" t="s">
        <v>25595</v>
      </c>
      <c r="I8346" t="s">
        <v>586</v>
      </c>
      <c r="J8346" t="s">
        <v>587</v>
      </c>
      <c r="K8346" t="s">
        <v>25596</v>
      </c>
      <c r="L8346">
        <v>7743390</v>
      </c>
      <c r="M8346">
        <f t="shared" si="260"/>
        <v>140624</v>
      </c>
      <c r="N8346" s="2">
        <f t="shared" si="261"/>
        <v>68.008008008008005</v>
      </c>
    </row>
    <row r="8347" spans="1:14" x14ac:dyDescent="0.3">
      <c r="A8347" t="s">
        <v>449</v>
      </c>
      <c r="B8347" t="s">
        <v>3295</v>
      </c>
      <c r="C8347">
        <v>2.8</v>
      </c>
      <c r="D8347">
        <v>6</v>
      </c>
      <c r="E8347">
        <v>2499</v>
      </c>
      <c r="F8347">
        <v>849</v>
      </c>
      <c r="G8347" t="s">
        <v>451</v>
      </c>
      <c r="H8347" t="s">
        <v>25597</v>
      </c>
      <c r="I8347" t="s">
        <v>297</v>
      </c>
      <c r="J8347" t="s">
        <v>3297</v>
      </c>
      <c r="K8347" t="s">
        <v>25598</v>
      </c>
      <c r="L8347">
        <v>16708276</v>
      </c>
      <c r="M8347">
        <f t="shared" si="260"/>
        <v>5094</v>
      </c>
      <c r="N8347" s="2">
        <f t="shared" si="261"/>
        <v>66.026410564225685</v>
      </c>
    </row>
    <row r="8348" spans="1:14" x14ac:dyDescent="0.3">
      <c r="A8348" t="s">
        <v>25599</v>
      </c>
      <c r="B8348" t="s">
        <v>381</v>
      </c>
      <c r="C8348">
        <v>4.3</v>
      </c>
      <c r="D8348">
        <v>133</v>
      </c>
      <c r="E8348">
        <v>599</v>
      </c>
      <c r="F8348">
        <v>599</v>
      </c>
      <c r="G8348" t="s">
        <v>25600</v>
      </c>
      <c r="H8348" t="s">
        <v>25601</v>
      </c>
      <c r="I8348" t="s">
        <v>1229</v>
      </c>
      <c r="J8348" t="s">
        <v>383</v>
      </c>
      <c r="K8348" t="s">
        <v>25602</v>
      </c>
      <c r="L8348">
        <v>12960286</v>
      </c>
      <c r="M8348">
        <f t="shared" si="260"/>
        <v>79667</v>
      </c>
      <c r="N8348" s="2">
        <f t="shared" si="261"/>
        <v>0</v>
      </c>
    </row>
    <row r="8349" spans="1:14" x14ac:dyDescent="0.3">
      <c r="A8349" t="s">
        <v>455</v>
      </c>
      <c r="B8349" t="s">
        <v>230</v>
      </c>
      <c r="C8349">
        <v>4.3</v>
      </c>
      <c r="D8349">
        <v>10</v>
      </c>
      <c r="E8349">
        <v>1099</v>
      </c>
      <c r="F8349">
        <v>329</v>
      </c>
      <c r="G8349" t="s">
        <v>42</v>
      </c>
      <c r="H8349" t="s">
        <v>25603</v>
      </c>
      <c r="I8349" t="s">
        <v>37</v>
      </c>
      <c r="J8349" t="s">
        <v>232</v>
      </c>
      <c r="K8349" t="s">
        <v>25604</v>
      </c>
      <c r="L8349">
        <v>16961546</v>
      </c>
      <c r="M8349">
        <f t="shared" si="260"/>
        <v>3290</v>
      </c>
      <c r="N8349" s="2">
        <f t="shared" si="261"/>
        <v>70.063694267515913</v>
      </c>
    </row>
    <row r="8350" spans="1:14" x14ac:dyDescent="0.3">
      <c r="A8350" t="s">
        <v>25605</v>
      </c>
      <c r="B8350" t="s">
        <v>12152</v>
      </c>
      <c r="C8350">
        <v>4.5</v>
      </c>
      <c r="D8350">
        <v>423</v>
      </c>
      <c r="E8350">
        <v>1550</v>
      </c>
      <c r="F8350">
        <v>310</v>
      </c>
      <c r="G8350" t="s">
        <v>16</v>
      </c>
      <c r="H8350" t="s">
        <v>25606</v>
      </c>
      <c r="I8350" t="s">
        <v>388</v>
      </c>
      <c r="J8350" t="s">
        <v>12154</v>
      </c>
      <c r="K8350" t="s">
        <v>25607</v>
      </c>
      <c r="L8350">
        <v>13464180</v>
      </c>
      <c r="M8350">
        <f t="shared" si="260"/>
        <v>131130</v>
      </c>
      <c r="N8350" s="2">
        <f t="shared" si="261"/>
        <v>80</v>
      </c>
    </row>
    <row r="8351" spans="1:14" x14ac:dyDescent="0.3">
      <c r="A8351" t="s">
        <v>25608</v>
      </c>
      <c r="B8351" t="s">
        <v>1317</v>
      </c>
      <c r="C8351">
        <v>4.3</v>
      </c>
      <c r="D8351">
        <v>35</v>
      </c>
      <c r="E8351">
        <v>799</v>
      </c>
      <c r="F8351">
        <v>319</v>
      </c>
      <c r="G8351" t="s">
        <v>42</v>
      </c>
      <c r="H8351" t="s">
        <v>25609</v>
      </c>
      <c r="I8351" t="s">
        <v>37</v>
      </c>
      <c r="J8351" t="s">
        <v>1317</v>
      </c>
      <c r="K8351" t="s">
        <v>25610</v>
      </c>
      <c r="L8351">
        <v>16121092</v>
      </c>
      <c r="M8351">
        <f t="shared" si="260"/>
        <v>11165</v>
      </c>
      <c r="N8351" s="2">
        <f t="shared" si="261"/>
        <v>60.075093867334175</v>
      </c>
    </row>
    <row r="8352" spans="1:14" x14ac:dyDescent="0.3">
      <c r="A8352" t="s">
        <v>2341</v>
      </c>
      <c r="B8352" t="s">
        <v>5771</v>
      </c>
      <c r="C8352">
        <v>4.5999999999999996</v>
      </c>
      <c r="D8352">
        <v>7</v>
      </c>
      <c r="E8352">
        <v>2498</v>
      </c>
      <c r="F8352">
        <v>999</v>
      </c>
      <c r="G8352" t="s">
        <v>29</v>
      </c>
      <c r="H8352" t="s">
        <v>25611</v>
      </c>
      <c r="I8352" t="s">
        <v>642</v>
      </c>
      <c r="J8352" t="s">
        <v>5771</v>
      </c>
      <c r="K8352" t="s">
        <v>25612</v>
      </c>
      <c r="L8352">
        <v>16407296</v>
      </c>
      <c r="M8352">
        <f t="shared" si="260"/>
        <v>6993</v>
      </c>
      <c r="N8352" s="2">
        <f t="shared" si="261"/>
        <v>60.008006405124107</v>
      </c>
    </row>
    <row r="8353" spans="1:14" x14ac:dyDescent="0.3">
      <c r="A8353" t="s">
        <v>25613</v>
      </c>
      <c r="B8353" t="s">
        <v>165</v>
      </c>
      <c r="C8353">
        <v>4.2</v>
      </c>
      <c r="D8353">
        <v>170</v>
      </c>
      <c r="E8353">
        <v>1999</v>
      </c>
      <c r="F8353">
        <v>1599</v>
      </c>
      <c r="G8353" t="s">
        <v>74</v>
      </c>
      <c r="H8353" t="s">
        <v>25614</v>
      </c>
      <c r="I8353" t="s">
        <v>2844</v>
      </c>
      <c r="J8353" t="s">
        <v>168</v>
      </c>
      <c r="K8353" t="s">
        <v>25615</v>
      </c>
      <c r="L8353">
        <v>12881330</v>
      </c>
      <c r="M8353">
        <f t="shared" si="260"/>
        <v>271830</v>
      </c>
      <c r="N8353" s="2">
        <f t="shared" si="261"/>
        <v>20.010005002501249</v>
      </c>
    </row>
    <row r="8354" spans="1:14" x14ac:dyDescent="0.3">
      <c r="A8354" t="s">
        <v>5954</v>
      </c>
      <c r="B8354" t="s">
        <v>80</v>
      </c>
      <c r="C8354">
        <v>4.0999999999999996</v>
      </c>
      <c r="D8354">
        <v>70</v>
      </c>
      <c r="E8354">
        <v>3099</v>
      </c>
      <c r="F8354">
        <v>1394</v>
      </c>
      <c r="G8354" t="s">
        <v>683</v>
      </c>
      <c r="H8354" t="s">
        <v>25616</v>
      </c>
      <c r="I8354" t="s">
        <v>685</v>
      </c>
      <c r="J8354" t="s">
        <v>84</v>
      </c>
      <c r="K8354" t="s">
        <v>25617</v>
      </c>
      <c r="L8354">
        <v>2311628</v>
      </c>
      <c r="M8354">
        <f t="shared" si="260"/>
        <v>97580</v>
      </c>
      <c r="N8354" s="2">
        <f t="shared" si="261"/>
        <v>55.017747660535655</v>
      </c>
    </row>
    <row r="8355" spans="1:14" x14ac:dyDescent="0.3">
      <c r="A8355" t="s">
        <v>25618</v>
      </c>
      <c r="B8355" t="s">
        <v>3852</v>
      </c>
      <c r="C8355">
        <v>4.2</v>
      </c>
      <c r="D8355">
        <v>13</v>
      </c>
      <c r="E8355">
        <v>1895</v>
      </c>
      <c r="F8355">
        <v>1326</v>
      </c>
      <c r="G8355" t="s">
        <v>42</v>
      </c>
      <c r="H8355" t="s">
        <v>25619</v>
      </c>
      <c r="I8355" t="s">
        <v>56</v>
      </c>
      <c r="J8355" t="s">
        <v>3854</v>
      </c>
      <c r="K8355" t="s">
        <v>25620</v>
      </c>
      <c r="L8355">
        <v>14084886</v>
      </c>
      <c r="M8355">
        <f t="shared" si="260"/>
        <v>17238</v>
      </c>
      <c r="N8355" s="2">
        <f t="shared" si="261"/>
        <v>30.026385224274403</v>
      </c>
    </row>
    <row r="8356" spans="1:14" x14ac:dyDescent="0.3">
      <c r="A8356" t="s">
        <v>7867</v>
      </c>
      <c r="B8356" t="s">
        <v>917</v>
      </c>
      <c r="C8356">
        <v>4.3</v>
      </c>
      <c r="D8356">
        <v>268</v>
      </c>
      <c r="E8356">
        <v>1899</v>
      </c>
      <c r="F8356">
        <v>816</v>
      </c>
      <c r="G8356" t="s">
        <v>466</v>
      </c>
      <c r="H8356" t="s">
        <v>25621</v>
      </c>
      <c r="I8356" t="s">
        <v>126</v>
      </c>
      <c r="J8356" t="s">
        <v>919</v>
      </c>
      <c r="K8356" t="s">
        <v>25622</v>
      </c>
      <c r="L8356">
        <v>10016741</v>
      </c>
      <c r="M8356">
        <f t="shared" si="260"/>
        <v>218688</v>
      </c>
      <c r="N8356" s="2">
        <f t="shared" si="261"/>
        <v>57.030015797788316</v>
      </c>
    </row>
    <row r="8357" spans="1:14" x14ac:dyDescent="0.3">
      <c r="A8357" t="s">
        <v>1821</v>
      </c>
      <c r="B8357" t="s">
        <v>3154</v>
      </c>
      <c r="C8357">
        <v>4</v>
      </c>
      <c r="D8357">
        <v>2500</v>
      </c>
      <c r="E8357">
        <v>1199</v>
      </c>
      <c r="F8357">
        <v>359</v>
      </c>
      <c r="G8357" t="s">
        <v>16</v>
      </c>
      <c r="H8357" t="s">
        <v>25623</v>
      </c>
      <c r="I8357" t="s">
        <v>177</v>
      </c>
      <c r="J8357" t="s">
        <v>3156</v>
      </c>
      <c r="K8357" t="s">
        <v>25624</v>
      </c>
      <c r="L8357">
        <v>10454392</v>
      </c>
      <c r="M8357">
        <f t="shared" si="260"/>
        <v>897500</v>
      </c>
      <c r="N8357" s="2">
        <f t="shared" si="261"/>
        <v>70.058381984987491</v>
      </c>
    </row>
    <row r="8358" spans="1:14" x14ac:dyDescent="0.3">
      <c r="A8358" t="s">
        <v>25625</v>
      </c>
      <c r="B8358" t="s">
        <v>505</v>
      </c>
      <c r="C8358">
        <v>4.5</v>
      </c>
      <c r="D8358">
        <v>1100</v>
      </c>
      <c r="E8358">
        <v>125</v>
      </c>
      <c r="F8358">
        <v>108</v>
      </c>
      <c r="G8358" t="s">
        <v>16</v>
      </c>
      <c r="H8358" t="s">
        <v>25626</v>
      </c>
      <c r="I8358" t="s">
        <v>604</v>
      </c>
      <c r="J8358" t="s">
        <v>508</v>
      </c>
      <c r="K8358" t="s">
        <v>25627</v>
      </c>
      <c r="L8358">
        <v>55153</v>
      </c>
      <c r="M8358">
        <f t="shared" si="260"/>
        <v>118800</v>
      </c>
      <c r="N8358" s="2">
        <f t="shared" si="261"/>
        <v>13.600000000000001</v>
      </c>
    </row>
    <row r="8359" spans="1:14" x14ac:dyDescent="0.3">
      <c r="A8359" t="s">
        <v>9204</v>
      </c>
      <c r="B8359" t="s">
        <v>6942</v>
      </c>
      <c r="C8359">
        <v>3.9</v>
      </c>
      <c r="D8359">
        <v>21</v>
      </c>
      <c r="E8359">
        <v>5799</v>
      </c>
      <c r="F8359">
        <v>2609</v>
      </c>
      <c r="G8359" t="s">
        <v>335</v>
      </c>
      <c r="H8359" t="s">
        <v>25628</v>
      </c>
      <c r="I8359" t="s">
        <v>44</v>
      </c>
      <c r="J8359" t="s">
        <v>6944</v>
      </c>
      <c r="K8359" t="s">
        <v>9206</v>
      </c>
      <c r="L8359">
        <v>10604668</v>
      </c>
      <c r="M8359">
        <f t="shared" si="260"/>
        <v>54789</v>
      </c>
      <c r="N8359" s="2">
        <f t="shared" si="261"/>
        <v>55.009484393861008</v>
      </c>
    </row>
    <row r="8360" spans="1:14" x14ac:dyDescent="0.3">
      <c r="A8360" t="s">
        <v>8738</v>
      </c>
      <c r="B8360" t="s">
        <v>492</v>
      </c>
      <c r="C8360">
        <v>4</v>
      </c>
      <c r="D8360">
        <v>7</v>
      </c>
      <c r="E8360">
        <v>799</v>
      </c>
      <c r="F8360">
        <v>799</v>
      </c>
      <c r="G8360" t="s">
        <v>493</v>
      </c>
      <c r="H8360" t="s">
        <v>25629</v>
      </c>
      <c r="I8360" t="s">
        <v>642</v>
      </c>
      <c r="J8360" t="s">
        <v>496</v>
      </c>
      <c r="K8360" t="s">
        <v>25630</v>
      </c>
      <c r="L8360">
        <v>16909132</v>
      </c>
      <c r="M8360">
        <f t="shared" si="260"/>
        <v>5593</v>
      </c>
      <c r="N8360" s="2">
        <f t="shared" si="261"/>
        <v>0</v>
      </c>
    </row>
    <row r="8361" spans="1:14" x14ac:dyDescent="0.3">
      <c r="A8361" t="s">
        <v>13279</v>
      </c>
      <c r="B8361" t="s">
        <v>2010</v>
      </c>
      <c r="C8361">
        <v>3.9</v>
      </c>
      <c r="D8361">
        <v>61</v>
      </c>
      <c r="E8361">
        <v>1499</v>
      </c>
      <c r="F8361">
        <v>494</v>
      </c>
      <c r="G8361" t="s">
        <v>16</v>
      </c>
      <c r="H8361" t="s">
        <v>25631</v>
      </c>
      <c r="I8361" t="s">
        <v>189</v>
      </c>
      <c r="J8361" t="s">
        <v>2012</v>
      </c>
      <c r="K8361" t="s">
        <v>25632</v>
      </c>
      <c r="L8361">
        <v>17563876</v>
      </c>
      <c r="M8361">
        <f t="shared" si="260"/>
        <v>30134</v>
      </c>
      <c r="N8361" s="2">
        <f t="shared" si="261"/>
        <v>67.044696464309538</v>
      </c>
    </row>
    <row r="8362" spans="1:14" x14ac:dyDescent="0.3">
      <c r="A8362" t="s">
        <v>1027</v>
      </c>
      <c r="B8362" t="s">
        <v>3370</v>
      </c>
      <c r="C8362">
        <v>4.9000000000000004</v>
      </c>
      <c r="D8362">
        <v>9</v>
      </c>
      <c r="E8362">
        <v>999</v>
      </c>
      <c r="F8362">
        <v>599</v>
      </c>
      <c r="G8362" t="s">
        <v>242</v>
      </c>
      <c r="H8362" t="s">
        <v>25633</v>
      </c>
      <c r="I8362" t="s">
        <v>244</v>
      </c>
      <c r="J8362" t="s">
        <v>3372</v>
      </c>
      <c r="K8362" t="s">
        <v>25634</v>
      </c>
      <c r="L8362">
        <v>17779620</v>
      </c>
      <c r="M8362">
        <f t="shared" si="260"/>
        <v>5391</v>
      </c>
      <c r="N8362" s="2">
        <f t="shared" si="261"/>
        <v>40.04004004004004</v>
      </c>
    </row>
    <row r="8363" spans="1:14" x14ac:dyDescent="0.3">
      <c r="A8363" t="s">
        <v>25635</v>
      </c>
      <c r="B8363" t="s">
        <v>1011</v>
      </c>
      <c r="C8363">
        <v>5</v>
      </c>
      <c r="D8363">
        <v>8</v>
      </c>
      <c r="E8363">
        <v>4999</v>
      </c>
      <c r="F8363">
        <v>2499</v>
      </c>
      <c r="G8363" t="s">
        <v>42</v>
      </c>
      <c r="H8363" t="s">
        <v>25636</v>
      </c>
      <c r="I8363" t="s">
        <v>1192</v>
      </c>
      <c r="J8363" t="s">
        <v>1013</v>
      </c>
      <c r="K8363" t="s">
        <v>25637</v>
      </c>
      <c r="L8363">
        <v>16249910</v>
      </c>
      <c r="M8363">
        <f t="shared" si="260"/>
        <v>19992</v>
      </c>
      <c r="N8363" s="2">
        <f t="shared" si="261"/>
        <v>50.010002000400078</v>
      </c>
    </row>
    <row r="8364" spans="1:14" x14ac:dyDescent="0.3">
      <c r="A8364" t="s">
        <v>25638</v>
      </c>
      <c r="B8364" t="s">
        <v>1884</v>
      </c>
      <c r="C8364">
        <v>4.2</v>
      </c>
      <c r="D8364">
        <v>41</v>
      </c>
      <c r="E8364">
        <v>3899</v>
      </c>
      <c r="F8364">
        <v>1832</v>
      </c>
      <c r="G8364" t="s">
        <v>1417</v>
      </c>
      <c r="H8364" t="s">
        <v>25639</v>
      </c>
      <c r="I8364" t="s">
        <v>880</v>
      </c>
      <c r="J8364" t="s">
        <v>1886</v>
      </c>
      <c r="K8364" t="s">
        <v>25640</v>
      </c>
      <c r="L8364">
        <v>10051009</v>
      </c>
      <c r="M8364">
        <f t="shared" si="260"/>
        <v>75112</v>
      </c>
      <c r="N8364" s="2">
        <f t="shared" si="261"/>
        <v>53.013593229033084</v>
      </c>
    </row>
    <row r="8365" spans="1:14" x14ac:dyDescent="0.3">
      <c r="A8365" t="s">
        <v>25641</v>
      </c>
      <c r="B8365" t="s">
        <v>1458</v>
      </c>
      <c r="C8365">
        <v>4.5999999999999996</v>
      </c>
      <c r="D8365">
        <v>12</v>
      </c>
      <c r="E8365">
        <v>1495</v>
      </c>
      <c r="F8365">
        <v>1121</v>
      </c>
      <c r="G8365" t="s">
        <v>795</v>
      </c>
      <c r="H8365" t="s">
        <v>25642</v>
      </c>
      <c r="I8365" t="s">
        <v>56</v>
      </c>
      <c r="J8365" t="s">
        <v>1460</v>
      </c>
      <c r="K8365" t="s">
        <v>25643</v>
      </c>
      <c r="L8365">
        <v>17409446</v>
      </c>
      <c r="M8365">
        <f t="shared" si="260"/>
        <v>13452</v>
      </c>
      <c r="N8365" s="2">
        <f t="shared" si="261"/>
        <v>25.016722408026755</v>
      </c>
    </row>
    <row r="8366" spans="1:14" x14ac:dyDescent="0.3">
      <c r="A8366" t="s">
        <v>4402</v>
      </c>
      <c r="B8366" t="s">
        <v>1072</v>
      </c>
      <c r="C8366">
        <v>4.3</v>
      </c>
      <c r="D8366">
        <v>21</v>
      </c>
      <c r="E8366">
        <v>945</v>
      </c>
      <c r="F8366">
        <v>945</v>
      </c>
      <c r="G8366" t="s">
        <v>25644</v>
      </c>
      <c r="H8366" t="s">
        <v>25645</v>
      </c>
      <c r="I8366" t="s">
        <v>110</v>
      </c>
      <c r="J8366" t="s">
        <v>1075</v>
      </c>
      <c r="K8366" t="s">
        <v>25646</v>
      </c>
      <c r="L8366">
        <v>16903482</v>
      </c>
      <c r="M8366">
        <f t="shared" si="260"/>
        <v>19845</v>
      </c>
      <c r="N8366" s="2">
        <f t="shared" si="261"/>
        <v>0</v>
      </c>
    </row>
    <row r="8367" spans="1:14" x14ac:dyDescent="0.3">
      <c r="A8367" t="s">
        <v>25647</v>
      </c>
      <c r="B8367" t="s">
        <v>1039</v>
      </c>
      <c r="C8367">
        <v>4.2</v>
      </c>
      <c r="D8367">
        <v>15</v>
      </c>
      <c r="E8367">
        <v>1469</v>
      </c>
      <c r="F8367">
        <v>866</v>
      </c>
      <c r="G8367" t="s">
        <v>182</v>
      </c>
      <c r="H8367" t="s">
        <v>25648</v>
      </c>
      <c r="I8367" t="s">
        <v>126</v>
      </c>
      <c r="J8367" t="s">
        <v>1041</v>
      </c>
      <c r="K8367" t="s">
        <v>25649</v>
      </c>
      <c r="L8367">
        <v>16708162</v>
      </c>
      <c r="M8367">
        <f t="shared" si="260"/>
        <v>12990</v>
      </c>
      <c r="N8367" s="2">
        <f t="shared" si="261"/>
        <v>41.048332198774681</v>
      </c>
    </row>
    <row r="8368" spans="1:14" x14ac:dyDescent="0.3">
      <c r="A8368" t="s">
        <v>25650</v>
      </c>
      <c r="B8368" t="s">
        <v>593</v>
      </c>
      <c r="C8368">
        <v>4.2</v>
      </c>
      <c r="D8368">
        <v>6</v>
      </c>
      <c r="E8368">
        <v>1749</v>
      </c>
      <c r="F8368">
        <v>909</v>
      </c>
      <c r="G8368" t="s">
        <v>67</v>
      </c>
      <c r="H8368" t="s">
        <v>25651</v>
      </c>
      <c r="I8368" t="s">
        <v>37</v>
      </c>
      <c r="J8368" t="s">
        <v>595</v>
      </c>
      <c r="K8368" t="s">
        <v>25652</v>
      </c>
      <c r="L8368">
        <v>16590188</v>
      </c>
      <c r="M8368">
        <f t="shared" si="260"/>
        <v>5454</v>
      </c>
      <c r="N8368" s="2">
        <f t="shared" si="261"/>
        <v>48.02744425385935</v>
      </c>
    </row>
    <row r="8369" spans="1:14" x14ac:dyDescent="0.3">
      <c r="A8369" t="s">
        <v>1543</v>
      </c>
      <c r="B8369" t="s">
        <v>10162</v>
      </c>
      <c r="C8369">
        <v>4.5</v>
      </c>
      <c r="D8369">
        <v>51</v>
      </c>
      <c r="E8369">
        <v>2099</v>
      </c>
      <c r="F8369">
        <v>692</v>
      </c>
      <c r="G8369" t="s">
        <v>29</v>
      </c>
      <c r="H8369" t="s">
        <v>25653</v>
      </c>
      <c r="I8369" t="s">
        <v>126</v>
      </c>
      <c r="J8369" t="s">
        <v>10164</v>
      </c>
      <c r="K8369" t="s">
        <v>25654</v>
      </c>
      <c r="L8369">
        <v>16325358</v>
      </c>
      <c r="M8369">
        <f t="shared" si="260"/>
        <v>35292</v>
      </c>
      <c r="N8369" s="2">
        <f t="shared" si="261"/>
        <v>67.031919961886615</v>
      </c>
    </row>
    <row r="8370" spans="1:14" x14ac:dyDescent="0.3">
      <c r="A8370" t="s">
        <v>25655</v>
      </c>
      <c r="B8370" t="s">
        <v>25656</v>
      </c>
      <c r="C8370">
        <v>4.3</v>
      </c>
      <c r="D8370">
        <v>86</v>
      </c>
      <c r="E8370">
        <v>250</v>
      </c>
      <c r="F8370">
        <v>182</v>
      </c>
      <c r="G8370" t="s">
        <v>16</v>
      </c>
      <c r="H8370" t="s">
        <v>25657</v>
      </c>
      <c r="I8370" t="s">
        <v>802</v>
      </c>
      <c r="J8370" t="s">
        <v>25658</v>
      </c>
      <c r="K8370" t="s">
        <v>25659</v>
      </c>
      <c r="L8370">
        <v>16202146</v>
      </c>
      <c r="M8370">
        <f t="shared" si="260"/>
        <v>15652</v>
      </c>
      <c r="N8370" s="2">
        <f t="shared" si="261"/>
        <v>27.200000000000003</v>
      </c>
    </row>
    <row r="8371" spans="1:14" x14ac:dyDescent="0.3">
      <c r="A8371" t="s">
        <v>25660</v>
      </c>
      <c r="B8371" t="s">
        <v>1300</v>
      </c>
      <c r="C8371">
        <v>4.3</v>
      </c>
      <c r="D8371">
        <v>15</v>
      </c>
      <c r="E8371">
        <v>999</v>
      </c>
      <c r="F8371">
        <v>299</v>
      </c>
      <c r="G8371" t="s">
        <v>42</v>
      </c>
      <c r="H8371" t="s">
        <v>25661</v>
      </c>
      <c r="I8371" t="s">
        <v>37</v>
      </c>
      <c r="J8371" t="s">
        <v>1302</v>
      </c>
      <c r="K8371" t="s">
        <v>25662</v>
      </c>
      <c r="L8371">
        <v>15088530</v>
      </c>
      <c r="M8371">
        <f t="shared" si="260"/>
        <v>4485</v>
      </c>
      <c r="N8371" s="2">
        <f t="shared" si="261"/>
        <v>70.070070070070074</v>
      </c>
    </row>
    <row r="8372" spans="1:14" x14ac:dyDescent="0.3">
      <c r="A8372" t="s">
        <v>1148</v>
      </c>
      <c r="B8372" t="s">
        <v>22540</v>
      </c>
      <c r="C8372">
        <v>3.5</v>
      </c>
      <c r="D8372">
        <v>25</v>
      </c>
      <c r="E8372">
        <v>1599</v>
      </c>
      <c r="F8372">
        <v>527</v>
      </c>
      <c r="G8372" t="s">
        <v>16</v>
      </c>
      <c r="H8372" t="s">
        <v>25663</v>
      </c>
      <c r="I8372" t="s">
        <v>586</v>
      </c>
      <c r="J8372" t="s">
        <v>22542</v>
      </c>
      <c r="K8372" t="s">
        <v>25664</v>
      </c>
      <c r="L8372">
        <v>15728156</v>
      </c>
      <c r="M8372">
        <f t="shared" si="260"/>
        <v>13175</v>
      </c>
      <c r="N8372" s="2">
        <f t="shared" si="261"/>
        <v>67.041901188242647</v>
      </c>
    </row>
    <row r="8373" spans="1:14" x14ac:dyDescent="0.3">
      <c r="A8373" t="s">
        <v>25665</v>
      </c>
      <c r="B8373" t="s">
        <v>1067</v>
      </c>
      <c r="C8373">
        <v>4.7</v>
      </c>
      <c r="D8373">
        <v>59</v>
      </c>
      <c r="E8373">
        <v>2999</v>
      </c>
      <c r="F8373">
        <v>659</v>
      </c>
      <c r="G8373" t="s">
        <v>16</v>
      </c>
      <c r="H8373" t="s">
        <v>25666</v>
      </c>
      <c r="I8373" t="s">
        <v>189</v>
      </c>
      <c r="J8373" t="s">
        <v>1069</v>
      </c>
      <c r="K8373" t="s">
        <v>25667</v>
      </c>
      <c r="L8373">
        <v>16496138</v>
      </c>
      <c r="M8373">
        <f t="shared" si="260"/>
        <v>38881</v>
      </c>
      <c r="N8373" s="2">
        <f t="shared" si="261"/>
        <v>78.026008669556518</v>
      </c>
    </row>
    <row r="8374" spans="1:14" x14ac:dyDescent="0.3">
      <c r="A8374" t="s">
        <v>13451</v>
      </c>
      <c r="B8374" t="s">
        <v>811</v>
      </c>
      <c r="C8374">
        <v>4</v>
      </c>
      <c r="D8374">
        <v>9</v>
      </c>
      <c r="E8374">
        <v>2949</v>
      </c>
      <c r="F8374">
        <v>1327</v>
      </c>
      <c r="G8374" t="s">
        <v>29</v>
      </c>
      <c r="H8374" t="s">
        <v>25668</v>
      </c>
      <c r="I8374" t="s">
        <v>50</v>
      </c>
      <c r="J8374" t="s">
        <v>813</v>
      </c>
      <c r="K8374" t="s">
        <v>25669</v>
      </c>
      <c r="L8374">
        <v>13938458</v>
      </c>
      <c r="M8374">
        <f t="shared" si="260"/>
        <v>11943</v>
      </c>
      <c r="N8374" s="2">
        <f t="shared" si="261"/>
        <v>55.001695489996607</v>
      </c>
    </row>
    <row r="8375" spans="1:14" x14ac:dyDescent="0.3">
      <c r="A8375" t="s">
        <v>4432</v>
      </c>
      <c r="B8375" t="s">
        <v>80</v>
      </c>
      <c r="C8375">
        <v>3.9</v>
      </c>
      <c r="D8375">
        <v>179</v>
      </c>
      <c r="E8375">
        <v>1899</v>
      </c>
      <c r="F8375">
        <v>854</v>
      </c>
      <c r="G8375" t="s">
        <v>42</v>
      </c>
      <c r="H8375" t="s">
        <v>25670</v>
      </c>
      <c r="I8375" t="s">
        <v>50</v>
      </c>
      <c r="J8375" t="s">
        <v>84</v>
      </c>
      <c r="K8375" t="s">
        <v>25671</v>
      </c>
      <c r="L8375">
        <v>11379090</v>
      </c>
      <c r="M8375">
        <f t="shared" si="260"/>
        <v>152866</v>
      </c>
      <c r="N8375" s="2">
        <f t="shared" si="261"/>
        <v>55.028962611901001</v>
      </c>
    </row>
    <row r="8376" spans="1:14" x14ac:dyDescent="0.3">
      <c r="A8376" t="s">
        <v>25672</v>
      </c>
      <c r="B8376" t="s">
        <v>2812</v>
      </c>
      <c r="C8376">
        <v>4.2</v>
      </c>
      <c r="D8376">
        <v>42</v>
      </c>
      <c r="E8376">
        <v>699</v>
      </c>
      <c r="F8376">
        <v>489</v>
      </c>
      <c r="G8376" t="s">
        <v>25673</v>
      </c>
      <c r="H8376" t="s">
        <v>25674</v>
      </c>
      <c r="I8376" t="s">
        <v>110</v>
      </c>
      <c r="J8376" t="s">
        <v>2814</v>
      </c>
      <c r="K8376" t="s">
        <v>25675</v>
      </c>
      <c r="L8376">
        <v>13504860</v>
      </c>
      <c r="M8376">
        <f t="shared" si="260"/>
        <v>20538</v>
      </c>
      <c r="N8376" s="2">
        <f t="shared" si="261"/>
        <v>30.042918454935624</v>
      </c>
    </row>
    <row r="8377" spans="1:14" x14ac:dyDescent="0.3">
      <c r="A8377" t="s">
        <v>25676</v>
      </c>
      <c r="B8377" t="s">
        <v>205</v>
      </c>
      <c r="C8377">
        <v>4</v>
      </c>
      <c r="D8377">
        <v>17</v>
      </c>
      <c r="E8377">
        <v>1999</v>
      </c>
      <c r="F8377">
        <v>1199</v>
      </c>
      <c r="G8377" t="s">
        <v>206</v>
      </c>
      <c r="H8377" t="s">
        <v>25677</v>
      </c>
      <c r="I8377" t="s">
        <v>37</v>
      </c>
      <c r="J8377" t="s">
        <v>208</v>
      </c>
      <c r="K8377" t="s">
        <v>25678</v>
      </c>
      <c r="L8377">
        <v>15483340</v>
      </c>
      <c r="M8377">
        <f t="shared" si="260"/>
        <v>20383</v>
      </c>
      <c r="N8377" s="2">
        <f t="shared" si="261"/>
        <v>40.020010005002497</v>
      </c>
    </row>
    <row r="8378" spans="1:14" x14ac:dyDescent="0.3">
      <c r="A8378" t="s">
        <v>1148</v>
      </c>
      <c r="B8378" t="s">
        <v>3772</v>
      </c>
      <c r="C8378">
        <v>3.8</v>
      </c>
      <c r="D8378">
        <v>6</v>
      </c>
      <c r="E8378">
        <v>3399</v>
      </c>
      <c r="F8378">
        <v>1869</v>
      </c>
      <c r="G8378" t="s">
        <v>16</v>
      </c>
      <c r="H8378" t="s">
        <v>25679</v>
      </c>
      <c r="I8378" t="s">
        <v>586</v>
      </c>
      <c r="J8378" t="s">
        <v>3774</v>
      </c>
      <c r="K8378" t="s">
        <v>25680</v>
      </c>
      <c r="L8378">
        <v>15521578</v>
      </c>
      <c r="M8378">
        <f t="shared" si="260"/>
        <v>11214</v>
      </c>
      <c r="N8378" s="2">
        <f t="shared" si="261"/>
        <v>45.013239187996469</v>
      </c>
    </row>
    <row r="8379" spans="1:14" x14ac:dyDescent="0.3">
      <c r="A8379" t="s">
        <v>3242</v>
      </c>
      <c r="B8379" t="s">
        <v>1382</v>
      </c>
      <c r="C8379">
        <v>3.9</v>
      </c>
      <c r="D8379">
        <v>15</v>
      </c>
      <c r="E8379">
        <v>2299</v>
      </c>
      <c r="F8379">
        <v>689</v>
      </c>
      <c r="G8379" t="s">
        <v>124</v>
      </c>
      <c r="H8379" t="s">
        <v>25681</v>
      </c>
      <c r="I8379" t="s">
        <v>132</v>
      </c>
      <c r="J8379" t="s">
        <v>1384</v>
      </c>
      <c r="K8379" t="s">
        <v>25682</v>
      </c>
      <c r="L8379">
        <v>14884736</v>
      </c>
      <c r="M8379">
        <f t="shared" si="260"/>
        <v>10335</v>
      </c>
      <c r="N8379" s="2">
        <f t="shared" si="261"/>
        <v>70.030448020878637</v>
      </c>
    </row>
    <row r="8380" spans="1:14" x14ac:dyDescent="0.3">
      <c r="A8380" t="s">
        <v>9986</v>
      </c>
      <c r="B8380" t="s">
        <v>284</v>
      </c>
      <c r="C8380">
        <v>4.0999999999999996</v>
      </c>
      <c r="D8380">
        <v>640</v>
      </c>
      <c r="E8380">
        <v>1999</v>
      </c>
      <c r="F8380">
        <v>699</v>
      </c>
      <c r="G8380" t="s">
        <v>124</v>
      </c>
      <c r="H8380" t="s">
        <v>25683</v>
      </c>
      <c r="I8380" t="s">
        <v>50</v>
      </c>
      <c r="J8380" t="s">
        <v>286</v>
      </c>
      <c r="K8380" t="s">
        <v>25684</v>
      </c>
      <c r="L8380">
        <v>10691350</v>
      </c>
      <c r="M8380">
        <f t="shared" si="260"/>
        <v>447360</v>
      </c>
      <c r="N8380" s="2">
        <f t="shared" si="261"/>
        <v>65.032516258129064</v>
      </c>
    </row>
    <row r="8381" spans="1:14" x14ac:dyDescent="0.3">
      <c r="A8381" t="s">
        <v>5699</v>
      </c>
      <c r="B8381" t="s">
        <v>5721</v>
      </c>
      <c r="C8381">
        <v>4.2</v>
      </c>
      <c r="D8381">
        <v>226</v>
      </c>
      <c r="E8381">
        <v>1299</v>
      </c>
      <c r="F8381">
        <v>623</v>
      </c>
      <c r="G8381" t="s">
        <v>1536</v>
      </c>
      <c r="H8381" t="s">
        <v>25685</v>
      </c>
      <c r="I8381" t="s">
        <v>446</v>
      </c>
      <c r="J8381" t="s">
        <v>5723</v>
      </c>
      <c r="K8381" t="s">
        <v>25686</v>
      </c>
      <c r="L8381">
        <v>9435943</v>
      </c>
      <c r="M8381">
        <f t="shared" si="260"/>
        <v>140798</v>
      </c>
      <c r="N8381" s="2">
        <f t="shared" si="261"/>
        <v>52.040030792917626</v>
      </c>
    </row>
    <row r="8382" spans="1:14" x14ac:dyDescent="0.3">
      <c r="A8382" t="s">
        <v>25687</v>
      </c>
      <c r="B8382" t="s">
        <v>248</v>
      </c>
      <c r="C8382">
        <v>4.4000000000000004</v>
      </c>
      <c r="D8382">
        <v>30</v>
      </c>
      <c r="E8382">
        <v>1399</v>
      </c>
      <c r="F8382">
        <v>811</v>
      </c>
      <c r="G8382" t="s">
        <v>249</v>
      </c>
      <c r="H8382" t="s">
        <v>25688</v>
      </c>
      <c r="I8382" t="s">
        <v>83</v>
      </c>
      <c r="J8382" t="s">
        <v>251</v>
      </c>
      <c r="K8382" t="s">
        <v>25689</v>
      </c>
      <c r="L8382">
        <v>14061680</v>
      </c>
      <c r="M8382">
        <f t="shared" si="260"/>
        <v>24330</v>
      </c>
      <c r="N8382" s="2">
        <f t="shared" si="261"/>
        <v>42.030021443888494</v>
      </c>
    </row>
    <row r="8383" spans="1:14" x14ac:dyDescent="0.3">
      <c r="A8383" t="s">
        <v>25690</v>
      </c>
      <c r="B8383" t="s">
        <v>608</v>
      </c>
      <c r="C8383">
        <v>4.2</v>
      </c>
      <c r="D8383">
        <v>45</v>
      </c>
      <c r="E8383">
        <v>5450</v>
      </c>
      <c r="F8383">
        <v>3161</v>
      </c>
      <c r="G8383" t="s">
        <v>16</v>
      </c>
      <c r="H8383" t="s">
        <v>25691</v>
      </c>
      <c r="I8383" t="s">
        <v>177</v>
      </c>
      <c r="J8383" t="s">
        <v>611</v>
      </c>
      <c r="K8383" t="s">
        <v>25692</v>
      </c>
      <c r="L8383">
        <v>5972086</v>
      </c>
      <c r="M8383">
        <f t="shared" si="260"/>
        <v>142245</v>
      </c>
      <c r="N8383" s="2">
        <f t="shared" si="261"/>
        <v>42</v>
      </c>
    </row>
    <row r="8384" spans="1:14" x14ac:dyDescent="0.3">
      <c r="A8384" t="s">
        <v>19834</v>
      </c>
      <c r="B8384" t="s">
        <v>12415</v>
      </c>
      <c r="C8384">
        <v>3.9</v>
      </c>
      <c r="D8384">
        <v>7</v>
      </c>
      <c r="E8384">
        <v>999</v>
      </c>
      <c r="F8384">
        <v>599</v>
      </c>
      <c r="G8384" t="s">
        <v>242</v>
      </c>
      <c r="H8384" t="s">
        <v>25693</v>
      </c>
      <c r="I8384" t="s">
        <v>1176</v>
      </c>
      <c r="J8384" t="s">
        <v>12417</v>
      </c>
      <c r="K8384" t="s">
        <v>25694</v>
      </c>
      <c r="L8384">
        <v>16495532</v>
      </c>
      <c r="M8384">
        <f t="shared" si="260"/>
        <v>4193</v>
      </c>
      <c r="N8384" s="2">
        <f t="shared" si="261"/>
        <v>40.04004004004004</v>
      </c>
    </row>
    <row r="8385" spans="1:14" x14ac:dyDescent="0.3">
      <c r="A8385" t="s">
        <v>25695</v>
      </c>
      <c r="B8385" t="s">
        <v>25492</v>
      </c>
      <c r="C8385">
        <v>4.3</v>
      </c>
      <c r="D8385">
        <v>23</v>
      </c>
      <c r="E8385">
        <v>1999</v>
      </c>
      <c r="F8385">
        <v>399</v>
      </c>
      <c r="G8385" t="s">
        <v>16</v>
      </c>
      <c r="H8385" t="s">
        <v>25696</v>
      </c>
      <c r="I8385" t="s">
        <v>177</v>
      </c>
      <c r="J8385" t="s">
        <v>25494</v>
      </c>
      <c r="K8385" t="s">
        <v>25697</v>
      </c>
      <c r="L8385">
        <v>15031984</v>
      </c>
      <c r="M8385">
        <f t="shared" si="260"/>
        <v>9177</v>
      </c>
      <c r="N8385" s="2">
        <f t="shared" si="261"/>
        <v>80.040020010004994</v>
      </c>
    </row>
    <row r="8386" spans="1:14" x14ac:dyDescent="0.3">
      <c r="A8386" t="s">
        <v>21641</v>
      </c>
      <c r="B8386" t="s">
        <v>2705</v>
      </c>
      <c r="C8386">
        <v>4</v>
      </c>
      <c r="D8386">
        <v>2</v>
      </c>
      <c r="E8386">
        <v>3999</v>
      </c>
      <c r="F8386">
        <v>1799</v>
      </c>
      <c r="G8386" t="s">
        <v>683</v>
      </c>
      <c r="H8386" t="s">
        <v>25698</v>
      </c>
      <c r="I8386" t="s">
        <v>3629</v>
      </c>
      <c r="J8386" t="s">
        <v>2707</v>
      </c>
      <c r="K8386" t="s">
        <v>25699</v>
      </c>
      <c r="L8386">
        <v>17779522</v>
      </c>
      <c r="M8386">
        <f t="shared" si="260"/>
        <v>3598</v>
      </c>
      <c r="N8386" s="2">
        <f t="shared" si="261"/>
        <v>55.013753438359593</v>
      </c>
    </row>
    <row r="8387" spans="1:14" x14ac:dyDescent="0.3">
      <c r="A8387" t="s">
        <v>25700</v>
      </c>
      <c r="B8387" t="s">
        <v>2812</v>
      </c>
      <c r="C8387">
        <v>4.3</v>
      </c>
      <c r="D8387">
        <v>234</v>
      </c>
      <c r="E8387">
        <v>1899</v>
      </c>
      <c r="F8387">
        <v>835</v>
      </c>
      <c r="G8387" t="s">
        <v>95</v>
      </c>
      <c r="H8387" t="s">
        <v>25701</v>
      </c>
      <c r="I8387" t="s">
        <v>642</v>
      </c>
      <c r="J8387" t="s">
        <v>2814</v>
      </c>
      <c r="K8387" t="s">
        <v>25702</v>
      </c>
      <c r="L8387">
        <v>13322930</v>
      </c>
      <c r="M8387">
        <f t="shared" ref="M8387:M8450" si="262">D8387*F8387</f>
        <v>195390</v>
      </c>
      <c r="N8387" s="2">
        <f t="shared" ref="N8387:N8450" si="263">((E8387-F8387)/E8387) *100</f>
        <v>56.029489204844651</v>
      </c>
    </row>
    <row r="8388" spans="1:14" x14ac:dyDescent="0.3">
      <c r="A8388" t="s">
        <v>941</v>
      </c>
      <c r="B8388" t="s">
        <v>10024</v>
      </c>
      <c r="C8388">
        <v>4.5</v>
      </c>
      <c r="D8388">
        <v>436</v>
      </c>
      <c r="E8388">
        <v>999</v>
      </c>
      <c r="F8388">
        <v>479</v>
      </c>
      <c r="G8388" t="s">
        <v>29</v>
      </c>
      <c r="H8388" t="s">
        <v>25703</v>
      </c>
      <c r="I8388" t="s">
        <v>37</v>
      </c>
      <c r="J8388" t="s">
        <v>10026</v>
      </c>
      <c r="K8388" t="s">
        <v>25704</v>
      </c>
      <c r="L8388">
        <v>11925908</v>
      </c>
      <c r="M8388">
        <f t="shared" si="262"/>
        <v>208844</v>
      </c>
      <c r="N8388" s="2">
        <f t="shared" si="263"/>
        <v>52.052052052052055</v>
      </c>
    </row>
    <row r="8389" spans="1:14" x14ac:dyDescent="0.3">
      <c r="A8389" t="s">
        <v>1201</v>
      </c>
      <c r="B8389" t="s">
        <v>424</v>
      </c>
      <c r="C8389">
        <v>4.3</v>
      </c>
      <c r="D8389">
        <v>10</v>
      </c>
      <c r="E8389">
        <v>6599</v>
      </c>
      <c r="F8389">
        <v>2045</v>
      </c>
      <c r="G8389" t="s">
        <v>124</v>
      </c>
      <c r="H8389" t="s">
        <v>25705</v>
      </c>
      <c r="I8389" t="s">
        <v>132</v>
      </c>
      <c r="J8389" t="s">
        <v>426</v>
      </c>
      <c r="K8389" t="s">
        <v>25706</v>
      </c>
      <c r="L8389">
        <v>15798256</v>
      </c>
      <c r="M8389">
        <f t="shared" si="262"/>
        <v>20450</v>
      </c>
      <c r="N8389" s="2">
        <f t="shared" si="263"/>
        <v>69.01045612971663</v>
      </c>
    </row>
    <row r="8390" spans="1:14" x14ac:dyDescent="0.3">
      <c r="A8390" t="s">
        <v>25707</v>
      </c>
      <c r="B8390" t="s">
        <v>2251</v>
      </c>
      <c r="C8390">
        <v>4.4000000000000004</v>
      </c>
      <c r="D8390">
        <v>146</v>
      </c>
      <c r="E8390">
        <v>2399</v>
      </c>
      <c r="F8390">
        <v>911</v>
      </c>
      <c r="G8390" t="s">
        <v>206</v>
      </c>
      <c r="H8390" t="s">
        <v>25708</v>
      </c>
      <c r="I8390" t="s">
        <v>50</v>
      </c>
      <c r="J8390" t="s">
        <v>2253</v>
      </c>
      <c r="K8390" t="s">
        <v>25709</v>
      </c>
      <c r="L8390">
        <v>14098040</v>
      </c>
      <c r="M8390">
        <f t="shared" si="262"/>
        <v>133006</v>
      </c>
      <c r="N8390" s="2">
        <f t="shared" si="263"/>
        <v>62.025844101709048</v>
      </c>
    </row>
    <row r="8391" spans="1:14" x14ac:dyDescent="0.3">
      <c r="A8391" t="s">
        <v>10699</v>
      </c>
      <c r="B8391" t="s">
        <v>41</v>
      </c>
      <c r="C8391">
        <v>4.5999999999999996</v>
      </c>
      <c r="D8391">
        <v>89</v>
      </c>
      <c r="E8391">
        <v>999</v>
      </c>
      <c r="F8391">
        <v>649</v>
      </c>
      <c r="G8391" t="s">
        <v>42</v>
      </c>
      <c r="H8391" t="s">
        <v>25710</v>
      </c>
      <c r="I8391" t="s">
        <v>37</v>
      </c>
      <c r="J8391" t="s">
        <v>45</v>
      </c>
      <c r="K8391" t="s">
        <v>25711</v>
      </c>
      <c r="L8391">
        <v>13101076</v>
      </c>
      <c r="M8391">
        <f t="shared" si="262"/>
        <v>57761</v>
      </c>
      <c r="N8391" s="2">
        <f t="shared" si="263"/>
        <v>35.035035035035037</v>
      </c>
    </row>
    <row r="8392" spans="1:14" x14ac:dyDescent="0.3">
      <c r="A8392" t="s">
        <v>25712</v>
      </c>
      <c r="B8392" t="s">
        <v>2779</v>
      </c>
      <c r="C8392">
        <v>2.2000000000000002</v>
      </c>
      <c r="D8392">
        <v>5</v>
      </c>
      <c r="E8392">
        <v>8999</v>
      </c>
      <c r="F8392">
        <v>1439</v>
      </c>
      <c r="G8392" t="s">
        <v>74</v>
      </c>
      <c r="H8392" t="s">
        <v>25713</v>
      </c>
      <c r="I8392" t="s">
        <v>685</v>
      </c>
      <c r="J8392" t="s">
        <v>2781</v>
      </c>
      <c r="K8392" t="s">
        <v>25714</v>
      </c>
      <c r="L8392">
        <v>16996274</v>
      </c>
      <c r="M8392">
        <f t="shared" si="262"/>
        <v>7195</v>
      </c>
      <c r="N8392" s="2">
        <f t="shared" si="263"/>
        <v>84.009334370485618</v>
      </c>
    </row>
    <row r="8393" spans="1:14" x14ac:dyDescent="0.3">
      <c r="A8393" t="s">
        <v>25715</v>
      </c>
      <c r="B8393" t="s">
        <v>2256</v>
      </c>
      <c r="C8393">
        <v>4.0999999999999996</v>
      </c>
      <c r="D8393">
        <v>60</v>
      </c>
      <c r="E8393">
        <v>2595</v>
      </c>
      <c r="F8393">
        <v>856</v>
      </c>
      <c r="G8393" t="s">
        <v>95</v>
      </c>
      <c r="H8393" t="s">
        <v>25716</v>
      </c>
      <c r="I8393" t="s">
        <v>126</v>
      </c>
      <c r="J8393" t="s">
        <v>2258</v>
      </c>
      <c r="K8393" t="s">
        <v>25717</v>
      </c>
      <c r="L8393">
        <v>14908040</v>
      </c>
      <c r="M8393">
        <f t="shared" si="262"/>
        <v>51360</v>
      </c>
      <c r="N8393" s="2">
        <f t="shared" si="263"/>
        <v>67.013487475915227</v>
      </c>
    </row>
    <row r="8394" spans="1:14" x14ac:dyDescent="0.3">
      <c r="A8394" t="s">
        <v>2046</v>
      </c>
      <c r="B8394" t="s">
        <v>1312</v>
      </c>
      <c r="C8394">
        <v>4.7</v>
      </c>
      <c r="D8394">
        <v>9</v>
      </c>
      <c r="E8394">
        <v>2999</v>
      </c>
      <c r="F8394">
        <v>659</v>
      </c>
      <c r="G8394" t="s">
        <v>42</v>
      </c>
      <c r="H8394" t="s">
        <v>25718</v>
      </c>
      <c r="I8394" t="s">
        <v>126</v>
      </c>
      <c r="J8394" t="s">
        <v>1314</v>
      </c>
      <c r="K8394" t="s">
        <v>25719</v>
      </c>
      <c r="L8394">
        <v>17772116</v>
      </c>
      <c r="M8394">
        <f t="shared" si="262"/>
        <v>5931</v>
      </c>
      <c r="N8394" s="2">
        <f t="shared" si="263"/>
        <v>78.026008669556518</v>
      </c>
    </row>
    <row r="8395" spans="1:14" x14ac:dyDescent="0.3">
      <c r="A8395" t="s">
        <v>25720</v>
      </c>
      <c r="B8395" t="s">
        <v>689</v>
      </c>
      <c r="C8395">
        <v>4.7</v>
      </c>
      <c r="D8395">
        <v>13</v>
      </c>
      <c r="E8395">
        <v>2690</v>
      </c>
      <c r="F8395">
        <v>1614</v>
      </c>
      <c r="G8395" t="s">
        <v>88</v>
      </c>
      <c r="H8395" t="s">
        <v>25721</v>
      </c>
      <c r="I8395" t="s">
        <v>586</v>
      </c>
      <c r="J8395" t="s">
        <v>692</v>
      </c>
      <c r="K8395" t="s">
        <v>25722</v>
      </c>
      <c r="L8395">
        <v>15347012</v>
      </c>
      <c r="M8395">
        <f t="shared" si="262"/>
        <v>20982</v>
      </c>
      <c r="N8395" s="2">
        <f t="shared" si="263"/>
        <v>40</v>
      </c>
    </row>
    <row r="8396" spans="1:14" x14ac:dyDescent="0.3">
      <c r="A8396" t="s">
        <v>25723</v>
      </c>
      <c r="B8396" t="s">
        <v>25724</v>
      </c>
      <c r="C8396">
        <v>4.7</v>
      </c>
      <c r="D8396">
        <v>9</v>
      </c>
      <c r="E8396">
        <v>1622</v>
      </c>
      <c r="F8396">
        <v>875</v>
      </c>
      <c r="G8396" t="s">
        <v>95</v>
      </c>
      <c r="H8396" t="s">
        <v>25725</v>
      </c>
      <c r="I8396" t="s">
        <v>126</v>
      </c>
      <c r="J8396" t="s">
        <v>25726</v>
      </c>
      <c r="K8396" t="s">
        <v>25727</v>
      </c>
      <c r="L8396">
        <v>13400256</v>
      </c>
      <c r="M8396">
        <f t="shared" si="262"/>
        <v>7875</v>
      </c>
      <c r="N8396" s="2">
        <f t="shared" si="263"/>
        <v>46.054254007398278</v>
      </c>
    </row>
    <row r="8397" spans="1:14" x14ac:dyDescent="0.3">
      <c r="A8397" t="s">
        <v>25728</v>
      </c>
      <c r="B8397" t="s">
        <v>456</v>
      </c>
      <c r="C8397">
        <v>4</v>
      </c>
      <c r="D8397">
        <v>43</v>
      </c>
      <c r="E8397">
        <v>1790</v>
      </c>
      <c r="F8397">
        <v>1342</v>
      </c>
      <c r="G8397" t="s">
        <v>67</v>
      </c>
      <c r="H8397" t="s">
        <v>25729</v>
      </c>
      <c r="I8397" t="s">
        <v>752</v>
      </c>
      <c r="J8397" t="s">
        <v>459</v>
      </c>
      <c r="K8397" t="s">
        <v>25730</v>
      </c>
      <c r="L8397">
        <v>15088100</v>
      </c>
      <c r="M8397">
        <f t="shared" si="262"/>
        <v>57706</v>
      </c>
      <c r="N8397" s="2">
        <f t="shared" si="263"/>
        <v>25.027932960893857</v>
      </c>
    </row>
    <row r="8398" spans="1:14" x14ac:dyDescent="0.3">
      <c r="A8398" t="s">
        <v>3634</v>
      </c>
      <c r="B8398" t="s">
        <v>1317</v>
      </c>
      <c r="C8398">
        <v>4.3</v>
      </c>
      <c r="D8398">
        <v>15</v>
      </c>
      <c r="E8398">
        <v>699</v>
      </c>
      <c r="F8398">
        <v>244</v>
      </c>
      <c r="G8398" t="s">
        <v>42</v>
      </c>
      <c r="H8398" t="s">
        <v>25731</v>
      </c>
      <c r="I8398" t="s">
        <v>37</v>
      </c>
      <c r="J8398" t="s">
        <v>1317</v>
      </c>
      <c r="K8398" t="s">
        <v>25732</v>
      </c>
      <c r="L8398">
        <v>16642110</v>
      </c>
      <c r="M8398">
        <f t="shared" si="262"/>
        <v>3660</v>
      </c>
      <c r="N8398" s="2">
        <f t="shared" si="263"/>
        <v>65.092989985693848</v>
      </c>
    </row>
    <row r="8399" spans="1:14" x14ac:dyDescent="0.3">
      <c r="A8399" t="s">
        <v>25733</v>
      </c>
      <c r="B8399" t="s">
        <v>12197</v>
      </c>
      <c r="C8399">
        <v>4.5</v>
      </c>
      <c r="D8399">
        <v>30</v>
      </c>
      <c r="E8399">
        <v>12595</v>
      </c>
      <c r="F8399">
        <v>3400</v>
      </c>
      <c r="G8399" t="s">
        <v>16</v>
      </c>
      <c r="H8399" t="s">
        <v>25734</v>
      </c>
      <c r="I8399" t="s">
        <v>1558</v>
      </c>
      <c r="J8399" t="s">
        <v>12199</v>
      </c>
      <c r="K8399" t="s">
        <v>25735</v>
      </c>
      <c r="L8399">
        <v>16177496</v>
      </c>
      <c r="M8399">
        <f t="shared" si="262"/>
        <v>102000</v>
      </c>
      <c r="N8399" s="2">
        <f t="shared" si="263"/>
        <v>73.005160778086548</v>
      </c>
    </row>
    <row r="8400" spans="1:14" x14ac:dyDescent="0.3">
      <c r="A8400" t="s">
        <v>1821</v>
      </c>
      <c r="B8400" t="s">
        <v>23543</v>
      </c>
      <c r="C8400">
        <v>4.7</v>
      </c>
      <c r="D8400">
        <v>9</v>
      </c>
      <c r="E8400">
        <v>25000</v>
      </c>
      <c r="F8400">
        <v>22500</v>
      </c>
      <c r="G8400" t="s">
        <v>16</v>
      </c>
      <c r="H8400" t="s">
        <v>25736</v>
      </c>
      <c r="I8400" t="s">
        <v>177</v>
      </c>
      <c r="J8400" t="s">
        <v>23545</v>
      </c>
      <c r="K8400" t="s">
        <v>25737</v>
      </c>
      <c r="L8400">
        <v>10679134</v>
      </c>
      <c r="M8400">
        <f t="shared" si="262"/>
        <v>202500</v>
      </c>
      <c r="N8400" s="2">
        <f t="shared" si="263"/>
        <v>10</v>
      </c>
    </row>
    <row r="8401" spans="1:14" x14ac:dyDescent="0.3">
      <c r="A8401" t="s">
        <v>2557</v>
      </c>
      <c r="B8401" t="s">
        <v>13457</v>
      </c>
      <c r="C8401">
        <v>4.0999999999999996</v>
      </c>
      <c r="D8401">
        <v>9</v>
      </c>
      <c r="E8401">
        <v>2399</v>
      </c>
      <c r="F8401">
        <v>527</v>
      </c>
      <c r="G8401" t="s">
        <v>335</v>
      </c>
      <c r="H8401" t="s">
        <v>25738</v>
      </c>
      <c r="I8401" t="s">
        <v>37</v>
      </c>
      <c r="J8401" t="s">
        <v>13459</v>
      </c>
      <c r="K8401" t="s">
        <v>25739</v>
      </c>
      <c r="L8401">
        <v>16305594</v>
      </c>
      <c r="M8401">
        <f t="shared" si="262"/>
        <v>4743</v>
      </c>
      <c r="N8401" s="2">
        <f t="shared" si="263"/>
        <v>78.032513547311382</v>
      </c>
    </row>
    <row r="8402" spans="1:14" x14ac:dyDescent="0.3">
      <c r="A8402" t="s">
        <v>25740</v>
      </c>
      <c r="B8402" t="s">
        <v>80</v>
      </c>
      <c r="C8402">
        <v>4.5999999999999996</v>
      </c>
      <c r="D8402">
        <v>161</v>
      </c>
      <c r="E8402">
        <v>2699</v>
      </c>
      <c r="F8402">
        <v>1619</v>
      </c>
      <c r="G8402" t="s">
        <v>16</v>
      </c>
      <c r="H8402" t="s">
        <v>25741</v>
      </c>
      <c r="I8402" t="s">
        <v>997</v>
      </c>
      <c r="J8402" t="s">
        <v>84</v>
      </c>
      <c r="K8402" t="s">
        <v>25742</v>
      </c>
      <c r="L8402">
        <v>1630007</v>
      </c>
      <c r="M8402">
        <f t="shared" si="262"/>
        <v>260659</v>
      </c>
      <c r="N8402" s="2">
        <f t="shared" si="263"/>
        <v>40.014820303816229</v>
      </c>
    </row>
    <row r="8403" spans="1:14" x14ac:dyDescent="0.3">
      <c r="A8403" t="s">
        <v>8212</v>
      </c>
      <c r="B8403" t="s">
        <v>371</v>
      </c>
      <c r="C8403">
        <v>4</v>
      </c>
      <c r="D8403">
        <v>3</v>
      </c>
      <c r="E8403">
        <v>1698</v>
      </c>
      <c r="F8403">
        <v>679</v>
      </c>
      <c r="G8403" t="s">
        <v>5138</v>
      </c>
      <c r="H8403" t="s">
        <v>25743</v>
      </c>
      <c r="I8403" t="s">
        <v>297</v>
      </c>
      <c r="J8403" t="s">
        <v>374</v>
      </c>
      <c r="K8403" t="s">
        <v>25744</v>
      </c>
      <c r="L8403">
        <v>16823488</v>
      </c>
      <c r="M8403">
        <f t="shared" si="262"/>
        <v>2037</v>
      </c>
      <c r="N8403" s="2">
        <f t="shared" si="263"/>
        <v>60.011778563015319</v>
      </c>
    </row>
    <row r="8404" spans="1:14" x14ac:dyDescent="0.3">
      <c r="A8404" t="s">
        <v>8862</v>
      </c>
      <c r="B8404" t="s">
        <v>241</v>
      </c>
      <c r="C8404">
        <v>4</v>
      </c>
      <c r="D8404">
        <v>12</v>
      </c>
      <c r="E8404">
        <v>1699</v>
      </c>
      <c r="F8404">
        <v>764</v>
      </c>
      <c r="G8404" t="s">
        <v>242</v>
      </c>
      <c r="H8404" t="s">
        <v>25745</v>
      </c>
      <c r="I8404" t="s">
        <v>244</v>
      </c>
      <c r="J8404" t="s">
        <v>245</v>
      </c>
      <c r="K8404" t="s">
        <v>25746</v>
      </c>
      <c r="L8404">
        <v>17142120</v>
      </c>
      <c r="M8404">
        <f t="shared" si="262"/>
        <v>9168</v>
      </c>
      <c r="N8404" s="2">
        <f t="shared" si="263"/>
        <v>55.03237198351971</v>
      </c>
    </row>
    <row r="8405" spans="1:14" x14ac:dyDescent="0.3">
      <c r="A8405" t="s">
        <v>174</v>
      </c>
      <c r="B8405" t="s">
        <v>54</v>
      </c>
      <c r="C8405">
        <v>4.4000000000000004</v>
      </c>
      <c r="D8405">
        <v>19</v>
      </c>
      <c r="E8405">
        <v>3499</v>
      </c>
      <c r="F8405">
        <v>1049</v>
      </c>
      <c r="G8405" t="s">
        <v>16</v>
      </c>
      <c r="H8405" t="s">
        <v>25747</v>
      </c>
      <c r="I8405" t="s">
        <v>177</v>
      </c>
      <c r="J8405" t="s">
        <v>57</v>
      </c>
      <c r="K8405" t="s">
        <v>25748</v>
      </c>
      <c r="L8405">
        <v>15239804</v>
      </c>
      <c r="M8405">
        <f t="shared" si="262"/>
        <v>19931</v>
      </c>
      <c r="N8405" s="2">
        <f t="shared" si="263"/>
        <v>70.020005715918828</v>
      </c>
    </row>
    <row r="8406" spans="1:14" x14ac:dyDescent="0.3">
      <c r="A8406" t="s">
        <v>449</v>
      </c>
      <c r="B8406" t="s">
        <v>1513</v>
      </c>
      <c r="C8406">
        <v>3.4</v>
      </c>
      <c r="D8406">
        <v>18</v>
      </c>
      <c r="E8406">
        <v>2199</v>
      </c>
      <c r="F8406">
        <v>659</v>
      </c>
      <c r="G8406" t="s">
        <v>451</v>
      </c>
      <c r="H8406" t="s">
        <v>25749</v>
      </c>
      <c r="I8406" t="s">
        <v>297</v>
      </c>
      <c r="J8406" t="s">
        <v>1515</v>
      </c>
      <c r="K8406" t="s">
        <v>25750</v>
      </c>
      <c r="L8406">
        <v>15823066</v>
      </c>
      <c r="M8406">
        <f t="shared" si="262"/>
        <v>11862</v>
      </c>
      <c r="N8406" s="2">
        <f t="shared" si="263"/>
        <v>70.031832651205093</v>
      </c>
    </row>
    <row r="8407" spans="1:14" x14ac:dyDescent="0.3">
      <c r="A8407" t="s">
        <v>25751</v>
      </c>
      <c r="B8407" t="s">
        <v>13588</v>
      </c>
      <c r="C8407">
        <v>4</v>
      </c>
      <c r="D8407">
        <v>21</v>
      </c>
      <c r="E8407">
        <v>11990</v>
      </c>
      <c r="F8407">
        <v>5755</v>
      </c>
      <c r="G8407" t="s">
        <v>25752</v>
      </c>
      <c r="H8407" t="s">
        <v>25753</v>
      </c>
      <c r="I8407" t="s">
        <v>50</v>
      </c>
      <c r="J8407" t="s">
        <v>13590</v>
      </c>
      <c r="K8407" t="s">
        <v>25754</v>
      </c>
      <c r="L8407">
        <v>13728524</v>
      </c>
      <c r="M8407">
        <f t="shared" si="262"/>
        <v>120855</v>
      </c>
      <c r="N8407" s="2">
        <f t="shared" si="263"/>
        <v>52.001668056713925</v>
      </c>
    </row>
    <row r="8408" spans="1:14" x14ac:dyDescent="0.3">
      <c r="A8408" t="s">
        <v>4208</v>
      </c>
      <c r="B8408" t="s">
        <v>7994</v>
      </c>
      <c r="C8408">
        <v>4.2</v>
      </c>
      <c r="D8408">
        <v>1100</v>
      </c>
      <c r="E8408">
        <v>2399</v>
      </c>
      <c r="F8408">
        <v>959</v>
      </c>
      <c r="G8408" t="s">
        <v>29</v>
      </c>
      <c r="H8408" t="s">
        <v>25755</v>
      </c>
      <c r="I8408" t="s">
        <v>132</v>
      </c>
      <c r="J8408" t="s">
        <v>7996</v>
      </c>
      <c r="K8408" t="s">
        <v>25756</v>
      </c>
      <c r="L8408">
        <v>10613048</v>
      </c>
      <c r="M8408">
        <f t="shared" si="262"/>
        <v>1054900</v>
      </c>
      <c r="N8408" s="2">
        <f t="shared" si="263"/>
        <v>60.025010421008751</v>
      </c>
    </row>
    <row r="8409" spans="1:14" x14ac:dyDescent="0.3">
      <c r="A8409" t="s">
        <v>2716</v>
      </c>
      <c r="B8409" t="s">
        <v>3185</v>
      </c>
      <c r="C8409">
        <v>3.1</v>
      </c>
      <c r="D8409">
        <v>9</v>
      </c>
      <c r="E8409">
        <v>2999</v>
      </c>
      <c r="F8409">
        <v>1649</v>
      </c>
      <c r="G8409" t="s">
        <v>451</v>
      </c>
      <c r="H8409" t="s">
        <v>25757</v>
      </c>
      <c r="I8409" t="s">
        <v>297</v>
      </c>
      <c r="J8409" t="s">
        <v>3187</v>
      </c>
      <c r="K8409" t="s">
        <v>25758</v>
      </c>
      <c r="L8409">
        <v>16281694</v>
      </c>
      <c r="M8409">
        <f t="shared" si="262"/>
        <v>14841</v>
      </c>
      <c r="N8409" s="2">
        <f t="shared" si="263"/>
        <v>45.015005001667227</v>
      </c>
    </row>
    <row r="8410" spans="1:14" x14ac:dyDescent="0.3">
      <c r="A8410" t="s">
        <v>8571</v>
      </c>
      <c r="B8410" t="s">
        <v>3772</v>
      </c>
      <c r="C8410">
        <v>4.5</v>
      </c>
      <c r="D8410">
        <v>82</v>
      </c>
      <c r="E8410">
        <v>3299</v>
      </c>
      <c r="F8410">
        <v>1814</v>
      </c>
      <c r="G8410" t="s">
        <v>16</v>
      </c>
      <c r="H8410" t="s">
        <v>25759</v>
      </c>
      <c r="I8410" t="s">
        <v>586</v>
      </c>
      <c r="J8410" t="s">
        <v>3774</v>
      </c>
      <c r="K8410" t="s">
        <v>25760</v>
      </c>
      <c r="L8410">
        <v>14035832</v>
      </c>
      <c r="M8410">
        <f t="shared" si="262"/>
        <v>148748</v>
      </c>
      <c r="N8410" s="2">
        <f t="shared" si="263"/>
        <v>45.013640497120342</v>
      </c>
    </row>
    <row r="8411" spans="1:14" x14ac:dyDescent="0.3">
      <c r="A8411" t="s">
        <v>25761</v>
      </c>
      <c r="B8411" t="s">
        <v>10994</v>
      </c>
      <c r="C8411">
        <v>4.3</v>
      </c>
      <c r="D8411">
        <v>7</v>
      </c>
      <c r="E8411">
        <v>2495</v>
      </c>
      <c r="F8411">
        <v>1247</v>
      </c>
      <c r="G8411" t="s">
        <v>3457</v>
      </c>
      <c r="H8411" t="s">
        <v>25762</v>
      </c>
      <c r="I8411" t="s">
        <v>1176</v>
      </c>
      <c r="J8411" t="s">
        <v>10996</v>
      </c>
      <c r="K8411" t="s">
        <v>25763</v>
      </c>
      <c r="L8411">
        <v>14552632</v>
      </c>
      <c r="M8411">
        <f t="shared" si="262"/>
        <v>8729</v>
      </c>
      <c r="N8411" s="2">
        <f t="shared" si="263"/>
        <v>50.020040080160321</v>
      </c>
    </row>
    <row r="8412" spans="1:14" x14ac:dyDescent="0.3">
      <c r="A8412" t="s">
        <v>15376</v>
      </c>
      <c r="B8412" t="s">
        <v>947</v>
      </c>
      <c r="C8412">
        <v>4.0999999999999996</v>
      </c>
      <c r="D8412">
        <v>24</v>
      </c>
      <c r="E8412">
        <v>490</v>
      </c>
      <c r="F8412">
        <v>490</v>
      </c>
      <c r="G8412" t="s">
        <v>29</v>
      </c>
      <c r="H8412" t="s">
        <v>25764</v>
      </c>
      <c r="I8412" t="s">
        <v>3438</v>
      </c>
      <c r="J8412" t="s">
        <v>949</v>
      </c>
      <c r="K8412" t="s">
        <v>25765</v>
      </c>
      <c r="L8412">
        <v>14905426</v>
      </c>
      <c r="M8412">
        <f t="shared" si="262"/>
        <v>11760</v>
      </c>
      <c r="N8412" s="2">
        <f t="shared" si="263"/>
        <v>0</v>
      </c>
    </row>
    <row r="8413" spans="1:14" x14ac:dyDescent="0.3">
      <c r="A8413" t="s">
        <v>25766</v>
      </c>
      <c r="B8413" t="s">
        <v>1908</v>
      </c>
      <c r="C8413">
        <v>4.2</v>
      </c>
      <c r="D8413">
        <v>248</v>
      </c>
      <c r="E8413">
        <v>3599</v>
      </c>
      <c r="F8413">
        <v>1403</v>
      </c>
      <c r="G8413" t="s">
        <v>29</v>
      </c>
      <c r="H8413" t="s">
        <v>25767</v>
      </c>
      <c r="I8413" t="s">
        <v>132</v>
      </c>
      <c r="J8413" t="s">
        <v>1910</v>
      </c>
      <c r="K8413" t="s">
        <v>25768</v>
      </c>
      <c r="L8413">
        <v>12151846</v>
      </c>
      <c r="M8413">
        <f t="shared" si="262"/>
        <v>347944</v>
      </c>
      <c r="N8413" s="2">
        <f t="shared" si="263"/>
        <v>61.016949152542374</v>
      </c>
    </row>
    <row r="8414" spans="1:14" x14ac:dyDescent="0.3">
      <c r="A8414" t="s">
        <v>1272</v>
      </c>
      <c r="B8414" t="s">
        <v>4514</v>
      </c>
      <c r="C8414">
        <v>4.2</v>
      </c>
      <c r="D8414">
        <v>57</v>
      </c>
      <c r="E8414">
        <v>899</v>
      </c>
      <c r="F8414">
        <v>881</v>
      </c>
      <c r="G8414" t="s">
        <v>124</v>
      </c>
      <c r="H8414" t="s">
        <v>25769</v>
      </c>
      <c r="I8414" t="s">
        <v>37</v>
      </c>
      <c r="J8414" t="s">
        <v>4516</v>
      </c>
      <c r="K8414" t="s">
        <v>25770</v>
      </c>
      <c r="L8414">
        <v>13959752</v>
      </c>
      <c r="M8414">
        <f t="shared" si="262"/>
        <v>50217</v>
      </c>
      <c r="N8414" s="2">
        <f t="shared" si="263"/>
        <v>2.0022246941045605</v>
      </c>
    </row>
    <row r="8415" spans="1:14" x14ac:dyDescent="0.3">
      <c r="A8415" t="s">
        <v>24399</v>
      </c>
      <c r="B8415" t="s">
        <v>1513</v>
      </c>
      <c r="C8415">
        <v>3.6</v>
      </c>
      <c r="D8415">
        <v>7</v>
      </c>
      <c r="E8415">
        <v>1699</v>
      </c>
      <c r="F8415">
        <v>849</v>
      </c>
      <c r="G8415" t="s">
        <v>67</v>
      </c>
      <c r="H8415" t="s">
        <v>25771</v>
      </c>
      <c r="I8415" t="s">
        <v>37</v>
      </c>
      <c r="J8415" t="s">
        <v>1515</v>
      </c>
      <c r="K8415" t="s">
        <v>25772</v>
      </c>
      <c r="L8415">
        <v>15804544</v>
      </c>
      <c r="M8415">
        <f t="shared" si="262"/>
        <v>5943</v>
      </c>
      <c r="N8415" s="2">
        <f t="shared" si="263"/>
        <v>50.029429075927013</v>
      </c>
    </row>
    <row r="8416" spans="1:14" x14ac:dyDescent="0.3">
      <c r="A8416" t="s">
        <v>2639</v>
      </c>
      <c r="B8416" t="s">
        <v>1312</v>
      </c>
      <c r="C8416">
        <v>3.9</v>
      </c>
      <c r="D8416">
        <v>58</v>
      </c>
      <c r="E8416">
        <v>1999</v>
      </c>
      <c r="F8416">
        <v>619</v>
      </c>
      <c r="G8416" t="s">
        <v>29</v>
      </c>
      <c r="H8416" t="s">
        <v>25773</v>
      </c>
      <c r="I8416" t="s">
        <v>126</v>
      </c>
      <c r="J8416" t="s">
        <v>1314</v>
      </c>
      <c r="K8416" t="s">
        <v>25774</v>
      </c>
      <c r="L8416">
        <v>13764330</v>
      </c>
      <c r="M8416">
        <f t="shared" si="262"/>
        <v>35902</v>
      </c>
      <c r="N8416" s="2">
        <f t="shared" si="263"/>
        <v>69.034517258629307</v>
      </c>
    </row>
    <row r="8417" spans="1:14" x14ac:dyDescent="0.3">
      <c r="A8417" t="s">
        <v>25775</v>
      </c>
      <c r="B8417" t="s">
        <v>1549</v>
      </c>
      <c r="C8417">
        <v>4.2</v>
      </c>
      <c r="D8417">
        <v>5</v>
      </c>
      <c r="E8417">
        <v>2899</v>
      </c>
      <c r="F8417">
        <v>840</v>
      </c>
      <c r="G8417" t="s">
        <v>67</v>
      </c>
      <c r="H8417" t="s">
        <v>25776</v>
      </c>
      <c r="I8417" t="s">
        <v>1348</v>
      </c>
      <c r="J8417" t="s">
        <v>1551</v>
      </c>
      <c r="K8417" t="s">
        <v>25777</v>
      </c>
      <c r="L8417">
        <v>17150032</v>
      </c>
      <c r="M8417">
        <f t="shared" si="262"/>
        <v>4200</v>
      </c>
      <c r="N8417" s="2">
        <f t="shared" si="263"/>
        <v>71.024491203863406</v>
      </c>
    </row>
    <row r="8418" spans="1:14" x14ac:dyDescent="0.3">
      <c r="A8418" t="s">
        <v>17623</v>
      </c>
      <c r="B8418" t="s">
        <v>3944</v>
      </c>
      <c r="C8418">
        <v>3.6</v>
      </c>
      <c r="D8418">
        <v>27</v>
      </c>
      <c r="E8418">
        <v>4490</v>
      </c>
      <c r="F8418">
        <v>898</v>
      </c>
      <c r="G8418" t="s">
        <v>826</v>
      </c>
      <c r="H8418" t="s">
        <v>25778</v>
      </c>
      <c r="I8418" t="s">
        <v>373</v>
      </c>
      <c r="J8418" t="s">
        <v>3946</v>
      </c>
      <c r="K8418" t="s">
        <v>25779</v>
      </c>
      <c r="L8418">
        <v>15532336</v>
      </c>
      <c r="M8418">
        <f t="shared" si="262"/>
        <v>24246</v>
      </c>
      <c r="N8418" s="2">
        <f t="shared" si="263"/>
        <v>80</v>
      </c>
    </row>
    <row r="8419" spans="1:14" x14ac:dyDescent="0.3">
      <c r="A8419" t="s">
        <v>2341</v>
      </c>
      <c r="B8419" t="s">
        <v>4535</v>
      </c>
      <c r="C8419">
        <v>4.3</v>
      </c>
      <c r="D8419">
        <v>8</v>
      </c>
      <c r="E8419">
        <v>1399</v>
      </c>
      <c r="F8419">
        <v>629</v>
      </c>
      <c r="G8419" t="s">
        <v>124</v>
      </c>
      <c r="H8419" t="s">
        <v>25780</v>
      </c>
      <c r="I8419" t="s">
        <v>642</v>
      </c>
      <c r="J8419" t="s">
        <v>4537</v>
      </c>
      <c r="K8419" t="s">
        <v>25781</v>
      </c>
      <c r="L8419">
        <v>17224374</v>
      </c>
      <c r="M8419">
        <f t="shared" si="262"/>
        <v>5032</v>
      </c>
      <c r="N8419" s="2">
        <f t="shared" si="263"/>
        <v>55.039313795568269</v>
      </c>
    </row>
    <row r="8420" spans="1:14" x14ac:dyDescent="0.3">
      <c r="A8420" t="s">
        <v>9141</v>
      </c>
      <c r="B8420" t="s">
        <v>11965</v>
      </c>
      <c r="C8420">
        <v>3.7</v>
      </c>
      <c r="D8420">
        <v>3</v>
      </c>
      <c r="E8420">
        <v>2299</v>
      </c>
      <c r="F8420">
        <v>1379</v>
      </c>
      <c r="G8420" t="s">
        <v>2167</v>
      </c>
      <c r="H8420" t="s">
        <v>25782</v>
      </c>
      <c r="I8420" t="s">
        <v>446</v>
      </c>
      <c r="J8420" t="s">
        <v>11967</v>
      </c>
      <c r="K8420" t="s">
        <v>25783</v>
      </c>
      <c r="L8420">
        <v>16550182</v>
      </c>
      <c r="M8420">
        <f t="shared" si="262"/>
        <v>4137</v>
      </c>
      <c r="N8420" s="2">
        <f t="shared" si="263"/>
        <v>40.01739886907351</v>
      </c>
    </row>
    <row r="8421" spans="1:14" x14ac:dyDescent="0.3">
      <c r="A8421" t="s">
        <v>25784</v>
      </c>
      <c r="B8421" t="s">
        <v>25785</v>
      </c>
      <c r="C8421">
        <v>3.7</v>
      </c>
      <c r="D8421">
        <v>11</v>
      </c>
      <c r="E8421">
        <v>499</v>
      </c>
      <c r="F8421">
        <v>249</v>
      </c>
      <c r="G8421" t="s">
        <v>16</v>
      </c>
      <c r="H8421" t="s">
        <v>25786</v>
      </c>
      <c r="I8421" t="s">
        <v>2507</v>
      </c>
      <c r="J8421" t="s">
        <v>25787</v>
      </c>
      <c r="K8421" t="s">
        <v>25788</v>
      </c>
      <c r="L8421">
        <v>17714136</v>
      </c>
      <c r="M8421">
        <f t="shared" si="262"/>
        <v>2739</v>
      </c>
      <c r="N8421" s="2">
        <f t="shared" si="263"/>
        <v>50.100200400801597</v>
      </c>
    </row>
    <row r="8422" spans="1:14" x14ac:dyDescent="0.3">
      <c r="A8422" t="s">
        <v>141</v>
      </c>
      <c r="B8422" t="s">
        <v>1491</v>
      </c>
      <c r="C8422">
        <v>4</v>
      </c>
      <c r="D8422">
        <v>28</v>
      </c>
      <c r="E8422">
        <v>1099</v>
      </c>
      <c r="F8422">
        <v>439</v>
      </c>
      <c r="G8422" t="s">
        <v>124</v>
      </c>
      <c r="H8422" t="s">
        <v>25789</v>
      </c>
      <c r="I8422" t="s">
        <v>56</v>
      </c>
      <c r="J8422" t="s">
        <v>1493</v>
      </c>
      <c r="K8422" t="s">
        <v>25790</v>
      </c>
      <c r="L8422">
        <v>11850738</v>
      </c>
      <c r="M8422">
        <f t="shared" si="262"/>
        <v>12292</v>
      </c>
      <c r="N8422" s="2">
        <f t="shared" si="263"/>
        <v>60.05459508644222</v>
      </c>
    </row>
    <row r="8423" spans="1:14" x14ac:dyDescent="0.3">
      <c r="A8423" t="s">
        <v>11600</v>
      </c>
      <c r="B8423" t="s">
        <v>1285</v>
      </c>
      <c r="C8423">
        <v>4.3</v>
      </c>
      <c r="D8423">
        <v>17</v>
      </c>
      <c r="E8423">
        <v>1199</v>
      </c>
      <c r="F8423">
        <v>791</v>
      </c>
      <c r="G8423" t="s">
        <v>25791</v>
      </c>
      <c r="H8423" t="s">
        <v>25792</v>
      </c>
      <c r="I8423" t="s">
        <v>244</v>
      </c>
      <c r="J8423" t="s">
        <v>1288</v>
      </c>
      <c r="K8423" t="s">
        <v>25793</v>
      </c>
      <c r="L8423">
        <v>17444672</v>
      </c>
      <c r="M8423">
        <f t="shared" si="262"/>
        <v>13447</v>
      </c>
      <c r="N8423" s="2">
        <f t="shared" si="263"/>
        <v>34.028356964136783</v>
      </c>
    </row>
    <row r="8424" spans="1:14" x14ac:dyDescent="0.3">
      <c r="A8424" t="s">
        <v>25794</v>
      </c>
      <c r="B8424" t="s">
        <v>25795</v>
      </c>
      <c r="C8424">
        <v>4.0999999999999996</v>
      </c>
      <c r="D8424">
        <v>37</v>
      </c>
      <c r="E8424">
        <v>1200</v>
      </c>
      <c r="F8424">
        <v>516</v>
      </c>
      <c r="G8424" t="s">
        <v>25796</v>
      </c>
      <c r="H8424" t="s">
        <v>25797</v>
      </c>
      <c r="I8424" t="s">
        <v>648</v>
      </c>
      <c r="J8424" t="s">
        <v>25798</v>
      </c>
      <c r="K8424" t="s">
        <v>25799</v>
      </c>
      <c r="L8424">
        <v>16668066</v>
      </c>
      <c r="M8424">
        <f t="shared" si="262"/>
        <v>19092</v>
      </c>
      <c r="N8424" s="2">
        <f t="shared" si="263"/>
        <v>56.999999999999993</v>
      </c>
    </row>
    <row r="8425" spans="1:14" x14ac:dyDescent="0.3">
      <c r="A8425" t="s">
        <v>25800</v>
      </c>
      <c r="B8425" t="s">
        <v>364</v>
      </c>
      <c r="C8425">
        <v>4.3</v>
      </c>
      <c r="D8425">
        <v>27</v>
      </c>
      <c r="E8425">
        <v>2299</v>
      </c>
      <c r="F8425">
        <v>1149</v>
      </c>
      <c r="G8425" t="s">
        <v>5021</v>
      </c>
      <c r="H8425" t="s">
        <v>25801</v>
      </c>
      <c r="I8425" t="s">
        <v>132</v>
      </c>
      <c r="J8425" t="s">
        <v>368</v>
      </c>
      <c r="K8425" t="s">
        <v>25802</v>
      </c>
      <c r="L8425">
        <v>13816900</v>
      </c>
      <c r="M8425">
        <f t="shared" si="262"/>
        <v>31023</v>
      </c>
      <c r="N8425" s="2">
        <f t="shared" si="263"/>
        <v>50.021748586341886</v>
      </c>
    </row>
    <row r="8426" spans="1:14" x14ac:dyDescent="0.3">
      <c r="A8426" t="s">
        <v>25803</v>
      </c>
      <c r="B8426" t="s">
        <v>499</v>
      </c>
      <c r="C8426">
        <v>4.3</v>
      </c>
      <c r="D8426">
        <v>2500</v>
      </c>
      <c r="E8426">
        <v>4380</v>
      </c>
      <c r="F8426">
        <v>2540</v>
      </c>
      <c r="G8426" t="s">
        <v>218</v>
      </c>
      <c r="H8426" t="s">
        <v>25804</v>
      </c>
      <c r="I8426" t="s">
        <v>1145</v>
      </c>
      <c r="J8426" t="s">
        <v>502</v>
      </c>
      <c r="K8426" t="s">
        <v>25805</v>
      </c>
      <c r="L8426">
        <v>18482472</v>
      </c>
      <c r="M8426">
        <f t="shared" si="262"/>
        <v>6350000</v>
      </c>
      <c r="N8426" s="2">
        <f t="shared" si="263"/>
        <v>42.009132420091319</v>
      </c>
    </row>
    <row r="8427" spans="1:14" x14ac:dyDescent="0.3">
      <c r="A8427" t="s">
        <v>25806</v>
      </c>
      <c r="B8427" t="s">
        <v>866</v>
      </c>
      <c r="C8427">
        <v>4.8</v>
      </c>
      <c r="D8427">
        <v>5</v>
      </c>
      <c r="E8427">
        <v>1699</v>
      </c>
      <c r="F8427">
        <v>1019</v>
      </c>
      <c r="G8427" t="s">
        <v>42</v>
      </c>
      <c r="H8427" t="s">
        <v>25807</v>
      </c>
      <c r="I8427" t="s">
        <v>56</v>
      </c>
      <c r="J8427" t="s">
        <v>868</v>
      </c>
      <c r="K8427" t="s">
        <v>25808</v>
      </c>
      <c r="L8427">
        <v>17622572</v>
      </c>
      <c r="M8427">
        <f t="shared" si="262"/>
        <v>5095</v>
      </c>
      <c r="N8427" s="2">
        <f t="shared" si="263"/>
        <v>40.023543260741612</v>
      </c>
    </row>
    <row r="8428" spans="1:14" x14ac:dyDescent="0.3">
      <c r="A8428" t="s">
        <v>4783</v>
      </c>
      <c r="B8428" t="s">
        <v>119</v>
      </c>
      <c r="C8428">
        <v>4.5999999999999996</v>
      </c>
      <c r="D8428">
        <v>104</v>
      </c>
      <c r="E8428">
        <v>459</v>
      </c>
      <c r="F8428">
        <v>459</v>
      </c>
      <c r="G8428" t="s">
        <v>1321</v>
      </c>
      <c r="H8428" t="s">
        <v>25809</v>
      </c>
      <c r="I8428" t="s">
        <v>37</v>
      </c>
      <c r="J8428" t="s">
        <v>119</v>
      </c>
      <c r="K8428" t="s">
        <v>4785</v>
      </c>
      <c r="L8428">
        <v>15545038</v>
      </c>
      <c r="M8428">
        <f t="shared" si="262"/>
        <v>47736</v>
      </c>
      <c r="N8428" s="2">
        <f t="shared" si="263"/>
        <v>0</v>
      </c>
    </row>
    <row r="8429" spans="1:14" x14ac:dyDescent="0.3">
      <c r="A8429" t="s">
        <v>25810</v>
      </c>
      <c r="B8429" t="s">
        <v>14897</v>
      </c>
      <c r="C8429">
        <v>4.3</v>
      </c>
      <c r="D8429">
        <v>90</v>
      </c>
      <c r="E8429">
        <v>799</v>
      </c>
      <c r="F8429">
        <v>319</v>
      </c>
      <c r="G8429" t="s">
        <v>42</v>
      </c>
      <c r="H8429" t="s">
        <v>25811</v>
      </c>
      <c r="I8429" t="s">
        <v>37</v>
      </c>
      <c r="J8429" t="s">
        <v>14899</v>
      </c>
      <c r="K8429" t="s">
        <v>25812</v>
      </c>
      <c r="L8429">
        <v>13132558</v>
      </c>
      <c r="M8429">
        <f t="shared" si="262"/>
        <v>28710</v>
      </c>
      <c r="N8429" s="2">
        <f t="shared" si="263"/>
        <v>60.075093867334175</v>
      </c>
    </row>
    <row r="8430" spans="1:14" x14ac:dyDescent="0.3">
      <c r="A8430" t="s">
        <v>25813</v>
      </c>
      <c r="B8430" t="s">
        <v>14654</v>
      </c>
      <c r="C8430">
        <v>4.4000000000000004</v>
      </c>
      <c r="D8430">
        <v>319</v>
      </c>
      <c r="E8430">
        <v>2999</v>
      </c>
      <c r="F8430">
        <v>899</v>
      </c>
      <c r="G8430" t="s">
        <v>25814</v>
      </c>
      <c r="H8430" t="s">
        <v>25815</v>
      </c>
      <c r="I8430" t="s">
        <v>50</v>
      </c>
      <c r="J8430" t="s">
        <v>14656</v>
      </c>
      <c r="K8430" t="s">
        <v>25816</v>
      </c>
      <c r="L8430">
        <v>9570079</v>
      </c>
      <c r="M8430">
        <f t="shared" si="262"/>
        <v>286781</v>
      </c>
      <c r="N8430" s="2">
        <f t="shared" si="263"/>
        <v>70.023341113704575</v>
      </c>
    </row>
    <row r="8431" spans="1:14" x14ac:dyDescent="0.3">
      <c r="A8431" t="s">
        <v>1407</v>
      </c>
      <c r="B8431" t="s">
        <v>6162</v>
      </c>
      <c r="C8431">
        <v>4</v>
      </c>
      <c r="D8431">
        <v>176</v>
      </c>
      <c r="E8431">
        <v>1299</v>
      </c>
      <c r="F8431">
        <v>779</v>
      </c>
      <c r="G8431" t="s">
        <v>124</v>
      </c>
      <c r="H8431" t="s">
        <v>25817</v>
      </c>
      <c r="I8431" t="s">
        <v>126</v>
      </c>
      <c r="J8431" t="s">
        <v>6164</v>
      </c>
      <c r="K8431" t="s">
        <v>25818</v>
      </c>
      <c r="L8431">
        <v>10185085</v>
      </c>
      <c r="M8431">
        <f t="shared" si="262"/>
        <v>137104</v>
      </c>
      <c r="N8431" s="2">
        <f t="shared" si="263"/>
        <v>40.030792917628943</v>
      </c>
    </row>
    <row r="8432" spans="1:14" x14ac:dyDescent="0.3">
      <c r="A8432" t="s">
        <v>25819</v>
      </c>
      <c r="B8432" t="s">
        <v>230</v>
      </c>
      <c r="C8432">
        <v>3.9</v>
      </c>
      <c r="D8432">
        <v>497</v>
      </c>
      <c r="E8432">
        <v>1999</v>
      </c>
      <c r="F8432">
        <v>699</v>
      </c>
      <c r="G8432" t="s">
        <v>1536</v>
      </c>
      <c r="H8432" t="s">
        <v>25820</v>
      </c>
      <c r="I8432" t="s">
        <v>446</v>
      </c>
      <c r="J8432" t="s">
        <v>232</v>
      </c>
      <c r="K8432" t="s">
        <v>25821</v>
      </c>
      <c r="L8432">
        <v>2363500</v>
      </c>
      <c r="M8432">
        <f t="shared" si="262"/>
        <v>347403</v>
      </c>
      <c r="N8432" s="2">
        <f t="shared" si="263"/>
        <v>65.032516258129064</v>
      </c>
    </row>
    <row r="8433" spans="1:14" x14ac:dyDescent="0.3">
      <c r="A8433" t="s">
        <v>25822</v>
      </c>
      <c r="B8433" t="s">
        <v>6507</v>
      </c>
      <c r="C8433">
        <v>4.3</v>
      </c>
      <c r="D8433">
        <v>463</v>
      </c>
      <c r="E8433">
        <v>795</v>
      </c>
      <c r="F8433">
        <v>795</v>
      </c>
      <c r="G8433" t="s">
        <v>25823</v>
      </c>
      <c r="H8433" t="s">
        <v>25824</v>
      </c>
      <c r="I8433" t="s">
        <v>6269</v>
      </c>
      <c r="J8433" t="s">
        <v>6509</v>
      </c>
      <c r="K8433" t="s">
        <v>25825</v>
      </c>
      <c r="L8433">
        <v>1671972</v>
      </c>
      <c r="M8433">
        <f t="shared" si="262"/>
        <v>368085</v>
      </c>
      <c r="N8433" s="2">
        <f t="shared" si="263"/>
        <v>0</v>
      </c>
    </row>
    <row r="8434" spans="1:14" x14ac:dyDescent="0.3">
      <c r="A8434" t="s">
        <v>25826</v>
      </c>
      <c r="B8434" t="s">
        <v>7644</v>
      </c>
      <c r="C8434">
        <v>4.4000000000000004</v>
      </c>
      <c r="D8434">
        <v>149</v>
      </c>
      <c r="E8434">
        <v>349</v>
      </c>
      <c r="F8434">
        <v>349</v>
      </c>
      <c r="G8434" t="s">
        <v>4011</v>
      </c>
      <c r="H8434" t="s">
        <v>25827</v>
      </c>
      <c r="I8434" t="s">
        <v>1584</v>
      </c>
      <c r="J8434" t="s">
        <v>7647</v>
      </c>
      <c r="K8434" t="s">
        <v>25828</v>
      </c>
      <c r="L8434">
        <v>13082060</v>
      </c>
      <c r="M8434">
        <f t="shared" si="262"/>
        <v>52001</v>
      </c>
      <c r="N8434" s="2">
        <f t="shared" si="263"/>
        <v>0</v>
      </c>
    </row>
    <row r="8435" spans="1:14" x14ac:dyDescent="0.3">
      <c r="A8435" t="s">
        <v>25829</v>
      </c>
      <c r="B8435" t="s">
        <v>1879</v>
      </c>
      <c r="C8435">
        <v>4.3</v>
      </c>
      <c r="D8435">
        <v>12</v>
      </c>
      <c r="E8435">
        <v>3099</v>
      </c>
      <c r="F8435">
        <v>1084</v>
      </c>
      <c r="G8435" t="s">
        <v>242</v>
      </c>
      <c r="H8435" t="s">
        <v>25830</v>
      </c>
      <c r="I8435" t="s">
        <v>244</v>
      </c>
      <c r="J8435" t="s">
        <v>1881</v>
      </c>
      <c r="K8435" t="s">
        <v>25831</v>
      </c>
      <c r="L8435">
        <v>14979106</v>
      </c>
      <c r="M8435">
        <f t="shared" si="262"/>
        <v>13008</v>
      </c>
      <c r="N8435" s="2">
        <f t="shared" si="263"/>
        <v>65.020974507905777</v>
      </c>
    </row>
    <row r="8436" spans="1:14" x14ac:dyDescent="0.3">
      <c r="A8436" t="s">
        <v>25832</v>
      </c>
      <c r="B8436" t="s">
        <v>5545</v>
      </c>
      <c r="C8436">
        <v>3.8</v>
      </c>
      <c r="D8436">
        <v>59</v>
      </c>
      <c r="E8436">
        <v>1200</v>
      </c>
      <c r="F8436">
        <v>399</v>
      </c>
      <c r="G8436" t="s">
        <v>88</v>
      </c>
      <c r="H8436" t="s">
        <v>25833</v>
      </c>
      <c r="I8436" t="s">
        <v>90</v>
      </c>
      <c r="J8436" t="s">
        <v>5547</v>
      </c>
      <c r="K8436" t="s">
        <v>25834</v>
      </c>
      <c r="L8436">
        <v>11606438</v>
      </c>
      <c r="M8436">
        <f t="shared" si="262"/>
        <v>23541</v>
      </c>
      <c r="N8436" s="2">
        <f t="shared" si="263"/>
        <v>66.75</v>
      </c>
    </row>
    <row r="8437" spans="1:14" x14ac:dyDescent="0.3">
      <c r="A8437" t="s">
        <v>1401</v>
      </c>
      <c r="B8437" t="s">
        <v>25222</v>
      </c>
      <c r="C8437">
        <v>4.3</v>
      </c>
      <c r="D8437">
        <v>422</v>
      </c>
      <c r="E8437">
        <v>3295</v>
      </c>
      <c r="F8437">
        <v>2306</v>
      </c>
      <c r="G8437" t="s">
        <v>29</v>
      </c>
      <c r="H8437" t="s">
        <v>25835</v>
      </c>
      <c r="I8437" t="s">
        <v>126</v>
      </c>
      <c r="J8437" t="s">
        <v>25224</v>
      </c>
      <c r="K8437" t="s">
        <v>25836</v>
      </c>
      <c r="L8437">
        <v>11357132</v>
      </c>
      <c r="M8437">
        <f t="shared" si="262"/>
        <v>973132</v>
      </c>
      <c r="N8437" s="2">
        <f t="shared" si="263"/>
        <v>30.015174506828529</v>
      </c>
    </row>
    <row r="8438" spans="1:14" x14ac:dyDescent="0.3">
      <c r="A8438" t="s">
        <v>25837</v>
      </c>
      <c r="B8438" t="s">
        <v>2318</v>
      </c>
      <c r="C8438">
        <v>4.3</v>
      </c>
      <c r="D8438">
        <v>70</v>
      </c>
      <c r="E8438">
        <v>1999</v>
      </c>
      <c r="F8438">
        <v>999</v>
      </c>
      <c r="G8438" t="s">
        <v>124</v>
      </c>
      <c r="H8438" t="s">
        <v>25838</v>
      </c>
      <c r="I8438" t="s">
        <v>50</v>
      </c>
      <c r="J8438" t="s">
        <v>2320</v>
      </c>
      <c r="K8438" t="s">
        <v>25839</v>
      </c>
      <c r="L8438">
        <v>13495008</v>
      </c>
      <c r="M8438">
        <f t="shared" si="262"/>
        <v>69930</v>
      </c>
      <c r="N8438" s="2">
        <f t="shared" si="263"/>
        <v>50.025012506253134</v>
      </c>
    </row>
    <row r="8439" spans="1:14" x14ac:dyDescent="0.3">
      <c r="A8439" t="s">
        <v>25840</v>
      </c>
      <c r="B8439" t="s">
        <v>20275</v>
      </c>
      <c r="C8439">
        <v>4</v>
      </c>
      <c r="D8439">
        <v>28</v>
      </c>
      <c r="E8439">
        <v>799</v>
      </c>
      <c r="F8439">
        <v>559</v>
      </c>
      <c r="G8439" t="s">
        <v>1377</v>
      </c>
      <c r="H8439" t="s">
        <v>25841</v>
      </c>
      <c r="I8439" t="s">
        <v>50</v>
      </c>
      <c r="J8439" t="s">
        <v>20277</v>
      </c>
      <c r="K8439" t="s">
        <v>25842</v>
      </c>
      <c r="L8439">
        <v>13253344</v>
      </c>
      <c r="M8439">
        <f t="shared" si="262"/>
        <v>15652</v>
      </c>
      <c r="N8439" s="2">
        <f t="shared" si="263"/>
        <v>30.037546933667088</v>
      </c>
    </row>
    <row r="8440" spans="1:14" x14ac:dyDescent="0.3">
      <c r="A8440" t="s">
        <v>12075</v>
      </c>
      <c r="B8440" t="s">
        <v>1841</v>
      </c>
      <c r="C8440">
        <v>3.9</v>
      </c>
      <c r="D8440">
        <v>396</v>
      </c>
      <c r="E8440">
        <v>995</v>
      </c>
      <c r="F8440">
        <v>417</v>
      </c>
      <c r="G8440" t="s">
        <v>67</v>
      </c>
      <c r="H8440" t="s">
        <v>25843</v>
      </c>
      <c r="I8440" t="s">
        <v>56</v>
      </c>
      <c r="J8440" t="s">
        <v>1843</v>
      </c>
      <c r="K8440" t="s">
        <v>25844</v>
      </c>
      <c r="L8440">
        <v>7206116</v>
      </c>
      <c r="M8440">
        <f t="shared" si="262"/>
        <v>165132</v>
      </c>
      <c r="N8440" s="2">
        <f t="shared" si="263"/>
        <v>58.090452261306538</v>
      </c>
    </row>
    <row r="8441" spans="1:14" x14ac:dyDescent="0.3">
      <c r="A8441" t="s">
        <v>25845</v>
      </c>
      <c r="B8441" t="s">
        <v>1382</v>
      </c>
      <c r="C8441">
        <v>5</v>
      </c>
      <c r="D8441">
        <v>6</v>
      </c>
      <c r="E8441">
        <v>2199</v>
      </c>
      <c r="F8441">
        <v>1319</v>
      </c>
      <c r="G8441" t="s">
        <v>16</v>
      </c>
      <c r="H8441" t="s">
        <v>25846</v>
      </c>
      <c r="I8441" t="s">
        <v>586</v>
      </c>
      <c r="J8441" t="s">
        <v>1384</v>
      </c>
      <c r="K8441" t="s">
        <v>25847</v>
      </c>
      <c r="L8441">
        <v>16070012</v>
      </c>
      <c r="M8441">
        <f t="shared" si="262"/>
        <v>7914</v>
      </c>
      <c r="N8441" s="2">
        <f t="shared" si="263"/>
        <v>40.01819008640291</v>
      </c>
    </row>
    <row r="8442" spans="1:14" x14ac:dyDescent="0.3">
      <c r="A8442" t="s">
        <v>6953</v>
      </c>
      <c r="B8442" t="s">
        <v>11202</v>
      </c>
      <c r="C8442">
        <v>3.8</v>
      </c>
      <c r="D8442">
        <v>140</v>
      </c>
      <c r="E8442">
        <v>5949</v>
      </c>
      <c r="F8442">
        <v>1070</v>
      </c>
      <c r="G8442" t="s">
        <v>683</v>
      </c>
      <c r="H8442" t="s">
        <v>25848</v>
      </c>
      <c r="I8442" t="s">
        <v>1080</v>
      </c>
      <c r="J8442" t="s">
        <v>11205</v>
      </c>
      <c r="K8442" t="s">
        <v>25849</v>
      </c>
      <c r="L8442">
        <v>5794045</v>
      </c>
      <c r="M8442">
        <f t="shared" si="262"/>
        <v>149800</v>
      </c>
      <c r="N8442" s="2">
        <f t="shared" si="263"/>
        <v>82.013783829214987</v>
      </c>
    </row>
    <row r="8443" spans="1:14" x14ac:dyDescent="0.3">
      <c r="A8443" t="s">
        <v>25850</v>
      </c>
      <c r="B8443" t="s">
        <v>1985</v>
      </c>
      <c r="C8443">
        <v>4.5</v>
      </c>
      <c r="D8443">
        <v>13</v>
      </c>
      <c r="E8443">
        <v>2899</v>
      </c>
      <c r="F8443">
        <v>1014</v>
      </c>
      <c r="G8443" t="s">
        <v>242</v>
      </c>
      <c r="H8443" t="s">
        <v>25851</v>
      </c>
      <c r="I8443" t="s">
        <v>1176</v>
      </c>
      <c r="J8443" t="s">
        <v>1987</v>
      </c>
      <c r="K8443" t="s">
        <v>25852</v>
      </c>
      <c r="L8443">
        <v>15635608</v>
      </c>
      <c r="M8443">
        <f t="shared" si="262"/>
        <v>13182</v>
      </c>
      <c r="N8443" s="2">
        <f t="shared" si="263"/>
        <v>65.02242152466367</v>
      </c>
    </row>
    <row r="8444" spans="1:14" x14ac:dyDescent="0.3">
      <c r="A8444" t="s">
        <v>25853</v>
      </c>
      <c r="B8444" t="s">
        <v>25854</v>
      </c>
      <c r="C8444">
        <v>4.5999999999999996</v>
      </c>
      <c r="D8444">
        <v>118</v>
      </c>
      <c r="E8444">
        <v>1499</v>
      </c>
      <c r="F8444">
        <v>1319</v>
      </c>
      <c r="G8444" t="s">
        <v>25855</v>
      </c>
      <c r="H8444" t="s">
        <v>25856</v>
      </c>
      <c r="I8444" t="s">
        <v>3629</v>
      </c>
      <c r="J8444" t="s">
        <v>25857</v>
      </c>
      <c r="K8444" t="s">
        <v>25858</v>
      </c>
      <c r="L8444">
        <v>12991412</v>
      </c>
      <c r="M8444">
        <f t="shared" si="262"/>
        <v>155642</v>
      </c>
      <c r="N8444" s="2">
        <f t="shared" si="263"/>
        <v>12.008005336891262</v>
      </c>
    </row>
    <row r="8445" spans="1:14" x14ac:dyDescent="0.3">
      <c r="A8445" t="s">
        <v>25859</v>
      </c>
      <c r="B8445" t="s">
        <v>80</v>
      </c>
      <c r="C8445">
        <v>4.3</v>
      </c>
      <c r="D8445">
        <v>20</v>
      </c>
      <c r="E8445">
        <v>1299</v>
      </c>
      <c r="F8445">
        <v>649</v>
      </c>
      <c r="G8445" t="s">
        <v>67</v>
      </c>
      <c r="H8445" t="s">
        <v>25860</v>
      </c>
      <c r="I8445" t="s">
        <v>37</v>
      </c>
      <c r="J8445" t="s">
        <v>84</v>
      </c>
      <c r="K8445" t="s">
        <v>25861</v>
      </c>
      <c r="L8445">
        <v>14847316</v>
      </c>
      <c r="M8445">
        <f t="shared" si="262"/>
        <v>12980</v>
      </c>
      <c r="N8445" s="2">
        <f t="shared" si="263"/>
        <v>50.038491147036183</v>
      </c>
    </row>
    <row r="8446" spans="1:14" x14ac:dyDescent="0.3">
      <c r="A8446" t="s">
        <v>20412</v>
      </c>
      <c r="B8446" t="s">
        <v>4683</v>
      </c>
      <c r="C8446">
        <v>3.8</v>
      </c>
      <c r="D8446">
        <v>191</v>
      </c>
      <c r="E8446">
        <v>1299</v>
      </c>
      <c r="F8446">
        <v>493</v>
      </c>
      <c r="G8446" t="s">
        <v>74</v>
      </c>
      <c r="H8446" t="s">
        <v>25862</v>
      </c>
      <c r="I8446" t="s">
        <v>76</v>
      </c>
      <c r="J8446" t="s">
        <v>4685</v>
      </c>
      <c r="K8446" t="s">
        <v>25863</v>
      </c>
      <c r="L8446">
        <v>13282204</v>
      </c>
      <c r="M8446">
        <f t="shared" si="262"/>
        <v>94163</v>
      </c>
      <c r="N8446" s="2">
        <f t="shared" si="263"/>
        <v>62.047729022324859</v>
      </c>
    </row>
    <row r="8447" spans="1:14" x14ac:dyDescent="0.3">
      <c r="A8447" t="s">
        <v>7414</v>
      </c>
      <c r="B8447" t="s">
        <v>3812</v>
      </c>
      <c r="C8447">
        <v>4.2</v>
      </c>
      <c r="D8447">
        <v>32</v>
      </c>
      <c r="E8447">
        <v>5899</v>
      </c>
      <c r="F8447">
        <v>2536</v>
      </c>
      <c r="G8447" t="s">
        <v>29</v>
      </c>
      <c r="H8447" t="s">
        <v>25864</v>
      </c>
      <c r="I8447" t="s">
        <v>132</v>
      </c>
      <c r="J8447" t="s">
        <v>3814</v>
      </c>
      <c r="K8447" t="s">
        <v>25865</v>
      </c>
      <c r="L8447">
        <v>13936536</v>
      </c>
      <c r="M8447">
        <f t="shared" si="262"/>
        <v>81152</v>
      </c>
      <c r="N8447" s="2">
        <f t="shared" si="263"/>
        <v>57.009662654687233</v>
      </c>
    </row>
    <row r="8448" spans="1:14" x14ac:dyDescent="0.3">
      <c r="A8448" t="s">
        <v>1201</v>
      </c>
      <c r="B8448" t="s">
        <v>25866</v>
      </c>
      <c r="C8448">
        <v>4.2</v>
      </c>
      <c r="D8448">
        <v>19</v>
      </c>
      <c r="E8448">
        <v>3559</v>
      </c>
      <c r="F8448">
        <v>2135</v>
      </c>
      <c r="G8448" t="s">
        <v>29</v>
      </c>
      <c r="H8448" t="s">
        <v>25867</v>
      </c>
      <c r="I8448" t="s">
        <v>132</v>
      </c>
      <c r="J8448" t="s">
        <v>25868</v>
      </c>
      <c r="K8448" t="s">
        <v>25869</v>
      </c>
      <c r="L8448">
        <v>17624890</v>
      </c>
      <c r="M8448">
        <f t="shared" si="262"/>
        <v>40565</v>
      </c>
      <c r="N8448" s="2">
        <f t="shared" si="263"/>
        <v>40.01123911211014</v>
      </c>
    </row>
    <row r="8449" spans="1:14" x14ac:dyDescent="0.3">
      <c r="A8449" t="s">
        <v>5346</v>
      </c>
      <c r="B8449" t="s">
        <v>424</v>
      </c>
      <c r="C8449">
        <v>3.4</v>
      </c>
      <c r="D8449">
        <v>39</v>
      </c>
      <c r="E8449">
        <v>3999</v>
      </c>
      <c r="F8449">
        <v>1679</v>
      </c>
      <c r="G8449" t="s">
        <v>124</v>
      </c>
      <c r="H8449" t="s">
        <v>25870</v>
      </c>
      <c r="I8449" t="s">
        <v>132</v>
      </c>
      <c r="J8449" t="s">
        <v>426</v>
      </c>
      <c r="K8449" t="s">
        <v>25871</v>
      </c>
      <c r="L8449">
        <v>15039650</v>
      </c>
      <c r="M8449">
        <f t="shared" si="262"/>
        <v>65481</v>
      </c>
      <c r="N8449" s="2">
        <f t="shared" si="263"/>
        <v>58.014503625906478</v>
      </c>
    </row>
    <row r="8450" spans="1:14" x14ac:dyDescent="0.3">
      <c r="A8450" t="s">
        <v>25872</v>
      </c>
      <c r="B8450" t="s">
        <v>2295</v>
      </c>
      <c r="C8450">
        <v>4.5</v>
      </c>
      <c r="D8450">
        <v>6</v>
      </c>
      <c r="E8450">
        <v>1899</v>
      </c>
      <c r="F8450">
        <v>1234</v>
      </c>
      <c r="G8450" t="s">
        <v>29</v>
      </c>
      <c r="H8450" t="s">
        <v>25873</v>
      </c>
      <c r="I8450" t="s">
        <v>37</v>
      </c>
      <c r="J8450" t="s">
        <v>2297</v>
      </c>
      <c r="K8450" t="s">
        <v>25874</v>
      </c>
      <c r="L8450">
        <v>16177228</v>
      </c>
      <c r="M8450">
        <f t="shared" si="262"/>
        <v>7404</v>
      </c>
      <c r="N8450" s="2">
        <f t="shared" si="263"/>
        <v>35.018430753027907</v>
      </c>
    </row>
    <row r="8451" spans="1:14" x14ac:dyDescent="0.3">
      <c r="A8451" t="s">
        <v>1167</v>
      </c>
      <c r="B8451" t="s">
        <v>1382</v>
      </c>
      <c r="C8451">
        <v>4.3</v>
      </c>
      <c r="D8451">
        <v>21</v>
      </c>
      <c r="E8451">
        <v>1699</v>
      </c>
      <c r="F8451">
        <v>594</v>
      </c>
      <c r="G8451" t="s">
        <v>124</v>
      </c>
      <c r="H8451" t="s">
        <v>25875</v>
      </c>
      <c r="I8451" t="s">
        <v>126</v>
      </c>
      <c r="J8451" t="s">
        <v>1384</v>
      </c>
      <c r="K8451" t="s">
        <v>25876</v>
      </c>
      <c r="L8451">
        <v>15582406</v>
      </c>
      <c r="M8451">
        <f t="shared" ref="M8451:M8514" si="264">D8451*F8451</f>
        <v>12474</v>
      </c>
      <c r="N8451" s="2">
        <f t="shared" ref="N8451:N8514" si="265">((E8451-F8451)/E8451) *100</f>
        <v>65.038257798705118</v>
      </c>
    </row>
    <row r="8452" spans="1:14" x14ac:dyDescent="0.3">
      <c r="A8452" t="s">
        <v>25877</v>
      </c>
      <c r="B8452" t="s">
        <v>11626</v>
      </c>
      <c r="C8452">
        <v>4</v>
      </c>
      <c r="D8452">
        <v>361</v>
      </c>
      <c r="E8452">
        <v>199</v>
      </c>
      <c r="F8452">
        <v>199</v>
      </c>
      <c r="G8452" t="s">
        <v>16</v>
      </c>
      <c r="H8452" t="s">
        <v>25878</v>
      </c>
      <c r="I8452" t="s">
        <v>7646</v>
      </c>
      <c r="J8452" t="s">
        <v>11629</v>
      </c>
      <c r="K8452" t="s">
        <v>25879</v>
      </c>
      <c r="L8452">
        <v>1661452</v>
      </c>
      <c r="M8452">
        <f t="shared" si="264"/>
        <v>71839</v>
      </c>
      <c r="N8452" s="2">
        <f t="shared" si="265"/>
        <v>0</v>
      </c>
    </row>
    <row r="8453" spans="1:14" x14ac:dyDescent="0.3">
      <c r="A8453" t="s">
        <v>25880</v>
      </c>
      <c r="B8453" t="s">
        <v>6207</v>
      </c>
      <c r="C8453">
        <v>3.9</v>
      </c>
      <c r="D8453">
        <v>136</v>
      </c>
      <c r="E8453">
        <v>999</v>
      </c>
      <c r="F8453">
        <v>999</v>
      </c>
      <c r="G8453" t="s">
        <v>2159</v>
      </c>
      <c r="H8453" t="s">
        <v>25881</v>
      </c>
      <c r="I8453" t="s">
        <v>126</v>
      </c>
      <c r="J8453" t="s">
        <v>6209</v>
      </c>
      <c r="K8453" t="s">
        <v>25882</v>
      </c>
      <c r="L8453">
        <v>11774776</v>
      </c>
      <c r="M8453">
        <f t="shared" si="264"/>
        <v>135864</v>
      </c>
      <c r="N8453" s="2">
        <f t="shared" si="265"/>
        <v>0</v>
      </c>
    </row>
    <row r="8454" spans="1:14" x14ac:dyDescent="0.3">
      <c r="A8454" t="s">
        <v>7176</v>
      </c>
      <c r="B8454" t="s">
        <v>1513</v>
      </c>
      <c r="C8454">
        <v>4.0999999999999996</v>
      </c>
      <c r="D8454">
        <v>7</v>
      </c>
      <c r="E8454">
        <v>2099</v>
      </c>
      <c r="F8454">
        <v>1049</v>
      </c>
      <c r="G8454" t="s">
        <v>1536</v>
      </c>
      <c r="H8454" t="s">
        <v>25883</v>
      </c>
      <c r="I8454" t="s">
        <v>83</v>
      </c>
      <c r="J8454" t="s">
        <v>1515</v>
      </c>
      <c r="K8454" t="s">
        <v>7178</v>
      </c>
      <c r="L8454">
        <v>17070126</v>
      </c>
      <c r="M8454">
        <f t="shared" si="264"/>
        <v>7343</v>
      </c>
      <c r="N8454" s="2">
        <f t="shared" si="265"/>
        <v>50.023820867079557</v>
      </c>
    </row>
    <row r="8455" spans="1:14" x14ac:dyDescent="0.3">
      <c r="A8455" t="s">
        <v>25884</v>
      </c>
      <c r="B8455" t="s">
        <v>41</v>
      </c>
      <c r="C8455">
        <v>3.9</v>
      </c>
      <c r="D8455">
        <v>10</v>
      </c>
      <c r="E8455">
        <v>2499</v>
      </c>
      <c r="F8455">
        <v>1374</v>
      </c>
      <c r="G8455" t="s">
        <v>16</v>
      </c>
      <c r="H8455" t="s">
        <v>25885</v>
      </c>
      <c r="I8455" t="s">
        <v>167</v>
      </c>
      <c r="J8455" t="s">
        <v>45</v>
      </c>
      <c r="K8455" t="s">
        <v>25886</v>
      </c>
      <c r="L8455">
        <v>14886416</v>
      </c>
      <c r="M8455">
        <f t="shared" si="264"/>
        <v>13740</v>
      </c>
      <c r="N8455" s="2">
        <f t="shared" si="265"/>
        <v>45.018007202881158</v>
      </c>
    </row>
    <row r="8456" spans="1:14" x14ac:dyDescent="0.3">
      <c r="A8456" t="s">
        <v>17903</v>
      </c>
      <c r="B8456" t="s">
        <v>3452</v>
      </c>
      <c r="C8456">
        <v>4.8</v>
      </c>
      <c r="D8456">
        <v>9</v>
      </c>
      <c r="E8456">
        <v>2199</v>
      </c>
      <c r="F8456">
        <v>879</v>
      </c>
      <c r="G8456" t="s">
        <v>67</v>
      </c>
      <c r="H8456" t="s">
        <v>25887</v>
      </c>
      <c r="I8456" t="s">
        <v>50</v>
      </c>
      <c r="J8456" t="s">
        <v>3454</v>
      </c>
      <c r="K8456" t="s">
        <v>25888</v>
      </c>
      <c r="L8456">
        <v>15260180</v>
      </c>
      <c r="M8456">
        <f t="shared" si="264"/>
        <v>7911</v>
      </c>
      <c r="N8456" s="2">
        <f t="shared" si="265"/>
        <v>60.027285129604365</v>
      </c>
    </row>
    <row r="8457" spans="1:14" x14ac:dyDescent="0.3">
      <c r="A8457" t="s">
        <v>1498</v>
      </c>
      <c r="B8457" t="s">
        <v>230</v>
      </c>
      <c r="C8457">
        <v>4.3</v>
      </c>
      <c r="D8457">
        <v>141</v>
      </c>
      <c r="E8457">
        <v>799</v>
      </c>
      <c r="F8457">
        <v>399</v>
      </c>
      <c r="G8457" t="s">
        <v>67</v>
      </c>
      <c r="H8457" t="s">
        <v>25889</v>
      </c>
      <c r="I8457" t="s">
        <v>37</v>
      </c>
      <c r="J8457" t="s">
        <v>232</v>
      </c>
      <c r="K8457" t="s">
        <v>25890</v>
      </c>
      <c r="L8457">
        <v>12251186</v>
      </c>
      <c r="M8457">
        <f t="shared" si="264"/>
        <v>56259</v>
      </c>
      <c r="N8457" s="2">
        <f t="shared" si="265"/>
        <v>50.062578222778477</v>
      </c>
    </row>
    <row r="8458" spans="1:14" x14ac:dyDescent="0.3">
      <c r="A8458" t="s">
        <v>3610</v>
      </c>
      <c r="B8458" t="s">
        <v>424</v>
      </c>
      <c r="C8458">
        <v>4.3</v>
      </c>
      <c r="D8458">
        <v>112</v>
      </c>
      <c r="E8458">
        <v>3999</v>
      </c>
      <c r="F8458">
        <v>1199</v>
      </c>
      <c r="G8458" t="s">
        <v>124</v>
      </c>
      <c r="H8458" t="s">
        <v>25891</v>
      </c>
      <c r="I8458" t="s">
        <v>132</v>
      </c>
      <c r="J8458" t="s">
        <v>426</v>
      </c>
      <c r="K8458" t="s">
        <v>25892</v>
      </c>
      <c r="L8458">
        <v>13515814</v>
      </c>
      <c r="M8458">
        <f t="shared" si="264"/>
        <v>134288</v>
      </c>
      <c r="N8458" s="2">
        <f t="shared" si="265"/>
        <v>70.017504376094024</v>
      </c>
    </row>
    <row r="8459" spans="1:14" x14ac:dyDescent="0.3">
      <c r="A8459" t="s">
        <v>25893</v>
      </c>
      <c r="B8459" t="s">
        <v>13224</v>
      </c>
      <c r="C8459">
        <v>4.4000000000000004</v>
      </c>
      <c r="D8459">
        <v>7400</v>
      </c>
      <c r="E8459">
        <v>5990</v>
      </c>
      <c r="F8459">
        <v>4193</v>
      </c>
      <c r="G8459" t="s">
        <v>218</v>
      </c>
      <c r="H8459" t="s">
        <v>25894</v>
      </c>
      <c r="I8459" t="s">
        <v>716</v>
      </c>
      <c r="J8459" t="s">
        <v>13226</v>
      </c>
      <c r="K8459" t="s">
        <v>25895</v>
      </c>
      <c r="L8459">
        <v>17844202</v>
      </c>
      <c r="M8459">
        <f t="shared" si="264"/>
        <v>31028200</v>
      </c>
      <c r="N8459" s="2">
        <f t="shared" si="265"/>
        <v>30</v>
      </c>
    </row>
    <row r="8460" spans="1:14" x14ac:dyDescent="0.3">
      <c r="A8460" t="s">
        <v>25896</v>
      </c>
      <c r="B8460" t="s">
        <v>9439</v>
      </c>
      <c r="C8460">
        <v>4.0999999999999996</v>
      </c>
      <c r="D8460">
        <v>25</v>
      </c>
      <c r="E8460">
        <v>2150</v>
      </c>
      <c r="F8460">
        <v>695</v>
      </c>
      <c r="G8460" t="s">
        <v>690</v>
      </c>
      <c r="H8460" t="s">
        <v>25897</v>
      </c>
      <c r="I8460" t="s">
        <v>90</v>
      </c>
      <c r="J8460" t="s">
        <v>9441</v>
      </c>
      <c r="K8460" t="s">
        <v>25898</v>
      </c>
      <c r="L8460">
        <v>15037936</v>
      </c>
      <c r="M8460">
        <f t="shared" si="264"/>
        <v>17375</v>
      </c>
      <c r="N8460" s="2">
        <f t="shared" si="265"/>
        <v>67.674418604651166</v>
      </c>
    </row>
    <row r="8461" spans="1:14" x14ac:dyDescent="0.3">
      <c r="A8461" t="s">
        <v>16864</v>
      </c>
      <c r="B8461" t="s">
        <v>19675</v>
      </c>
      <c r="C8461">
        <v>4.2</v>
      </c>
      <c r="D8461">
        <v>70</v>
      </c>
      <c r="E8461">
        <v>1599</v>
      </c>
      <c r="F8461">
        <v>1599</v>
      </c>
      <c r="G8461" t="s">
        <v>860</v>
      </c>
      <c r="H8461" t="s">
        <v>25899</v>
      </c>
      <c r="I8461" t="s">
        <v>862</v>
      </c>
      <c r="J8461" t="s">
        <v>19677</v>
      </c>
      <c r="K8461" t="s">
        <v>25900</v>
      </c>
      <c r="L8461">
        <v>14496102</v>
      </c>
      <c r="M8461">
        <f t="shared" si="264"/>
        <v>111930</v>
      </c>
      <c r="N8461" s="2">
        <f t="shared" si="265"/>
        <v>0</v>
      </c>
    </row>
    <row r="8462" spans="1:14" x14ac:dyDescent="0.3">
      <c r="A8462" t="s">
        <v>14034</v>
      </c>
      <c r="B8462" t="s">
        <v>689</v>
      </c>
      <c r="C8462">
        <v>4.5</v>
      </c>
      <c r="D8462">
        <v>165</v>
      </c>
      <c r="E8462">
        <v>1090</v>
      </c>
      <c r="F8462">
        <v>545</v>
      </c>
      <c r="G8462" t="s">
        <v>7312</v>
      </c>
      <c r="H8462" t="s">
        <v>25901</v>
      </c>
      <c r="I8462" t="s">
        <v>513</v>
      </c>
      <c r="J8462" t="s">
        <v>692</v>
      </c>
      <c r="K8462" t="s">
        <v>25902</v>
      </c>
      <c r="L8462">
        <v>15147040</v>
      </c>
      <c r="M8462">
        <f t="shared" si="264"/>
        <v>89925</v>
      </c>
      <c r="N8462" s="2">
        <f t="shared" si="265"/>
        <v>50</v>
      </c>
    </row>
    <row r="8463" spans="1:14" x14ac:dyDescent="0.3">
      <c r="A8463" t="s">
        <v>1167</v>
      </c>
      <c r="B8463" t="s">
        <v>622</v>
      </c>
      <c r="C8463">
        <v>4.9000000000000004</v>
      </c>
      <c r="D8463">
        <v>7</v>
      </c>
      <c r="E8463">
        <v>1099</v>
      </c>
      <c r="F8463">
        <v>1099</v>
      </c>
      <c r="G8463" t="s">
        <v>124</v>
      </c>
      <c r="H8463" t="s">
        <v>25903</v>
      </c>
      <c r="I8463" t="s">
        <v>126</v>
      </c>
      <c r="J8463" t="s">
        <v>624</v>
      </c>
      <c r="K8463" t="s">
        <v>25904</v>
      </c>
      <c r="L8463">
        <v>17213574</v>
      </c>
      <c r="M8463">
        <f t="shared" si="264"/>
        <v>7693</v>
      </c>
      <c r="N8463" s="2">
        <f t="shared" si="265"/>
        <v>0</v>
      </c>
    </row>
    <row r="8464" spans="1:14" x14ac:dyDescent="0.3">
      <c r="A8464" t="s">
        <v>708</v>
      </c>
      <c r="B8464" t="s">
        <v>1841</v>
      </c>
      <c r="C8464">
        <v>3.6</v>
      </c>
      <c r="D8464">
        <v>1200</v>
      </c>
      <c r="E8464">
        <v>1095</v>
      </c>
      <c r="F8464">
        <v>459</v>
      </c>
      <c r="G8464" t="s">
        <v>67</v>
      </c>
      <c r="H8464" t="s">
        <v>25905</v>
      </c>
      <c r="I8464" t="s">
        <v>56</v>
      </c>
      <c r="J8464" t="s">
        <v>1843</v>
      </c>
      <c r="K8464" t="s">
        <v>25906</v>
      </c>
      <c r="L8464">
        <v>10632024</v>
      </c>
      <c r="M8464">
        <f t="shared" si="264"/>
        <v>550800</v>
      </c>
      <c r="N8464" s="2">
        <f t="shared" si="265"/>
        <v>58.082191780821915</v>
      </c>
    </row>
    <row r="8465" spans="1:14" x14ac:dyDescent="0.3">
      <c r="A8465" t="s">
        <v>2407</v>
      </c>
      <c r="B8465" t="s">
        <v>1222</v>
      </c>
      <c r="C8465">
        <v>3.9</v>
      </c>
      <c r="D8465">
        <v>908</v>
      </c>
      <c r="E8465">
        <v>1899</v>
      </c>
      <c r="F8465">
        <v>854</v>
      </c>
      <c r="G8465" t="s">
        <v>757</v>
      </c>
      <c r="H8465" t="s">
        <v>25907</v>
      </c>
      <c r="I8465" t="s">
        <v>83</v>
      </c>
      <c r="J8465" t="s">
        <v>1224</v>
      </c>
      <c r="K8465" t="s">
        <v>25908</v>
      </c>
      <c r="L8465">
        <v>8083185</v>
      </c>
      <c r="M8465">
        <f t="shared" si="264"/>
        <v>775432</v>
      </c>
      <c r="N8465" s="2">
        <f t="shared" si="265"/>
        <v>55.028962611901001</v>
      </c>
    </row>
    <row r="8466" spans="1:14" x14ac:dyDescent="0.3">
      <c r="A8466" t="s">
        <v>12196</v>
      </c>
      <c r="B8466" t="s">
        <v>1751</v>
      </c>
      <c r="C8466">
        <v>4.3</v>
      </c>
      <c r="D8466">
        <v>7</v>
      </c>
      <c r="E8466">
        <v>7950</v>
      </c>
      <c r="F8466">
        <v>1590</v>
      </c>
      <c r="G8466" t="s">
        <v>16</v>
      </c>
      <c r="H8466" t="s">
        <v>25909</v>
      </c>
      <c r="I8466" t="s">
        <v>1558</v>
      </c>
      <c r="J8466" t="s">
        <v>1753</v>
      </c>
      <c r="K8466" t="s">
        <v>25910</v>
      </c>
      <c r="L8466">
        <v>17592744</v>
      </c>
      <c r="M8466">
        <f t="shared" si="264"/>
        <v>11130</v>
      </c>
      <c r="N8466" s="2">
        <f t="shared" si="265"/>
        <v>80</v>
      </c>
    </row>
    <row r="8467" spans="1:14" x14ac:dyDescent="0.3">
      <c r="A8467" t="s">
        <v>4663</v>
      </c>
      <c r="B8467" t="s">
        <v>3833</v>
      </c>
      <c r="C8467">
        <v>4.2</v>
      </c>
      <c r="D8467">
        <v>65</v>
      </c>
      <c r="E8467">
        <v>2499</v>
      </c>
      <c r="F8467">
        <v>1749</v>
      </c>
      <c r="G8467" t="s">
        <v>67</v>
      </c>
      <c r="H8467" t="s">
        <v>25911</v>
      </c>
      <c r="I8467" t="s">
        <v>126</v>
      </c>
      <c r="J8467" t="s">
        <v>3835</v>
      </c>
      <c r="K8467" t="s">
        <v>25912</v>
      </c>
      <c r="L8467">
        <v>15385424</v>
      </c>
      <c r="M8467">
        <f t="shared" si="264"/>
        <v>113685</v>
      </c>
      <c r="N8467" s="2">
        <f t="shared" si="265"/>
        <v>30.012004801920767</v>
      </c>
    </row>
    <row r="8468" spans="1:14" x14ac:dyDescent="0.3">
      <c r="A8468" t="s">
        <v>17478</v>
      </c>
      <c r="B8468" t="s">
        <v>8049</v>
      </c>
      <c r="C8468">
        <v>4.4000000000000004</v>
      </c>
      <c r="D8468">
        <v>14</v>
      </c>
      <c r="E8468">
        <v>599</v>
      </c>
      <c r="F8468">
        <v>299</v>
      </c>
      <c r="G8468" t="s">
        <v>16</v>
      </c>
      <c r="H8468" t="s">
        <v>25913</v>
      </c>
      <c r="I8468" t="s">
        <v>3079</v>
      </c>
      <c r="J8468" t="s">
        <v>8051</v>
      </c>
      <c r="K8468" t="s">
        <v>25914</v>
      </c>
      <c r="L8468">
        <v>16293548</v>
      </c>
      <c r="M8468">
        <f t="shared" si="264"/>
        <v>4186</v>
      </c>
      <c r="N8468" s="2">
        <f t="shared" si="265"/>
        <v>50.083472454090149</v>
      </c>
    </row>
    <row r="8469" spans="1:14" x14ac:dyDescent="0.3">
      <c r="A8469" t="s">
        <v>25915</v>
      </c>
      <c r="B8469" t="s">
        <v>562</v>
      </c>
      <c r="C8469">
        <v>4</v>
      </c>
      <c r="D8469">
        <v>48</v>
      </c>
      <c r="E8469">
        <v>1599</v>
      </c>
      <c r="F8469">
        <v>879</v>
      </c>
      <c r="G8469" t="s">
        <v>4098</v>
      </c>
      <c r="H8469" t="s">
        <v>25916</v>
      </c>
      <c r="I8469" t="s">
        <v>83</v>
      </c>
      <c r="J8469" t="s">
        <v>565</v>
      </c>
      <c r="K8469" t="s">
        <v>25917</v>
      </c>
      <c r="L8469">
        <v>13823728</v>
      </c>
      <c r="M8469">
        <f t="shared" si="264"/>
        <v>42192</v>
      </c>
      <c r="N8469" s="2">
        <f t="shared" si="265"/>
        <v>45.028142589118197</v>
      </c>
    </row>
    <row r="8470" spans="1:14" x14ac:dyDescent="0.3">
      <c r="A8470" t="s">
        <v>4048</v>
      </c>
      <c r="B8470" t="s">
        <v>1168</v>
      </c>
      <c r="C8470">
        <v>4.3</v>
      </c>
      <c r="D8470">
        <v>11</v>
      </c>
      <c r="E8470">
        <v>5199</v>
      </c>
      <c r="F8470">
        <v>2599</v>
      </c>
      <c r="G8470" t="s">
        <v>12446</v>
      </c>
      <c r="H8470" t="s">
        <v>25918</v>
      </c>
      <c r="I8470" t="s">
        <v>132</v>
      </c>
      <c r="J8470" t="s">
        <v>1171</v>
      </c>
      <c r="K8470" t="s">
        <v>25919</v>
      </c>
      <c r="L8470">
        <v>15913434</v>
      </c>
      <c r="M8470">
        <f t="shared" si="264"/>
        <v>28589</v>
      </c>
      <c r="N8470" s="2">
        <f t="shared" si="265"/>
        <v>50.009617234083478</v>
      </c>
    </row>
    <row r="8471" spans="1:14" x14ac:dyDescent="0.3">
      <c r="A8471" t="s">
        <v>7979</v>
      </c>
      <c r="B8471" t="s">
        <v>2318</v>
      </c>
      <c r="C8471">
        <v>3.9</v>
      </c>
      <c r="D8471">
        <v>165</v>
      </c>
      <c r="E8471">
        <v>2199</v>
      </c>
      <c r="F8471">
        <v>989</v>
      </c>
      <c r="G8471" t="s">
        <v>124</v>
      </c>
      <c r="H8471" t="s">
        <v>25920</v>
      </c>
      <c r="I8471" t="s">
        <v>50</v>
      </c>
      <c r="J8471" t="s">
        <v>2320</v>
      </c>
      <c r="K8471" t="s">
        <v>25921</v>
      </c>
      <c r="L8471">
        <v>13634408</v>
      </c>
      <c r="M8471">
        <f t="shared" si="264"/>
        <v>163185</v>
      </c>
      <c r="N8471" s="2">
        <f t="shared" si="265"/>
        <v>55.025011368804002</v>
      </c>
    </row>
    <row r="8472" spans="1:14" x14ac:dyDescent="0.3">
      <c r="A8472" t="s">
        <v>25922</v>
      </c>
      <c r="B8472" t="s">
        <v>1382</v>
      </c>
      <c r="C8472">
        <v>4.3</v>
      </c>
      <c r="D8472">
        <v>45</v>
      </c>
      <c r="E8472">
        <v>2699</v>
      </c>
      <c r="F8472">
        <v>809</v>
      </c>
      <c r="G8472" t="s">
        <v>124</v>
      </c>
      <c r="H8472" t="s">
        <v>25923</v>
      </c>
      <c r="I8472" t="s">
        <v>126</v>
      </c>
      <c r="J8472" t="s">
        <v>1384</v>
      </c>
      <c r="K8472" t="s">
        <v>25924</v>
      </c>
      <c r="L8472">
        <v>14122666</v>
      </c>
      <c r="M8472">
        <f t="shared" si="264"/>
        <v>36405</v>
      </c>
      <c r="N8472" s="2">
        <f t="shared" si="265"/>
        <v>70.0259355316784</v>
      </c>
    </row>
    <row r="8473" spans="1:14" x14ac:dyDescent="0.3">
      <c r="A8473" t="s">
        <v>2341</v>
      </c>
      <c r="B8473" t="s">
        <v>5721</v>
      </c>
      <c r="C8473">
        <v>4.3</v>
      </c>
      <c r="D8473">
        <v>22</v>
      </c>
      <c r="E8473">
        <v>2349</v>
      </c>
      <c r="F8473">
        <v>869</v>
      </c>
      <c r="G8473" t="s">
        <v>29</v>
      </c>
      <c r="H8473" t="s">
        <v>25925</v>
      </c>
      <c r="I8473" t="s">
        <v>642</v>
      </c>
      <c r="J8473" t="s">
        <v>5723</v>
      </c>
      <c r="K8473" t="s">
        <v>25926</v>
      </c>
      <c r="L8473">
        <v>16239066</v>
      </c>
      <c r="M8473">
        <f t="shared" si="264"/>
        <v>19118</v>
      </c>
      <c r="N8473" s="2">
        <f t="shared" si="265"/>
        <v>63.005534269902085</v>
      </c>
    </row>
    <row r="8474" spans="1:14" x14ac:dyDescent="0.3">
      <c r="A8474" t="s">
        <v>25927</v>
      </c>
      <c r="B8474" t="s">
        <v>230</v>
      </c>
      <c r="C8474">
        <v>4.4000000000000004</v>
      </c>
      <c r="D8474">
        <v>13</v>
      </c>
      <c r="E8474">
        <v>2399</v>
      </c>
      <c r="F8474">
        <v>839</v>
      </c>
      <c r="G8474" t="s">
        <v>42</v>
      </c>
      <c r="H8474" t="s">
        <v>25928</v>
      </c>
      <c r="I8474" t="s">
        <v>752</v>
      </c>
      <c r="J8474" t="s">
        <v>232</v>
      </c>
      <c r="K8474" t="s">
        <v>25929</v>
      </c>
      <c r="L8474">
        <v>14928140</v>
      </c>
      <c r="M8474">
        <f t="shared" si="264"/>
        <v>10907</v>
      </c>
      <c r="N8474" s="2">
        <f t="shared" si="265"/>
        <v>65.027094622759478</v>
      </c>
    </row>
    <row r="8475" spans="1:14" x14ac:dyDescent="0.3">
      <c r="A8475" t="s">
        <v>4992</v>
      </c>
      <c r="B8475" t="s">
        <v>1382</v>
      </c>
      <c r="C8475">
        <v>4.0999999999999996</v>
      </c>
      <c r="D8475">
        <v>12</v>
      </c>
      <c r="E8475">
        <v>1699</v>
      </c>
      <c r="F8475">
        <v>594</v>
      </c>
      <c r="G8475" t="s">
        <v>124</v>
      </c>
      <c r="H8475" t="s">
        <v>25930</v>
      </c>
      <c r="I8475" t="s">
        <v>126</v>
      </c>
      <c r="J8475" t="s">
        <v>1384</v>
      </c>
      <c r="K8475" t="s">
        <v>25931</v>
      </c>
      <c r="L8475">
        <v>17093790</v>
      </c>
      <c r="M8475">
        <f t="shared" si="264"/>
        <v>7128</v>
      </c>
      <c r="N8475" s="2">
        <f t="shared" si="265"/>
        <v>65.038257798705118</v>
      </c>
    </row>
    <row r="8476" spans="1:14" x14ac:dyDescent="0.3">
      <c r="A8476" t="s">
        <v>25932</v>
      </c>
      <c r="B8476" t="s">
        <v>1948</v>
      </c>
      <c r="C8476">
        <v>4.7</v>
      </c>
      <c r="D8476">
        <v>3</v>
      </c>
      <c r="E8476">
        <v>2399</v>
      </c>
      <c r="F8476">
        <v>2375</v>
      </c>
      <c r="G8476" t="s">
        <v>451</v>
      </c>
      <c r="H8476" t="s">
        <v>25933</v>
      </c>
      <c r="I8476" t="s">
        <v>297</v>
      </c>
      <c r="J8476" t="s">
        <v>1950</v>
      </c>
      <c r="K8476" t="s">
        <v>25934</v>
      </c>
      <c r="L8476">
        <v>16604608</v>
      </c>
      <c r="M8476">
        <f t="shared" si="264"/>
        <v>7125</v>
      </c>
      <c r="N8476" s="2">
        <f t="shared" si="265"/>
        <v>1.0004168403501459</v>
      </c>
    </row>
    <row r="8477" spans="1:14" x14ac:dyDescent="0.3">
      <c r="A8477" t="s">
        <v>25935</v>
      </c>
      <c r="B8477" t="s">
        <v>456</v>
      </c>
      <c r="C8477">
        <v>3.1</v>
      </c>
      <c r="D8477">
        <v>8</v>
      </c>
      <c r="E8477">
        <v>1690</v>
      </c>
      <c r="F8477">
        <v>845</v>
      </c>
      <c r="G8477" t="s">
        <v>67</v>
      </c>
      <c r="H8477" t="s">
        <v>25936</v>
      </c>
      <c r="I8477" t="s">
        <v>1064</v>
      </c>
      <c r="J8477" t="s">
        <v>459</v>
      </c>
      <c r="K8477" t="s">
        <v>25937</v>
      </c>
      <c r="L8477">
        <v>15631240</v>
      </c>
      <c r="M8477">
        <f t="shared" si="264"/>
        <v>6760</v>
      </c>
      <c r="N8477" s="2">
        <f t="shared" si="265"/>
        <v>50</v>
      </c>
    </row>
    <row r="8478" spans="1:14" x14ac:dyDescent="0.3">
      <c r="A8478" t="s">
        <v>25938</v>
      </c>
      <c r="B8478" t="s">
        <v>165</v>
      </c>
      <c r="C8478">
        <v>4.5999999999999996</v>
      </c>
      <c r="D8478">
        <v>15</v>
      </c>
      <c r="E8478">
        <v>2999</v>
      </c>
      <c r="F8478">
        <v>1499</v>
      </c>
      <c r="G8478" t="s">
        <v>42</v>
      </c>
      <c r="H8478" t="s">
        <v>25939</v>
      </c>
      <c r="I8478" t="s">
        <v>862</v>
      </c>
      <c r="J8478" t="s">
        <v>168</v>
      </c>
      <c r="K8478" t="s">
        <v>25940</v>
      </c>
      <c r="L8478">
        <v>15688146</v>
      </c>
      <c r="M8478">
        <f t="shared" si="264"/>
        <v>22485</v>
      </c>
      <c r="N8478" s="2">
        <f t="shared" si="265"/>
        <v>50.016672224074689</v>
      </c>
    </row>
    <row r="8479" spans="1:14" x14ac:dyDescent="0.3">
      <c r="A8479" t="s">
        <v>25941</v>
      </c>
      <c r="B8479" t="s">
        <v>1273</v>
      </c>
      <c r="C8479">
        <v>4.4000000000000004</v>
      </c>
      <c r="D8479">
        <v>5</v>
      </c>
      <c r="E8479">
        <v>1299</v>
      </c>
      <c r="F8479">
        <v>779</v>
      </c>
      <c r="G8479" t="s">
        <v>42</v>
      </c>
      <c r="H8479" t="s">
        <v>25942</v>
      </c>
      <c r="I8479" t="s">
        <v>56</v>
      </c>
      <c r="J8479" t="s">
        <v>1275</v>
      </c>
      <c r="K8479" t="s">
        <v>25943</v>
      </c>
      <c r="L8479">
        <v>17566738</v>
      </c>
      <c r="M8479">
        <f t="shared" si="264"/>
        <v>3895</v>
      </c>
      <c r="N8479" s="2">
        <f t="shared" si="265"/>
        <v>40.030792917628943</v>
      </c>
    </row>
    <row r="8480" spans="1:14" x14ac:dyDescent="0.3">
      <c r="A8480" t="s">
        <v>3120</v>
      </c>
      <c r="B8480" t="s">
        <v>1817</v>
      </c>
      <c r="C8480">
        <v>3.5</v>
      </c>
      <c r="D8480">
        <v>80</v>
      </c>
      <c r="E8480">
        <v>1649</v>
      </c>
      <c r="F8480">
        <v>626</v>
      </c>
      <c r="G8480" t="s">
        <v>838</v>
      </c>
      <c r="H8480" t="s">
        <v>25944</v>
      </c>
      <c r="I8480" t="s">
        <v>446</v>
      </c>
      <c r="J8480" t="s">
        <v>1819</v>
      </c>
      <c r="K8480" t="s">
        <v>25945</v>
      </c>
      <c r="L8480">
        <v>15769336</v>
      </c>
      <c r="M8480">
        <f t="shared" si="264"/>
        <v>50080</v>
      </c>
      <c r="N8480" s="2">
        <f t="shared" si="265"/>
        <v>62.037598544572468</v>
      </c>
    </row>
    <row r="8481" spans="1:14" x14ac:dyDescent="0.3">
      <c r="A8481" t="s">
        <v>11467</v>
      </c>
      <c r="B8481" t="s">
        <v>4683</v>
      </c>
      <c r="C8481">
        <v>4.5999999999999996</v>
      </c>
      <c r="D8481">
        <v>11</v>
      </c>
      <c r="E8481">
        <v>1499</v>
      </c>
      <c r="F8481">
        <v>374</v>
      </c>
      <c r="G8481" t="s">
        <v>1474</v>
      </c>
      <c r="H8481" t="s">
        <v>25946</v>
      </c>
      <c r="I8481" t="s">
        <v>76</v>
      </c>
      <c r="J8481" t="s">
        <v>4685</v>
      </c>
      <c r="K8481" t="s">
        <v>25947</v>
      </c>
      <c r="L8481">
        <v>16053748</v>
      </c>
      <c r="M8481">
        <f t="shared" si="264"/>
        <v>4114</v>
      </c>
      <c r="N8481" s="2">
        <f t="shared" si="265"/>
        <v>75.050033355570378</v>
      </c>
    </row>
    <row r="8482" spans="1:14" x14ac:dyDescent="0.3">
      <c r="A8482" t="s">
        <v>19700</v>
      </c>
      <c r="B8482" t="s">
        <v>230</v>
      </c>
      <c r="C8482">
        <v>4.0999999999999996</v>
      </c>
      <c r="D8482">
        <v>74</v>
      </c>
      <c r="E8482">
        <v>999</v>
      </c>
      <c r="F8482">
        <v>299</v>
      </c>
      <c r="G8482" t="s">
        <v>67</v>
      </c>
      <c r="H8482" t="s">
        <v>25948</v>
      </c>
      <c r="I8482" t="s">
        <v>273</v>
      </c>
      <c r="J8482" t="s">
        <v>232</v>
      </c>
      <c r="K8482" t="s">
        <v>25949</v>
      </c>
      <c r="L8482">
        <v>14885312</v>
      </c>
      <c r="M8482">
        <f t="shared" si="264"/>
        <v>22126</v>
      </c>
      <c r="N8482" s="2">
        <f t="shared" si="265"/>
        <v>70.070070070070074</v>
      </c>
    </row>
    <row r="8483" spans="1:14" x14ac:dyDescent="0.3">
      <c r="A8483" t="s">
        <v>1655</v>
      </c>
      <c r="B8483" t="s">
        <v>119</v>
      </c>
      <c r="C8483">
        <v>4.5</v>
      </c>
      <c r="D8483">
        <v>12</v>
      </c>
      <c r="E8483">
        <v>999</v>
      </c>
      <c r="F8483">
        <v>999</v>
      </c>
      <c r="G8483" t="s">
        <v>2446</v>
      </c>
      <c r="H8483" t="s">
        <v>25950</v>
      </c>
      <c r="I8483" t="s">
        <v>297</v>
      </c>
      <c r="J8483" t="s">
        <v>119</v>
      </c>
      <c r="K8483" t="s">
        <v>25951</v>
      </c>
      <c r="L8483">
        <v>13550232</v>
      </c>
      <c r="M8483">
        <f t="shared" si="264"/>
        <v>11988</v>
      </c>
      <c r="N8483" s="2">
        <f t="shared" si="265"/>
        <v>0</v>
      </c>
    </row>
    <row r="8484" spans="1:14" x14ac:dyDescent="0.3">
      <c r="A8484" t="s">
        <v>25952</v>
      </c>
      <c r="B8484" t="s">
        <v>41</v>
      </c>
      <c r="C8484">
        <v>3.3</v>
      </c>
      <c r="D8484">
        <v>9</v>
      </c>
      <c r="E8484">
        <v>1599</v>
      </c>
      <c r="F8484">
        <v>1599</v>
      </c>
      <c r="G8484" t="s">
        <v>12702</v>
      </c>
      <c r="H8484" t="s">
        <v>25953</v>
      </c>
      <c r="I8484" t="s">
        <v>740</v>
      </c>
      <c r="J8484" t="s">
        <v>45</v>
      </c>
      <c r="K8484" t="s">
        <v>25954</v>
      </c>
      <c r="L8484">
        <v>15293134</v>
      </c>
      <c r="M8484">
        <f t="shared" si="264"/>
        <v>14391</v>
      </c>
      <c r="N8484" s="2">
        <f t="shared" si="265"/>
        <v>0</v>
      </c>
    </row>
    <row r="8485" spans="1:14" x14ac:dyDescent="0.3">
      <c r="A8485" t="s">
        <v>1218</v>
      </c>
      <c r="B8485" t="s">
        <v>1382</v>
      </c>
      <c r="C8485">
        <v>4</v>
      </c>
      <c r="D8485">
        <v>10</v>
      </c>
      <c r="E8485">
        <v>3699</v>
      </c>
      <c r="F8485">
        <v>1294</v>
      </c>
      <c r="G8485" t="s">
        <v>124</v>
      </c>
      <c r="H8485" t="s">
        <v>25955</v>
      </c>
      <c r="I8485" t="s">
        <v>132</v>
      </c>
      <c r="J8485" t="s">
        <v>1384</v>
      </c>
      <c r="K8485" t="s">
        <v>25956</v>
      </c>
      <c r="L8485">
        <v>16271252</v>
      </c>
      <c r="M8485">
        <f t="shared" si="264"/>
        <v>12940</v>
      </c>
      <c r="N8485" s="2">
        <f t="shared" si="265"/>
        <v>65.01757231684239</v>
      </c>
    </row>
    <row r="8486" spans="1:14" x14ac:dyDescent="0.3">
      <c r="A8486" t="s">
        <v>4340</v>
      </c>
      <c r="B8486" t="s">
        <v>230</v>
      </c>
      <c r="C8486">
        <v>4.4000000000000004</v>
      </c>
      <c r="D8486">
        <v>18</v>
      </c>
      <c r="E8486">
        <v>1199</v>
      </c>
      <c r="F8486">
        <v>719</v>
      </c>
      <c r="G8486" t="s">
        <v>67</v>
      </c>
      <c r="H8486" t="s">
        <v>25957</v>
      </c>
      <c r="I8486" t="s">
        <v>37</v>
      </c>
      <c r="J8486" t="s">
        <v>232</v>
      </c>
      <c r="K8486" t="s">
        <v>25958</v>
      </c>
      <c r="L8486">
        <v>13334682</v>
      </c>
      <c r="M8486">
        <f t="shared" si="264"/>
        <v>12942</v>
      </c>
      <c r="N8486" s="2">
        <f t="shared" si="265"/>
        <v>40.033361134278564</v>
      </c>
    </row>
    <row r="8487" spans="1:14" x14ac:dyDescent="0.3">
      <c r="A8487" t="s">
        <v>25959</v>
      </c>
      <c r="B8487" t="s">
        <v>1300</v>
      </c>
      <c r="C8487">
        <v>3.9</v>
      </c>
      <c r="D8487">
        <v>182</v>
      </c>
      <c r="E8487">
        <v>2299</v>
      </c>
      <c r="F8487">
        <v>1149</v>
      </c>
      <c r="G8487" t="s">
        <v>67</v>
      </c>
      <c r="H8487" t="s">
        <v>25960</v>
      </c>
      <c r="I8487" t="s">
        <v>201</v>
      </c>
      <c r="J8487" t="s">
        <v>1302</v>
      </c>
      <c r="K8487" t="s">
        <v>25961</v>
      </c>
      <c r="L8487">
        <v>10884948</v>
      </c>
      <c r="M8487">
        <f t="shared" si="264"/>
        <v>209118</v>
      </c>
      <c r="N8487" s="2">
        <f t="shared" si="265"/>
        <v>50.021748586341886</v>
      </c>
    </row>
    <row r="8488" spans="1:14" x14ac:dyDescent="0.3">
      <c r="A8488" t="s">
        <v>1173</v>
      </c>
      <c r="B8488" t="s">
        <v>3370</v>
      </c>
      <c r="C8488">
        <v>4.2</v>
      </c>
      <c r="D8488">
        <v>34</v>
      </c>
      <c r="E8488">
        <v>999</v>
      </c>
      <c r="F8488">
        <v>799</v>
      </c>
      <c r="G8488" t="s">
        <v>242</v>
      </c>
      <c r="H8488" t="s">
        <v>25962</v>
      </c>
      <c r="I8488" t="s">
        <v>1176</v>
      </c>
      <c r="J8488" t="s">
        <v>3372</v>
      </c>
      <c r="K8488" t="s">
        <v>6329</v>
      </c>
      <c r="L8488">
        <v>13916348</v>
      </c>
      <c r="M8488">
        <f t="shared" si="264"/>
        <v>27166</v>
      </c>
      <c r="N8488" s="2">
        <f t="shared" si="265"/>
        <v>20.02002002002002</v>
      </c>
    </row>
    <row r="8489" spans="1:14" x14ac:dyDescent="0.3">
      <c r="A8489" t="s">
        <v>25963</v>
      </c>
      <c r="B8489" t="s">
        <v>35</v>
      </c>
      <c r="C8489">
        <v>3.3</v>
      </c>
      <c r="D8489">
        <v>11</v>
      </c>
      <c r="E8489">
        <v>7999</v>
      </c>
      <c r="F8489">
        <v>3999</v>
      </c>
      <c r="G8489" t="s">
        <v>29</v>
      </c>
      <c r="H8489" t="s">
        <v>25964</v>
      </c>
      <c r="I8489" t="s">
        <v>44</v>
      </c>
      <c r="J8489" t="s">
        <v>38</v>
      </c>
      <c r="K8489" t="s">
        <v>25965</v>
      </c>
      <c r="L8489">
        <v>16547336</v>
      </c>
      <c r="M8489">
        <f t="shared" si="264"/>
        <v>43989</v>
      </c>
      <c r="N8489" s="2">
        <f t="shared" si="265"/>
        <v>50.006250781347674</v>
      </c>
    </row>
    <row r="8490" spans="1:14" x14ac:dyDescent="0.3">
      <c r="A8490" t="s">
        <v>5406</v>
      </c>
      <c r="B8490" t="s">
        <v>689</v>
      </c>
      <c r="C8490">
        <v>4.3</v>
      </c>
      <c r="D8490">
        <v>59</v>
      </c>
      <c r="E8490">
        <v>2490</v>
      </c>
      <c r="F8490">
        <v>1245</v>
      </c>
      <c r="G8490" t="s">
        <v>88</v>
      </c>
      <c r="H8490" t="s">
        <v>25966</v>
      </c>
      <c r="I8490" t="s">
        <v>586</v>
      </c>
      <c r="J8490" t="s">
        <v>692</v>
      </c>
      <c r="K8490" t="s">
        <v>25967</v>
      </c>
      <c r="L8490">
        <v>14619200</v>
      </c>
      <c r="M8490">
        <f t="shared" si="264"/>
        <v>73455</v>
      </c>
      <c r="N8490" s="2">
        <f t="shared" si="265"/>
        <v>50</v>
      </c>
    </row>
    <row r="8491" spans="1:14" x14ac:dyDescent="0.3">
      <c r="A8491" t="s">
        <v>25968</v>
      </c>
      <c r="B8491" t="s">
        <v>1342</v>
      </c>
      <c r="C8491">
        <v>5</v>
      </c>
      <c r="D8491">
        <v>3</v>
      </c>
      <c r="E8491">
        <v>2299</v>
      </c>
      <c r="F8491">
        <v>1379</v>
      </c>
      <c r="G8491" t="s">
        <v>29</v>
      </c>
      <c r="H8491" t="s">
        <v>25969</v>
      </c>
      <c r="I8491" t="s">
        <v>56</v>
      </c>
      <c r="J8491" t="s">
        <v>1344</v>
      </c>
      <c r="K8491" t="s">
        <v>25970</v>
      </c>
      <c r="L8491">
        <v>17062858</v>
      </c>
      <c r="M8491">
        <f t="shared" si="264"/>
        <v>4137</v>
      </c>
      <c r="N8491" s="2">
        <f t="shared" si="265"/>
        <v>40.01739886907351</v>
      </c>
    </row>
    <row r="8492" spans="1:14" x14ac:dyDescent="0.3">
      <c r="A8492" t="s">
        <v>6319</v>
      </c>
      <c r="B8492" t="s">
        <v>4913</v>
      </c>
      <c r="C8492">
        <v>4.0999999999999996</v>
      </c>
      <c r="D8492">
        <v>7</v>
      </c>
      <c r="E8492">
        <v>1599</v>
      </c>
      <c r="F8492">
        <v>1599</v>
      </c>
      <c r="G8492" t="s">
        <v>4247</v>
      </c>
      <c r="H8492" t="s">
        <v>25971</v>
      </c>
      <c r="I8492" t="s">
        <v>37</v>
      </c>
      <c r="J8492" t="s">
        <v>4915</v>
      </c>
      <c r="K8492" t="s">
        <v>25972</v>
      </c>
      <c r="L8492">
        <v>17116614</v>
      </c>
      <c r="M8492">
        <f t="shared" si="264"/>
        <v>11193</v>
      </c>
      <c r="N8492" s="2">
        <f t="shared" si="265"/>
        <v>0</v>
      </c>
    </row>
    <row r="8493" spans="1:14" x14ac:dyDescent="0.3">
      <c r="A8493" t="s">
        <v>4253</v>
      </c>
      <c r="B8493" t="s">
        <v>230</v>
      </c>
      <c r="C8493">
        <v>4.4000000000000004</v>
      </c>
      <c r="D8493">
        <v>141</v>
      </c>
      <c r="E8493">
        <v>3699</v>
      </c>
      <c r="F8493">
        <v>1664</v>
      </c>
      <c r="G8493" t="s">
        <v>1474</v>
      </c>
      <c r="H8493" t="s">
        <v>25973</v>
      </c>
      <c r="I8493" t="s">
        <v>685</v>
      </c>
      <c r="J8493" t="s">
        <v>232</v>
      </c>
      <c r="K8493" t="s">
        <v>25974</v>
      </c>
      <c r="L8493">
        <v>12829512</v>
      </c>
      <c r="M8493">
        <f t="shared" si="264"/>
        <v>234624</v>
      </c>
      <c r="N8493" s="2">
        <f t="shared" si="265"/>
        <v>55.014868883482023</v>
      </c>
    </row>
    <row r="8494" spans="1:14" x14ac:dyDescent="0.3">
      <c r="A8494" t="s">
        <v>25975</v>
      </c>
      <c r="B8494" t="s">
        <v>2435</v>
      </c>
      <c r="C8494">
        <v>4.9000000000000004</v>
      </c>
      <c r="D8494">
        <v>7</v>
      </c>
      <c r="E8494">
        <v>699</v>
      </c>
      <c r="F8494">
        <v>699</v>
      </c>
      <c r="G8494" t="s">
        <v>25976</v>
      </c>
      <c r="H8494" t="s">
        <v>25977</v>
      </c>
      <c r="I8494" t="s">
        <v>1229</v>
      </c>
      <c r="J8494" t="s">
        <v>2438</v>
      </c>
      <c r="K8494" t="s">
        <v>25978</v>
      </c>
      <c r="L8494">
        <v>17855372</v>
      </c>
      <c r="M8494">
        <f t="shared" si="264"/>
        <v>4893</v>
      </c>
      <c r="N8494" s="2">
        <f t="shared" si="265"/>
        <v>0</v>
      </c>
    </row>
    <row r="8495" spans="1:14" x14ac:dyDescent="0.3">
      <c r="A8495" t="s">
        <v>25979</v>
      </c>
      <c r="B8495" t="s">
        <v>16624</v>
      </c>
      <c r="C8495">
        <v>4.4000000000000004</v>
      </c>
      <c r="D8495">
        <v>101</v>
      </c>
      <c r="E8495">
        <v>199</v>
      </c>
      <c r="F8495">
        <v>199</v>
      </c>
      <c r="G8495" t="s">
        <v>1503</v>
      </c>
      <c r="H8495" t="s">
        <v>25980</v>
      </c>
      <c r="I8495" t="s">
        <v>2497</v>
      </c>
      <c r="J8495" t="s">
        <v>16626</v>
      </c>
      <c r="K8495" t="s">
        <v>25981</v>
      </c>
      <c r="L8495">
        <v>16589654</v>
      </c>
      <c r="M8495">
        <f t="shared" si="264"/>
        <v>20099</v>
      </c>
      <c r="N8495" s="2">
        <f t="shared" si="265"/>
        <v>0</v>
      </c>
    </row>
    <row r="8496" spans="1:14" x14ac:dyDescent="0.3">
      <c r="A8496" t="s">
        <v>25982</v>
      </c>
      <c r="B8496" t="s">
        <v>13151</v>
      </c>
      <c r="C8496">
        <v>4.5</v>
      </c>
      <c r="D8496">
        <v>135</v>
      </c>
      <c r="E8496">
        <v>599</v>
      </c>
      <c r="F8496">
        <v>599</v>
      </c>
      <c r="G8496" t="s">
        <v>16</v>
      </c>
      <c r="H8496" t="s">
        <v>25983</v>
      </c>
      <c r="I8496" t="s">
        <v>17661</v>
      </c>
      <c r="J8496" t="s">
        <v>13154</v>
      </c>
      <c r="K8496" t="s">
        <v>25984</v>
      </c>
      <c r="L8496">
        <v>15129300</v>
      </c>
      <c r="M8496">
        <f t="shared" si="264"/>
        <v>80865</v>
      </c>
      <c r="N8496" s="2">
        <f t="shared" si="265"/>
        <v>0</v>
      </c>
    </row>
    <row r="8497" spans="1:14" x14ac:dyDescent="0.3">
      <c r="A8497" t="s">
        <v>2046</v>
      </c>
      <c r="B8497" t="s">
        <v>10656</v>
      </c>
      <c r="C8497">
        <v>5</v>
      </c>
      <c r="D8497">
        <v>4</v>
      </c>
      <c r="E8497">
        <v>1399</v>
      </c>
      <c r="F8497">
        <v>685</v>
      </c>
      <c r="G8497" t="s">
        <v>124</v>
      </c>
      <c r="H8497" t="s">
        <v>25985</v>
      </c>
      <c r="I8497" t="s">
        <v>126</v>
      </c>
      <c r="J8497" t="s">
        <v>10658</v>
      </c>
      <c r="K8497" t="s">
        <v>25986</v>
      </c>
      <c r="L8497">
        <v>17627700</v>
      </c>
      <c r="M8497">
        <f t="shared" si="264"/>
        <v>2740</v>
      </c>
      <c r="N8497" s="2">
        <f t="shared" si="265"/>
        <v>51.036454610436024</v>
      </c>
    </row>
    <row r="8498" spans="1:14" x14ac:dyDescent="0.3">
      <c r="A8498" t="s">
        <v>25987</v>
      </c>
      <c r="B8498" t="s">
        <v>1317</v>
      </c>
      <c r="C8498">
        <v>4.4000000000000004</v>
      </c>
      <c r="D8498">
        <v>19</v>
      </c>
      <c r="E8498">
        <v>1399</v>
      </c>
      <c r="F8498">
        <v>489</v>
      </c>
      <c r="G8498" t="s">
        <v>67</v>
      </c>
      <c r="H8498" t="s">
        <v>25988</v>
      </c>
      <c r="I8498" t="s">
        <v>3438</v>
      </c>
      <c r="J8498" t="s">
        <v>1317</v>
      </c>
      <c r="K8498" t="s">
        <v>25989</v>
      </c>
      <c r="L8498">
        <v>14400194</v>
      </c>
      <c r="M8498">
        <f t="shared" si="264"/>
        <v>9291</v>
      </c>
      <c r="N8498" s="2">
        <f t="shared" si="265"/>
        <v>65.046461758398848</v>
      </c>
    </row>
    <row r="8499" spans="1:14" x14ac:dyDescent="0.3">
      <c r="A8499" t="s">
        <v>3955</v>
      </c>
      <c r="B8499" t="s">
        <v>3852</v>
      </c>
      <c r="C8499">
        <v>3.8</v>
      </c>
      <c r="D8499">
        <v>27</v>
      </c>
      <c r="E8499">
        <v>1795</v>
      </c>
      <c r="F8499">
        <v>1256</v>
      </c>
      <c r="G8499" t="s">
        <v>42</v>
      </c>
      <c r="H8499" t="s">
        <v>25990</v>
      </c>
      <c r="I8499" t="s">
        <v>56</v>
      </c>
      <c r="J8499" t="s">
        <v>3854</v>
      </c>
      <c r="K8499" t="s">
        <v>25991</v>
      </c>
      <c r="L8499">
        <v>11521392</v>
      </c>
      <c r="M8499">
        <f t="shared" si="264"/>
        <v>33912</v>
      </c>
      <c r="N8499" s="2">
        <f t="shared" si="265"/>
        <v>30.02785515320334</v>
      </c>
    </row>
    <row r="8500" spans="1:14" x14ac:dyDescent="0.3">
      <c r="A8500" t="s">
        <v>25992</v>
      </c>
      <c r="B8500" t="s">
        <v>19611</v>
      </c>
      <c r="C8500">
        <v>4.7</v>
      </c>
      <c r="D8500">
        <v>7</v>
      </c>
      <c r="E8500">
        <v>2248</v>
      </c>
      <c r="F8500">
        <v>831</v>
      </c>
      <c r="G8500" t="s">
        <v>148</v>
      </c>
      <c r="H8500" t="s">
        <v>25993</v>
      </c>
      <c r="I8500" t="s">
        <v>126</v>
      </c>
      <c r="J8500" t="s">
        <v>19613</v>
      </c>
      <c r="K8500" t="s">
        <v>25994</v>
      </c>
      <c r="L8500">
        <v>17984960</v>
      </c>
      <c r="M8500">
        <f t="shared" si="264"/>
        <v>5817</v>
      </c>
      <c r="N8500" s="2">
        <f t="shared" si="265"/>
        <v>63.033807829181498</v>
      </c>
    </row>
    <row r="8501" spans="1:14" x14ac:dyDescent="0.3">
      <c r="A8501" t="s">
        <v>25995</v>
      </c>
      <c r="B8501" t="s">
        <v>877</v>
      </c>
      <c r="C8501">
        <v>4.3</v>
      </c>
      <c r="D8501">
        <v>77</v>
      </c>
      <c r="E8501">
        <v>999</v>
      </c>
      <c r="F8501">
        <v>549</v>
      </c>
      <c r="G8501" t="s">
        <v>1412</v>
      </c>
      <c r="H8501" t="s">
        <v>25996</v>
      </c>
      <c r="I8501" t="s">
        <v>880</v>
      </c>
      <c r="J8501" t="s">
        <v>881</v>
      </c>
      <c r="K8501" t="s">
        <v>25997</v>
      </c>
      <c r="L8501">
        <v>14165442</v>
      </c>
      <c r="M8501">
        <f t="shared" si="264"/>
        <v>42273</v>
      </c>
      <c r="N8501" s="2">
        <f t="shared" si="265"/>
        <v>45.045045045045043</v>
      </c>
    </row>
    <row r="8502" spans="1:14" x14ac:dyDescent="0.3">
      <c r="A8502" t="s">
        <v>25998</v>
      </c>
      <c r="B8502" t="s">
        <v>19023</v>
      </c>
      <c r="C8502">
        <v>4.5999999999999996</v>
      </c>
      <c r="D8502">
        <v>17</v>
      </c>
      <c r="E8502">
        <v>5500</v>
      </c>
      <c r="F8502">
        <v>1599</v>
      </c>
      <c r="G8502" t="s">
        <v>16</v>
      </c>
      <c r="H8502" t="s">
        <v>25999</v>
      </c>
      <c r="I8502" t="s">
        <v>2875</v>
      </c>
      <c r="J8502" t="s">
        <v>19025</v>
      </c>
      <c r="K8502" t="s">
        <v>26000</v>
      </c>
      <c r="L8502">
        <v>15987730</v>
      </c>
      <c r="M8502">
        <f t="shared" si="264"/>
        <v>27183</v>
      </c>
      <c r="N8502" s="2">
        <f t="shared" si="265"/>
        <v>70.927272727272722</v>
      </c>
    </row>
    <row r="8503" spans="1:14" x14ac:dyDescent="0.3">
      <c r="A8503" t="s">
        <v>26001</v>
      </c>
      <c r="B8503" t="s">
        <v>54</v>
      </c>
      <c r="C8503">
        <v>3.4</v>
      </c>
      <c r="D8503">
        <v>16</v>
      </c>
      <c r="E8503">
        <v>1849</v>
      </c>
      <c r="F8503">
        <v>554</v>
      </c>
      <c r="G8503" t="s">
        <v>42</v>
      </c>
      <c r="H8503" t="s">
        <v>26002</v>
      </c>
      <c r="I8503" t="s">
        <v>50</v>
      </c>
      <c r="J8503" t="s">
        <v>57</v>
      </c>
      <c r="K8503" t="s">
        <v>26003</v>
      </c>
      <c r="L8503">
        <v>15424568</v>
      </c>
      <c r="M8503">
        <f t="shared" si="264"/>
        <v>8864</v>
      </c>
      <c r="N8503" s="2">
        <f t="shared" si="265"/>
        <v>70.037858301784752</v>
      </c>
    </row>
    <row r="8504" spans="1:14" x14ac:dyDescent="0.3">
      <c r="A8504" t="s">
        <v>8446</v>
      </c>
      <c r="B8504" t="s">
        <v>11552</v>
      </c>
      <c r="C8504">
        <v>4.5</v>
      </c>
      <c r="D8504">
        <v>160</v>
      </c>
      <c r="E8504">
        <v>2299</v>
      </c>
      <c r="F8504">
        <v>1034</v>
      </c>
      <c r="G8504" t="s">
        <v>249</v>
      </c>
      <c r="H8504" t="s">
        <v>26004</v>
      </c>
      <c r="I8504" t="s">
        <v>83</v>
      </c>
      <c r="J8504" t="s">
        <v>11554</v>
      </c>
      <c r="K8504" t="s">
        <v>26005</v>
      </c>
      <c r="L8504">
        <v>11609872</v>
      </c>
      <c r="M8504">
        <f t="shared" si="264"/>
        <v>165440</v>
      </c>
      <c r="N8504" s="2">
        <f t="shared" si="265"/>
        <v>55.023923444976077</v>
      </c>
    </row>
    <row r="8505" spans="1:14" x14ac:dyDescent="0.3">
      <c r="A8505" t="s">
        <v>22037</v>
      </c>
      <c r="B8505" t="s">
        <v>3777</v>
      </c>
      <c r="C8505">
        <v>4.0999999999999996</v>
      </c>
      <c r="D8505">
        <v>28</v>
      </c>
      <c r="E8505">
        <v>1499</v>
      </c>
      <c r="F8505">
        <v>599</v>
      </c>
      <c r="G8505" t="s">
        <v>67</v>
      </c>
      <c r="H8505" t="s">
        <v>26006</v>
      </c>
      <c r="I8505" t="s">
        <v>297</v>
      </c>
      <c r="J8505" t="s">
        <v>3779</v>
      </c>
      <c r="K8505" t="s">
        <v>26007</v>
      </c>
      <c r="L8505">
        <v>14736968</v>
      </c>
      <c r="M8505">
        <f t="shared" si="264"/>
        <v>16772</v>
      </c>
      <c r="N8505" s="2">
        <f t="shared" si="265"/>
        <v>60.040026684456308</v>
      </c>
    </row>
    <row r="8506" spans="1:14" x14ac:dyDescent="0.3">
      <c r="A8506" t="s">
        <v>174</v>
      </c>
      <c r="B8506" t="s">
        <v>4453</v>
      </c>
      <c r="C8506">
        <v>4.5</v>
      </c>
      <c r="D8506">
        <v>167</v>
      </c>
      <c r="E8506">
        <v>6950</v>
      </c>
      <c r="F8506">
        <v>2432</v>
      </c>
      <c r="G8506" t="s">
        <v>16</v>
      </c>
      <c r="H8506" t="s">
        <v>26008</v>
      </c>
      <c r="I8506" t="s">
        <v>177</v>
      </c>
      <c r="J8506" t="s">
        <v>4455</v>
      </c>
      <c r="K8506" t="s">
        <v>26009</v>
      </c>
      <c r="L8506">
        <v>11937490</v>
      </c>
      <c r="M8506">
        <f t="shared" si="264"/>
        <v>406144</v>
      </c>
      <c r="N8506" s="2">
        <f t="shared" si="265"/>
        <v>65.007194244604321</v>
      </c>
    </row>
    <row r="8507" spans="1:14" x14ac:dyDescent="0.3">
      <c r="A8507" t="s">
        <v>2440</v>
      </c>
      <c r="B8507" t="s">
        <v>2153</v>
      </c>
      <c r="C8507">
        <v>4.3</v>
      </c>
      <c r="D8507">
        <v>8</v>
      </c>
      <c r="E8507">
        <v>2799</v>
      </c>
      <c r="F8507">
        <v>2799</v>
      </c>
      <c r="G8507" t="s">
        <v>95</v>
      </c>
      <c r="H8507" t="s">
        <v>26010</v>
      </c>
      <c r="I8507" t="s">
        <v>37</v>
      </c>
      <c r="J8507" t="s">
        <v>2155</v>
      </c>
      <c r="K8507" t="s">
        <v>26011</v>
      </c>
      <c r="L8507">
        <v>15222726</v>
      </c>
      <c r="M8507">
        <f t="shared" si="264"/>
        <v>22392</v>
      </c>
      <c r="N8507" s="2">
        <f t="shared" si="265"/>
        <v>0</v>
      </c>
    </row>
    <row r="8508" spans="1:14" x14ac:dyDescent="0.3">
      <c r="A8508" t="s">
        <v>26012</v>
      </c>
      <c r="B8508" t="s">
        <v>557</v>
      </c>
      <c r="C8508">
        <v>4.7</v>
      </c>
      <c r="D8508">
        <v>20</v>
      </c>
      <c r="E8508">
        <v>1699</v>
      </c>
      <c r="F8508">
        <v>849</v>
      </c>
      <c r="G8508" t="s">
        <v>2167</v>
      </c>
      <c r="H8508" t="s">
        <v>26013</v>
      </c>
      <c r="I8508" t="s">
        <v>1229</v>
      </c>
      <c r="J8508" t="s">
        <v>559</v>
      </c>
      <c r="K8508" t="s">
        <v>26014</v>
      </c>
      <c r="L8508">
        <v>14126086</v>
      </c>
      <c r="M8508">
        <f t="shared" si="264"/>
        <v>16980</v>
      </c>
      <c r="N8508" s="2">
        <f t="shared" si="265"/>
        <v>50.029429075927013</v>
      </c>
    </row>
    <row r="8509" spans="1:14" x14ac:dyDescent="0.3">
      <c r="A8509" t="s">
        <v>4155</v>
      </c>
      <c r="B8509" t="s">
        <v>866</v>
      </c>
      <c r="C8509">
        <v>3.8</v>
      </c>
      <c r="D8509">
        <v>8</v>
      </c>
      <c r="E8509">
        <v>1999</v>
      </c>
      <c r="F8509">
        <v>1999</v>
      </c>
      <c r="G8509" t="s">
        <v>2167</v>
      </c>
      <c r="H8509" t="s">
        <v>26015</v>
      </c>
      <c r="I8509" t="s">
        <v>446</v>
      </c>
      <c r="J8509" t="s">
        <v>868</v>
      </c>
      <c r="K8509" t="s">
        <v>26016</v>
      </c>
      <c r="L8509">
        <v>17512684</v>
      </c>
      <c r="M8509">
        <f t="shared" si="264"/>
        <v>15992</v>
      </c>
      <c r="N8509" s="2">
        <f t="shared" si="265"/>
        <v>0</v>
      </c>
    </row>
    <row r="8510" spans="1:14" x14ac:dyDescent="0.3">
      <c r="A8510" t="s">
        <v>22868</v>
      </c>
      <c r="B8510" t="s">
        <v>895</v>
      </c>
      <c r="C8510">
        <v>4</v>
      </c>
      <c r="D8510">
        <v>6</v>
      </c>
      <c r="E8510">
        <v>2990</v>
      </c>
      <c r="F8510">
        <v>2990</v>
      </c>
      <c r="G8510" t="s">
        <v>466</v>
      </c>
      <c r="H8510" t="s">
        <v>26017</v>
      </c>
      <c r="I8510" t="s">
        <v>50</v>
      </c>
      <c r="J8510" t="s">
        <v>898</v>
      </c>
      <c r="K8510" t="s">
        <v>26018</v>
      </c>
      <c r="L8510">
        <v>17608758</v>
      </c>
      <c r="M8510">
        <f t="shared" si="264"/>
        <v>17940</v>
      </c>
      <c r="N8510" s="2">
        <f t="shared" si="265"/>
        <v>0</v>
      </c>
    </row>
    <row r="8511" spans="1:14" x14ac:dyDescent="0.3">
      <c r="A8511" t="s">
        <v>17655</v>
      </c>
      <c r="B8511" t="s">
        <v>16545</v>
      </c>
      <c r="C8511">
        <v>4.5999999999999996</v>
      </c>
      <c r="D8511">
        <v>20</v>
      </c>
      <c r="E8511">
        <v>2099</v>
      </c>
      <c r="F8511">
        <v>755</v>
      </c>
      <c r="G8511" t="s">
        <v>124</v>
      </c>
      <c r="H8511" t="s">
        <v>26019</v>
      </c>
      <c r="I8511" t="s">
        <v>126</v>
      </c>
      <c r="J8511" t="s">
        <v>16547</v>
      </c>
      <c r="K8511" t="s">
        <v>26020</v>
      </c>
      <c r="L8511">
        <v>15601608</v>
      </c>
      <c r="M8511">
        <f t="shared" si="264"/>
        <v>15100</v>
      </c>
      <c r="N8511" s="2">
        <f t="shared" si="265"/>
        <v>64.030490709861837</v>
      </c>
    </row>
    <row r="8512" spans="1:14" x14ac:dyDescent="0.3">
      <c r="A8512" t="s">
        <v>26021</v>
      </c>
      <c r="B8512" t="s">
        <v>41</v>
      </c>
      <c r="C8512">
        <v>4.5</v>
      </c>
      <c r="D8512">
        <v>8</v>
      </c>
      <c r="E8512">
        <v>2699</v>
      </c>
      <c r="F8512">
        <v>1619</v>
      </c>
      <c r="G8512" t="s">
        <v>29</v>
      </c>
      <c r="H8512" t="s">
        <v>26022</v>
      </c>
      <c r="I8512" t="s">
        <v>740</v>
      </c>
      <c r="J8512" t="s">
        <v>45</v>
      </c>
      <c r="K8512" t="s">
        <v>26023</v>
      </c>
      <c r="L8512">
        <v>16232388</v>
      </c>
      <c r="M8512">
        <f t="shared" si="264"/>
        <v>12952</v>
      </c>
      <c r="N8512" s="2">
        <f t="shared" si="265"/>
        <v>40.014820303816229</v>
      </c>
    </row>
    <row r="8513" spans="1:14" x14ac:dyDescent="0.3">
      <c r="A8513" t="s">
        <v>15306</v>
      </c>
      <c r="B8513" t="s">
        <v>23325</v>
      </c>
      <c r="C8513">
        <v>4.0999999999999996</v>
      </c>
      <c r="D8513">
        <v>111</v>
      </c>
      <c r="E8513">
        <v>5999</v>
      </c>
      <c r="F8513">
        <v>2999</v>
      </c>
      <c r="G8513" t="s">
        <v>23326</v>
      </c>
      <c r="H8513" t="s">
        <v>26024</v>
      </c>
      <c r="I8513" t="s">
        <v>1192</v>
      </c>
      <c r="J8513" t="s">
        <v>23328</v>
      </c>
      <c r="K8513" t="s">
        <v>26025</v>
      </c>
      <c r="L8513">
        <v>8907443</v>
      </c>
      <c r="M8513">
        <f t="shared" si="264"/>
        <v>332889</v>
      </c>
      <c r="N8513" s="2">
        <f t="shared" si="265"/>
        <v>50.008334722453739</v>
      </c>
    </row>
    <row r="8514" spans="1:14" x14ac:dyDescent="0.3">
      <c r="A8514" t="s">
        <v>7362</v>
      </c>
      <c r="B8514" t="s">
        <v>17070</v>
      </c>
      <c r="C8514">
        <v>4.0999999999999996</v>
      </c>
      <c r="D8514">
        <v>29</v>
      </c>
      <c r="E8514">
        <v>1999</v>
      </c>
      <c r="F8514">
        <v>679</v>
      </c>
      <c r="G8514" t="s">
        <v>16</v>
      </c>
      <c r="H8514" t="s">
        <v>26026</v>
      </c>
      <c r="I8514" t="s">
        <v>1558</v>
      </c>
      <c r="J8514" t="s">
        <v>17072</v>
      </c>
      <c r="K8514" t="s">
        <v>26027</v>
      </c>
      <c r="L8514">
        <v>16114454</v>
      </c>
      <c r="M8514">
        <f t="shared" si="264"/>
        <v>19691</v>
      </c>
      <c r="N8514" s="2">
        <f t="shared" si="265"/>
        <v>66.033016508254121</v>
      </c>
    </row>
    <row r="8515" spans="1:14" x14ac:dyDescent="0.3">
      <c r="A8515" t="s">
        <v>6738</v>
      </c>
      <c r="B8515" t="s">
        <v>756</v>
      </c>
      <c r="C8515">
        <v>4.3</v>
      </c>
      <c r="D8515">
        <v>776</v>
      </c>
      <c r="E8515">
        <v>799</v>
      </c>
      <c r="F8515">
        <v>599</v>
      </c>
      <c r="G8515" t="s">
        <v>42</v>
      </c>
      <c r="H8515" t="s">
        <v>26028</v>
      </c>
      <c r="I8515" t="s">
        <v>56</v>
      </c>
      <c r="J8515" t="s">
        <v>760</v>
      </c>
      <c r="K8515" t="s">
        <v>26029</v>
      </c>
      <c r="L8515">
        <v>1406107</v>
      </c>
      <c r="M8515">
        <f t="shared" ref="M8515:M8578" si="266">D8515*F8515</f>
        <v>464824</v>
      </c>
      <c r="N8515" s="2">
        <f t="shared" ref="N8515:N8578" si="267">((E8515-F8515)/E8515) *100</f>
        <v>25.031289111389238</v>
      </c>
    </row>
    <row r="8516" spans="1:14" x14ac:dyDescent="0.3">
      <c r="A8516" t="s">
        <v>174</v>
      </c>
      <c r="B8516" t="s">
        <v>6500</v>
      </c>
      <c r="C8516">
        <v>4.0999999999999996</v>
      </c>
      <c r="D8516">
        <v>71</v>
      </c>
      <c r="E8516">
        <v>5990</v>
      </c>
      <c r="F8516">
        <v>2195</v>
      </c>
      <c r="G8516" t="s">
        <v>16</v>
      </c>
      <c r="H8516" t="s">
        <v>26030</v>
      </c>
      <c r="I8516" t="s">
        <v>177</v>
      </c>
      <c r="J8516" t="s">
        <v>6502</v>
      </c>
      <c r="K8516" t="s">
        <v>26031</v>
      </c>
      <c r="L8516">
        <v>7186179</v>
      </c>
      <c r="M8516">
        <f t="shared" si="266"/>
        <v>155845</v>
      </c>
      <c r="N8516" s="2">
        <f t="shared" si="267"/>
        <v>63.355592654424044</v>
      </c>
    </row>
    <row r="8517" spans="1:14" x14ac:dyDescent="0.3">
      <c r="A8517" t="s">
        <v>26032</v>
      </c>
      <c r="B8517" t="s">
        <v>284</v>
      </c>
      <c r="C8517">
        <v>4.5</v>
      </c>
      <c r="D8517">
        <v>53</v>
      </c>
      <c r="E8517">
        <v>1399</v>
      </c>
      <c r="F8517">
        <v>629</v>
      </c>
      <c r="G8517" t="s">
        <v>81</v>
      </c>
      <c r="H8517" t="s">
        <v>26033</v>
      </c>
      <c r="I8517" t="s">
        <v>1165</v>
      </c>
      <c r="J8517" t="s">
        <v>286</v>
      </c>
      <c r="K8517" t="s">
        <v>26034</v>
      </c>
      <c r="L8517">
        <v>15301314</v>
      </c>
      <c r="M8517">
        <f t="shared" si="266"/>
        <v>33337</v>
      </c>
      <c r="N8517" s="2">
        <f t="shared" si="267"/>
        <v>55.039313795568269</v>
      </c>
    </row>
    <row r="8518" spans="1:14" x14ac:dyDescent="0.3">
      <c r="A8518" t="s">
        <v>26035</v>
      </c>
      <c r="B8518" t="s">
        <v>505</v>
      </c>
      <c r="C8518">
        <v>4.4000000000000004</v>
      </c>
      <c r="D8518">
        <v>81</v>
      </c>
      <c r="E8518">
        <v>299</v>
      </c>
      <c r="F8518">
        <v>239</v>
      </c>
      <c r="G8518" t="s">
        <v>218</v>
      </c>
      <c r="H8518" t="s">
        <v>26036</v>
      </c>
      <c r="I8518" t="s">
        <v>3961</v>
      </c>
      <c r="J8518" t="s">
        <v>508</v>
      </c>
      <c r="K8518" t="s">
        <v>26037</v>
      </c>
      <c r="L8518">
        <v>13436840</v>
      </c>
      <c r="M8518">
        <f t="shared" si="266"/>
        <v>19359</v>
      </c>
      <c r="N8518" s="2">
        <f t="shared" si="267"/>
        <v>20.066889632107024</v>
      </c>
    </row>
    <row r="8519" spans="1:14" x14ac:dyDescent="0.3">
      <c r="A8519" t="s">
        <v>25832</v>
      </c>
      <c r="B8519" t="s">
        <v>80</v>
      </c>
      <c r="C8519">
        <v>4</v>
      </c>
      <c r="D8519">
        <v>326</v>
      </c>
      <c r="E8519">
        <v>799</v>
      </c>
      <c r="F8519">
        <v>439</v>
      </c>
      <c r="G8519" t="s">
        <v>88</v>
      </c>
      <c r="H8519" t="s">
        <v>26038</v>
      </c>
      <c r="I8519" t="s">
        <v>90</v>
      </c>
      <c r="J8519" t="s">
        <v>84</v>
      </c>
      <c r="K8519" t="s">
        <v>26039</v>
      </c>
      <c r="L8519">
        <v>8431307</v>
      </c>
      <c r="M8519">
        <f t="shared" si="266"/>
        <v>143114</v>
      </c>
      <c r="N8519" s="2">
        <f t="shared" si="267"/>
        <v>45.056320400500624</v>
      </c>
    </row>
    <row r="8520" spans="1:14" x14ac:dyDescent="0.3">
      <c r="A8520" t="s">
        <v>26040</v>
      </c>
      <c r="B8520" t="s">
        <v>66</v>
      </c>
      <c r="C8520">
        <v>4.3</v>
      </c>
      <c r="D8520">
        <v>55</v>
      </c>
      <c r="E8520">
        <v>999</v>
      </c>
      <c r="F8520">
        <v>349</v>
      </c>
      <c r="G8520" t="s">
        <v>67</v>
      </c>
      <c r="H8520" t="s">
        <v>26041</v>
      </c>
      <c r="I8520" t="s">
        <v>69</v>
      </c>
      <c r="J8520" t="s">
        <v>70</v>
      </c>
      <c r="K8520" t="s">
        <v>26042</v>
      </c>
      <c r="L8520">
        <v>15044450</v>
      </c>
      <c r="M8520">
        <f t="shared" si="266"/>
        <v>19195</v>
      </c>
      <c r="N8520" s="2">
        <f t="shared" si="267"/>
        <v>65.06506506506507</v>
      </c>
    </row>
    <row r="8521" spans="1:14" x14ac:dyDescent="0.3">
      <c r="A8521" t="s">
        <v>14635</v>
      </c>
      <c r="B8521" t="s">
        <v>5979</v>
      </c>
      <c r="C8521">
        <v>4.0999999999999996</v>
      </c>
      <c r="D8521">
        <v>10</v>
      </c>
      <c r="E8521">
        <v>1690</v>
      </c>
      <c r="F8521">
        <v>845</v>
      </c>
      <c r="G8521" t="s">
        <v>194</v>
      </c>
      <c r="H8521" t="s">
        <v>26043</v>
      </c>
      <c r="I8521" t="s">
        <v>56</v>
      </c>
      <c r="J8521" t="s">
        <v>5981</v>
      </c>
      <c r="K8521" t="s">
        <v>26044</v>
      </c>
      <c r="L8521">
        <v>15660444</v>
      </c>
      <c r="M8521">
        <f t="shared" si="266"/>
        <v>8450</v>
      </c>
      <c r="N8521" s="2">
        <f t="shared" si="267"/>
        <v>50</v>
      </c>
    </row>
    <row r="8522" spans="1:14" x14ac:dyDescent="0.3">
      <c r="A8522" t="s">
        <v>449</v>
      </c>
      <c r="B8522" t="s">
        <v>733</v>
      </c>
      <c r="C8522">
        <v>4.3</v>
      </c>
      <c r="D8522">
        <v>257</v>
      </c>
      <c r="E8522">
        <v>999</v>
      </c>
      <c r="F8522">
        <v>469</v>
      </c>
      <c r="G8522" t="s">
        <v>1657</v>
      </c>
      <c r="H8522" t="s">
        <v>26045</v>
      </c>
      <c r="I8522" t="s">
        <v>297</v>
      </c>
      <c r="J8522" t="s">
        <v>735</v>
      </c>
      <c r="K8522" t="s">
        <v>26046</v>
      </c>
      <c r="L8522">
        <v>12879116</v>
      </c>
      <c r="M8522">
        <f t="shared" si="266"/>
        <v>120533</v>
      </c>
      <c r="N8522" s="2">
        <f t="shared" si="267"/>
        <v>53.053053053053056</v>
      </c>
    </row>
    <row r="8523" spans="1:14" x14ac:dyDescent="0.3">
      <c r="A8523" t="s">
        <v>26047</v>
      </c>
      <c r="B8523" t="s">
        <v>800</v>
      </c>
      <c r="C8523">
        <v>4.5</v>
      </c>
      <c r="D8523">
        <v>983</v>
      </c>
      <c r="E8523">
        <v>199</v>
      </c>
      <c r="F8523">
        <v>179</v>
      </c>
      <c r="G8523" t="s">
        <v>26048</v>
      </c>
      <c r="H8523" t="s">
        <v>26049</v>
      </c>
      <c r="I8523" t="s">
        <v>5435</v>
      </c>
      <c r="J8523" t="s">
        <v>803</v>
      </c>
      <c r="K8523" t="s">
        <v>26050</v>
      </c>
      <c r="L8523">
        <v>125322</v>
      </c>
      <c r="M8523">
        <f t="shared" si="266"/>
        <v>175957</v>
      </c>
      <c r="N8523" s="2">
        <f t="shared" si="267"/>
        <v>10.050251256281408</v>
      </c>
    </row>
    <row r="8524" spans="1:14" x14ac:dyDescent="0.3">
      <c r="A8524" t="s">
        <v>12449</v>
      </c>
      <c r="B8524" t="s">
        <v>1491</v>
      </c>
      <c r="C8524">
        <v>4.3</v>
      </c>
      <c r="D8524">
        <v>52</v>
      </c>
      <c r="E8524">
        <v>1199</v>
      </c>
      <c r="F8524">
        <v>479</v>
      </c>
      <c r="G8524" t="s">
        <v>194</v>
      </c>
      <c r="H8524" t="s">
        <v>26051</v>
      </c>
      <c r="I8524" t="s">
        <v>56</v>
      </c>
      <c r="J8524" t="s">
        <v>1493</v>
      </c>
      <c r="K8524" t="s">
        <v>26052</v>
      </c>
      <c r="L8524">
        <v>13649562</v>
      </c>
      <c r="M8524">
        <f t="shared" si="266"/>
        <v>24908</v>
      </c>
      <c r="N8524" s="2">
        <f t="shared" si="267"/>
        <v>60.050041701417847</v>
      </c>
    </row>
    <row r="8525" spans="1:14" x14ac:dyDescent="0.3">
      <c r="A8525" t="s">
        <v>12311</v>
      </c>
      <c r="B8525" t="s">
        <v>733</v>
      </c>
      <c r="C8525">
        <v>3.6</v>
      </c>
      <c r="D8525">
        <v>91</v>
      </c>
      <c r="E8525">
        <v>1299</v>
      </c>
      <c r="F8525">
        <v>714</v>
      </c>
      <c r="G8525" t="s">
        <v>16</v>
      </c>
      <c r="H8525" t="s">
        <v>26053</v>
      </c>
      <c r="I8525" t="s">
        <v>513</v>
      </c>
      <c r="J8525" t="s">
        <v>735</v>
      </c>
      <c r="K8525" t="s">
        <v>26054</v>
      </c>
      <c r="L8525">
        <v>12589204</v>
      </c>
      <c r="M8525">
        <f t="shared" si="266"/>
        <v>64974</v>
      </c>
      <c r="N8525" s="2">
        <f t="shared" si="267"/>
        <v>45.034642032332563</v>
      </c>
    </row>
    <row r="8526" spans="1:14" x14ac:dyDescent="0.3">
      <c r="A8526" t="s">
        <v>6192</v>
      </c>
      <c r="B8526" t="s">
        <v>80</v>
      </c>
      <c r="C8526">
        <v>3.9</v>
      </c>
      <c r="D8526">
        <v>52</v>
      </c>
      <c r="E8526">
        <v>2999</v>
      </c>
      <c r="F8526">
        <v>1199</v>
      </c>
      <c r="G8526" t="s">
        <v>242</v>
      </c>
      <c r="H8526" t="s">
        <v>26055</v>
      </c>
      <c r="I8526" t="s">
        <v>1176</v>
      </c>
      <c r="J8526" t="s">
        <v>84</v>
      </c>
      <c r="K8526" t="s">
        <v>26056</v>
      </c>
      <c r="L8526">
        <v>11405774</v>
      </c>
      <c r="M8526">
        <f t="shared" si="266"/>
        <v>62348</v>
      </c>
      <c r="N8526" s="2">
        <f t="shared" si="267"/>
        <v>60.020006668889621</v>
      </c>
    </row>
    <row r="8527" spans="1:14" x14ac:dyDescent="0.3">
      <c r="A8527" t="s">
        <v>20491</v>
      </c>
      <c r="B8527" t="s">
        <v>456</v>
      </c>
      <c r="C8527">
        <v>3.6</v>
      </c>
      <c r="D8527">
        <v>19</v>
      </c>
      <c r="E8527">
        <v>2090</v>
      </c>
      <c r="F8527">
        <v>1045</v>
      </c>
      <c r="G8527" t="s">
        <v>5541</v>
      </c>
      <c r="H8527" t="s">
        <v>26057</v>
      </c>
      <c r="I8527" t="s">
        <v>83</v>
      </c>
      <c r="J8527" t="s">
        <v>459</v>
      </c>
      <c r="K8527" t="s">
        <v>26058</v>
      </c>
      <c r="L8527">
        <v>15852638</v>
      </c>
      <c r="M8527">
        <f t="shared" si="266"/>
        <v>19855</v>
      </c>
      <c r="N8527" s="2">
        <f t="shared" si="267"/>
        <v>50</v>
      </c>
    </row>
    <row r="8528" spans="1:14" x14ac:dyDescent="0.3">
      <c r="A8528" t="s">
        <v>26059</v>
      </c>
      <c r="B8528" t="s">
        <v>9494</v>
      </c>
      <c r="C8528">
        <v>4.5</v>
      </c>
      <c r="D8528">
        <v>120</v>
      </c>
      <c r="E8528">
        <v>410</v>
      </c>
      <c r="F8528">
        <v>369</v>
      </c>
      <c r="G8528" t="s">
        <v>8803</v>
      </c>
      <c r="H8528" t="s">
        <v>26060</v>
      </c>
      <c r="I8528" t="s">
        <v>2497</v>
      </c>
      <c r="J8528" t="s">
        <v>9496</v>
      </c>
      <c r="K8528" t="s">
        <v>26061</v>
      </c>
      <c r="L8528">
        <v>10390379</v>
      </c>
      <c r="M8528">
        <f t="shared" si="266"/>
        <v>44280</v>
      </c>
      <c r="N8528" s="2">
        <f t="shared" si="267"/>
        <v>10</v>
      </c>
    </row>
    <row r="8529" spans="1:14" x14ac:dyDescent="0.3">
      <c r="A8529" t="s">
        <v>7649</v>
      </c>
      <c r="B8529" t="s">
        <v>584</v>
      </c>
      <c r="C8529">
        <v>4.5</v>
      </c>
      <c r="D8529">
        <v>17</v>
      </c>
      <c r="E8529">
        <v>3495</v>
      </c>
      <c r="F8529">
        <v>1572</v>
      </c>
      <c r="G8529" t="s">
        <v>16</v>
      </c>
      <c r="H8529" t="s">
        <v>26062</v>
      </c>
      <c r="I8529" t="s">
        <v>586</v>
      </c>
      <c r="J8529" t="s">
        <v>587</v>
      </c>
      <c r="K8529" t="s">
        <v>26063</v>
      </c>
      <c r="L8529">
        <v>16629208</v>
      </c>
      <c r="M8529">
        <f t="shared" si="266"/>
        <v>26724</v>
      </c>
      <c r="N8529" s="2">
        <f t="shared" si="267"/>
        <v>55.021459227467808</v>
      </c>
    </row>
    <row r="8530" spans="1:14" x14ac:dyDescent="0.3">
      <c r="A8530" t="s">
        <v>26064</v>
      </c>
      <c r="B8530" t="s">
        <v>26065</v>
      </c>
      <c r="C8530">
        <v>3.7</v>
      </c>
      <c r="D8530">
        <v>7</v>
      </c>
      <c r="E8530">
        <v>1299</v>
      </c>
      <c r="F8530">
        <v>449</v>
      </c>
      <c r="G8530" t="s">
        <v>16</v>
      </c>
      <c r="H8530" t="s">
        <v>26066</v>
      </c>
      <c r="I8530" t="s">
        <v>3095</v>
      </c>
      <c r="J8530" t="s">
        <v>26067</v>
      </c>
      <c r="K8530" t="s">
        <v>26068</v>
      </c>
      <c r="L8530">
        <v>18054132</v>
      </c>
      <c r="M8530">
        <f t="shared" si="266"/>
        <v>3143</v>
      </c>
      <c r="N8530" s="2">
        <f t="shared" si="267"/>
        <v>65.434949961508849</v>
      </c>
    </row>
    <row r="8531" spans="1:14" x14ac:dyDescent="0.3">
      <c r="A8531" t="s">
        <v>26069</v>
      </c>
      <c r="B8531" t="s">
        <v>1524</v>
      </c>
      <c r="C8531">
        <v>4.2</v>
      </c>
      <c r="D8531">
        <v>13</v>
      </c>
      <c r="E8531">
        <v>999</v>
      </c>
      <c r="F8531">
        <v>459</v>
      </c>
      <c r="G8531" t="s">
        <v>4942</v>
      </c>
      <c r="H8531" t="s">
        <v>26070</v>
      </c>
      <c r="I8531" t="s">
        <v>189</v>
      </c>
      <c r="J8531" t="s">
        <v>1527</v>
      </c>
      <c r="K8531" t="s">
        <v>26071</v>
      </c>
      <c r="L8531">
        <v>15395694</v>
      </c>
      <c r="M8531">
        <f t="shared" si="266"/>
        <v>5967</v>
      </c>
      <c r="N8531" s="2">
        <f t="shared" si="267"/>
        <v>54.054054054054056</v>
      </c>
    </row>
    <row r="8532" spans="1:14" x14ac:dyDescent="0.3">
      <c r="A8532" t="s">
        <v>26072</v>
      </c>
      <c r="B8532" t="s">
        <v>230</v>
      </c>
      <c r="C8532">
        <v>4.3</v>
      </c>
      <c r="D8532">
        <v>3200</v>
      </c>
      <c r="E8532">
        <v>1699</v>
      </c>
      <c r="F8532">
        <v>594</v>
      </c>
      <c r="G8532" t="s">
        <v>563</v>
      </c>
      <c r="H8532" t="s">
        <v>26073</v>
      </c>
      <c r="I8532" t="s">
        <v>297</v>
      </c>
      <c r="J8532" t="s">
        <v>232</v>
      </c>
      <c r="K8532" t="s">
        <v>26074</v>
      </c>
      <c r="L8532">
        <v>2353050</v>
      </c>
      <c r="M8532">
        <f t="shared" si="266"/>
        <v>1900800</v>
      </c>
      <c r="N8532" s="2">
        <f t="shared" si="267"/>
        <v>65.038257798705118</v>
      </c>
    </row>
    <row r="8533" spans="1:14" x14ac:dyDescent="0.3">
      <c r="A8533" t="s">
        <v>7058</v>
      </c>
      <c r="B8533" t="s">
        <v>18642</v>
      </c>
      <c r="C8533">
        <v>3.5</v>
      </c>
      <c r="D8533">
        <v>79</v>
      </c>
      <c r="E8533">
        <v>1499</v>
      </c>
      <c r="F8533">
        <v>479</v>
      </c>
      <c r="G8533" t="s">
        <v>1536</v>
      </c>
      <c r="H8533" t="s">
        <v>26075</v>
      </c>
      <c r="I8533" t="s">
        <v>1229</v>
      </c>
      <c r="J8533" t="s">
        <v>18644</v>
      </c>
      <c r="K8533" t="s">
        <v>26076</v>
      </c>
      <c r="L8533">
        <v>12046014</v>
      </c>
      <c r="M8533">
        <f t="shared" si="266"/>
        <v>37841</v>
      </c>
      <c r="N8533" s="2">
        <f t="shared" si="267"/>
        <v>68.045363575717147</v>
      </c>
    </row>
    <row r="8534" spans="1:14" x14ac:dyDescent="0.3">
      <c r="A8534" t="s">
        <v>15053</v>
      </c>
      <c r="B8534" t="s">
        <v>1879</v>
      </c>
      <c r="C8534">
        <v>4.5</v>
      </c>
      <c r="D8534">
        <v>45</v>
      </c>
      <c r="E8534">
        <v>5899</v>
      </c>
      <c r="F8534">
        <v>4129</v>
      </c>
      <c r="G8534" t="s">
        <v>16</v>
      </c>
      <c r="H8534" t="s">
        <v>26077</v>
      </c>
      <c r="I8534" t="s">
        <v>18</v>
      </c>
      <c r="J8534" t="s">
        <v>1881</v>
      </c>
      <c r="K8534" t="s">
        <v>26078</v>
      </c>
      <c r="L8534">
        <v>14995518</v>
      </c>
      <c r="M8534">
        <f t="shared" si="266"/>
        <v>185805</v>
      </c>
      <c r="N8534" s="2">
        <f t="shared" si="267"/>
        <v>30.005085607730127</v>
      </c>
    </row>
    <row r="8535" spans="1:14" x14ac:dyDescent="0.3">
      <c r="A8535" t="s">
        <v>13963</v>
      </c>
      <c r="B8535" t="s">
        <v>230</v>
      </c>
      <c r="C8535">
        <v>4.3</v>
      </c>
      <c r="D8535">
        <v>127</v>
      </c>
      <c r="E8535">
        <v>1399</v>
      </c>
      <c r="F8535">
        <v>839</v>
      </c>
      <c r="G8535" t="s">
        <v>67</v>
      </c>
      <c r="H8535" t="s">
        <v>26079</v>
      </c>
      <c r="I8535" t="s">
        <v>37</v>
      </c>
      <c r="J8535" t="s">
        <v>232</v>
      </c>
      <c r="K8535" t="s">
        <v>26080</v>
      </c>
      <c r="L8535">
        <v>12117392</v>
      </c>
      <c r="M8535">
        <f t="shared" si="266"/>
        <v>106553</v>
      </c>
      <c r="N8535" s="2">
        <f t="shared" si="267"/>
        <v>40.028591851322368</v>
      </c>
    </row>
    <row r="8536" spans="1:14" x14ac:dyDescent="0.3">
      <c r="A8536" t="s">
        <v>26081</v>
      </c>
      <c r="B8536" t="s">
        <v>2653</v>
      </c>
      <c r="C8536">
        <v>4.2</v>
      </c>
      <c r="D8536">
        <v>161</v>
      </c>
      <c r="E8536">
        <v>1699</v>
      </c>
      <c r="F8536">
        <v>849</v>
      </c>
      <c r="G8536" t="s">
        <v>42</v>
      </c>
      <c r="H8536" t="s">
        <v>26082</v>
      </c>
      <c r="I8536" t="s">
        <v>56</v>
      </c>
      <c r="J8536" t="s">
        <v>2655</v>
      </c>
      <c r="K8536" t="s">
        <v>26083</v>
      </c>
      <c r="L8536">
        <v>14063428</v>
      </c>
      <c r="M8536">
        <f t="shared" si="266"/>
        <v>136689</v>
      </c>
      <c r="N8536" s="2">
        <f t="shared" si="267"/>
        <v>50.029429075927013</v>
      </c>
    </row>
    <row r="8537" spans="1:14" x14ac:dyDescent="0.3">
      <c r="A8537" t="s">
        <v>26084</v>
      </c>
      <c r="B8537" t="s">
        <v>1648</v>
      </c>
      <c r="C8537">
        <v>4</v>
      </c>
      <c r="D8537">
        <v>155</v>
      </c>
      <c r="E8537">
        <v>1699</v>
      </c>
      <c r="F8537">
        <v>594</v>
      </c>
      <c r="G8537" t="s">
        <v>16</v>
      </c>
      <c r="H8537" t="s">
        <v>26085</v>
      </c>
      <c r="I8537" t="s">
        <v>18</v>
      </c>
      <c r="J8537" t="s">
        <v>1650</v>
      </c>
      <c r="K8537" t="s">
        <v>26086</v>
      </c>
      <c r="L8537">
        <v>14192716</v>
      </c>
      <c r="M8537">
        <f t="shared" si="266"/>
        <v>92070</v>
      </c>
      <c r="N8537" s="2">
        <f t="shared" si="267"/>
        <v>65.038257798705118</v>
      </c>
    </row>
    <row r="8538" spans="1:14" x14ac:dyDescent="0.3">
      <c r="A8538" t="s">
        <v>26087</v>
      </c>
      <c r="B8538" t="s">
        <v>241</v>
      </c>
      <c r="C8538">
        <v>4</v>
      </c>
      <c r="D8538">
        <v>12</v>
      </c>
      <c r="E8538">
        <v>2299</v>
      </c>
      <c r="F8538">
        <v>1034</v>
      </c>
      <c r="G8538" t="s">
        <v>242</v>
      </c>
      <c r="H8538" t="s">
        <v>26088</v>
      </c>
      <c r="I8538" t="s">
        <v>1176</v>
      </c>
      <c r="J8538" t="s">
        <v>245</v>
      </c>
      <c r="K8538" t="s">
        <v>26089</v>
      </c>
      <c r="L8538">
        <v>15156464</v>
      </c>
      <c r="M8538">
        <f t="shared" si="266"/>
        <v>12408</v>
      </c>
      <c r="N8538" s="2">
        <f t="shared" si="267"/>
        <v>55.023923444976077</v>
      </c>
    </row>
    <row r="8539" spans="1:14" x14ac:dyDescent="0.3">
      <c r="A8539" t="s">
        <v>15641</v>
      </c>
      <c r="B8539" t="s">
        <v>4474</v>
      </c>
      <c r="C8539">
        <v>4.5</v>
      </c>
      <c r="D8539">
        <v>205</v>
      </c>
      <c r="E8539">
        <v>985</v>
      </c>
      <c r="F8539">
        <v>985</v>
      </c>
      <c r="G8539" t="s">
        <v>95</v>
      </c>
      <c r="H8539" t="s">
        <v>26090</v>
      </c>
      <c r="I8539" t="s">
        <v>1532</v>
      </c>
      <c r="J8539" t="s">
        <v>4476</v>
      </c>
      <c r="K8539" t="s">
        <v>26091</v>
      </c>
      <c r="L8539">
        <v>2322457</v>
      </c>
      <c r="M8539">
        <f t="shared" si="266"/>
        <v>201925</v>
      </c>
      <c r="N8539" s="2">
        <f t="shared" si="267"/>
        <v>0</v>
      </c>
    </row>
    <row r="8540" spans="1:14" x14ac:dyDescent="0.3">
      <c r="A8540" t="s">
        <v>583</v>
      </c>
      <c r="B8540" t="s">
        <v>3772</v>
      </c>
      <c r="C8540">
        <v>4.4000000000000004</v>
      </c>
      <c r="D8540">
        <v>68</v>
      </c>
      <c r="E8540">
        <v>3899</v>
      </c>
      <c r="F8540">
        <v>2144</v>
      </c>
      <c r="G8540" t="s">
        <v>16</v>
      </c>
      <c r="H8540" t="s">
        <v>26092</v>
      </c>
      <c r="I8540" t="s">
        <v>586</v>
      </c>
      <c r="J8540" t="s">
        <v>3774</v>
      </c>
      <c r="K8540" t="s">
        <v>26093</v>
      </c>
      <c r="L8540">
        <v>11153856</v>
      </c>
      <c r="M8540">
        <f t="shared" si="266"/>
        <v>145792</v>
      </c>
      <c r="N8540" s="2">
        <f t="shared" si="267"/>
        <v>45.011541420877151</v>
      </c>
    </row>
    <row r="8541" spans="1:14" x14ac:dyDescent="0.3">
      <c r="A8541" t="s">
        <v>449</v>
      </c>
      <c r="B8541" t="s">
        <v>87</v>
      </c>
      <c r="C8541">
        <v>4.7</v>
      </c>
      <c r="D8541">
        <v>12</v>
      </c>
      <c r="E8541">
        <v>2399</v>
      </c>
      <c r="F8541">
        <v>1415</v>
      </c>
      <c r="G8541" t="s">
        <v>2446</v>
      </c>
      <c r="H8541" t="s">
        <v>26094</v>
      </c>
      <c r="I8541" t="s">
        <v>297</v>
      </c>
      <c r="J8541" t="s">
        <v>91</v>
      </c>
      <c r="K8541" t="s">
        <v>26095</v>
      </c>
      <c r="L8541">
        <v>17641540</v>
      </c>
      <c r="M8541">
        <f t="shared" si="266"/>
        <v>16980</v>
      </c>
      <c r="N8541" s="2">
        <f t="shared" si="267"/>
        <v>41.01709045435598</v>
      </c>
    </row>
    <row r="8542" spans="1:14" x14ac:dyDescent="0.3">
      <c r="A8542" t="s">
        <v>22225</v>
      </c>
      <c r="B8542" t="s">
        <v>1382</v>
      </c>
      <c r="C8542">
        <v>3.9</v>
      </c>
      <c r="D8542">
        <v>50</v>
      </c>
      <c r="E8542">
        <v>3499</v>
      </c>
      <c r="F8542">
        <v>1399</v>
      </c>
      <c r="G8542" t="s">
        <v>124</v>
      </c>
      <c r="H8542" t="s">
        <v>26096</v>
      </c>
      <c r="I8542" t="s">
        <v>132</v>
      </c>
      <c r="J8542" t="s">
        <v>1384</v>
      </c>
      <c r="K8542" t="s">
        <v>26097</v>
      </c>
      <c r="L8542">
        <v>15406990</v>
      </c>
      <c r="M8542">
        <f t="shared" si="266"/>
        <v>69950</v>
      </c>
      <c r="N8542" s="2">
        <f t="shared" si="267"/>
        <v>60.017147756501856</v>
      </c>
    </row>
    <row r="8543" spans="1:14" x14ac:dyDescent="0.3">
      <c r="A8543" t="s">
        <v>26098</v>
      </c>
      <c r="B8543" t="s">
        <v>511</v>
      </c>
      <c r="C8543">
        <v>4.7</v>
      </c>
      <c r="D8543">
        <v>6</v>
      </c>
      <c r="E8543">
        <v>10995</v>
      </c>
      <c r="F8543">
        <v>8796</v>
      </c>
      <c r="G8543" t="s">
        <v>16</v>
      </c>
      <c r="H8543" t="s">
        <v>26099</v>
      </c>
      <c r="I8543" t="s">
        <v>586</v>
      </c>
      <c r="J8543" t="s">
        <v>514</v>
      </c>
      <c r="K8543" t="s">
        <v>26100</v>
      </c>
      <c r="L8543">
        <v>17774640</v>
      </c>
      <c r="M8543">
        <f t="shared" si="266"/>
        <v>52776</v>
      </c>
      <c r="N8543" s="2">
        <f t="shared" si="267"/>
        <v>20</v>
      </c>
    </row>
    <row r="8544" spans="1:14" x14ac:dyDescent="0.3">
      <c r="A8544" t="s">
        <v>26101</v>
      </c>
      <c r="B8544" t="s">
        <v>301</v>
      </c>
      <c r="C8544">
        <v>4.0999999999999996</v>
      </c>
      <c r="D8544">
        <v>137</v>
      </c>
      <c r="E8544">
        <v>1299</v>
      </c>
      <c r="F8544">
        <v>545</v>
      </c>
      <c r="G8544" t="s">
        <v>29</v>
      </c>
      <c r="H8544" t="s">
        <v>26102</v>
      </c>
      <c r="I8544" t="s">
        <v>37</v>
      </c>
      <c r="J8544" t="s">
        <v>303</v>
      </c>
      <c r="K8544" t="s">
        <v>14333</v>
      </c>
      <c r="L8544">
        <v>7650040</v>
      </c>
      <c r="M8544">
        <f t="shared" si="266"/>
        <v>74665</v>
      </c>
      <c r="N8544" s="2">
        <f t="shared" si="267"/>
        <v>58.044649730561972</v>
      </c>
    </row>
    <row r="8545" spans="1:14" x14ac:dyDescent="0.3">
      <c r="A8545" t="s">
        <v>888</v>
      </c>
      <c r="B8545" t="s">
        <v>744</v>
      </c>
      <c r="C8545">
        <v>4.2</v>
      </c>
      <c r="D8545">
        <v>1300</v>
      </c>
      <c r="E8545">
        <v>1999</v>
      </c>
      <c r="F8545">
        <v>799</v>
      </c>
      <c r="G8545" t="s">
        <v>409</v>
      </c>
      <c r="H8545" t="s">
        <v>26103</v>
      </c>
      <c r="I8545" t="s">
        <v>891</v>
      </c>
      <c r="J8545" t="s">
        <v>747</v>
      </c>
      <c r="K8545" t="s">
        <v>26104</v>
      </c>
      <c r="L8545">
        <v>9755377</v>
      </c>
      <c r="M8545">
        <f t="shared" si="266"/>
        <v>1038700</v>
      </c>
      <c r="N8545" s="2">
        <f t="shared" si="267"/>
        <v>60.030015007503756</v>
      </c>
    </row>
    <row r="8546" spans="1:14" x14ac:dyDescent="0.3">
      <c r="A8546" t="s">
        <v>4672</v>
      </c>
      <c r="B8546" t="s">
        <v>465</v>
      </c>
      <c r="C8546">
        <v>4.7</v>
      </c>
      <c r="D8546">
        <v>28</v>
      </c>
      <c r="E8546">
        <v>849</v>
      </c>
      <c r="F8546">
        <v>849</v>
      </c>
      <c r="G8546" t="s">
        <v>8875</v>
      </c>
      <c r="H8546" t="s">
        <v>26105</v>
      </c>
      <c r="I8546" t="s">
        <v>110</v>
      </c>
      <c r="J8546" t="s">
        <v>468</v>
      </c>
      <c r="K8546" t="s">
        <v>26106</v>
      </c>
      <c r="L8546">
        <v>11863040</v>
      </c>
      <c r="M8546">
        <f t="shared" si="266"/>
        <v>23772</v>
      </c>
      <c r="N8546" s="2">
        <f t="shared" si="267"/>
        <v>0</v>
      </c>
    </row>
    <row r="8547" spans="1:14" x14ac:dyDescent="0.3">
      <c r="A8547" t="s">
        <v>26107</v>
      </c>
      <c r="B8547" t="s">
        <v>1513</v>
      </c>
      <c r="C8547">
        <v>4.3</v>
      </c>
      <c r="D8547">
        <v>16</v>
      </c>
      <c r="E8547">
        <v>3599</v>
      </c>
      <c r="F8547">
        <v>1619</v>
      </c>
      <c r="G8547" t="s">
        <v>124</v>
      </c>
      <c r="H8547" t="s">
        <v>26108</v>
      </c>
      <c r="I8547" t="s">
        <v>132</v>
      </c>
      <c r="J8547" t="s">
        <v>1515</v>
      </c>
      <c r="K8547" t="s">
        <v>26109</v>
      </c>
      <c r="L8547">
        <v>17766290</v>
      </c>
      <c r="M8547">
        <f t="shared" si="266"/>
        <v>25904</v>
      </c>
      <c r="N8547" s="2">
        <f t="shared" si="267"/>
        <v>55.015282022784106</v>
      </c>
    </row>
    <row r="8548" spans="1:14" x14ac:dyDescent="0.3">
      <c r="A8548" t="s">
        <v>1027</v>
      </c>
      <c r="B8548" t="s">
        <v>54</v>
      </c>
      <c r="C8548">
        <v>4.3</v>
      </c>
      <c r="D8548">
        <v>8</v>
      </c>
      <c r="E8548">
        <v>1999</v>
      </c>
      <c r="F8548">
        <v>599</v>
      </c>
      <c r="G8548" t="s">
        <v>242</v>
      </c>
      <c r="H8548" t="s">
        <v>26110</v>
      </c>
      <c r="I8548" t="s">
        <v>244</v>
      </c>
      <c r="J8548" t="s">
        <v>57</v>
      </c>
      <c r="K8548" t="s">
        <v>26111</v>
      </c>
      <c r="L8548">
        <v>14292436</v>
      </c>
      <c r="M8548">
        <f t="shared" si="266"/>
        <v>4792</v>
      </c>
      <c r="N8548" s="2">
        <f t="shared" si="267"/>
        <v>70.035017508754379</v>
      </c>
    </row>
    <row r="8549" spans="1:14" x14ac:dyDescent="0.3">
      <c r="A8549" t="s">
        <v>26112</v>
      </c>
      <c r="B8549" t="s">
        <v>9472</v>
      </c>
      <c r="C8549">
        <v>4.2</v>
      </c>
      <c r="D8549">
        <v>20</v>
      </c>
      <c r="E8549">
        <v>1299</v>
      </c>
      <c r="F8549">
        <v>649</v>
      </c>
      <c r="G8549" t="s">
        <v>249</v>
      </c>
      <c r="H8549" t="s">
        <v>26113</v>
      </c>
      <c r="I8549" t="s">
        <v>1165</v>
      </c>
      <c r="J8549" t="s">
        <v>9474</v>
      </c>
      <c r="K8549" t="s">
        <v>26114</v>
      </c>
      <c r="L8549">
        <v>15153680</v>
      </c>
      <c r="M8549">
        <f t="shared" si="266"/>
        <v>12980</v>
      </c>
      <c r="N8549" s="2">
        <f t="shared" si="267"/>
        <v>50.038491147036183</v>
      </c>
    </row>
    <row r="8550" spans="1:14" x14ac:dyDescent="0.3">
      <c r="A8550" t="s">
        <v>26115</v>
      </c>
      <c r="B8550" t="s">
        <v>1426</v>
      </c>
      <c r="C8550">
        <v>4.9000000000000004</v>
      </c>
      <c r="D8550">
        <v>19</v>
      </c>
      <c r="E8550">
        <v>2099</v>
      </c>
      <c r="F8550">
        <v>1259</v>
      </c>
      <c r="G8550" t="s">
        <v>182</v>
      </c>
      <c r="H8550" t="s">
        <v>26116</v>
      </c>
      <c r="I8550" t="s">
        <v>862</v>
      </c>
      <c r="J8550" t="s">
        <v>1428</v>
      </c>
      <c r="K8550" t="s">
        <v>26117</v>
      </c>
      <c r="L8550">
        <v>15337118</v>
      </c>
      <c r="M8550">
        <f t="shared" si="266"/>
        <v>23921</v>
      </c>
      <c r="N8550" s="2">
        <f t="shared" si="267"/>
        <v>40.01905669366365</v>
      </c>
    </row>
    <row r="8551" spans="1:14" x14ac:dyDescent="0.3">
      <c r="A8551" t="s">
        <v>26118</v>
      </c>
      <c r="B8551" t="s">
        <v>26119</v>
      </c>
      <c r="C8551">
        <v>4.5999999999999996</v>
      </c>
      <c r="D8551">
        <v>206</v>
      </c>
      <c r="E8551">
        <v>290</v>
      </c>
      <c r="F8551">
        <v>290</v>
      </c>
      <c r="G8551" t="s">
        <v>4011</v>
      </c>
      <c r="H8551" t="s">
        <v>26120</v>
      </c>
      <c r="I8551" t="s">
        <v>474</v>
      </c>
      <c r="J8551" t="s">
        <v>26121</v>
      </c>
      <c r="K8551" t="s">
        <v>26122</v>
      </c>
      <c r="L8551">
        <v>13298168</v>
      </c>
      <c r="M8551">
        <f t="shared" si="266"/>
        <v>59740</v>
      </c>
      <c r="N8551" s="2">
        <f t="shared" si="267"/>
        <v>0</v>
      </c>
    </row>
    <row r="8552" spans="1:14" x14ac:dyDescent="0.3">
      <c r="A8552" t="s">
        <v>20098</v>
      </c>
      <c r="B8552" t="s">
        <v>2653</v>
      </c>
      <c r="C8552">
        <v>3.3</v>
      </c>
      <c r="D8552">
        <v>12</v>
      </c>
      <c r="E8552">
        <v>2799</v>
      </c>
      <c r="F8552">
        <v>1315</v>
      </c>
      <c r="G8552" t="s">
        <v>124</v>
      </c>
      <c r="H8552" t="s">
        <v>26123</v>
      </c>
      <c r="I8552" t="s">
        <v>50</v>
      </c>
      <c r="J8552" t="s">
        <v>2655</v>
      </c>
      <c r="K8552" t="s">
        <v>26124</v>
      </c>
      <c r="L8552">
        <v>17142520</v>
      </c>
      <c r="M8552">
        <f t="shared" si="266"/>
        <v>15780</v>
      </c>
      <c r="N8552" s="2">
        <f t="shared" si="267"/>
        <v>53.018935334047882</v>
      </c>
    </row>
    <row r="8553" spans="1:14" x14ac:dyDescent="0.3">
      <c r="A8553" t="s">
        <v>3735</v>
      </c>
      <c r="B8553" t="s">
        <v>1351</v>
      </c>
      <c r="C8553">
        <v>4</v>
      </c>
      <c r="D8553">
        <v>32</v>
      </c>
      <c r="E8553">
        <v>2995</v>
      </c>
      <c r="F8553">
        <v>1647</v>
      </c>
      <c r="G8553" t="s">
        <v>242</v>
      </c>
      <c r="H8553" t="s">
        <v>26125</v>
      </c>
      <c r="I8553" t="s">
        <v>1176</v>
      </c>
      <c r="J8553" t="s">
        <v>1354</v>
      </c>
      <c r="K8553" t="s">
        <v>26126</v>
      </c>
      <c r="L8553">
        <v>12550918</v>
      </c>
      <c r="M8553">
        <f t="shared" si="266"/>
        <v>52704</v>
      </c>
      <c r="N8553" s="2">
        <f t="shared" si="267"/>
        <v>45.008347245409013</v>
      </c>
    </row>
    <row r="8554" spans="1:14" x14ac:dyDescent="0.3">
      <c r="A8554" t="s">
        <v>7877</v>
      </c>
      <c r="B8554" t="s">
        <v>481</v>
      </c>
      <c r="C8554">
        <v>4.4000000000000004</v>
      </c>
      <c r="D8554">
        <v>128</v>
      </c>
      <c r="E8554">
        <v>3225</v>
      </c>
      <c r="F8554">
        <v>645</v>
      </c>
      <c r="G8554" t="s">
        <v>16</v>
      </c>
      <c r="H8554" t="s">
        <v>26127</v>
      </c>
      <c r="I8554" t="s">
        <v>388</v>
      </c>
      <c r="J8554" t="s">
        <v>483</v>
      </c>
      <c r="K8554" t="s">
        <v>26128</v>
      </c>
      <c r="L8554">
        <v>10628688</v>
      </c>
      <c r="M8554">
        <f t="shared" si="266"/>
        <v>82560</v>
      </c>
      <c r="N8554" s="2">
        <f t="shared" si="267"/>
        <v>80</v>
      </c>
    </row>
    <row r="8555" spans="1:14" x14ac:dyDescent="0.3">
      <c r="A8555" t="s">
        <v>26129</v>
      </c>
      <c r="B8555" t="s">
        <v>1222</v>
      </c>
      <c r="C8555">
        <v>3.3</v>
      </c>
      <c r="D8555">
        <v>36</v>
      </c>
      <c r="E8555">
        <v>1149</v>
      </c>
      <c r="F8555">
        <v>459</v>
      </c>
      <c r="G8555" t="s">
        <v>67</v>
      </c>
      <c r="H8555" t="s">
        <v>26130</v>
      </c>
      <c r="I8555" t="s">
        <v>862</v>
      </c>
      <c r="J8555" t="s">
        <v>1224</v>
      </c>
      <c r="K8555" t="s">
        <v>26131</v>
      </c>
      <c r="L8555">
        <v>16181556</v>
      </c>
      <c r="M8555">
        <f t="shared" si="266"/>
        <v>16524</v>
      </c>
      <c r="N8555" s="2">
        <f t="shared" si="267"/>
        <v>60.052219321148826</v>
      </c>
    </row>
    <row r="8556" spans="1:14" x14ac:dyDescent="0.3">
      <c r="A8556" t="s">
        <v>26132</v>
      </c>
      <c r="B8556" t="s">
        <v>165</v>
      </c>
      <c r="C8556">
        <v>4.3</v>
      </c>
      <c r="D8556">
        <v>88</v>
      </c>
      <c r="E8556">
        <v>699</v>
      </c>
      <c r="F8556">
        <v>559</v>
      </c>
      <c r="G8556" t="s">
        <v>67</v>
      </c>
      <c r="H8556" t="s">
        <v>26133</v>
      </c>
      <c r="I8556" t="s">
        <v>138</v>
      </c>
      <c r="J8556" t="s">
        <v>168</v>
      </c>
      <c r="K8556" t="s">
        <v>26134</v>
      </c>
      <c r="L8556">
        <v>13586382</v>
      </c>
      <c r="M8556">
        <f t="shared" si="266"/>
        <v>49192</v>
      </c>
      <c r="N8556" s="2">
        <f t="shared" si="267"/>
        <v>20.028612303290416</v>
      </c>
    </row>
    <row r="8557" spans="1:14" x14ac:dyDescent="0.3">
      <c r="A8557" t="s">
        <v>1655</v>
      </c>
      <c r="B8557" t="s">
        <v>1693</v>
      </c>
      <c r="C8557">
        <v>3.9</v>
      </c>
      <c r="D8557">
        <v>376</v>
      </c>
      <c r="E8557">
        <v>1499</v>
      </c>
      <c r="F8557">
        <v>824</v>
      </c>
      <c r="G8557" t="s">
        <v>563</v>
      </c>
      <c r="H8557" t="s">
        <v>26135</v>
      </c>
      <c r="I8557" t="s">
        <v>297</v>
      </c>
      <c r="J8557" t="s">
        <v>1695</v>
      </c>
      <c r="K8557" t="s">
        <v>26136</v>
      </c>
      <c r="L8557">
        <v>13636598</v>
      </c>
      <c r="M8557">
        <f t="shared" si="266"/>
        <v>309824</v>
      </c>
      <c r="N8557" s="2">
        <f t="shared" si="267"/>
        <v>45.030020013342224</v>
      </c>
    </row>
    <row r="8558" spans="1:14" x14ac:dyDescent="0.3">
      <c r="A8558" t="s">
        <v>6967</v>
      </c>
      <c r="B8558" t="s">
        <v>80</v>
      </c>
      <c r="C8558">
        <v>4.3</v>
      </c>
      <c r="D8558">
        <v>133</v>
      </c>
      <c r="E8558">
        <v>699</v>
      </c>
      <c r="F8558">
        <v>279</v>
      </c>
      <c r="G8558" t="s">
        <v>42</v>
      </c>
      <c r="H8558" t="s">
        <v>26137</v>
      </c>
      <c r="I8558" t="s">
        <v>37</v>
      </c>
      <c r="J8558" t="s">
        <v>84</v>
      </c>
      <c r="K8558" t="s">
        <v>26138</v>
      </c>
      <c r="L8558">
        <v>13321140</v>
      </c>
      <c r="M8558">
        <f t="shared" si="266"/>
        <v>37107</v>
      </c>
      <c r="N8558" s="2">
        <f t="shared" si="267"/>
        <v>60.085836909871247</v>
      </c>
    </row>
    <row r="8559" spans="1:14" x14ac:dyDescent="0.3">
      <c r="A8559" t="s">
        <v>26139</v>
      </c>
      <c r="B8559" t="s">
        <v>41</v>
      </c>
      <c r="C8559">
        <v>4.2</v>
      </c>
      <c r="D8559">
        <v>28</v>
      </c>
      <c r="E8559">
        <v>1499</v>
      </c>
      <c r="F8559">
        <v>974</v>
      </c>
      <c r="G8559" t="s">
        <v>29</v>
      </c>
      <c r="H8559" t="s">
        <v>26140</v>
      </c>
      <c r="I8559" t="s">
        <v>37</v>
      </c>
      <c r="J8559" t="s">
        <v>45</v>
      </c>
      <c r="K8559" t="s">
        <v>26141</v>
      </c>
      <c r="L8559">
        <v>14702604</v>
      </c>
      <c r="M8559">
        <f t="shared" si="266"/>
        <v>27272</v>
      </c>
      <c r="N8559" s="2">
        <f t="shared" si="267"/>
        <v>35.023348899266175</v>
      </c>
    </row>
    <row r="8560" spans="1:14" x14ac:dyDescent="0.3">
      <c r="A8560" t="s">
        <v>26142</v>
      </c>
      <c r="B8560" t="s">
        <v>18058</v>
      </c>
      <c r="C8560">
        <v>4.3</v>
      </c>
      <c r="D8560">
        <v>305</v>
      </c>
      <c r="E8560">
        <v>2999</v>
      </c>
      <c r="F8560">
        <v>2599</v>
      </c>
      <c r="G8560" t="s">
        <v>16</v>
      </c>
      <c r="H8560" t="s">
        <v>26143</v>
      </c>
      <c r="I8560" t="s">
        <v>7103</v>
      </c>
      <c r="J8560" t="s">
        <v>18060</v>
      </c>
      <c r="K8560" t="s">
        <v>26144</v>
      </c>
      <c r="L8560">
        <v>7096300</v>
      </c>
      <c r="M8560">
        <f t="shared" si="266"/>
        <v>792695</v>
      </c>
      <c r="N8560" s="2">
        <f t="shared" si="267"/>
        <v>13.337779259753251</v>
      </c>
    </row>
    <row r="8561" spans="1:14" x14ac:dyDescent="0.3">
      <c r="A8561" t="s">
        <v>5679</v>
      </c>
      <c r="B8561" t="s">
        <v>5794</v>
      </c>
      <c r="C8561">
        <v>4.2</v>
      </c>
      <c r="D8561">
        <v>69</v>
      </c>
      <c r="E8561">
        <v>1049</v>
      </c>
      <c r="F8561">
        <v>996</v>
      </c>
      <c r="G8561" t="s">
        <v>683</v>
      </c>
      <c r="H8561" t="s">
        <v>26145</v>
      </c>
      <c r="I8561" t="s">
        <v>3629</v>
      </c>
      <c r="J8561" t="s">
        <v>5796</v>
      </c>
      <c r="K8561" t="s">
        <v>26146</v>
      </c>
      <c r="L8561">
        <v>11168232</v>
      </c>
      <c r="M8561">
        <f t="shared" si="266"/>
        <v>68724</v>
      </c>
      <c r="N8561" s="2">
        <f t="shared" si="267"/>
        <v>5.0524308865586276</v>
      </c>
    </row>
    <row r="8562" spans="1:14" x14ac:dyDescent="0.3">
      <c r="A8562" t="s">
        <v>531</v>
      </c>
      <c r="B8562" t="s">
        <v>230</v>
      </c>
      <c r="C8562">
        <v>3.9</v>
      </c>
      <c r="D8562">
        <v>372</v>
      </c>
      <c r="E8562">
        <v>899</v>
      </c>
      <c r="F8562">
        <v>314</v>
      </c>
      <c r="G8562" t="s">
        <v>42</v>
      </c>
      <c r="H8562" t="s">
        <v>26147</v>
      </c>
      <c r="I8562" t="s">
        <v>37</v>
      </c>
      <c r="J8562" t="s">
        <v>232</v>
      </c>
      <c r="K8562" t="s">
        <v>26148</v>
      </c>
      <c r="L8562">
        <v>7178243</v>
      </c>
      <c r="M8562">
        <f t="shared" si="266"/>
        <v>116808</v>
      </c>
      <c r="N8562" s="2">
        <f t="shared" si="267"/>
        <v>65.072302558398221</v>
      </c>
    </row>
    <row r="8563" spans="1:14" x14ac:dyDescent="0.3">
      <c r="A8563" t="s">
        <v>26149</v>
      </c>
      <c r="B8563" t="s">
        <v>35</v>
      </c>
      <c r="C8563">
        <v>3.9</v>
      </c>
      <c r="D8563">
        <v>28</v>
      </c>
      <c r="E8563">
        <v>2999</v>
      </c>
      <c r="F8563">
        <v>1499</v>
      </c>
      <c r="G8563" t="s">
        <v>26150</v>
      </c>
      <c r="H8563" t="s">
        <v>26151</v>
      </c>
      <c r="I8563" t="s">
        <v>446</v>
      </c>
      <c r="J8563" t="s">
        <v>38</v>
      </c>
      <c r="K8563" t="s">
        <v>26152</v>
      </c>
      <c r="L8563">
        <v>13251042</v>
      </c>
      <c r="M8563">
        <f t="shared" si="266"/>
        <v>41972</v>
      </c>
      <c r="N8563" s="2">
        <f t="shared" si="267"/>
        <v>50.016672224074689</v>
      </c>
    </row>
    <row r="8564" spans="1:14" x14ac:dyDescent="0.3">
      <c r="A8564" t="s">
        <v>26153</v>
      </c>
      <c r="B8564" t="s">
        <v>1483</v>
      </c>
      <c r="C8564">
        <v>3.6</v>
      </c>
      <c r="D8564">
        <v>5</v>
      </c>
      <c r="E8564">
        <v>6299</v>
      </c>
      <c r="F8564">
        <v>4724</v>
      </c>
      <c r="G8564" t="s">
        <v>29</v>
      </c>
      <c r="H8564" t="s">
        <v>26154</v>
      </c>
      <c r="I8564" t="s">
        <v>50</v>
      </c>
      <c r="J8564" t="s">
        <v>1485</v>
      </c>
      <c r="K8564" t="s">
        <v>26155</v>
      </c>
      <c r="L8564">
        <v>17425848</v>
      </c>
      <c r="M8564">
        <f t="shared" si="266"/>
        <v>23620</v>
      </c>
      <c r="N8564" s="2">
        <f t="shared" si="267"/>
        <v>25.003968883949835</v>
      </c>
    </row>
    <row r="8565" spans="1:14" x14ac:dyDescent="0.3">
      <c r="A8565" t="s">
        <v>17918</v>
      </c>
      <c r="B8565" t="s">
        <v>1513</v>
      </c>
      <c r="C8565">
        <v>3.9</v>
      </c>
      <c r="D8565">
        <v>1000</v>
      </c>
      <c r="E8565">
        <v>599</v>
      </c>
      <c r="F8565">
        <v>299</v>
      </c>
      <c r="G8565" t="s">
        <v>67</v>
      </c>
      <c r="H8565" t="s">
        <v>26156</v>
      </c>
      <c r="I8565" t="s">
        <v>37</v>
      </c>
      <c r="J8565" t="s">
        <v>1515</v>
      </c>
      <c r="K8565" t="s">
        <v>26157</v>
      </c>
      <c r="L8565">
        <v>12816452</v>
      </c>
      <c r="M8565">
        <f t="shared" si="266"/>
        <v>299000</v>
      </c>
      <c r="N8565" s="2">
        <f t="shared" si="267"/>
        <v>50.083472454090149</v>
      </c>
    </row>
    <row r="8566" spans="1:14" x14ac:dyDescent="0.3">
      <c r="A8566" t="s">
        <v>3460</v>
      </c>
      <c r="B8566" t="s">
        <v>26158</v>
      </c>
      <c r="C8566">
        <v>4</v>
      </c>
      <c r="D8566">
        <v>24</v>
      </c>
      <c r="E8566">
        <v>699</v>
      </c>
      <c r="F8566">
        <v>499</v>
      </c>
      <c r="G8566" t="s">
        <v>683</v>
      </c>
      <c r="H8566" t="s">
        <v>26159</v>
      </c>
      <c r="I8566" t="s">
        <v>76</v>
      </c>
      <c r="J8566" t="s">
        <v>26160</v>
      </c>
      <c r="K8566" t="s">
        <v>26161</v>
      </c>
      <c r="L8566">
        <v>17059152</v>
      </c>
      <c r="M8566">
        <f t="shared" si="266"/>
        <v>11976</v>
      </c>
      <c r="N8566" s="2">
        <f t="shared" si="267"/>
        <v>28.612303290414882</v>
      </c>
    </row>
    <row r="8567" spans="1:14" x14ac:dyDescent="0.3">
      <c r="A8567" t="s">
        <v>26162</v>
      </c>
      <c r="B8567" t="s">
        <v>54</v>
      </c>
      <c r="C8567">
        <v>4.4000000000000004</v>
      </c>
      <c r="D8567">
        <v>713</v>
      </c>
      <c r="E8567">
        <v>2999</v>
      </c>
      <c r="F8567">
        <v>2399</v>
      </c>
      <c r="G8567" t="s">
        <v>16</v>
      </c>
      <c r="H8567" t="s">
        <v>26163</v>
      </c>
      <c r="I8567" t="s">
        <v>997</v>
      </c>
      <c r="J8567" t="s">
        <v>57</v>
      </c>
      <c r="K8567" t="s">
        <v>26164</v>
      </c>
      <c r="L8567">
        <v>1631980</v>
      </c>
      <c r="M8567">
        <f t="shared" si="266"/>
        <v>1710487</v>
      </c>
      <c r="N8567" s="2">
        <f t="shared" si="267"/>
        <v>20.006668889629879</v>
      </c>
    </row>
    <row r="8568" spans="1:14" x14ac:dyDescent="0.3">
      <c r="A8568" t="s">
        <v>26165</v>
      </c>
      <c r="B8568" t="s">
        <v>4971</v>
      </c>
      <c r="C8568">
        <v>4.5</v>
      </c>
      <c r="D8568">
        <v>35</v>
      </c>
      <c r="E8568">
        <v>599</v>
      </c>
      <c r="F8568">
        <v>539</v>
      </c>
      <c r="G8568" t="s">
        <v>16</v>
      </c>
      <c r="H8568" t="s">
        <v>26166</v>
      </c>
      <c r="I8568" t="s">
        <v>2180</v>
      </c>
      <c r="J8568" t="s">
        <v>4973</v>
      </c>
      <c r="K8568" t="s">
        <v>26167</v>
      </c>
      <c r="L8568">
        <v>17429656</v>
      </c>
      <c r="M8568">
        <f t="shared" si="266"/>
        <v>18865</v>
      </c>
      <c r="N8568" s="2">
        <f t="shared" si="267"/>
        <v>10.016694490818031</v>
      </c>
    </row>
    <row r="8569" spans="1:14" x14ac:dyDescent="0.3">
      <c r="A8569" t="s">
        <v>4094</v>
      </c>
      <c r="B8569" t="s">
        <v>557</v>
      </c>
      <c r="C8569">
        <v>4.5</v>
      </c>
      <c r="D8569">
        <v>10</v>
      </c>
      <c r="E8569">
        <v>1899</v>
      </c>
      <c r="F8569">
        <v>1709</v>
      </c>
      <c r="G8569" t="s">
        <v>29</v>
      </c>
      <c r="H8569" t="s">
        <v>26168</v>
      </c>
      <c r="I8569" t="s">
        <v>297</v>
      </c>
      <c r="J8569" t="s">
        <v>559</v>
      </c>
      <c r="K8569" t="s">
        <v>26169</v>
      </c>
      <c r="L8569">
        <v>16752060</v>
      </c>
      <c r="M8569">
        <f t="shared" si="266"/>
        <v>17090</v>
      </c>
      <c r="N8569" s="2">
        <f t="shared" si="267"/>
        <v>10.005265929436545</v>
      </c>
    </row>
    <row r="8570" spans="1:14" x14ac:dyDescent="0.3">
      <c r="A8570" t="s">
        <v>4094</v>
      </c>
      <c r="B8570" t="s">
        <v>1426</v>
      </c>
      <c r="C8570">
        <v>4.7</v>
      </c>
      <c r="D8570">
        <v>6</v>
      </c>
      <c r="E8570">
        <v>2799</v>
      </c>
      <c r="F8570">
        <v>1959</v>
      </c>
      <c r="G8570" t="s">
        <v>1088</v>
      </c>
      <c r="H8570" t="s">
        <v>26170</v>
      </c>
      <c r="I8570" t="s">
        <v>297</v>
      </c>
      <c r="J8570" t="s">
        <v>1428</v>
      </c>
      <c r="K8570" t="s">
        <v>26171</v>
      </c>
      <c r="L8570">
        <v>17641656</v>
      </c>
      <c r="M8570">
        <f t="shared" si="266"/>
        <v>11754</v>
      </c>
      <c r="N8570" s="2">
        <f t="shared" si="267"/>
        <v>30.010718113612008</v>
      </c>
    </row>
    <row r="8571" spans="1:14" x14ac:dyDescent="0.3">
      <c r="A8571" t="s">
        <v>20782</v>
      </c>
      <c r="B8571" t="s">
        <v>230</v>
      </c>
      <c r="C8571">
        <v>3.9</v>
      </c>
      <c r="D8571">
        <v>375</v>
      </c>
      <c r="E8571">
        <v>1899</v>
      </c>
      <c r="F8571">
        <v>1139</v>
      </c>
      <c r="G8571" t="s">
        <v>1536</v>
      </c>
      <c r="H8571" t="s">
        <v>26172</v>
      </c>
      <c r="I8571" t="s">
        <v>446</v>
      </c>
      <c r="J8571" t="s">
        <v>232</v>
      </c>
      <c r="K8571" t="s">
        <v>26173</v>
      </c>
      <c r="L8571">
        <v>13859638</v>
      </c>
      <c r="M8571">
        <f t="shared" si="266"/>
        <v>427125</v>
      </c>
      <c r="N8571" s="2">
        <f t="shared" si="267"/>
        <v>40.021063717746181</v>
      </c>
    </row>
    <row r="8572" spans="1:14" x14ac:dyDescent="0.3">
      <c r="A8572" t="s">
        <v>8351</v>
      </c>
      <c r="B8572" t="s">
        <v>364</v>
      </c>
      <c r="C8572">
        <v>3.8</v>
      </c>
      <c r="D8572">
        <v>93</v>
      </c>
      <c r="E8572">
        <v>4595</v>
      </c>
      <c r="F8572">
        <v>3905</v>
      </c>
      <c r="G8572" t="s">
        <v>67</v>
      </c>
      <c r="H8572" t="s">
        <v>26174</v>
      </c>
      <c r="I8572" t="s">
        <v>132</v>
      </c>
      <c r="J8572" t="s">
        <v>368</v>
      </c>
      <c r="K8572" t="s">
        <v>26175</v>
      </c>
      <c r="L8572">
        <v>12411770</v>
      </c>
      <c r="M8572">
        <f t="shared" si="266"/>
        <v>363165</v>
      </c>
      <c r="N8572" s="2">
        <f t="shared" si="267"/>
        <v>15.016322089227421</v>
      </c>
    </row>
    <row r="8573" spans="1:14" x14ac:dyDescent="0.3">
      <c r="A8573" t="s">
        <v>7294</v>
      </c>
      <c r="B8573" t="s">
        <v>5670</v>
      </c>
      <c r="C8573">
        <v>4.7</v>
      </c>
      <c r="D8573">
        <v>10</v>
      </c>
      <c r="E8573">
        <v>1899</v>
      </c>
      <c r="F8573">
        <v>1329</v>
      </c>
      <c r="G8573" t="s">
        <v>124</v>
      </c>
      <c r="H8573" t="s">
        <v>26176</v>
      </c>
      <c r="I8573" t="s">
        <v>126</v>
      </c>
      <c r="J8573" t="s">
        <v>5672</v>
      </c>
      <c r="K8573" t="s">
        <v>26177</v>
      </c>
      <c r="L8573">
        <v>16907898</v>
      </c>
      <c r="M8573">
        <f t="shared" si="266"/>
        <v>13290</v>
      </c>
      <c r="N8573" s="2">
        <f t="shared" si="267"/>
        <v>30.015797788309641</v>
      </c>
    </row>
    <row r="8574" spans="1:14" x14ac:dyDescent="0.3">
      <c r="A8574" t="s">
        <v>26178</v>
      </c>
      <c r="B8574" t="s">
        <v>995</v>
      </c>
      <c r="C8574">
        <v>4.2</v>
      </c>
      <c r="D8574">
        <v>215</v>
      </c>
      <c r="E8574">
        <v>2195</v>
      </c>
      <c r="F8574">
        <v>2195</v>
      </c>
      <c r="G8574" t="s">
        <v>16</v>
      </c>
      <c r="H8574" t="s">
        <v>26179</v>
      </c>
      <c r="I8574" t="s">
        <v>177</v>
      </c>
      <c r="J8574" t="s">
        <v>998</v>
      </c>
      <c r="K8574" t="s">
        <v>26180</v>
      </c>
      <c r="L8574">
        <v>1191934</v>
      </c>
      <c r="M8574">
        <f t="shared" si="266"/>
        <v>471925</v>
      </c>
      <c r="N8574" s="2">
        <f t="shared" si="267"/>
        <v>0</v>
      </c>
    </row>
    <row r="8575" spans="1:14" x14ac:dyDescent="0.3">
      <c r="A8575" t="s">
        <v>26181</v>
      </c>
      <c r="B8575" t="s">
        <v>1382</v>
      </c>
      <c r="C8575">
        <v>3.5</v>
      </c>
      <c r="D8575">
        <v>14</v>
      </c>
      <c r="E8575">
        <v>1899</v>
      </c>
      <c r="F8575">
        <v>854</v>
      </c>
      <c r="G8575" t="s">
        <v>683</v>
      </c>
      <c r="H8575" t="s">
        <v>26182</v>
      </c>
      <c r="I8575" t="s">
        <v>685</v>
      </c>
      <c r="J8575" t="s">
        <v>1384</v>
      </c>
      <c r="K8575" t="s">
        <v>26183</v>
      </c>
      <c r="L8575">
        <v>15874666</v>
      </c>
      <c r="M8575">
        <f t="shared" si="266"/>
        <v>11956</v>
      </c>
      <c r="N8575" s="2">
        <f t="shared" si="267"/>
        <v>55.028962611901001</v>
      </c>
    </row>
    <row r="8576" spans="1:14" x14ac:dyDescent="0.3">
      <c r="A8576" t="s">
        <v>6111</v>
      </c>
      <c r="B8576" t="s">
        <v>895</v>
      </c>
      <c r="C8576">
        <v>4</v>
      </c>
      <c r="D8576">
        <v>19</v>
      </c>
      <c r="E8576">
        <v>5590</v>
      </c>
      <c r="F8576">
        <v>3913</v>
      </c>
      <c r="G8576" t="s">
        <v>16</v>
      </c>
      <c r="H8576" t="s">
        <v>26184</v>
      </c>
      <c r="I8576" t="s">
        <v>586</v>
      </c>
      <c r="J8576" t="s">
        <v>898</v>
      </c>
      <c r="K8576" t="s">
        <v>26185</v>
      </c>
      <c r="L8576">
        <v>16124750</v>
      </c>
      <c r="M8576">
        <f t="shared" si="266"/>
        <v>74347</v>
      </c>
      <c r="N8576" s="2">
        <f t="shared" si="267"/>
        <v>30</v>
      </c>
    </row>
    <row r="8577" spans="1:14" x14ac:dyDescent="0.3">
      <c r="A8577" t="s">
        <v>26186</v>
      </c>
      <c r="B8577" t="s">
        <v>80</v>
      </c>
      <c r="C8577">
        <v>4.5</v>
      </c>
      <c r="D8577">
        <v>22</v>
      </c>
      <c r="E8577">
        <v>2899</v>
      </c>
      <c r="F8577">
        <v>1159</v>
      </c>
      <c r="G8577" t="s">
        <v>242</v>
      </c>
      <c r="H8577" t="s">
        <v>26187</v>
      </c>
      <c r="I8577" t="s">
        <v>1176</v>
      </c>
      <c r="J8577" t="s">
        <v>84</v>
      </c>
      <c r="K8577" t="s">
        <v>26188</v>
      </c>
      <c r="L8577">
        <v>15212090</v>
      </c>
      <c r="M8577">
        <f t="shared" si="266"/>
        <v>25498</v>
      </c>
      <c r="N8577" s="2">
        <f t="shared" si="267"/>
        <v>60.020696791997239</v>
      </c>
    </row>
    <row r="8578" spans="1:14" x14ac:dyDescent="0.3">
      <c r="A8578" t="s">
        <v>477</v>
      </c>
      <c r="B8578" t="s">
        <v>15</v>
      </c>
      <c r="C8578">
        <v>4.0999999999999996</v>
      </c>
      <c r="D8578">
        <v>73</v>
      </c>
      <c r="E8578">
        <v>8599</v>
      </c>
      <c r="F8578">
        <v>2579</v>
      </c>
      <c r="G8578" t="s">
        <v>16</v>
      </c>
      <c r="H8578" t="s">
        <v>26189</v>
      </c>
      <c r="I8578" t="s">
        <v>18</v>
      </c>
      <c r="J8578" t="s">
        <v>19</v>
      </c>
      <c r="K8578" t="s">
        <v>26190</v>
      </c>
      <c r="L8578">
        <v>15601780</v>
      </c>
      <c r="M8578">
        <f t="shared" si="266"/>
        <v>188267</v>
      </c>
      <c r="N8578" s="2">
        <f t="shared" si="267"/>
        <v>70.008140481451335</v>
      </c>
    </row>
    <row r="8579" spans="1:14" x14ac:dyDescent="0.3">
      <c r="A8579" t="s">
        <v>675</v>
      </c>
      <c r="B8579" t="s">
        <v>2025</v>
      </c>
      <c r="C8579">
        <v>4</v>
      </c>
      <c r="D8579">
        <v>2</v>
      </c>
      <c r="E8579">
        <v>1899</v>
      </c>
      <c r="F8579">
        <v>949</v>
      </c>
      <c r="G8579" t="s">
        <v>1474</v>
      </c>
      <c r="H8579" t="s">
        <v>26191</v>
      </c>
      <c r="I8579" t="s">
        <v>244</v>
      </c>
      <c r="J8579" t="s">
        <v>2027</v>
      </c>
      <c r="K8579" t="s">
        <v>26192</v>
      </c>
      <c r="L8579">
        <v>17858754</v>
      </c>
      <c r="M8579">
        <f t="shared" ref="M8579:M8642" si="268">D8579*F8579</f>
        <v>1898</v>
      </c>
      <c r="N8579" s="2">
        <f t="shared" ref="N8579:N8642" si="269">((E8579-F8579)/E8579) *100</f>
        <v>50.026329647182735</v>
      </c>
    </row>
    <row r="8580" spans="1:14" x14ac:dyDescent="0.3">
      <c r="A8580" t="s">
        <v>26193</v>
      </c>
      <c r="B8580" t="s">
        <v>1927</v>
      </c>
      <c r="C8580">
        <v>4.5</v>
      </c>
      <c r="D8580">
        <v>12</v>
      </c>
      <c r="E8580">
        <v>699</v>
      </c>
      <c r="F8580">
        <v>524</v>
      </c>
      <c r="G8580" t="s">
        <v>26194</v>
      </c>
      <c r="H8580" t="s">
        <v>26195</v>
      </c>
      <c r="I8580" t="s">
        <v>16681</v>
      </c>
      <c r="J8580" t="s">
        <v>1927</v>
      </c>
      <c r="K8580" t="s">
        <v>26196</v>
      </c>
      <c r="L8580">
        <v>17358298</v>
      </c>
      <c r="M8580">
        <f t="shared" si="268"/>
        <v>6288</v>
      </c>
      <c r="N8580" s="2">
        <f t="shared" si="269"/>
        <v>25.035765379113016</v>
      </c>
    </row>
    <row r="8581" spans="1:14" x14ac:dyDescent="0.3">
      <c r="A8581" t="s">
        <v>26197</v>
      </c>
      <c r="B8581" t="s">
        <v>1567</v>
      </c>
      <c r="C8581">
        <v>3.9</v>
      </c>
      <c r="D8581">
        <v>174</v>
      </c>
      <c r="E8581">
        <v>3499</v>
      </c>
      <c r="F8581">
        <v>1014</v>
      </c>
      <c r="G8581" t="s">
        <v>10746</v>
      </c>
      <c r="H8581" t="s">
        <v>26198</v>
      </c>
      <c r="I8581" t="s">
        <v>50</v>
      </c>
      <c r="J8581" t="s">
        <v>1570</v>
      </c>
      <c r="K8581" t="s">
        <v>26199</v>
      </c>
      <c r="L8581">
        <v>14233092</v>
      </c>
      <c r="M8581">
        <f t="shared" si="268"/>
        <v>176436</v>
      </c>
      <c r="N8581" s="2">
        <f t="shared" si="269"/>
        <v>71.020291511860535</v>
      </c>
    </row>
    <row r="8582" spans="1:14" x14ac:dyDescent="0.3">
      <c r="A8582" t="s">
        <v>8564</v>
      </c>
      <c r="B8582" t="s">
        <v>3777</v>
      </c>
      <c r="C8582">
        <v>4.0999999999999996</v>
      </c>
      <c r="D8582">
        <v>529</v>
      </c>
      <c r="E8582">
        <v>1399</v>
      </c>
      <c r="F8582">
        <v>489</v>
      </c>
      <c r="G8582" t="s">
        <v>67</v>
      </c>
      <c r="H8582" t="s">
        <v>26200</v>
      </c>
      <c r="I8582" t="s">
        <v>56</v>
      </c>
      <c r="J8582" t="s">
        <v>3779</v>
      </c>
      <c r="K8582" t="s">
        <v>26201</v>
      </c>
      <c r="L8582">
        <v>10494132</v>
      </c>
      <c r="M8582">
        <f t="shared" si="268"/>
        <v>258681</v>
      </c>
      <c r="N8582" s="2">
        <f t="shared" si="269"/>
        <v>65.046461758398848</v>
      </c>
    </row>
    <row r="8583" spans="1:14" x14ac:dyDescent="0.3">
      <c r="A8583" t="s">
        <v>5679</v>
      </c>
      <c r="B8583" t="s">
        <v>7352</v>
      </c>
      <c r="C8583">
        <v>4.9000000000000004</v>
      </c>
      <c r="D8583">
        <v>9</v>
      </c>
      <c r="E8583">
        <v>2199</v>
      </c>
      <c r="F8583">
        <v>1999</v>
      </c>
      <c r="G8583" t="s">
        <v>826</v>
      </c>
      <c r="H8583" t="s">
        <v>26202</v>
      </c>
      <c r="I8583" t="s">
        <v>3629</v>
      </c>
      <c r="J8583" t="s">
        <v>7354</v>
      </c>
      <c r="K8583" t="s">
        <v>26203</v>
      </c>
      <c r="L8583">
        <v>16846928</v>
      </c>
      <c r="M8583">
        <f t="shared" si="268"/>
        <v>17991</v>
      </c>
      <c r="N8583" s="2">
        <f t="shared" si="269"/>
        <v>9.0950432014552067</v>
      </c>
    </row>
    <row r="8584" spans="1:14" x14ac:dyDescent="0.3">
      <c r="A8584" t="s">
        <v>19834</v>
      </c>
      <c r="B8584" t="s">
        <v>26204</v>
      </c>
      <c r="C8584">
        <v>4.4000000000000004</v>
      </c>
      <c r="D8584">
        <v>13</v>
      </c>
      <c r="E8584">
        <v>999</v>
      </c>
      <c r="F8584">
        <v>599</v>
      </c>
      <c r="G8584" t="s">
        <v>8038</v>
      </c>
      <c r="H8584" t="s">
        <v>26205</v>
      </c>
      <c r="I8584" t="s">
        <v>1176</v>
      </c>
      <c r="J8584" t="s">
        <v>26206</v>
      </c>
      <c r="K8584" t="s">
        <v>26207</v>
      </c>
      <c r="L8584">
        <v>16677862</v>
      </c>
      <c r="M8584">
        <f t="shared" si="268"/>
        <v>7787</v>
      </c>
      <c r="N8584" s="2">
        <f t="shared" si="269"/>
        <v>40.04004004004004</v>
      </c>
    </row>
    <row r="8585" spans="1:14" x14ac:dyDescent="0.3">
      <c r="A8585" t="s">
        <v>2686</v>
      </c>
      <c r="B8585" t="s">
        <v>41</v>
      </c>
      <c r="C8585">
        <v>4.7</v>
      </c>
      <c r="D8585">
        <v>6</v>
      </c>
      <c r="E8585">
        <v>1499</v>
      </c>
      <c r="F8585">
        <v>974</v>
      </c>
      <c r="G8585" t="s">
        <v>29</v>
      </c>
      <c r="H8585" t="s">
        <v>26208</v>
      </c>
      <c r="I8585" t="s">
        <v>37</v>
      </c>
      <c r="J8585" t="s">
        <v>45</v>
      </c>
      <c r="K8585" t="s">
        <v>26209</v>
      </c>
      <c r="L8585">
        <v>16937960</v>
      </c>
      <c r="M8585">
        <f t="shared" si="268"/>
        <v>5844</v>
      </c>
      <c r="N8585" s="2">
        <f t="shared" si="269"/>
        <v>35.023348899266175</v>
      </c>
    </row>
    <row r="8586" spans="1:14" x14ac:dyDescent="0.3">
      <c r="A8586" t="s">
        <v>5406</v>
      </c>
      <c r="B8586" t="s">
        <v>689</v>
      </c>
      <c r="C8586">
        <v>4.8</v>
      </c>
      <c r="D8586">
        <v>19</v>
      </c>
      <c r="E8586">
        <v>2990</v>
      </c>
      <c r="F8586">
        <v>1046</v>
      </c>
      <c r="G8586" t="s">
        <v>690</v>
      </c>
      <c r="H8586" t="s">
        <v>26210</v>
      </c>
      <c r="I8586" t="s">
        <v>586</v>
      </c>
      <c r="J8586" t="s">
        <v>692</v>
      </c>
      <c r="K8586" t="s">
        <v>26211</v>
      </c>
      <c r="L8586">
        <v>15979292</v>
      </c>
      <c r="M8586">
        <f t="shared" si="268"/>
        <v>19874</v>
      </c>
      <c r="N8586" s="2">
        <f t="shared" si="269"/>
        <v>65.016722408026766</v>
      </c>
    </row>
    <row r="8587" spans="1:14" x14ac:dyDescent="0.3">
      <c r="A8587" t="s">
        <v>8787</v>
      </c>
      <c r="B8587" t="s">
        <v>230</v>
      </c>
      <c r="C8587">
        <v>4.2</v>
      </c>
      <c r="D8587">
        <v>79</v>
      </c>
      <c r="E8587">
        <v>1399</v>
      </c>
      <c r="F8587">
        <v>699</v>
      </c>
      <c r="G8587" t="s">
        <v>67</v>
      </c>
      <c r="H8587" t="s">
        <v>26212</v>
      </c>
      <c r="I8587" t="s">
        <v>37</v>
      </c>
      <c r="J8587" t="s">
        <v>232</v>
      </c>
      <c r="K8587" t="s">
        <v>26213</v>
      </c>
      <c r="L8587">
        <v>13621134</v>
      </c>
      <c r="M8587">
        <f t="shared" si="268"/>
        <v>55221</v>
      </c>
      <c r="N8587" s="2">
        <f t="shared" si="269"/>
        <v>50.035739814152969</v>
      </c>
    </row>
    <row r="8588" spans="1:14" x14ac:dyDescent="0.3">
      <c r="A8588" t="s">
        <v>4094</v>
      </c>
      <c r="B8588" t="s">
        <v>733</v>
      </c>
      <c r="C8588">
        <v>4.0999999999999996</v>
      </c>
      <c r="D8588">
        <v>68</v>
      </c>
      <c r="E8588">
        <v>1099</v>
      </c>
      <c r="F8588">
        <v>450</v>
      </c>
      <c r="G8588" t="s">
        <v>1657</v>
      </c>
      <c r="H8588" t="s">
        <v>26214</v>
      </c>
      <c r="I8588" t="s">
        <v>297</v>
      </c>
      <c r="J8588" t="s">
        <v>735</v>
      </c>
      <c r="K8588" t="s">
        <v>26215</v>
      </c>
      <c r="L8588">
        <v>15304378</v>
      </c>
      <c r="M8588">
        <f t="shared" si="268"/>
        <v>30600</v>
      </c>
      <c r="N8588" s="2">
        <f t="shared" si="269"/>
        <v>59.053685168334844</v>
      </c>
    </row>
    <row r="8589" spans="1:14" x14ac:dyDescent="0.3">
      <c r="A8589" t="s">
        <v>26216</v>
      </c>
      <c r="B8589" t="s">
        <v>4044</v>
      </c>
      <c r="C8589">
        <v>4.2</v>
      </c>
      <c r="D8589">
        <v>412</v>
      </c>
      <c r="E8589">
        <v>978</v>
      </c>
      <c r="F8589">
        <v>479</v>
      </c>
      <c r="G8589" t="s">
        <v>67</v>
      </c>
      <c r="H8589" t="s">
        <v>26217</v>
      </c>
      <c r="I8589" t="s">
        <v>56</v>
      </c>
      <c r="J8589" t="s">
        <v>4046</v>
      </c>
      <c r="K8589" t="s">
        <v>26218</v>
      </c>
      <c r="L8589">
        <v>12802604</v>
      </c>
      <c r="M8589">
        <f t="shared" si="268"/>
        <v>197348</v>
      </c>
      <c r="N8589" s="2">
        <f t="shared" si="269"/>
        <v>51.022494887525561</v>
      </c>
    </row>
    <row r="8590" spans="1:14" x14ac:dyDescent="0.3">
      <c r="A8590" t="s">
        <v>576</v>
      </c>
      <c r="B8590" t="s">
        <v>6825</v>
      </c>
      <c r="C8590">
        <v>4.3</v>
      </c>
      <c r="D8590">
        <v>81</v>
      </c>
      <c r="E8590">
        <v>999</v>
      </c>
      <c r="F8590">
        <v>698</v>
      </c>
      <c r="G8590" t="s">
        <v>124</v>
      </c>
      <c r="H8590" t="s">
        <v>26219</v>
      </c>
      <c r="I8590" t="s">
        <v>50</v>
      </c>
      <c r="J8590" t="s">
        <v>6827</v>
      </c>
      <c r="K8590" t="s">
        <v>26220</v>
      </c>
      <c r="L8590">
        <v>13639402</v>
      </c>
      <c r="M8590">
        <f t="shared" si="268"/>
        <v>56538</v>
      </c>
      <c r="N8590" s="2">
        <f t="shared" si="269"/>
        <v>30.130130130130127</v>
      </c>
    </row>
    <row r="8591" spans="1:14" x14ac:dyDescent="0.3">
      <c r="A8591" t="s">
        <v>26221</v>
      </c>
      <c r="B8591" t="s">
        <v>1446</v>
      </c>
      <c r="C8591">
        <v>4.5</v>
      </c>
      <c r="D8591">
        <v>11</v>
      </c>
      <c r="E8591">
        <v>599</v>
      </c>
      <c r="F8591">
        <v>509</v>
      </c>
      <c r="G8591" t="s">
        <v>42</v>
      </c>
      <c r="H8591" t="s">
        <v>26222</v>
      </c>
      <c r="I8591" t="s">
        <v>56</v>
      </c>
      <c r="J8591" t="s">
        <v>1449</v>
      </c>
      <c r="K8591" t="s">
        <v>26223</v>
      </c>
      <c r="L8591">
        <v>17013282</v>
      </c>
      <c r="M8591">
        <f t="shared" si="268"/>
        <v>5599</v>
      </c>
      <c r="N8591" s="2">
        <f t="shared" si="269"/>
        <v>15.025041736227045</v>
      </c>
    </row>
    <row r="8592" spans="1:14" x14ac:dyDescent="0.3">
      <c r="A8592" t="s">
        <v>26224</v>
      </c>
      <c r="B8592" t="s">
        <v>895</v>
      </c>
      <c r="C8592">
        <v>4.0999999999999996</v>
      </c>
      <c r="D8592">
        <v>25</v>
      </c>
      <c r="E8592">
        <v>2390</v>
      </c>
      <c r="F8592">
        <v>1314</v>
      </c>
      <c r="G8592" t="s">
        <v>194</v>
      </c>
      <c r="H8592" t="s">
        <v>26225</v>
      </c>
      <c r="I8592" t="s">
        <v>37</v>
      </c>
      <c r="J8592" t="s">
        <v>898</v>
      </c>
      <c r="K8592" t="s">
        <v>26226</v>
      </c>
      <c r="L8592">
        <v>13236508</v>
      </c>
      <c r="M8592">
        <f t="shared" si="268"/>
        <v>32850</v>
      </c>
      <c r="N8592" s="2">
        <f t="shared" si="269"/>
        <v>45.020920502092046</v>
      </c>
    </row>
    <row r="8593" spans="1:14" x14ac:dyDescent="0.3">
      <c r="A8593" t="s">
        <v>1747</v>
      </c>
      <c r="B8593" t="s">
        <v>4052</v>
      </c>
      <c r="C8593">
        <v>4</v>
      </c>
      <c r="D8593">
        <v>83</v>
      </c>
      <c r="E8593">
        <v>2598</v>
      </c>
      <c r="F8593">
        <v>1299</v>
      </c>
      <c r="G8593" t="s">
        <v>16</v>
      </c>
      <c r="H8593" t="s">
        <v>26227</v>
      </c>
      <c r="I8593" t="s">
        <v>18</v>
      </c>
      <c r="J8593" t="s">
        <v>4054</v>
      </c>
      <c r="K8593" t="s">
        <v>26228</v>
      </c>
      <c r="L8593">
        <v>15344422</v>
      </c>
      <c r="M8593">
        <f t="shared" si="268"/>
        <v>107817</v>
      </c>
      <c r="N8593" s="2">
        <f t="shared" si="269"/>
        <v>50</v>
      </c>
    </row>
    <row r="8594" spans="1:14" x14ac:dyDescent="0.3">
      <c r="A8594" t="s">
        <v>14473</v>
      </c>
      <c r="B8594" t="s">
        <v>54</v>
      </c>
      <c r="C8594">
        <v>4.5999999999999996</v>
      </c>
      <c r="D8594">
        <v>137</v>
      </c>
      <c r="E8594">
        <v>2399</v>
      </c>
      <c r="F8594">
        <v>1319</v>
      </c>
      <c r="G8594" t="s">
        <v>16</v>
      </c>
      <c r="H8594" t="s">
        <v>26229</v>
      </c>
      <c r="I8594" t="s">
        <v>586</v>
      </c>
      <c r="J8594" t="s">
        <v>57</v>
      </c>
      <c r="K8594" t="s">
        <v>26230</v>
      </c>
      <c r="L8594">
        <v>7085645</v>
      </c>
      <c r="M8594">
        <f t="shared" si="268"/>
        <v>180703</v>
      </c>
      <c r="N8594" s="2">
        <f t="shared" si="269"/>
        <v>45.018757815756565</v>
      </c>
    </row>
    <row r="8595" spans="1:14" x14ac:dyDescent="0.3">
      <c r="A8595" t="s">
        <v>2440</v>
      </c>
      <c r="B8595" t="s">
        <v>15119</v>
      </c>
      <c r="C8595">
        <v>4.5999999999999996</v>
      </c>
      <c r="D8595">
        <v>5</v>
      </c>
      <c r="E8595">
        <v>1499</v>
      </c>
      <c r="F8595">
        <v>389</v>
      </c>
      <c r="G8595" t="s">
        <v>335</v>
      </c>
      <c r="H8595" t="s">
        <v>26231</v>
      </c>
      <c r="I8595" t="s">
        <v>37</v>
      </c>
      <c r="J8595" t="s">
        <v>15121</v>
      </c>
      <c r="K8595" t="s">
        <v>21367</v>
      </c>
      <c r="L8595">
        <v>17197636</v>
      </c>
      <c r="M8595">
        <f t="shared" si="268"/>
        <v>1945</v>
      </c>
      <c r="N8595" s="2">
        <f t="shared" si="269"/>
        <v>74.049366244162769</v>
      </c>
    </row>
    <row r="8596" spans="1:14" x14ac:dyDescent="0.3">
      <c r="A8596" t="s">
        <v>26232</v>
      </c>
      <c r="B8596" t="s">
        <v>895</v>
      </c>
      <c r="C8596">
        <v>2.5</v>
      </c>
      <c r="D8596">
        <v>2</v>
      </c>
      <c r="E8596">
        <v>4990</v>
      </c>
      <c r="F8596">
        <v>4241</v>
      </c>
      <c r="G8596" t="s">
        <v>242</v>
      </c>
      <c r="H8596" t="s">
        <v>26233</v>
      </c>
      <c r="I8596" t="s">
        <v>1176</v>
      </c>
      <c r="J8596" t="s">
        <v>898</v>
      </c>
      <c r="K8596" t="s">
        <v>26234</v>
      </c>
      <c r="L8596">
        <v>17809006</v>
      </c>
      <c r="M8596">
        <f t="shared" si="268"/>
        <v>8482</v>
      </c>
      <c r="N8596" s="2">
        <f t="shared" si="269"/>
        <v>15.01002004008016</v>
      </c>
    </row>
    <row r="8597" spans="1:14" x14ac:dyDescent="0.3">
      <c r="A8597" t="s">
        <v>26235</v>
      </c>
      <c r="B8597" t="s">
        <v>854</v>
      </c>
      <c r="C8597">
        <v>4.2</v>
      </c>
      <c r="D8597">
        <v>11</v>
      </c>
      <c r="E8597">
        <v>1399</v>
      </c>
      <c r="F8597">
        <v>503</v>
      </c>
      <c r="G8597" t="s">
        <v>29</v>
      </c>
      <c r="H8597" t="s">
        <v>26236</v>
      </c>
      <c r="I8597" t="s">
        <v>126</v>
      </c>
      <c r="J8597" t="s">
        <v>856</v>
      </c>
      <c r="K8597" t="s">
        <v>26237</v>
      </c>
      <c r="L8597">
        <v>15455602</v>
      </c>
      <c r="M8597">
        <f t="shared" si="268"/>
        <v>5533</v>
      </c>
      <c r="N8597" s="2">
        <f t="shared" si="269"/>
        <v>64.0457469621158</v>
      </c>
    </row>
    <row r="8598" spans="1:14" x14ac:dyDescent="0.3">
      <c r="A8598" t="s">
        <v>13018</v>
      </c>
      <c r="B8598" t="s">
        <v>3865</v>
      </c>
      <c r="C8598">
        <v>4</v>
      </c>
      <c r="D8598">
        <v>163</v>
      </c>
      <c r="E8598">
        <v>1698</v>
      </c>
      <c r="F8598">
        <v>679</v>
      </c>
      <c r="G8598" t="s">
        <v>757</v>
      </c>
      <c r="H8598" t="s">
        <v>26238</v>
      </c>
      <c r="I8598" t="s">
        <v>83</v>
      </c>
      <c r="J8598" t="s">
        <v>3867</v>
      </c>
      <c r="K8598" t="s">
        <v>26239</v>
      </c>
      <c r="L8598">
        <v>12771328</v>
      </c>
      <c r="M8598">
        <f t="shared" si="268"/>
        <v>110677</v>
      </c>
      <c r="N8598" s="2">
        <f t="shared" si="269"/>
        <v>60.011778563015319</v>
      </c>
    </row>
    <row r="8599" spans="1:14" x14ac:dyDescent="0.3">
      <c r="A8599" t="s">
        <v>26240</v>
      </c>
      <c r="B8599" t="s">
        <v>284</v>
      </c>
      <c r="C8599">
        <v>4.2</v>
      </c>
      <c r="D8599">
        <v>1300</v>
      </c>
      <c r="E8599">
        <v>1799</v>
      </c>
      <c r="F8599">
        <v>629</v>
      </c>
      <c r="G8599" t="s">
        <v>29</v>
      </c>
      <c r="H8599" t="s">
        <v>26241</v>
      </c>
      <c r="I8599" t="s">
        <v>201</v>
      </c>
      <c r="J8599" t="s">
        <v>286</v>
      </c>
      <c r="K8599" t="s">
        <v>26242</v>
      </c>
      <c r="L8599">
        <v>2280936</v>
      </c>
      <c r="M8599">
        <f t="shared" si="268"/>
        <v>817700</v>
      </c>
      <c r="N8599" s="2">
        <f t="shared" si="269"/>
        <v>65.036131183991102</v>
      </c>
    </row>
    <row r="8600" spans="1:14" x14ac:dyDescent="0.3">
      <c r="A8600" t="s">
        <v>449</v>
      </c>
      <c r="B8600" t="s">
        <v>87</v>
      </c>
      <c r="C8600">
        <v>4</v>
      </c>
      <c r="D8600">
        <v>6</v>
      </c>
      <c r="E8600">
        <v>2699</v>
      </c>
      <c r="F8600">
        <v>1538</v>
      </c>
      <c r="G8600" t="s">
        <v>2446</v>
      </c>
      <c r="H8600" t="s">
        <v>26243</v>
      </c>
      <c r="I8600" t="s">
        <v>297</v>
      </c>
      <c r="J8600" t="s">
        <v>91</v>
      </c>
      <c r="K8600" t="s">
        <v>26244</v>
      </c>
      <c r="L8600">
        <v>17641502</v>
      </c>
      <c r="M8600">
        <f t="shared" si="268"/>
        <v>9228</v>
      </c>
      <c r="N8600" s="2">
        <f t="shared" si="269"/>
        <v>43.015931826602447</v>
      </c>
    </row>
    <row r="8601" spans="1:14" x14ac:dyDescent="0.3">
      <c r="A8601" t="s">
        <v>26245</v>
      </c>
      <c r="B8601" t="s">
        <v>41</v>
      </c>
      <c r="C8601">
        <v>4.2</v>
      </c>
      <c r="D8601">
        <v>1300</v>
      </c>
      <c r="E8601">
        <v>1499</v>
      </c>
      <c r="F8601">
        <v>824</v>
      </c>
      <c r="G8601" t="s">
        <v>67</v>
      </c>
      <c r="H8601" t="s">
        <v>26246</v>
      </c>
      <c r="I8601" t="s">
        <v>110</v>
      </c>
      <c r="J8601" t="s">
        <v>45</v>
      </c>
      <c r="K8601" t="s">
        <v>26247</v>
      </c>
      <c r="L8601">
        <v>8475743</v>
      </c>
      <c r="M8601">
        <f t="shared" si="268"/>
        <v>1071200</v>
      </c>
      <c r="N8601" s="2">
        <f t="shared" si="269"/>
        <v>45.030020013342224</v>
      </c>
    </row>
    <row r="8602" spans="1:14" x14ac:dyDescent="0.3">
      <c r="A8602" t="s">
        <v>5739</v>
      </c>
      <c r="B8602" t="s">
        <v>80</v>
      </c>
      <c r="C8602">
        <v>4.2</v>
      </c>
      <c r="D8602">
        <v>520</v>
      </c>
      <c r="E8602">
        <v>2299</v>
      </c>
      <c r="F8602">
        <v>919</v>
      </c>
      <c r="G8602" t="s">
        <v>1474</v>
      </c>
      <c r="H8602" t="s">
        <v>26248</v>
      </c>
      <c r="I8602" t="s">
        <v>685</v>
      </c>
      <c r="J8602" t="s">
        <v>84</v>
      </c>
      <c r="K8602" t="s">
        <v>26249</v>
      </c>
      <c r="L8602">
        <v>14615634</v>
      </c>
      <c r="M8602">
        <f t="shared" si="268"/>
        <v>477880</v>
      </c>
      <c r="N8602" s="2">
        <f t="shared" si="269"/>
        <v>60.026098303610262</v>
      </c>
    </row>
    <row r="8603" spans="1:14" x14ac:dyDescent="0.3">
      <c r="A8603" t="s">
        <v>18139</v>
      </c>
      <c r="B8603" t="s">
        <v>18140</v>
      </c>
      <c r="C8603">
        <v>4.5999999999999996</v>
      </c>
      <c r="D8603">
        <v>8</v>
      </c>
      <c r="E8603">
        <v>699</v>
      </c>
      <c r="F8603">
        <v>559</v>
      </c>
      <c r="G8603" t="s">
        <v>1657</v>
      </c>
      <c r="H8603" t="s">
        <v>26250</v>
      </c>
      <c r="I8603" t="s">
        <v>297</v>
      </c>
      <c r="J8603" t="s">
        <v>18142</v>
      </c>
      <c r="K8603" t="s">
        <v>26251</v>
      </c>
      <c r="L8603">
        <v>15840096</v>
      </c>
      <c r="M8603">
        <f t="shared" si="268"/>
        <v>4472</v>
      </c>
      <c r="N8603" s="2">
        <f t="shared" si="269"/>
        <v>20.028612303290416</v>
      </c>
    </row>
    <row r="8604" spans="1:14" x14ac:dyDescent="0.3">
      <c r="A8604" t="s">
        <v>26252</v>
      </c>
      <c r="B8604" t="s">
        <v>1222</v>
      </c>
      <c r="C8604">
        <v>4.3</v>
      </c>
      <c r="D8604">
        <v>95</v>
      </c>
      <c r="E8604">
        <v>1799</v>
      </c>
      <c r="F8604">
        <v>809</v>
      </c>
      <c r="G8604" t="s">
        <v>249</v>
      </c>
      <c r="H8604" t="s">
        <v>26253</v>
      </c>
      <c r="I8604" t="s">
        <v>1165</v>
      </c>
      <c r="J8604" t="s">
        <v>1224</v>
      </c>
      <c r="K8604" t="s">
        <v>26254</v>
      </c>
      <c r="L8604">
        <v>12693268</v>
      </c>
      <c r="M8604">
        <f t="shared" si="268"/>
        <v>76855</v>
      </c>
      <c r="N8604" s="2">
        <f t="shared" si="269"/>
        <v>55.03057254030017</v>
      </c>
    </row>
    <row r="8605" spans="1:14" x14ac:dyDescent="0.3">
      <c r="A8605" t="s">
        <v>26255</v>
      </c>
      <c r="B8605" t="s">
        <v>5659</v>
      </c>
      <c r="C8605">
        <v>4.2</v>
      </c>
      <c r="D8605">
        <v>85</v>
      </c>
      <c r="E8605">
        <v>2299</v>
      </c>
      <c r="F8605">
        <v>1241</v>
      </c>
      <c r="G8605" t="s">
        <v>124</v>
      </c>
      <c r="H8605" t="s">
        <v>26256</v>
      </c>
      <c r="I8605" t="s">
        <v>5661</v>
      </c>
      <c r="J8605" t="s">
        <v>5662</v>
      </c>
      <c r="K8605" t="s">
        <v>26257</v>
      </c>
      <c r="L8605">
        <v>13534102</v>
      </c>
      <c r="M8605">
        <f t="shared" si="268"/>
        <v>105485</v>
      </c>
      <c r="N8605" s="2">
        <f t="shared" si="269"/>
        <v>46.020008699434541</v>
      </c>
    </row>
    <row r="8606" spans="1:14" x14ac:dyDescent="0.3">
      <c r="A8606" t="s">
        <v>26258</v>
      </c>
      <c r="B8606" t="s">
        <v>15581</v>
      </c>
      <c r="C8606">
        <v>4</v>
      </c>
      <c r="D8606">
        <v>24</v>
      </c>
      <c r="E8606">
        <v>14495</v>
      </c>
      <c r="F8606">
        <v>8697</v>
      </c>
      <c r="G8606" t="s">
        <v>16</v>
      </c>
      <c r="H8606" t="s">
        <v>26259</v>
      </c>
      <c r="I8606" t="s">
        <v>177</v>
      </c>
      <c r="J8606" t="s">
        <v>15583</v>
      </c>
      <c r="K8606" t="s">
        <v>26260</v>
      </c>
      <c r="L8606">
        <v>13660434</v>
      </c>
      <c r="M8606">
        <f t="shared" si="268"/>
        <v>208728</v>
      </c>
      <c r="N8606" s="2">
        <f t="shared" si="269"/>
        <v>40</v>
      </c>
    </row>
    <row r="8607" spans="1:14" x14ac:dyDescent="0.3">
      <c r="A8607" t="s">
        <v>11207</v>
      </c>
      <c r="B8607" t="s">
        <v>1513</v>
      </c>
      <c r="C8607">
        <v>3.6</v>
      </c>
      <c r="D8607">
        <v>43</v>
      </c>
      <c r="E8607">
        <v>5899</v>
      </c>
      <c r="F8607">
        <v>2654</v>
      </c>
      <c r="G8607" t="s">
        <v>29</v>
      </c>
      <c r="H8607" t="s">
        <v>26261</v>
      </c>
      <c r="I8607" t="s">
        <v>44</v>
      </c>
      <c r="J8607" t="s">
        <v>1515</v>
      </c>
      <c r="K8607" t="s">
        <v>26262</v>
      </c>
      <c r="L8607">
        <v>14462838</v>
      </c>
      <c r="M8607">
        <f t="shared" si="268"/>
        <v>114122</v>
      </c>
      <c r="N8607" s="2">
        <f t="shared" si="269"/>
        <v>55.00932361417189</v>
      </c>
    </row>
    <row r="8608" spans="1:14" x14ac:dyDescent="0.3">
      <c r="A8608" t="s">
        <v>26263</v>
      </c>
      <c r="B8608" t="s">
        <v>2852</v>
      </c>
      <c r="C8608">
        <v>4.5999999999999996</v>
      </c>
      <c r="D8608">
        <v>28</v>
      </c>
      <c r="E8608">
        <v>8295</v>
      </c>
      <c r="F8608">
        <v>8295</v>
      </c>
      <c r="G8608" t="s">
        <v>16</v>
      </c>
      <c r="H8608" t="s">
        <v>26264</v>
      </c>
      <c r="I8608" t="s">
        <v>177</v>
      </c>
      <c r="J8608" t="s">
        <v>2854</v>
      </c>
      <c r="K8608" t="s">
        <v>26265</v>
      </c>
      <c r="L8608">
        <v>10830742</v>
      </c>
      <c r="M8608">
        <f t="shared" si="268"/>
        <v>232260</v>
      </c>
      <c r="N8608" s="2">
        <f t="shared" si="269"/>
        <v>0</v>
      </c>
    </row>
    <row r="8609" spans="1:14" x14ac:dyDescent="0.3">
      <c r="A8609" t="s">
        <v>4917</v>
      </c>
      <c r="B8609" t="s">
        <v>230</v>
      </c>
      <c r="C8609">
        <v>4.4000000000000004</v>
      </c>
      <c r="D8609">
        <v>886</v>
      </c>
      <c r="E8609">
        <v>1299</v>
      </c>
      <c r="F8609">
        <v>779</v>
      </c>
      <c r="G8609" t="s">
        <v>563</v>
      </c>
      <c r="H8609" t="s">
        <v>26266</v>
      </c>
      <c r="I8609" t="s">
        <v>297</v>
      </c>
      <c r="J8609" t="s">
        <v>232</v>
      </c>
      <c r="K8609" t="s">
        <v>26267</v>
      </c>
      <c r="L8609">
        <v>10944438</v>
      </c>
      <c r="M8609">
        <f t="shared" si="268"/>
        <v>690194</v>
      </c>
      <c r="N8609" s="2">
        <f t="shared" si="269"/>
        <v>40.030792917628943</v>
      </c>
    </row>
    <row r="8610" spans="1:14" x14ac:dyDescent="0.3">
      <c r="A8610" t="s">
        <v>26268</v>
      </c>
      <c r="B8610" t="s">
        <v>21468</v>
      </c>
      <c r="C8610">
        <v>4.3</v>
      </c>
      <c r="D8610">
        <v>1400</v>
      </c>
      <c r="E8610">
        <v>650</v>
      </c>
      <c r="F8610">
        <v>585</v>
      </c>
      <c r="G8610" t="s">
        <v>11633</v>
      </c>
      <c r="H8610" t="s">
        <v>26269</v>
      </c>
      <c r="I8610" t="s">
        <v>5435</v>
      </c>
      <c r="J8610" t="s">
        <v>21470</v>
      </c>
      <c r="K8610" t="s">
        <v>26270</v>
      </c>
      <c r="L8610">
        <v>637642</v>
      </c>
      <c r="M8610">
        <f t="shared" si="268"/>
        <v>819000</v>
      </c>
      <c r="N8610" s="2">
        <f t="shared" si="269"/>
        <v>10</v>
      </c>
    </row>
    <row r="8611" spans="1:14" x14ac:dyDescent="0.3">
      <c r="A8611" t="s">
        <v>26271</v>
      </c>
      <c r="B8611" t="s">
        <v>552</v>
      </c>
      <c r="C8611">
        <v>4.4000000000000004</v>
      </c>
      <c r="D8611">
        <v>60</v>
      </c>
      <c r="E8611">
        <v>2661</v>
      </c>
      <c r="F8611">
        <v>864</v>
      </c>
      <c r="G8611" t="s">
        <v>16</v>
      </c>
      <c r="H8611" t="s">
        <v>26272</v>
      </c>
      <c r="I8611" t="s">
        <v>1558</v>
      </c>
      <c r="J8611" t="s">
        <v>554</v>
      </c>
      <c r="K8611" t="s">
        <v>26273</v>
      </c>
      <c r="L8611">
        <v>13523688</v>
      </c>
      <c r="M8611">
        <f t="shared" si="268"/>
        <v>51840</v>
      </c>
      <c r="N8611" s="2">
        <f t="shared" si="269"/>
        <v>67.531003382187151</v>
      </c>
    </row>
    <row r="8612" spans="1:14" x14ac:dyDescent="0.3">
      <c r="A8612" t="s">
        <v>4924</v>
      </c>
      <c r="B8612" t="s">
        <v>54</v>
      </c>
      <c r="C8612">
        <v>4.2</v>
      </c>
      <c r="D8612">
        <v>25</v>
      </c>
      <c r="E8612">
        <v>1699</v>
      </c>
      <c r="F8612">
        <v>594</v>
      </c>
      <c r="G8612" t="s">
        <v>242</v>
      </c>
      <c r="H8612" t="s">
        <v>26274</v>
      </c>
      <c r="I8612" t="s">
        <v>244</v>
      </c>
      <c r="J8612" t="s">
        <v>57</v>
      </c>
      <c r="K8612" t="s">
        <v>26275</v>
      </c>
      <c r="L8612">
        <v>15016908</v>
      </c>
      <c r="M8612">
        <f t="shared" si="268"/>
        <v>14850</v>
      </c>
      <c r="N8612" s="2">
        <f t="shared" si="269"/>
        <v>65.038257798705118</v>
      </c>
    </row>
    <row r="8613" spans="1:14" x14ac:dyDescent="0.3">
      <c r="A8613" t="s">
        <v>13791</v>
      </c>
      <c r="B8613" t="s">
        <v>1011</v>
      </c>
      <c r="C8613">
        <v>4.5999999999999996</v>
      </c>
      <c r="D8613">
        <v>9</v>
      </c>
      <c r="E8613">
        <v>1299</v>
      </c>
      <c r="F8613">
        <v>909</v>
      </c>
      <c r="G8613" t="s">
        <v>42</v>
      </c>
      <c r="H8613" t="s">
        <v>26276</v>
      </c>
      <c r="I8613" t="s">
        <v>37</v>
      </c>
      <c r="J8613" t="s">
        <v>1013</v>
      </c>
      <c r="K8613" t="s">
        <v>26277</v>
      </c>
      <c r="L8613">
        <v>17665220</v>
      </c>
      <c r="M8613">
        <f t="shared" si="268"/>
        <v>8181</v>
      </c>
      <c r="N8613" s="2">
        <f t="shared" si="269"/>
        <v>30.023094688221708</v>
      </c>
    </row>
    <row r="8614" spans="1:14" x14ac:dyDescent="0.3">
      <c r="A8614" t="s">
        <v>328</v>
      </c>
      <c r="B8614" t="s">
        <v>230</v>
      </c>
      <c r="C8614">
        <v>4.0999999999999996</v>
      </c>
      <c r="D8614">
        <v>45</v>
      </c>
      <c r="E8614">
        <v>3599</v>
      </c>
      <c r="F8614">
        <v>1979</v>
      </c>
      <c r="G8614" t="s">
        <v>29</v>
      </c>
      <c r="H8614" t="s">
        <v>26278</v>
      </c>
      <c r="I8614" t="s">
        <v>44</v>
      </c>
      <c r="J8614" t="s">
        <v>232</v>
      </c>
      <c r="K8614" t="s">
        <v>26279</v>
      </c>
      <c r="L8614">
        <v>14373430</v>
      </c>
      <c r="M8614">
        <f t="shared" si="268"/>
        <v>89055</v>
      </c>
      <c r="N8614" s="2">
        <f t="shared" si="269"/>
        <v>45.012503473186996</v>
      </c>
    </row>
    <row r="8615" spans="1:14" x14ac:dyDescent="0.3">
      <c r="A8615" t="s">
        <v>26280</v>
      </c>
      <c r="B8615" t="s">
        <v>80</v>
      </c>
      <c r="C8615">
        <v>4.5999999999999996</v>
      </c>
      <c r="D8615">
        <v>9</v>
      </c>
      <c r="E8615">
        <v>2799</v>
      </c>
      <c r="F8615">
        <v>1119</v>
      </c>
      <c r="G8615" t="s">
        <v>242</v>
      </c>
      <c r="H8615" t="s">
        <v>26281</v>
      </c>
      <c r="I8615" t="s">
        <v>1176</v>
      </c>
      <c r="J8615" t="s">
        <v>84</v>
      </c>
      <c r="K8615" t="s">
        <v>26282</v>
      </c>
      <c r="L8615">
        <v>14928764</v>
      </c>
      <c r="M8615">
        <f t="shared" si="268"/>
        <v>10071</v>
      </c>
      <c r="N8615" s="2">
        <f t="shared" si="269"/>
        <v>60.021436227224015</v>
      </c>
    </row>
    <row r="8616" spans="1:14" x14ac:dyDescent="0.3">
      <c r="A8616" t="s">
        <v>1173</v>
      </c>
      <c r="B8616" t="s">
        <v>3370</v>
      </c>
      <c r="C8616">
        <v>4.0999999999999996</v>
      </c>
      <c r="D8616">
        <v>73</v>
      </c>
      <c r="E8616">
        <v>999</v>
      </c>
      <c r="F8616">
        <v>799</v>
      </c>
      <c r="G8616" t="s">
        <v>242</v>
      </c>
      <c r="H8616" t="s">
        <v>26283</v>
      </c>
      <c r="I8616" t="s">
        <v>1176</v>
      </c>
      <c r="J8616" t="s">
        <v>3372</v>
      </c>
      <c r="K8616" t="s">
        <v>26284</v>
      </c>
      <c r="L8616">
        <v>13793632</v>
      </c>
      <c r="M8616">
        <f t="shared" si="268"/>
        <v>58327</v>
      </c>
      <c r="N8616" s="2">
        <f t="shared" si="269"/>
        <v>20.02002002002002</v>
      </c>
    </row>
    <row r="8617" spans="1:14" x14ac:dyDescent="0.3">
      <c r="A8617" t="s">
        <v>26285</v>
      </c>
      <c r="B8617" t="s">
        <v>41</v>
      </c>
      <c r="C8617">
        <v>3.9</v>
      </c>
      <c r="D8617">
        <v>331</v>
      </c>
      <c r="E8617">
        <v>3299</v>
      </c>
      <c r="F8617">
        <v>1814</v>
      </c>
      <c r="G8617" t="s">
        <v>67</v>
      </c>
      <c r="H8617" t="s">
        <v>26286</v>
      </c>
      <c r="I8617" t="s">
        <v>103</v>
      </c>
      <c r="J8617" t="s">
        <v>45</v>
      </c>
      <c r="K8617" t="s">
        <v>26287</v>
      </c>
      <c r="L8617">
        <v>10913178</v>
      </c>
      <c r="M8617">
        <f t="shared" si="268"/>
        <v>600434</v>
      </c>
      <c r="N8617" s="2">
        <f t="shared" si="269"/>
        <v>45.013640497120342</v>
      </c>
    </row>
    <row r="8618" spans="1:14" x14ac:dyDescent="0.3">
      <c r="A8618" t="s">
        <v>26288</v>
      </c>
      <c r="B8618" t="s">
        <v>866</v>
      </c>
      <c r="C8618">
        <v>4.5</v>
      </c>
      <c r="D8618">
        <v>13</v>
      </c>
      <c r="E8618">
        <v>2999</v>
      </c>
      <c r="F8618">
        <v>2549</v>
      </c>
      <c r="G8618" t="s">
        <v>1975</v>
      </c>
      <c r="H8618" t="s">
        <v>26289</v>
      </c>
      <c r="I8618" t="s">
        <v>297</v>
      </c>
      <c r="J8618" t="s">
        <v>868</v>
      </c>
      <c r="K8618" t="s">
        <v>26290</v>
      </c>
      <c r="L8618">
        <v>16225196</v>
      </c>
      <c r="M8618">
        <f t="shared" si="268"/>
        <v>33137</v>
      </c>
      <c r="N8618" s="2">
        <f t="shared" si="269"/>
        <v>15.005001667222405</v>
      </c>
    </row>
    <row r="8619" spans="1:14" x14ac:dyDescent="0.3">
      <c r="A8619" t="s">
        <v>9004</v>
      </c>
      <c r="B8619" t="s">
        <v>5382</v>
      </c>
      <c r="C8619">
        <v>4.4000000000000004</v>
      </c>
      <c r="D8619">
        <v>438</v>
      </c>
      <c r="E8619">
        <v>2099</v>
      </c>
      <c r="F8619">
        <v>1238</v>
      </c>
      <c r="G8619" t="s">
        <v>29</v>
      </c>
      <c r="H8619" t="s">
        <v>26291</v>
      </c>
      <c r="I8619" t="s">
        <v>44</v>
      </c>
      <c r="J8619" t="s">
        <v>5384</v>
      </c>
      <c r="K8619" t="s">
        <v>26292</v>
      </c>
      <c r="L8619">
        <v>10182355</v>
      </c>
      <c r="M8619">
        <f t="shared" si="268"/>
        <v>542244</v>
      </c>
      <c r="N8619" s="2">
        <f t="shared" si="269"/>
        <v>41.019533111005238</v>
      </c>
    </row>
    <row r="8620" spans="1:14" x14ac:dyDescent="0.3">
      <c r="A8620" t="s">
        <v>3725</v>
      </c>
      <c r="B8620" t="s">
        <v>866</v>
      </c>
      <c r="C8620">
        <v>4.7</v>
      </c>
      <c r="D8620">
        <v>19</v>
      </c>
      <c r="E8620">
        <v>2799</v>
      </c>
      <c r="F8620">
        <v>2239</v>
      </c>
      <c r="G8620" t="s">
        <v>16</v>
      </c>
      <c r="H8620" t="s">
        <v>26293</v>
      </c>
      <c r="I8620" t="s">
        <v>586</v>
      </c>
      <c r="J8620" t="s">
        <v>868</v>
      </c>
      <c r="K8620" t="s">
        <v>26294</v>
      </c>
      <c r="L8620">
        <v>16784662</v>
      </c>
      <c r="M8620">
        <f t="shared" si="268"/>
        <v>42541</v>
      </c>
      <c r="N8620" s="2">
        <f t="shared" si="269"/>
        <v>20.007145409074671</v>
      </c>
    </row>
    <row r="8621" spans="1:14" x14ac:dyDescent="0.3">
      <c r="A8621" t="s">
        <v>26084</v>
      </c>
      <c r="B8621" t="s">
        <v>1648</v>
      </c>
      <c r="C8621">
        <v>4.0999999999999996</v>
      </c>
      <c r="D8621">
        <v>53</v>
      </c>
      <c r="E8621">
        <v>1699</v>
      </c>
      <c r="F8621">
        <v>594</v>
      </c>
      <c r="G8621" t="s">
        <v>16</v>
      </c>
      <c r="H8621" t="s">
        <v>26295</v>
      </c>
      <c r="I8621" t="s">
        <v>18</v>
      </c>
      <c r="J8621" t="s">
        <v>1650</v>
      </c>
      <c r="K8621" t="s">
        <v>26086</v>
      </c>
      <c r="L8621">
        <v>14192692</v>
      </c>
      <c r="M8621">
        <f t="shared" si="268"/>
        <v>31482</v>
      </c>
      <c r="N8621" s="2">
        <f t="shared" si="269"/>
        <v>65.038257798705118</v>
      </c>
    </row>
    <row r="8622" spans="1:14" x14ac:dyDescent="0.3">
      <c r="A8622" t="s">
        <v>26296</v>
      </c>
      <c r="B8622" t="s">
        <v>1222</v>
      </c>
      <c r="C8622">
        <v>4.3</v>
      </c>
      <c r="D8622">
        <v>10</v>
      </c>
      <c r="E8622">
        <v>1899</v>
      </c>
      <c r="F8622">
        <v>835</v>
      </c>
      <c r="G8622" t="s">
        <v>26297</v>
      </c>
      <c r="H8622" t="s">
        <v>26298</v>
      </c>
      <c r="I8622" t="s">
        <v>50</v>
      </c>
      <c r="J8622" t="s">
        <v>1224</v>
      </c>
      <c r="K8622" t="s">
        <v>26299</v>
      </c>
      <c r="L8622">
        <v>16373118</v>
      </c>
      <c r="M8622">
        <f t="shared" si="268"/>
        <v>8350</v>
      </c>
      <c r="N8622" s="2">
        <f t="shared" si="269"/>
        <v>56.029489204844651</v>
      </c>
    </row>
    <row r="8623" spans="1:14" x14ac:dyDescent="0.3">
      <c r="A8623" t="s">
        <v>26300</v>
      </c>
      <c r="B8623" t="s">
        <v>2435</v>
      </c>
      <c r="C8623">
        <v>4.4000000000000004</v>
      </c>
      <c r="D8623">
        <v>12</v>
      </c>
      <c r="E8623">
        <v>799</v>
      </c>
      <c r="F8623">
        <v>799</v>
      </c>
      <c r="G8623" t="s">
        <v>4628</v>
      </c>
      <c r="H8623" t="s">
        <v>26301</v>
      </c>
      <c r="I8623" t="s">
        <v>1229</v>
      </c>
      <c r="J8623" t="s">
        <v>2438</v>
      </c>
      <c r="K8623" t="s">
        <v>26302</v>
      </c>
      <c r="L8623">
        <v>17268250</v>
      </c>
      <c r="M8623">
        <f t="shared" si="268"/>
        <v>9588</v>
      </c>
      <c r="N8623" s="2">
        <f t="shared" si="269"/>
        <v>0</v>
      </c>
    </row>
    <row r="8624" spans="1:14" x14ac:dyDescent="0.3">
      <c r="A8624" t="s">
        <v>13850</v>
      </c>
      <c r="B8624" t="s">
        <v>1233</v>
      </c>
      <c r="C8624">
        <v>3.4</v>
      </c>
      <c r="D8624">
        <v>14</v>
      </c>
      <c r="E8624">
        <v>6999</v>
      </c>
      <c r="F8624">
        <v>2449</v>
      </c>
      <c r="G8624" t="s">
        <v>1185</v>
      </c>
      <c r="H8624" t="s">
        <v>26303</v>
      </c>
      <c r="I8624" t="s">
        <v>6541</v>
      </c>
      <c r="J8624" t="s">
        <v>1236</v>
      </c>
      <c r="K8624" t="s">
        <v>26304</v>
      </c>
      <c r="L8624">
        <v>15544566</v>
      </c>
      <c r="M8624">
        <f t="shared" si="268"/>
        <v>34286</v>
      </c>
      <c r="N8624" s="2">
        <f t="shared" si="269"/>
        <v>65.009287041005862</v>
      </c>
    </row>
    <row r="8625" spans="1:14" x14ac:dyDescent="0.3">
      <c r="A8625" t="s">
        <v>26305</v>
      </c>
      <c r="B8625" t="s">
        <v>2899</v>
      </c>
      <c r="C8625">
        <v>4.5</v>
      </c>
      <c r="D8625">
        <v>227</v>
      </c>
      <c r="E8625">
        <v>4600</v>
      </c>
      <c r="F8625">
        <v>4600</v>
      </c>
      <c r="G8625" t="s">
        <v>1143</v>
      </c>
      <c r="H8625" t="s">
        <v>26306</v>
      </c>
      <c r="I8625" t="s">
        <v>1145</v>
      </c>
      <c r="J8625" t="s">
        <v>2901</v>
      </c>
      <c r="K8625" t="s">
        <v>26307</v>
      </c>
      <c r="L8625">
        <v>1795859</v>
      </c>
      <c r="M8625">
        <f t="shared" si="268"/>
        <v>1044200</v>
      </c>
      <c r="N8625" s="2">
        <f t="shared" si="269"/>
        <v>0</v>
      </c>
    </row>
    <row r="8626" spans="1:14" x14ac:dyDescent="0.3">
      <c r="A8626" t="s">
        <v>26308</v>
      </c>
      <c r="B8626" t="s">
        <v>230</v>
      </c>
      <c r="C8626">
        <v>4.0999999999999996</v>
      </c>
      <c r="D8626">
        <v>313</v>
      </c>
      <c r="E8626">
        <v>1499</v>
      </c>
      <c r="F8626">
        <v>899</v>
      </c>
      <c r="G8626" t="s">
        <v>563</v>
      </c>
      <c r="H8626" t="s">
        <v>26309</v>
      </c>
      <c r="I8626" t="s">
        <v>297</v>
      </c>
      <c r="J8626" t="s">
        <v>232</v>
      </c>
      <c r="K8626" t="s">
        <v>26310</v>
      </c>
      <c r="L8626">
        <v>11326426</v>
      </c>
      <c r="M8626">
        <f t="shared" si="268"/>
        <v>281387</v>
      </c>
      <c r="N8626" s="2">
        <f t="shared" si="269"/>
        <v>40.026684456304203</v>
      </c>
    </row>
    <row r="8627" spans="1:14" x14ac:dyDescent="0.3">
      <c r="A8627" t="s">
        <v>24504</v>
      </c>
      <c r="B8627" t="s">
        <v>1913</v>
      </c>
      <c r="C8627">
        <v>3.8</v>
      </c>
      <c r="D8627">
        <v>11</v>
      </c>
      <c r="E8627">
        <v>1799</v>
      </c>
      <c r="F8627">
        <v>629</v>
      </c>
      <c r="G8627" t="s">
        <v>1667</v>
      </c>
      <c r="H8627" t="s">
        <v>26311</v>
      </c>
      <c r="I8627" t="s">
        <v>126</v>
      </c>
      <c r="J8627" t="s">
        <v>1915</v>
      </c>
      <c r="K8627" t="s">
        <v>26312</v>
      </c>
      <c r="L8627">
        <v>17319092</v>
      </c>
      <c r="M8627">
        <f t="shared" si="268"/>
        <v>6919</v>
      </c>
      <c r="N8627" s="2">
        <f t="shared" si="269"/>
        <v>65.036131183991102</v>
      </c>
    </row>
    <row r="8628" spans="1:14" x14ac:dyDescent="0.3">
      <c r="A8628" t="s">
        <v>16904</v>
      </c>
      <c r="B8628" t="s">
        <v>54</v>
      </c>
      <c r="C8628">
        <v>4.4000000000000004</v>
      </c>
      <c r="D8628">
        <v>261</v>
      </c>
      <c r="E8628">
        <v>1199</v>
      </c>
      <c r="F8628">
        <v>479</v>
      </c>
      <c r="G8628" t="s">
        <v>42</v>
      </c>
      <c r="H8628" t="s">
        <v>26313</v>
      </c>
      <c r="I8628" t="s">
        <v>297</v>
      </c>
      <c r="J8628" t="s">
        <v>57</v>
      </c>
      <c r="K8628" t="s">
        <v>26314</v>
      </c>
      <c r="L8628">
        <v>11003540</v>
      </c>
      <c r="M8628">
        <f t="shared" si="268"/>
        <v>125019</v>
      </c>
      <c r="N8628" s="2">
        <f t="shared" si="269"/>
        <v>60.050041701417847</v>
      </c>
    </row>
    <row r="8629" spans="1:14" x14ac:dyDescent="0.3">
      <c r="A8629" t="s">
        <v>26315</v>
      </c>
      <c r="B8629" t="s">
        <v>284</v>
      </c>
      <c r="C8629">
        <v>4.2</v>
      </c>
      <c r="D8629">
        <v>1300</v>
      </c>
      <c r="E8629">
        <v>1699</v>
      </c>
      <c r="F8629">
        <v>764</v>
      </c>
      <c r="G8629" t="s">
        <v>124</v>
      </c>
      <c r="H8629" t="s">
        <v>26316</v>
      </c>
      <c r="I8629" t="s">
        <v>50</v>
      </c>
      <c r="J8629" t="s">
        <v>286</v>
      </c>
      <c r="K8629" t="s">
        <v>26317</v>
      </c>
      <c r="L8629">
        <v>11549520</v>
      </c>
      <c r="M8629">
        <f t="shared" si="268"/>
        <v>993200</v>
      </c>
      <c r="N8629" s="2">
        <f t="shared" si="269"/>
        <v>55.03237198351971</v>
      </c>
    </row>
    <row r="8630" spans="1:14" x14ac:dyDescent="0.3">
      <c r="A8630" t="s">
        <v>5679</v>
      </c>
      <c r="B8630" t="s">
        <v>5794</v>
      </c>
      <c r="C8630">
        <v>4</v>
      </c>
      <c r="D8630">
        <v>2</v>
      </c>
      <c r="E8630">
        <v>1899</v>
      </c>
      <c r="F8630">
        <v>1899</v>
      </c>
      <c r="G8630" t="s">
        <v>683</v>
      </c>
      <c r="H8630" t="s">
        <v>26318</v>
      </c>
      <c r="I8630" t="s">
        <v>3629</v>
      </c>
      <c r="J8630" t="s">
        <v>5796</v>
      </c>
      <c r="K8630" t="s">
        <v>26319</v>
      </c>
      <c r="L8630">
        <v>17396250</v>
      </c>
      <c r="M8630">
        <f t="shared" si="268"/>
        <v>3798</v>
      </c>
      <c r="N8630" s="2">
        <f t="shared" si="269"/>
        <v>0</v>
      </c>
    </row>
    <row r="8631" spans="1:14" x14ac:dyDescent="0.3">
      <c r="A8631" t="s">
        <v>3910</v>
      </c>
      <c r="B8631" t="s">
        <v>557</v>
      </c>
      <c r="C8631">
        <v>4.2</v>
      </c>
      <c r="D8631">
        <v>5</v>
      </c>
      <c r="E8631">
        <v>2599</v>
      </c>
      <c r="F8631">
        <v>2339</v>
      </c>
      <c r="G8631" t="s">
        <v>2167</v>
      </c>
      <c r="H8631" t="s">
        <v>26320</v>
      </c>
      <c r="I8631" t="s">
        <v>83</v>
      </c>
      <c r="J8631" t="s">
        <v>559</v>
      </c>
      <c r="K8631" t="s">
        <v>26321</v>
      </c>
      <c r="L8631">
        <v>16696362</v>
      </c>
      <c r="M8631">
        <f t="shared" si="268"/>
        <v>11695</v>
      </c>
      <c r="N8631" s="2">
        <f t="shared" si="269"/>
        <v>10.00384763370527</v>
      </c>
    </row>
    <row r="8632" spans="1:14" x14ac:dyDescent="0.3">
      <c r="A8632" t="s">
        <v>26322</v>
      </c>
      <c r="B8632" t="s">
        <v>1312</v>
      </c>
      <c r="C8632">
        <v>3.9</v>
      </c>
      <c r="D8632">
        <v>35</v>
      </c>
      <c r="E8632">
        <v>3599</v>
      </c>
      <c r="F8632">
        <v>755</v>
      </c>
      <c r="G8632" t="s">
        <v>67</v>
      </c>
      <c r="H8632" t="s">
        <v>26323</v>
      </c>
      <c r="I8632" t="s">
        <v>126</v>
      </c>
      <c r="J8632" t="s">
        <v>1314</v>
      </c>
      <c r="K8632" t="s">
        <v>26324</v>
      </c>
      <c r="L8632">
        <v>17054564</v>
      </c>
      <c r="M8632">
        <f t="shared" si="268"/>
        <v>26425</v>
      </c>
      <c r="N8632" s="2">
        <f t="shared" si="269"/>
        <v>79.021950541817176</v>
      </c>
    </row>
    <row r="8633" spans="1:14" x14ac:dyDescent="0.3">
      <c r="A8633" t="s">
        <v>3340</v>
      </c>
      <c r="B8633" t="s">
        <v>80</v>
      </c>
      <c r="C8633">
        <v>4.2</v>
      </c>
      <c r="D8633">
        <v>34</v>
      </c>
      <c r="E8633">
        <v>2199</v>
      </c>
      <c r="F8633">
        <v>769</v>
      </c>
      <c r="G8633" t="s">
        <v>81</v>
      </c>
      <c r="H8633" t="s">
        <v>26325</v>
      </c>
      <c r="I8633" t="s">
        <v>446</v>
      </c>
      <c r="J8633" t="s">
        <v>84</v>
      </c>
      <c r="K8633" t="s">
        <v>26326</v>
      </c>
      <c r="L8633">
        <v>15287644</v>
      </c>
      <c r="M8633">
        <f t="shared" si="268"/>
        <v>26146</v>
      </c>
      <c r="N8633" s="2">
        <f t="shared" si="269"/>
        <v>65.029558890404729</v>
      </c>
    </row>
    <row r="8634" spans="1:14" x14ac:dyDescent="0.3">
      <c r="A8634" t="s">
        <v>22401</v>
      </c>
      <c r="B8634" t="s">
        <v>80</v>
      </c>
      <c r="C8634">
        <v>4.8</v>
      </c>
      <c r="D8634">
        <v>8</v>
      </c>
      <c r="E8634">
        <v>849</v>
      </c>
      <c r="F8634">
        <v>424</v>
      </c>
      <c r="G8634" t="s">
        <v>42</v>
      </c>
      <c r="H8634" t="s">
        <v>26327</v>
      </c>
      <c r="I8634" t="s">
        <v>37</v>
      </c>
      <c r="J8634" t="s">
        <v>84</v>
      </c>
      <c r="K8634" t="s">
        <v>26328</v>
      </c>
      <c r="L8634">
        <v>17729686</v>
      </c>
      <c r="M8634">
        <f t="shared" si="268"/>
        <v>3392</v>
      </c>
      <c r="N8634" s="2">
        <f t="shared" si="269"/>
        <v>50.058892815076561</v>
      </c>
    </row>
    <row r="8635" spans="1:14" x14ac:dyDescent="0.3">
      <c r="A8635" t="s">
        <v>2032</v>
      </c>
      <c r="B8635" t="s">
        <v>230</v>
      </c>
      <c r="C8635">
        <v>4</v>
      </c>
      <c r="D8635">
        <v>422</v>
      </c>
      <c r="E8635">
        <v>1999</v>
      </c>
      <c r="F8635">
        <v>699</v>
      </c>
      <c r="G8635" t="s">
        <v>1536</v>
      </c>
      <c r="H8635" t="s">
        <v>26329</v>
      </c>
      <c r="I8635" t="s">
        <v>83</v>
      </c>
      <c r="J8635" t="s">
        <v>232</v>
      </c>
      <c r="K8635" t="s">
        <v>26330</v>
      </c>
      <c r="L8635">
        <v>8903739</v>
      </c>
      <c r="M8635">
        <f t="shared" si="268"/>
        <v>294978</v>
      </c>
      <c r="N8635" s="2">
        <f t="shared" si="269"/>
        <v>65.032516258129064</v>
      </c>
    </row>
    <row r="8636" spans="1:14" x14ac:dyDescent="0.3">
      <c r="A8636" t="s">
        <v>26331</v>
      </c>
      <c r="B8636" t="s">
        <v>289</v>
      </c>
      <c r="C8636">
        <v>4.5999999999999996</v>
      </c>
      <c r="D8636">
        <v>180</v>
      </c>
      <c r="E8636">
        <v>5995</v>
      </c>
      <c r="F8636">
        <v>5395</v>
      </c>
      <c r="G8636" t="s">
        <v>16</v>
      </c>
      <c r="H8636" t="s">
        <v>26332</v>
      </c>
      <c r="I8636" t="s">
        <v>177</v>
      </c>
      <c r="J8636" t="s">
        <v>291</v>
      </c>
      <c r="K8636" t="s">
        <v>26333</v>
      </c>
      <c r="L8636">
        <v>10761870</v>
      </c>
      <c r="M8636">
        <f t="shared" si="268"/>
        <v>971100</v>
      </c>
      <c r="N8636" s="2">
        <f t="shared" si="269"/>
        <v>10.008340283569641</v>
      </c>
    </row>
    <row r="8637" spans="1:14" x14ac:dyDescent="0.3">
      <c r="A8637" t="s">
        <v>10186</v>
      </c>
      <c r="B8637" t="s">
        <v>957</v>
      </c>
      <c r="C8637">
        <v>4</v>
      </c>
      <c r="D8637">
        <v>125</v>
      </c>
      <c r="E8637">
        <v>749</v>
      </c>
      <c r="F8637">
        <v>337</v>
      </c>
      <c r="G8637" t="s">
        <v>67</v>
      </c>
      <c r="H8637" t="s">
        <v>26334</v>
      </c>
      <c r="I8637" t="s">
        <v>37</v>
      </c>
      <c r="J8637" t="s">
        <v>959</v>
      </c>
      <c r="K8637" t="s">
        <v>26335</v>
      </c>
      <c r="L8637">
        <v>13899786</v>
      </c>
      <c r="M8637">
        <f t="shared" si="268"/>
        <v>42125</v>
      </c>
      <c r="N8637" s="2">
        <f t="shared" si="269"/>
        <v>55.006675567423237</v>
      </c>
    </row>
    <row r="8638" spans="1:14" x14ac:dyDescent="0.3">
      <c r="A8638" t="s">
        <v>1798</v>
      </c>
      <c r="B8638" t="s">
        <v>25314</v>
      </c>
      <c r="C8638">
        <v>4.3</v>
      </c>
      <c r="D8638">
        <v>119</v>
      </c>
      <c r="E8638">
        <v>2599</v>
      </c>
      <c r="F8638">
        <v>1429</v>
      </c>
      <c r="G8638" t="s">
        <v>757</v>
      </c>
      <c r="H8638" t="s">
        <v>26336</v>
      </c>
      <c r="I8638" t="s">
        <v>83</v>
      </c>
      <c r="J8638" t="s">
        <v>25316</v>
      </c>
      <c r="K8638" t="s">
        <v>26337</v>
      </c>
      <c r="L8638">
        <v>14569924</v>
      </c>
      <c r="M8638">
        <f t="shared" si="268"/>
        <v>170051</v>
      </c>
      <c r="N8638" s="2">
        <f t="shared" si="269"/>
        <v>45.017314351673718</v>
      </c>
    </row>
    <row r="8639" spans="1:14" x14ac:dyDescent="0.3">
      <c r="A8639" t="s">
        <v>24721</v>
      </c>
      <c r="B8639" t="s">
        <v>2366</v>
      </c>
      <c r="C8639">
        <v>4.5999999999999996</v>
      </c>
      <c r="D8639">
        <v>16</v>
      </c>
      <c r="E8639">
        <v>2999</v>
      </c>
      <c r="F8639">
        <v>1349</v>
      </c>
      <c r="G8639" t="s">
        <v>690</v>
      </c>
      <c r="H8639" t="s">
        <v>26338</v>
      </c>
      <c r="I8639" t="s">
        <v>1946</v>
      </c>
      <c r="J8639" t="s">
        <v>2368</v>
      </c>
      <c r="K8639" t="s">
        <v>26339</v>
      </c>
      <c r="L8639">
        <v>17503282</v>
      </c>
      <c r="M8639">
        <f t="shared" si="268"/>
        <v>21584</v>
      </c>
      <c r="N8639" s="2">
        <f t="shared" si="269"/>
        <v>55.018339446482159</v>
      </c>
    </row>
    <row r="8640" spans="1:14" x14ac:dyDescent="0.3">
      <c r="A8640" t="s">
        <v>5205</v>
      </c>
      <c r="B8640" t="s">
        <v>1087</v>
      </c>
      <c r="C8640">
        <v>4.2</v>
      </c>
      <c r="D8640">
        <v>21</v>
      </c>
      <c r="E8640">
        <v>2495</v>
      </c>
      <c r="F8640">
        <v>1372</v>
      </c>
      <c r="G8640" t="s">
        <v>451</v>
      </c>
      <c r="H8640" t="s">
        <v>26340</v>
      </c>
      <c r="I8640" t="s">
        <v>297</v>
      </c>
      <c r="J8640" t="s">
        <v>1090</v>
      </c>
      <c r="K8640" t="s">
        <v>26341</v>
      </c>
      <c r="L8640">
        <v>15533072</v>
      </c>
      <c r="M8640">
        <f t="shared" si="268"/>
        <v>28812</v>
      </c>
      <c r="N8640" s="2">
        <f t="shared" si="269"/>
        <v>45.010020040080164</v>
      </c>
    </row>
    <row r="8641" spans="1:14" x14ac:dyDescent="0.3">
      <c r="A8641" t="s">
        <v>26342</v>
      </c>
      <c r="B8641" t="s">
        <v>917</v>
      </c>
      <c r="C8641">
        <v>4.9000000000000004</v>
      </c>
      <c r="D8641">
        <v>11</v>
      </c>
      <c r="E8641">
        <v>1049</v>
      </c>
      <c r="F8641">
        <v>409</v>
      </c>
      <c r="G8641" t="s">
        <v>1536</v>
      </c>
      <c r="H8641" t="s">
        <v>26343</v>
      </c>
      <c r="I8641" t="s">
        <v>630</v>
      </c>
      <c r="J8641" t="s">
        <v>919</v>
      </c>
      <c r="K8641" t="s">
        <v>26344</v>
      </c>
      <c r="L8641">
        <v>17445650</v>
      </c>
      <c r="M8641">
        <f t="shared" si="268"/>
        <v>4499</v>
      </c>
      <c r="N8641" s="2">
        <f t="shared" si="269"/>
        <v>61.010486177311726</v>
      </c>
    </row>
    <row r="8642" spans="1:14" x14ac:dyDescent="0.3">
      <c r="A8642" t="s">
        <v>3973</v>
      </c>
      <c r="B8642" t="s">
        <v>733</v>
      </c>
      <c r="C8642">
        <v>4.3</v>
      </c>
      <c r="D8642">
        <v>238</v>
      </c>
      <c r="E8642">
        <v>1249</v>
      </c>
      <c r="F8642">
        <v>499</v>
      </c>
      <c r="G8642" t="s">
        <v>838</v>
      </c>
      <c r="H8642" t="s">
        <v>26345</v>
      </c>
      <c r="I8642" t="s">
        <v>1229</v>
      </c>
      <c r="J8642" t="s">
        <v>735</v>
      </c>
      <c r="K8642" t="s">
        <v>26346</v>
      </c>
      <c r="L8642">
        <v>13949844</v>
      </c>
      <c r="M8642">
        <f t="shared" si="268"/>
        <v>118762</v>
      </c>
      <c r="N8642" s="2">
        <f t="shared" si="269"/>
        <v>60.048038430744597</v>
      </c>
    </row>
    <row r="8643" spans="1:14" x14ac:dyDescent="0.3">
      <c r="A8643" t="s">
        <v>26347</v>
      </c>
      <c r="B8643" t="s">
        <v>371</v>
      </c>
      <c r="C8643">
        <v>4.2</v>
      </c>
      <c r="D8643">
        <v>9</v>
      </c>
      <c r="E8643">
        <v>1598</v>
      </c>
      <c r="F8643">
        <v>559</v>
      </c>
      <c r="G8643" t="s">
        <v>5138</v>
      </c>
      <c r="H8643" t="s">
        <v>26348</v>
      </c>
      <c r="I8643" t="s">
        <v>297</v>
      </c>
      <c r="J8643" t="s">
        <v>374</v>
      </c>
      <c r="K8643" t="s">
        <v>26349</v>
      </c>
      <c r="L8643">
        <v>16233850</v>
      </c>
      <c r="M8643">
        <f t="shared" ref="M8643:M8706" si="270">D8643*F8643</f>
        <v>5031</v>
      </c>
      <c r="N8643" s="2">
        <f t="shared" ref="N8643:N8706" si="271">((E8643-F8643)/E8643) *100</f>
        <v>65.018773466833551</v>
      </c>
    </row>
    <row r="8644" spans="1:14" x14ac:dyDescent="0.3">
      <c r="A8644" t="s">
        <v>26350</v>
      </c>
      <c r="B8644" t="s">
        <v>371</v>
      </c>
      <c r="C8644">
        <v>4.3</v>
      </c>
      <c r="D8644">
        <v>102</v>
      </c>
      <c r="E8644">
        <v>1499</v>
      </c>
      <c r="F8644">
        <v>674</v>
      </c>
      <c r="G8644" t="s">
        <v>5138</v>
      </c>
      <c r="H8644" t="s">
        <v>26351</v>
      </c>
      <c r="I8644" t="s">
        <v>297</v>
      </c>
      <c r="J8644" t="s">
        <v>374</v>
      </c>
      <c r="K8644" t="s">
        <v>26352</v>
      </c>
      <c r="L8644">
        <v>13406406</v>
      </c>
      <c r="M8644">
        <f t="shared" si="270"/>
        <v>68748</v>
      </c>
      <c r="N8644" s="2">
        <f t="shared" si="271"/>
        <v>55.03669112741828</v>
      </c>
    </row>
    <row r="8645" spans="1:14" x14ac:dyDescent="0.3">
      <c r="A8645" t="s">
        <v>174</v>
      </c>
      <c r="B8645" t="s">
        <v>608</v>
      </c>
      <c r="C8645">
        <v>4.4000000000000004</v>
      </c>
      <c r="D8645">
        <v>577</v>
      </c>
      <c r="E8645">
        <v>4250</v>
      </c>
      <c r="F8645">
        <v>2762</v>
      </c>
      <c r="G8645" t="s">
        <v>16</v>
      </c>
      <c r="H8645" t="s">
        <v>26353</v>
      </c>
      <c r="I8645" t="s">
        <v>177</v>
      </c>
      <c r="J8645" t="s">
        <v>611</v>
      </c>
      <c r="K8645" t="s">
        <v>26354</v>
      </c>
      <c r="L8645">
        <v>7837379</v>
      </c>
      <c r="M8645">
        <f t="shared" si="270"/>
        <v>1593674</v>
      </c>
      <c r="N8645" s="2">
        <f t="shared" si="271"/>
        <v>35.011764705882356</v>
      </c>
    </row>
    <row r="8646" spans="1:14" x14ac:dyDescent="0.3">
      <c r="A8646" t="s">
        <v>4208</v>
      </c>
      <c r="B8646" t="s">
        <v>10656</v>
      </c>
      <c r="C8646">
        <v>3.9</v>
      </c>
      <c r="D8646">
        <v>182</v>
      </c>
      <c r="E8646">
        <v>1999</v>
      </c>
      <c r="F8646">
        <v>859</v>
      </c>
      <c r="G8646" t="s">
        <v>124</v>
      </c>
      <c r="H8646" t="s">
        <v>26355</v>
      </c>
      <c r="I8646" t="s">
        <v>132</v>
      </c>
      <c r="J8646" t="s">
        <v>10658</v>
      </c>
      <c r="K8646" t="s">
        <v>26356</v>
      </c>
      <c r="L8646">
        <v>15931696</v>
      </c>
      <c r="M8646">
        <f t="shared" si="270"/>
        <v>156338</v>
      </c>
      <c r="N8646" s="2">
        <f t="shared" si="271"/>
        <v>57.028514257128563</v>
      </c>
    </row>
    <row r="8647" spans="1:14" x14ac:dyDescent="0.3">
      <c r="A8647" t="s">
        <v>941</v>
      </c>
      <c r="B8647" t="s">
        <v>301</v>
      </c>
      <c r="C8647">
        <v>4.0999999999999996</v>
      </c>
      <c r="D8647">
        <v>304</v>
      </c>
      <c r="E8647">
        <v>1099</v>
      </c>
      <c r="F8647">
        <v>439</v>
      </c>
      <c r="G8647" t="s">
        <v>29</v>
      </c>
      <c r="H8647" t="s">
        <v>26357</v>
      </c>
      <c r="I8647" t="s">
        <v>37</v>
      </c>
      <c r="J8647" t="s">
        <v>303</v>
      </c>
      <c r="K8647" t="s">
        <v>16738</v>
      </c>
      <c r="L8647">
        <v>11548390</v>
      </c>
      <c r="M8647">
        <f t="shared" si="270"/>
        <v>133456</v>
      </c>
      <c r="N8647" s="2">
        <f t="shared" si="271"/>
        <v>60.05459508644222</v>
      </c>
    </row>
    <row r="8648" spans="1:14" x14ac:dyDescent="0.3">
      <c r="A8648" t="s">
        <v>26358</v>
      </c>
      <c r="B8648" t="s">
        <v>15495</v>
      </c>
      <c r="C8648">
        <v>3.6</v>
      </c>
      <c r="D8648">
        <v>1400</v>
      </c>
      <c r="E8648">
        <v>1999</v>
      </c>
      <c r="F8648">
        <v>799</v>
      </c>
      <c r="G8648" t="s">
        <v>335</v>
      </c>
      <c r="H8648" t="s">
        <v>26359</v>
      </c>
      <c r="I8648" t="s">
        <v>126</v>
      </c>
      <c r="J8648" t="s">
        <v>15497</v>
      </c>
      <c r="K8648" t="s">
        <v>26360</v>
      </c>
      <c r="L8648">
        <v>6708094</v>
      </c>
      <c r="M8648">
        <f t="shared" si="270"/>
        <v>1118600</v>
      </c>
      <c r="N8648" s="2">
        <f t="shared" si="271"/>
        <v>60.030015007503756</v>
      </c>
    </row>
    <row r="8649" spans="1:14" x14ac:dyDescent="0.3">
      <c r="A8649" t="s">
        <v>26361</v>
      </c>
      <c r="B8649" t="s">
        <v>165</v>
      </c>
      <c r="C8649">
        <v>4.2</v>
      </c>
      <c r="D8649">
        <v>20</v>
      </c>
      <c r="E8649">
        <v>2999</v>
      </c>
      <c r="F8649">
        <v>2099</v>
      </c>
      <c r="G8649" t="s">
        <v>29</v>
      </c>
      <c r="H8649" t="s">
        <v>26362</v>
      </c>
      <c r="I8649" t="s">
        <v>37</v>
      </c>
      <c r="J8649" t="s">
        <v>168</v>
      </c>
      <c r="K8649" t="s">
        <v>26363</v>
      </c>
      <c r="L8649">
        <v>16848308</v>
      </c>
      <c r="M8649">
        <f t="shared" si="270"/>
        <v>41980</v>
      </c>
      <c r="N8649" s="2">
        <f t="shared" si="271"/>
        <v>30.010003334444811</v>
      </c>
    </row>
    <row r="8650" spans="1:14" x14ac:dyDescent="0.3">
      <c r="A8650" t="s">
        <v>2032</v>
      </c>
      <c r="B8650" t="s">
        <v>230</v>
      </c>
      <c r="C8650">
        <v>3.8</v>
      </c>
      <c r="D8650">
        <v>1100</v>
      </c>
      <c r="E8650">
        <v>1599</v>
      </c>
      <c r="F8650">
        <v>559</v>
      </c>
      <c r="G8650" t="s">
        <v>1536</v>
      </c>
      <c r="H8650" t="s">
        <v>26364</v>
      </c>
      <c r="I8650" t="s">
        <v>83</v>
      </c>
      <c r="J8650" t="s">
        <v>232</v>
      </c>
      <c r="K8650" t="s">
        <v>8184</v>
      </c>
      <c r="L8650">
        <v>11274474</v>
      </c>
      <c r="M8650">
        <f t="shared" si="270"/>
        <v>614900</v>
      </c>
      <c r="N8650" s="2">
        <f t="shared" si="271"/>
        <v>65.040650406504056</v>
      </c>
    </row>
    <row r="8651" spans="1:14" x14ac:dyDescent="0.3">
      <c r="A8651" t="s">
        <v>26365</v>
      </c>
      <c r="B8651" t="s">
        <v>41</v>
      </c>
      <c r="C8651">
        <v>4.3</v>
      </c>
      <c r="D8651">
        <v>75</v>
      </c>
      <c r="E8651">
        <v>799</v>
      </c>
      <c r="F8651">
        <v>799</v>
      </c>
      <c r="G8651" t="s">
        <v>860</v>
      </c>
      <c r="H8651" t="s">
        <v>26366</v>
      </c>
      <c r="I8651" t="s">
        <v>37</v>
      </c>
      <c r="J8651" t="s">
        <v>45</v>
      </c>
      <c r="K8651" t="s">
        <v>26367</v>
      </c>
      <c r="L8651">
        <v>11245440</v>
      </c>
      <c r="M8651">
        <f t="shared" si="270"/>
        <v>59925</v>
      </c>
      <c r="N8651" s="2">
        <f t="shared" si="271"/>
        <v>0</v>
      </c>
    </row>
    <row r="8652" spans="1:14" x14ac:dyDescent="0.3">
      <c r="A8652" t="s">
        <v>26368</v>
      </c>
      <c r="B8652" t="s">
        <v>230</v>
      </c>
      <c r="C8652">
        <v>3.8</v>
      </c>
      <c r="D8652">
        <v>1300</v>
      </c>
      <c r="E8652">
        <v>2299</v>
      </c>
      <c r="F8652">
        <v>804</v>
      </c>
      <c r="G8652" t="s">
        <v>563</v>
      </c>
      <c r="H8652" t="s">
        <v>26369</v>
      </c>
      <c r="I8652" t="s">
        <v>297</v>
      </c>
      <c r="J8652" t="s">
        <v>232</v>
      </c>
      <c r="K8652" t="s">
        <v>26370</v>
      </c>
      <c r="L8652">
        <v>2220382</v>
      </c>
      <c r="M8652">
        <f t="shared" si="270"/>
        <v>1045200</v>
      </c>
      <c r="N8652" s="2">
        <f t="shared" si="271"/>
        <v>65.02827316224446</v>
      </c>
    </row>
    <row r="8653" spans="1:14" x14ac:dyDescent="0.3">
      <c r="A8653" t="s">
        <v>4618</v>
      </c>
      <c r="B8653" t="s">
        <v>15115</v>
      </c>
      <c r="C8653">
        <v>4.4000000000000004</v>
      </c>
      <c r="D8653">
        <v>710</v>
      </c>
      <c r="E8653">
        <v>749</v>
      </c>
      <c r="F8653">
        <v>471</v>
      </c>
      <c r="G8653" t="s">
        <v>16</v>
      </c>
      <c r="H8653" t="s">
        <v>26371</v>
      </c>
      <c r="I8653" t="s">
        <v>388</v>
      </c>
      <c r="J8653" t="s">
        <v>15117</v>
      </c>
      <c r="K8653" t="s">
        <v>26372</v>
      </c>
      <c r="L8653">
        <v>8961863</v>
      </c>
      <c r="M8653">
        <f t="shared" si="270"/>
        <v>334410</v>
      </c>
      <c r="N8653" s="2">
        <f t="shared" si="271"/>
        <v>37.11615487316422</v>
      </c>
    </row>
    <row r="8654" spans="1:14" x14ac:dyDescent="0.3">
      <c r="A8654" t="s">
        <v>26373</v>
      </c>
      <c r="B8654" t="s">
        <v>353</v>
      </c>
      <c r="C8654">
        <v>4.0999999999999996</v>
      </c>
      <c r="D8654">
        <v>574</v>
      </c>
      <c r="E8654">
        <v>2199</v>
      </c>
      <c r="F8654">
        <v>769</v>
      </c>
      <c r="G8654" t="s">
        <v>182</v>
      </c>
      <c r="H8654" t="s">
        <v>26374</v>
      </c>
      <c r="I8654" t="s">
        <v>132</v>
      </c>
      <c r="J8654" t="s">
        <v>356</v>
      </c>
      <c r="K8654" t="s">
        <v>26375</v>
      </c>
      <c r="L8654">
        <v>8349007</v>
      </c>
      <c r="M8654">
        <f t="shared" si="270"/>
        <v>441406</v>
      </c>
      <c r="N8654" s="2">
        <f t="shared" si="271"/>
        <v>65.029558890404729</v>
      </c>
    </row>
    <row r="8655" spans="1:14" x14ac:dyDescent="0.3">
      <c r="A8655" t="s">
        <v>4378</v>
      </c>
      <c r="B8655" t="s">
        <v>2679</v>
      </c>
      <c r="C8655">
        <v>4.8</v>
      </c>
      <c r="D8655">
        <v>9</v>
      </c>
      <c r="E8655">
        <v>1999</v>
      </c>
      <c r="F8655">
        <v>1199</v>
      </c>
      <c r="G8655" t="s">
        <v>1975</v>
      </c>
      <c r="H8655" t="s">
        <v>26376</v>
      </c>
      <c r="I8655" t="s">
        <v>297</v>
      </c>
      <c r="J8655" t="s">
        <v>2681</v>
      </c>
      <c r="K8655" t="s">
        <v>26377</v>
      </c>
      <c r="L8655">
        <v>17310378</v>
      </c>
      <c r="M8655">
        <f t="shared" si="270"/>
        <v>10791</v>
      </c>
      <c r="N8655" s="2">
        <f t="shared" si="271"/>
        <v>40.020010005002497</v>
      </c>
    </row>
    <row r="8656" spans="1:14" x14ac:dyDescent="0.3">
      <c r="A8656" t="s">
        <v>26378</v>
      </c>
      <c r="B8656" t="s">
        <v>12197</v>
      </c>
      <c r="C8656">
        <v>4.2</v>
      </c>
      <c r="D8656">
        <v>42</v>
      </c>
      <c r="E8656">
        <v>3995</v>
      </c>
      <c r="F8656">
        <v>1158</v>
      </c>
      <c r="G8656" t="s">
        <v>16</v>
      </c>
      <c r="H8656" t="s">
        <v>26379</v>
      </c>
      <c r="I8656" t="s">
        <v>388</v>
      </c>
      <c r="J8656" t="s">
        <v>12199</v>
      </c>
      <c r="K8656" t="s">
        <v>26380</v>
      </c>
      <c r="L8656">
        <v>15811412</v>
      </c>
      <c r="M8656">
        <f t="shared" si="270"/>
        <v>48636</v>
      </c>
      <c r="N8656" s="2">
        <f t="shared" si="271"/>
        <v>71.013767209011263</v>
      </c>
    </row>
    <row r="8657" spans="1:14" x14ac:dyDescent="0.3">
      <c r="A8657" t="s">
        <v>26381</v>
      </c>
      <c r="B8657" t="s">
        <v>2653</v>
      </c>
      <c r="C8657">
        <v>3</v>
      </c>
      <c r="D8657">
        <v>9</v>
      </c>
      <c r="E8657">
        <v>2499</v>
      </c>
      <c r="F8657">
        <v>1249</v>
      </c>
      <c r="G8657" t="s">
        <v>124</v>
      </c>
      <c r="H8657" t="s">
        <v>26382</v>
      </c>
      <c r="I8657" t="s">
        <v>752</v>
      </c>
      <c r="J8657" t="s">
        <v>2655</v>
      </c>
      <c r="K8657" t="s">
        <v>26383</v>
      </c>
      <c r="L8657">
        <v>17761852</v>
      </c>
      <c r="M8657">
        <f t="shared" si="270"/>
        <v>11241</v>
      </c>
      <c r="N8657" s="2">
        <f t="shared" si="271"/>
        <v>50.020008003201276</v>
      </c>
    </row>
    <row r="8658" spans="1:14" x14ac:dyDescent="0.3">
      <c r="A8658" t="s">
        <v>26384</v>
      </c>
      <c r="B8658" t="s">
        <v>1908</v>
      </c>
      <c r="C8658">
        <v>4.0999999999999996</v>
      </c>
      <c r="D8658">
        <v>52</v>
      </c>
      <c r="E8658">
        <v>1699</v>
      </c>
      <c r="F8658">
        <v>798</v>
      </c>
      <c r="G8658" t="s">
        <v>67</v>
      </c>
      <c r="H8658" t="s">
        <v>26385</v>
      </c>
      <c r="I8658" t="s">
        <v>56</v>
      </c>
      <c r="J8658" t="s">
        <v>1910</v>
      </c>
      <c r="K8658" t="s">
        <v>26386</v>
      </c>
      <c r="L8658">
        <v>10717820</v>
      </c>
      <c r="M8658">
        <f t="shared" si="270"/>
        <v>41496</v>
      </c>
      <c r="N8658" s="2">
        <f t="shared" si="271"/>
        <v>53.031194820482639</v>
      </c>
    </row>
    <row r="8659" spans="1:14" x14ac:dyDescent="0.3">
      <c r="A8659" t="s">
        <v>26387</v>
      </c>
      <c r="B8659" t="s">
        <v>3852</v>
      </c>
      <c r="C8659">
        <v>4.3</v>
      </c>
      <c r="D8659">
        <v>49</v>
      </c>
      <c r="E8659">
        <v>1895</v>
      </c>
      <c r="F8659">
        <v>1895</v>
      </c>
      <c r="G8659" t="s">
        <v>42</v>
      </c>
      <c r="H8659" t="s">
        <v>26388</v>
      </c>
      <c r="I8659" t="s">
        <v>56</v>
      </c>
      <c r="J8659" t="s">
        <v>3854</v>
      </c>
      <c r="K8659" t="s">
        <v>26389</v>
      </c>
      <c r="L8659">
        <v>11552830</v>
      </c>
      <c r="M8659">
        <f t="shared" si="270"/>
        <v>92855</v>
      </c>
      <c r="N8659" s="2">
        <f t="shared" si="271"/>
        <v>0</v>
      </c>
    </row>
    <row r="8660" spans="1:14" x14ac:dyDescent="0.3">
      <c r="A8660" t="s">
        <v>793</v>
      </c>
      <c r="B8660" t="s">
        <v>54</v>
      </c>
      <c r="C8660">
        <v>4.5</v>
      </c>
      <c r="D8660">
        <v>72</v>
      </c>
      <c r="E8660">
        <v>1999</v>
      </c>
      <c r="F8660">
        <v>799</v>
      </c>
      <c r="G8660" t="s">
        <v>42</v>
      </c>
      <c r="H8660" t="s">
        <v>26390</v>
      </c>
      <c r="I8660" t="s">
        <v>642</v>
      </c>
      <c r="J8660" t="s">
        <v>57</v>
      </c>
      <c r="K8660" t="s">
        <v>26391</v>
      </c>
      <c r="L8660">
        <v>12185294</v>
      </c>
      <c r="M8660">
        <f t="shared" si="270"/>
        <v>57528</v>
      </c>
      <c r="N8660" s="2">
        <f t="shared" si="271"/>
        <v>60.030015007503756</v>
      </c>
    </row>
    <row r="8661" spans="1:14" x14ac:dyDescent="0.3">
      <c r="A8661" t="s">
        <v>8787</v>
      </c>
      <c r="B8661" t="s">
        <v>230</v>
      </c>
      <c r="C8661">
        <v>4.2</v>
      </c>
      <c r="D8661">
        <v>137</v>
      </c>
      <c r="E8661">
        <v>1399</v>
      </c>
      <c r="F8661">
        <v>699</v>
      </c>
      <c r="G8661" t="s">
        <v>67</v>
      </c>
      <c r="H8661" t="s">
        <v>26392</v>
      </c>
      <c r="I8661" t="s">
        <v>37</v>
      </c>
      <c r="J8661" t="s">
        <v>232</v>
      </c>
      <c r="K8661" t="s">
        <v>26393</v>
      </c>
      <c r="L8661">
        <v>11533254</v>
      </c>
      <c r="M8661">
        <f t="shared" si="270"/>
        <v>95763</v>
      </c>
      <c r="N8661" s="2">
        <f t="shared" si="271"/>
        <v>50.035739814152969</v>
      </c>
    </row>
    <row r="8662" spans="1:14" x14ac:dyDescent="0.3">
      <c r="A8662" t="s">
        <v>20873</v>
      </c>
      <c r="B8662" t="s">
        <v>655</v>
      </c>
      <c r="C8662">
        <v>4.3</v>
      </c>
      <c r="D8662">
        <v>14</v>
      </c>
      <c r="E8662">
        <v>2299</v>
      </c>
      <c r="F8662">
        <v>873</v>
      </c>
      <c r="G8662" t="s">
        <v>1918</v>
      </c>
      <c r="H8662" t="s">
        <v>26394</v>
      </c>
      <c r="I8662" t="s">
        <v>446</v>
      </c>
      <c r="J8662" t="s">
        <v>657</v>
      </c>
      <c r="K8662" t="s">
        <v>26395</v>
      </c>
      <c r="L8662">
        <v>17637518</v>
      </c>
      <c r="M8662">
        <f t="shared" si="270"/>
        <v>12222</v>
      </c>
      <c r="N8662" s="2">
        <f t="shared" si="271"/>
        <v>62.026968247063941</v>
      </c>
    </row>
    <row r="8663" spans="1:14" x14ac:dyDescent="0.3">
      <c r="A8663" t="s">
        <v>3634</v>
      </c>
      <c r="B8663" t="s">
        <v>1342</v>
      </c>
      <c r="C8663">
        <v>4.5</v>
      </c>
      <c r="D8663">
        <v>15</v>
      </c>
      <c r="E8663">
        <v>1299</v>
      </c>
      <c r="F8663">
        <v>844</v>
      </c>
      <c r="G8663" t="s">
        <v>42</v>
      </c>
      <c r="H8663" t="s">
        <v>26396</v>
      </c>
      <c r="I8663" t="s">
        <v>37</v>
      </c>
      <c r="J8663" t="s">
        <v>1344</v>
      </c>
      <c r="K8663" t="s">
        <v>26397</v>
      </c>
      <c r="L8663">
        <v>17727946</v>
      </c>
      <c r="M8663">
        <f t="shared" si="270"/>
        <v>12660</v>
      </c>
      <c r="N8663" s="2">
        <f t="shared" si="271"/>
        <v>35.026943802925324</v>
      </c>
    </row>
    <row r="8664" spans="1:14" x14ac:dyDescent="0.3">
      <c r="A8664" t="s">
        <v>2976</v>
      </c>
      <c r="B8664" t="s">
        <v>8549</v>
      </c>
      <c r="C8664">
        <v>4.4000000000000004</v>
      </c>
      <c r="D8664">
        <v>7</v>
      </c>
      <c r="E8664">
        <v>2099</v>
      </c>
      <c r="F8664">
        <v>1574</v>
      </c>
      <c r="G8664" t="s">
        <v>2167</v>
      </c>
      <c r="H8664" t="s">
        <v>26398</v>
      </c>
      <c r="I8664" t="s">
        <v>446</v>
      </c>
      <c r="J8664" t="s">
        <v>8551</v>
      </c>
      <c r="K8664" t="s">
        <v>26399</v>
      </c>
      <c r="L8664">
        <v>16741940</v>
      </c>
      <c r="M8664">
        <f t="shared" si="270"/>
        <v>11018</v>
      </c>
      <c r="N8664" s="2">
        <f t="shared" si="271"/>
        <v>25.011910433539779</v>
      </c>
    </row>
    <row r="8665" spans="1:14" x14ac:dyDescent="0.3">
      <c r="A8665" t="s">
        <v>6620</v>
      </c>
      <c r="B8665" t="s">
        <v>23871</v>
      </c>
      <c r="C8665">
        <v>4.5999999999999996</v>
      </c>
      <c r="D8665">
        <v>57</v>
      </c>
      <c r="E8665">
        <v>6599</v>
      </c>
      <c r="F8665">
        <v>5015</v>
      </c>
      <c r="G8665" t="s">
        <v>16</v>
      </c>
      <c r="H8665" t="s">
        <v>26400</v>
      </c>
      <c r="I8665" t="s">
        <v>367</v>
      </c>
      <c r="J8665" t="s">
        <v>23871</v>
      </c>
      <c r="K8665" t="s">
        <v>26401</v>
      </c>
      <c r="L8665">
        <v>12668266</v>
      </c>
      <c r="M8665">
        <f t="shared" si="270"/>
        <v>285855</v>
      </c>
      <c r="N8665" s="2">
        <f t="shared" si="271"/>
        <v>24.003636914684044</v>
      </c>
    </row>
    <row r="8666" spans="1:14" x14ac:dyDescent="0.3">
      <c r="A8666" t="s">
        <v>26402</v>
      </c>
      <c r="B8666" t="s">
        <v>1913</v>
      </c>
      <c r="C8666">
        <v>3.3</v>
      </c>
      <c r="D8666">
        <v>71</v>
      </c>
      <c r="E8666">
        <v>4499</v>
      </c>
      <c r="F8666">
        <v>764</v>
      </c>
      <c r="G8666" t="s">
        <v>16</v>
      </c>
      <c r="H8666" t="s">
        <v>26403</v>
      </c>
      <c r="I8666" t="s">
        <v>18</v>
      </c>
      <c r="J8666" t="s">
        <v>1915</v>
      </c>
      <c r="K8666" t="s">
        <v>26404</v>
      </c>
      <c r="L8666">
        <v>15512042</v>
      </c>
      <c r="M8666">
        <f t="shared" si="270"/>
        <v>54244</v>
      </c>
      <c r="N8666" s="2">
        <f t="shared" si="271"/>
        <v>83.018448544120915</v>
      </c>
    </row>
    <row r="8667" spans="1:14" x14ac:dyDescent="0.3">
      <c r="A8667" t="s">
        <v>1655</v>
      </c>
      <c r="B8667" t="s">
        <v>1245</v>
      </c>
      <c r="C8667">
        <v>4.2</v>
      </c>
      <c r="D8667">
        <v>49</v>
      </c>
      <c r="E8667">
        <v>2499</v>
      </c>
      <c r="F8667">
        <v>1624</v>
      </c>
      <c r="G8667" t="s">
        <v>26405</v>
      </c>
      <c r="H8667" t="s">
        <v>26406</v>
      </c>
      <c r="I8667" t="s">
        <v>297</v>
      </c>
      <c r="J8667" t="s">
        <v>1247</v>
      </c>
      <c r="K8667" t="s">
        <v>26407</v>
      </c>
      <c r="L8667">
        <v>13621630</v>
      </c>
      <c r="M8667">
        <f t="shared" si="270"/>
        <v>79576</v>
      </c>
      <c r="N8667" s="2">
        <f t="shared" si="271"/>
        <v>35.014005602240893</v>
      </c>
    </row>
    <row r="8668" spans="1:14" x14ac:dyDescent="0.3">
      <c r="A8668" t="s">
        <v>14020</v>
      </c>
      <c r="B8668" t="s">
        <v>1382</v>
      </c>
      <c r="C8668">
        <v>4.3</v>
      </c>
      <c r="D8668">
        <v>21</v>
      </c>
      <c r="E8668">
        <v>1999</v>
      </c>
      <c r="F8668">
        <v>799</v>
      </c>
      <c r="G8668" t="s">
        <v>124</v>
      </c>
      <c r="H8668" t="s">
        <v>26408</v>
      </c>
      <c r="I8668" t="s">
        <v>126</v>
      </c>
      <c r="J8668" t="s">
        <v>1384</v>
      </c>
      <c r="K8668" t="s">
        <v>26409</v>
      </c>
      <c r="L8668">
        <v>17090604</v>
      </c>
      <c r="M8668">
        <f t="shared" si="270"/>
        <v>16779</v>
      </c>
      <c r="N8668" s="2">
        <f t="shared" si="271"/>
        <v>60.030015007503756</v>
      </c>
    </row>
    <row r="8669" spans="1:14" x14ac:dyDescent="0.3">
      <c r="A8669" t="s">
        <v>26410</v>
      </c>
      <c r="B8669" t="s">
        <v>26411</v>
      </c>
      <c r="C8669">
        <v>4</v>
      </c>
      <c r="D8669">
        <v>11</v>
      </c>
      <c r="E8669">
        <v>2299</v>
      </c>
      <c r="F8669">
        <v>1563</v>
      </c>
      <c r="G8669" t="s">
        <v>182</v>
      </c>
      <c r="H8669" t="s">
        <v>26412</v>
      </c>
      <c r="I8669" t="s">
        <v>110</v>
      </c>
      <c r="J8669" t="s">
        <v>26413</v>
      </c>
      <c r="K8669" t="s">
        <v>26414</v>
      </c>
      <c r="L8669">
        <v>16948510</v>
      </c>
      <c r="M8669">
        <f t="shared" si="270"/>
        <v>17193</v>
      </c>
      <c r="N8669" s="2">
        <f t="shared" si="271"/>
        <v>32.013919095258807</v>
      </c>
    </row>
    <row r="8670" spans="1:14" x14ac:dyDescent="0.3">
      <c r="A8670" t="s">
        <v>5355</v>
      </c>
      <c r="B8670" t="s">
        <v>80</v>
      </c>
      <c r="C8670">
        <v>3.9</v>
      </c>
      <c r="D8670">
        <v>8</v>
      </c>
      <c r="E8670">
        <v>1499</v>
      </c>
      <c r="F8670">
        <v>599</v>
      </c>
      <c r="G8670" t="s">
        <v>26415</v>
      </c>
      <c r="H8670" t="s">
        <v>26416</v>
      </c>
      <c r="I8670" t="s">
        <v>685</v>
      </c>
      <c r="J8670" t="s">
        <v>84</v>
      </c>
      <c r="K8670" t="s">
        <v>26417</v>
      </c>
      <c r="L8670">
        <v>16290454</v>
      </c>
      <c r="M8670">
        <f t="shared" si="270"/>
        <v>4792</v>
      </c>
      <c r="N8670" s="2">
        <f t="shared" si="271"/>
        <v>60.040026684456308</v>
      </c>
    </row>
    <row r="8671" spans="1:14" x14ac:dyDescent="0.3">
      <c r="A8671" t="s">
        <v>174</v>
      </c>
      <c r="B8671" t="s">
        <v>54</v>
      </c>
      <c r="C8671">
        <v>4.3</v>
      </c>
      <c r="D8671">
        <v>151</v>
      </c>
      <c r="E8671">
        <v>3299</v>
      </c>
      <c r="F8671">
        <v>824</v>
      </c>
      <c r="G8671" t="s">
        <v>16</v>
      </c>
      <c r="H8671" t="s">
        <v>26418</v>
      </c>
      <c r="I8671" t="s">
        <v>177</v>
      </c>
      <c r="J8671" t="s">
        <v>57</v>
      </c>
      <c r="K8671" t="s">
        <v>26419</v>
      </c>
      <c r="L8671">
        <v>11231272</v>
      </c>
      <c r="M8671">
        <f t="shared" si="270"/>
        <v>124424</v>
      </c>
      <c r="N8671" s="2">
        <f t="shared" si="271"/>
        <v>75.022734161867234</v>
      </c>
    </row>
    <row r="8672" spans="1:14" x14ac:dyDescent="0.3">
      <c r="A8672" t="s">
        <v>26420</v>
      </c>
      <c r="B8672" t="s">
        <v>889</v>
      </c>
      <c r="C8672">
        <v>4.3</v>
      </c>
      <c r="D8672">
        <v>212</v>
      </c>
      <c r="E8672">
        <v>2999</v>
      </c>
      <c r="F8672">
        <v>1949</v>
      </c>
      <c r="G8672" t="s">
        <v>409</v>
      </c>
      <c r="H8672" t="s">
        <v>26421</v>
      </c>
      <c r="I8672" t="s">
        <v>891</v>
      </c>
      <c r="J8672" t="s">
        <v>892</v>
      </c>
      <c r="K8672" t="s">
        <v>26422</v>
      </c>
      <c r="L8672">
        <v>2397197</v>
      </c>
      <c r="M8672">
        <f t="shared" si="270"/>
        <v>413188</v>
      </c>
      <c r="N8672" s="2">
        <f t="shared" si="271"/>
        <v>35.011670556852287</v>
      </c>
    </row>
    <row r="8673" spans="1:14" x14ac:dyDescent="0.3">
      <c r="A8673" t="s">
        <v>26423</v>
      </c>
      <c r="B8673" t="s">
        <v>7130</v>
      </c>
      <c r="C8673">
        <v>4.9000000000000004</v>
      </c>
      <c r="D8673">
        <v>11</v>
      </c>
      <c r="E8673">
        <v>3299</v>
      </c>
      <c r="F8673">
        <v>1199</v>
      </c>
      <c r="G8673" t="s">
        <v>26424</v>
      </c>
      <c r="H8673" t="s">
        <v>26425</v>
      </c>
      <c r="I8673" t="s">
        <v>685</v>
      </c>
      <c r="J8673" t="s">
        <v>7130</v>
      </c>
      <c r="K8673" t="s">
        <v>26426</v>
      </c>
      <c r="L8673">
        <v>16233112</v>
      </c>
      <c r="M8673">
        <f t="shared" si="270"/>
        <v>13189</v>
      </c>
      <c r="N8673" s="2">
        <f t="shared" si="271"/>
        <v>63.655653228250983</v>
      </c>
    </row>
    <row r="8674" spans="1:14" x14ac:dyDescent="0.3">
      <c r="A8674" t="s">
        <v>6557</v>
      </c>
      <c r="B8674" t="s">
        <v>4284</v>
      </c>
      <c r="C8674">
        <v>4.3</v>
      </c>
      <c r="D8674">
        <v>249</v>
      </c>
      <c r="E8674">
        <v>1699</v>
      </c>
      <c r="F8674">
        <v>934</v>
      </c>
      <c r="G8674" t="s">
        <v>1268</v>
      </c>
      <c r="H8674" t="s">
        <v>26427</v>
      </c>
      <c r="I8674" t="s">
        <v>891</v>
      </c>
      <c r="J8674" t="s">
        <v>4287</v>
      </c>
      <c r="K8674" t="s">
        <v>26428</v>
      </c>
      <c r="L8674">
        <v>12916284</v>
      </c>
      <c r="M8674">
        <f t="shared" si="270"/>
        <v>232566</v>
      </c>
      <c r="N8674" s="2">
        <f t="shared" si="271"/>
        <v>45.026486168334316</v>
      </c>
    </row>
    <row r="8675" spans="1:14" x14ac:dyDescent="0.3">
      <c r="A8675" t="s">
        <v>1613</v>
      </c>
      <c r="B8675" t="s">
        <v>80</v>
      </c>
      <c r="C8675">
        <v>4.0999999999999996</v>
      </c>
      <c r="D8675">
        <v>26</v>
      </c>
      <c r="E8675">
        <v>2199</v>
      </c>
      <c r="F8675">
        <v>1143</v>
      </c>
      <c r="G8675" t="s">
        <v>563</v>
      </c>
      <c r="H8675" t="s">
        <v>26429</v>
      </c>
      <c r="I8675" t="s">
        <v>297</v>
      </c>
      <c r="J8675" t="s">
        <v>84</v>
      </c>
      <c r="K8675" t="s">
        <v>26430</v>
      </c>
      <c r="L8675">
        <v>14885560</v>
      </c>
      <c r="M8675">
        <f t="shared" si="270"/>
        <v>29718</v>
      </c>
      <c r="N8675" s="2">
        <f t="shared" si="271"/>
        <v>48.021828103683497</v>
      </c>
    </row>
    <row r="8676" spans="1:14" x14ac:dyDescent="0.3">
      <c r="A8676" t="s">
        <v>5679</v>
      </c>
      <c r="B8676" t="s">
        <v>7352</v>
      </c>
      <c r="C8676">
        <v>3.8</v>
      </c>
      <c r="D8676">
        <v>36</v>
      </c>
      <c r="E8676">
        <v>1399</v>
      </c>
      <c r="F8676">
        <v>884</v>
      </c>
      <c r="G8676" t="s">
        <v>683</v>
      </c>
      <c r="H8676" t="s">
        <v>26431</v>
      </c>
      <c r="I8676" t="s">
        <v>3629</v>
      </c>
      <c r="J8676" t="s">
        <v>7354</v>
      </c>
      <c r="K8676" t="s">
        <v>26432</v>
      </c>
      <c r="L8676">
        <v>9373669</v>
      </c>
      <c r="M8676">
        <f t="shared" si="270"/>
        <v>31824</v>
      </c>
      <c r="N8676" s="2">
        <f t="shared" si="271"/>
        <v>36.812008577555396</v>
      </c>
    </row>
    <row r="8677" spans="1:14" x14ac:dyDescent="0.3">
      <c r="A8677" t="s">
        <v>6271</v>
      </c>
      <c r="B8677" t="s">
        <v>6272</v>
      </c>
      <c r="C8677">
        <v>4.2</v>
      </c>
      <c r="D8677">
        <v>17</v>
      </c>
      <c r="E8677">
        <v>3999</v>
      </c>
      <c r="F8677">
        <v>599</v>
      </c>
      <c r="G8677" t="s">
        <v>683</v>
      </c>
      <c r="H8677" t="s">
        <v>26433</v>
      </c>
      <c r="I8677" t="s">
        <v>3629</v>
      </c>
      <c r="J8677" t="s">
        <v>6274</v>
      </c>
      <c r="K8677" t="s">
        <v>26434</v>
      </c>
      <c r="L8677">
        <v>12178544</v>
      </c>
      <c r="M8677">
        <f t="shared" si="270"/>
        <v>10183</v>
      </c>
      <c r="N8677" s="2">
        <f t="shared" si="271"/>
        <v>85.021255313828462</v>
      </c>
    </row>
    <row r="8678" spans="1:14" x14ac:dyDescent="0.3">
      <c r="A8678" t="s">
        <v>26435</v>
      </c>
      <c r="B8678" t="s">
        <v>2653</v>
      </c>
      <c r="C8678">
        <v>4.0999999999999996</v>
      </c>
      <c r="D8678">
        <v>21</v>
      </c>
      <c r="E8678">
        <v>1499</v>
      </c>
      <c r="F8678">
        <v>779</v>
      </c>
      <c r="G8678" t="s">
        <v>124</v>
      </c>
      <c r="H8678" t="s">
        <v>26436</v>
      </c>
      <c r="I8678" t="s">
        <v>56</v>
      </c>
      <c r="J8678" t="s">
        <v>2655</v>
      </c>
      <c r="K8678" t="s">
        <v>26437</v>
      </c>
      <c r="L8678">
        <v>17132258</v>
      </c>
      <c r="M8678">
        <f t="shared" si="270"/>
        <v>16359</v>
      </c>
      <c r="N8678" s="2">
        <f t="shared" si="271"/>
        <v>48.032021347565049</v>
      </c>
    </row>
    <row r="8679" spans="1:14" x14ac:dyDescent="0.3">
      <c r="A8679" t="s">
        <v>23696</v>
      </c>
      <c r="B8679" t="s">
        <v>230</v>
      </c>
      <c r="C8679">
        <v>4.5</v>
      </c>
      <c r="D8679">
        <v>78</v>
      </c>
      <c r="E8679">
        <v>2499</v>
      </c>
      <c r="F8679">
        <v>999</v>
      </c>
      <c r="G8679" t="s">
        <v>81</v>
      </c>
      <c r="H8679" t="s">
        <v>26438</v>
      </c>
      <c r="I8679" t="s">
        <v>83</v>
      </c>
      <c r="J8679" t="s">
        <v>232</v>
      </c>
      <c r="K8679" t="s">
        <v>26439</v>
      </c>
      <c r="L8679">
        <v>13315152</v>
      </c>
      <c r="M8679">
        <f t="shared" si="270"/>
        <v>77922</v>
      </c>
      <c r="N8679" s="2">
        <f t="shared" si="271"/>
        <v>60.024009603841534</v>
      </c>
    </row>
    <row r="8680" spans="1:14" x14ac:dyDescent="0.3">
      <c r="A8680" t="s">
        <v>26440</v>
      </c>
      <c r="B8680" t="s">
        <v>2435</v>
      </c>
      <c r="C8680">
        <v>4.0999999999999996</v>
      </c>
      <c r="D8680">
        <v>39</v>
      </c>
      <c r="E8680">
        <v>799</v>
      </c>
      <c r="F8680">
        <v>799</v>
      </c>
      <c r="G8680" t="s">
        <v>1939</v>
      </c>
      <c r="H8680" t="s">
        <v>26441</v>
      </c>
      <c r="I8680" t="s">
        <v>201</v>
      </c>
      <c r="J8680" t="s">
        <v>2438</v>
      </c>
      <c r="K8680" t="s">
        <v>26442</v>
      </c>
      <c r="L8680">
        <v>16718154</v>
      </c>
      <c r="M8680">
        <f t="shared" si="270"/>
        <v>31161</v>
      </c>
      <c r="N8680" s="2">
        <f t="shared" si="271"/>
        <v>0</v>
      </c>
    </row>
    <row r="8681" spans="1:14" x14ac:dyDescent="0.3">
      <c r="A8681" t="s">
        <v>4432</v>
      </c>
      <c r="B8681" t="s">
        <v>3452</v>
      </c>
      <c r="C8681">
        <v>4.0999999999999996</v>
      </c>
      <c r="D8681">
        <v>73</v>
      </c>
      <c r="E8681">
        <v>1899</v>
      </c>
      <c r="F8681">
        <v>892</v>
      </c>
      <c r="G8681" t="s">
        <v>67</v>
      </c>
      <c r="H8681" t="s">
        <v>26443</v>
      </c>
      <c r="I8681" t="s">
        <v>50</v>
      </c>
      <c r="J8681" t="s">
        <v>3454</v>
      </c>
      <c r="K8681" t="s">
        <v>26444</v>
      </c>
      <c r="L8681">
        <v>13843280</v>
      </c>
      <c r="M8681">
        <f t="shared" si="270"/>
        <v>65116</v>
      </c>
      <c r="N8681" s="2">
        <f t="shared" si="271"/>
        <v>53.027909426013686</v>
      </c>
    </row>
    <row r="8682" spans="1:14" x14ac:dyDescent="0.3">
      <c r="A8682" t="s">
        <v>174</v>
      </c>
      <c r="B8682" t="s">
        <v>1822</v>
      </c>
      <c r="C8682">
        <v>4.0999999999999996</v>
      </c>
      <c r="D8682">
        <v>104</v>
      </c>
      <c r="E8682">
        <v>2499</v>
      </c>
      <c r="F8682">
        <v>399</v>
      </c>
      <c r="G8682" t="s">
        <v>16</v>
      </c>
      <c r="H8682" t="s">
        <v>26445</v>
      </c>
      <c r="I8682" t="s">
        <v>177</v>
      </c>
      <c r="J8682" t="s">
        <v>1824</v>
      </c>
      <c r="K8682" t="s">
        <v>26446</v>
      </c>
      <c r="L8682">
        <v>11278232</v>
      </c>
      <c r="M8682">
        <f t="shared" si="270"/>
        <v>41496</v>
      </c>
      <c r="N8682" s="2">
        <f t="shared" si="271"/>
        <v>84.033613445378151</v>
      </c>
    </row>
    <row r="8683" spans="1:14" x14ac:dyDescent="0.3">
      <c r="A8683" t="s">
        <v>3910</v>
      </c>
      <c r="B8683" t="s">
        <v>1948</v>
      </c>
      <c r="C8683">
        <v>3.6</v>
      </c>
      <c r="D8683">
        <v>23</v>
      </c>
      <c r="E8683">
        <v>3199</v>
      </c>
      <c r="F8683">
        <v>1759</v>
      </c>
      <c r="G8683" t="s">
        <v>2167</v>
      </c>
      <c r="H8683" t="s">
        <v>26447</v>
      </c>
      <c r="I8683" t="s">
        <v>83</v>
      </c>
      <c r="J8683" t="s">
        <v>1950</v>
      </c>
      <c r="K8683" t="s">
        <v>26448</v>
      </c>
      <c r="L8683">
        <v>13043284</v>
      </c>
      <c r="M8683">
        <f t="shared" si="270"/>
        <v>40457</v>
      </c>
      <c r="N8683" s="2">
        <f t="shared" si="271"/>
        <v>45.014066895904968</v>
      </c>
    </row>
    <row r="8684" spans="1:14" x14ac:dyDescent="0.3">
      <c r="A8684" t="s">
        <v>26449</v>
      </c>
      <c r="B8684" t="s">
        <v>465</v>
      </c>
      <c r="C8684">
        <v>4.3</v>
      </c>
      <c r="D8684">
        <v>18</v>
      </c>
      <c r="E8684">
        <v>295</v>
      </c>
      <c r="F8684">
        <v>295</v>
      </c>
      <c r="G8684" t="s">
        <v>3652</v>
      </c>
      <c r="H8684" t="s">
        <v>26450</v>
      </c>
      <c r="I8684" t="s">
        <v>110</v>
      </c>
      <c r="J8684" t="s">
        <v>468</v>
      </c>
      <c r="K8684" t="s">
        <v>26451</v>
      </c>
      <c r="L8684">
        <v>17068666</v>
      </c>
      <c r="M8684">
        <f t="shared" si="270"/>
        <v>5310</v>
      </c>
      <c r="N8684" s="2">
        <f t="shared" si="271"/>
        <v>0</v>
      </c>
    </row>
    <row r="8685" spans="1:14" x14ac:dyDescent="0.3">
      <c r="A8685" t="s">
        <v>26452</v>
      </c>
      <c r="B8685" t="s">
        <v>26453</v>
      </c>
      <c r="C8685">
        <v>4.2</v>
      </c>
      <c r="D8685">
        <v>155</v>
      </c>
      <c r="E8685">
        <v>329</v>
      </c>
      <c r="F8685">
        <v>319</v>
      </c>
      <c r="G8685" t="s">
        <v>16</v>
      </c>
      <c r="H8685" t="s">
        <v>26454</v>
      </c>
      <c r="I8685" t="s">
        <v>775</v>
      </c>
      <c r="J8685" t="s">
        <v>26455</v>
      </c>
      <c r="K8685" t="s">
        <v>26456</v>
      </c>
      <c r="L8685">
        <v>16608360</v>
      </c>
      <c r="M8685">
        <f t="shared" si="270"/>
        <v>49445</v>
      </c>
      <c r="N8685" s="2">
        <f t="shared" si="271"/>
        <v>3.0395136778115504</v>
      </c>
    </row>
    <row r="8686" spans="1:14" x14ac:dyDescent="0.3">
      <c r="A8686" t="s">
        <v>1045</v>
      </c>
      <c r="B8686" t="s">
        <v>87</v>
      </c>
      <c r="C8686">
        <v>4.2</v>
      </c>
      <c r="D8686">
        <v>253</v>
      </c>
      <c r="E8686">
        <v>2999</v>
      </c>
      <c r="F8686">
        <v>1649</v>
      </c>
      <c r="G8686" t="s">
        <v>1536</v>
      </c>
      <c r="H8686" t="s">
        <v>26457</v>
      </c>
      <c r="I8686" t="s">
        <v>446</v>
      </c>
      <c r="J8686" t="s">
        <v>91</v>
      </c>
      <c r="K8686" t="s">
        <v>26458</v>
      </c>
      <c r="L8686">
        <v>2033153</v>
      </c>
      <c r="M8686">
        <f t="shared" si="270"/>
        <v>417197</v>
      </c>
      <c r="N8686" s="2">
        <f t="shared" si="271"/>
        <v>45.015005001667227</v>
      </c>
    </row>
    <row r="8687" spans="1:14" x14ac:dyDescent="0.3">
      <c r="A8687" t="s">
        <v>4094</v>
      </c>
      <c r="B8687" t="s">
        <v>733</v>
      </c>
      <c r="C8687">
        <v>4.5999999999999996</v>
      </c>
      <c r="D8687">
        <v>5</v>
      </c>
      <c r="E8687">
        <v>1349</v>
      </c>
      <c r="F8687">
        <v>553</v>
      </c>
      <c r="G8687" t="s">
        <v>1657</v>
      </c>
      <c r="H8687" t="s">
        <v>26459</v>
      </c>
      <c r="I8687" t="s">
        <v>297</v>
      </c>
      <c r="J8687" t="s">
        <v>735</v>
      </c>
      <c r="K8687" t="s">
        <v>26460</v>
      </c>
      <c r="L8687">
        <v>17657098</v>
      </c>
      <c r="M8687">
        <f t="shared" si="270"/>
        <v>2765</v>
      </c>
      <c r="N8687" s="2">
        <f t="shared" si="271"/>
        <v>59.006671608598957</v>
      </c>
    </row>
    <row r="8688" spans="1:14" x14ac:dyDescent="0.3">
      <c r="A8688" t="s">
        <v>26461</v>
      </c>
      <c r="B8688" t="s">
        <v>3055</v>
      </c>
      <c r="C8688">
        <v>4.3</v>
      </c>
      <c r="D8688">
        <v>37</v>
      </c>
      <c r="E8688">
        <v>2999</v>
      </c>
      <c r="F8688">
        <v>1799</v>
      </c>
      <c r="G8688" t="s">
        <v>67</v>
      </c>
      <c r="H8688" t="s">
        <v>26462</v>
      </c>
      <c r="I8688" t="s">
        <v>37</v>
      </c>
      <c r="J8688" t="s">
        <v>3057</v>
      </c>
      <c r="K8688" t="s">
        <v>26463</v>
      </c>
      <c r="L8688">
        <v>15946936</v>
      </c>
      <c r="M8688">
        <f t="shared" si="270"/>
        <v>66563</v>
      </c>
      <c r="N8688" s="2">
        <f t="shared" si="271"/>
        <v>40.013337779259757</v>
      </c>
    </row>
    <row r="8689" spans="1:14" x14ac:dyDescent="0.3">
      <c r="A8689" t="s">
        <v>26464</v>
      </c>
      <c r="B8689" t="s">
        <v>371</v>
      </c>
      <c r="C8689">
        <v>4.3</v>
      </c>
      <c r="D8689">
        <v>142</v>
      </c>
      <c r="E8689">
        <v>1499</v>
      </c>
      <c r="F8689">
        <v>599</v>
      </c>
      <c r="G8689" t="s">
        <v>5138</v>
      </c>
      <c r="H8689" t="s">
        <v>26465</v>
      </c>
      <c r="I8689" t="s">
        <v>297</v>
      </c>
      <c r="J8689" t="s">
        <v>374</v>
      </c>
      <c r="K8689" t="s">
        <v>26466</v>
      </c>
      <c r="L8689">
        <v>10887446</v>
      </c>
      <c r="M8689">
        <f t="shared" si="270"/>
        <v>85058</v>
      </c>
      <c r="N8689" s="2">
        <f t="shared" si="271"/>
        <v>60.040026684456308</v>
      </c>
    </row>
    <row r="8690" spans="1:14" x14ac:dyDescent="0.3">
      <c r="A8690" t="s">
        <v>26467</v>
      </c>
      <c r="B8690" t="s">
        <v>465</v>
      </c>
      <c r="C8690">
        <v>4.7</v>
      </c>
      <c r="D8690">
        <v>246</v>
      </c>
      <c r="E8690">
        <v>529</v>
      </c>
      <c r="F8690">
        <v>529</v>
      </c>
      <c r="G8690" t="s">
        <v>466</v>
      </c>
      <c r="H8690" t="s">
        <v>26468</v>
      </c>
      <c r="I8690" t="s">
        <v>273</v>
      </c>
      <c r="J8690" t="s">
        <v>468</v>
      </c>
      <c r="K8690" t="s">
        <v>26469</v>
      </c>
      <c r="L8690">
        <v>11863412</v>
      </c>
      <c r="M8690">
        <f t="shared" si="270"/>
        <v>130134</v>
      </c>
      <c r="N8690" s="2">
        <f t="shared" si="271"/>
        <v>0</v>
      </c>
    </row>
    <row r="8691" spans="1:14" x14ac:dyDescent="0.3">
      <c r="A8691" t="s">
        <v>26470</v>
      </c>
      <c r="B8691" t="s">
        <v>1513</v>
      </c>
      <c r="C8691">
        <v>3.8</v>
      </c>
      <c r="D8691">
        <v>39</v>
      </c>
      <c r="E8691">
        <v>1599</v>
      </c>
      <c r="F8691">
        <v>1599</v>
      </c>
      <c r="G8691" t="s">
        <v>1034</v>
      </c>
      <c r="H8691" t="s">
        <v>26471</v>
      </c>
      <c r="I8691" t="s">
        <v>83</v>
      </c>
      <c r="J8691" t="s">
        <v>1515</v>
      </c>
      <c r="K8691" t="s">
        <v>26472</v>
      </c>
      <c r="L8691">
        <v>15616878</v>
      </c>
      <c r="M8691">
        <f t="shared" si="270"/>
        <v>62361</v>
      </c>
      <c r="N8691" s="2">
        <f t="shared" si="271"/>
        <v>0</v>
      </c>
    </row>
    <row r="8692" spans="1:14" x14ac:dyDescent="0.3">
      <c r="A8692" t="s">
        <v>26473</v>
      </c>
      <c r="B8692" t="s">
        <v>230</v>
      </c>
      <c r="C8692">
        <v>3.8</v>
      </c>
      <c r="D8692">
        <v>5</v>
      </c>
      <c r="E8692">
        <v>3299</v>
      </c>
      <c r="F8692">
        <v>1979</v>
      </c>
      <c r="G8692" t="s">
        <v>1536</v>
      </c>
      <c r="H8692" t="s">
        <v>26474</v>
      </c>
      <c r="I8692" t="s">
        <v>83</v>
      </c>
      <c r="J8692" t="s">
        <v>232</v>
      </c>
      <c r="K8692" t="s">
        <v>26475</v>
      </c>
      <c r="L8692">
        <v>17399512</v>
      </c>
      <c r="M8692">
        <f t="shared" si="270"/>
        <v>9895</v>
      </c>
      <c r="N8692" s="2">
        <f t="shared" si="271"/>
        <v>40.01212488632919</v>
      </c>
    </row>
    <row r="8693" spans="1:14" x14ac:dyDescent="0.3">
      <c r="A8693" t="s">
        <v>5699</v>
      </c>
      <c r="B8693" t="s">
        <v>359</v>
      </c>
      <c r="C8693">
        <v>3.9</v>
      </c>
      <c r="D8693">
        <v>172</v>
      </c>
      <c r="E8693">
        <v>2399</v>
      </c>
      <c r="F8693">
        <v>695</v>
      </c>
      <c r="G8693" t="s">
        <v>5781</v>
      </c>
      <c r="H8693" t="s">
        <v>26476</v>
      </c>
      <c r="I8693" t="s">
        <v>446</v>
      </c>
      <c r="J8693" t="s">
        <v>361</v>
      </c>
      <c r="K8693" t="s">
        <v>26477</v>
      </c>
      <c r="L8693">
        <v>11097732</v>
      </c>
      <c r="M8693">
        <f t="shared" si="270"/>
        <v>119540</v>
      </c>
      <c r="N8693" s="2">
        <f t="shared" si="271"/>
        <v>71.029595664860352</v>
      </c>
    </row>
    <row r="8694" spans="1:14" x14ac:dyDescent="0.3">
      <c r="A8694" t="s">
        <v>5386</v>
      </c>
      <c r="B8694" t="s">
        <v>119</v>
      </c>
      <c r="C8694">
        <v>4</v>
      </c>
      <c r="D8694">
        <v>13</v>
      </c>
      <c r="E8694">
        <v>749</v>
      </c>
      <c r="F8694">
        <v>749</v>
      </c>
      <c r="G8694" t="s">
        <v>29</v>
      </c>
      <c r="H8694" t="s">
        <v>26478</v>
      </c>
      <c r="I8694" t="s">
        <v>1064</v>
      </c>
      <c r="J8694" t="s">
        <v>119</v>
      </c>
      <c r="K8694" t="s">
        <v>26479</v>
      </c>
      <c r="L8694">
        <v>17451994</v>
      </c>
      <c r="M8694">
        <f t="shared" si="270"/>
        <v>9737</v>
      </c>
      <c r="N8694" s="2">
        <f t="shared" si="271"/>
        <v>0</v>
      </c>
    </row>
    <row r="8695" spans="1:14" x14ac:dyDescent="0.3">
      <c r="A8695" t="s">
        <v>26480</v>
      </c>
      <c r="B8695" t="s">
        <v>386</v>
      </c>
      <c r="C8695">
        <v>4.3</v>
      </c>
      <c r="D8695">
        <v>144</v>
      </c>
      <c r="E8695">
        <v>1426</v>
      </c>
      <c r="F8695">
        <v>370</v>
      </c>
      <c r="G8695" t="s">
        <v>16</v>
      </c>
      <c r="H8695" t="s">
        <v>26481</v>
      </c>
      <c r="I8695" t="s">
        <v>388</v>
      </c>
      <c r="J8695" t="s">
        <v>389</v>
      </c>
      <c r="K8695" t="s">
        <v>26482</v>
      </c>
      <c r="L8695">
        <v>13241638</v>
      </c>
      <c r="M8695">
        <f t="shared" si="270"/>
        <v>53280</v>
      </c>
      <c r="N8695" s="2">
        <f t="shared" si="271"/>
        <v>74.053295932678822</v>
      </c>
    </row>
    <row r="8696" spans="1:14" x14ac:dyDescent="0.3">
      <c r="A8696" t="s">
        <v>4155</v>
      </c>
      <c r="B8696" t="s">
        <v>866</v>
      </c>
      <c r="C8696">
        <v>3.4</v>
      </c>
      <c r="D8696">
        <v>14</v>
      </c>
      <c r="E8696">
        <v>2299</v>
      </c>
      <c r="F8696">
        <v>1954</v>
      </c>
      <c r="G8696" t="s">
        <v>2167</v>
      </c>
      <c r="H8696" t="s">
        <v>26483</v>
      </c>
      <c r="I8696" t="s">
        <v>446</v>
      </c>
      <c r="J8696" t="s">
        <v>868</v>
      </c>
      <c r="K8696" t="s">
        <v>26484</v>
      </c>
      <c r="L8696">
        <v>17051512</v>
      </c>
      <c r="M8696">
        <f t="shared" si="270"/>
        <v>27356</v>
      </c>
      <c r="N8696" s="2">
        <f t="shared" si="271"/>
        <v>15.006524575902565</v>
      </c>
    </row>
    <row r="8697" spans="1:14" x14ac:dyDescent="0.3">
      <c r="A8697" t="s">
        <v>455</v>
      </c>
      <c r="B8697" t="s">
        <v>3865</v>
      </c>
      <c r="C8697">
        <v>4.4000000000000004</v>
      </c>
      <c r="D8697">
        <v>14</v>
      </c>
      <c r="E8697">
        <v>998</v>
      </c>
      <c r="F8697">
        <v>449</v>
      </c>
      <c r="G8697" t="s">
        <v>67</v>
      </c>
      <c r="H8697" t="s">
        <v>26485</v>
      </c>
      <c r="I8697" t="s">
        <v>37</v>
      </c>
      <c r="J8697" t="s">
        <v>3867</v>
      </c>
      <c r="K8697" t="s">
        <v>26486</v>
      </c>
      <c r="L8697">
        <v>16886134</v>
      </c>
      <c r="M8697">
        <f t="shared" si="270"/>
        <v>6286</v>
      </c>
      <c r="N8697" s="2">
        <f t="shared" si="271"/>
        <v>55.010020040080164</v>
      </c>
    </row>
    <row r="8698" spans="1:14" x14ac:dyDescent="0.3">
      <c r="A8698" t="s">
        <v>22646</v>
      </c>
      <c r="B8698" t="s">
        <v>7733</v>
      </c>
      <c r="C8698">
        <v>4.5999999999999996</v>
      </c>
      <c r="D8698">
        <v>9</v>
      </c>
      <c r="E8698">
        <v>1995</v>
      </c>
      <c r="F8698">
        <v>1197</v>
      </c>
      <c r="G8698" t="s">
        <v>29</v>
      </c>
      <c r="H8698" t="s">
        <v>26487</v>
      </c>
      <c r="I8698" t="s">
        <v>37</v>
      </c>
      <c r="J8698" t="s">
        <v>7735</v>
      </c>
      <c r="K8698" t="s">
        <v>26488</v>
      </c>
      <c r="L8698">
        <v>15548658</v>
      </c>
      <c r="M8698">
        <f t="shared" si="270"/>
        <v>10773</v>
      </c>
      <c r="N8698" s="2">
        <f t="shared" si="271"/>
        <v>40</v>
      </c>
    </row>
    <row r="8699" spans="1:14" x14ac:dyDescent="0.3">
      <c r="A8699" t="s">
        <v>1365</v>
      </c>
      <c r="B8699" t="s">
        <v>1382</v>
      </c>
      <c r="C8699">
        <v>4.4000000000000004</v>
      </c>
      <c r="D8699">
        <v>31</v>
      </c>
      <c r="E8699">
        <v>2699</v>
      </c>
      <c r="F8699">
        <v>809</v>
      </c>
      <c r="G8699" t="s">
        <v>29</v>
      </c>
      <c r="H8699" t="s">
        <v>26489</v>
      </c>
      <c r="I8699" t="s">
        <v>132</v>
      </c>
      <c r="J8699" t="s">
        <v>1384</v>
      </c>
      <c r="K8699" t="s">
        <v>26490</v>
      </c>
      <c r="L8699">
        <v>14884686</v>
      </c>
      <c r="M8699">
        <f t="shared" si="270"/>
        <v>25079</v>
      </c>
      <c r="N8699" s="2">
        <f t="shared" si="271"/>
        <v>70.0259355316784</v>
      </c>
    </row>
    <row r="8700" spans="1:14" x14ac:dyDescent="0.3">
      <c r="A8700" t="s">
        <v>26491</v>
      </c>
      <c r="B8700" t="s">
        <v>2373</v>
      </c>
      <c r="C8700">
        <v>4.2</v>
      </c>
      <c r="D8700">
        <v>97</v>
      </c>
      <c r="E8700">
        <v>499</v>
      </c>
      <c r="F8700">
        <v>224</v>
      </c>
      <c r="G8700" t="s">
        <v>218</v>
      </c>
      <c r="H8700" t="s">
        <v>26492</v>
      </c>
      <c r="I8700" t="s">
        <v>1744</v>
      </c>
      <c r="J8700" t="s">
        <v>2375</v>
      </c>
      <c r="K8700" t="e">
        <f>-marie-claire-paris-set-of-2-lip-creme-27-g-each---bonne-berry--sassy-scarlet</f>
        <v>#NAME?</v>
      </c>
      <c r="L8700">
        <v>15969256</v>
      </c>
      <c r="M8700">
        <f t="shared" si="270"/>
        <v>21728</v>
      </c>
      <c r="N8700" s="2">
        <f t="shared" si="271"/>
        <v>55.110220440881761</v>
      </c>
    </row>
    <row r="8701" spans="1:14" x14ac:dyDescent="0.3">
      <c r="A8701" t="s">
        <v>6972</v>
      </c>
      <c r="B8701" t="s">
        <v>230</v>
      </c>
      <c r="C8701">
        <v>3.3</v>
      </c>
      <c r="D8701">
        <v>4</v>
      </c>
      <c r="E8701">
        <v>799</v>
      </c>
      <c r="F8701">
        <v>479</v>
      </c>
      <c r="G8701" t="s">
        <v>26297</v>
      </c>
      <c r="H8701" t="s">
        <v>26493</v>
      </c>
      <c r="I8701" t="s">
        <v>37</v>
      </c>
      <c r="J8701" t="s">
        <v>232</v>
      </c>
      <c r="K8701" t="s">
        <v>26494</v>
      </c>
      <c r="L8701">
        <v>16998320</v>
      </c>
      <c r="M8701">
        <f t="shared" si="270"/>
        <v>1916</v>
      </c>
      <c r="N8701" s="2">
        <f t="shared" si="271"/>
        <v>40.050062578222779</v>
      </c>
    </row>
    <row r="8702" spans="1:14" x14ac:dyDescent="0.3">
      <c r="A8702" t="s">
        <v>7417</v>
      </c>
      <c r="B8702" t="s">
        <v>1769</v>
      </c>
      <c r="C8702">
        <v>4.0999999999999996</v>
      </c>
      <c r="D8702">
        <v>104</v>
      </c>
      <c r="E8702">
        <v>2499</v>
      </c>
      <c r="F8702">
        <v>1499</v>
      </c>
      <c r="G8702" t="s">
        <v>29</v>
      </c>
      <c r="H8702" t="s">
        <v>26495</v>
      </c>
      <c r="I8702" t="s">
        <v>50</v>
      </c>
      <c r="J8702" t="s">
        <v>1771</v>
      </c>
      <c r="K8702" t="s">
        <v>26496</v>
      </c>
      <c r="L8702">
        <v>13881072</v>
      </c>
      <c r="M8702">
        <f t="shared" si="270"/>
        <v>155896</v>
      </c>
      <c r="N8702" s="2">
        <f t="shared" si="271"/>
        <v>40.016006402561018</v>
      </c>
    </row>
    <row r="8703" spans="1:14" x14ac:dyDescent="0.3">
      <c r="A8703" t="s">
        <v>21406</v>
      </c>
      <c r="B8703" t="s">
        <v>26497</v>
      </c>
      <c r="C8703">
        <v>4.7</v>
      </c>
      <c r="D8703">
        <v>6</v>
      </c>
      <c r="E8703">
        <v>1599</v>
      </c>
      <c r="F8703">
        <v>591</v>
      </c>
      <c r="G8703" t="s">
        <v>81</v>
      </c>
      <c r="H8703" t="s">
        <v>26498</v>
      </c>
      <c r="I8703" t="s">
        <v>1165</v>
      </c>
      <c r="J8703" t="s">
        <v>26497</v>
      </c>
      <c r="K8703" t="s">
        <v>26499</v>
      </c>
      <c r="L8703">
        <v>16955366</v>
      </c>
      <c r="M8703">
        <f t="shared" si="270"/>
        <v>3546</v>
      </c>
      <c r="N8703" s="2">
        <f t="shared" si="271"/>
        <v>63.03939962476548</v>
      </c>
    </row>
    <row r="8704" spans="1:14" x14ac:dyDescent="0.3">
      <c r="A8704" t="s">
        <v>26500</v>
      </c>
      <c r="B8704" t="s">
        <v>917</v>
      </c>
      <c r="C8704">
        <v>4.0999999999999996</v>
      </c>
      <c r="D8704">
        <v>27</v>
      </c>
      <c r="E8704">
        <v>2749</v>
      </c>
      <c r="F8704">
        <v>1072</v>
      </c>
      <c r="G8704" t="s">
        <v>29</v>
      </c>
      <c r="H8704" t="s">
        <v>26501</v>
      </c>
      <c r="I8704" t="s">
        <v>132</v>
      </c>
      <c r="J8704" t="s">
        <v>919</v>
      </c>
      <c r="K8704" t="s">
        <v>26502</v>
      </c>
      <c r="L8704">
        <v>13993972</v>
      </c>
      <c r="M8704">
        <f t="shared" si="270"/>
        <v>28944</v>
      </c>
      <c r="N8704" s="2">
        <f t="shared" si="271"/>
        <v>61.004001455074572</v>
      </c>
    </row>
    <row r="8705" spans="1:14" x14ac:dyDescent="0.3">
      <c r="A8705" t="s">
        <v>10541</v>
      </c>
      <c r="B8705" t="s">
        <v>689</v>
      </c>
      <c r="C8705">
        <v>4.2</v>
      </c>
      <c r="D8705">
        <v>156</v>
      </c>
      <c r="E8705">
        <v>2490</v>
      </c>
      <c r="F8705">
        <v>1245</v>
      </c>
      <c r="G8705" t="s">
        <v>88</v>
      </c>
      <c r="H8705" t="s">
        <v>26503</v>
      </c>
      <c r="I8705" t="s">
        <v>586</v>
      </c>
      <c r="J8705" t="s">
        <v>692</v>
      </c>
      <c r="K8705" t="s">
        <v>26504</v>
      </c>
      <c r="L8705">
        <v>14670260</v>
      </c>
      <c r="M8705">
        <f t="shared" si="270"/>
        <v>194220</v>
      </c>
      <c r="N8705" s="2">
        <f t="shared" si="271"/>
        <v>50</v>
      </c>
    </row>
    <row r="8706" spans="1:14" x14ac:dyDescent="0.3">
      <c r="A8706" t="s">
        <v>18241</v>
      </c>
      <c r="B8706" t="s">
        <v>3370</v>
      </c>
      <c r="C8706">
        <v>4.2</v>
      </c>
      <c r="D8706">
        <v>30</v>
      </c>
      <c r="E8706">
        <v>1995</v>
      </c>
      <c r="F8706">
        <v>798</v>
      </c>
      <c r="G8706" t="s">
        <v>3603</v>
      </c>
      <c r="H8706" t="s">
        <v>26505</v>
      </c>
      <c r="I8706" t="s">
        <v>1176</v>
      </c>
      <c r="J8706" t="s">
        <v>3372</v>
      </c>
      <c r="K8706" t="s">
        <v>26506</v>
      </c>
      <c r="L8706">
        <v>16362616</v>
      </c>
      <c r="M8706">
        <f t="shared" si="270"/>
        <v>23940</v>
      </c>
      <c r="N8706" s="2">
        <f t="shared" si="271"/>
        <v>60</v>
      </c>
    </row>
    <row r="8707" spans="1:14" x14ac:dyDescent="0.3">
      <c r="A8707" t="s">
        <v>3910</v>
      </c>
      <c r="B8707" t="s">
        <v>80</v>
      </c>
      <c r="C8707">
        <v>3.7</v>
      </c>
      <c r="D8707">
        <v>42</v>
      </c>
      <c r="E8707">
        <v>1799</v>
      </c>
      <c r="F8707">
        <v>629</v>
      </c>
      <c r="G8707" t="s">
        <v>1536</v>
      </c>
      <c r="H8707" t="s">
        <v>26507</v>
      </c>
      <c r="I8707" t="s">
        <v>83</v>
      </c>
      <c r="J8707" t="s">
        <v>84</v>
      </c>
      <c r="K8707" t="s">
        <v>26508</v>
      </c>
      <c r="L8707">
        <v>15719494</v>
      </c>
      <c r="M8707">
        <f t="shared" ref="M8707:M8770" si="272">D8707*F8707</f>
        <v>26418</v>
      </c>
      <c r="N8707" s="2">
        <f t="shared" ref="N8707:N8770" si="273">((E8707-F8707)/E8707) *100</f>
        <v>65.036131183991102</v>
      </c>
    </row>
    <row r="8708" spans="1:14" x14ac:dyDescent="0.3">
      <c r="A8708" t="s">
        <v>5069</v>
      </c>
      <c r="B8708" t="s">
        <v>114</v>
      </c>
      <c r="C8708">
        <v>4.5</v>
      </c>
      <c r="D8708">
        <v>17</v>
      </c>
      <c r="E8708">
        <v>3999</v>
      </c>
      <c r="F8708">
        <v>1199</v>
      </c>
      <c r="G8708" t="s">
        <v>74</v>
      </c>
      <c r="H8708" t="s">
        <v>26509</v>
      </c>
      <c r="I8708" t="s">
        <v>1080</v>
      </c>
      <c r="J8708" t="s">
        <v>116</v>
      </c>
      <c r="K8708" t="s">
        <v>26510</v>
      </c>
      <c r="L8708">
        <v>16407164</v>
      </c>
      <c r="M8708">
        <f t="shared" si="272"/>
        <v>20383</v>
      </c>
      <c r="N8708" s="2">
        <f t="shared" si="273"/>
        <v>70.017504376094024</v>
      </c>
    </row>
    <row r="8709" spans="1:14" x14ac:dyDescent="0.3">
      <c r="A8709" t="s">
        <v>3801</v>
      </c>
      <c r="B8709" t="s">
        <v>3802</v>
      </c>
      <c r="C8709">
        <v>3.5</v>
      </c>
      <c r="D8709">
        <v>14</v>
      </c>
      <c r="E8709">
        <v>3299</v>
      </c>
      <c r="F8709">
        <v>659</v>
      </c>
      <c r="G8709" t="s">
        <v>683</v>
      </c>
      <c r="H8709" t="s">
        <v>26511</v>
      </c>
      <c r="I8709" t="s">
        <v>373</v>
      </c>
      <c r="J8709" t="s">
        <v>3804</v>
      </c>
      <c r="K8709" t="s">
        <v>26512</v>
      </c>
      <c r="L8709">
        <v>17116124</v>
      </c>
      <c r="M8709">
        <f t="shared" si="272"/>
        <v>9226</v>
      </c>
      <c r="N8709" s="2">
        <f t="shared" si="273"/>
        <v>80.024249772658379</v>
      </c>
    </row>
    <row r="8710" spans="1:14" x14ac:dyDescent="0.3">
      <c r="A8710" t="s">
        <v>26513</v>
      </c>
      <c r="B8710" t="s">
        <v>1222</v>
      </c>
      <c r="C8710">
        <v>3.6</v>
      </c>
      <c r="D8710">
        <v>16</v>
      </c>
      <c r="E8710">
        <v>799</v>
      </c>
      <c r="F8710">
        <v>423</v>
      </c>
      <c r="G8710" t="s">
        <v>67</v>
      </c>
      <c r="H8710" t="s">
        <v>26514</v>
      </c>
      <c r="I8710" t="s">
        <v>56</v>
      </c>
      <c r="J8710" t="s">
        <v>1224</v>
      </c>
      <c r="K8710" t="s">
        <v>26515</v>
      </c>
      <c r="L8710">
        <v>15756554</v>
      </c>
      <c r="M8710">
        <f t="shared" si="272"/>
        <v>6768</v>
      </c>
      <c r="N8710" s="2">
        <f t="shared" si="273"/>
        <v>47.058823529411761</v>
      </c>
    </row>
    <row r="8711" spans="1:14" x14ac:dyDescent="0.3">
      <c r="A8711" t="s">
        <v>26516</v>
      </c>
      <c r="B8711" t="s">
        <v>54</v>
      </c>
      <c r="C8711">
        <v>3.9</v>
      </c>
      <c r="D8711">
        <v>13</v>
      </c>
      <c r="E8711">
        <v>949</v>
      </c>
      <c r="F8711">
        <v>284</v>
      </c>
      <c r="G8711" t="s">
        <v>26517</v>
      </c>
      <c r="H8711" t="s">
        <v>26518</v>
      </c>
      <c r="I8711" t="s">
        <v>110</v>
      </c>
      <c r="J8711" t="s">
        <v>57</v>
      </c>
      <c r="K8711" t="s">
        <v>26519</v>
      </c>
      <c r="L8711">
        <v>15044732</v>
      </c>
      <c r="M8711">
        <f t="shared" si="272"/>
        <v>3692</v>
      </c>
      <c r="N8711" s="2">
        <f t="shared" si="273"/>
        <v>70.073761854583765</v>
      </c>
    </row>
    <row r="8712" spans="1:14" x14ac:dyDescent="0.3">
      <c r="A8712" t="s">
        <v>4007</v>
      </c>
      <c r="B8712" t="s">
        <v>13359</v>
      </c>
      <c r="C8712">
        <v>4.3</v>
      </c>
      <c r="D8712">
        <v>117</v>
      </c>
      <c r="E8712">
        <v>2099</v>
      </c>
      <c r="F8712">
        <v>881</v>
      </c>
      <c r="G8712" t="s">
        <v>29</v>
      </c>
      <c r="H8712" t="s">
        <v>26520</v>
      </c>
      <c r="I8712" t="s">
        <v>404</v>
      </c>
      <c r="J8712" t="s">
        <v>13361</v>
      </c>
      <c r="K8712" t="s">
        <v>26521</v>
      </c>
      <c r="L8712">
        <v>15187606</v>
      </c>
      <c r="M8712">
        <f t="shared" si="272"/>
        <v>103077</v>
      </c>
      <c r="N8712" s="2">
        <f t="shared" si="273"/>
        <v>58.027632205812296</v>
      </c>
    </row>
    <row r="8713" spans="1:14" x14ac:dyDescent="0.3">
      <c r="A8713" t="s">
        <v>26522</v>
      </c>
      <c r="B8713" t="s">
        <v>6388</v>
      </c>
      <c r="C8713">
        <v>4.4000000000000004</v>
      </c>
      <c r="D8713">
        <v>1000</v>
      </c>
      <c r="E8713">
        <v>1000</v>
      </c>
      <c r="F8713">
        <v>1000</v>
      </c>
      <c r="G8713" t="s">
        <v>218</v>
      </c>
      <c r="H8713" t="s">
        <v>26523</v>
      </c>
      <c r="I8713" t="s">
        <v>6390</v>
      </c>
      <c r="J8713" t="s">
        <v>6391</v>
      </c>
      <c r="K8713" t="s">
        <v>26524</v>
      </c>
      <c r="L8713">
        <v>12800174</v>
      </c>
      <c r="M8713">
        <f t="shared" si="272"/>
        <v>1000000</v>
      </c>
      <c r="N8713" s="2">
        <f t="shared" si="273"/>
        <v>0</v>
      </c>
    </row>
    <row r="8714" spans="1:14" x14ac:dyDescent="0.3">
      <c r="A8714" t="s">
        <v>26525</v>
      </c>
      <c r="B8714" t="s">
        <v>8592</v>
      </c>
      <c r="C8714">
        <v>4.3</v>
      </c>
      <c r="D8714">
        <v>103</v>
      </c>
      <c r="E8714">
        <v>2399</v>
      </c>
      <c r="F8714">
        <v>1439</v>
      </c>
      <c r="G8714" t="s">
        <v>67</v>
      </c>
      <c r="H8714" t="s">
        <v>26526</v>
      </c>
      <c r="I8714" t="s">
        <v>50</v>
      </c>
      <c r="J8714" t="s">
        <v>8594</v>
      </c>
      <c r="K8714" t="s">
        <v>26527</v>
      </c>
      <c r="L8714">
        <v>13856412</v>
      </c>
      <c r="M8714">
        <f t="shared" si="272"/>
        <v>148217</v>
      </c>
      <c r="N8714" s="2">
        <f t="shared" si="273"/>
        <v>40.016673614005839</v>
      </c>
    </row>
    <row r="8715" spans="1:14" x14ac:dyDescent="0.3">
      <c r="A8715" t="s">
        <v>26528</v>
      </c>
      <c r="B8715" t="s">
        <v>165</v>
      </c>
      <c r="C8715">
        <v>4.5</v>
      </c>
      <c r="D8715">
        <v>10</v>
      </c>
      <c r="E8715">
        <v>5999</v>
      </c>
      <c r="F8715">
        <v>2399</v>
      </c>
      <c r="G8715" t="s">
        <v>29</v>
      </c>
      <c r="H8715" t="s">
        <v>26529</v>
      </c>
      <c r="I8715" t="s">
        <v>44</v>
      </c>
      <c r="J8715" t="s">
        <v>168</v>
      </c>
      <c r="K8715" t="s">
        <v>26530</v>
      </c>
      <c r="L8715">
        <v>15118852</v>
      </c>
      <c r="M8715">
        <f t="shared" si="272"/>
        <v>23990</v>
      </c>
      <c r="N8715" s="2">
        <f t="shared" si="273"/>
        <v>60.01000166694449</v>
      </c>
    </row>
    <row r="8716" spans="1:14" x14ac:dyDescent="0.3">
      <c r="A8716" t="s">
        <v>174</v>
      </c>
      <c r="B8716" t="s">
        <v>608</v>
      </c>
      <c r="C8716">
        <v>4.3</v>
      </c>
      <c r="D8716">
        <v>40</v>
      </c>
      <c r="E8716">
        <v>4500</v>
      </c>
      <c r="F8716">
        <v>2835</v>
      </c>
      <c r="G8716" t="s">
        <v>16</v>
      </c>
      <c r="H8716" t="s">
        <v>26531</v>
      </c>
      <c r="I8716" t="s">
        <v>177</v>
      </c>
      <c r="J8716" t="s">
        <v>611</v>
      </c>
      <c r="K8716" t="s">
        <v>26532</v>
      </c>
      <c r="L8716">
        <v>5972099</v>
      </c>
      <c r="M8716">
        <f t="shared" si="272"/>
        <v>113400</v>
      </c>
      <c r="N8716" s="2">
        <f t="shared" si="273"/>
        <v>37</v>
      </c>
    </row>
    <row r="8717" spans="1:14" x14ac:dyDescent="0.3">
      <c r="A8717" t="s">
        <v>7058</v>
      </c>
      <c r="B8717" t="s">
        <v>3168</v>
      </c>
      <c r="C8717">
        <v>4.0999999999999996</v>
      </c>
      <c r="D8717">
        <v>53</v>
      </c>
      <c r="E8717">
        <v>1599</v>
      </c>
      <c r="F8717">
        <v>719</v>
      </c>
      <c r="G8717" t="s">
        <v>2167</v>
      </c>
      <c r="H8717" t="s">
        <v>26533</v>
      </c>
      <c r="I8717" t="s">
        <v>1229</v>
      </c>
      <c r="J8717" t="s">
        <v>3170</v>
      </c>
      <c r="K8717" t="s">
        <v>26534</v>
      </c>
      <c r="L8717">
        <v>14222388</v>
      </c>
      <c r="M8717">
        <f t="shared" si="272"/>
        <v>38107</v>
      </c>
      <c r="N8717" s="2">
        <f t="shared" si="273"/>
        <v>55.03439649781113</v>
      </c>
    </row>
    <row r="8718" spans="1:14" x14ac:dyDescent="0.3">
      <c r="A8718" t="s">
        <v>5679</v>
      </c>
      <c r="B8718" t="s">
        <v>7390</v>
      </c>
      <c r="C8718">
        <v>3.9</v>
      </c>
      <c r="D8718">
        <v>21</v>
      </c>
      <c r="E8718">
        <v>2485</v>
      </c>
      <c r="F8718">
        <v>994</v>
      </c>
      <c r="G8718" t="s">
        <v>683</v>
      </c>
      <c r="H8718" t="s">
        <v>26535</v>
      </c>
      <c r="I8718" t="s">
        <v>3629</v>
      </c>
      <c r="J8718" t="s">
        <v>7392</v>
      </c>
      <c r="K8718" t="s">
        <v>26536</v>
      </c>
      <c r="L8718">
        <v>15752076</v>
      </c>
      <c r="M8718">
        <f t="shared" si="272"/>
        <v>20874</v>
      </c>
      <c r="N8718" s="2">
        <f t="shared" si="273"/>
        <v>60</v>
      </c>
    </row>
    <row r="8719" spans="1:14" x14ac:dyDescent="0.3">
      <c r="A8719" t="s">
        <v>26537</v>
      </c>
      <c r="B8719" t="s">
        <v>4142</v>
      </c>
      <c r="C8719">
        <v>3.7</v>
      </c>
      <c r="D8719">
        <v>6</v>
      </c>
      <c r="E8719">
        <v>3499</v>
      </c>
      <c r="F8719">
        <v>2974</v>
      </c>
      <c r="G8719" t="s">
        <v>74</v>
      </c>
      <c r="H8719" t="s">
        <v>26538</v>
      </c>
      <c r="I8719" t="s">
        <v>685</v>
      </c>
      <c r="J8719" t="s">
        <v>4144</v>
      </c>
      <c r="K8719" t="s">
        <v>26539</v>
      </c>
      <c r="L8719">
        <v>14617024</v>
      </c>
      <c r="M8719">
        <f t="shared" si="272"/>
        <v>17844</v>
      </c>
      <c r="N8719" s="2">
        <f t="shared" si="273"/>
        <v>15.004286939125464</v>
      </c>
    </row>
    <row r="8720" spans="1:14" x14ac:dyDescent="0.3">
      <c r="A8720" t="s">
        <v>26540</v>
      </c>
      <c r="B8720" t="s">
        <v>54</v>
      </c>
      <c r="C8720">
        <v>4.2</v>
      </c>
      <c r="D8720">
        <v>13</v>
      </c>
      <c r="E8720">
        <v>1899</v>
      </c>
      <c r="F8720">
        <v>664</v>
      </c>
      <c r="G8720" t="s">
        <v>124</v>
      </c>
      <c r="H8720" t="s">
        <v>26541</v>
      </c>
      <c r="I8720" t="s">
        <v>642</v>
      </c>
      <c r="J8720" t="s">
        <v>57</v>
      </c>
      <c r="K8720" t="s">
        <v>26542</v>
      </c>
      <c r="L8720">
        <v>14823128</v>
      </c>
      <c r="M8720">
        <f t="shared" si="272"/>
        <v>8632</v>
      </c>
      <c r="N8720" s="2">
        <f t="shared" si="273"/>
        <v>65.034228541337541</v>
      </c>
    </row>
    <row r="8721" spans="1:14" x14ac:dyDescent="0.3">
      <c r="A8721" t="s">
        <v>1826</v>
      </c>
      <c r="B8721" t="s">
        <v>9089</v>
      </c>
      <c r="C8721">
        <v>3.8</v>
      </c>
      <c r="D8721">
        <v>6</v>
      </c>
      <c r="E8721">
        <v>1999</v>
      </c>
      <c r="F8721">
        <v>459</v>
      </c>
      <c r="G8721" t="s">
        <v>6512</v>
      </c>
      <c r="H8721" t="s">
        <v>26543</v>
      </c>
      <c r="I8721" t="s">
        <v>189</v>
      </c>
      <c r="J8721" t="s">
        <v>9091</v>
      </c>
      <c r="K8721" t="s">
        <v>26544</v>
      </c>
      <c r="L8721">
        <v>17843630</v>
      </c>
      <c r="M8721">
        <f t="shared" si="272"/>
        <v>2754</v>
      </c>
      <c r="N8721" s="2">
        <f t="shared" si="273"/>
        <v>77.038519259629808</v>
      </c>
    </row>
    <row r="8722" spans="1:14" x14ac:dyDescent="0.3">
      <c r="A8722" t="s">
        <v>26545</v>
      </c>
      <c r="B8722" t="s">
        <v>1273</v>
      </c>
      <c r="C8722">
        <v>3.3</v>
      </c>
      <c r="D8722">
        <v>28</v>
      </c>
      <c r="E8722">
        <v>1399</v>
      </c>
      <c r="F8722">
        <v>839</v>
      </c>
      <c r="G8722" t="s">
        <v>42</v>
      </c>
      <c r="H8722" t="s">
        <v>26546</v>
      </c>
      <c r="I8722" t="s">
        <v>56</v>
      </c>
      <c r="J8722" t="s">
        <v>1275</v>
      </c>
      <c r="K8722" t="s">
        <v>26547</v>
      </c>
      <c r="L8722">
        <v>17301578</v>
      </c>
      <c r="M8722">
        <f t="shared" si="272"/>
        <v>23492</v>
      </c>
      <c r="N8722" s="2">
        <f t="shared" si="273"/>
        <v>40.028591851322368</v>
      </c>
    </row>
    <row r="8723" spans="1:14" x14ac:dyDescent="0.3">
      <c r="A8723" t="s">
        <v>978</v>
      </c>
      <c r="B8723" t="s">
        <v>165</v>
      </c>
      <c r="C8723">
        <v>4.5999999999999996</v>
      </c>
      <c r="D8723">
        <v>8</v>
      </c>
      <c r="E8723">
        <v>1299</v>
      </c>
      <c r="F8723">
        <v>584</v>
      </c>
      <c r="G8723" t="s">
        <v>29</v>
      </c>
      <c r="H8723" t="s">
        <v>26548</v>
      </c>
      <c r="I8723" t="s">
        <v>37</v>
      </c>
      <c r="J8723" t="s">
        <v>168</v>
      </c>
      <c r="K8723" t="s">
        <v>26549</v>
      </c>
      <c r="L8723">
        <v>16848414</v>
      </c>
      <c r="M8723">
        <f t="shared" si="272"/>
        <v>4672</v>
      </c>
      <c r="N8723" s="2">
        <f t="shared" si="273"/>
        <v>55.042340261739795</v>
      </c>
    </row>
    <row r="8724" spans="1:14" x14ac:dyDescent="0.3">
      <c r="A8724" t="s">
        <v>26550</v>
      </c>
      <c r="B8724" t="s">
        <v>733</v>
      </c>
      <c r="C8724">
        <v>4.3</v>
      </c>
      <c r="D8724">
        <v>19</v>
      </c>
      <c r="E8724">
        <v>699</v>
      </c>
      <c r="F8724">
        <v>286</v>
      </c>
      <c r="G8724" t="s">
        <v>67</v>
      </c>
      <c r="H8724" t="s">
        <v>26551</v>
      </c>
      <c r="I8724" t="s">
        <v>37</v>
      </c>
      <c r="J8724" t="s">
        <v>735</v>
      </c>
      <c r="K8724" t="s">
        <v>26552</v>
      </c>
      <c r="L8724">
        <v>18192622</v>
      </c>
      <c r="M8724">
        <f t="shared" si="272"/>
        <v>5434</v>
      </c>
      <c r="N8724" s="2">
        <f t="shared" si="273"/>
        <v>59.084406294706724</v>
      </c>
    </row>
    <row r="8725" spans="1:14" x14ac:dyDescent="0.3">
      <c r="A8725" t="s">
        <v>4094</v>
      </c>
      <c r="B8725" t="s">
        <v>371</v>
      </c>
      <c r="C8725">
        <v>4.5</v>
      </c>
      <c r="D8725">
        <v>21</v>
      </c>
      <c r="E8725">
        <v>1898</v>
      </c>
      <c r="F8725">
        <v>664</v>
      </c>
      <c r="G8725" t="s">
        <v>5138</v>
      </c>
      <c r="H8725" t="s">
        <v>26553</v>
      </c>
      <c r="I8725" t="s">
        <v>297</v>
      </c>
      <c r="J8725" t="s">
        <v>374</v>
      </c>
      <c r="K8725" t="s">
        <v>26554</v>
      </c>
      <c r="L8725">
        <v>14740150</v>
      </c>
      <c r="M8725">
        <f t="shared" si="272"/>
        <v>13944</v>
      </c>
      <c r="N8725" s="2">
        <f t="shared" si="273"/>
        <v>65.015806111696534</v>
      </c>
    </row>
    <row r="8726" spans="1:14" x14ac:dyDescent="0.3">
      <c r="A8726" t="s">
        <v>26555</v>
      </c>
      <c r="B8726" t="s">
        <v>8156</v>
      </c>
      <c r="C8726">
        <v>4.3</v>
      </c>
      <c r="D8726">
        <v>254</v>
      </c>
      <c r="E8726">
        <v>795</v>
      </c>
      <c r="F8726">
        <v>310</v>
      </c>
      <c r="G8726" t="s">
        <v>16</v>
      </c>
      <c r="H8726" t="s">
        <v>26556</v>
      </c>
      <c r="I8726" t="s">
        <v>3095</v>
      </c>
      <c r="J8726" t="s">
        <v>8158</v>
      </c>
      <c r="K8726" t="s">
        <v>26557</v>
      </c>
      <c r="L8726">
        <v>13759524</v>
      </c>
      <c r="M8726">
        <f t="shared" si="272"/>
        <v>78740</v>
      </c>
      <c r="N8726" s="2">
        <f t="shared" si="273"/>
        <v>61.0062893081761</v>
      </c>
    </row>
    <row r="8727" spans="1:14" x14ac:dyDescent="0.3">
      <c r="A8727" t="s">
        <v>5618</v>
      </c>
      <c r="B8727" t="s">
        <v>80</v>
      </c>
      <c r="C8727">
        <v>4.3</v>
      </c>
      <c r="D8727">
        <v>52</v>
      </c>
      <c r="E8727">
        <v>2299</v>
      </c>
      <c r="F8727">
        <v>689</v>
      </c>
      <c r="G8727" t="s">
        <v>1474</v>
      </c>
      <c r="H8727" t="s">
        <v>26558</v>
      </c>
      <c r="I8727" t="s">
        <v>685</v>
      </c>
      <c r="J8727" t="s">
        <v>84</v>
      </c>
      <c r="K8727" t="s">
        <v>26559</v>
      </c>
      <c r="L8727">
        <v>13882816</v>
      </c>
      <c r="M8727">
        <f t="shared" si="272"/>
        <v>35828</v>
      </c>
      <c r="N8727" s="2">
        <f t="shared" si="273"/>
        <v>70.030448020878637</v>
      </c>
    </row>
    <row r="8728" spans="1:14" x14ac:dyDescent="0.3">
      <c r="A8728" t="s">
        <v>25932</v>
      </c>
      <c r="B8728" t="s">
        <v>230</v>
      </c>
      <c r="C8728">
        <v>3.3</v>
      </c>
      <c r="D8728">
        <v>6</v>
      </c>
      <c r="E8728">
        <v>1399</v>
      </c>
      <c r="F8728">
        <v>419</v>
      </c>
      <c r="G8728" t="s">
        <v>563</v>
      </c>
      <c r="H8728" t="s">
        <v>26560</v>
      </c>
      <c r="I8728" t="s">
        <v>297</v>
      </c>
      <c r="J8728" t="s">
        <v>232</v>
      </c>
      <c r="K8728" t="s">
        <v>26561</v>
      </c>
      <c r="L8728">
        <v>15221214</v>
      </c>
      <c r="M8728">
        <f t="shared" si="272"/>
        <v>2514</v>
      </c>
      <c r="N8728" s="2">
        <f t="shared" si="273"/>
        <v>70.050035739814149</v>
      </c>
    </row>
    <row r="8729" spans="1:14" x14ac:dyDescent="0.3">
      <c r="A8729" t="s">
        <v>22316</v>
      </c>
      <c r="B8729" t="s">
        <v>87</v>
      </c>
      <c r="C8729">
        <v>4.5</v>
      </c>
      <c r="D8729">
        <v>56</v>
      </c>
      <c r="E8729">
        <v>2399</v>
      </c>
      <c r="F8729">
        <v>1415</v>
      </c>
      <c r="G8729" t="s">
        <v>2446</v>
      </c>
      <c r="H8729" t="s">
        <v>26562</v>
      </c>
      <c r="I8729" t="s">
        <v>297</v>
      </c>
      <c r="J8729" t="s">
        <v>91</v>
      </c>
      <c r="K8729" t="s">
        <v>26563</v>
      </c>
      <c r="L8729">
        <v>13673078</v>
      </c>
      <c r="M8729">
        <f t="shared" si="272"/>
        <v>79240</v>
      </c>
      <c r="N8729" s="2">
        <f t="shared" si="273"/>
        <v>41.01709045435598</v>
      </c>
    </row>
    <row r="8730" spans="1:14" x14ac:dyDescent="0.3">
      <c r="A8730" t="s">
        <v>26564</v>
      </c>
      <c r="B8730" t="s">
        <v>230</v>
      </c>
      <c r="C8730">
        <v>4.4000000000000004</v>
      </c>
      <c r="D8730">
        <v>265</v>
      </c>
      <c r="E8730">
        <v>1399</v>
      </c>
      <c r="F8730">
        <v>489</v>
      </c>
      <c r="G8730" t="s">
        <v>81</v>
      </c>
      <c r="H8730" t="s">
        <v>26565</v>
      </c>
      <c r="I8730" t="s">
        <v>1229</v>
      </c>
      <c r="J8730" t="s">
        <v>232</v>
      </c>
      <c r="K8730" t="s">
        <v>26566</v>
      </c>
      <c r="L8730">
        <v>11489630</v>
      </c>
      <c r="M8730">
        <f t="shared" si="272"/>
        <v>129585</v>
      </c>
      <c r="N8730" s="2">
        <f t="shared" si="273"/>
        <v>65.046461758398848</v>
      </c>
    </row>
    <row r="8731" spans="1:14" x14ac:dyDescent="0.3">
      <c r="A8731" t="s">
        <v>26567</v>
      </c>
      <c r="B8731" t="s">
        <v>3452</v>
      </c>
      <c r="C8731">
        <v>4.5999999999999996</v>
      </c>
      <c r="D8731">
        <v>131</v>
      </c>
      <c r="E8731">
        <v>1800</v>
      </c>
      <c r="F8731">
        <v>882</v>
      </c>
      <c r="G8731" t="s">
        <v>67</v>
      </c>
      <c r="H8731" t="s">
        <v>26568</v>
      </c>
      <c r="I8731" t="s">
        <v>50</v>
      </c>
      <c r="J8731" t="s">
        <v>3454</v>
      </c>
      <c r="K8731" t="s">
        <v>26569</v>
      </c>
      <c r="L8731">
        <v>12791446</v>
      </c>
      <c r="M8731">
        <f t="shared" si="272"/>
        <v>115542</v>
      </c>
      <c r="N8731" s="2">
        <f t="shared" si="273"/>
        <v>51</v>
      </c>
    </row>
    <row r="8732" spans="1:14" x14ac:dyDescent="0.3">
      <c r="A8732" t="s">
        <v>26570</v>
      </c>
      <c r="B8732" t="s">
        <v>9805</v>
      </c>
      <c r="C8732">
        <v>4.4000000000000004</v>
      </c>
      <c r="D8732">
        <v>138</v>
      </c>
      <c r="E8732">
        <v>2599</v>
      </c>
      <c r="F8732">
        <v>1299</v>
      </c>
      <c r="G8732" t="s">
        <v>500</v>
      </c>
      <c r="H8732" t="s">
        <v>26571</v>
      </c>
      <c r="I8732" t="s">
        <v>1176</v>
      </c>
      <c r="J8732" t="s">
        <v>9807</v>
      </c>
      <c r="K8732" t="s">
        <v>26572</v>
      </c>
      <c r="L8732">
        <v>1858153</v>
      </c>
      <c r="M8732">
        <f t="shared" si="272"/>
        <v>179262</v>
      </c>
      <c r="N8732" s="2">
        <f t="shared" si="273"/>
        <v>50.019238168526357</v>
      </c>
    </row>
    <row r="8733" spans="1:14" x14ac:dyDescent="0.3">
      <c r="A8733" t="s">
        <v>26573</v>
      </c>
      <c r="B8733" t="s">
        <v>7994</v>
      </c>
      <c r="C8733">
        <v>4.4000000000000004</v>
      </c>
      <c r="D8733">
        <v>760</v>
      </c>
      <c r="E8733">
        <v>1739</v>
      </c>
      <c r="F8733">
        <v>626</v>
      </c>
      <c r="G8733" t="s">
        <v>29</v>
      </c>
      <c r="H8733" t="s">
        <v>26574</v>
      </c>
      <c r="I8733" t="s">
        <v>337</v>
      </c>
      <c r="J8733" t="s">
        <v>7996</v>
      </c>
      <c r="K8733" t="s">
        <v>26575</v>
      </c>
      <c r="L8733">
        <v>11053760</v>
      </c>
      <c r="M8733">
        <f t="shared" si="272"/>
        <v>475760</v>
      </c>
      <c r="N8733" s="2">
        <f t="shared" si="273"/>
        <v>64.002300172512932</v>
      </c>
    </row>
    <row r="8734" spans="1:14" x14ac:dyDescent="0.3">
      <c r="A8734" t="s">
        <v>26576</v>
      </c>
      <c r="B8734" t="s">
        <v>1382</v>
      </c>
      <c r="C8734">
        <v>3.6</v>
      </c>
      <c r="D8734">
        <v>94</v>
      </c>
      <c r="E8734">
        <v>1499</v>
      </c>
      <c r="F8734">
        <v>374</v>
      </c>
      <c r="G8734" t="s">
        <v>16</v>
      </c>
      <c r="H8734" t="s">
        <v>26577</v>
      </c>
      <c r="I8734" t="s">
        <v>18</v>
      </c>
      <c r="J8734" t="s">
        <v>1384</v>
      </c>
      <c r="K8734" t="s">
        <v>26578</v>
      </c>
      <c r="L8734">
        <v>14444788</v>
      </c>
      <c r="M8734">
        <f t="shared" si="272"/>
        <v>35156</v>
      </c>
      <c r="N8734" s="2">
        <f t="shared" si="273"/>
        <v>75.050033355570378</v>
      </c>
    </row>
    <row r="8735" spans="1:14" x14ac:dyDescent="0.3">
      <c r="A8735" t="s">
        <v>26579</v>
      </c>
      <c r="B8735" t="s">
        <v>7383</v>
      </c>
      <c r="C8735">
        <v>4.2</v>
      </c>
      <c r="D8735">
        <v>24</v>
      </c>
      <c r="E8735">
        <v>899</v>
      </c>
      <c r="F8735">
        <v>674</v>
      </c>
      <c r="G8735" t="s">
        <v>7384</v>
      </c>
      <c r="H8735" t="s">
        <v>26580</v>
      </c>
      <c r="I8735" t="s">
        <v>862</v>
      </c>
      <c r="J8735" t="s">
        <v>7386</v>
      </c>
      <c r="K8735" t="s">
        <v>26581</v>
      </c>
      <c r="L8735">
        <v>16193846</v>
      </c>
      <c r="M8735">
        <f t="shared" si="272"/>
        <v>16176</v>
      </c>
      <c r="N8735" s="2">
        <f t="shared" si="273"/>
        <v>25.027808676307007</v>
      </c>
    </row>
    <row r="8736" spans="1:14" x14ac:dyDescent="0.3">
      <c r="A8736" t="s">
        <v>2032</v>
      </c>
      <c r="B8736" t="s">
        <v>87</v>
      </c>
      <c r="C8736">
        <v>3.9</v>
      </c>
      <c r="D8736">
        <v>187</v>
      </c>
      <c r="E8736">
        <v>2499</v>
      </c>
      <c r="F8736">
        <v>1374</v>
      </c>
      <c r="G8736" t="s">
        <v>905</v>
      </c>
      <c r="H8736" t="s">
        <v>26582</v>
      </c>
      <c r="I8736" t="s">
        <v>83</v>
      </c>
      <c r="J8736" t="s">
        <v>91</v>
      </c>
      <c r="K8736" t="s">
        <v>26583</v>
      </c>
      <c r="L8736">
        <v>8424757</v>
      </c>
      <c r="M8736">
        <f t="shared" si="272"/>
        <v>256938</v>
      </c>
      <c r="N8736" s="2">
        <f t="shared" si="273"/>
        <v>45.018007202881158</v>
      </c>
    </row>
    <row r="8737" spans="1:14" x14ac:dyDescent="0.3">
      <c r="A8737" t="s">
        <v>4353</v>
      </c>
      <c r="B8737" t="s">
        <v>557</v>
      </c>
      <c r="C8737">
        <v>4.4000000000000004</v>
      </c>
      <c r="D8737">
        <v>20</v>
      </c>
      <c r="E8737">
        <v>1699</v>
      </c>
      <c r="F8737">
        <v>1019</v>
      </c>
      <c r="G8737" t="s">
        <v>451</v>
      </c>
      <c r="H8737" t="s">
        <v>26584</v>
      </c>
      <c r="I8737" t="s">
        <v>297</v>
      </c>
      <c r="J8737" t="s">
        <v>559</v>
      </c>
      <c r="K8737" t="s">
        <v>26585</v>
      </c>
      <c r="L8737">
        <v>15812368</v>
      </c>
      <c r="M8737">
        <f t="shared" si="272"/>
        <v>20380</v>
      </c>
      <c r="N8737" s="2">
        <f t="shared" si="273"/>
        <v>40.023543260741612</v>
      </c>
    </row>
    <row r="8738" spans="1:14" x14ac:dyDescent="0.3">
      <c r="A8738" t="s">
        <v>26586</v>
      </c>
      <c r="B8738" t="s">
        <v>1985</v>
      </c>
      <c r="C8738">
        <v>4.7</v>
      </c>
      <c r="D8738">
        <v>11</v>
      </c>
      <c r="E8738">
        <v>3699</v>
      </c>
      <c r="F8738">
        <v>1294</v>
      </c>
      <c r="G8738" t="s">
        <v>242</v>
      </c>
      <c r="H8738" t="s">
        <v>26587</v>
      </c>
      <c r="I8738" t="s">
        <v>1176</v>
      </c>
      <c r="J8738" t="s">
        <v>1987</v>
      </c>
      <c r="K8738" t="s">
        <v>26588</v>
      </c>
      <c r="L8738">
        <v>15645608</v>
      </c>
      <c r="M8738">
        <f t="shared" si="272"/>
        <v>14234</v>
      </c>
      <c r="N8738" s="2">
        <f t="shared" si="273"/>
        <v>65.01757231684239</v>
      </c>
    </row>
    <row r="8739" spans="1:14" x14ac:dyDescent="0.3">
      <c r="A8739" t="s">
        <v>26589</v>
      </c>
      <c r="B8739" t="s">
        <v>2212</v>
      </c>
      <c r="C8739">
        <v>4.7</v>
      </c>
      <c r="D8739">
        <v>17</v>
      </c>
      <c r="E8739">
        <v>1495</v>
      </c>
      <c r="F8739">
        <v>822</v>
      </c>
      <c r="G8739" t="s">
        <v>26590</v>
      </c>
      <c r="H8739" t="s">
        <v>26591</v>
      </c>
      <c r="I8739" t="s">
        <v>110</v>
      </c>
      <c r="J8739" t="s">
        <v>2215</v>
      </c>
      <c r="K8739" t="s">
        <v>26592</v>
      </c>
      <c r="L8739">
        <v>16855184</v>
      </c>
      <c r="M8739">
        <f t="shared" si="272"/>
        <v>13974</v>
      </c>
      <c r="N8739" s="2">
        <f t="shared" si="273"/>
        <v>45.016722408026752</v>
      </c>
    </row>
    <row r="8740" spans="1:14" x14ac:dyDescent="0.3">
      <c r="A8740" t="s">
        <v>9908</v>
      </c>
      <c r="B8740" t="s">
        <v>230</v>
      </c>
      <c r="C8740">
        <v>4.2</v>
      </c>
      <c r="D8740">
        <v>91</v>
      </c>
      <c r="E8740">
        <v>999</v>
      </c>
      <c r="F8740">
        <v>499</v>
      </c>
      <c r="G8740" t="s">
        <v>67</v>
      </c>
      <c r="H8740" t="s">
        <v>26593</v>
      </c>
      <c r="I8740" t="s">
        <v>37</v>
      </c>
      <c r="J8740" t="s">
        <v>232</v>
      </c>
      <c r="K8740" t="s">
        <v>26594</v>
      </c>
      <c r="L8740">
        <v>13621906</v>
      </c>
      <c r="M8740">
        <f t="shared" si="272"/>
        <v>45409</v>
      </c>
      <c r="N8740" s="2">
        <f t="shared" si="273"/>
        <v>50.050050050050054</v>
      </c>
    </row>
    <row r="8741" spans="1:14" x14ac:dyDescent="0.3">
      <c r="A8741" t="s">
        <v>26595</v>
      </c>
      <c r="B8741" t="s">
        <v>80</v>
      </c>
      <c r="C8741">
        <v>4.0999999999999996</v>
      </c>
      <c r="D8741">
        <v>26</v>
      </c>
      <c r="E8741">
        <v>2299</v>
      </c>
      <c r="F8741">
        <v>1494</v>
      </c>
      <c r="G8741" t="s">
        <v>242</v>
      </c>
      <c r="H8741" t="s">
        <v>26596</v>
      </c>
      <c r="I8741" t="s">
        <v>1176</v>
      </c>
      <c r="J8741" t="s">
        <v>84</v>
      </c>
      <c r="K8741" t="s">
        <v>26597</v>
      </c>
      <c r="L8741">
        <v>14227860</v>
      </c>
      <c r="M8741">
        <f t="shared" si="272"/>
        <v>38844</v>
      </c>
      <c r="N8741" s="2">
        <f t="shared" si="273"/>
        <v>35.015224010439319</v>
      </c>
    </row>
    <row r="8742" spans="1:14" x14ac:dyDescent="0.3">
      <c r="A8742" t="s">
        <v>7921</v>
      </c>
      <c r="B8742" t="s">
        <v>2812</v>
      </c>
      <c r="C8742">
        <v>4.2</v>
      </c>
      <c r="D8742">
        <v>83</v>
      </c>
      <c r="E8742">
        <v>998</v>
      </c>
      <c r="F8742">
        <v>349</v>
      </c>
      <c r="G8742" t="s">
        <v>7922</v>
      </c>
      <c r="H8742" t="s">
        <v>26598</v>
      </c>
      <c r="I8742" t="s">
        <v>110</v>
      </c>
      <c r="J8742" t="s">
        <v>2814</v>
      </c>
      <c r="K8742" t="s">
        <v>7924</v>
      </c>
      <c r="L8742">
        <v>4445990</v>
      </c>
      <c r="M8742">
        <f t="shared" si="272"/>
        <v>28967</v>
      </c>
      <c r="N8742" s="2">
        <f t="shared" si="273"/>
        <v>65.030060120240478</v>
      </c>
    </row>
    <row r="8743" spans="1:14" x14ac:dyDescent="0.3">
      <c r="A8743" t="s">
        <v>3460</v>
      </c>
      <c r="B8743" t="s">
        <v>499</v>
      </c>
      <c r="C8743">
        <v>3.8</v>
      </c>
      <c r="D8743">
        <v>267</v>
      </c>
      <c r="E8743">
        <v>1699</v>
      </c>
      <c r="F8743">
        <v>492</v>
      </c>
      <c r="G8743" t="s">
        <v>74</v>
      </c>
      <c r="H8743" t="s">
        <v>26599</v>
      </c>
      <c r="I8743" t="s">
        <v>76</v>
      </c>
      <c r="J8743" t="s">
        <v>502</v>
      </c>
      <c r="K8743" t="s">
        <v>26600</v>
      </c>
      <c r="L8743">
        <v>13103026</v>
      </c>
      <c r="M8743">
        <f t="shared" si="272"/>
        <v>131364</v>
      </c>
      <c r="N8743" s="2">
        <f t="shared" si="273"/>
        <v>71.041789287816357</v>
      </c>
    </row>
    <row r="8744" spans="1:14" x14ac:dyDescent="0.3">
      <c r="A8744" t="s">
        <v>26601</v>
      </c>
      <c r="B8744" t="s">
        <v>5670</v>
      </c>
      <c r="C8744">
        <v>4.5</v>
      </c>
      <c r="D8744">
        <v>133</v>
      </c>
      <c r="E8744">
        <v>3999</v>
      </c>
      <c r="F8744">
        <v>1799</v>
      </c>
      <c r="G8744" t="s">
        <v>124</v>
      </c>
      <c r="H8744" t="s">
        <v>26602</v>
      </c>
      <c r="I8744" t="s">
        <v>132</v>
      </c>
      <c r="J8744" t="s">
        <v>5672</v>
      </c>
      <c r="K8744" t="s">
        <v>26603</v>
      </c>
      <c r="L8744">
        <v>14023562</v>
      </c>
      <c r="M8744">
        <f t="shared" si="272"/>
        <v>239267</v>
      </c>
      <c r="N8744" s="2">
        <f t="shared" si="273"/>
        <v>55.013753438359593</v>
      </c>
    </row>
    <row r="8745" spans="1:14" x14ac:dyDescent="0.3">
      <c r="A8745" t="s">
        <v>26604</v>
      </c>
      <c r="B8745" t="s">
        <v>895</v>
      </c>
      <c r="C8745">
        <v>3.9</v>
      </c>
      <c r="D8745">
        <v>9</v>
      </c>
      <c r="E8745">
        <v>8990</v>
      </c>
      <c r="F8745">
        <v>5394</v>
      </c>
      <c r="G8745" t="s">
        <v>242</v>
      </c>
      <c r="H8745" t="s">
        <v>26605</v>
      </c>
      <c r="I8745" t="s">
        <v>1353</v>
      </c>
      <c r="J8745" t="s">
        <v>898</v>
      </c>
      <c r="K8745" t="s">
        <v>26606</v>
      </c>
      <c r="L8745">
        <v>13236386</v>
      </c>
      <c r="M8745">
        <f t="shared" si="272"/>
        <v>48546</v>
      </c>
      <c r="N8745" s="2">
        <f t="shared" si="273"/>
        <v>40</v>
      </c>
    </row>
    <row r="8746" spans="1:14" x14ac:dyDescent="0.3">
      <c r="A8746" t="s">
        <v>11458</v>
      </c>
      <c r="B8746" t="s">
        <v>2435</v>
      </c>
      <c r="C8746">
        <v>4.8</v>
      </c>
      <c r="D8746">
        <v>10</v>
      </c>
      <c r="E8746">
        <v>699</v>
      </c>
      <c r="F8746">
        <v>699</v>
      </c>
      <c r="G8746" t="s">
        <v>7772</v>
      </c>
      <c r="H8746" t="s">
        <v>26607</v>
      </c>
      <c r="I8746" t="s">
        <v>37</v>
      </c>
      <c r="J8746" t="s">
        <v>2438</v>
      </c>
      <c r="K8746" t="s">
        <v>26608</v>
      </c>
      <c r="L8746">
        <v>17941430</v>
      </c>
      <c r="M8746">
        <f t="shared" si="272"/>
        <v>6990</v>
      </c>
      <c r="N8746" s="2">
        <f t="shared" si="273"/>
        <v>0</v>
      </c>
    </row>
    <row r="8747" spans="1:14" x14ac:dyDescent="0.3">
      <c r="A8747" t="s">
        <v>26609</v>
      </c>
      <c r="B8747" t="s">
        <v>750</v>
      </c>
      <c r="C8747">
        <v>4.3</v>
      </c>
      <c r="D8747">
        <v>62</v>
      </c>
      <c r="E8747">
        <v>1980</v>
      </c>
      <c r="F8747">
        <v>891</v>
      </c>
      <c r="G8747" t="s">
        <v>42</v>
      </c>
      <c r="H8747" t="s">
        <v>26610</v>
      </c>
      <c r="I8747" t="s">
        <v>50</v>
      </c>
      <c r="J8747" t="s">
        <v>753</v>
      </c>
      <c r="K8747" t="s">
        <v>26611</v>
      </c>
      <c r="L8747">
        <v>13737982</v>
      </c>
      <c r="M8747">
        <f t="shared" si="272"/>
        <v>55242</v>
      </c>
      <c r="N8747" s="2">
        <f t="shared" si="273"/>
        <v>55.000000000000007</v>
      </c>
    </row>
    <row r="8748" spans="1:14" x14ac:dyDescent="0.3">
      <c r="A8748" t="s">
        <v>26612</v>
      </c>
      <c r="B8748" t="s">
        <v>2584</v>
      </c>
      <c r="C8748">
        <v>4.5</v>
      </c>
      <c r="D8748">
        <v>199</v>
      </c>
      <c r="E8748">
        <v>649</v>
      </c>
      <c r="F8748">
        <v>649</v>
      </c>
      <c r="G8748" t="s">
        <v>16</v>
      </c>
      <c r="H8748" t="s">
        <v>26613</v>
      </c>
      <c r="I8748" t="s">
        <v>507</v>
      </c>
      <c r="J8748" t="s">
        <v>2587</v>
      </c>
      <c r="K8748" t="s">
        <v>26614</v>
      </c>
      <c r="L8748">
        <v>8886463</v>
      </c>
      <c r="M8748">
        <f t="shared" si="272"/>
        <v>129151</v>
      </c>
      <c r="N8748" s="2">
        <f t="shared" si="273"/>
        <v>0</v>
      </c>
    </row>
    <row r="8749" spans="1:14" x14ac:dyDescent="0.3">
      <c r="A8749" t="s">
        <v>21522</v>
      </c>
      <c r="B8749" t="s">
        <v>230</v>
      </c>
      <c r="C8749">
        <v>4.4000000000000004</v>
      </c>
      <c r="D8749">
        <v>32</v>
      </c>
      <c r="E8749">
        <v>2199</v>
      </c>
      <c r="F8749">
        <v>1319</v>
      </c>
      <c r="G8749" t="s">
        <v>81</v>
      </c>
      <c r="H8749" t="s">
        <v>26615</v>
      </c>
      <c r="I8749" t="s">
        <v>83</v>
      </c>
      <c r="J8749" t="s">
        <v>232</v>
      </c>
      <c r="K8749" t="s">
        <v>26616</v>
      </c>
      <c r="L8749">
        <v>13315074</v>
      </c>
      <c r="M8749">
        <f t="shared" si="272"/>
        <v>42208</v>
      </c>
      <c r="N8749" s="2">
        <f t="shared" si="273"/>
        <v>40.01819008640291</v>
      </c>
    </row>
    <row r="8750" spans="1:14" x14ac:dyDescent="0.3">
      <c r="A8750" t="s">
        <v>2532</v>
      </c>
      <c r="B8750" t="s">
        <v>35</v>
      </c>
      <c r="C8750">
        <v>4.3</v>
      </c>
      <c r="D8750">
        <v>10</v>
      </c>
      <c r="E8750">
        <v>4499</v>
      </c>
      <c r="F8750">
        <v>2249</v>
      </c>
      <c r="G8750" t="s">
        <v>29</v>
      </c>
      <c r="H8750" t="s">
        <v>26617</v>
      </c>
      <c r="I8750" t="s">
        <v>44</v>
      </c>
      <c r="J8750" t="s">
        <v>38</v>
      </c>
      <c r="K8750" t="s">
        <v>26618</v>
      </c>
      <c r="L8750">
        <v>15989798</v>
      </c>
      <c r="M8750">
        <f t="shared" si="272"/>
        <v>22490</v>
      </c>
      <c r="N8750" s="2">
        <f t="shared" si="273"/>
        <v>50.01111358079573</v>
      </c>
    </row>
    <row r="8751" spans="1:14" x14ac:dyDescent="0.3">
      <c r="A8751" t="s">
        <v>7681</v>
      </c>
      <c r="B8751" t="s">
        <v>917</v>
      </c>
      <c r="C8751">
        <v>3.9</v>
      </c>
      <c r="D8751">
        <v>120</v>
      </c>
      <c r="E8751">
        <v>1349</v>
      </c>
      <c r="F8751">
        <v>634</v>
      </c>
      <c r="G8751" t="s">
        <v>29</v>
      </c>
      <c r="H8751" t="s">
        <v>26619</v>
      </c>
      <c r="I8751" t="s">
        <v>126</v>
      </c>
      <c r="J8751" t="s">
        <v>919</v>
      </c>
      <c r="K8751" t="s">
        <v>26620</v>
      </c>
      <c r="L8751">
        <v>15637676</v>
      </c>
      <c r="M8751">
        <f t="shared" si="272"/>
        <v>76080</v>
      </c>
      <c r="N8751" s="2">
        <f t="shared" si="273"/>
        <v>53.002223869532983</v>
      </c>
    </row>
    <row r="8752" spans="1:14" x14ac:dyDescent="0.3">
      <c r="A8752" t="s">
        <v>18132</v>
      </c>
      <c r="B8752" t="s">
        <v>895</v>
      </c>
      <c r="C8752">
        <v>3.3</v>
      </c>
      <c r="D8752">
        <v>7</v>
      </c>
      <c r="E8752">
        <v>1190</v>
      </c>
      <c r="F8752">
        <v>1190</v>
      </c>
      <c r="G8752" t="s">
        <v>42</v>
      </c>
      <c r="H8752" t="s">
        <v>26621</v>
      </c>
      <c r="I8752" t="s">
        <v>37</v>
      </c>
      <c r="J8752" t="s">
        <v>898</v>
      </c>
      <c r="K8752" t="s">
        <v>26622</v>
      </c>
      <c r="L8752">
        <v>17268998</v>
      </c>
      <c r="M8752">
        <f t="shared" si="272"/>
        <v>8330</v>
      </c>
      <c r="N8752" s="2">
        <f t="shared" si="273"/>
        <v>0</v>
      </c>
    </row>
    <row r="8753" spans="1:14" x14ac:dyDescent="0.3">
      <c r="A8753" t="s">
        <v>26623</v>
      </c>
      <c r="B8753" t="s">
        <v>2435</v>
      </c>
      <c r="C8753">
        <v>4.4000000000000004</v>
      </c>
      <c r="D8753">
        <v>16</v>
      </c>
      <c r="E8753">
        <v>1499</v>
      </c>
      <c r="F8753">
        <v>1499</v>
      </c>
      <c r="G8753" t="s">
        <v>42</v>
      </c>
      <c r="H8753" t="s">
        <v>26624</v>
      </c>
      <c r="I8753" t="s">
        <v>201</v>
      </c>
      <c r="J8753" t="s">
        <v>2438</v>
      </c>
      <c r="K8753" t="e">
        <f>-hm-men-grey-relaxed-fit-printed-hoodie</f>
        <v>#NAME?</v>
      </c>
      <c r="L8753">
        <v>17124270</v>
      </c>
      <c r="M8753">
        <f t="shared" si="272"/>
        <v>23984</v>
      </c>
      <c r="N8753" s="2">
        <f t="shared" si="273"/>
        <v>0</v>
      </c>
    </row>
    <row r="8754" spans="1:14" x14ac:dyDescent="0.3">
      <c r="A8754" t="s">
        <v>26625</v>
      </c>
      <c r="B8754" t="s">
        <v>2052</v>
      </c>
      <c r="C8754">
        <v>4.5</v>
      </c>
      <c r="D8754">
        <v>33</v>
      </c>
      <c r="E8754">
        <v>1299</v>
      </c>
      <c r="F8754">
        <v>909</v>
      </c>
      <c r="G8754" t="s">
        <v>29</v>
      </c>
      <c r="H8754" t="s">
        <v>26626</v>
      </c>
      <c r="I8754" t="s">
        <v>642</v>
      </c>
      <c r="J8754" t="s">
        <v>2054</v>
      </c>
      <c r="K8754" t="s">
        <v>26627</v>
      </c>
      <c r="L8754">
        <v>15769992</v>
      </c>
      <c r="M8754">
        <f t="shared" si="272"/>
        <v>29997</v>
      </c>
      <c r="N8754" s="2">
        <f t="shared" si="273"/>
        <v>30.023094688221708</v>
      </c>
    </row>
    <row r="8755" spans="1:14" x14ac:dyDescent="0.3">
      <c r="A8755" t="s">
        <v>23951</v>
      </c>
      <c r="B8755" t="s">
        <v>18451</v>
      </c>
      <c r="C8755">
        <v>4</v>
      </c>
      <c r="D8755">
        <v>47</v>
      </c>
      <c r="E8755">
        <v>2199</v>
      </c>
      <c r="F8755">
        <v>659</v>
      </c>
      <c r="G8755" t="s">
        <v>757</v>
      </c>
      <c r="H8755" t="s">
        <v>26628</v>
      </c>
      <c r="I8755" t="s">
        <v>1229</v>
      </c>
      <c r="J8755" t="s">
        <v>18453</v>
      </c>
      <c r="K8755" t="s">
        <v>26629</v>
      </c>
      <c r="L8755">
        <v>14063940</v>
      </c>
      <c r="M8755">
        <f t="shared" si="272"/>
        <v>30973</v>
      </c>
      <c r="N8755" s="2">
        <f t="shared" si="273"/>
        <v>70.031832651205093</v>
      </c>
    </row>
    <row r="8756" spans="1:14" x14ac:dyDescent="0.3">
      <c r="A8756" t="s">
        <v>26630</v>
      </c>
      <c r="B8756" t="s">
        <v>1426</v>
      </c>
      <c r="C8756">
        <v>4.3</v>
      </c>
      <c r="D8756">
        <v>312</v>
      </c>
      <c r="E8756">
        <v>1400</v>
      </c>
      <c r="F8756">
        <v>1050</v>
      </c>
      <c r="G8756" t="s">
        <v>11287</v>
      </c>
      <c r="H8756" t="s">
        <v>26631</v>
      </c>
      <c r="I8756" t="s">
        <v>1145</v>
      </c>
      <c r="J8756" t="s">
        <v>1428</v>
      </c>
      <c r="K8756" t="s">
        <v>26632</v>
      </c>
      <c r="L8756">
        <v>8387115</v>
      </c>
      <c r="M8756">
        <f t="shared" si="272"/>
        <v>327600</v>
      </c>
      <c r="N8756" s="2">
        <f t="shared" si="273"/>
        <v>25</v>
      </c>
    </row>
    <row r="8757" spans="1:14" x14ac:dyDescent="0.3">
      <c r="A8757" t="s">
        <v>4084</v>
      </c>
      <c r="B8757" t="s">
        <v>1549</v>
      </c>
      <c r="C8757">
        <v>3.8</v>
      </c>
      <c r="D8757">
        <v>379</v>
      </c>
      <c r="E8757">
        <v>1699</v>
      </c>
      <c r="F8757">
        <v>645</v>
      </c>
      <c r="G8757" t="s">
        <v>29</v>
      </c>
      <c r="H8757" t="s">
        <v>26633</v>
      </c>
      <c r="I8757" t="s">
        <v>50</v>
      </c>
      <c r="J8757" t="s">
        <v>1551</v>
      </c>
      <c r="K8757" t="s">
        <v>26634</v>
      </c>
      <c r="L8757">
        <v>11099584</v>
      </c>
      <c r="M8757">
        <f t="shared" si="272"/>
        <v>244455</v>
      </c>
      <c r="N8757" s="2">
        <f t="shared" si="273"/>
        <v>62.036492054149491</v>
      </c>
    </row>
    <row r="8758" spans="1:14" x14ac:dyDescent="0.3">
      <c r="A8758" t="s">
        <v>26635</v>
      </c>
      <c r="B8758" t="s">
        <v>80</v>
      </c>
      <c r="C8758">
        <v>4.7</v>
      </c>
      <c r="D8758">
        <v>7</v>
      </c>
      <c r="E8758">
        <v>3499</v>
      </c>
      <c r="F8758">
        <v>1399</v>
      </c>
      <c r="G8758" t="s">
        <v>1474</v>
      </c>
      <c r="H8758" t="s">
        <v>26636</v>
      </c>
      <c r="I8758" t="s">
        <v>685</v>
      </c>
      <c r="J8758" t="s">
        <v>84</v>
      </c>
      <c r="K8758" t="s">
        <v>26637</v>
      </c>
      <c r="L8758">
        <v>14872634</v>
      </c>
      <c r="M8758">
        <f t="shared" si="272"/>
        <v>9793</v>
      </c>
      <c r="N8758" s="2">
        <f t="shared" si="273"/>
        <v>60.017147756501856</v>
      </c>
    </row>
    <row r="8759" spans="1:14" x14ac:dyDescent="0.3">
      <c r="A8759" t="s">
        <v>26638</v>
      </c>
      <c r="B8759" t="s">
        <v>733</v>
      </c>
      <c r="C8759">
        <v>3.9</v>
      </c>
      <c r="D8759">
        <v>343</v>
      </c>
      <c r="E8759">
        <v>1849</v>
      </c>
      <c r="F8759">
        <v>702</v>
      </c>
      <c r="G8759" t="s">
        <v>2167</v>
      </c>
      <c r="H8759" t="s">
        <v>26639</v>
      </c>
      <c r="I8759" t="s">
        <v>83</v>
      </c>
      <c r="J8759" t="s">
        <v>735</v>
      </c>
      <c r="K8759" t="s">
        <v>26640</v>
      </c>
      <c r="L8759">
        <v>2948548</v>
      </c>
      <c r="M8759">
        <f t="shared" si="272"/>
        <v>240786</v>
      </c>
      <c r="N8759" s="2">
        <f t="shared" si="273"/>
        <v>62.033531638723638</v>
      </c>
    </row>
    <row r="8760" spans="1:14" x14ac:dyDescent="0.3">
      <c r="A8760" t="s">
        <v>26641</v>
      </c>
      <c r="B8760" t="s">
        <v>6100</v>
      </c>
      <c r="C8760">
        <v>4.0999999999999996</v>
      </c>
      <c r="D8760">
        <v>32</v>
      </c>
      <c r="E8760">
        <v>699</v>
      </c>
      <c r="F8760">
        <v>370</v>
      </c>
      <c r="G8760" t="s">
        <v>6101</v>
      </c>
      <c r="H8760" t="s">
        <v>26642</v>
      </c>
      <c r="I8760" t="s">
        <v>685</v>
      </c>
      <c r="J8760" t="s">
        <v>6103</v>
      </c>
      <c r="K8760" t="s">
        <v>26643</v>
      </c>
      <c r="L8760">
        <v>13864714</v>
      </c>
      <c r="M8760">
        <f t="shared" si="272"/>
        <v>11840</v>
      </c>
      <c r="N8760" s="2">
        <f t="shared" si="273"/>
        <v>47.067238912732471</v>
      </c>
    </row>
    <row r="8761" spans="1:14" x14ac:dyDescent="0.3">
      <c r="A8761" t="s">
        <v>1195</v>
      </c>
      <c r="B8761" t="s">
        <v>3784</v>
      </c>
      <c r="C8761">
        <v>3.5</v>
      </c>
      <c r="D8761">
        <v>13</v>
      </c>
      <c r="E8761">
        <v>3745</v>
      </c>
      <c r="F8761">
        <v>786</v>
      </c>
      <c r="G8761" t="s">
        <v>683</v>
      </c>
      <c r="H8761" t="s">
        <v>26644</v>
      </c>
      <c r="I8761" t="s">
        <v>685</v>
      </c>
      <c r="J8761" t="s">
        <v>3786</v>
      </c>
      <c r="K8761" t="s">
        <v>26645</v>
      </c>
      <c r="L8761">
        <v>16889360</v>
      </c>
      <c r="M8761">
        <f t="shared" si="272"/>
        <v>10218</v>
      </c>
      <c r="N8761" s="2">
        <f t="shared" si="273"/>
        <v>79.012016021361816</v>
      </c>
    </row>
    <row r="8762" spans="1:14" x14ac:dyDescent="0.3">
      <c r="A8762" t="s">
        <v>1365</v>
      </c>
      <c r="B8762" t="s">
        <v>917</v>
      </c>
      <c r="C8762">
        <v>4.0999999999999996</v>
      </c>
      <c r="D8762">
        <v>77</v>
      </c>
      <c r="E8762">
        <v>2749</v>
      </c>
      <c r="F8762">
        <v>879</v>
      </c>
      <c r="G8762" t="s">
        <v>29</v>
      </c>
      <c r="H8762" t="s">
        <v>26646</v>
      </c>
      <c r="I8762" t="s">
        <v>132</v>
      </c>
      <c r="J8762" t="s">
        <v>919</v>
      </c>
      <c r="K8762" t="s">
        <v>26647</v>
      </c>
      <c r="L8762">
        <v>13943102</v>
      </c>
      <c r="M8762">
        <f t="shared" si="272"/>
        <v>67683</v>
      </c>
      <c r="N8762" s="2">
        <f t="shared" si="273"/>
        <v>68.024736267733715</v>
      </c>
    </row>
    <row r="8763" spans="1:14" x14ac:dyDescent="0.3">
      <c r="A8763" t="s">
        <v>26648</v>
      </c>
      <c r="B8763" t="s">
        <v>4317</v>
      </c>
      <c r="C8763">
        <v>4.3</v>
      </c>
      <c r="D8763">
        <v>8</v>
      </c>
      <c r="E8763">
        <v>3799</v>
      </c>
      <c r="F8763">
        <v>3799</v>
      </c>
      <c r="G8763" t="s">
        <v>26649</v>
      </c>
      <c r="H8763" t="s">
        <v>26650</v>
      </c>
      <c r="I8763" t="s">
        <v>3629</v>
      </c>
      <c r="J8763" t="s">
        <v>4320</v>
      </c>
      <c r="K8763" t="s">
        <v>26651</v>
      </c>
      <c r="L8763">
        <v>14321844</v>
      </c>
      <c r="M8763">
        <f t="shared" si="272"/>
        <v>30392</v>
      </c>
      <c r="N8763" s="2">
        <f t="shared" si="273"/>
        <v>0</v>
      </c>
    </row>
    <row r="8764" spans="1:14" x14ac:dyDescent="0.3">
      <c r="A8764" t="s">
        <v>26652</v>
      </c>
      <c r="B8764" t="s">
        <v>6507</v>
      </c>
      <c r="C8764">
        <v>4.5</v>
      </c>
      <c r="D8764">
        <v>124</v>
      </c>
      <c r="E8764">
        <v>2095</v>
      </c>
      <c r="F8764">
        <v>2095</v>
      </c>
      <c r="G8764" t="s">
        <v>11633</v>
      </c>
      <c r="H8764" t="s">
        <v>26653</v>
      </c>
      <c r="I8764" t="s">
        <v>5435</v>
      </c>
      <c r="J8764" t="s">
        <v>6509</v>
      </c>
      <c r="K8764" t="s">
        <v>26654</v>
      </c>
      <c r="L8764">
        <v>1695259</v>
      </c>
      <c r="M8764">
        <f t="shared" si="272"/>
        <v>259780</v>
      </c>
      <c r="N8764" s="2">
        <f t="shared" si="273"/>
        <v>0</v>
      </c>
    </row>
    <row r="8765" spans="1:14" x14ac:dyDescent="0.3">
      <c r="A8765" t="s">
        <v>1498</v>
      </c>
      <c r="B8765" t="s">
        <v>4800</v>
      </c>
      <c r="C8765">
        <v>4.4000000000000004</v>
      </c>
      <c r="D8765">
        <v>858</v>
      </c>
      <c r="E8765">
        <v>799</v>
      </c>
      <c r="F8765">
        <v>319</v>
      </c>
      <c r="G8765" t="s">
        <v>42</v>
      </c>
      <c r="H8765" t="s">
        <v>26655</v>
      </c>
      <c r="I8765" t="s">
        <v>37</v>
      </c>
      <c r="J8765" t="s">
        <v>4802</v>
      </c>
      <c r="K8765" t="s">
        <v>26656</v>
      </c>
      <c r="L8765">
        <v>8972461</v>
      </c>
      <c r="M8765">
        <f t="shared" si="272"/>
        <v>273702</v>
      </c>
      <c r="N8765" s="2">
        <f t="shared" si="273"/>
        <v>60.075093867334175</v>
      </c>
    </row>
    <row r="8766" spans="1:14" x14ac:dyDescent="0.3">
      <c r="A8766" t="s">
        <v>26657</v>
      </c>
      <c r="B8766" t="s">
        <v>1513</v>
      </c>
      <c r="C8766">
        <v>3.5</v>
      </c>
      <c r="D8766">
        <v>44</v>
      </c>
      <c r="E8766">
        <v>1699</v>
      </c>
      <c r="F8766">
        <v>849</v>
      </c>
      <c r="G8766" t="s">
        <v>124</v>
      </c>
      <c r="H8766" t="s">
        <v>26658</v>
      </c>
      <c r="I8766" t="s">
        <v>50</v>
      </c>
      <c r="J8766" t="s">
        <v>1515</v>
      </c>
      <c r="K8766" t="s">
        <v>26659</v>
      </c>
      <c r="L8766">
        <v>16110508</v>
      </c>
      <c r="M8766">
        <f t="shared" si="272"/>
        <v>37356</v>
      </c>
      <c r="N8766" s="2">
        <f t="shared" si="273"/>
        <v>50.029429075927013</v>
      </c>
    </row>
    <row r="8767" spans="1:14" x14ac:dyDescent="0.3">
      <c r="A8767" t="s">
        <v>26660</v>
      </c>
      <c r="B8767" t="s">
        <v>8529</v>
      </c>
      <c r="C8767">
        <v>3.3</v>
      </c>
      <c r="D8767">
        <v>252</v>
      </c>
      <c r="E8767">
        <v>3699</v>
      </c>
      <c r="F8767">
        <v>739</v>
      </c>
      <c r="G8767" t="s">
        <v>683</v>
      </c>
      <c r="H8767" t="s">
        <v>26661</v>
      </c>
      <c r="I8767" t="s">
        <v>685</v>
      </c>
      <c r="J8767" t="s">
        <v>8531</v>
      </c>
      <c r="K8767" t="s">
        <v>26662</v>
      </c>
      <c r="L8767">
        <v>15713832</v>
      </c>
      <c r="M8767">
        <f t="shared" si="272"/>
        <v>186228</v>
      </c>
      <c r="N8767" s="2">
        <f t="shared" si="273"/>
        <v>80.021627466882933</v>
      </c>
    </row>
    <row r="8768" spans="1:14" x14ac:dyDescent="0.3">
      <c r="A8768" t="s">
        <v>26663</v>
      </c>
      <c r="B8768" t="s">
        <v>895</v>
      </c>
      <c r="C8768">
        <v>4.3</v>
      </c>
      <c r="D8768">
        <v>12</v>
      </c>
      <c r="E8768">
        <v>2990</v>
      </c>
      <c r="F8768">
        <v>2990</v>
      </c>
      <c r="G8768" t="s">
        <v>194</v>
      </c>
      <c r="H8768" t="s">
        <v>26664</v>
      </c>
      <c r="I8768" t="s">
        <v>37</v>
      </c>
      <c r="J8768" t="s">
        <v>898</v>
      </c>
      <c r="K8768" t="s">
        <v>26665</v>
      </c>
      <c r="L8768">
        <v>17269094</v>
      </c>
      <c r="M8768">
        <f t="shared" si="272"/>
        <v>35880</v>
      </c>
      <c r="N8768" s="2">
        <f t="shared" si="273"/>
        <v>0</v>
      </c>
    </row>
    <row r="8769" spans="1:14" x14ac:dyDescent="0.3">
      <c r="A8769" t="s">
        <v>22046</v>
      </c>
      <c r="B8769" t="s">
        <v>4142</v>
      </c>
      <c r="C8769">
        <v>4.0999999999999996</v>
      </c>
      <c r="D8769">
        <v>27</v>
      </c>
      <c r="E8769">
        <v>3999</v>
      </c>
      <c r="F8769">
        <v>3599</v>
      </c>
      <c r="G8769" t="s">
        <v>74</v>
      </c>
      <c r="H8769" t="s">
        <v>26666</v>
      </c>
      <c r="I8769" t="s">
        <v>1080</v>
      </c>
      <c r="J8769" t="s">
        <v>4144</v>
      </c>
      <c r="K8769" t="s">
        <v>26667</v>
      </c>
      <c r="L8769">
        <v>13075870</v>
      </c>
      <c r="M8769">
        <f t="shared" si="272"/>
        <v>97173</v>
      </c>
      <c r="N8769" s="2">
        <f t="shared" si="273"/>
        <v>10.002500625156289</v>
      </c>
    </row>
    <row r="8770" spans="1:14" x14ac:dyDescent="0.3">
      <c r="A8770" t="s">
        <v>26668</v>
      </c>
      <c r="B8770" t="s">
        <v>1382</v>
      </c>
      <c r="C8770">
        <v>4.2</v>
      </c>
      <c r="D8770">
        <v>12</v>
      </c>
      <c r="E8770">
        <v>3299</v>
      </c>
      <c r="F8770">
        <v>1319</v>
      </c>
      <c r="G8770" t="s">
        <v>124</v>
      </c>
      <c r="H8770" t="s">
        <v>26669</v>
      </c>
      <c r="I8770" t="s">
        <v>132</v>
      </c>
      <c r="J8770" t="s">
        <v>1384</v>
      </c>
      <c r="K8770" t="s">
        <v>26670</v>
      </c>
      <c r="L8770">
        <v>17415910</v>
      </c>
      <c r="M8770">
        <f t="shared" si="272"/>
        <v>15828</v>
      </c>
      <c r="N8770" s="2">
        <f t="shared" si="273"/>
        <v>60.018187329493792</v>
      </c>
    </row>
    <row r="8771" spans="1:14" x14ac:dyDescent="0.3">
      <c r="A8771" t="s">
        <v>19276</v>
      </c>
      <c r="B8771" t="s">
        <v>1222</v>
      </c>
      <c r="C8771">
        <v>4.8</v>
      </c>
      <c r="D8771">
        <v>5</v>
      </c>
      <c r="E8771">
        <v>2249</v>
      </c>
      <c r="F8771">
        <v>1034</v>
      </c>
      <c r="G8771" t="s">
        <v>249</v>
      </c>
      <c r="H8771" t="s">
        <v>26671</v>
      </c>
      <c r="I8771" t="s">
        <v>446</v>
      </c>
      <c r="J8771" t="s">
        <v>1224</v>
      </c>
      <c r="K8771" t="s">
        <v>26672</v>
      </c>
      <c r="L8771">
        <v>16514006</v>
      </c>
      <c r="M8771">
        <f t="shared" ref="M8771:M8834" si="274">D8771*F8771</f>
        <v>5170</v>
      </c>
      <c r="N8771" s="2">
        <f t="shared" ref="N8771:N8834" si="275">((E8771-F8771)/E8771) *100</f>
        <v>54.024010671409513</v>
      </c>
    </row>
    <row r="8772" spans="1:14" x14ac:dyDescent="0.3">
      <c r="A8772" t="s">
        <v>2639</v>
      </c>
      <c r="B8772" t="s">
        <v>917</v>
      </c>
      <c r="C8772">
        <v>3.8</v>
      </c>
      <c r="D8772">
        <v>121</v>
      </c>
      <c r="E8772">
        <v>1249</v>
      </c>
      <c r="F8772">
        <v>524</v>
      </c>
      <c r="G8772" t="s">
        <v>29</v>
      </c>
      <c r="H8772" t="s">
        <v>26673</v>
      </c>
      <c r="I8772" t="s">
        <v>126</v>
      </c>
      <c r="J8772" t="s">
        <v>919</v>
      </c>
      <c r="K8772" t="s">
        <v>26674</v>
      </c>
      <c r="L8772">
        <v>16099460</v>
      </c>
      <c r="M8772">
        <f t="shared" si="274"/>
        <v>63404</v>
      </c>
      <c r="N8772" s="2">
        <f t="shared" si="275"/>
        <v>58.046437149719779</v>
      </c>
    </row>
    <row r="8773" spans="1:14" x14ac:dyDescent="0.3">
      <c r="A8773" t="s">
        <v>2147</v>
      </c>
      <c r="B8773" t="s">
        <v>80</v>
      </c>
      <c r="C8773">
        <v>4.2</v>
      </c>
      <c r="D8773">
        <v>26</v>
      </c>
      <c r="E8773">
        <v>1799</v>
      </c>
      <c r="F8773">
        <v>899</v>
      </c>
      <c r="G8773" t="s">
        <v>67</v>
      </c>
      <c r="H8773" t="s">
        <v>26675</v>
      </c>
      <c r="I8773" t="s">
        <v>862</v>
      </c>
      <c r="J8773" t="s">
        <v>84</v>
      </c>
      <c r="K8773" t="s">
        <v>26676</v>
      </c>
      <c r="L8773">
        <v>16418630</v>
      </c>
      <c r="M8773">
        <f t="shared" si="274"/>
        <v>23374</v>
      </c>
      <c r="N8773" s="2">
        <f t="shared" si="275"/>
        <v>50.027793218454697</v>
      </c>
    </row>
    <row r="8774" spans="1:14" x14ac:dyDescent="0.3">
      <c r="A8774" t="s">
        <v>26677</v>
      </c>
      <c r="B8774" t="s">
        <v>230</v>
      </c>
      <c r="C8774">
        <v>4.3</v>
      </c>
      <c r="D8774">
        <v>37</v>
      </c>
      <c r="E8774">
        <v>799</v>
      </c>
      <c r="F8774">
        <v>439</v>
      </c>
      <c r="G8774" t="s">
        <v>42</v>
      </c>
      <c r="H8774" t="s">
        <v>26678</v>
      </c>
      <c r="I8774" t="s">
        <v>56</v>
      </c>
      <c r="J8774" t="s">
        <v>232</v>
      </c>
      <c r="K8774" t="s">
        <v>26679</v>
      </c>
      <c r="L8774">
        <v>13555350</v>
      </c>
      <c r="M8774">
        <f t="shared" si="274"/>
        <v>16243</v>
      </c>
      <c r="N8774" s="2">
        <f t="shared" si="275"/>
        <v>45.056320400500624</v>
      </c>
    </row>
    <row r="8775" spans="1:14" x14ac:dyDescent="0.3">
      <c r="A8775" t="s">
        <v>10969</v>
      </c>
      <c r="B8775" t="s">
        <v>1174</v>
      </c>
      <c r="C8775">
        <v>3.9</v>
      </c>
      <c r="D8775">
        <v>29</v>
      </c>
      <c r="E8775">
        <v>2490</v>
      </c>
      <c r="F8775">
        <v>1992</v>
      </c>
      <c r="G8775" t="s">
        <v>242</v>
      </c>
      <c r="H8775" t="s">
        <v>26680</v>
      </c>
      <c r="I8775" t="s">
        <v>1176</v>
      </c>
      <c r="J8775" t="s">
        <v>1177</v>
      </c>
      <c r="K8775" t="s">
        <v>26681</v>
      </c>
      <c r="L8775">
        <v>12453666</v>
      </c>
      <c r="M8775">
        <f t="shared" si="274"/>
        <v>57768</v>
      </c>
      <c r="N8775" s="2">
        <f t="shared" si="275"/>
        <v>20</v>
      </c>
    </row>
    <row r="8776" spans="1:14" x14ac:dyDescent="0.3">
      <c r="A8776" t="s">
        <v>26682</v>
      </c>
      <c r="B8776" t="s">
        <v>54</v>
      </c>
      <c r="C8776">
        <v>4.3</v>
      </c>
      <c r="D8776">
        <v>34</v>
      </c>
      <c r="E8776">
        <v>1399</v>
      </c>
      <c r="F8776">
        <v>419</v>
      </c>
      <c r="G8776" t="s">
        <v>42</v>
      </c>
      <c r="H8776" t="s">
        <v>26683</v>
      </c>
      <c r="I8776" t="s">
        <v>297</v>
      </c>
      <c r="J8776" t="s">
        <v>57</v>
      </c>
      <c r="K8776" t="s">
        <v>26684</v>
      </c>
      <c r="L8776">
        <v>14218690</v>
      </c>
      <c r="M8776">
        <f t="shared" si="274"/>
        <v>14246</v>
      </c>
      <c r="N8776" s="2">
        <f t="shared" si="275"/>
        <v>70.050035739814149</v>
      </c>
    </row>
    <row r="8777" spans="1:14" x14ac:dyDescent="0.3">
      <c r="A8777" t="s">
        <v>26685</v>
      </c>
      <c r="B8777" t="s">
        <v>917</v>
      </c>
      <c r="C8777">
        <v>3.8</v>
      </c>
      <c r="D8777">
        <v>322</v>
      </c>
      <c r="E8777">
        <v>999</v>
      </c>
      <c r="F8777">
        <v>349</v>
      </c>
      <c r="G8777" t="s">
        <v>1536</v>
      </c>
      <c r="H8777" t="s">
        <v>26686</v>
      </c>
      <c r="I8777" t="s">
        <v>446</v>
      </c>
      <c r="J8777" t="s">
        <v>919</v>
      </c>
      <c r="K8777" t="s">
        <v>26687</v>
      </c>
      <c r="L8777">
        <v>13634894</v>
      </c>
      <c r="M8777">
        <f t="shared" si="274"/>
        <v>112378</v>
      </c>
      <c r="N8777" s="2">
        <f t="shared" si="275"/>
        <v>65.06506506506507</v>
      </c>
    </row>
    <row r="8778" spans="1:14" x14ac:dyDescent="0.3">
      <c r="A8778" t="s">
        <v>7434</v>
      </c>
      <c r="B8778" t="s">
        <v>1491</v>
      </c>
      <c r="C8778">
        <v>4</v>
      </c>
      <c r="D8778">
        <v>56</v>
      </c>
      <c r="E8778">
        <v>2199</v>
      </c>
      <c r="F8778">
        <v>879</v>
      </c>
      <c r="G8778" t="s">
        <v>42</v>
      </c>
      <c r="H8778" t="s">
        <v>26688</v>
      </c>
      <c r="I8778" t="s">
        <v>50</v>
      </c>
      <c r="J8778" t="s">
        <v>1493</v>
      </c>
      <c r="K8778" t="s">
        <v>26689</v>
      </c>
      <c r="L8778">
        <v>15721064</v>
      </c>
      <c r="M8778">
        <f t="shared" si="274"/>
        <v>49224</v>
      </c>
      <c r="N8778" s="2">
        <f t="shared" si="275"/>
        <v>60.027285129604365</v>
      </c>
    </row>
    <row r="8779" spans="1:14" x14ac:dyDescent="0.3">
      <c r="A8779" t="s">
        <v>26690</v>
      </c>
      <c r="B8779" t="s">
        <v>230</v>
      </c>
      <c r="C8779">
        <v>4.3</v>
      </c>
      <c r="D8779">
        <v>2300</v>
      </c>
      <c r="E8779">
        <v>599</v>
      </c>
      <c r="F8779">
        <v>269</v>
      </c>
      <c r="G8779" t="s">
        <v>42</v>
      </c>
      <c r="H8779" t="s">
        <v>26691</v>
      </c>
      <c r="I8779" t="s">
        <v>37</v>
      </c>
      <c r="J8779" t="s">
        <v>232</v>
      </c>
      <c r="K8779" t="s">
        <v>26692</v>
      </c>
      <c r="L8779">
        <v>9697421</v>
      </c>
      <c r="M8779">
        <f t="shared" si="274"/>
        <v>618700</v>
      </c>
      <c r="N8779" s="2">
        <f t="shared" si="275"/>
        <v>55.091819699499169</v>
      </c>
    </row>
    <row r="8780" spans="1:14" x14ac:dyDescent="0.3">
      <c r="A8780" t="s">
        <v>8155</v>
      </c>
      <c r="B8780" t="s">
        <v>481</v>
      </c>
      <c r="C8780">
        <v>4.3</v>
      </c>
      <c r="D8780">
        <v>1100</v>
      </c>
      <c r="E8780">
        <v>2990</v>
      </c>
      <c r="F8780">
        <v>986</v>
      </c>
      <c r="G8780" t="s">
        <v>16</v>
      </c>
      <c r="H8780" t="s">
        <v>26693</v>
      </c>
      <c r="I8780" t="s">
        <v>1558</v>
      </c>
      <c r="J8780" t="s">
        <v>483</v>
      </c>
      <c r="K8780" t="s">
        <v>26694</v>
      </c>
      <c r="L8780">
        <v>10662130</v>
      </c>
      <c r="M8780">
        <f t="shared" si="274"/>
        <v>1084600</v>
      </c>
      <c r="N8780" s="2">
        <f t="shared" si="275"/>
        <v>67.023411371237458</v>
      </c>
    </row>
    <row r="8781" spans="1:14" x14ac:dyDescent="0.3">
      <c r="A8781" t="s">
        <v>26695</v>
      </c>
      <c r="B8781" t="s">
        <v>4592</v>
      </c>
      <c r="C8781">
        <v>4.4000000000000004</v>
      </c>
      <c r="D8781">
        <v>999</v>
      </c>
      <c r="E8781">
        <v>295</v>
      </c>
      <c r="F8781">
        <v>265</v>
      </c>
      <c r="G8781" t="s">
        <v>16</v>
      </c>
      <c r="H8781" t="s">
        <v>26696</v>
      </c>
      <c r="I8781" t="s">
        <v>519</v>
      </c>
      <c r="J8781" t="s">
        <v>4594</v>
      </c>
      <c r="K8781" t="s">
        <v>26697</v>
      </c>
      <c r="L8781">
        <v>14240272</v>
      </c>
      <c r="M8781">
        <f t="shared" si="274"/>
        <v>264735</v>
      </c>
      <c r="N8781" s="2">
        <f t="shared" si="275"/>
        <v>10.16949152542373</v>
      </c>
    </row>
    <row r="8782" spans="1:14" x14ac:dyDescent="0.3">
      <c r="A8782" t="s">
        <v>941</v>
      </c>
      <c r="B8782" t="s">
        <v>301</v>
      </c>
      <c r="C8782">
        <v>4.4000000000000004</v>
      </c>
      <c r="D8782">
        <v>184</v>
      </c>
      <c r="E8782">
        <v>1499</v>
      </c>
      <c r="F8782">
        <v>599</v>
      </c>
      <c r="G8782" t="s">
        <v>29</v>
      </c>
      <c r="H8782" t="s">
        <v>26698</v>
      </c>
      <c r="I8782" t="s">
        <v>37</v>
      </c>
      <c r="J8782" t="s">
        <v>303</v>
      </c>
      <c r="K8782" t="s">
        <v>26699</v>
      </c>
      <c r="L8782">
        <v>1959598</v>
      </c>
      <c r="M8782">
        <f t="shared" si="274"/>
        <v>110216</v>
      </c>
      <c r="N8782" s="2">
        <f t="shared" si="275"/>
        <v>60.040026684456308</v>
      </c>
    </row>
    <row r="8783" spans="1:14" x14ac:dyDescent="0.3">
      <c r="A8783" t="s">
        <v>26700</v>
      </c>
      <c r="B8783" t="s">
        <v>4971</v>
      </c>
      <c r="C8783">
        <v>4.3</v>
      </c>
      <c r="D8783">
        <v>63</v>
      </c>
      <c r="E8783">
        <v>499</v>
      </c>
      <c r="F8783">
        <v>449</v>
      </c>
      <c r="G8783" t="s">
        <v>16</v>
      </c>
      <c r="H8783" t="s">
        <v>26701</v>
      </c>
      <c r="I8783" t="s">
        <v>1744</v>
      </c>
      <c r="J8783" t="s">
        <v>4973</v>
      </c>
      <c r="K8783" t="s">
        <v>26702</v>
      </c>
      <c r="L8783">
        <v>16863240</v>
      </c>
      <c r="M8783">
        <f t="shared" si="274"/>
        <v>28287</v>
      </c>
      <c r="N8783" s="2">
        <f t="shared" si="275"/>
        <v>10.020040080160321</v>
      </c>
    </row>
    <row r="8784" spans="1:14" x14ac:dyDescent="0.3">
      <c r="A8784" t="s">
        <v>26703</v>
      </c>
      <c r="B8784" t="s">
        <v>910</v>
      </c>
      <c r="C8784">
        <v>4.2</v>
      </c>
      <c r="D8784">
        <v>27</v>
      </c>
      <c r="E8784">
        <v>1899</v>
      </c>
      <c r="F8784">
        <v>892</v>
      </c>
      <c r="G8784" t="s">
        <v>42</v>
      </c>
      <c r="H8784" t="s">
        <v>26704</v>
      </c>
      <c r="I8784" t="s">
        <v>56</v>
      </c>
      <c r="J8784" t="s">
        <v>912</v>
      </c>
      <c r="K8784" t="s">
        <v>26705</v>
      </c>
      <c r="L8784">
        <v>14190554</v>
      </c>
      <c r="M8784">
        <f t="shared" si="274"/>
        <v>24084</v>
      </c>
      <c r="N8784" s="2">
        <f t="shared" si="275"/>
        <v>53.027909426013686</v>
      </c>
    </row>
    <row r="8785" spans="1:14" x14ac:dyDescent="0.3">
      <c r="A8785" t="s">
        <v>8408</v>
      </c>
      <c r="B8785" t="s">
        <v>66</v>
      </c>
      <c r="C8785">
        <v>4</v>
      </c>
      <c r="D8785">
        <v>28</v>
      </c>
      <c r="E8785">
        <v>1199</v>
      </c>
      <c r="F8785">
        <v>419</v>
      </c>
      <c r="G8785" t="s">
        <v>67</v>
      </c>
      <c r="H8785" t="s">
        <v>26706</v>
      </c>
      <c r="I8785" t="s">
        <v>1064</v>
      </c>
      <c r="J8785" t="s">
        <v>70</v>
      </c>
      <c r="K8785" t="s">
        <v>26707</v>
      </c>
      <c r="L8785">
        <v>15130558</v>
      </c>
      <c r="M8785">
        <f t="shared" si="274"/>
        <v>11732</v>
      </c>
      <c r="N8785" s="2">
        <f t="shared" si="275"/>
        <v>65.054211843202665</v>
      </c>
    </row>
    <row r="8786" spans="1:14" x14ac:dyDescent="0.3">
      <c r="A8786" t="s">
        <v>26708</v>
      </c>
      <c r="B8786" t="s">
        <v>1483</v>
      </c>
      <c r="C8786">
        <v>3.8</v>
      </c>
      <c r="D8786">
        <v>6</v>
      </c>
      <c r="E8786">
        <v>6699</v>
      </c>
      <c r="F8786">
        <v>5024</v>
      </c>
      <c r="G8786" t="s">
        <v>335</v>
      </c>
      <c r="H8786" t="s">
        <v>26709</v>
      </c>
      <c r="I8786" t="s">
        <v>50</v>
      </c>
      <c r="J8786" t="s">
        <v>1485</v>
      </c>
      <c r="K8786" t="s">
        <v>26710</v>
      </c>
      <c r="L8786">
        <v>17397744</v>
      </c>
      <c r="M8786">
        <f t="shared" si="274"/>
        <v>30144</v>
      </c>
      <c r="N8786" s="2">
        <f t="shared" si="275"/>
        <v>25.003731900283626</v>
      </c>
    </row>
    <row r="8787" spans="1:14" x14ac:dyDescent="0.3">
      <c r="A8787" t="s">
        <v>26711</v>
      </c>
      <c r="B8787" t="s">
        <v>1751</v>
      </c>
      <c r="C8787">
        <v>4</v>
      </c>
      <c r="D8787">
        <v>210</v>
      </c>
      <c r="E8787">
        <v>2250</v>
      </c>
      <c r="F8787">
        <v>405</v>
      </c>
      <c r="G8787" t="s">
        <v>16</v>
      </c>
      <c r="H8787" t="s">
        <v>26712</v>
      </c>
      <c r="I8787" t="s">
        <v>1241</v>
      </c>
      <c r="J8787" t="s">
        <v>1753</v>
      </c>
      <c r="K8787" t="s">
        <v>26713</v>
      </c>
      <c r="L8787">
        <v>14677220</v>
      </c>
      <c r="M8787">
        <f t="shared" si="274"/>
        <v>85050</v>
      </c>
      <c r="N8787" s="2">
        <f t="shared" si="275"/>
        <v>82</v>
      </c>
    </row>
    <row r="8788" spans="1:14" x14ac:dyDescent="0.3">
      <c r="A8788" t="s">
        <v>10202</v>
      </c>
      <c r="B8788" t="s">
        <v>8077</v>
      </c>
      <c r="C8788">
        <v>4.0999999999999996</v>
      </c>
      <c r="D8788">
        <v>440</v>
      </c>
      <c r="E8788">
        <v>1199</v>
      </c>
      <c r="F8788">
        <v>659</v>
      </c>
      <c r="G8788" t="s">
        <v>1185</v>
      </c>
      <c r="H8788" t="s">
        <v>26714</v>
      </c>
      <c r="I8788" t="s">
        <v>297</v>
      </c>
      <c r="J8788" t="s">
        <v>8079</v>
      </c>
      <c r="K8788" t="s">
        <v>26715</v>
      </c>
      <c r="L8788">
        <v>11752876</v>
      </c>
      <c r="M8788">
        <f t="shared" si="274"/>
        <v>289960</v>
      </c>
      <c r="N8788" s="2">
        <f t="shared" si="275"/>
        <v>45.037531276063383</v>
      </c>
    </row>
    <row r="8789" spans="1:14" x14ac:dyDescent="0.3">
      <c r="A8789" t="s">
        <v>8139</v>
      </c>
      <c r="B8789" t="s">
        <v>5108</v>
      </c>
      <c r="C8789">
        <v>4.4000000000000004</v>
      </c>
      <c r="D8789">
        <v>65</v>
      </c>
      <c r="E8789">
        <v>999</v>
      </c>
      <c r="F8789">
        <v>449</v>
      </c>
      <c r="G8789" t="s">
        <v>42</v>
      </c>
      <c r="H8789" t="s">
        <v>26716</v>
      </c>
      <c r="I8789" t="s">
        <v>56</v>
      </c>
      <c r="J8789" t="s">
        <v>5110</v>
      </c>
      <c r="K8789" t="s">
        <v>26717</v>
      </c>
      <c r="L8789">
        <v>13187314</v>
      </c>
      <c r="M8789">
        <f t="shared" si="274"/>
        <v>29185</v>
      </c>
      <c r="N8789" s="2">
        <f t="shared" si="275"/>
        <v>55.055055055055057</v>
      </c>
    </row>
    <row r="8790" spans="1:14" x14ac:dyDescent="0.3">
      <c r="A8790" t="s">
        <v>4155</v>
      </c>
      <c r="B8790" t="s">
        <v>371</v>
      </c>
      <c r="C8790">
        <v>3.5</v>
      </c>
      <c r="D8790">
        <v>19</v>
      </c>
      <c r="E8790">
        <v>1998</v>
      </c>
      <c r="F8790">
        <v>799</v>
      </c>
      <c r="G8790" t="s">
        <v>838</v>
      </c>
      <c r="H8790" t="s">
        <v>26718</v>
      </c>
      <c r="I8790" t="s">
        <v>446</v>
      </c>
      <c r="J8790" t="s">
        <v>374</v>
      </c>
      <c r="K8790" t="s">
        <v>26719</v>
      </c>
      <c r="L8790">
        <v>14704072</v>
      </c>
      <c r="M8790">
        <f t="shared" si="274"/>
        <v>15181</v>
      </c>
      <c r="N8790" s="2">
        <f t="shared" si="275"/>
        <v>60.010010010010006</v>
      </c>
    </row>
    <row r="8791" spans="1:14" x14ac:dyDescent="0.3">
      <c r="A8791" t="s">
        <v>26720</v>
      </c>
      <c r="B8791" t="s">
        <v>2417</v>
      </c>
      <c r="C8791">
        <v>4</v>
      </c>
      <c r="D8791">
        <v>10</v>
      </c>
      <c r="E8791">
        <v>2599</v>
      </c>
      <c r="F8791">
        <v>1793</v>
      </c>
      <c r="G8791" t="s">
        <v>16</v>
      </c>
      <c r="H8791" t="s">
        <v>26721</v>
      </c>
      <c r="I8791" t="s">
        <v>586</v>
      </c>
      <c r="J8791" t="s">
        <v>2419</v>
      </c>
      <c r="K8791" t="s">
        <v>26722</v>
      </c>
      <c r="L8791">
        <v>16957168</v>
      </c>
      <c r="M8791">
        <f t="shared" si="274"/>
        <v>17930</v>
      </c>
      <c r="N8791" s="2">
        <f t="shared" si="275"/>
        <v>31.01192766448634</v>
      </c>
    </row>
    <row r="8792" spans="1:14" x14ac:dyDescent="0.3">
      <c r="A8792" t="s">
        <v>26308</v>
      </c>
      <c r="B8792" t="s">
        <v>230</v>
      </c>
      <c r="C8792">
        <v>4.4000000000000004</v>
      </c>
      <c r="D8792">
        <v>307</v>
      </c>
      <c r="E8792">
        <v>1499</v>
      </c>
      <c r="F8792">
        <v>899</v>
      </c>
      <c r="G8792" t="s">
        <v>563</v>
      </c>
      <c r="H8792" t="s">
        <v>26723</v>
      </c>
      <c r="I8792" t="s">
        <v>297</v>
      </c>
      <c r="J8792" t="s">
        <v>232</v>
      </c>
      <c r="K8792" t="s">
        <v>26724</v>
      </c>
      <c r="L8792">
        <v>12947834</v>
      </c>
      <c r="M8792">
        <f t="shared" si="274"/>
        <v>275993</v>
      </c>
      <c r="N8792" s="2">
        <f t="shared" si="275"/>
        <v>40.026684456304203</v>
      </c>
    </row>
    <row r="8793" spans="1:14" x14ac:dyDescent="0.3">
      <c r="A8793" t="s">
        <v>26725</v>
      </c>
      <c r="B8793" t="s">
        <v>3865</v>
      </c>
      <c r="C8793">
        <v>4.0999999999999996</v>
      </c>
      <c r="D8793">
        <v>25</v>
      </c>
      <c r="E8793">
        <v>1298</v>
      </c>
      <c r="F8793">
        <v>519</v>
      </c>
      <c r="G8793" t="s">
        <v>67</v>
      </c>
      <c r="H8793" t="s">
        <v>26726</v>
      </c>
      <c r="I8793" t="s">
        <v>862</v>
      </c>
      <c r="J8793" t="s">
        <v>3867</v>
      </c>
      <c r="K8793" t="s">
        <v>26727</v>
      </c>
      <c r="L8793">
        <v>15363080</v>
      </c>
      <c r="M8793">
        <f t="shared" si="274"/>
        <v>12975</v>
      </c>
      <c r="N8793" s="2">
        <f t="shared" si="275"/>
        <v>60.015408320493066</v>
      </c>
    </row>
    <row r="8794" spans="1:14" x14ac:dyDescent="0.3">
      <c r="A8794" t="s">
        <v>8475</v>
      </c>
      <c r="B8794" t="s">
        <v>816</v>
      </c>
      <c r="C8794">
        <v>4.8</v>
      </c>
      <c r="D8794">
        <v>6</v>
      </c>
      <c r="E8794">
        <v>4999</v>
      </c>
      <c r="F8794">
        <v>2499</v>
      </c>
      <c r="G8794" t="s">
        <v>95</v>
      </c>
      <c r="H8794" t="s">
        <v>26728</v>
      </c>
      <c r="I8794" t="s">
        <v>50</v>
      </c>
      <c r="J8794" t="s">
        <v>819</v>
      </c>
      <c r="K8794" t="s">
        <v>26729</v>
      </c>
      <c r="L8794">
        <v>15261954</v>
      </c>
      <c r="M8794">
        <f t="shared" si="274"/>
        <v>14994</v>
      </c>
      <c r="N8794" s="2">
        <f t="shared" si="275"/>
        <v>50.010002000400078</v>
      </c>
    </row>
    <row r="8795" spans="1:14" x14ac:dyDescent="0.3">
      <c r="A8795" t="s">
        <v>26730</v>
      </c>
      <c r="B8795" t="s">
        <v>26731</v>
      </c>
      <c r="C8795">
        <v>4</v>
      </c>
      <c r="D8795">
        <v>110</v>
      </c>
      <c r="E8795">
        <v>899</v>
      </c>
      <c r="F8795">
        <v>584</v>
      </c>
      <c r="G8795" t="s">
        <v>29</v>
      </c>
      <c r="H8795" t="s">
        <v>26732</v>
      </c>
      <c r="I8795" t="s">
        <v>4528</v>
      </c>
      <c r="J8795" t="s">
        <v>26733</v>
      </c>
      <c r="K8795" t="s">
        <v>26734</v>
      </c>
      <c r="L8795">
        <v>14455718</v>
      </c>
      <c r="M8795">
        <f t="shared" si="274"/>
        <v>64240</v>
      </c>
      <c r="N8795" s="2">
        <f t="shared" si="275"/>
        <v>35.038932146829808</v>
      </c>
    </row>
    <row r="8796" spans="1:14" x14ac:dyDescent="0.3">
      <c r="A8796" t="s">
        <v>11500</v>
      </c>
      <c r="B8796" t="s">
        <v>3865</v>
      </c>
      <c r="C8796">
        <v>4.0999999999999996</v>
      </c>
      <c r="D8796">
        <v>427</v>
      </c>
      <c r="E8796">
        <v>1399</v>
      </c>
      <c r="F8796">
        <v>699</v>
      </c>
      <c r="G8796" t="s">
        <v>67</v>
      </c>
      <c r="H8796" t="s">
        <v>26735</v>
      </c>
      <c r="I8796" t="s">
        <v>862</v>
      </c>
      <c r="J8796" t="s">
        <v>3867</v>
      </c>
      <c r="K8796" t="s">
        <v>26736</v>
      </c>
      <c r="L8796">
        <v>11109812</v>
      </c>
      <c r="M8796">
        <f t="shared" si="274"/>
        <v>298473</v>
      </c>
      <c r="N8796" s="2">
        <f t="shared" si="275"/>
        <v>50.035739814152969</v>
      </c>
    </row>
    <row r="8797" spans="1:14" x14ac:dyDescent="0.3">
      <c r="A8797" t="s">
        <v>26737</v>
      </c>
      <c r="B8797" t="s">
        <v>584</v>
      </c>
      <c r="C8797">
        <v>4.5999999999999996</v>
      </c>
      <c r="D8797">
        <v>145</v>
      </c>
      <c r="E8797">
        <v>2995</v>
      </c>
      <c r="F8797">
        <v>1677</v>
      </c>
      <c r="G8797" t="s">
        <v>16</v>
      </c>
      <c r="H8797" t="s">
        <v>26738</v>
      </c>
      <c r="I8797" t="s">
        <v>997</v>
      </c>
      <c r="J8797" t="s">
        <v>587</v>
      </c>
      <c r="K8797" t="s">
        <v>26739</v>
      </c>
      <c r="L8797">
        <v>11632630</v>
      </c>
      <c r="M8797">
        <f t="shared" si="274"/>
        <v>243165</v>
      </c>
      <c r="N8797" s="2">
        <f t="shared" si="275"/>
        <v>44.00667779632721</v>
      </c>
    </row>
    <row r="8798" spans="1:14" x14ac:dyDescent="0.3">
      <c r="A8798" t="s">
        <v>2649</v>
      </c>
      <c r="B8798" t="s">
        <v>1222</v>
      </c>
      <c r="C8798">
        <v>4.5</v>
      </c>
      <c r="D8798">
        <v>144</v>
      </c>
      <c r="E8798">
        <v>649</v>
      </c>
      <c r="F8798">
        <v>285</v>
      </c>
      <c r="G8798" t="s">
        <v>67</v>
      </c>
      <c r="H8798" t="s">
        <v>26740</v>
      </c>
      <c r="I8798" t="s">
        <v>37</v>
      </c>
      <c r="J8798" t="s">
        <v>1224</v>
      </c>
      <c r="K8798" t="s">
        <v>26741</v>
      </c>
      <c r="L8798">
        <v>14327278</v>
      </c>
      <c r="M8798">
        <f t="shared" si="274"/>
        <v>41040</v>
      </c>
      <c r="N8798" s="2">
        <f t="shared" si="275"/>
        <v>56.08628659476117</v>
      </c>
    </row>
    <row r="8799" spans="1:14" x14ac:dyDescent="0.3">
      <c r="A8799" t="s">
        <v>26742</v>
      </c>
      <c r="B8799" t="s">
        <v>230</v>
      </c>
      <c r="C8799">
        <v>4.0999999999999996</v>
      </c>
      <c r="D8799">
        <v>114</v>
      </c>
      <c r="E8799">
        <v>999</v>
      </c>
      <c r="F8799">
        <v>299</v>
      </c>
      <c r="G8799" t="s">
        <v>67</v>
      </c>
      <c r="H8799" t="s">
        <v>26743</v>
      </c>
      <c r="I8799" t="s">
        <v>273</v>
      </c>
      <c r="J8799" t="s">
        <v>232</v>
      </c>
      <c r="K8799" t="s">
        <v>26744</v>
      </c>
      <c r="L8799">
        <v>14885352</v>
      </c>
      <c r="M8799">
        <f t="shared" si="274"/>
        <v>34086</v>
      </c>
      <c r="N8799" s="2">
        <f t="shared" si="275"/>
        <v>70.070070070070074</v>
      </c>
    </row>
    <row r="8800" spans="1:14" x14ac:dyDescent="0.3">
      <c r="A8800" t="s">
        <v>24504</v>
      </c>
      <c r="B8800" t="s">
        <v>5078</v>
      </c>
      <c r="C8800">
        <v>4</v>
      </c>
      <c r="D8800">
        <v>36</v>
      </c>
      <c r="E8800">
        <v>1799</v>
      </c>
      <c r="F8800">
        <v>899</v>
      </c>
      <c r="G8800" t="s">
        <v>29</v>
      </c>
      <c r="H8800" t="s">
        <v>26745</v>
      </c>
      <c r="I8800" t="s">
        <v>126</v>
      </c>
      <c r="J8800" t="s">
        <v>5080</v>
      </c>
      <c r="K8800" t="s">
        <v>26746</v>
      </c>
      <c r="L8800">
        <v>12092544</v>
      </c>
      <c r="M8800">
        <f t="shared" si="274"/>
        <v>32364</v>
      </c>
      <c r="N8800" s="2">
        <f t="shared" si="275"/>
        <v>50.027793218454697</v>
      </c>
    </row>
    <row r="8801" spans="1:14" x14ac:dyDescent="0.3">
      <c r="A8801" t="s">
        <v>4340</v>
      </c>
      <c r="B8801" t="s">
        <v>2679</v>
      </c>
      <c r="C8801">
        <v>4.5999999999999996</v>
      </c>
      <c r="D8801">
        <v>11</v>
      </c>
      <c r="E8801">
        <v>1999</v>
      </c>
      <c r="F8801">
        <v>1499</v>
      </c>
      <c r="G8801" t="s">
        <v>95</v>
      </c>
      <c r="H8801" t="s">
        <v>26747</v>
      </c>
      <c r="I8801" t="s">
        <v>37</v>
      </c>
      <c r="J8801" t="s">
        <v>2681</v>
      </c>
      <c r="K8801" t="s">
        <v>26748</v>
      </c>
      <c r="L8801">
        <v>17567108</v>
      </c>
      <c r="M8801">
        <f t="shared" si="274"/>
        <v>16489</v>
      </c>
      <c r="N8801" s="2">
        <f t="shared" si="275"/>
        <v>25.012506253126567</v>
      </c>
    </row>
    <row r="8802" spans="1:14" x14ac:dyDescent="0.3">
      <c r="A8802" t="s">
        <v>7649</v>
      </c>
      <c r="B8802" t="s">
        <v>689</v>
      </c>
      <c r="C8802">
        <v>4.5999999999999996</v>
      </c>
      <c r="D8802">
        <v>23</v>
      </c>
      <c r="E8802">
        <v>2690</v>
      </c>
      <c r="F8802">
        <v>941</v>
      </c>
      <c r="G8802" t="s">
        <v>690</v>
      </c>
      <c r="H8802" t="s">
        <v>26749</v>
      </c>
      <c r="I8802" t="s">
        <v>586</v>
      </c>
      <c r="J8802" t="s">
        <v>692</v>
      </c>
      <c r="K8802" t="s">
        <v>26750</v>
      </c>
      <c r="L8802">
        <v>15979290</v>
      </c>
      <c r="M8802">
        <f t="shared" si="274"/>
        <v>21643</v>
      </c>
      <c r="N8802" s="2">
        <f t="shared" si="275"/>
        <v>65.018587360594793</v>
      </c>
    </row>
    <row r="8803" spans="1:14" x14ac:dyDescent="0.3">
      <c r="A8803" t="s">
        <v>24564</v>
      </c>
      <c r="B8803" t="s">
        <v>10137</v>
      </c>
      <c r="C8803">
        <v>3.9</v>
      </c>
      <c r="D8803">
        <v>22</v>
      </c>
      <c r="E8803">
        <v>1999</v>
      </c>
      <c r="F8803">
        <v>599</v>
      </c>
      <c r="G8803" t="s">
        <v>16</v>
      </c>
      <c r="H8803" t="s">
        <v>26751</v>
      </c>
      <c r="I8803" t="s">
        <v>177</v>
      </c>
      <c r="J8803" t="s">
        <v>10139</v>
      </c>
      <c r="K8803" t="s">
        <v>26752</v>
      </c>
      <c r="L8803">
        <v>13024312</v>
      </c>
      <c r="M8803">
        <f t="shared" si="274"/>
        <v>13178</v>
      </c>
      <c r="N8803" s="2">
        <f t="shared" si="275"/>
        <v>70.035017508754379</v>
      </c>
    </row>
    <row r="8804" spans="1:14" x14ac:dyDescent="0.3">
      <c r="A8804" t="s">
        <v>17533</v>
      </c>
      <c r="B8804" t="s">
        <v>2768</v>
      </c>
      <c r="C8804">
        <v>4.4000000000000004</v>
      </c>
      <c r="D8804">
        <v>14</v>
      </c>
      <c r="E8804">
        <v>1499</v>
      </c>
      <c r="F8804">
        <v>854</v>
      </c>
      <c r="G8804" t="s">
        <v>1474</v>
      </c>
      <c r="H8804" t="s">
        <v>26753</v>
      </c>
      <c r="I8804" t="s">
        <v>685</v>
      </c>
      <c r="J8804" t="s">
        <v>2770</v>
      </c>
      <c r="K8804" t="s">
        <v>26754</v>
      </c>
      <c r="L8804">
        <v>17615114</v>
      </c>
      <c r="M8804">
        <f t="shared" si="274"/>
        <v>11956</v>
      </c>
      <c r="N8804" s="2">
        <f t="shared" si="275"/>
        <v>43.028685790527014</v>
      </c>
    </row>
    <row r="8805" spans="1:14" x14ac:dyDescent="0.3">
      <c r="A8805" t="s">
        <v>26755</v>
      </c>
      <c r="B8805" t="s">
        <v>6045</v>
      </c>
      <c r="C8805">
        <v>4.3</v>
      </c>
      <c r="D8805">
        <v>378</v>
      </c>
      <c r="E8805">
        <v>450</v>
      </c>
      <c r="F8805">
        <v>301</v>
      </c>
      <c r="G8805" t="s">
        <v>16</v>
      </c>
      <c r="H8805" t="s">
        <v>26756</v>
      </c>
      <c r="I8805" t="s">
        <v>26757</v>
      </c>
      <c r="J8805" t="s">
        <v>6047</v>
      </c>
      <c r="K8805" t="s">
        <v>26758</v>
      </c>
      <c r="L8805">
        <v>10687160</v>
      </c>
      <c r="M8805">
        <f t="shared" si="274"/>
        <v>113778</v>
      </c>
      <c r="N8805" s="2">
        <f t="shared" si="275"/>
        <v>33.111111111111114</v>
      </c>
    </row>
    <row r="8806" spans="1:14" x14ac:dyDescent="0.3">
      <c r="A8806" t="s">
        <v>4094</v>
      </c>
      <c r="B8806" t="s">
        <v>733</v>
      </c>
      <c r="C8806">
        <v>3.9</v>
      </c>
      <c r="D8806">
        <v>36</v>
      </c>
      <c r="E8806">
        <v>1399</v>
      </c>
      <c r="F8806">
        <v>657</v>
      </c>
      <c r="G8806" t="s">
        <v>1657</v>
      </c>
      <c r="H8806" t="s">
        <v>26759</v>
      </c>
      <c r="I8806" t="s">
        <v>297</v>
      </c>
      <c r="J8806" t="s">
        <v>735</v>
      </c>
      <c r="K8806" t="s">
        <v>26760</v>
      </c>
      <c r="L8806">
        <v>17280300</v>
      </c>
      <c r="M8806">
        <f t="shared" si="274"/>
        <v>23652</v>
      </c>
      <c r="N8806" s="2">
        <f t="shared" si="275"/>
        <v>53.037884203002136</v>
      </c>
    </row>
    <row r="8807" spans="1:14" x14ac:dyDescent="0.3">
      <c r="A8807" t="s">
        <v>6738</v>
      </c>
      <c r="B8807" t="s">
        <v>756</v>
      </c>
      <c r="C8807">
        <v>4.3</v>
      </c>
      <c r="D8807">
        <v>671</v>
      </c>
      <c r="E8807">
        <v>1149</v>
      </c>
      <c r="F8807">
        <v>631</v>
      </c>
      <c r="G8807" t="s">
        <v>42</v>
      </c>
      <c r="H8807" t="s">
        <v>26761</v>
      </c>
      <c r="I8807" t="s">
        <v>56</v>
      </c>
      <c r="J8807" t="s">
        <v>760</v>
      </c>
      <c r="K8807" t="s">
        <v>26762</v>
      </c>
      <c r="L8807">
        <v>1341216</v>
      </c>
      <c r="M8807">
        <f t="shared" si="274"/>
        <v>423401</v>
      </c>
      <c r="N8807" s="2">
        <f t="shared" si="275"/>
        <v>45.082680591818978</v>
      </c>
    </row>
    <row r="8808" spans="1:14" x14ac:dyDescent="0.3">
      <c r="A8808" t="s">
        <v>6931</v>
      </c>
      <c r="B8808" t="s">
        <v>424</v>
      </c>
      <c r="C8808">
        <v>4.4000000000000004</v>
      </c>
      <c r="D8808">
        <v>306</v>
      </c>
      <c r="E8808">
        <v>3499</v>
      </c>
      <c r="F8808">
        <v>1749</v>
      </c>
      <c r="G8808" t="s">
        <v>124</v>
      </c>
      <c r="H8808" t="s">
        <v>26763</v>
      </c>
      <c r="I8808" t="s">
        <v>132</v>
      </c>
      <c r="J8808" t="s">
        <v>426</v>
      </c>
      <c r="K8808" t="s">
        <v>26764</v>
      </c>
      <c r="L8808">
        <v>15262572</v>
      </c>
      <c r="M8808">
        <f t="shared" si="274"/>
        <v>535194</v>
      </c>
      <c r="N8808" s="2">
        <f t="shared" si="275"/>
        <v>50.014289797084878</v>
      </c>
    </row>
    <row r="8809" spans="1:14" x14ac:dyDescent="0.3">
      <c r="A8809" t="s">
        <v>2639</v>
      </c>
      <c r="B8809" t="s">
        <v>10656</v>
      </c>
      <c r="C8809">
        <v>4.8</v>
      </c>
      <c r="D8809">
        <v>5</v>
      </c>
      <c r="E8809">
        <v>1699</v>
      </c>
      <c r="F8809">
        <v>934</v>
      </c>
      <c r="G8809" t="s">
        <v>124</v>
      </c>
      <c r="H8809" t="s">
        <v>26765</v>
      </c>
      <c r="I8809" t="s">
        <v>126</v>
      </c>
      <c r="J8809" t="s">
        <v>10658</v>
      </c>
      <c r="K8809" t="s">
        <v>26766</v>
      </c>
      <c r="L8809">
        <v>17627600</v>
      </c>
      <c r="M8809">
        <f t="shared" si="274"/>
        <v>4670</v>
      </c>
      <c r="N8809" s="2">
        <f t="shared" si="275"/>
        <v>45.026486168334316</v>
      </c>
    </row>
    <row r="8810" spans="1:14" x14ac:dyDescent="0.3">
      <c r="A8810" t="s">
        <v>26767</v>
      </c>
      <c r="B8810" t="s">
        <v>10082</v>
      </c>
      <c r="C8810">
        <v>4</v>
      </c>
      <c r="D8810">
        <v>429</v>
      </c>
      <c r="E8810">
        <v>1699</v>
      </c>
      <c r="F8810">
        <v>764</v>
      </c>
      <c r="G8810" t="s">
        <v>16959</v>
      </c>
      <c r="H8810" t="s">
        <v>26768</v>
      </c>
      <c r="I8810" t="s">
        <v>50</v>
      </c>
      <c r="J8810" t="s">
        <v>10084</v>
      </c>
      <c r="K8810" t="s">
        <v>26769</v>
      </c>
      <c r="L8810">
        <v>13507124</v>
      </c>
      <c r="M8810">
        <f t="shared" si="274"/>
        <v>327756</v>
      </c>
      <c r="N8810" s="2">
        <f t="shared" si="275"/>
        <v>55.03237198351971</v>
      </c>
    </row>
    <row r="8811" spans="1:14" x14ac:dyDescent="0.3">
      <c r="A8811" t="s">
        <v>10258</v>
      </c>
      <c r="B8811" t="s">
        <v>26770</v>
      </c>
      <c r="C8811">
        <v>4.4000000000000004</v>
      </c>
      <c r="D8811">
        <v>42</v>
      </c>
      <c r="E8811">
        <v>3299</v>
      </c>
      <c r="F8811">
        <v>1649</v>
      </c>
      <c r="G8811" t="s">
        <v>29</v>
      </c>
      <c r="H8811" t="s">
        <v>26771</v>
      </c>
      <c r="I8811" t="s">
        <v>862</v>
      </c>
      <c r="J8811" t="s">
        <v>26772</v>
      </c>
      <c r="K8811" t="s">
        <v>26773</v>
      </c>
      <c r="L8811">
        <v>14703496</v>
      </c>
      <c r="M8811">
        <f t="shared" si="274"/>
        <v>69258</v>
      </c>
      <c r="N8811" s="2">
        <f t="shared" si="275"/>
        <v>50.015156107911487</v>
      </c>
    </row>
    <row r="8812" spans="1:14" x14ac:dyDescent="0.3">
      <c r="A8812" t="s">
        <v>449</v>
      </c>
      <c r="B8812" t="s">
        <v>1513</v>
      </c>
      <c r="C8812">
        <v>2.2999999999999998</v>
      </c>
      <c r="D8812">
        <v>4</v>
      </c>
      <c r="E8812">
        <v>1499</v>
      </c>
      <c r="F8812">
        <v>674</v>
      </c>
      <c r="G8812" t="s">
        <v>451</v>
      </c>
      <c r="H8812" t="s">
        <v>26774</v>
      </c>
      <c r="I8812" t="s">
        <v>297</v>
      </c>
      <c r="J8812" t="s">
        <v>1515</v>
      </c>
      <c r="K8812" t="s">
        <v>26775</v>
      </c>
      <c r="L8812">
        <v>18234380</v>
      </c>
      <c r="M8812">
        <f t="shared" si="274"/>
        <v>2696</v>
      </c>
      <c r="N8812" s="2">
        <f t="shared" si="275"/>
        <v>55.03669112741828</v>
      </c>
    </row>
    <row r="8813" spans="1:14" x14ac:dyDescent="0.3">
      <c r="A8813" t="s">
        <v>18525</v>
      </c>
      <c r="B8813" t="s">
        <v>1913</v>
      </c>
      <c r="C8813">
        <v>3.3</v>
      </c>
      <c r="D8813">
        <v>6</v>
      </c>
      <c r="E8813">
        <v>1189</v>
      </c>
      <c r="F8813">
        <v>356</v>
      </c>
      <c r="G8813" t="s">
        <v>2159</v>
      </c>
      <c r="H8813" t="s">
        <v>26776</v>
      </c>
      <c r="I8813" t="s">
        <v>126</v>
      </c>
      <c r="J8813" t="s">
        <v>1915</v>
      </c>
      <c r="K8813" t="s">
        <v>26777</v>
      </c>
      <c r="L8813">
        <v>17047468</v>
      </c>
      <c r="M8813">
        <f t="shared" si="274"/>
        <v>2136</v>
      </c>
      <c r="N8813" s="2">
        <f t="shared" si="275"/>
        <v>70.058873002523129</v>
      </c>
    </row>
    <row r="8814" spans="1:14" x14ac:dyDescent="0.3">
      <c r="A8814" t="s">
        <v>477</v>
      </c>
      <c r="B8814" t="s">
        <v>15</v>
      </c>
      <c r="C8814">
        <v>4.4000000000000004</v>
      </c>
      <c r="D8814">
        <v>889</v>
      </c>
      <c r="E8814">
        <v>4999</v>
      </c>
      <c r="F8814">
        <v>1499</v>
      </c>
      <c r="G8814" t="s">
        <v>16</v>
      </c>
      <c r="H8814" t="s">
        <v>26778</v>
      </c>
      <c r="I8814" t="s">
        <v>18</v>
      </c>
      <c r="J8814" t="s">
        <v>19</v>
      </c>
      <c r="K8814" t="s">
        <v>26779</v>
      </c>
      <c r="L8814">
        <v>11749988</v>
      </c>
      <c r="M8814">
        <f t="shared" si="274"/>
        <v>1332611</v>
      </c>
      <c r="N8814" s="2">
        <f t="shared" si="275"/>
        <v>70.014002800560121</v>
      </c>
    </row>
    <row r="8815" spans="1:14" x14ac:dyDescent="0.3">
      <c r="A8815" t="s">
        <v>26780</v>
      </c>
      <c r="B8815" t="s">
        <v>1671</v>
      </c>
      <c r="C8815">
        <v>4.3</v>
      </c>
      <c r="D8815">
        <v>11</v>
      </c>
      <c r="E8815">
        <v>999</v>
      </c>
      <c r="F8815">
        <v>479</v>
      </c>
      <c r="G8815" t="s">
        <v>1672</v>
      </c>
      <c r="H8815" t="s">
        <v>26781</v>
      </c>
      <c r="I8815" t="s">
        <v>110</v>
      </c>
      <c r="J8815" t="s">
        <v>1674</v>
      </c>
      <c r="K8815" t="s">
        <v>26782</v>
      </c>
      <c r="L8815">
        <v>17451590</v>
      </c>
      <c r="M8815">
        <f t="shared" si="274"/>
        <v>5269</v>
      </c>
      <c r="N8815" s="2">
        <f t="shared" si="275"/>
        <v>52.052052052052055</v>
      </c>
    </row>
    <row r="8816" spans="1:14" x14ac:dyDescent="0.3">
      <c r="A8816" t="s">
        <v>26783</v>
      </c>
      <c r="B8816" t="s">
        <v>1382</v>
      </c>
      <c r="C8816">
        <v>4.4000000000000004</v>
      </c>
      <c r="D8816">
        <v>18</v>
      </c>
      <c r="E8816">
        <v>3499</v>
      </c>
      <c r="F8816">
        <v>1574</v>
      </c>
      <c r="G8816" t="s">
        <v>124</v>
      </c>
      <c r="H8816" t="s">
        <v>26784</v>
      </c>
      <c r="I8816" t="s">
        <v>132</v>
      </c>
      <c r="J8816" t="s">
        <v>1384</v>
      </c>
      <c r="K8816" t="s">
        <v>26785</v>
      </c>
      <c r="L8816">
        <v>15578080</v>
      </c>
      <c r="M8816">
        <f t="shared" si="274"/>
        <v>28332</v>
      </c>
      <c r="N8816" s="2">
        <f t="shared" si="275"/>
        <v>55.015718776793364</v>
      </c>
    </row>
    <row r="8817" spans="1:14" x14ac:dyDescent="0.3">
      <c r="A8817" t="s">
        <v>26786</v>
      </c>
      <c r="B8817" t="s">
        <v>230</v>
      </c>
      <c r="C8817">
        <v>4.5</v>
      </c>
      <c r="D8817">
        <v>12</v>
      </c>
      <c r="E8817">
        <v>1499</v>
      </c>
      <c r="F8817">
        <v>674</v>
      </c>
      <c r="G8817" t="s">
        <v>563</v>
      </c>
      <c r="H8817" t="s">
        <v>26787</v>
      </c>
      <c r="I8817" t="s">
        <v>297</v>
      </c>
      <c r="J8817" t="s">
        <v>232</v>
      </c>
      <c r="K8817" t="s">
        <v>26788</v>
      </c>
      <c r="L8817">
        <v>14640846</v>
      </c>
      <c r="M8817">
        <f t="shared" si="274"/>
        <v>8088</v>
      </c>
      <c r="N8817" s="2">
        <f t="shared" si="275"/>
        <v>55.03669112741828</v>
      </c>
    </row>
    <row r="8818" spans="1:14" x14ac:dyDescent="0.3">
      <c r="A8818" t="s">
        <v>4048</v>
      </c>
      <c r="B8818" t="s">
        <v>424</v>
      </c>
      <c r="C8818">
        <v>5</v>
      </c>
      <c r="D8818">
        <v>5</v>
      </c>
      <c r="E8818">
        <v>4999</v>
      </c>
      <c r="F8818">
        <v>2549</v>
      </c>
      <c r="G8818" t="s">
        <v>29</v>
      </c>
      <c r="H8818" t="s">
        <v>26789</v>
      </c>
      <c r="I8818" t="s">
        <v>132</v>
      </c>
      <c r="J8818" t="s">
        <v>426</v>
      </c>
      <c r="K8818" t="s">
        <v>26790</v>
      </c>
      <c r="L8818">
        <v>17486862</v>
      </c>
      <c r="M8818">
        <f t="shared" si="274"/>
        <v>12745</v>
      </c>
      <c r="N8818" s="2">
        <f t="shared" si="275"/>
        <v>49.009801960392082</v>
      </c>
    </row>
    <row r="8819" spans="1:14" x14ac:dyDescent="0.3">
      <c r="A8819" t="s">
        <v>21109</v>
      </c>
      <c r="B8819" t="s">
        <v>1097</v>
      </c>
      <c r="C8819">
        <v>4</v>
      </c>
      <c r="D8819">
        <v>179</v>
      </c>
      <c r="E8819">
        <v>1499</v>
      </c>
      <c r="F8819">
        <v>929</v>
      </c>
      <c r="G8819" t="s">
        <v>2167</v>
      </c>
      <c r="H8819" t="s">
        <v>26791</v>
      </c>
      <c r="I8819" t="s">
        <v>446</v>
      </c>
      <c r="J8819" t="s">
        <v>1099</v>
      </c>
      <c r="K8819" t="s">
        <v>26792</v>
      </c>
      <c r="L8819">
        <v>2389024</v>
      </c>
      <c r="M8819">
        <f t="shared" si="274"/>
        <v>166291</v>
      </c>
      <c r="N8819" s="2">
        <f t="shared" si="275"/>
        <v>38.025350233488993</v>
      </c>
    </row>
    <row r="8820" spans="1:14" x14ac:dyDescent="0.3">
      <c r="A8820" t="s">
        <v>1117</v>
      </c>
      <c r="B8820" t="s">
        <v>353</v>
      </c>
      <c r="C8820">
        <v>3.9</v>
      </c>
      <c r="D8820">
        <v>50</v>
      </c>
      <c r="E8820">
        <v>4999</v>
      </c>
      <c r="F8820">
        <v>2749</v>
      </c>
      <c r="G8820" t="s">
        <v>29</v>
      </c>
      <c r="H8820" t="s">
        <v>26793</v>
      </c>
      <c r="I8820" t="s">
        <v>132</v>
      </c>
      <c r="J8820" t="s">
        <v>356</v>
      </c>
      <c r="K8820" t="s">
        <v>26794</v>
      </c>
      <c r="L8820">
        <v>10561294</v>
      </c>
      <c r="M8820">
        <f t="shared" si="274"/>
        <v>137450</v>
      </c>
      <c r="N8820" s="2">
        <f t="shared" si="275"/>
        <v>45.009001800360068</v>
      </c>
    </row>
    <row r="8821" spans="1:14" x14ac:dyDescent="0.3">
      <c r="A8821" t="s">
        <v>592</v>
      </c>
      <c r="B8821" t="s">
        <v>3055</v>
      </c>
      <c r="C8821">
        <v>4.8</v>
      </c>
      <c r="D8821">
        <v>11</v>
      </c>
      <c r="E8821">
        <v>2299</v>
      </c>
      <c r="F8821">
        <v>1839</v>
      </c>
      <c r="G8821" t="s">
        <v>29</v>
      </c>
      <c r="H8821" t="s">
        <v>26795</v>
      </c>
      <c r="I8821" t="s">
        <v>37</v>
      </c>
      <c r="J8821" t="s">
        <v>3057</v>
      </c>
      <c r="K8821" t="s">
        <v>26796</v>
      </c>
      <c r="L8821">
        <v>16364390</v>
      </c>
      <c r="M8821">
        <f t="shared" si="274"/>
        <v>20229</v>
      </c>
      <c r="N8821" s="2">
        <f t="shared" si="275"/>
        <v>20.008699434536755</v>
      </c>
    </row>
    <row r="8822" spans="1:14" x14ac:dyDescent="0.3">
      <c r="A8822" t="s">
        <v>26797</v>
      </c>
      <c r="B8822" t="s">
        <v>205</v>
      </c>
      <c r="C8822">
        <v>3.9</v>
      </c>
      <c r="D8822">
        <v>53</v>
      </c>
      <c r="E8822">
        <v>1499</v>
      </c>
      <c r="F8822">
        <v>749</v>
      </c>
      <c r="G8822" t="s">
        <v>206</v>
      </c>
      <c r="H8822" t="s">
        <v>26798</v>
      </c>
      <c r="I8822" t="s">
        <v>56</v>
      </c>
      <c r="J8822" t="s">
        <v>208</v>
      </c>
      <c r="K8822" t="s">
        <v>26799</v>
      </c>
      <c r="L8822">
        <v>16346322</v>
      </c>
      <c r="M8822">
        <f t="shared" si="274"/>
        <v>39697</v>
      </c>
      <c r="N8822" s="2">
        <f t="shared" si="275"/>
        <v>50.033355570380259</v>
      </c>
    </row>
    <row r="8823" spans="1:14" x14ac:dyDescent="0.3">
      <c r="A8823" t="s">
        <v>2279</v>
      </c>
      <c r="B8823" t="s">
        <v>3940</v>
      </c>
      <c r="C8823">
        <v>4.2</v>
      </c>
      <c r="D8823">
        <v>212</v>
      </c>
      <c r="E8823">
        <v>999</v>
      </c>
      <c r="F8823">
        <v>549</v>
      </c>
      <c r="G8823" t="s">
        <v>29</v>
      </c>
      <c r="H8823" t="s">
        <v>26800</v>
      </c>
      <c r="I8823" t="s">
        <v>37</v>
      </c>
      <c r="J8823" t="s">
        <v>3942</v>
      </c>
      <c r="K8823" t="s">
        <v>26801</v>
      </c>
      <c r="L8823">
        <v>13837274</v>
      </c>
      <c r="M8823">
        <f t="shared" si="274"/>
        <v>116388</v>
      </c>
      <c r="N8823" s="2">
        <f t="shared" si="275"/>
        <v>45.045045045045043</v>
      </c>
    </row>
    <row r="8824" spans="1:14" x14ac:dyDescent="0.3">
      <c r="A8824" t="s">
        <v>24559</v>
      </c>
      <c r="B8824" t="s">
        <v>1382</v>
      </c>
      <c r="C8824">
        <v>3.7</v>
      </c>
      <c r="D8824">
        <v>36</v>
      </c>
      <c r="E8824">
        <v>3299</v>
      </c>
      <c r="F8824">
        <v>1319</v>
      </c>
      <c r="G8824" t="s">
        <v>124</v>
      </c>
      <c r="H8824" t="s">
        <v>26802</v>
      </c>
      <c r="I8824" t="s">
        <v>50</v>
      </c>
      <c r="J8824" t="s">
        <v>1384</v>
      </c>
      <c r="K8824" t="s">
        <v>26803</v>
      </c>
      <c r="L8824">
        <v>16271230</v>
      </c>
      <c r="M8824">
        <f t="shared" si="274"/>
        <v>47484</v>
      </c>
      <c r="N8824" s="2">
        <f t="shared" si="275"/>
        <v>60.018187329493792</v>
      </c>
    </row>
    <row r="8825" spans="1:14" x14ac:dyDescent="0.3">
      <c r="A8825" t="s">
        <v>4094</v>
      </c>
      <c r="B8825" t="s">
        <v>957</v>
      </c>
      <c r="C8825">
        <v>4.2</v>
      </c>
      <c r="D8825">
        <v>526</v>
      </c>
      <c r="E8825">
        <v>2149</v>
      </c>
      <c r="F8825">
        <v>859</v>
      </c>
      <c r="G8825" t="s">
        <v>1657</v>
      </c>
      <c r="H8825" t="s">
        <v>26804</v>
      </c>
      <c r="I8825" t="s">
        <v>297</v>
      </c>
      <c r="J8825" t="s">
        <v>959</v>
      </c>
      <c r="K8825" t="s">
        <v>26805</v>
      </c>
      <c r="L8825">
        <v>5509110</v>
      </c>
      <c r="M8825">
        <f t="shared" si="274"/>
        <v>451834</v>
      </c>
      <c r="N8825" s="2">
        <f t="shared" si="275"/>
        <v>60.027919962773382</v>
      </c>
    </row>
    <row r="8826" spans="1:14" x14ac:dyDescent="0.3">
      <c r="A8826" t="s">
        <v>26806</v>
      </c>
      <c r="B8826" t="s">
        <v>3614</v>
      </c>
      <c r="C8826">
        <v>4.8</v>
      </c>
      <c r="D8826">
        <v>6</v>
      </c>
      <c r="E8826">
        <v>3595</v>
      </c>
      <c r="F8826">
        <v>3595</v>
      </c>
      <c r="G8826" t="s">
        <v>29</v>
      </c>
      <c r="H8826" t="s">
        <v>26807</v>
      </c>
      <c r="I8826" t="s">
        <v>201</v>
      </c>
      <c r="J8826" t="s">
        <v>3616</v>
      </c>
      <c r="K8826" t="s">
        <v>26808</v>
      </c>
      <c r="L8826">
        <v>16869548</v>
      </c>
      <c r="M8826">
        <f t="shared" si="274"/>
        <v>21570</v>
      </c>
      <c r="N8826" s="2">
        <f t="shared" si="275"/>
        <v>0</v>
      </c>
    </row>
    <row r="8827" spans="1:14" x14ac:dyDescent="0.3">
      <c r="A8827" t="s">
        <v>22561</v>
      </c>
      <c r="B8827" t="s">
        <v>7733</v>
      </c>
      <c r="C8827">
        <v>4.5</v>
      </c>
      <c r="D8827">
        <v>6</v>
      </c>
      <c r="E8827">
        <v>2395</v>
      </c>
      <c r="F8827">
        <v>1796</v>
      </c>
      <c r="G8827" t="s">
        <v>5138</v>
      </c>
      <c r="H8827" t="s">
        <v>26809</v>
      </c>
      <c r="I8827" t="s">
        <v>297</v>
      </c>
      <c r="J8827" t="s">
        <v>7735</v>
      </c>
      <c r="K8827" t="s">
        <v>26810</v>
      </c>
      <c r="L8827">
        <v>16693348</v>
      </c>
      <c r="M8827">
        <f t="shared" si="274"/>
        <v>10776</v>
      </c>
      <c r="N8827" s="2">
        <f t="shared" si="275"/>
        <v>25.010438413361168</v>
      </c>
    </row>
    <row r="8828" spans="1:14" x14ac:dyDescent="0.3">
      <c r="A8828" t="s">
        <v>26811</v>
      </c>
      <c r="B8828" t="s">
        <v>3331</v>
      </c>
      <c r="C8828">
        <v>4.8</v>
      </c>
      <c r="D8828">
        <v>25</v>
      </c>
      <c r="E8828">
        <v>1420</v>
      </c>
      <c r="F8828">
        <v>752</v>
      </c>
      <c r="G8828" t="s">
        <v>3332</v>
      </c>
      <c r="H8828" t="s">
        <v>26812</v>
      </c>
      <c r="I8828" t="s">
        <v>1229</v>
      </c>
      <c r="J8828" t="s">
        <v>3334</v>
      </c>
      <c r="K8828" t="s">
        <v>26813</v>
      </c>
      <c r="L8828">
        <v>14083028</v>
      </c>
      <c r="M8828">
        <f t="shared" si="274"/>
        <v>18800</v>
      </c>
      <c r="N8828" s="2">
        <f t="shared" si="275"/>
        <v>47.04225352112676</v>
      </c>
    </row>
    <row r="8829" spans="1:14" x14ac:dyDescent="0.3">
      <c r="A8829" t="s">
        <v>26814</v>
      </c>
      <c r="B8829" t="s">
        <v>1513</v>
      </c>
      <c r="C8829">
        <v>4.2</v>
      </c>
      <c r="D8829">
        <v>12</v>
      </c>
      <c r="E8829">
        <v>1749</v>
      </c>
      <c r="F8829">
        <v>699</v>
      </c>
      <c r="G8829" t="s">
        <v>42</v>
      </c>
      <c r="H8829" t="s">
        <v>26815</v>
      </c>
      <c r="I8829" t="s">
        <v>50</v>
      </c>
      <c r="J8829" t="s">
        <v>1515</v>
      </c>
      <c r="K8829" t="s">
        <v>26816</v>
      </c>
      <c r="L8829">
        <v>17763982</v>
      </c>
      <c r="M8829">
        <f t="shared" si="274"/>
        <v>8388</v>
      </c>
      <c r="N8829" s="2">
        <f t="shared" si="275"/>
        <v>60.03430531732419</v>
      </c>
    </row>
    <row r="8830" spans="1:14" x14ac:dyDescent="0.3">
      <c r="A8830" t="s">
        <v>26817</v>
      </c>
      <c r="B8830" t="s">
        <v>26818</v>
      </c>
      <c r="C8830">
        <v>4.5</v>
      </c>
      <c r="D8830">
        <v>73</v>
      </c>
      <c r="E8830">
        <v>3999</v>
      </c>
      <c r="F8830">
        <v>1399</v>
      </c>
      <c r="G8830" t="s">
        <v>74</v>
      </c>
      <c r="H8830" t="s">
        <v>26819</v>
      </c>
      <c r="I8830" t="s">
        <v>76</v>
      </c>
      <c r="J8830" t="s">
        <v>26820</v>
      </c>
      <c r="K8830" t="s">
        <v>26821</v>
      </c>
      <c r="L8830">
        <v>6786347</v>
      </c>
      <c r="M8830">
        <f t="shared" si="274"/>
        <v>102127</v>
      </c>
      <c r="N8830" s="2">
        <f t="shared" si="275"/>
        <v>65.016254063515873</v>
      </c>
    </row>
    <row r="8831" spans="1:14" x14ac:dyDescent="0.3">
      <c r="A8831" t="s">
        <v>4411</v>
      </c>
      <c r="B8831" t="s">
        <v>15909</v>
      </c>
      <c r="C8831">
        <v>4.5999999999999996</v>
      </c>
      <c r="D8831">
        <v>7</v>
      </c>
      <c r="E8831">
        <v>1699</v>
      </c>
      <c r="F8831">
        <v>849</v>
      </c>
      <c r="G8831" t="s">
        <v>1536</v>
      </c>
      <c r="H8831" t="s">
        <v>26822</v>
      </c>
      <c r="I8831" t="s">
        <v>1229</v>
      </c>
      <c r="J8831" t="s">
        <v>15911</v>
      </c>
      <c r="K8831" t="s">
        <v>26823</v>
      </c>
      <c r="L8831">
        <v>17278180</v>
      </c>
      <c r="M8831">
        <f t="shared" si="274"/>
        <v>5943</v>
      </c>
      <c r="N8831" s="2">
        <f t="shared" si="275"/>
        <v>50.029429075927013</v>
      </c>
    </row>
    <row r="8832" spans="1:14" x14ac:dyDescent="0.3">
      <c r="A8832" t="s">
        <v>26824</v>
      </c>
      <c r="B8832" t="s">
        <v>119</v>
      </c>
      <c r="C8832">
        <v>4.7</v>
      </c>
      <c r="D8832">
        <v>17</v>
      </c>
      <c r="E8832">
        <v>249</v>
      </c>
      <c r="F8832">
        <v>249</v>
      </c>
      <c r="G8832" t="s">
        <v>4247</v>
      </c>
      <c r="H8832" t="s">
        <v>26825</v>
      </c>
      <c r="I8832" t="s">
        <v>37</v>
      </c>
      <c r="J8832" t="s">
        <v>119</v>
      </c>
      <c r="K8832" t="s">
        <v>26826</v>
      </c>
      <c r="L8832">
        <v>18128568</v>
      </c>
      <c r="M8832">
        <f t="shared" si="274"/>
        <v>4233</v>
      </c>
      <c r="N8832" s="2">
        <f t="shared" si="275"/>
        <v>0</v>
      </c>
    </row>
    <row r="8833" spans="1:14" x14ac:dyDescent="0.3">
      <c r="A8833" t="s">
        <v>26827</v>
      </c>
      <c r="B8833" t="s">
        <v>230</v>
      </c>
      <c r="C8833">
        <v>4</v>
      </c>
      <c r="D8833">
        <v>122</v>
      </c>
      <c r="E8833">
        <v>999</v>
      </c>
      <c r="F8833">
        <v>899</v>
      </c>
      <c r="G8833" t="s">
        <v>563</v>
      </c>
      <c r="H8833" t="s">
        <v>26828</v>
      </c>
      <c r="I8833" t="s">
        <v>297</v>
      </c>
      <c r="J8833" t="s">
        <v>232</v>
      </c>
      <c r="K8833" t="s">
        <v>26829</v>
      </c>
      <c r="L8833">
        <v>12919476</v>
      </c>
      <c r="M8833">
        <f t="shared" si="274"/>
        <v>109678</v>
      </c>
      <c r="N8833" s="2">
        <f t="shared" si="275"/>
        <v>10.01001001001001</v>
      </c>
    </row>
    <row r="8834" spans="1:14" x14ac:dyDescent="0.3">
      <c r="A8834" t="s">
        <v>26830</v>
      </c>
      <c r="B8834" t="s">
        <v>235</v>
      </c>
      <c r="C8834">
        <v>4</v>
      </c>
      <c r="D8834">
        <v>7</v>
      </c>
      <c r="E8834">
        <v>2099</v>
      </c>
      <c r="F8834">
        <v>2099</v>
      </c>
      <c r="G8834" t="s">
        <v>3124</v>
      </c>
      <c r="H8834" t="s">
        <v>26831</v>
      </c>
      <c r="I8834" t="s">
        <v>50</v>
      </c>
      <c r="J8834" t="s">
        <v>238</v>
      </c>
      <c r="K8834" t="s">
        <v>26832</v>
      </c>
      <c r="L8834">
        <v>14468792</v>
      </c>
      <c r="M8834">
        <f t="shared" si="274"/>
        <v>14693</v>
      </c>
      <c r="N8834" s="2">
        <f t="shared" si="275"/>
        <v>0</v>
      </c>
    </row>
    <row r="8835" spans="1:14" x14ac:dyDescent="0.3">
      <c r="A8835" t="s">
        <v>26833</v>
      </c>
      <c r="B8835" t="s">
        <v>1879</v>
      </c>
      <c r="C8835">
        <v>4.8</v>
      </c>
      <c r="D8835">
        <v>6</v>
      </c>
      <c r="E8835">
        <v>3299</v>
      </c>
      <c r="F8835">
        <v>1979</v>
      </c>
      <c r="G8835" t="s">
        <v>242</v>
      </c>
      <c r="H8835" t="s">
        <v>26834</v>
      </c>
      <c r="I8835" t="s">
        <v>244</v>
      </c>
      <c r="J8835" t="s">
        <v>1881</v>
      </c>
      <c r="K8835" t="s">
        <v>26835</v>
      </c>
      <c r="L8835">
        <v>14971888</v>
      </c>
      <c r="M8835">
        <f t="shared" ref="M8835:M8898" si="276">D8835*F8835</f>
        <v>11874</v>
      </c>
      <c r="N8835" s="2">
        <f t="shared" ref="N8835:N8898" si="277">((E8835-F8835)/E8835) *100</f>
        <v>40.01212488632919</v>
      </c>
    </row>
    <row r="8836" spans="1:14" x14ac:dyDescent="0.3">
      <c r="A8836" t="s">
        <v>3955</v>
      </c>
      <c r="B8836" t="s">
        <v>1491</v>
      </c>
      <c r="C8836">
        <v>4.4000000000000004</v>
      </c>
      <c r="D8836">
        <v>146</v>
      </c>
      <c r="E8836">
        <v>1499</v>
      </c>
      <c r="F8836">
        <v>599</v>
      </c>
      <c r="G8836" t="s">
        <v>124</v>
      </c>
      <c r="H8836" t="s">
        <v>26836</v>
      </c>
      <c r="I8836" t="s">
        <v>56</v>
      </c>
      <c r="J8836" t="s">
        <v>1493</v>
      </c>
      <c r="K8836" t="s">
        <v>26837</v>
      </c>
      <c r="L8836">
        <v>13416580</v>
      </c>
      <c r="M8836">
        <f t="shared" si="276"/>
        <v>87454</v>
      </c>
      <c r="N8836" s="2">
        <f t="shared" si="277"/>
        <v>60.040026684456308</v>
      </c>
    </row>
    <row r="8837" spans="1:14" x14ac:dyDescent="0.3">
      <c r="A8837" t="s">
        <v>26838</v>
      </c>
      <c r="B8837" t="s">
        <v>456</v>
      </c>
      <c r="C8837">
        <v>2.8</v>
      </c>
      <c r="D8837">
        <v>18</v>
      </c>
      <c r="E8837">
        <v>1690</v>
      </c>
      <c r="F8837">
        <v>845</v>
      </c>
      <c r="G8837" t="s">
        <v>67</v>
      </c>
      <c r="H8837" t="s">
        <v>26839</v>
      </c>
      <c r="I8837" t="s">
        <v>50</v>
      </c>
      <c r="J8837" t="s">
        <v>459</v>
      </c>
      <c r="K8837" t="s">
        <v>26840</v>
      </c>
      <c r="L8837">
        <v>15847134</v>
      </c>
      <c r="M8837">
        <f t="shared" si="276"/>
        <v>15210</v>
      </c>
      <c r="N8837" s="2">
        <f t="shared" si="277"/>
        <v>50</v>
      </c>
    </row>
    <row r="8838" spans="1:14" x14ac:dyDescent="0.3">
      <c r="A8838" t="s">
        <v>10541</v>
      </c>
      <c r="B8838" t="s">
        <v>2417</v>
      </c>
      <c r="C8838">
        <v>4.3</v>
      </c>
      <c r="D8838">
        <v>7</v>
      </c>
      <c r="E8838">
        <v>2499</v>
      </c>
      <c r="F8838">
        <v>2124</v>
      </c>
      <c r="G8838" t="s">
        <v>16</v>
      </c>
      <c r="H8838" t="s">
        <v>26841</v>
      </c>
      <c r="I8838" t="s">
        <v>586</v>
      </c>
      <c r="J8838" t="s">
        <v>2419</v>
      </c>
      <c r="K8838" t="s">
        <v>26842</v>
      </c>
      <c r="L8838">
        <v>17331744</v>
      </c>
      <c r="M8838">
        <f t="shared" si="276"/>
        <v>14868</v>
      </c>
      <c r="N8838" s="2">
        <f t="shared" si="277"/>
        <v>15.006002400960384</v>
      </c>
    </row>
    <row r="8839" spans="1:14" x14ac:dyDescent="0.3">
      <c r="A8839" t="s">
        <v>22234</v>
      </c>
      <c r="B8839" t="s">
        <v>3772</v>
      </c>
      <c r="C8839">
        <v>4.8</v>
      </c>
      <c r="D8839">
        <v>10</v>
      </c>
      <c r="E8839">
        <v>2699</v>
      </c>
      <c r="F8839">
        <v>1484</v>
      </c>
      <c r="G8839" t="s">
        <v>16</v>
      </c>
      <c r="H8839" t="s">
        <v>26843</v>
      </c>
      <c r="I8839" t="s">
        <v>586</v>
      </c>
      <c r="J8839" t="s">
        <v>3774</v>
      </c>
      <c r="K8839" t="s">
        <v>26844</v>
      </c>
      <c r="L8839">
        <v>15521574</v>
      </c>
      <c r="M8839">
        <f t="shared" si="276"/>
        <v>14840</v>
      </c>
      <c r="N8839" s="2">
        <f t="shared" si="277"/>
        <v>45.016672841793259</v>
      </c>
    </row>
    <row r="8840" spans="1:14" x14ac:dyDescent="0.3">
      <c r="A8840" t="s">
        <v>525</v>
      </c>
      <c r="B8840" t="s">
        <v>733</v>
      </c>
      <c r="C8840">
        <v>3.7</v>
      </c>
      <c r="D8840">
        <v>231</v>
      </c>
      <c r="E8840">
        <v>879</v>
      </c>
      <c r="F8840">
        <v>527</v>
      </c>
      <c r="G8840" t="s">
        <v>666</v>
      </c>
      <c r="H8840" t="s">
        <v>26845</v>
      </c>
      <c r="I8840" t="s">
        <v>189</v>
      </c>
      <c r="J8840" t="s">
        <v>735</v>
      </c>
      <c r="K8840" t="s">
        <v>26846</v>
      </c>
      <c r="L8840">
        <v>12050486</v>
      </c>
      <c r="M8840">
        <f t="shared" si="276"/>
        <v>121737</v>
      </c>
      <c r="N8840" s="2">
        <f t="shared" si="277"/>
        <v>40.045506257110354</v>
      </c>
    </row>
    <row r="8841" spans="1:14" x14ac:dyDescent="0.3">
      <c r="A8841" t="s">
        <v>2961</v>
      </c>
      <c r="B8841" t="s">
        <v>230</v>
      </c>
      <c r="C8841">
        <v>2.8</v>
      </c>
      <c r="D8841">
        <v>5</v>
      </c>
      <c r="E8841">
        <v>1249</v>
      </c>
      <c r="F8841">
        <v>686</v>
      </c>
      <c r="G8841" t="s">
        <v>67</v>
      </c>
      <c r="H8841" t="s">
        <v>26847</v>
      </c>
      <c r="I8841" t="s">
        <v>273</v>
      </c>
      <c r="J8841" t="s">
        <v>232</v>
      </c>
      <c r="K8841" t="s">
        <v>26848</v>
      </c>
      <c r="L8841">
        <v>14393702</v>
      </c>
      <c r="M8841">
        <f t="shared" si="276"/>
        <v>3430</v>
      </c>
      <c r="N8841" s="2">
        <f t="shared" si="277"/>
        <v>45.076060848678942</v>
      </c>
    </row>
    <row r="8842" spans="1:14" x14ac:dyDescent="0.3">
      <c r="A8842" t="s">
        <v>26849</v>
      </c>
      <c r="B8842" t="s">
        <v>14016</v>
      </c>
      <c r="C8842">
        <v>4</v>
      </c>
      <c r="D8842">
        <v>43</v>
      </c>
      <c r="E8842">
        <v>2999</v>
      </c>
      <c r="F8842">
        <v>989</v>
      </c>
      <c r="G8842" t="s">
        <v>74</v>
      </c>
      <c r="H8842" t="s">
        <v>26850</v>
      </c>
      <c r="I8842" t="s">
        <v>3629</v>
      </c>
      <c r="J8842" t="s">
        <v>14018</v>
      </c>
      <c r="K8842" t="s">
        <v>26851</v>
      </c>
      <c r="L8842">
        <v>13142518</v>
      </c>
      <c r="M8842">
        <f t="shared" si="276"/>
        <v>42527</v>
      </c>
      <c r="N8842" s="2">
        <f t="shared" si="277"/>
        <v>67.02234078026008</v>
      </c>
    </row>
    <row r="8843" spans="1:14" x14ac:dyDescent="0.3">
      <c r="A8843" t="s">
        <v>25411</v>
      </c>
      <c r="B8843" t="s">
        <v>1342</v>
      </c>
      <c r="C8843">
        <v>3.8</v>
      </c>
      <c r="D8843">
        <v>9</v>
      </c>
      <c r="E8843">
        <v>1699</v>
      </c>
      <c r="F8843">
        <v>934</v>
      </c>
      <c r="G8843" t="s">
        <v>42</v>
      </c>
      <c r="H8843" t="s">
        <v>26852</v>
      </c>
      <c r="I8843" t="s">
        <v>56</v>
      </c>
      <c r="J8843" t="s">
        <v>1344</v>
      </c>
      <c r="K8843" t="s">
        <v>26853</v>
      </c>
      <c r="L8843">
        <v>17170852</v>
      </c>
      <c r="M8843">
        <f t="shared" si="276"/>
        <v>8406</v>
      </c>
      <c r="N8843" s="2">
        <f t="shared" si="277"/>
        <v>45.026486168334316</v>
      </c>
    </row>
    <row r="8844" spans="1:14" x14ac:dyDescent="0.3">
      <c r="A8844" t="s">
        <v>1218</v>
      </c>
      <c r="B8844" t="s">
        <v>1513</v>
      </c>
      <c r="C8844">
        <v>4</v>
      </c>
      <c r="D8844">
        <v>24</v>
      </c>
      <c r="E8844">
        <v>2399</v>
      </c>
      <c r="F8844">
        <v>599</v>
      </c>
      <c r="G8844" t="s">
        <v>124</v>
      </c>
      <c r="H8844" t="s">
        <v>26854</v>
      </c>
      <c r="I8844" t="s">
        <v>132</v>
      </c>
      <c r="J8844" t="s">
        <v>1515</v>
      </c>
      <c r="K8844" t="s">
        <v>26855</v>
      </c>
      <c r="L8844">
        <v>15892866</v>
      </c>
      <c r="M8844">
        <f t="shared" si="276"/>
        <v>14376</v>
      </c>
      <c r="N8844" s="2">
        <f t="shared" si="277"/>
        <v>75.031263026260945</v>
      </c>
    </row>
    <row r="8845" spans="1:14" x14ac:dyDescent="0.3">
      <c r="A8845" t="s">
        <v>449</v>
      </c>
      <c r="B8845" t="s">
        <v>733</v>
      </c>
      <c r="C8845">
        <v>4.0999999999999996</v>
      </c>
      <c r="D8845">
        <v>70</v>
      </c>
      <c r="E8845">
        <v>1449</v>
      </c>
      <c r="F8845">
        <v>550</v>
      </c>
      <c r="G8845" t="s">
        <v>1657</v>
      </c>
      <c r="H8845" t="s">
        <v>26856</v>
      </c>
      <c r="I8845" t="s">
        <v>297</v>
      </c>
      <c r="J8845" t="s">
        <v>735</v>
      </c>
      <c r="K8845" t="s">
        <v>26857</v>
      </c>
      <c r="L8845">
        <v>12837720</v>
      </c>
      <c r="M8845">
        <f t="shared" si="276"/>
        <v>38500</v>
      </c>
      <c r="N8845" s="2">
        <f t="shared" si="277"/>
        <v>62.04278812974465</v>
      </c>
    </row>
    <row r="8846" spans="1:14" x14ac:dyDescent="0.3">
      <c r="A8846" t="s">
        <v>3130</v>
      </c>
      <c r="B8846" t="s">
        <v>165</v>
      </c>
      <c r="C8846">
        <v>3.2</v>
      </c>
      <c r="D8846">
        <v>5</v>
      </c>
      <c r="E8846">
        <v>1799</v>
      </c>
      <c r="F8846">
        <v>1079</v>
      </c>
      <c r="G8846" t="s">
        <v>1325</v>
      </c>
      <c r="H8846" t="s">
        <v>26858</v>
      </c>
      <c r="I8846" t="s">
        <v>76</v>
      </c>
      <c r="J8846" t="s">
        <v>168</v>
      </c>
      <c r="K8846" t="s">
        <v>26859</v>
      </c>
      <c r="L8846">
        <v>17216540</v>
      </c>
      <c r="M8846">
        <f t="shared" si="276"/>
        <v>5395</v>
      </c>
      <c r="N8846" s="2">
        <f t="shared" si="277"/>
        <v>40.022234574763758</v>
      </c>
    </row>
    <row r="8847" spans="1:14" x14ac:dyDescent="0.3">
      <c r="A8847" t="s">
        <v>572</v>
      </c>
      <c r="B8847" t="s">
        <v>4667</v>
      </c>
      <c r="C8847">
        <v>4.5</v>
      </c>
      <c r="D8847">
        <v>10</v>
      </c>
      <c r="E8847">
        <v>999</v>
      </c>
      <c r="F8847">
        <v>549</v>
      </c>
      <c r="G8847" t="s">
        <v>26860</v>
      </c>
      <c r="H8847" t="s">
        <v>26861</v>
      </c>
      <c r="I8847" t="s">
        <v>37</v>
      </c>
      <c r="J8847" t="s">
        <v>4670</v>
      </c>
      <c r="K8847" t="s">
        <v>26862</v>
      </c>
      <c r="L8847">
        <v>15365104</v>
      </c>
      <c r="M8847">
        <f t="shared" si="276"/>
        <v>5490</v>
      </c>
      <c r="N8847" s="2">
        <f t="shared" si="277"/>
        <v>45.045045045045043</v>
      </c>
    </row>
    <row r="8848" spans="1:14" x14ac:dyDescent="0.3">
      <c r="A8848" t="s">
        <v>21912</v>
      </c>
      <c r="B8848" t="s">
        <v>1382</v>
      </c>
      <c r="C8848">
        <v>4.5</v>
      </c>
      <c r="D8848">
        <v>28</v>
      </c>
      <c r="E8848">
        <v>1599</v>
      </c>
      <c r="F8848">
        <v>959</v>
      </c>
      <c r="G8848" t="s">
        <v>16</v>
      </c>
      <c r="H8848" t="s">
        <v>26863</v>
      </c>
      <c r="I8848" t="s">
        <v>586</v>
      </c>
      <c r="J8848" t="s">
        <v>1384</v>
      </c>
      <c r="K8848" t="s">
        <v>26864</v>
      </c>
      <c r="L8848">
        <v>16070428</v>
      </c>
      <c r="M8848">
        <f t="shared" si="276"/>
        <v>26852</v>
      </c>
      <c r="N8848" s="2">
        <f t="shared" si="277"/>
        <v>40.025015634771734</v>
      </c>
    </row>
    <row r="8849" spans="1:14" x14ac:dyDescent="0.3">
      <c r="A8849" t="s">
        <v>449</v>
      </c>
      <c r="B8849" t="s">
        <v>557</v>
      </c>
      <c r="C8849">
        <v>3.5</v>
      </c>
      <c r="D8849">
        <v>13</v>
      </c>
      <c r="E8849">
        <v>1999</v>
      </c>
      <c r="F8849">
        <v>1099</v>
      </c>
      <c r="G8849" t="s">
        <v>451</v>
      </c>
      <c r="H8849" t="s">
        <v>26865</v>
      </c>
      <c r="I8849" t="s">
        <v>297</v>
      </c>
      <c r="J8849" t="s">
        <v>559</v>
      </c>
      <c r="K8849" t="s">
        <v>26866</v>
      </c>
      <c r="L8849">
        <v>16746738</v>
      </c>
      <c r="M8849">
        <f t="shared" si="276"/>
        <v>14287</v>
      </c>
      <c r="N8849" s="2">
        <f t="shared" si="277"/>
        <v>45.022511255627812</v>
      </c>
    </row>
    <row r="8850" spans="1:14" x14ac:dyDescent="0.3">
      <c r="A8850" t="s">
        <v>26867</v>
      </c>
      <c r="B8850" t="s">
        <v>2104</v>
      </c>
      <c r="C8850">
        <v>4.2</v>
      </c>
      <c r="D8850">
        <v>41</v>
      </c>
      <c r="E8850">
        <v>4499</v>
      </c>
      <c r="F8850">
        <v>944</v>
      </c>
      <c r="G8850" t="s">
        <v>12272</v>
      </c>
      <c r="H8850" t="s">
        <v>26868</v>
      </c>
      <c r="I8850" t="s">
        <v>685</v>
      </c>
      <c r="J8850" t="s">
        <v>2106</v>
      </c>
      <c r="K8850" t="s">
        <v>26869</v>
      </c>
      <c r="L8850">
        <v>12447260</v>
      </c>
      <c r="M8850">
        <f t="shared" si="276"/>
        <v>38704</v>
      </c>
      <c r="N8850" s="2">
        <f t="shared" si="277"/>
        <v>79.017559457657256</v>
      </c>
    </row>
    <row r="8851" spans="1:14" x14ac:dyDescent="0.3">
      <c r="A8851" t="s">
        <v>26870</v>
      </c>
      <c r="B8851" t="s">
        <v>16730</v>
      </c>
      <c r="C8851">
        <v>3.7</v>
      </c>
      <c r="D8851">
        <v>19</v>
      </c>
      <c r="E8851">
        <v>2049</v>
      </c>
      <c r="F8851">
        <v>717</v>
      </c>
      <c r="G8851" t="s">
        <v>29</v>
      </c>
      <c r="H8851" t="s">
        <v>26871</v>
      </c>
      <c r="I8851" t="s">
        <v>126</v>
      </c>
      <c r="J8851" t="s">
        <v>16732</v>
      </c>
      <c r="K8851" t="s">
        <v>26872</v>
      </c>
      <c r="L8851">
        <v>15981040</v>
      </c>
      <c r="M8851">
        <f t="shared" si="276"/>
        <v>13623</v>
      </c>
      <c r="N8851" s="2">
        <f t="shared" si="277"/>
        <v>65.007320644216691</v>
      </c>
    </row>
    <row r="8852" spans="1:14" x14ac:dyDescent="0.3">
      <c r="A8852" t="s">
        <v>6096</v>
      </c>
      <c r="B8852" t="s">
        <v>733</v>
      </c>
      <c r="C8852">
        <v>4.5999999999999996</v>
      </c>
      <c r="D8852">
        <v>11</v>
      </c>
      <c r="E8852">
        <v>749</v>
      </c>
      <c r="F8852">
        <v>307</v>
      </c>
      <c r="G8852" t="s">
        <v>67</v>
      </c>
      <c r="H8852" t="s">
        <v>26873</v>
      </c>
      <c r="I8852" t="s">
        <v>37</v>
      </c>
      <c r="J8852" t="s">
        <v>735</v>
      </c>
      <c r="K8852" t="s">
        <v>26874</v>
      </c>
      <c r="L8852">
        <v>18114078</v>
      </c>
      <c r="M8852">
        <f t="shared" si="276"/>
        <v>3377</v>
      </c>
      <c r="N8852" s="2">
        <f t="shared" si="277"/>
        <v>59.012016021361816</v>
      </c>
    </row>
    <row r="8853" spans="1:14" x14ac:dyDescent="0.3">
      <c r="A8853" t="s">
        <v>6570</v>
      </c>
      <c r="B8853" t="s">
        <v>6571</v>
      </c>
      <c r="C8853">
        <v>4.2</v>
      </c>
      <c r="D8853">
        <v>232</v>
      </c>
      <c r="E8853">
        <v>1999</v>
      </c>
      <c r="F8853">
        <v>839</v>
      </c>
      <c r="G8853" t="s">
        <v>628</v>
      </c>
      <c r="H8853" t="s">
        <v>26875</v>
      </c>
      <c r="I8853" t="s">
        <v>1165</v>
      </c>
      <c r="J8853" t="s">
        <v>6573</v>
      </c>
      <c r="K8853" t="s">
        <v>26876</v>
      </c>
      <c r="L8853">
        <v>13974986</v>
      </c>
      <c r="M8853">
        <f t="shared" si="276"/>
        <v>194648</v>
      </c>
      <c r="N8853" s="2">
        <f t="shared" si="277"/>
        <v>58.029014507253628</v>
      </c>
    </row>
    <row r="8854" spans="1:14" x14ac:dyDescent="0.3">
      <c r="A8854" t="s">
        <v>26877</v>
      </c>
      <c r="B8854" t="s">
        <v>481</v>
      </c>
      <c r="C8854">
        <v>4.3</v>
      </c>
      <c r="D8854">
        <v>554</v>
      </c>
      <c r="E8854">
        <v>2500</v>
      </c>
      <c r="F8854">
        <v>500</v>
      </c>
      <c r="G8854" t="s">
        <v>16</v>
      </c>
      <c r="H8854" t="s">
        <v>26878</v>
      </c>
      <c r="I8854" t="s">
        <v>1393</v>
      </c>
      <c r="J8854" t="s">
        <v>483</v>
      </c>
      <c r="K8854" t="s">
        <v>26879</v>
      </c>
      <c r="L8854">
        <v>2425020</v>
      </c>
      <c r="M8854">
        <f t="shared" si="276"/>
        <v>277000</v>
      </c>
      <c r="N8854" s="2">
        <f t="shared" si="277"/>
        <v>80</v>
      </c>
    </row>
    <row r="8855" spans="1:14" x14ac:dyDescent="0.3">
      <c r="A8855" t="s">
        <v>2165</v>
      </c>
      <c r="B8855" t="s">
        <v>230</v>
      </c>
      <c r="C8855">
        <v>4</v>
      </c>
      <c r="D8855">
        <v>410</v>
      </c>
      <c r="E8855">
        <v>1799</v>
      </c>
      <c r="F8855">
        <v>1079</v>
      </c>
      <c r="G8855" t="s">
        <v>1536</v>
      </c>
      <c r="H8855" t="s">
        <v>26880</v>
      </c>
      <c r="I8855" t="s">
        <v>83</v>
      </c>
      <c r="J8855" t="s">
        <v>232</v>
      </c>
      <c r="K8855" t="s">
        <v>26881</v>
      </c>
      <c r="L8855">
        <v>11274562</v>
      </c>
      <c r="M8855">
        <f t="shared" si="276"/>
        <v>442390</v>
      </c>
      <c r="N8855" s="2">
        <f t="shared" si="277"/>
        <v>40.022234574763758</v>
      </c>
    </row>
    <row r="8856" spans="1:14" x14ac:dyDescent="0.3">
      <c r="A8856" t="s">
        <v>14984</v>
      </c>
      <c r="B8856" t="s">
        <v>14006</v>
      </c>
      <c r="C8856">
        <v>4.0999999999999996</v>
      </c>
      <c r="D8856">
        <v>36</v>
      </c>
      <c r="E8856">
        <v>1299</v>
      </c>
      <c r="F8856">
        <v>545</v>
      </c>
      <c r="G8856" t="s">
        <v>8588</v>
      </c>
      <c r="H8856" t="s">
        <v>26882</v>
      </c>
      <c r="I8856" t="s">
        <v>1176</v>
      </c>
      <c r="J8856" t="s">
        <v>14008</v>
      </c>
      <c r="K8856" t="s">
        <v>26883</v>
      </c>
      <c r="L8856">
        <v>16075662</v>
      </c>
      <c r="M8856">
        <f t="shared" si="276"/>
        <v>19620</v>
      </c>
      <c r="N8856" s="2">
        <f t="shared" si="277"/>
        <v>58.044649730561972</v>
      </c>
    </row>
    <row r="8857" spans="1:14" x14ac:dyDescent="0.3">
      <c r="A8857" t="s">
        <v>26884</v>
      </c>
      <c r="B8857" t="s">
        <v>41</v>
      </c>
      <c r="C8857">
        <v>4.4000000000000004</v>
      </c>
      <c r="D8857">
        <v>323</v>
      </c>
      <c r="E8857">
        <v>5699</v>
      </c>
      <c r="F8857">
        <v>3419</v>
      </c>
      <c r="G8857" t="s">
        <v>74</v>
      </c>
      <c r="H8857" t="s">
        <v>26885</v>
      </c>
      <c r="I8857" t="s">
        <v>3629</v>
      </c>
      <c r="J8857" t="s">
        <v>45</v>
      </c>
      <c r="K8857" t="s">
        <v>26886</v>
      </c>
      <c r="L8857">
        <v>11728102</v>
      </c>
      <c r="M8857">
        <f t="shared" si="276"/>
        <v>1104337</v>
      </c>
      <c r="N8857" s="2">
        <f t="shared" si="277"/>
        <v>40.007018775223727</v>
      </c>
    </row>
    <row r="8858" spans="1:14" x14ac:dyDescent="0.3">
      <c r="A8858" t="s">
        <v>5679</v>
      </c>
      <c r="B8858" t="s">
        <v>5794</v>
      </c>
      <c r="C8858">
        <v>4</v>
      </c>
      <c r="D8858">
        <v>6</v>
      </c>
      <c r="E8858">
        <v>1849</v>
      </c>
      <c r="F8858">
        <v>1849</v>
      </c>
      <c r="G8858" t="s">
        <v>683</v>
      </c>
      <c r="H8858" t="s">
        <v>26887</v>
      </c>
      <c r="I8858" t="s">
        <v>3629</v>
      </c>
      <c r="J8858" t="s">
        <v>5796</v>
      </c>
      <c r="K8858" t="s">
        <v>26888</v>
      </c>
      <c r="L8858">
        <v>17396186</v>
      </c>
      <c r="M8858">
        <f t="shared" si="276"/>
        <v>11094</v>
      </c>
      <c r="N8858" s="2">
        <f t="shared" si="277"/>
        <v>0</v>
      </c>
    </row>
    <row r="8859" spans="1:14" x14ac:dyDescent="0.3">
      <c r="A8859" t="s">
        <v>21641</v>
      </c>
      <c r="B8859" t="s">
        <v>6199</v>
      </c>
      <c r="C8859">
        <v>4.5</v>
      </c>
      <c r="D8859">
        <v>2</v>
      </c>
      <c r="E8859">
        <v>2499</v>
      </c>
      <c r="F8859">
        <v>899</v>
      </c>
      <c r="G8859" t="s">
        <v>683</v>
      </c>
      <c r="H8859" t="s">
        <v>26889</v>
      </c>
      <c r="I8859" t="s">
        <v>3629</v>
      </c>
      <c r="J8859" t="s">
        <v>6201</v>
      </c>
      <c r="K8859" t="s">
        <v>26890</v>
      </c>
      <c r="L8859">
        <v>17270702</v>
      </c>
      <c r="M8859">
        <f t="shared" si="276"/>
        <v>1798</v>
      </c>
      <c r="N8859" s="2">
        <f t="shared" si="277"/>
        <v>64.025610244097635</v>
      </c>
    </row>
    <row r="8860" spans="1:14" x14ac:dyDescent="0.3">
      <c r="A8860" t="s">
        <v>8571</v>
      </c>
      <c r="B8860" t="s">
        <v>2366</v>
      </c>
      <c r="C8860">
        <v>4.4000000000000004</v>
      </c>
      <c r="D8860">
        <v>33</v>
      </c>
      <c r="E8860">
        <v>3599</v>
      </c>
      <c r="F8860">
        <v>1403</v>
      </c>
      <c r="G8860" t="s">
        <v>16</v>
      </c>
      <c r="H8860" t="s">
        <v>26891</v>
      </c>
      <c r="I8860" t="s">
        <v>586</v>
      </c>
      <c r="J8860" t="s">
        <v>2368</v>
      </c>
      <c r="K8860" t="s">
        <v>26892</v>
      </c>
      <c r="L8860">
        <v>9762063</v>
      </c>
      <c r="M8860">
        <f t="shared" si="276"/>
        <v>46299</v>
      </c>
      <c r="N8860" s="2">
        <f t="shared" si="277"/>
        <v>61.016949152542374</v>
      </c>
    </row>
    <row r="8861" spans="1:14" x14ac:dyDescent="0.3">
      <c r="A8861" t="s">
        <v>174</v>
      </c>
      <c r="B8861" t="s">
        <v>8200</v>
      </c>
      <c r="C8861">
        <v>4.5</v>
      </c>
      <c r="D8861">
        <v>173</v>
      </c>
      <c r="E8861">
        <v>5599</v>
      </c>
      <c r="F8861">
        <v>2239</v>
      </c>
      <c r="G8861" t="s">
        <v>16</v>
      </c>
      <c r="H8861" t="s">
        <v>26893</v>
      </c>
      <c r="I8861" t="s">
        <v>177</v>
      </c>
      <c r="J8861" t="s">
        <v>8202</v>
      </c>
      <c r="K8861" t="s">
        <v>26894</v>
      </c>
      <c r="L8861">
        <v>7509758</v>
      </c>
      <c r="M8861">
        <f t="shared" si="276"/>
        <v>387347</v>
      </c>
      <c r="N8861" s="2">
        <f t="shared" si="277"/>
        <v>60.010716199321315</v>
      </c>
    </row>
    <row r="8862" spans="1:14" x14ac:dyDescent="0.3">
      <c r="A8862" t="s">
        <v>26895</v>
      </c>
      <c r="B8862" t="s">
        <v>3772</v>
      </c>
      <c r="C8862">
        <v>3.9</v>
      </c>
      <c r="D8862">
        <v>91</v>
      </c>
      <c r="E8862">
        <v>5499</v>
      </c>
      <c r="F8862">
        <v>3024</v>
      </c>
      <c r="G8862" t="s">
        <v>16</v>
      </c>
      <c r="H8862" t="s">
        <v>26896</v>
      </c>
      <c r="I8862" t="s">
        <v>586</v>
      </c>
      <c r="J8862" t="s">
        <v>3774</v>
      </c>
      <c r="K8862" t="s">
        <v>26897</v>
      </c>
      <c r="L8862">
        <v>14036032</v>
      </c>
      <c r="M8862">
        <f t="shared" si="276"/>
        <v>275184</v>
      </c>
      <c r="N8862" s="2">
        <f t="shared" si="277"/>
        <v>45.008183306055649</v>
      </c>
    </row>
    <row r="8863" spans="1:14" x14ac:dyDescent="0.3">
      <c r="A8863" t="s">
        <v>26898</v>
      </c>
      <c r="B8863" t="s">
        <v>3614</v>
      </c>
      <c r="C8863">
        <v>4.2</v>
      </c>
      <c r="D8863">
        <v>227</v>
      </c>
      <c r="E8863">
        <v>2995</v>
      </c>
      <c r="F8863">
        <v>2396</v>
      </c>
      <c r="G8863" t="s">
        <v>29</v>
      </c>
      <c r="H8863" t="s">
        <v>26899</v>
      </c>
      <c r="I8863" t="s">
        <v>862</v>
      </c>
      <c r="J8863" t="s">
        <v>3616</v>
      </c>
      <c r="K8863" t="s">
        <v>26900</v>
      </c>
      <c r="L8863">
        <v>7616580</v>
      </c>
      <c r="M8863">
        <f t="shared" si="276"/>
        <v>543892</v>
      </c>
      <c r="N8863" s="2">
        <f t="shared" si="277"/>
        <v>20</v>
      </c>
    </row>
    <row r="8864" spans="1:14" x14ac:dyDescent="0.3">
      <c r="A8864" t="s">
        <v>21109</v>
      </c>
      <c r="B8864" t="s">
        <v>3233</v>
      </c>
      <c r="C8864">
        <v>4.4000000000000004</v>
      </c>
      <c r="D8864">
        <v>29</v>
      </c>
      <c r="E8864">
        <v>2799</v>
      </c>
      <c r="F8864">
        <v>1539</v>
      </c>
      <c r="G8864" t="s">
        <v>2167</v>
      </c>
      <c r="H8864" t="s">
        <v>26901</v>
      </c>
      <c r="I8864" t="s">
        <v>446</v>
      </c>
      <c r="J8864" t="s">
        <v>3235</v>
      </c>
      <c r="K8864" t="s">
        <v>26902</v>
      </c>
      <c r="L8864">
        <v>14306902</v>
      </c>
      <c r="M8864">
        <f t="shared" si="276"/>
        <v>44631</v>
      </c>
      <c r="N8864" s="2">
        <f t="shared" si="277"/>
        <v>45.016077170418008</v>
      </c>
    </row>
    <row r="8865" spans="1:14" x14ac:dyDescent="0.3">
      <c r="A8865" t="s">
        <v>1027</v>
      </c>
      <c r="B8865" t="s">
        <v>3370</v>
      </c>
      <c r="C8865">
        <v>4.5999999999999996</v>
      </c>
      <c r="D8865">
        <v>9</v>
      </c>
      <c r="E8865">
        <v>999</v>
      </c>
      <c r="F8865">
        <v>549</v>
      </c>
      <c r="G8865" t="s">
        <v>242</v>
      </c>
      <c r="H8865" t="s">
        <v>26903</v>
      </c>
      <c r="I8865" t="s">
        <v>244</v>
      </c>
      <c r="J8865" t="s">
        <v>3372</v>
      </c>
      <c r="K8865" t="s">
        <v>26904</v>
      </c>
      <c r="L8865">
        <v>17942858</v>
      </c>
      <c r="M8865">
        <f t="shared" si="276"/>
        <v>4941</v>
      </c>
      <c r="N8865" s="2">
        <f t="shared" si="277"/>
        <v>45.045045045045043</v>
      </c>
    </row>
    <row r="8866" spans="1:14" x14ac:dyDescent="0.3">
      <c r="A8866" t="s">
        <v>26178</v>
      </c>
      <c r="B8866" t="s">
        <v>26905</v>
      </c>
      <c r="C8866">
        <v>3.7</v>
      </c>
      <c r="D8866">
        <v>7</v>
      </c>
      <c r="E8866">
        <v>8995</v>
      </c>
      <c r="F8866">
        <v>6296</v>
      </c>
      <c r="G8866" t="s">
        <v>16</v>
      </c>
      <c r="H8866" t="s">
        <v>26906</v>
      </c>
      <c r="I8866" t="s">
        <v>177</v>
      </c>
      <c r="J8866" t="s">
        <v>26907</v>
      </c>
      <c r="K8866" t="s">
        <v>26908</v>
      </c>
      <c r="L8866">
        <v>733899</v>
      </c>
      <c r="M8866">
        <f t="shared" si="276"/>
        <v>44072</v>
      </c>
      <c r="N8866" s="2">
        <f t="shared" si="277"/>
        <v>30.005558643690939</v>
      </c>
    </row>
    <row r="8867" spans="1:14" x14ac:dyDescent="0.3">
      <c r="A8867" t="s">
        <v>941</v>
      </c>
      <c r="B8867" t="s">
        <v>230</v>
      </c>
      <c r="C8867">
        <v>4.2</v>
      </c>
      <c r="D8867">
        <v>144</v>
      </c>
      <c r="E8867">
        <v>799</v>
      </c>
      <c r="F8867">
        <v>399</v>
      </c>
      <c r="G8867" t="s">
        <v>67</v>
      </c>
      <c r="H8867" t="s">
        <v>26909</v>
      </c>
      <c r="I8867" t="s">
        <v>37</v>
      </c>
      <c r="J8867" t="s">
        <v>232</v>
      </c>
      <c r="K8867" t="s">
        <v>26910</v>
      </c>
      <c r="L8867">
        <v>12003952</v>
      </c>
      <c r="M8867">
        <f t="shared" si="276"/>
        <v>57456</v>
      </c>
      <c r="N8867" s="2">
        <f t="shared" si="277"/>
        <v>50.062578222778477</v>
      </c>
    </row>
    <row r="8868" spans="1:14" x14ac:dyDescent="0.3">
      <c r="A8868" t="s">
        <v>3862</v>
      </c>
      <c r="B8868" t="s">
        <v>87</v>
      </c>
      <c r="C8868">
        <v>4.0999999999999996</v>
      </c>
      <c r="D8868">
        <v>978</v>
      </c>
      <c r="E8868">
        <v>2199</v>
      </c>
      <c r="F8868">
        <v>1209</v>
      </c>
      <c r="G8868" t="s">
        <v>2446</v>
      </c>
      <c r="H8868" t="s">
        <v>26911</v>
      </c>
      <c r="I8868" t="s">
        <v>297</v>
      </c>
      <c r="J8868" t="s">
        <v>91</v>
      </c>
      <c r="K8868" t="s">
        <v>26912</v>
      </c>
      <c r="L8868">
        <v>1729348</v>
      </c>
      <c r="M8868">
        <f t="shared" si="276"/>
        <v>1182402</v>
      </c>
      <c r="N8868" s="2">
        <f t="shared" si="277"/>
        <v>45.020463847203274</v>
      </c>
    </row>
    <row r="8869" spans="1:14" x14ac:dyDescent="0.3">
      <c r="A8869" t="s">
        <v>26913</v>
      </c>
      <c r="B8869" t="s">
        <v>4514</v>
      </c>
      <c r="C8869">
        <v>4.7</v>
      </c>
      <c r="D8869">
        <v>482</v>
      </c>
      <c r="E8869">
        <v>3299</v>
      </c>
      <c r="F8869">
        <v>3299</v>
      </c>
      <c r="G8869" t="s">
        <v>26914</v>
      </c>
      <c r="H8869" t="s">
        <v>26915</v>
      </c>
      <c r="I8869" t="s">
        <v>1353</v>
      </c>
      <c r="J8869" t="s">
        <v>4516</v>
      </c>
      <c r="K8869" t="s">
        <v>26916</v>
      </c>
      <c r="L8869">
        <v>13177056</v>
      </c>
      <c r="M8869">
        <f t="shared" si="276"/>
        <v>1590118</v>
      </c>
      <c r="N8869" s="2">
        <f t="shared" si="277"/>
        <v>0</v>
      </c>
    </row>
    <row r="8870" spans="1:14" x14ac:dyDescent="0.3">
      <c r="A8870" t="s">
        <v>26917</v>
      </c>
      <c r="B8870" t="s">
        <v>18058</v>
      </c>
      <c r="C8870">
        <v>3.8</v>
      </c>
      <c r="D8870">
        <v>1300</v>
      </c>
      <c r="E8870">
        <v>5299</v>
      </c>
      <c r="F8870">
        <v>3499</v>
      </c>
      <c r="G8870" t="s">
        <v>16</v>
      </c>
      <c r="H8870" t="s">
        <v>26918</v>
      </c>
      <c r="I8870" t="s">
        <v>6762</v>
      </c>
      <c r="J8870" t="s">
        <v>18060</v>
      </c>
      <c r="K8870" t="s">
        <v>26919</v>
      </c>
      <c r="L8870">
        <v>7224129</v>
      </c>
      <c r="M8870">
        <f t="shared" si="276"/>
        <v>4548700</v>
      </c>
      <c r="N8870" s="2">
        <f t="shared" si="277"/>
        <v>33.968673334591429</v>
      </c>
    </row>
    <row r="8871" spans="1:14" x14ac:dyDescent="0.3">
      <c r="A8871" t="s">
        <v>141</v>
      </c>
      <c r="B8871" t="s">
        <v>1222</v>
      </c>
      <c r="C8871">
        <v>4.5</v>
      </c>
      <c r="D8871">
        <v>13</v>
      </c>
      <c r="E8871">
        <v>1099</v>
      </c>
      <c r="F8871">
        <v>516</v>
      </c>
      <c r="G8871" t="s">
        <v>42</v>
      </c>
      <c r="H8871" t="s">
        <v>26920</v>
      </c>
      <c r="I8871" t="s">
        <v>56</v>
      </c>
      <c r="J8871" t="s">
        <v>1224</v>
      </c>
      <c r="K8871" t="s">
        <v>6115</v>
      </c>
      <c r="L8871">
        <v>17442824</v>
      </c>
      <c r="M8871">
        <f t="shared" si="276"/>
        <v>6708</v>
      </c>
      <c r="N8871" s="2">
        <f t="shared" si="277"/>
        <v>53.04822565969063</v>
      </c>
    </row>
    <row r="8872" spans="1:14" x14ac:dyDescent="0.3">
      <c r="A8872" t="s">
        <v>26921</v>
      </c>
      <c r="B8872" t="s">
        <v>230</v>
      </c>
      <c r="C8872">
        <v>3.2</v>
      </c>
      <c r="D8872">
        <v>11</v>
      </c>
      <c r="E8872">
        <v>2699</v>
      </c>
      <c r="F8872">
        <v>1214</v>
      </c>
      <c r="G8872" t="s">
        <v>81</v>
      </c>
      <c r="H8872" t="s">
        <v>26922</v>
      </c>
      <c r="I8872" t="s">
        <v>83</v>
      </c>
      <c r="J8872" t="s">
        <v>232</v>
      </c>
      <c r="K8872" t="s">
        <v>26923</v>
      </c>
      <c r="L8872">
        <v>14954642</v>
      </c>
      <c r="M8872">
        <f t="shared" si="276"/>
        <v>13354</v>
      </c>
      <c r="N8872" s="2">
        <f t="shared" si="277"/>
        <v>55.020377917747311</v>
      </c>
    </row>
    <row r="8873" spans="1:14" x14ac:dyDescent="0.3">
      <c r="A8873" t="s">
        <v>9705</v>
      </c>
      <c r="B8873" t="s">
        <v>895</v>
      </c>
      <c r="C8873">
        <v>4.4000000000000004</v>
      </c>
      <c r="D8873">
        <v>86</v>
      </c>
      <c r="E8873">
        <v>2990</v>
      </c>
      <c r="F8873">
        <v>2990</v>
      </c>
      <c r="G8873" t="s">
        <v>26924</v>
      </c>
      <c r="H8873" t="s">
        <v>26925</v>
      </c>
      <c r="I8873" t="s">
        <v>83</v>
      </c>
      <c r="J8873" t="s">
        <v>898</v>
      </c>
      <c r="K8873" t="s">
        <v>26926</v>
      </c>
      <c r="L8873">
        <v>15265904</v>
      </c>
      <c r="M8873">
        <f t="shared" si="276"/>
        <v>257140</v>
      </c>
      <c r="N8873" s="2">
        <f t="shared" si="277"/>
        <v>0</v>
      </c>
    </row>
    <row r="8874" spans="1:14" x14ac:dyDescent="0.3">
      <c r="A8874" t="s">
        <v>12282</v>
      </c>
      <c r="B8874" t="s">
        <v>895</v>
      </c>
      <c r="C8874">
        <v>4.5999999999999996</v>
      </c>
      <c r="D8874">
        <v>11</v>
      </c>
      <c r="E8874">
        <v>3590</v>
      </c>
      <c r="F8874">
        <v>2154</v>
      </c>
      <c r="G8874" t="s">
        <v>194</v>
      </c>
      <c r="H8874" t="s">
        <v>26927</v>
      </c>
      <c r="I8874" t="s">
        <v>1348</v>
      </c>
      <c r="J8874" t="s">
        <v>898</v>
      </c>
      <c r="K8874" t="s">
        <v>26928</v>
      </c>
      <c r="L8874">
        <v>15396766</v>
      </c>
      <c r="M8874">
        <f t="shared" si="276"/>
        <v>23694</v>
      </c>
      <c r="N8874" s="2">
        <f t="shared" si="277"/>
        <v>40</v>
      </c>
    </row>
    <row r="8875" spans="1:14" x14ac:dyDescent="0.3">
      <c r="A8875" t="s">
        <v>26929</v>
      </c>
      <c r="B8875" t="s">
        <v>13588</v>
      </c>
      <c r="C8875">
        <v>3.8</v>
      </c>
      <c r="D8875">
        <v>22</v>
      </c>
      <c r="E8875">
        <v>7800</v>
      </c>
      <c r="F8875">
        <v>3510</v>
      </c>
      <c r="G8875" t="s">
        <v>124</v>
      </c>
      <c r="H8875" t="s">
        <v>26930</v>
      </c>
      <c r="I8875" t="s">
        <v>50</v>
      </c>
      <c r="J8875" t="s">
        <v>13590</v>
      </c>
      <c r="K8875" t="s">
        <v>26931</v>
      </c>
      <c r="L8875">
        <v>16335184</v>
      </c>
      <c r="M8875">
        <f t="shared" si="276"/>
        <v>77220</v>
      </c>
      <c r="N8875" s="2">
        <f t="shared" si="277"/>
        <v>55.000000000000007</v>
      </c>
    </row>
    <row r="8876" spans="1:14" x14ac:dyDescent="0.3">
      <c r="A8876" t="s">
        <v>9141</v>
      </c>
      <c r="B8876" t="s">
        <v>2679</v>
      </c>
      <c r="C8876">
        <v>3.8</v>
      </c>
      <c r="D8876">
        <v>12</v>
      </c>
      <c r="E8876">
        <v>2399</v>
      </c>
      <c r="F8876">
        <v>2039</v>
      </c>
      <c r="G8876" t="s">
        <v>2167</v>
      </c>
      <c r="H8876" t="s">
        <v>26932</v>
      </c>
      <c r="I8876" t="s">
        <v>446</v>
      </c>
      <c r="J8876" t="s">
        <v>2681</v>
      </c>
      <c r="K8876" t="s">
        <v>26933</v>
      </c>
      <c r="L8876">
        <v>15700806</v>
      </c>
      <c r="M8876">
        <f t="shared" si="276"/>
        <v>24468</v>
      </c>
      <c r="N8876" s="2">
        <f t="shared" si="277"/>
        <v>15.006252605252188</v>
      </c>
    </row>
    <row r="8877" spans="1:14" x14ac:dyDescent="0.3">
      <c r="A8877" t="s">
        <v>21461</v>
      </c>
      <c r="B8877" t="s">
        <v>2212</v>
      </c>
      <c r="C8877">
        <v>3.9</v>
      </c>
      <c r="D8877">
        <v>22</v>
      </c>
      <c r="E8877">
        <v>845</v>
      </c>
      <c r="F8877">
        <v>422</v>
      </c>
      <c r="G8877" t="s">
        <v>4183</v>
      </c>
      <c r="H8877" t="s">
        <v>26934</v>
      </c>
      <c r="I8877" t="s">
        <v>110</v>
      </c>
      <c r="J8877" t="s">
        <v>2215</v>
      </c>
      <c r="K8877" t="s">
        <v>26935</v>
      </c>
      <c r="L8877">
        <v>17573062</v>
      </c>
      <c r="M8877">
        <f t="shared" si="276"/>
        <v>9284</v>
      </c>
      <c r="N8877" s="2">
        <f t="shared" si="277"/>
        <v>50.059171597633132</v>
      </c>
    </row>
    <row r="8878" spans="1:14" x14ac:dyDescent="0.3">
      <c r="A8878" t="s">
        <v>26936</v>
      </c>
      <c r="B8878" t="s">
        <v>1513</v>
      </c>
      <c r="C8878">
        <v>4.0999999999999996</v>
      </c>
      <c r="D8878">
        <v>8</v>
      </c>
      <c r="E8878">
        <v>1599</v>
      </c>
      <c r="F8878">
        <v>639</v>
      </c>
      <c r="G8878" t="s">
        <v>124</v>
      </c>
      <c r="H8878" t="s">
        <v>26937</v>
      </c>
      <c r="I8878" t="s">
        <v>862</v>
      </c>
      <c r="J8878" t="s">
        <v>1515</v>
      </c>
      <c r="K8878" t="s">
        <v>26938</v>
      </c>
      <c r="L8878">
        <v>17255076</v>
      </c>
      <c r="M8878">
        <f t="shared" si="276"/>
        <v>5112</v>
      </c>
      <c r="N8878" s="2">
        <f t="shared" si="277"/>
        <v>60.0375234521576</v>
      </c>
    </row>
    <row r="8879" spans="1:14" x14ac:dyDescent="0.3">
      <c r="A8879" t="s">
        <v>26939</v>
      </c>
      <c r="B8879" t="s">
        <v>1895</v>
      </c>
      <c r="C8879">
        <v>5</v>
      </c>
      <c r="D8879">
        <v>7</v>
      </c>
      <c r="E8879">
        <v>2199</v>
      </c>
      <c r="F8879">
        <v>1099</v>
      </c>
      <c r="G8879" t="s">
        <v>1169</v>
      </c>
      <c r="H8879" t="s">
        <v>26940</v>
      </c>
      <c r="I8879" t="s">
        <v>126</v>
      </c>
      <c r="J8879" t="s">
        <v>1897</v>
      </c>
      <c r="K8879" t="s">
        <v>26941</v>
      </c>
      <c r="L8879">
        <v>17889644</v>
      </c>
      <c r="M8879">
        <f t="shared" si="276"/>
        <v>7693</v>
      </c>
      <c r="N8879" s="2">
        <f t="shared" si="277"/>
        <v>50.022737608003645</v>
      </c>
    </row>
    <row r="8880" spans="1:14" x14ac:dyDescent="0.3">
      <c r="A8880" t="s">
        <v>26942</v>
      </c>
      <c r="B8880" t="s">
        <v>10024</v>
      </c>
      <c r="C8880">
        <v>4.5</v>
      </c>
      <c r="D8880">
        <v>4</v>
      </c>
      <c r="E8880">
        <v>999</v>
      </c>
      <c r="F8880">
        <v>499</v>
      </c>
      <c r="G8880" t="s">
        <v>95</v>
      </c>
      <c r="H8880" t="s">
        <v>26943</v>
      </c>
      <c r="I8880" t="s">
        <v>37</v>
      </c>
      <c r="J8880" t="s">
        <v>10026</v>
      </c>
      <c r="K8880" t="s">
        <v>26944</v>
      </c>
      <c r="L8880">
        <v>18191298</v>
      </c>
      <c r="M8880">
        <f t="shared" si="276"/>
        <v>1996</v>
      </c>
      <c r="N8880" s="2">
        <f t="shared" si="277"/>
        <v>50.050050050050054</v>
      </c>
    </row>
    <row r="8881" spans="1:14" x14ac:dyDescent="0.3">
      <c r="A8881" t="s">
        <v>2624</v>
      </c>
      <c r="B8881" t="s">
        <v>866</v>
      </c>
      <c r="C8881">
        <v>4.4000000000000004</v>
      </c>
      <c r="D8881">
        <v>160</v>
      </c>
      <c r="E8881">
        <v>749</v>
      </c>
      <c r="F8881">
        <v>749</v>
      </c>
      <c r="G8881" t="s">
        <v>8875</v>
      </c>
      <c r="H8881" t="s">
        <v>26945</v>
      </c>
      <c r="I8881" t="s">
        <v>110</v>
      </c>
      <c r="J8881" t="s">
        <v>868</v>
      </c>
      <c r="K8881" t="s">
        <v>26946</v>
      </c>
      <c r="L8881">
        <v>9301777</v>
      </c>
      <c r="M8881">
        <f t="shared" si="276"/>
        <v>119840</v>
      </c>
      <c r="N8881" s="2">
        <f t="shared" si="277"/>
        <v>0</v>
      </c>
    </row>
    <row r="8882" spans="1:14" x14ac:dyDescent="0.3">
      <c r="A8882" t="s">
        <v>3634</v>
      </c>
      <c r="B8882" t="s">
        <v>230</v>
      </c>
      <c r="C8882">
        <v>4.5999999999999996</v>
      </c>
      <c r="D8882">
        <v>5</v>
      </c>
      <c r="E8882">
        <v>599</v>
      </c>
      <c r="F8882">
        <v>299</v>
      </c>
      <c r="G8882" t="s">
        <v>42</v>
      </c>
      <c r="H8882" t="s">
        <v>26947</v>
      </c>
      <c r="I8882" t="s">
        <v>37</v>
      </c>
      <c r="J8882" t="s">
        <v>232</v>
      </c>
      <c r="K8882" t="s">
        <v>26948</v>
      </c>
      <c r="L8882">
        <v>13555476</v>
      </c>
      <c r="M8882">
        <f t="shared" si="276"/>
        <v>1495</v>
      </c>
      <c r="N8882" s="2">
        <f t="shared" si="277"/>
        <v>50.083472454090149</v>
      </c>
    </row>
    <row r="8883" spans="1:14" x14ac:dyDescent="0.3">
      <c r="A8883" t="s">
        <v>26308</v>
      </c>
      <c r="B8883" t="s">
        <v>230</v>
      </c>
      <c r="C8883">
        <v>4.3</v>
      </c>
      <c r="D8883">
        <v>116</v>
      </c>
      <c r="E8883">
        <v>1499</v>
      </c>
      <c r="F8883">
        <v>749</v>
      </c>
      <c r="G8883" t="s">
        <v>563</v>
      </c>
      <c r="H8883" t="s">
        <v>26949</v>
      </c>
      <c r="I8883" t="s">
        <v>297</v>
      </c>
      <c r="J8883" t="s">
        <v>232</v>
      </c>
      <c r="K8883" t="s">
        <v>26950</v>
      </c>
      <c r="L8883">
        <v>12947314</v>
      </c>
      <c r="M8883">
        <f t="shared" si="276"/>
        <v>86884</v>
      </c>
      <c r="N8883" s="2">
        <f t="shared" si="277"/>
        <v>50.033355570380259</v>
      </c>
    </row>
    <row r="8884" spans="1:14" x14ac:dyDescent="0.3">
      <c r="A8884" t="s">
        <v>26951</v>
      </c>
      <c r="B8884" t="s">
        <v>3055</v>
      </c>
      <c r="C8884">
        <v>3.8</v>
      </c>
      <c r="D8884">
        <v>14</v>
      </c>
      <c r="E8884">
        <v>5999</v>
      </c>
      <c r="F8884">
        <v>4199</v>
      </c>
      <c r="G8884" t="s">
        <v>2167</v>
      </c>
      <c r="H8884" t="s">
        <v>26952</v>
      </c>
      <c r="I8884" t="s">
        <v>83</v>
      </c>
      <c r="J8884" t="s">
        <v>3057</v>
      </c>
      <c r="K8884" t="s">
        <v>26953</v>
      </c>
      <c r="L8884">
        <v>14590504</v>
      </c>
      <c r="M8884">
        <f t="shared" si="276"/>
        <v>58786</v>
      </c>
      <c r="N8884" s="2">
        <f t="shared" si="277"/>
        <v>30.005000833472245</v>
      </c>
    </row>
    <row r="8885" spans="1:14" x14ac:dyDescent="0.3">
      <c r="A8885" t="s">
        <v>26954</v>
      </c>
      <c r="B8885" t="s">
        <v>13286</v>
      </c>
      <c r="C8885">
        <v>4.4000000000000004</v>
      </c>
      <c r="D8885">
        <v>8</v>
      </c>
      <c r="E8885">
        <v>1799</v>
      </c>
      <c r="F8885">
        <v>1439</v>
      </c>
      <c r="G8885" t="s">
        <v>9686</v>
      </c>
      <c r="H8885" t="s">
        <v>26955</v>
      </c>
      <c r="I8885" t="s">
        <v>373</v>
      </c>
      <c r="J8885" t="s">
        <v>13288</v>
      </c>
      <c r="K8885" t="s">
        <v>26956</v>
      </c>
      <c r="L8885">
        <v>16551688</v>
      </c>
      <c r="M8885">
        <f t="shared" si="276"/>
        <v>11512</v>
      </c>
      <c r="N8885" s="2">
        <f t="shared" si="277"/>
        <v>20.011117287381879</v>
      </c>
    </row>
    <row r="8886" spans="1:14" x14ac:dyDescent="0.3">
      <c r="A8886" t="s">
        <v>26957</v>
      </c>
      <c r="B8886" t="s">
        <v>689</v>
      </c>
      <c r="C8886">
        <v>4.7</v>
      </c>
      <c r="D8886">
        <v>13</v>
      </c>
      <c r="E8886">
        <v>1290</v>
      </c>
      <c r="F8886">
        <v>580</v>
      </c>
      <c r="G8886" t="s">
        <v>690</v>
      </c>
      <c r="H8886" t="s">
        <v>26958</v>
      </c>
      <c r="I8886" t="s">
        <v>513</v>
      </c>
      <c r="J8886" t="s">
        <v>692</v>
      </c>
      <c r="K8886" t="s">
        <v>26959</v>
      </c>
      <c r="L8886">
        <v>16692504</v>
      </c>
      <c r="M8886">
        <f t="shared" si="276"/>
        <v>7540</v>
      </c>
      <c r="N8886" s="2">
        <f t="shared" si="277"/>
        <v>55.038759689922479</v>
      </c>
    </row>
    <row r="8887" spans="1:14" x14ac:dyDescent="0.3">
      <c r="A8887" t="s">
        <v>26960</v>
      </c>
      <c r="B8887" t="s">
        <v>54</v>
      </c>
      <c r="C8887">
        <v>4.3</v>
      </c>
      <c r="D8887">
        <v>24</v>
      </c>
      <c r="E8887">
        <v>2199</v>
      </c>
      <c r="F8887">
        <v>769</v>
      </c>
      <c r="G8887" t="s">
        <v>42</v>
      </c>
      <c r="H8887" t="s">
        <v>26961</v>
      </c>
      <c r="I8887" t="s">
        <v>1348</v>
      </c>
      <c r="J8887" t="s">
        <v>57</v>
      </c>
      <c r="K8887" t="s">
        <v>26962</v>
      </c>
      <c r="L8887">
        <v>16771468</v>
      </c>
      <c r="M8887">
        <f t="shared" si="276"/>
        <v>18456</v>
      </c>
      <c r="N8887" s="2">
        <f t="shared" si="277"/>
        <v>65.029558890404729</v>
      </c>
    </row>
    <row r="8888" spans="1:14" x14ac:dyDescent="0.3">
      <c r="A8888" t="s">
        <v>25363</v>
      </c>
      <c r="B8888" t="s">
        <v>87</v>
      </c>
      <c r="C8888">
        <v>3.8</v>
      </c>
      <c r="D8888">
        <v>18</v>
      </c>
      <c r="E8888">
        <v>2499</v>
      </c>
      <c r="F8888">
        <v>1299</v>
      </c>
      <c r="G8888" t="s">
        <v>905</v>
      </c>
      <c r="H8888" t="s">
        <v>26963</v>
      </c>
      <c r="I8888" t="s">
        <v>83</v>
      </c>
      <c r="J8888" t="s">
        <v>91</v>
      </c>
      <c r="K8888" t="s">
        <v>26964</v>
      </c>
      <c r="L8888">
        <v>17023640</v>
      </c>
      <c r="M8888">
        <f t="shared" si="276"/>
        <v>23382</v>
      </c>
      <c r="N8888" s="2">
        <f t="shared" si="277"/>
        <v>48.019207683073226</v>
      </c>
    </row>
    <row r="8889" spans="1:14" x14ac:dyDescent="0.3">
      <c r="A8889" t="s">
        <v>26965</v>
      </c>
      <c r="B8889" t="s">
        <v>1245</v>
      </c>
      <c r="C8889">
        <v>4.7</v>
      </c>
      <c r="D8889">
        <v>69</v>
      </c>
      <c r="E8889">
        <v>1049</v>
      </c>
      <c r="F8889">
        <v>944</v>
      </c>
      <c r="G8889" t="s">
        <v>29</v>
      </c>
      <c r="H8889" t="s">
        <v>26966</v>
      </c>
      <c r="I8889" t="s">
        <v>69</v>
      </c>
      <c r="J8889" t="s">
        <v>1247</v>
      </c>
      <c r="K8889" t="s">
        <v>26967</v>
      </c>
      <c r="L8889">
        <v>15474860</v>
      </c>
      <c r="M8889">
        <f t="shared" si="276"/>
        <v>65136</v>
      </c>
      <c r="N8889" s="2">
        <f t="shared" si="277"/>
        <v>10.009532888465204</v>
      </c>
    </row>
    <row r="8890" spans="1:14" x14ac:dyDescent="0.3">
      <c r="A8890" t="s">
        <v>5205</v>
      </c>
      <c r="B8890" t="s">
        <v>11965</v>
      </c>
      <c r="C8890">
        <v>3.5</v>
      </c>
      <c r="D8890">
        <v>11</v>
      </c>
      <c r="E8890">
        <v>2299</v>
      </c>
      <c r="F8890">
        <v>1379</v>
      </c>
      <c r="G8890" t="s">
        <v>1657</v>
      </c>
      <c r="H8890" t="s">
        <v>26968</v>
      </c>
      <c r="I8890" t="s">
        <v>297</v>
      </c>
      <c r="J8890" t="s">
        <v>11967</v>
      </c>
      <c r="K8890" t="s">
        <v>26969</v>
      </c>
      <c r="L8890">
        <v>16742084</v>
      </c>
      <c r="M8890">
        <f t="shared" si="276"/>
        <v>15169</v>
      </c>
      <c r="N8890" s="2">
        <f t="shared" si="277"/>
        <v>40.01739886907351</v>
      </c>
    </row>
    <row r="8891" spans="1:14" x14ac:dyDescent="0.3">
      <c r="A8891" t="s">
        <v>26970</v>
      </c>
      <c r="B8891" t="s">
        <v>26971</v>
      </c>
      <c r="C8891">
        <v>5</v>
      </c>
      <c r="D8891">
        <v>3</v>
      </c>
      <c r="E8891">
        <v>3200</v>
      </c>
      <c r="F8891">
        <v>1696</v>
      </c>
      <c r="G8891" t="s">
        <v>16</v>
      </c>
      <c r="H8891" t="s">
        <v>26972</v>
      </c>
      <c r="I8891" t="s">
        <v>2007</v>
      </c>
      <c r="J8891" t="s">
        <v>26973</v>
      </c>
      <c r="K8891" t="s">
        <v>26974</v>
      </c>
      <c r="L8891">
        <v>15271666</v>
      </c>
      <c r="M8891">
        <f t="shared" si="276"/>
        <v>5088</v>
      </c>
      <c r="N8891" s="2">
        <f t="shared" si="277"/>
        <v>47</v>
      </c>
    </row>
    <row r="8892" spans="1:14" x14ac:dyDescent="0.3">
      <c r="A8892" t="s">
        <v>26975</v>
      </c>
      <c r="B8892" t="s">
        <v>6207</v>
      </c>
      <c r="C8892">
        <v>4.0999999999999996</v>
      </c>
      <c r="D8892">
        <v>13</v>
      </c>
      <c r="E8892">
        <v>2798</v>
      </c>
      <c r="F8892">
        <v>1287</v>
      </c>
      <c r="G8892" t="s">
        <v>95</v>
      </c>
      <c r="H8892" t="s">
        <v>26976</v>
      </c>
      <c r="I8892" t="s">
        <v>50</v>
      </c>
      <c r="J8892" t="s">
        <v>6209</v>
      </c>
      <c r="K8892" t="s">
        <v>26977</v>
      </c>
      <c r="L8892">
        <v>16199996</v>
      </c>
      <c r="M8892">
        <f t="shared" si="276"/>
        <v>16731</v>
      </c>
      <c r="N8892" s="2">
        <f t="shared" si="277"/>
        <v>54.002859185132237</v>
      </c>
    </row>
    <row r="8893" spans="1:14" x14ac:dyDescent="0.3">
      <c r="A8893" t="s">
        <v>26115</v>
      </c>
      <c r="B8893" t="s">
        <v>2972</v>
      </c>
      <c r="C8893">
        <v>4.2</v>
      </c>
      <c r="D8893">
        <v>6</v>
      </c>
      <c r="E8893">
        <v>1899</v>
      </c>
      <c r="F8893">
        <v>949</v>
      </c>
      <c r="G8893" t="s">
        <v>335</v>
      </c>
      <c r="H8893" t="s">
        <v>26978</v>
      </c>
      <c r="I8893" t="s">
        <v>862</v>
      </c>
      <c r="J8893" t="s">
        <v>2974</v>
      </c>
      <c r="K8893" t="s">
        <v>26979</v>
      </c>
      <c r="L8893">
        <v>16229712</v>
      </c>
      <c r="M8893">
        <f t="shared" si="276"/>
        <v>5694</v>
      </c>
      <c r="N8893" s="2">
        <f t="shared" si="277"/>
        <v>50.026329647182735</v>
      </c>
    </row>
    <row r="8894" spans="1:14" x14ac:dyDescent="0.3">
      <c r="A8894" t="s">
        <v>781</v>
      </c>
      <c r="B8894" t="s">
        <v>782</v>
      </c>
      <c r="C8894">
        <v>4</v>
      </c>
      <c r="D8894">
        <v>456</v>
      </c>
      <c r="E8894">
        <v>1299</v>
      </c>
      <c r="F8894">
        <v>579</v>
      </c>
      <c r="G8894" t="s">
        <v>16</v>
      </c>
      <c r="H8894" t="s">
        <v>26980</v>
      </c>
      <c r="I8894" t="s">
        <v>784</v>
      </c>
      <c r="J8894" t="s">
        <v>785</v>
      </c>
      <c r="K8894" t="s">
        <v>26981</v>
      </c>
      <c r="L8894">
        <v>11938904</v>
      </c>
      <c r="M8894">
        <f t="shared" si="276"/>
        <v>264024</v>
      </c>
      <c r="N8894" s="2">
        <f t="shared" si="277"/>
        <v>55.42725173210161</v>
      </c>
    </row>
    <row r="8895" spans="1:14" x14ac:dyDescent="0.3">
      <c r="A8895" t="s">
        <v>5467</v>
      </c>
      <c r="B8895" t="s">
        <v>5670</v>
      </c>
      <c r="C8895">
        <v>4.5999999999999996</v>
      </c>
      <c r="D8895">
        <v>42</v>
      </c>
      <c r="E8895">
        <v>6499</v>
      </c>
      <c r="F8895">
        <v>3249</v>
      </c>
      <c r="G8895" t="s">
        <v>124</v>
      </c>
      <c r="H8895" t="s">
        <v>26982</v>
      </c>
      <c r="I8895" t="s">
        <v>132</v>
      </c>
      <c r="J8895" t="s">
        <v>5672</v>
      </c>
      <c r="K8895" t="s">
        <v>26983</v>
      </c>
      <c r="L8895">
        <v>15055276</v>
      </c>
      <c r="M8895">
        <f t="shared" si="276"/>
        <v>136458</v>
      </c>
      <c r="N8895" s="2">
        <f t="shared" si="277"/>
        <v>50.007693491306362</v>
      </c>
    </row>
    <row r="8896" spans="1:14" x14ac:dyDescent="0.3">
      <c r="A8896" t="s">
        <v>26984</v>
      </c>
      <c r="B8896" t="s">
        <v>26985</v>
      </c>
      <c r="C8896">
        <v>4.3</v>
      </c>
      <c r="D8896">
        <v>905</v>
      </c>
      <c r="E8896">
        <v>899</v>
      </c>
      <c r="F8896">
        <v>359</v>
      </c>
      <c r="G8896" t="s">
        <v>16</v>
      </c>
      <c r="H8896" t="s">
        <v>26986</v>
      </c>
      <c r="I8896" t="s">
        <v>388</v>
      </c>
      <c r="J8896" t="s">
        <v>26987</v>
      </c>
      <c r="K8896" t="s">
        <v>26988</v>
      </c>
      <c r="L8896">
        <v>1933900</v>
      </c>
      <c r="M8896">
        <f t="shared" si="276"/>
        <v>324895</v>
      </c>
      <c r="N8896" s="2">
        <f t="shared" si="277"/>
        <v>60.066740823136819</v>
      </c>
    </row>
    <row r="8897" spans="1:14" x14ac:dyDescent="0.3">
      <c r="A8897" t="s">
        <v>26989</v>
      </c>
      <c r="B8897" t="s">
        <v>593</v>
      </c>
      <c r="C8897">
        <v>4.0999999999999996</v>
      </c>
      <c r="D8897">
        <v>8</v>
      </c>
      <c r="E8897">
        <v>1999</v>
      </c>
      <c r="F8897">
        <v>699</v>
      </c>
      <c r="G8897" t="s">
        <v>124</v>
      </c>
      <c r="H8897" t="s">
        <v>26990</v>
      </c>
      <c r="I8897" t="s">
        <v>56</v>
      </c>
      <c r="J8897" t="s">
        <v>595</v>
      </c>
      <c r="K8897" t="s">
        <v>26991</v>
      </c>
      <c r="L8897">
        <v>15865570</v>
      </c>
      <c r="M8897">
        <f t="shared" si="276"/>
        <v>5592</v>
      </c>
      <c r="N8897" s="2">
        <f t="shared" si="277"/>
        <v>65.032516258129064</v>
      </c>
    </row>
    <row r="8898" spans="1:14" x14ac:dyDescent="0.3">
      <c r="A8898" t="s">
        <v>1027</v>
      </c>
      <c r="B8898" t="s">
        <v>26992</v>
      </c>
      <c r="C8898">
        <v>4.5</v>
      </c>
      <c r="D8898">
        <v>10</v>
      </c>
      <c r="E8898">
        <v>2795</v>
      </c>
      <c r="F8898">
        <v>2795</v>
      </c>
      <c r="G8898" t="s">
        <v>26993</v>
      </c>
      <c r="H8898" t="s">
        <v>26994</v>
      </c>
      <c r="I8898" t="s">
        <v>244</v>
      </c>
      <c r="J8898" t="s">
        <v>26995</v>
      </c>
      <c r="K8898" t="s">
        <v>26996</v>
      </c>
      <c r="L8898">
        <v>13926378</v>
      </c>
      <c r="M8898">
        <f t="shared" si="276"/>
        <v>27950</v>
      </c>
      <c r="N8898" s="2">
        <f t="shared" si="277"/>
        <v>0</v>
      </c>
    </row>
    <row r="8899" spans="1:14" x14ac:dyDescent="0.3">
      <c r="A8899" t="s">
        <v>449</v>
      </c>
      <c r="B8899" t="s">
        <v>1426</v>
      </c>
      <c r="C8899">
        <v>4</v>
      </c>
      <c r="D8899">
        <v>30</v>
      </c>
      <c r="E8899">
        <v>2699</v>
      </c>
      <c r="F8899">
        <v>1484</v>
      </c>
      <c r="G8899" t="s">
        <v>451</v>
      </c>
      <c r="H8899" t="s">
        <v>26997</v>
      </c>
      <c r="I8899" t="s">
        <v>297</v>
      </c>
      <c r="J8899" t="s">
        <v>1428</v>
      </c>
      <c r="K8899" t="s">
        <v>26998</v>
      </c>
      <c r="L8899">
        <v>14273838</v>
      </c>
      <c r="M8899">
        <f t="shared" ref="M8899:M8962" si="278">D8899*F8899</f>
        <v>44520</v>
      </c>
      <c r="N8899" s="2">
        <f t="shared" ref="N8899:N8962" si="279">((E8899-F8899)/E8899) *100</f>
        <v>45.016672841793259</v>
      </c>
    </row>
    <row r="8900" spans="1:14" x14ac:dyDescent="0.3">
      <c r="A8900" t="s">
        <v>8564</v>
      </c>
      <c r="B8900" t="s">
        <v>1342</v>
      </c>
      <c r="C8900">
        <v>5</v>
      </c>
      <c r="D8900">
        <v>11</v>
      </c>
      <c r="E8900">
        <v>1499</v>
      </c>
      <c r="F8900">
        <v>824</v>
      </c>
      <c r="G8900" t="s">
        <v>42</v>
      </c>
      <c r="H8900" t="s">
        <v>26999</v>
      </c>
      <c r="I8900" t="s">
        <v>56</v>
      </c>
      <c r="J8900" t="s">
        <v>1344</v>
      </c>
      <c r="K8900" t="s">
        <v>27000</v>
      </c>
      <c r="L8900">
        <v>16474352</v>
      </c>
      <c r="M8900">
        <f t="shared" si="278"/>
        <v>9064</v>
      </c>
      <c r="N8900" s="2">
        <f t="shared" si="279"/>
        <v>45.030020013342224</v>
      </c>
    </row>
    <row r="8901" spans="1:14" x14ac:dyDescent="0.3">
      <c r="A8901" t="s">
        <v>27001</v>
      </c>
      <c r="B8901" t="s">
        <v>1446</v>
      </c>
      <c r="C8901">
        <v>4.2</v>
      </c>
      <c r="D8901">
        <v>13</v>
      </c>
      <c r="E8901">
        <v>1399</v>
      </c>
      <c r="F8901">
        <v>1399</v>
      </c>
      <c r="G8901" t="s">
        <v>42</v>
      </c>
      <c r="H8901" t="s">
        <v>27002</v>
      </c>
      <c r="I8901" t="s">
        <v>50</v>
      </c>
      <c r="J8901" t="s">
        <v>1449</v>
      </c>
      <c r="K8901" t="s">
        <v>27003</v>
      </c>
      <c r="L8901">
        <v>17589578</v>
      </c>
      <c r="M8901">
        <f t="shared" si="278"/>
        <v>18187</v>
      </c>
      <c r="N8901" s="2">
        <f t="shared" si="279"/>
        <v>0</v>
      </c>
    </row>
    <row r="8902" spans="1:14" x14ac:dyDescent="0.3">
      <c r="A8902" t="s">
        <v>27004</v>
      </c>
      <c r="B8902" t="s">
        <v>27005</v>
      </c>
      <c r="C8902">
        <v>4.0999999999999996</v>
      </c>
      <c r="D8902">
        <v>38</v>
      </c>
      <c r="E8902">
        <v>1797</v>
      </c>
      <c r="F8902">
        <v>898</v>
      </c>
      <c r="G8902" t="s">
        <v>8803</v>
      </c>
      <c r="H8902" t="s">
        <v>27006</v>
      </c>
      <c r="I8902" t="s">
        <v>1145</v>
      </c>
      <c r="J8902" t="s">
        <v>27007</v>
      </c>
      <c r="K8902" t="s">
        <v>27008</v>
      </c>
      <c r="L8902">
        <v>12844580</v>
      </c>
      <c r="M8902">
        <f t="shared" si="278"/>
        <v>34124</v>
      </c>
      <c r="N8902" s="2">
        <f t="shared" si="279"/>
        <v>50.02782415136339</v>
      </c>
    </row>
    <row r="8903" spans="1:14" x14ac:dyDescent="0.3">
      <c r="A8903" t="s">
        <v>13963</v>
      </c>
      <c r="B8903" t="s">
        <v>2295</v>
      </c>
      <c r="C8903">
        <v>3.8</v>
      </c>
      <c r="D8903">
        <v>5</v>
      </c>
      <c r="E8903">
        <v>1199</v>
      </c>
      <c r="F8903">
        <v>839</v>
      </c>
      <c r="G8903" t="s">
        <v>29</v>
      </c>
      <c r="H8903" t="s">
        <v>27009</v>
      </c>
      <c r="I8903" t="s">
        <v>37</v>
      </c>
      <c r="J8903" t="s">
        <v>2297</v>
      </c>
      <c r="K8903" t="s">
        <v>27010</v>
      </c>
      <c r="L8903">
        <v>17127308</v>
      </c>
      <c r="M8903">
        <f t="shared" si="278"/>
        <v>4195</v>
      </c>
      <c r="N8903" s="2">
        <f t="shared" si="279"/>
        <v>30.025020850708923</v>
      </c>
    </row>
    <row r="8904" spans="1:14" x14ac:dyDescent="0.3">
      <c r="A8904" t="s">
        <v>27011</v>
      </c>
      <c r="B8904" t="s">
        <v>1213</v>
      </c>
      <c r="C8904">
        <v>4.3</v>
      </c>
      <c r="D8904">
        <v>177</v>
      </c>
      <c r="E8904">
        <v>1999</v>
      </c>
      <c r="F8904">
        <v>599</v>
      </c>
      <c r="G8904" t="s">
        <v>1214</v>
      </c>
      <c r="H8904" t="s">
        <v>27012</v>
      </c>
      <c r="I8904" t="s">
        <v>891</v>
      </c>
      <c r="J8904" t="s">
        <v>1216</v>
      </c>
      <c r="K8904" t="s">
        <v>27013</v>
      </c>
      <c r="L8904">
        <v>14147464</v>
      </c>
      <c r="M8904">
        <f t="shared" si="278"/>
        <v>106023</v>
      </c>
      <c r="N8904" s="2">
        <f t="shared" si="279"/>
        <v>70.035017508754379</v>
      </c>
    </row>
    <row r="8905" spans="1:14" x14ac:dyDescent="0.3">
      <c r="A8905" t="s">
        <v>10827</v>
      </c>
      <c r="B8905" t="s">
        <v>1300</v>
      </c>
      <c r="C8905">
        <v>3.8</v>
      </c>
      <c r="D8905">
        <v>86</v>
      </c>
      <c r="E8905">
        <v>1399</v>
      </c>
      <c r="F8905">
        <v>559</v>
      </c>
      <c r="G8905" t="s">
        <v>29</v>
      </c>
      <c r="H8905" t="s">
        <v>27014</v>
      </c>
      <c r="I8905" t="s">
        <v>862</v>
      </c>
      <c r="J8905" t="s">
        <v>1302</v>
      </c>
      <c r="K8905" t="s">
        <v>27015</v>
      </c>
      <c r="L8905">
        <v>13916264</v>
      </c>
      <c r="M8905">
        <f t="shared" si="278"/>
        <v>48074</v>
      </c>
      <c r="N8905" s="2">
        <f t="shared" si="279"/>
        <v>60.042887776983555</v>
      </c>
    </row>
    <row r="8906" spans="1:14" x14ac:dyDescent="0.3">
      <c r="A8906" t="s">
        <v>1821</v>
      </c>
      <c r="B8906" t="s">
        <v>15581</v>
      </c>
      <c r="C8906">
        <v>3.7</v>
      </c>
      <c r="D8906">
        <v>7</v>
      </c>
      <c r="E8906">
        <v>13995</v>
      </c>
      <c r="F8906">
        <v>13995</v>
      </c>
      <c r="G8906" t="s">
        <v>16</v>
      </c>
      <c r="H8906" t="s">
        <v>27016</v>
      </c>
      <c r="I8906" t="s">
        <v>177</v>
      </c>
      <c r="J8906" t="s">
        <v>15583</v>
      </c>
      <c r="K8906" t="s">
        <v>27017</v>
      </c>
      <c r="L8906">
        <v>11026378</v>
      </c>
      <c r="M8906">
        <f t="shared" si="278"/>
        <v>97965</v>
      </c>
      <c r="N8906" s="2">
        <f t="shared" si="279"/>
        <v>0</v>
      </c>
    </row>
    <row r="8907" spans="1:14" x14ac:dyDescent="0.3">
      <c r="A8907" t="s">
        <v>27018</v>
      </c>
      <c r="B8907" t="s">
        <v>1426</v>
      </c>
      <c r="C8907">
        <v>4.5999999999999996</v>
      </c>
      <c r="D8907">
        <v>22</v>
      </c>
      <c r="E8907">
        <v>1259</v>
      </c>
      <c r="F8907">
        <v>881</v>
      </c>
      <c r="G8907" t="s">
        <v>838</v>
      </c>
      <c r="H8907" t="s">
        <v>27019</v>
      </c>
      <c r="I8907" t="s">
        <v>1229</v>
      </c>
      <c r="J8907" t="s">
        <v>1428</v>
      </c>
      <c r="K8907" t="s">
        <v>27020</v>
      </c>
      <c r="L8907">
        <v>17565242</v>
      </c>
      <c r="M8907">
        <f t="shared" si="278"/>
        <v>19382</v>
      </c>
      <c r="N8907" s="2">
        <f t="shared" si="279"/>
        <v>30.023828435266086</v>
      </c>
    </row>
    <row r="8908" spans="1:14" x14ac:dyDescent="0.3">
      <c r="A8908" t="s">
        <v>27021</v>
      </c>
      <c r="B8908" t="s">
        <v>27022</v>
      </c>
      <c r="C8908">
        <v>4.8</v>
      </c>
      <c r="D8908">
        <v>5</v>
      </c>
      <c r="E8908">
        <v>3100</v>
      </c>
      <c r="F8908">
        <v>1299</v>
      </c>
      <c r="G8908" t="s">
        <v>690</v>
      </c>
      <c r="H8908" t="s">
        <v>27023</v>
      </c>
      <c r="I8908" t="s">
        <v>586</v>
      </c>
      <c r="J8908" t="s">
        <v>27024</v>
      </c>
      <c r="K8908" t="s">
        <v>27025</v>
      </c>
      <c r="L8908">
        <v>17498884</v>
      </c>
      <c r="M8908">
        <f t="shared" si="278"/>
        <v>6495</v>
      </c>
      <c r="N8908" s="2">
        <f t="shared" si="279"/>
        <v>58.096774193548384</v>
      </c>
    </row>
    <row r="8909" spans="1:14" x14ac:dyDescent="0.3">
      <c r="A8909" t="s">
        <v>27026</v>
      </c>
      <c r="B8909" t="s">
        <v>165</v>
      </c>
      <c r="C8909">
        <v>5</v>
      </c>
      <c r="D8909">
        <v>5</v>
      </c>
      <c r="E8909">
        <v>3499</v>
      </c>
      <c r="F8909">
        <v>1749</v>
      </c>
      <c r="G8909" t="s">
        <v>42</v>
      </c>
      <c r="H8909" t="s">
        <v>27027</v>
      </c>
      <c r="I8909" t="s">
        <v>862</v>
      </c>
      <c r="J8909" t="s">
        <v>168</v>
      </c>
      <c r="K8909" t="s">
        <v>27028</v>
      </c>
      <c r="L8909">
        <v>16755398</v>
      </c>
      <c r="M8909">
        <f t="shared" si="278"/>
        <v>8745</v>
      </c>
      <c r="N8909" s="2">
        <f t="shared" si="279"/>
        <v>50.014289797084878</v>
      </c>
    </row>
    <row r="8910" spans="1:14" x14ac:dyDescent="0.3">
      <c r="A8910" t="s">
        <v>2736</v>
      </c>
      <c r="B8910" t="s">
        <v>230</v>
      </c>
      <c r="C8910">
        <v>4.0999999999999996</v>
      </c>
      <c r="D8910">
        <v>16</v>
      </c>
      <c r="E8910">
        <v>2599</v>
      </c>
      <c r="F8910">
        <v>1039</v>
      </c>
      <c r="G8910" t="s">
        <v>81</v>
      </c>
      <c r="H8910" t="s">
        <v>27029</v>
      </c>
      <c r="I8910" t="s">
        <v>83</v>
      </c>
      <c r="J8910" t="s">
        <v>232</v>
      </c>
      <c r="K8910" t="s">
        <v>27030</v>
      </c>
      <c r="L8910">
        <v>16835296</v>
      </c>
      <c r="M8910">
        <f t="shared" si="278"/>
        <v>16624</v>
      </c>
      <c r="N8910" s="2">
        <f t="shared" si="279"/>
        <v>60.023085802231627</v>
      </c>
    </row>
    <row r="8911" spans="1:14" x14ac:dyDescent="0.3">
      <c r="A8911" t="s">
        <v>651</v>
      </c>
      <c r="B8911" t="s">
        <v>1087</v>
      </c>
      <c r="C8911">
        <v>4.2</v>
      </c>
      <c r="D8911">
        <v>11</v>
      </c>
      <c r="E8911">
        <v>2495</v>
      </c>
      <c r="F8911">
        <v>1247</v>
      </c>
      <c r="G8911" t="s">
        <v>451</v>
      </c>
      <c r="H8911" t="s">
        <v>27031</v>
      </c>
      <c r="I8911" t="s">
        <v>297</v>
      </c>
      <c r="J8911" t="s">
        <v>1090</v>
      </c>
      <c r="K8911" t="s">
        <v>27032</v>
      </c>
      <c r="L8911">
        <v>16340064</v>
      </c>
      <c r="M8911">
        <f t="shared" si="278"/>
        <v>13717</v>
      </c>
      <c r="N8911" s="2">
        <f t="shared" si="279"/>
        <v>50.020040080160321</v>
      </c>
    </row>
    <row r="8912" spans="1:14" x14ac:dyDescent="0.3">
      <c r="A8912" t="s">
        <v>27033</v>
      </c>
      <c r="B8912" t="s">
        <v>3614</v>
      </c>
      <c r="C8912">
        <v>5</v>
      </c>
      <c r="D8912">
        <v>6</v>
      </c>
      <c r="E8912">
        <v>2095</v>
      </c>
      <c r="F8912">
        <v>2095</v>
      </c>
      <c r="G8912" t="s">
        <v>2464</v>
      </c>
      <c r="H8912" t="s">
        <v>27034</v>
      </c>
      <c r="I8912" t="s">
        <v>1229</v>
      </c>
      <c r="J8912" t="s">
        <v>3616</v>
      </c>
      <c r="K8912" t="s">
        <v>27035</v>
      </c>
      <c r="L8912">
        <v>16850036</v>
      </c>
      <c r="M8912">
        <f t="shared" si="278"/>
        <v>12570</v>
      </c>
      <c r="N8912" s="2">
        <f t="shared" si="279"/>
        <v>0</v>
      </c>
    </row>
    <row r="8913" spans="1:14" x14ac:dyDescent="0.3">
      <c r="A8913" t="s">
        <v>16904</v>
      </c>
      <c r="B8913" t="s">
        <v>1841</v>
      </c>
      <c r="C8913">
        <v>3.8</v>
      </c>
      <c r="D8913">
        <v>294</v>
      </c>
      <c r="E8913">
        <v>995</v>
      </c>
      <c r="F8913">
        <v>417</v>
      </c>
      <c r="G8913" t="s">
        <v>67</v>
      </c>
      <c r="H8913" t="s">
        <v>27036</v>
      </c>
      <c r="I8913" t="s">
        <v>297</v>
      </c>
      <c r="J8913" t="s">
        <v>1843</v>
      </c>
      <c r="K8913" t="s">
        <v>27037</v>
      </c>
      <c r="L8913">
        <v>7208119</v>
      </c>
      <c r="M8913">
        <f t="shared" si="278"/>
        <v>122598</v>
      </c>
      <c r="N8913" s="2">
        <f t="shared" si="279"/>
        <v>58.090452261306538</v>
      </c>
    </row>
    <row r="8914" spans="1:14" x14ac:dyDescent="0.3">
      <c r="A8914" t="s">
        <v>27038</v>
      </c>
      <c r="B8914" t="s">
        <v>5078</v>
      </c>
      <c r="C8914">
        <v>4.5999999999999996</v>
      </c>
      <c r="D8914">
        <v>16</v>
      </c>
      <c r="E8914">
        <v>1499</v>
      </c>
      <c r="F8914">
        <v>749</v>
      </c>
      <c r="G8914" t="s">
        <v>249</v>
      </c>
      <c r="H8914" t="s">
        <v>27039</v>
      </c>
      <c r="I8914" t="s">
        <v>446</v>
      </c>
      <c r="J8914" t="s">
        <v>5080</v>
      </c>
      <c r="K8914" t="s">
        <v>27040</v>
      </c>
      <c r="L8914">
        <v>12092994</v>
      </c>
      <c r="M8914">
        <f t="shared" si="278"/>
        <v>11984</v>
      </c>
      <c r="N8914" s="2">
        <f t="shared" si="279"/>
        <v>50.033355570380259</v>
      </c>
    </row>
    <row r="8915" spans="1:14" x14ac:dyDescent="0.3">
      <c r="A8915" t="s">
        <v>5137</v>
      </c>
      <c r="B8915" t="s">
        <v>733</v>
      </c>
      <c r="C8915">
        <v>4</v>
      </c>
      <c r="D8915">
        <v>86</v>
      </c>
      <c r="E8915">
        <v>1399</v>
      </c>
      <c r="F8915">
        <v>657</v>
      </c>
      <c r="G8915" t="s">
        <v>1657</v>
      </c>
      <c r="H8915" t="s">
        <v>27041</v>
      </c>
      <c r="I8915" t="s">
        <v>297</v>
      </c>
      <c r="J8915" t="s">
        <v>735</v>
      </c>
      <c r="K8915" t="s">
        <v>27042</v>
      </c>
      <c r="L8915">
        <v>15997270</v>
      </c>
      <c r="M8915">
        <f t="shared" si="278"/>
        <v>56502</v>
      </c>
      <c r="N8915" s="2">
        <f t="shared" si="279"/>
        <v>53.037884203002136</v>
      </c>
    </row>
    <row r="8916" spans="1:14" x14ac:dyDescent="0.3">
      <c r="A8916" t="s">
        <v>12896</v>
      </c>
      <c r="B8916" t="s">
        <v>2047</v>
      </c>
      <c r="C8916">
        <v>3.4</v>
      </c>
      <c r="D8916">
        <v>46</v>
      </c>
      <c r="E8916">
        <v>2999</v>
      </c>
      <c r="F8916">
        <v>1349</v>
      </c>
      <c r="G8916" t="s">
        <v>67</v>
      </c>
      <c r="H8916" t="s">
        <v>27043</v>
      </c>
      <c r="I8916" t="s">
        <v>126</v>
      </c>
      <c r="J8916" t="s">
        <v>2049</v>
      </c>
      <c r="K8916" t="s">
        <v>27044</v>
      </c>
      <c r="L8916">
        <v>14695836</v>
      </c>
      <c r="M8916">
        <f t="shared" si="278"/>
        <v>62054</v>
      </c>
      <c r="N8916" s="2">
        <f t="shared" si="279"/>
        <v>55.018339446482159</v>
      </c>
    </row>
    <row r="8917" spans="1:14" x14ac:dyDescent="0.3">
      <c r="A8917" t="s">
        <v>27045</v>
      </c>
      <c r="B8917" t="s">
        <v>3336</v>
      </c>
      <c r="C8917">
        <v>2.6</v>
      </c>
      <c r="D8917">
        <v>9</v>
      </c>
      <c r="E8917">
        <v>3708</v>
      </c>
      <c r="F8917">
        <v>1297</v>
      </c>
      <c r="G8917" t="s">
        <v>95</v>
      </c>
      <c r="H8917" t="s">
        <v>27046</v>
      </c>
      <c r="I8917" t="s">
        <v>752</v>
      </c>
      <c r="J8917" t="s">
        <v>3338</v>
      </c>
      <c r="K8917" t="s">
        <v>27047</v>
      </c>
      <c r="L8917">
        <v>16616078</v>
      </c>
      <c r="M8917">
        <f t="shared" si="278"/>
        <v>11673</v>
      </c>
      <c r="N8917" s="2">
        <f t="shared" si="279"/>
        <v>65.021574973031278</v>
      </c>
    </row>
    <row r="8918" spans="1:14" x14ac:dyDescent="0.3">
      <c r="A8918" t="s">
        <v>27048</v>
      </c>
      <c r="B8918" t="s">
        <v>689</v>
      </c>
      <c r="C8918">
        <v>4.7</v>
      </c>
      <c r="D8918">
        <v>6</v>
      </c>
      <c r="E8918">
        <v>990</v>
      </c>
      <c r="F8918">
        <v>693</v>
      </c>
      <c r="G8918" t="s">
        <v>690</v>
      </c>
      <c r="H8918" t="s">
        <v>27049</v>
      </c>
      <c r="I8918" t="s">
        <v>513</v>
      </c>
      <c r="J8918" t="s">
        <v>692</v>
      </c>
      <c r="K8918" t="s">
        <v>27050</v>
      </c>
      <c r="L8918">
        <v>18307960</v>
      </c>
      <c r="M8918">
        <f t="shared" si="278"/>
        <v>4158</v>
      </c>
      <c r="N8918" s="2">
        <f t="shared" si="279"/>
        <v>30</v>
      </c>
    </row>
    <row r="8919" spans="1:14" x14ac:dyDescent="0.3">
      <c r="A8919" t="s">
        <v>510</v>
      </c>
      <c r="B8919" t="s">
        <v>3055</v>
      </c>
      <c r="C8919">
        <v>4.7</v>
      </c>
      <c r="D8919">
        <v>50</v>
      </c>
      <c r="E8919">
        <v>2899</v>
      </c>
      <c r="F8919">
        <v>2899</v>
      </c>
      <c r="G8919" t="s">
        <v>16</v>
      </c>
      <c r="H8919" t="s">
        <v>27051</v>
      </c>
      <c r="I8919" t="s">
        <v>513</v>
      </c>
      <c r="J8919" t="s">
        <v>3057</v>
      </c>
      <c r="K8919" t="s">
        <v>27052</v>
      </c>
      <c r="L8919">
        <v>11903608</v>
      </c>
      <c r="M8919">
        <f t="shared" si="278"/>
        <v>144950</v>
      </c>
      <c r="N8919" s="2">
        <f t="shared" si="279"/>
        <v>0</v>
      </c>
    </row>
    <row r="8920" spans="1:14" x14ac:dyDescent="0.3">
      <c r="A8920" t="s">
        <v>12009</v>
      </c>
      <c r="B8920" t="s">
        <v>917</v>
      </c>
      <c r="C8920">
        <v>4.3</v>
      </c>
      <c r="D8920">
        <v>24</v>
      </c>
      <c r="E8920">
        <v>2499</v>
      </c>
      <c r="F8920">
        <v>774</v>
      </c>
      <c r="G8920" t="s">
        <v>29</v>
      </c>
      <c r="H8920" t="s">
        <v>27053</v>
      </c>
      <c r="I8920" t="s">
        <v>132</v>
      </c>
      <c r="J8920" t="s">
        <v>919</v>
      </c>
      <c r="K8920" t="s">
        <v>27054</v>
      </c>
      <c r="L8920">
        <v>13637854</v>
      </c>
      <c r="M8920">
        <f t="shared" si="278"/>
        <v>18576</v>
      </c>
      <c r="N8920" s="2">
        <f t="shared" si="279"/>
        <v>69.027611044417768</v>
      </c>
    </row>
    <row r="8921" spans="1:14" x14ac:dyDescent="0.3">
      <c r="A8921" t="s">
        <v>27055</v>
      </c>
      <c r="B8921" t="s">
        <v>1267</v>
      </c>
      <c r="C8921">
        <v>5</v>
      </c>
      <c r="D8921">
        <v>2</v>
      </c>
      <c r="E8921">
        <v>1399</v>
      </c>
      <c r="F8921">
        <v>447</v>
      </c>
      <c r="G8921" t="s">
        <v>16</v>
      </c>
      <c r="H8921" t="s">
        <v>27056</v>
      </c>
      <c r="I8921" t="s">
        <v>880</v>
      </c>
      <c r="J8921" t="s">
        <v>1270</v>
      </c>
      <c r="K8921" t="s">
        <v>27057</v>
      </c>
      <c r="L8921">
        <v>14821708</v>
      </c>
      <c r="M8921">
        <f t="shared" si="278"/>
        <v>894</v>
      </c>
      <c r="N8921" s="2">
        <f t="shared" si="279"/>
        <v>68.048606147248037</v>
      </c>
    </row>
    <row r="8922" spans="1:14" x14ac:dyDescent="0.3">
      <c r="A8922" t="s">
        <v>27058</v>
      </c>
      <c r="B8922" t="s">
        <v>1245</v>
      </c>
      <c r="C8922">
        <v>3.9</v>
      </c>
      <c r="D8922">
        <v>13</v>
      </c>
      <c r="E8922">
        <v>1499</v>
      </c>
      <c r="F8922">
        <v>899</v>
      </c>
      <c r="G8922" t="s">
        <v>29</v>
      </c>
      <c r="H8922" t="s">
        <v>27059</v>
      </c>
      <c r="I8922" t="s">
        <v>37</v>
      </c>
      <c r="J8922" t="s">
        <v>1247</v>
      </c>
      <c r="K8922" t="s">
        <v>27060</v>
      </c>
      <c r="L8922">
        <v>14678844</v>
      </c>
      <c r="M8922">
        <f t="shared" si="278"/>
        <v>11687</v>
      </c>
      <c r="N8922" s="2">
        <f t="shared" si="279"/>
        <v>40.026684456304203</v>
      </c>
    </row>
    <row r="8923" spans="1:14" x14ac:dyDescent="0.3">
      <c r="A8923" t="s">
        <v>27061</v>
      </c>
      <c r="B8923" t="s">
        <v>80</v>
      </c>
      <c r="C8923">
        <v>3.6</v>
      </c>
      <c r="D8923">
        <v>24</v>
      </c>
      <c r="E8923">
        <v>2499</v>
      </c>
      <c r="F8923">
        <v>749</v>
      </c>
      <c r="G8923" t="s">
        <v>563</v>
      </c>
      <c r="H8923" t="s">
        <v>27062</v>
      </c>
      <c r="I8923" t="s">
        <v>297</v>
      </c>
      <c r="J8923" t="s">
        <v>84</v>
      </c>
      <c r="K8923" t="s">
        <v>27063</v>
      </c>
      <c r="L8923">
        <v>14885660</v>
      </c>
      <c r="M8923">
        <f t="shared" si="278"/>
        <v>17976</v>
      </c>
      <c r="N8923" s="2">
        <f t="shared" si="279"/>
        <v>70.028011204481786</v>
      </c>
    </row>
    <row r="8924" spans="1:14" x14ac:dyDescent="0.3">
      <c r="A8924" t="s">
        <v>2341</v>
      </c>
      <c r="B8924" t="s">
        <v>1964</v>
      </c>
      <c r="C8924">
        <v>4.5</v>
      </c>
      <c r="D8924">
        <v>82</v>
      </c>
      <c r="E8924">
        <v>2499</v>
      </c>
      <c r="F8924">
        <v>999</v>
      </c>
      <c r="G8924" t="s">
        <v>29</v>
      </c>
      <c r="H8924" t="s">
        <v>27064</v>
      </c>
      <c r="I8924" t="s">
        <v>642</v>
      </c>
      <c r="J8924" t="s">
        <v>1967</v>
      </c>
      <c r="K8924" t="s">
        <v>27065</v>
      </c>
      <c r="L8924">
        <v>12890510</v>
      </c>
      <c r="M8924">
        <f t="shared" si="278"/>
        <v>81918</v>
      </c>
      <c r="N8924" s="2">
        <f t="shared" si="279"/>
        <v>60.024009603841534</v>
      </c>
    </row>
    <row r="8925" spans="1:14" x14ac:dyDescent="0.3">
      <c r="A8925" t="s">
        <v>27066</v>
      </c>
      <c r="B8925" t="s">
        <v>87</v>
      </c>
      <c r="C8925">
        <v>3.1</v>
      </c>
      <c r="D8925">
        <v>7</v>
      </c>
      <c r="E8925">
        <v>2299</v>
      </c>
      <c r="F8925">
        <v>1241</v>
      </c>
      <c r="G8925" t="s">
        <v>2446</v>
      </c>
      <c r="H8925" t="s">
        <v>27067</v>
      </c>
      <c r="I8925" t="s">
        <v>297</v>
      </c>
      <c r="J8925" t="s">
        <v>91</v>
      </c>
      <c r="K8925" t="s">
        <v>27068</v>
      </c>
      <c r="L8925">
        <v>17024018</v>
      </c>
      <c r="M8925">
        <f t="shared" si="278"/>
        <v>8687</v>
      </c>
      <c r="N8925" s="2">
        <f t="shared" si="279"/>
        <v>46.020008699434541</v>
      </c>
    </row>
    <row r="8926" spans="1:14" x14ac:dyDescent="0.3">
      <c r="A8926" t="s">
        <v>3760</v>
      </c>
      <c r="B8926" t="s">
        <v>1149</v>
      </c>
      <c r="C8926">
        <v>4.5</v>
      </c>
      <c r="D8926">
        <v>36</v>
      </c>
      <c r="E8926">
        <v>1690</v>
      </c>
      <c r="F8926">
        <v>1690</v>
      </c>
      <c r="G8926" t="s">
        <v>242</v>
      </c>
      <c r="H8926" t="s">
        <v>27069</v>
      </c>
      <c r="I8926" t="s">
        <v>1176</v>
      </c>
      <c r="J8926" t="s">
        <v>1151</v>
      </c>
      <c r="K8926" t="s">
        <v>27070</v>
      </c>
      <c r="L8926">
        <v>11785766</v>
      </c>
      <c r="M8926">
        <f t="shared" si="278"/>
        <v>60840</v>
      </c>
      <c r="N8926" s="2">
        <f t="shared" si="279"/>
        <v>0</v>
      </c>
    </row>
    <row r="8927" spans="1:14" x14ac:dyDescent="0.3">
      <c r="A8927" t="s">
        <v>27071</v>
      </c>
      <c r="B8927" t="s">
        <v>6962</v>
      </c>
      <c r="C8927">
        <v>4.4000000000000004</v>
      </c>
      <c r="D8927">
        <v>17</v>
      </c>
      <c r="E8927">
        <v>1299</v>
      </c>
      <c r="F8927">
        <v>1299</v>
      </c>
      <c r="G8927" t="s">
        <v>6963</v>
      </c>
      <c r="H8927" t="s">
        <v>27072</v>
      </c>
      <c r="I8927" t="s">
        <v>1229</v>
      </c>
      <c r="J8927" t="s">
        <v>6965</v>
      </c>
      <c r="K8927" t="s">
        <v>27073</v>
      </c>
      <c r="L8927">
        <v>15689280</v>
      </c>
      <c r="M8927">
        <f t="shared" si="278"/>
        <v>22083</v>
      </c>
      <c r="N8927" s="2">
        <f t="shared" si="279"/>
        <v>0</v>
      </c>
    </row>
    <row r="8928" spans="1:14" x14ac:dyDescent="0.3">
      <c r="A8928" t="s">
        <v>4845</v>
      </c>
      <c r="B8928" t="s">
        <v>1473</v>
      </c>
      <c r="C8928">
        <v>4.3</v>
      </c>
      <c r="D8928">
        <v>116</v>
      </c>
      <c r="E8928">
        <v>999</v>
      </c>
      <c r="F8928">
        <v>599</v>
      </c>
      <c r="G8928" t="s">
        <v>242</v>
      </c>
      <c r="H8928" t="s">
        <v>27074</v>
      </c>
      <c r="I8928" t="s">
        <v>1176</v>
      </c>
      <c r="J8928" t="s">
        <v>1476</v>
      </c>
      <c r="K8928" t="s">
        <v>27075</v>
      </c>
      <c r="L8928">
        <v>13386592</v>
      </c>
      <c r="M8928">
        <f t="shared" si="278"/>
        <v>69484</v>
      </c>
      <c r="N8928" s="2">
        <f t="shared" si="279"/>
        <v>40.04004004004004</v>
      </c>
    </row>
    <row r="8929" spans="1:14" x14ac:dyDescent="0.3">
      <c r="A8929" t="s">
        <v>2407</v>
      </c>
      <c r="B8929" t="s">
        <v>27076</v>
      </c>
      <c r="C8929">
        <v>3.5</v>
      </c>
      <c r="D8929">
        <v>4</v>
      </c>
      <c r="E8929">
        <v>2699</v>
      </c>
      <c r="F8929">
        <v>1619</v>
      </c>
      <c r="G8929" t="s">
        <v>757</v>
      </c>
      <c r="H8929" t="s">
        <v>27077</v>
      </c>
      <c r="I8929" t="s">
        <v>83</v>
      </c>
      <c r="J8929" t="s">
        <v>27078</v>
      </c>
      <c r="K8929" t="s">
        <v>27079</v>
      </c>
      <c r="L8929">
        <v>13802282</v>
      </c>
      <c r="M8929">
        <f t="shared" si="278"/>
        <v>6476</v>
      </c>
      <c r="N8929" s="2">
        <f t="shared" si="279"/>
        <v>40.014820303816229</v>
      </c>
    </row>
    <row r="8930" spans="1:14" x14ac:dyDescent="0.3">
      <c r="A8930" t="s">
        <v>27080</v>
      </c>
      <c r="B8930" t="s">
        <v>27081</v>
      </c>
      <c r="C8930">
        <v>4.8</v>
      </c>
      <c r="D8930">
        <v>5</v>
      </c>
      <c r="E8930">
        <v>3999</v>
      </c>
      <c r="F8930">
        <v>1999</v>
      </c>
      <c r="G8930" t="s">
        <v>29</v>
      </c>
      <c r="H8930" t="s">
        <v>27082</v>
      </c>
      <c r="I8930" t="s">
        <v>50</v>
      </c>
      <c r="J8930" t="s">
        <v>27083</v>
      </c>
      <c r="K8930" t="s">
        <v>27084</v>
      </c>
      <c r="L8930">
        <v>17625348</v>
      </c>
      <c r="M8930">
        <f t="shared" si="278"/>
        <v>9995</v>
      </c>
      <c r="N8930" s="2">
        <f t="shared" si="279"/>
        <v>50.01250312578145</v>
      </c>
    </row>
    <row r="8931" spans="1:14" x14ac:dyDescent="0.3">
      <c r="A8931" t="s">
        <v>7261</v>
      </c>
      <c r="B8931" t="s">
        <v>1273</v>
      </c>
      <c r="C8931">
        <v>4.0999999999999996</v>
      </c>
      <c r="D8931">
        <v>17</v>
      </c>
      <c r="E8931">
        <v>2199</v>
      </c>
      <c r="F8931">
        <v>1055</v>
      </c>
      <c r="G8931" t="s">
        <v>67</v>
      </c>
      <c r="H8931" t="s">
        <v>27085</v>
      </c>
      <c r="I8931" t="s">
        <v>50</v>
      </c>
      <c r="J8931" t="s">
        <v>1275</v>
      </c>
      <c r="K8931" t="s">
        <v>27086</v>
      </c>
      <c r="L8931">
        <v>11515100</v>
      </c>
      <c r="M8931">
        <f t="shared" si="278"/>
        <v>17935</v>
      </c>
      <c r="N8931" s="2">
        <f t="shared" si="279"/>
        <v>52.023647112323779</v>
      </c>
    </row>
    <row r="8932" spans="1:14" x14ac:dyDescent="0.3">
      <c r="A8932" t="s">
        <v>1425</v>
      </c>
      <c r="B8932" t="s">
        <v>1426</v>
      </c>
      <c r="C8932">
        <v>4.5</v>
      </c>
      <c r="D8932">
        <v>13</v>
      </c>
      <c r="E8932">
        <v>1299</v>
      </c>
      <c r="F8932">
        <v>974</v>
      </c>
      <c r="G8932" t="s">
        <v>16</v>
      </c>
      <c r="H8932" t="s">
        <v>27087</v>
      </c>
      <c r="I8932" t="s">
        <v>513</v>
      </c>
      <c r="J8932" t="s">
        <v>1428</v>
      </c>
      <c r="K8932" t="s">
        <v>1429</v>
      </c>
      <c r="L8932">
        <v>14100008</v>
      </c>
      <c r="M8932">
        <f t="shared" si="278"/>
        <v>12662</v>
      </c>
      <c r="N8932" s="2">
        <f t="shared" si="279"/>
        <v>25.019245573518091</v>
      </c>
    </row>
    <row r="8933" spans="1:14" x14ac:dyDescent="0.3">
      <c r="A8933" t="s">
        <v>27088</v>
      </c>
      <c r="B8933" t="s">
        <v>19675</v>
      </c>
      <c r="C8933">
        <v>4.7</v>
      </c>
      <c r="D8933">
        <v>3</v>
      </c>
      <c r="E8933">
        <v>899</v>
      </c>
      <c r="F8933">
        <v>899</v>
      </c>
      <c r="G8933" t="s">
        <v>860</v>
      </c>
      <c r="H8933" t="s">
        <v>27089</v>
      </c>
      <c r="I8933" t="s">
        <v>37</v>
      </c>
      <c r="J8933" t="s">
        <v>19677</v>
      </c>
      <c r="K8933" t="s">
        <v>27090</v>
      </c>
      <c r="L8933">
        <v>15739136</v>
      </c>
      <c r="M8933">
        <f t="shared" si="278"/>
        <v>2697</v>
      </c>
      <c r="N8933" s="2">
        <f t="shared" si="279"/>
        <v>0</v>
      </c>
    </row>
    <row r="8934" spans="1:14" x14ac:dyDescent="0.3">
      <c r="A8934" t="s">
        <v>27091</v>
      </c>
      <c r="B8934" t="s">
        <v>1741</v>
      </c>
      <c r="C8934">
        <v>4.0999999999999996</v>
      </c>
      <c r="D8934">
        <v>19</v>
      </c>
      <c r="E8934">
        <v>249</v>
      </c>
      <c r="F8934">
        <v>249</v>
      </c>
      <c r="G8934" t="s">
        <v>16</v>
      </c>
      <c r="H8934" t="s">
        <v>27092</v>
      </c>
      <c r="I8934" t="s">
        <v>1744</v>
      </c>
      <c r="J8934" t="s">
        <v>1745</v>
      </c>
      <c r="K8934" t="s">
        <v>27093</v>
      </c>
      <c r="L8934">
        <v>15409286</v>
      </c>
      <c r="M8934">
        <f t="shared" si="278"/>
        <v>4731</v>
      </c>
      <c r="N8934" s="2">
        <f t="shared" si="279"/>
        <v>0</v>
      </c>
    </row>
    <row r="8935" spans="1:14" x14ac:dyDescent="0.3">
      <c r="A8935" t="s">
        <v>27094</v>
      </c>
      <c r="B8935" t="s">
        <v>2528</v>
      </c>
      <c r="C8935">
        <v>4</v>
      </c>
      <c r="D8935">
        <v>141</v>
      </c>
      <c r="E8935">
        <v>3100</v>
      </c>
      <c r="F8935">
        <v>1099</v>
      </c>
      <c r="G8935" t="s">
        <v>29</v>
      </c>
      <c r="H8935" t="s">
        <v>27095</v>
      </c>
      <c r="I8935" t="s">
        <v>126</v>
      </c>
      <c r="J8935" t="s">
        <v>2530</v>
      </c>
      <c r="K8935" t="s">
        <v>27096</v>
      </c>
      <c r="L8935">
        <v>13769398</v>
      </c>
      <c r="M8935">
        <f t="shared" si="278"/>
        <v>154959</v>
      </c>
      <c r="N8935" s="2">
        <f t="shared" si="279"/>
        <v>64.548387096774192</v>
      </c>
    </row>
    <row r="8936" spans="1:14" x14ac:dyDescent="0.3">
      <c r="A8936" t="s">
        <v>27097</v>
      </c>
      <c r="B8936" t="s">
        <v>1291</v>
      </c>
      <c r="C8936">
        <v>4.4000000000000004</v>
      </c>
      <c r="D8936">
        <v>13</v>
      </c>
      <c r="E8936">
        <v>1499</v>
      </c>
      <c r="F8936">
        <v>674</v>
      </c>
      <c r="G8936" t="s">
        <v>67</v>
      </c>
      <c r="H8936" t="s">
        <v>27098</v>
      </c>
      <c r="I8936" t="s">
        <v>56</v>
      </c>
      <c r="J8936" t="s">
        <v>1293</v>
      </c>
      <c r="K8936" t="s">
        <v>27099</v>
      </c>
      <c r="L8936">
        <v>16595260</v>
      </c>
      <c r="M8936">
        <f t="shared" si="278"/>
        <v>8762</v>
      </c>
      <c r="N8936" s="2">
        <f t="shared" si="279"/>
        <v>55.03669112741828</v>
      </c>
    </row>
    <row r="8937" spans="1:14" x14ac:dyDescent="0.3">
      <c r="A8937" t="s">
        <v>2468</v>
      </c>
      <c r="B8937" t="s">
        <v>80</v>
      </c>
      <c r="C8937">
        <v>3.9</v>
      </c>
      <c r="D8937">
        <v>7</v>
      </c>
      <c r="E8937">
        <v>2499</v>
      </c>
      <c r="F8937">
        <v>1374</v>
      </c>
      <c r="G8937" t="s">
        <v>16</v>
      </c>
      <c r="H8937" t="s">
        <v>27100</v>
      </c>
      <c r="I8937" t="s">
        <v>586</v>
      </c>
      <c r="J8937" t="s">
        <v>84</v>
      </c>
      <c r="K8937" t="s">
        <v>27101</v>
      </c>
      <c r="L8937">
        <v>15322662</v>
      </c>
      <c r="M8937">
        <f t="shared" si="278"/>
        <v>9618</v>
      </c>
      <c r="N8937" s="2">
        <f t="shared" si="279"/>
        <v>45.018007202881158</v>
      </c>
    </row>
    <row r="8938" spans="1:14" x14ac:dyDescent="0.3">
      <c r="A8938" t="s">
        <v>27102</v>
      </c>
      <c r="B8938" t="s">
        <v>5159</v>
      </c>
      <c r="C8938">
        <v>4.7</v>
      </c>
      <c r="D8938">
        <v>130</v>
      </c>
      <c r="E8938">
        <v>2550</v>
      </c>
      <c r="F8938">
        <v>2550</v>
      </c>
      <c r="G8938" t="s">
        <v>16</v>
      </c>
      <c r="H8938" t="s">
        <v>27103</v>
      </c>
      <c r="I8938" t="s">
        <v>1744</v>
      </c>
      <c r="J8938" t="s">
        <v>5161</v>
      </c>
      <c r="K8938" t="s">
        <v>27104</v>
      </c>
      <c r="L8938">
        <v>13393404</v>
      </c>
      <c r="M8938">
        <f t="shared" si="278"/>
        <v>331500</v>
      </c>
      <c r="N8938" s="2">
        <f t="shared" si="279"/>
        <v>0</v>
      </c>
    </row>
    <row r="8939" spans="1:14" x14ac:dyDescent="0.3">
      <c r="A8939" t="s">
        <v>27105</v>
      </c>
      <c r="B8939" t="s">
        <v>284</v>
      </c>
      <c r="C8939">
        <v>4.8</v>
      </c>
      <c r="D8939">
        <v>10</v>
      </c>
      <c r="E8939">
        <v>1399</v>
      </c>
      <c r="F8939">
        <v>559</v>
      </c>
      <c r="G8939" t="s">
        <v>42</v>
      </c>
      <c r="H8939" t="s">
        <v>27106</v>
      </c>
      <c r="I8939" t="s">
        <v>37</v>
      </c>
      <c r="J8939" t="s">
        <v>286</v>
      </c>
      <c r="K8939" t="s">
        <v>27107</v>
      </c>
      <c r="L8939">
        <v>17511832</v>
      </c>
      <c r="M8939">
        <f t="shared" si="278"/>
        <v>5590</v>
      </c>
      <c r="N8939" s="2">
        <f t="shared" si="279"/>
        <v>60.042887776983555</v>
      </c>
    </row>
    <row r="8940" spans="1:14" x14ac:dyDescent="0.3">
      <c r="A8940" t="s">
        <v>27108</v>
      </c>
      <c r="B8940" t="s">
        <v>14760</v>
      </c>
      <c r="C8940">
        <v>3.7</v>
      </c>
      <c r="D8940">
        <v>9</v>
      </c>
      <c r="E8940">
        <v>1799</v>
      </c>
      <c r="F8940">
        <v>647</v>
      </c>
      <c r="G8940" t="s">
        <v>124</v>
      </c>
      <c r="H8940" t="s">
        <v>27109</v>
      </c>
      <c r="I8940" t="s">
        <v>337</v>
      </c>
      <c r="J8940" t="s">
        <v>14762</v>
      </c>
      <c r="K8940" t="s">
        <v>27110</v>
      </c>
      <c r="L8940">
        <v>16287024</v>
      </c>
      <c r="M8940">
        <f t="shared" si="278"/>
        <v>5823</v>
      </c>
      <c r="N8940" s="2">
        <f t="shared" si="279"/>
        <v>64.035575319622012</v>
      </c>
    </row>
    <row r="8941" spans="1:14" x14ac:dyDescent="0.3">
      <c r="A8941" t="s">
        <v>4048</v>
      </c>
      <c r="B8941" t="s">
        <v>917</v>
      </c>
      <c r="C8941">
        <v>4.4000000000000004</v>
      </c>
      <c r="D8941">
        <v>16</v>
      </c>
      <c r="E8941">
        <v>3349</v>
      </c>
      <c r="F8941">
        <v>1440</v>
      </c>
      <c r="G8941" t="s">
        <v>29</v>
      </c>
      <c r="H8941" t="s">
        <v>27111</v>
      </c>
      <c r="I8941" t="s">
        <v>132</v>
      </c>
      <c r="J8941" t="s">
        <v>919</v>
      </c>
      <c r="K8941" t="s">
        <v>27112</v>
      </c>
      <c r="L8941">
        <v>15880856</v>
      </c>
      <c r="M8941">
        <f t="shared" si="278"/>
        <v>23040</v>
      </c>
      <c r="N8941" s="2">
        <f t="shared" si="279"/>
        <v>57.00209017617199</v>
      </c>
    </row>
    <row r="8942" spans="1:14" x14ac:dyDescent="0.3">
      <c r="A8942" t="s">
        <v>27113</v>
      </c>
      <c r="B8942" t="s">
        <v>3331</v>
      </c>
      <c r="C8942">
        <v>4.4000000000000004</v>
      </c>
      <c r="D8942">
        <v>9</v>
      </c>
      <c r="E8942">
        <v>1490</v>
      </c>
      <c r="F8942">
        <v>730</v>
      </c>
      <c r="G8942" t="s">
        <v>3332</v>
      </c>
      <c r="H8942" t="s">
        <v>27114</v>
      </c>
      <c r="I8942" t="s">
        <v>56</v>
      </c>
      <c r="J8942" t="s">
        <v>3334</v>
      </c>
      <c r="K8942" t="s">
        <v>27115</v>
      </c>
      <c r="L8942">
        <v>17570252</v>
      </c>
      <c r="M8942">
        <f t="shared" si="278"/>
        <v>6570</v>
      </c>
      <c r="N8942" s="2">
        <f t="shared" si="279"/>
        <v>51.006711409395976</v>
      </c>
    </row>
    <row r="8943" spans="1:14" x14ac:dyDescent="0.3">
      <c r="A8943" t="s">
        <v>4924</v>
      </c>
      <c r="B8943" t="s">
        <v>5917</v>
      </c>
      <c r="C8943">
        <v>5</v>
      </c>
      <c r="D8943">
        <v>9</v>
      </c>
      <c r="E8943">
        <v>1699</v>
      </c>
      <c r="F8943">
        <v>1699</v>
      </c>
      <c r="G8943" t="s">
        <v>242</v>
      </c>
      <c r="H8943" t="s">
        <v>27116</v>
      </c>
      <c r="I8943" t="s">
        <v>244</v>
      </c>
      <c r="J8943" t="s">
        <v>5919</v>
      </c>
      <c r="K8943" t="s">
        <v>27117</v>
      </c>
      <c r="L8943">
        <v>14047292</v>
      </c>
      <c r="M8943">
        <f t="shared" si="278"/>
        <v>15291</v>
      </c>
      <c r="N8943" s="2">
        <f t="shared" si="279"/>
        <v>0</v>
      </c>
    </row>
    <row r="8944" spans="1:14" x14ac:dyDescent="0.3">
      <c r="A8944" t="s">
        <v>27118</v>
      </c>
      <c r="B8944" t="s">
        <v>3452</v>
      </c>
      <c r="C8944">
        <v>4</v>
      </c>
      <c r="D8944">
        <v>10</v>
      </c>
      <c r="E8944">
        <v>1699</v>
      </c>
      <c r="F8944">
        <v>985</v>
      </c>
      <c r="G8944" t="s">
        <v>67</v>
      </c>
      <c r="H8944" t="s">
        <v>27119</v>
      </c>
      <c r="I8944" t="s">
        <v>752</v>
      </c>
      <c r="J8944" t="s">
        <v>3454</v>
      </c>
      <c r="K8944" t="s">
        <v>27120</v>
      </c>
      <c r="L8944">
        <v>16944248</v>
      </c>
      <c r="M8944">
        <f t="shared" si="278"/>
        <v>9850</v>
      </c>
      <c r="N8944" s="2">
        <f t="shared" si="279"/>
        <v>42.024720423778696</v>
      </c>
    </row>
    <row r="8945" spans="1:14" x14ac:dyDescent="0.3">
      <c r="A8945" t="s">
        <v>27121</v>
      </c>
      <c r="B8945" t="s">
        <v>773</v>
      </c>
      <c r="C8945">
        <v>3.4</v>
      </c>
      <c r="D8945">
        <v>27</v>
      </c>
      <c r="E8945">
        <v>3499</v>
      </c>
      <c r="F8945">
        <v>1574</v>
      </c>
      <c r="G8945" t="s">
        <v>1268</v>
      </c>
      <c r="H8945" t="s">
        <v>27122</v>
      </c>
      <c r="I8945" t="s">
        <v>1258</v>
      </c>
      <c r="J8945" t="s">
        <v>776</v>
      </c>
      <c r="K8945" t="s">
        <v>27123</v>
      </c>
      <c r="L8945">
        <v>12111148</v>
      </c>
      <c r="M8945">
        <f t="shared" si="278"/>
        <v>42498</v>
      </c>
      <c r="N8945" s="2">
        <f t="shared" si="279"/>
        <v>55.015718776793364</v>
      </c>
    </row>
    <row r="8946" spans="1:14" x14ac:dyDescent="0.3">
      <c r="A8946" t="s">
        <v>27124</v>
      </c>
      <c r="B8946" t="s">
        <v>8059</v>
      </c>
      <c r="C8946">
        <v>3.3</v>
      </c>
      <c r="D8946">
        <v>4</v>
      </c>
      <c r="E8946">
        <v>3099</v>
      </c>
      <c r="F8946">
        <v>1859</v>
      </c>
      <c r="G8946" t="s">
        <v>826</v>
      </c>
      <c r="H8946" t="s">
        <v>27125</v>
      </c>
      <c r="I8946" t="s">
        <v>3629</v>
      </c>
      <c r="J8946" t="s">
        <v>8061</v>
      </c>
      <c r="K8946" t="s">
        <v>27126</v>
      </c>
      <c r="L8946">
        <v>15372704</v>
      </c>
      <c r="M8946">
        <f t="shared" si="278"/>
        <v>7436</v>
      </c>
      <c r="N8946" s="2">
        <f t="shared" si="279"/>
        <v>40.012907389480482</v>
      </c>
    </row>
    <row r="8947" spans="1:14" x14ac:dyDescent="0.3">
      <c r="A8947" t="s">
        <v>4014</v>
      </c>
      <c r="B8947" t="s">
        <v>7329</v>
      </c>
      <c r="C8947">
        <v>4.5999999999999996</v>
      </c>
      <c r="D8947">
        <v>35</v>
      </c>
      <c r="E8947">
        <v>3995</v>
      </c>
      <c r="F8947">
        <v>2796</v>
      </c>
      <c r="G8947" t="s">
        <v>29</v>
      </c>
      <c r="H8947" t="s">
        <v>27127</v>
      </c>
      <c r="I8947" t="s">
        <v>44</v>
      </c>
      <c r="J8947" t="s">
        <v>7331</v>
      </c>
      <c r="K8947" t="s">
        <v>27128</v>
      </c>
      <c r="L8947">
        <v>14815674</v>
      </c>
      <c r="M8947">
        <f t="shared" si="278"/>
        <v>97860</v>
      </c>
      <c r="N8947" s="2">
        <f t="shared" si="279"/>
        <v>30.012515644555691</v>
      </c>
    </row>
    <row r="8948" spans="1:14" x14ac:dyDescent="0.3">
      <c r="A8948" t="s">
        <v>1153</v>
      </c>
      <c r="B8948" t="s">
        <v>2124</v>
      </c>
      <c r="C8948">
        <v>3.8</v>
      </c>
      <c r="D8948">
        <v>65</v>
      </c>
      <c r="E8948">
        <v>4249</v>
      </c>
      <c r="F8948">
        <v>1487</v>
      </c>
      <c r="G8948" t="s">
        <v>29</v>
      </c>
      <c r="H8948" t="s">
        <v>27129</v>
      </c>
      <c r="I8948" t="s">
        <v>126</v>
      </c>
      <c r="J8948" t="s">
        <v>2126</v>
      </c>
      <c r="K8948" t="s">
        <v>27130</v>
      </c>
      <c r="L8948">
        <v>15026384</v>
      </c>
      <c r="M8948">
        <f t="shared" si="278"/>
        <v>96655</v>
      </c>
      <c r="N8948" s="2">
        <f t="shared" si="279"/>
        <v>65.00353024240998</v>
      </c>
    </row>
    <row r="8949" spans="1:14" x14ac:dyDescent="0.3">
      <c r="A8949" t="s">
        <v>27131</v>
      </c>
      <c r="B8949" t="s">
        <v>1913</v>
      </c>
      <c r="C8949">
        <v>4.4000000000000004</v>
      </c>
      <c r="D8949">
        <v>17</v>
      </c>
      <c r="E8949">
        <v>3999</v>
      </c>
      <c r="F8949">
        <v>799</v>
      </c>
      <c r="G8949" t="s">
        <v>16</v>
      </c>
      <c r="H8949" t="s">
        <v>27132</v>
      </c>
      <c r="I8949" t="s">
        <v>18</v>
      </c>
      <c r="J8949" t="s">
        <v>1915</v>
      </c>
      <c r="K8949" t="s">
        <v>27133</v>
      </c>
      <c r="L8949">
        <v>17035756</v>
      </c>
      <c r="M8949">
        <f t="shared" si="278"/>
        <v>13583</v>
      </c>
      <c r="N8949" s="2">
        <f t="shared" si="279"/>
        <v>80.020005001250311</v>
      </c>
    </row>
    <row r="8950" spans="1:14" x14ac:dyDescent="0.3">
      <c r="A8950" t="s">
        <v>5937</v>
      </c>
      <c r="B8950" t="s">
        <v>2679</v>
      </c>
      <c r="C8950">
        <v>4.2</v>
      </c>
      <c r="D8950">
        <v>20</v>
      </c>
      <c r="E8950">
        <v>2449</v>
      </c>
      <c r="F8950">
        <v>2081</v>
      </c>
      <c r="G8950" t="s">
        <v>27134</v>
      </c>
      <c r="H8950" t="s">
        <v>27135</v>
      </c>
      <c r="I8950" t="s">
        <v>297</v>
      </c>
      <c r="J8950" t="s">
        <v>2681</v>
      </c>
      <c r="K8950" t="s">
        <v>27136</v>
      </c>
      <c r="L8950">
        <v>10065539</v>
      </c>
      <c r="M8950">
        <f t="shared" si="278"/>
        <v>41620</v>
      </c>
      <c r="N8950" s="2">
        <f t="shared" si="279"/>
        <v>15.026541445487954</v>
      </c>
    </row>
    <row r="8951" spans="1:14" x14ac:dyDescent="0.3">
      <c r="A8951" t="s">
        <v>2341</v>
      </c>
      <c r="B8951" t="s">
        <v>432</v>
      </c>
      <c r="C8951">
        <v>5</v>
      </c>
      <c r="D8951">
        <v>6</v>
      </c>
      <c r="E8951">
        <v>999</v>
      </c>
      <c r="F8951">
        <v>999</v>
      </c>
      <c r="G8951" t="s">
        <v>29</v>
      </c>
      <c r="H8951" t="s">
        <v>27137</v>
      </c>
      <c r="I8951" t="s">
        <v>642</v>
      </c>
      <c r="J8951" t="s">
        <v>435</v>
      </c>
      <c r="K8951" t="s">
        <v>27138</v>
      </c>
      <c r="L8951">
        <v>16954226</v>
      </c>
      <c r="M8951">
        <f t="shared" si="278"/>
        <v>5994</v>
      </c>
      <c r="N8951" s="2">
        <f t="shared" si="279"/>
        <v>0</v>
      </c>
    </row>
    <row r="8952" spans="1:14" x14ac:dyDescent="0.3">
      <c r="A8952" t="s">
        <v>27139</v>
      </c>
      <c r="B8952" t="s">
        <v>682</v>
      </c>
      <c r="C8952">
        <v>3</v>
      </c>
      <c r="D8952">
        <v>12</v>
      </c>
      <c r="E8952">
        <v>899</v>
      </c>
      <c r="F8952">
        <v>874</v>
      </c>
      <c r="G8952" t="s">
        <v>683</v>
      </c>
      <c r="H8952" t="s">
        <v>27140</v>
      </c>
      <c r="I8952" t="s">
        <v>685</v>
      </c>
      <c r="J8952" t="s">
        <v>686</v>
      </c>
      <c r="K8952" t="s">
        <v>27141</v>
      </c>
      <c r="L8952">
        <v>17039138</v>
      </c>
      <c r="M8952">
        <f t="shared" si="278"/>
        <v>10488</v>
      </c>
      <c r="N8952" s="2">
        <f t="shared" si="279"/>
        <v>2.7808676307007785</v>
      </c>
    </row>
    <row r="8953" spans="1:14" x14ac:dyDescent="0.3">
      <c r="A8953" t="s">
        <v>8580</v>
      </c>
      <c r="B8953" t="s">
        <v>1371</v>
      </c>
      <c r="C8953">
        <v>4.0999999999999996</v>
      </c>
      <c r="D8953">
        <v>38</v>
      </c>
      <c r="E8953">
        <v>1599</v>
      </c>
      <c r="F8953">
        <v>799</v>
      </c>
      <c r="G8953" t="s">
        <v>182</v>
      </c>
      <c r="H8953" t="s">
        <v>27142</v>
      </c>
      <c r="I8953" t="s">
        <v>126</v>
      </c>
      <c r="J8953" t="s">
        <v>1373</v>
      </c>
      <c r="K8953" t="s">
        <v>27143</v>
      </c>
      <c r="L8953">
        <v>11968962</v>
      </c>
      <c r="M8953">
        <f t="shared" si="278"/>
        <v>30362</v>
      </c>
      <c r="N8953" s="2">
        <f t="shared" si="279"/>
        <v>50.03126954346466</v>
      </c>
    </row>
    <row r="8954" spans="1:14" x14ac:dyDescent="0.3">
      <c r="A8954" t="s">
        <v>1963</v>
      </c>
      <c r="B8954" t="s">
        <v>3238</v>
      </c>
      <c r="C8954">
        <v>4.5</v>
      </c>
      <c r="D8954">
        <v>11</v>
      </c>
      <c r="E8954">
        <v>2282</v>
      </c>
      <c r="F8954">
        <v>661</v>
      </c>
      <c r="G8954" t="s">
        <v>3239</v>
      </c>
      <c r="H8954" t="s">
        <v>27144</v>
      </c>
      <c r="I8954" t="s">
        <v>642</v>
      </c>
      <c r="J8954" t="s">
        <v>3238</v>
      </c>
      <c r="K8954" t="s">
        <v>27145</v>
      </c>
      <c r="L8954">
        <v>15901134</v>
      </c>
      <c r="M8954">
        <f t="shared" si="278"/>
        <v>7271</v>
      </c>
      <c r="N8954" s="2">
        <f t="shared" si="279"/>
        <v>71.034180543383002</v>
      </c>
    </row>
    <row r="8955" spans="1:14" x14ac:dyDescent="0.3">
      <c r="A8955" t="s">
        <v>2046</v>
      </c>
      <c r="B8955" t="s">
        <v>1382</v>
      </c>
      <c r="C8955">
        <v>4.3</v>
      </c>
      <c r="D8955">
        <v>11</v>
      </c>
      <c r="E8955">
        <v>1799</v>
      </c>
      <c r="F8955">
        <v>629</v>
      </c>
      <c r="G8955" t="s">
        <v>124</v>
      </c>
      <c r="H8955" t="s">
        <v>27146</v>
      </c>
      <c r="I8955" t="s">
        <v>126</v>
      </c>
      <c r="J8955" t="s">
        <v>1384</v>
      </c>
      <c r="K8955" t="s">
        <v>27147</v>
      </c>
      <c r="L8955">
        <v>17088820</v>
      </c>
      <c r="M8955">
        <f t="shared" si="278"/>
        <v>6919</v>
      </c>
      <c r="N8955" s="2">
        <f t="shared" si="279"/>
        <v>65.036131183991102</v>
      </c>
    </row>
    <row r="8956" spans="1:14" x14ac:dyDescent="0.3">
      <c r="A8956" t="s">
        <v>27148</v>
      </c>
      <c r="B8956" t="s">
        <v>230</v>
      </c>
      <c r="C8956">
        <v>3.4</v>
      </c>
      <c r="D8956">
        <v>15</v>
      </c>
      <c r="E8956">
        <v>2599</v>
      </c>
      <c r="F8956">
        <v>1299</v>
      </c>
      <c r="G8956" t="s">
        <v>81</v>
      </c>
      <c r="H8956" t="s">
        <v>27149</v>
      </c>
      <c r="I8956" t="s">
        <v>83</v>
      </c>
      <c r="J8956" t="s">
        <v>232</v>
      </c>
      <c r="K8956" t="s">
        <v>27150</v>
      </c>
      <c r="L8956">
        <v>14954842</v>
      </c>
      <c r="M8956">
        <f t="shared" si="278"/>
        <v>19485</v>
      </c>
      <c r="N8956" s="2">
        <f t="shared" si="279"/>
        <v>50.019238168526357</v>
      </c>
    </row>
    <row r="8957" spans="1:14" x14ac:dyDescent="0.3">
      <c r="A8957" t="s">
        <v>27151</v>
      </c>
      <c r="B8957" t="s">
        <v>6533</v>
      </c>
      <c r="C8957">
        <v>3.7</v>
      </c>
      <c r="D8957">
        <v>51</v>
      </c>
      <c r="E8957">
        <v>7299</v>
      </c>
      <c r="F8957">
        <v>3357</v>
      </c>
      <c r="G8957" t="s">
        <v>67</v>
      </c>
      <c r="H8957" t="s">
        <v>27152</v>
      </c>
      <c r="I8957" t="s">
        <v>132</v>
      </c>
      <c r="J8957" t="s">
        <v>6535</v>
      </c>
      <c r="K8957" t="s">
        <v>27153</v>
      </c>
      <c r="L8957">
        <v>12943466</v>
      </c>
      <c r="M8957">
        <f t="shared" si="278"/>
        <v>171207</v>
      </c>
      <c r="N8957" s="2">
        <f t="shared" si="279"/>
        <v>54.007398273736129</v>
      </c>
    </row>
    <row r="8958" spans="1:14" x14ac:dyDescent="0.3">
      <c r="A8958" t="s">
        <v>5886</v>
      </c>
      <c r="B8958" t="s">
        <v>895</v>
      </c>
      <c r="C8958">
        <v>4.5999999999999996</v>
      </c>
      <c r="D8958">
        <v>5</v>
      </c>
      <c r="E8958">
        <v>2390</v>
      </c>
      <c r="F8958">
        <v>2031</v>
      </c>
      <c r="G8958" t="s">
        <v>16</v>
      </c>
      <c r="H8958" t="s">
        <v>27154</v>
      </c>
      <c r="I8958" t="s">
        <v>586</v>
      </c>
      <c r="J8958" t="s">
        <v>898</v>
      </c>
      <c r="K8958" t="s">
        <v>5888</v>
      </c>
      <c r="L8958">
        <v>16708012</v>
      </c>
      <c r="M8958">
        <f t="shared" si="278"/>
        <v>10155</v>
      </c>
      <c r="N8958" s="2">
        <f t="shared" si="279"/>
        <v>15.02092050209205</v>
      </c>
    </row>
    <row r="8959" spans="1:14" x14ac:dyDescent="0.3">
      <c r="A8959" t="s">
        <v>141</v>
      </c>
      <c r="B8959" t="s">
        <v>1011</v>
      </c>
      <c r="C8959">
        <v>3.9</v>
      </c>
      <c r="D8959">
        <v>15</v>
      </c>
      <c r="E8959">
        <v>2299</v>
      </c>
      <c r="F8959">
        <v>1149</v>
      </c>
      <c r="G8959" t="s">
        <v>42</v>
      </c>
      <c r="H8959" t="s">
        <v>27155</v>
      </c>
      <c r="I8959" t="s">
        <v>56</v>
      </c>
      <c r="J8959" t="s">
        <v>1013</v>
      </c>
      <c r="K8959" t="s">
        <v>27156</v>
      </c>
      <c r="L8959">
        <v>10678740</v>
      </c>
      <c r="M8959">
        <f t="shared" si="278"/>
        <v>17235</v>
      </c>
      <c r="N8959" s="2">
        <f t="shared" si="279"/>
        <v>50.021748586341886</v>
      </c>
    </row>
    <row r="8960" spans="1:14" x14ac:dyDescent="0.3">
      <c r="A8960" t="s">
        <v>27157</v>
      </c>
      <c r="B8960" t="s">
        <v>230</v>
      </c>
      <c r="C8960">
        <v>4.3</v>
      </c>
      <c r="D8960">
        <v>451</v>
      </c>
      <c r="E8960">
        <v>599</v>
      </c>
      <c r="F8960">
        <v>359</v>
      </c>
      <c r="G8960" t="s">
        <v>16</v>
      </c>
      <c r="H8960" t="s">
        <v>27158</v>
      </c>
      <c r="I8960" t="s">
        <v>548</v>
      </c>
      <c r="J8960" t="s">
        <v>232</v>
      </c>
      <c r="K8960" t="s">
        <v>27159</v>
      </c>
      <c r="L8960">
        <v>1610044</v>
      </c>
      <c r="M8960">
        <f t="shared" si="278"/>
        <v>161909</v>
      </c>
      <c r="N8960" s="2">
        <f t="shared" si="279"/>
        <v>40.066777963272123</v>
      </c>
    </row>
    <row r="8961" spans="1:14" x14ac:dyDescent="0.3">
      <c r="A8961" t="s">
        <v>27160</v>
      </c>
      <c r="B8961" t="s">
        <v>1502</v>
      </c>
      <c r="C8961">
        <v>4.7</v>
      </c>
      <c r="D8961">
        <v>59</v>
      </c>
      <c r="E8961">
        <v>500</v>
      </c>
      <c r="F8961">
        <v>500</v>
      </c>
      <c r="G8961" t="s">
        <v>1503</v>
      </c>
      <c r="H8961" t="s">
        <v>27161</v>
      </c>
      <c r="I8961" t="s">
        <v>1145</v>
      </c>
      <c r="J8961" t="s">
        <v>1505</v>
      </c>
      <c r="K8961" t="s">
        <v>27162</v>
      </c>
      <c r="L8961">
        <v>10256645</v>
      </c>
      <c r="M8961">
        <f t="shared" si="278"/>
        <v>29500</v>
      </c>
      <c r="N8961" s="2">
        <f t="shared" si="279"/>
        <v>0</v>
      </c>
    </row>
    <row r="8962" spans="1:14" x14ac:dyDescent="0.3">
      <c r="A8962" t="s">
        <v>25608</v>
      </c>
      <c r="B8962" t="s">
        <v>80</v>
      </c>
      <c r="C8962">
        <v>3.8</v>
      </c>
      <c r="D8962">
        <v>25</v>
      </c>
      <c r="E8962">
        <v>799</v>
      </c>
      <c r="F8962">
        <v>359</v>
      </c>
      <c r="G8962" t="s">
        <v>42</v>
      </c>
      <c r="H8962" t="s">
        <v>27163</v>
      </c>
      <c r="I8962" t="s">
        <v>37</v>
      </c>
      <c r="J8962" t="s">
        <v>84</v>
      </c>
      <c r="K8962" t="s">
        <v>27164</v>
      </c>
      <c r="L8962">
        <v>15773842</v>
      </c>
      <c r="M8962">
        <f t="shared" si="278"/>
        <v>8975</v>
      </c>
      <c r="N8962" s="2">
        <f t="shared" si="279"/>
        <v>55.068836045056322</v>
      </c>
    </row>
    <row r="8963" spans="1:14" x14ac:dyDescent="0.3">
      <c r="A8963" t="s">
        <v>27165</v>
      </c>
      <c r="B8963" t="s">
        <v>3349</v>
      </c>
      <c r="C8963">
        <v>4.2</v>
      </c>
      <c r="D8963">
        <v>23</v>
      </c>
      <c r="E8963">
        <v>4740</v>
      </c>
      <c r="F8963">
        <v>948</v>
      </c>
      <c r="G8963" t="s">
        <v>14245</v>
      </c>
      <c r="H8963" t="s">
        <v>27166</v>
      </c>
      <c r="I8963" t="s">
        <v>373</v>
      </c>
      <c r="J8963" t="s">
        <v>3351</v>
      </c>
      <c r="K8963" t="s">
        <v>27167</v>
      </c>
      <c r="L8963">
        <v>15579296</v>
      </c>
      <c r="M8963">
        <f t="shared" ref="M8963:M9026" si="280">D8963*F8963</f>
        <v>21804</v>
      </c>
      <c r="N8963" s="2">
        <f t="shared" ref="N8963:N9026" si="281">((E8963-F8963)/E8963) *100</f>
        <v>80</v>
      </c>
    </row>
    <row r="8964" spans="1:14" x14ac:dyDescent="0.3">
      <c r="A8964" t="s">
        <v>27168</v>
      </c>
      <c r="B8964" t="s">
        <v>593</v>
      </c>
      <c r="C8964">
        <v>4.3</v>
      </c>
      <c r="D8964">
        <v>15</v>
      </c>
      <c r="E8964">
        <v>3599</v>
      </c>
      <c r="F8964">
        <v>1439</v>
      </c>
      <c r="G8964" t="s">
        <v>124</v>
      </c>
      <c r="H8964" t="s">
        <v>27169</v>
      </c>
      <c r="I8964" t="s">
        <v>132</v>
      </c>
      <c r="J8964" t="s">
        <v>595</v>
      </c>
      <c r="K8964" t="s">
        <v>27170</v>
      </c>
      <c r="L8964">
        <v>15145492</v>
      </c>
      <c r="M8964">
        <f t="shared" si="280"/>
        <v>21585</v>
      </c>
      <c r="N8964" s="2">
        <f t="shared" si="281"/>
        <v>60.016671297582661</v>
      </c>
    </row>
    <row r="8965" spans="1:14" x14ac:dyDescent="0.3">
      <c r="A8965" t="s">
        <v>2046</v>
      </c>
      <c r="B8965" t="s">
        <v>48</v>
      </c>
      <c r="C8965">
        <v>4.2</v>
      </c>
      <c r="D8965">
        <v>65</v>
      </c>
      <c r="E8965">
        <v>1599</v>
      </c>
      <c r="F8965">
        <v>639</v>
      </c>
      <c r="G8965" t="s">
        <v>12446</v>
      </c>
      <c r="H8965" t="s">
        <v>27171</v>
      </c>
      <c r="I8965" t="s">
        <v>126</v>
      </c>
      <c r="J8965" t="s">
        <v>51</v>
      </c>
      <c r="K8965" t="s">
        <v>27172</v>
      </c>
      <c r="L8965">
        <v>14983922</v>
      </c>
      <c r="M8965">
        <f t="shared" si="280"/>
        <v>41535</v>
      </c>
      <c r="N8965" s="2">
        <f t="shared" si="281"/>
        <v>60.0375234521576</v>
      </c>
    </row>
    <row r="8966" spans="1:14" x14ac:dyDescent="0.3">
      <c r="A8966" t="s">
        <v>27173</v>
      </c>
      <c r="B8966" t="s">
        <v>1491</v>
      </c>
      <c r="C8966">
        <v>4.2</v>
      </c>
      <c r="D8966">
        <v>361</v>
      </c>
      <c r="E8966">
        <v>1099</v>
      </c>
      <c r="F8966">
        <v>439</v>
      </c>
      <c r="G8966" t="s">
        <v>124</v>
      </c>
      <c r="H8966" t="s">
        <v>27174</v>
      </c>
      <c r="I8966" t="s">
        <v>56</v>
      </c>
      <c r="J8966" t="s">
        <v>1493</v>
      </c>
      <c r="K8966" t="s">
        <v>27175</v>
      </c>
      <c r="L8966">
        <v>10728546</v>
      </c>
      <c r="M8966">
        <f t="shared" si="280"/>
        <v>158479</v>
      </c>
      <c r="N8966" s="2">
        <f t="shared" si="281"/>
        <v>60.05459508644222</v>
      </c>
    </row>
    <row r="8967" spans="1:14" x14ac:dyDescent="0.3">
      <c r="A8967" t="s">
        <v>17724</v>
      </c>
      <c r="B8967" t="s">
        <v>11970</v>
      </c>
      <c r="C8967">
        <v>4.4000000000000004</v>
      </c>
      <c r="D8967">
        <v>17</v>
      </c>
      <c r="E8967">
        <v>1299</v>
      </c>
      <c r="F8967">
        <v>909</v>
      </c>
      <c r="G8967" t="s">
        <v>683</v>
      </c>
      <c r="H8967" t="s">
        <v>27176</v>
      </c>
      <c r="I8967" t="s">
        <v>685</v>
      </c>
      <c r="J8967" t="s">
        <v>11972</v>
      </c>
      <c r="K8967" t="s">
        <v>27177</v>
      </c>
      <c r="L8967">
        <v>14138044</v>
      </c>
      <c r="M8967">
        <f t="shared" si="280"/>
        <v>15453</v>
      </c>
      <c r="N8967" s="2">
        <f t="shared" si="281"/>
        <v>30.023094688221708</v>
      </c>
    </row>
    <row r="8968" spans="1:14" x14ac:dyDescent="0.3">
      <c r="A8968" t="s">
        <v>1747</v>
      </c>
      <c r="B8968" t="s">
        <v>2232</v>
      </c>
      <c r="C8968">
        <v>4.0999999999999996</v>
      </c>
      <c r="D8968">
        <v>10</v>
      </c>
      <c r="E8968">
        <v>6200</v>
      </c>
      <c r="F8968">
        <v>2480</v>
      </c>
      <c r="G8968" t="s">
        <v>16</v>
      </c>
      <c r="H8968" t="s">
        <v>27178</v>
      </c>
      <c r="I8968" t="s">
        <v>18</v>
      </c>
      <c r="J8968" t="s">
        <v>2234</v>
      </c>
      <c r="K8968" t="s">
        <v>27179</v>
      </c>
      <c r="L8968">
        <v>16630872</v>
      </c>
      <c r="M8968">
        <f t="shared" si="280"/>
        <v>24800</v>
      </c>
      <c r="N8968" s="2">
        <f t="shared" si="281"/>
        <v>60</v>
      </c>
    </row>
    <row r="8969" spans="1:14" x14ac:dyDescent="0.3">
      <c r="A8969" t="s">
        <v>24086</v>
      </c>
      <c r="B8969" t="s">
        <v>35</v>
      </c>
      <c r="C8969">
        <v>4</v>
      </c>
      <c r="D8969">
        <v>4</v>
      </c>
      <c r="E8969">
        <v>4499</v>
      </c>
      <c r="F8969">
        <v>3149</v>
      </c>
      <c r="G8969" t="s">
        <v>27180</v>
      </c>
      <c r="H8969" t="s">
        <v>27181</v>
      </c>
      <c r="I8969" t="s">
        <v>83</v>
      </c>
      <c r="J8969" t="s">
        <v>38</v>
      </c>
      <c r="K8969" t="s">
        <v>27182</v>
      </c>
      <c r="L8969">
        <v>17655118</v>
      </c>
      <c r="M8969">
        <f t="shared" si="280"/>
        <v>12596</v>
      </c>
      <c r="N8969" s="2">
        <f t="shared" si="281"/>
        <v>30.006668148477438</v>
      </c>
    </row>
    <row r="8970" spans="1:14" x14ac:dyDescent="0.3">
      <c r="A8970" t="s">
        <v>1655</v>
      </c>
      <c r="B8970" t="s">
        <v>248</v>
      </c>
      <c r="C8970">
        <v>3.9</v>
      </c>
      <c r="D8970">
        <v>18</v>
      </c>
      <c r="E8970">
        <v>1199</v>
      </c>
      <c r="F8970">
        <v>767</v>
      </c>
      <c r="G8970" t="s">
        <v>67</v>
      </c>
      <c r="H8970" t="s">
        <v>27183</v>
      </c>
      <c r="I8970" t="s">
        <v>297</v>
      </c>
      <c r="J8970" t="s">
        <v>251</v>
      </c>
      <c r="K8970" t="s">
        <v>27184</v>
      </c>
      <c r="L8970">
        <v>14061678</v>
      </c>
      <c r="M8970">
        <f t="shared" si="280"/>
        <v>13806</v>
      </c>
      <c r="N8970" s="2">
        <f t="shared" si="281"/>
        <v>36.030025020850708</v>
      </c>
    </row>
    <row r="8971" spans="1:14" x14ac:dyDescent="0.3">
      <c r="A8971" t="s">
        <v>11165</v>
      </c>
      <c r="B8971" t="s">
        <v>3055</v>
      </c>
      <c r="C8971">
        <v>4.9000000000000004</v>
      </c>
      <c r="D8971">
        <v>114</v>
      </c>
      <c r="E8971">
        <v>4499</v>
      </c>
      <c r="F8971">
        <v>3824</v>
      </c>
      <c r="G8971" t="s">
        <v>16</v>
      </c>
      <c r="H8971" t="s">
        <v>27185</v>
      </c>
      <c r="I8971" t="s">
        <v>513</v>
      </c>
      <c r="J8971" t="s">
        <v>3057</v>
      </c>
      <c r="K8971" t="s">
        <v>27186</v>
      </c>
      <c r="L8971">
        <v>15017298</v>
      </c>
      <c r="M8971">
        <f t="shared" si="280"/>
        <v>435936</v>
      </c>
      <c r="N8971" s="2">
        <f t="shared" si="281"/>
        <v>15.003334074238719</v>
      </c>
    </row>
    <row r="8972" spans="1:14" x14ac:dyDescent="0.3">
      <c r="A8972" t="s">
        <v>27187</v>
      </c>
      <c r="B8972" t="s">
        <v>80</v>
      </c>
      <c r="C8972">
        <v>4.4000000000000004</v>
      </c>
      <c r="D8972">
        <v>37</v>
      </c>
      <c r="E8972">
        <v>1299</v>
      </c>
      <c r="F8972">
        <v>454</v>
      </c>
      <c r="G8972" t="s">
        <v>42</v>
      </c>
      <c r="H8972" t="s">
        <v>27188</v>
      </c>
      <c r="I8972" t="s">
        <v>56</v>
      </c>
      <c r="J8972" t="s">
        <v>84</v>
      </c>
      <c r="K8972" t="s">
        <v>27189</v>
      </c>
      <c r="L8972">
        <v>16190908</v>
      </c>
      <c r="M8972">
        <f t="shared" si="280"/>
        <v>16798</v>
      </c>
      <c r="N8972" s="2">
        <f t="shared" si="281"/>
        <v>65.050038491147035</v>
      </c>
    </row>
    <row r="8973" spans="1:14" x14ac:dyDescent="0.3">
      <c r="A8973" t="s">
        <v>4606</v>
      </c>
      <c r="B8973" t="s">
        <v>1964</v>
      </c>
      <c r="C8973">
        <v>4.3</v>
      </c>
      <c r="D8973">
        <v>57</v>
      </c>
      <c r="E8973">
        <v>2499</v>
      </c>
      <c r="F8973">
        <v>999</v>
      </c>
      <c r="G8973" t="s">
        <v>29</v>
      </c>
      <c r="H8973" t="s">
        <v>27190</v>
      </c>
      <c r="I8973" t="s">
        <v>642</v>
      </c>
      <c r="J8973" t="s">
        <v>1967</v>
      </c>
      <c r="K8973" t="s">
        <v>27191</v>
      </c>
      <c r="L8973">
        <v>13073530</v>
      </c>
      <c r="M8973">
        <f t="shared" si="280"/>
        <v>56943</v>
      </c>
      <c r="N8973" s="2">
        <f t="shared" si="281"/>
        <v>60.024009603841534</v>
      </c>
    </row>
    <row r="8974" spans="1:14" x14ac:dyDescent="0.3">
      <c r="A8974" t="s">
        <v>27192</v>
      </c>
      <c r="B8974" t="s">
        <v>2435</v>
      </c>
      <c r="C8974">
        <v>4.4000000000000004</v>
      </c>
      <c r="D8974">
        <v>5</v>
      </c>
      <c r="E8974">
        <v>1999</v>
      </c>
      <c r="F8974">
        <v>1999</v>
      </c>
      <c r="G8974" t="s">
        <v>42</v>
      </c>
      <c r="H8974" t="s">
        <v>27193</v>
      </c>
      <c r="I8974" t="s">
        <v>201</v>
      </c>
      <c r="J8974" t="s">
        <v>2438</v>
      </c>
      <c r="K8974" t="s">
        <v>27194</v>
      </c>
      <c r="L8974">
        <v>16849316</v>
      </c>
      <c r="M8974">
        <f t="shared" si="280"/>
        <v>9995</v>
      </c>
      <c r="N8974" s="2">
        <f t="shared" si="281"/>
        <v>0</v>
      </c>
    </row>
    <row r="8975" spans="1:14" x14ac:dyDescent="0.3">
      <c r="A8975" t="s">
        <v>358</v>
      </c>
      <c r="B8975" t="s">
        <v>1913</v>
      </c>
      <c r="C8975">
        <v>4</v>
      </c>
      <c r="D8975">
        <v>13</v>
      </c>
      <c r="E8975">
        <v>1999</v>
      </c>
      <c r="F8975">
        <v>559</v>
      </c>
      <c r="G8975" t="s">
        <v>2159</v>
      </c>
      <c r="H8975" t="s">
        <v>27195</v>
      </c>
      <c r="I8975" t="s">
        <v>126</v>
      </c>
      <c r="J8975" t="s">
        <v>1915</v>
      </c>
      <c r="K8975" t="s">
        <v>27196</v>
      </c>
      <c r="L8975">
        <v>17227638</v>
      </c>
      <c r="M8975">
        <f t="shared" si="280"/>
        <v>7267</v>
      </c>
      <c r="N8975" s="2">
        <f t="shared" si="281"/>
        <v>72.036018009004493</v>
      </c>
    </row>
    <row r="8976" spans="1:14" x14ac:dyDescent="0.3">
      <c r="A8976" t="s">
        <v>821</v>
      </c>
      <c r="B8976" t="s">
        <v>80</v>
      </c>
      <c r="C8976">
        <v>4.7</v>
      </c>
      <c r="D8976">
        <v>24</v>
      </c>
      <c r="E8976">
        <v>1999</v>
      </c>
      <c r="F8976">
        <v>1399</v>
      </c>
      <c r="G8976" t="s">
        <v>16</v>
      </c>
      <c r="H8976" t="s">
        <v>27197</v>
      </c>
      <c r="I8976" t="s">
        <v>513</v>
      </c>
      <c r="J8976" t="s">
        <v>84</v>
      </c>
      <c r="K8976" t="s">
        <v>27198</v>
      </c>
      <c r="L8976">
        <v>15582812</v>
      </c>
      <c r="M8976">
        <f t="shared" si="280"/>
        <v>33576</v>
      </c>
      <c r="N8976" s="2">
        <f t="shared" si="281"/>
        <v>30.015007503751878</v>
      </c>
    </row>
    <row r="8977" spans="1:14" x14ac:dyDescent="0.3">
      <c r="A8977" t="s">
        <v>27199</v>
      </c>
      <c r="B8977" t="s">
        <v>935</v>
      </c>
      <c r="C8977">
        <v>4.0999999999999996</v>
      </c>
      <c r="D8977">
        <v>359</v>
      </c>
      <c r="E8977">
        <v>1999</v>
      </c>
      <c r="F8977">
        <v>699</v>
      </c>
      <c r="G8977" t="s">
        <v>936</v>
      </c>
      <c r="H8977" t="s">
        <v>27200</v>
      </c>
      <c r="I8977" t="s">
        <v>1348</v>
      </c>
      <c r="J8977" t="s">
        <v>939</v>
      </c>
      <c r="K8977" t="s">
        <v>27201</v>
      </c>
      <c r="L8977">
        <v>13432886</v>
      </c>
      <c r="M8977">
        <f t="shared" si="280"/>
        <v>250941</v>
      </c>
      <c r="N8977" s="2">
        <f t="shared" si="281"/>
        <v>65.032516258129064</v>
      </c>
    </row>
    <row r="8978" spans="1:14" x14ac:dyDescent="0.3">
      <c r="A8978" t="s">
        <v>5137</v>
      </c>
      <c r="B8978" t="s">
        <v>1513</v>
      </c>
      <c r="C8978">
        <v>4.5999999999999996</v>
      </c>
      <c r="D8978">
        <v>8</v>
      </c>
      <c r="E8978">
        <v>2299</v>
      </c>
      <c r="F8978">
        <v>689</v>
      </c>
      <c r="G8978" t="s">
        <v>563</v>
      </c>
      <c r="H8978" t="s">
        <v>27202</v>
      </c>
      <c r="I8978" t="s">
        <v>297</v>
      </c>
      <c r="J8978" t="s">
        <v>1515</v>
      </c>
      <c r="K8978" t="s">
        <v>27203</v>
      </c>
      <c r="L8978">
        <v>16199126</v>
      </c>
      <c r="M8978">
        <f t="shared" si="280"/>
        <v>5512</v>
      </c>
      <c r="N8978" s="2">
        <f t="shared" si="281"/>
        <v>70.030448020878637</v>
      </c>
    </row>
    <row r="8979" spans="1:14" x14ac:dyDescent="0.3">
      <c r="A8979" t="s">
        <v>6687</v>
      </c>
      <c r="B8979" t="s">
        <v>995</v>
      </c>
      <c r="C8979">
        <v>4.5</v>
      </c>
      <c r="D8979">
        <v>16</v>
      </c>
      <c r="E8979">
        <v>950</v>
      </c>
      <c r="F8979">
        <v>950</v>
      </c>
      <c r="G8979" t="s">
        <v>16</v>
      </c>
      <c r="H8979" t="s">
        <v>27204</v>
      </c>
      <c r="I8979" t="s">
        <v>177</v>
      </c>
      <c r="J8979" t="s">
        <v>998</v>
      </c>
      <c r="K8979" t="s">
        <v>27205</v>
      </c>
      <c r="L8979">
        <v>15471526</v>
      </c>
      <c r="M8979">
        <f t="shared" si="280"/>
        <v>15200</v>
      </c>
      <c r="N8979" s="2">
        <f t="shared" si="281"/>
        <v>0</v>
      </c>
    </row>
    <row r="8980" spans="1:14" x14ac:dyDescent="0.3">
      <c r="A8980" t="s">
        <v>174</v>
      </c>
      <c r="B8980" t="s">
        <v>2619</v>
      </c>
      <c r="C8980">
        <v>4.4000000000000004</v>
      </c>
      <c r="D8980">
        <v>78</v>
      </c>
      <c r="E8980">
        <v>2295</v>
      </c>
      <c r="F8980">
        <v>1032</v>
      </c>
      <c r="G8980" t="s">
        <v>16</v>
      </c>
      <c r="H8980" t="s">
        <v>27206</v>
      </c>
      <c r="I8980" t="s">
        <v>177</v>
      </c>
      <c r="J8980" t="s">
        <v>2622</v>
      </c>
      <c r="K8980" t="s">
        <v>27207</v>
      </c>
      <c r="L8980">
        <v>10081151</v>
      </c>
      <c r="M8980">
        <f t="shared" si="280"/>
        <v>80496</v>
      </c>
      <c r="N8980" s="2">
        <f t="shared" si="281"/>
        <v>55.032679738562095</v>
      </c>
    </row>
    <row r="8981" spans="1:14" x14ac:dyDescent="0.3">
      <c r="A8981" t="s">
        <v>3687</v>
      </c>
      <c r="B8981" t="s">
        <v>123</v>
      </c>
      <c r="C8981">
        <v>3.8</v>
      </c>
      <c r="D8981">
        <v>24</v>
      </c>
      <c r="E8981">
        <v>1049</v>
      </c>
      <c r="F8981">
        <v>524</v>
      </c>
      <c r="G8981" t="s">
        <v>249</v>
      </c>
      <c r="H8981" t="s">
        <v>27208</v>
      </c>
      <c r="I8981" t="s">
        <v>446</v>
      </c>
      <c r="J8981" t="s">
        <v>127</v>
      </c>
      <c r="K8981" t="s">
        <v>27209</v>
      </c>
      <c r="L8981">
        <v>14947838</v>
      </c>
      <c r="M8981">
        <f t="shared" si="280"/>
        <v>12576</v>
      </c>
      <c r="N8981" s="2">
        <f t="shared" si="281"/>
        <v>50.047664442326024</v>
      </c>
    </row>
    <row r="8982" spans="1:14" x14ac:dyDescent="0.3">
      <c r="A8982" t="s">
        <v>5069</v>
      </c>
      <c r="B8982" t="s">
        <v>2218</v>
      </c>
      <c r="C8982">
        <v>3.3</v>
      </c>
      <c r="D8982">
        <v>3</v>
      </c>
      <c r="E8982">
        <v>489</v>
      </c>
      <c r="F8982">
        <v>489</v>
      </c>
      <c r="G8982" t="s">
        <v>683</v>
      </c>
      <c r="H8982" t="s">
        <v>27210</v>
      </c>
      <c r="I8982" t="s">
        <v>1080</v>
      </c>
      <c r="J8982" t="s">
        <v>2221</v>
      </c>
      <c r="K8982" t="s">
        <v>27211</v>
      </c>
      <c r="L8982">
        <v>17666332</v>
      </c>
      <c r="M8982">
        <f t="shared" si="280"/>
        <v>1467</v>
      </c>
      <c r="N8982" s="2">
        <f t="shared" si="281"/>
        <v>0</v>
      </c>
    </row>
    <row r="8983" spans="1:14" x14ac:dyDescent="0.3">
      <c r="A8983" t="s">
        <v>27212</v>
      </c>
      <c r="B8983" t="s">
        <v>1190</v>
      </c>
      <c r="C8983">
        <v>3.8</v>
      </c>
      <c r="D8983">
        <v>108</v>
      </c>
      <c r="E8983">
        <v>1299</v>
      </c>
      <c r="F8983">
        <v>649</v>
      </c>
      <c r="G8983" t="s">
        <v>42</v>
      </c>
      <c r="H8983" t="s">
        <v>27213</v>
      </c>
      <c r="I8983" t="s">
        <v>56</v>
      </c>
      <c r="J8983" t="s">
        <v>1193</v>
      </c>
      <c r="K8983" t="s">
        <v>27214</v>
      </c>
      <c r="L8983">
        <v>13650234</v>
      </c>
      <c r="M8983">
        <f t="shared" si="280"/>
        <v>70092</v>
      </c>
      <c r="N8983" s="2">
        <f t="shared" si="281"/>
        <v>50.038491147036183</v>
      </c>
    </row>
    <row r="8984" spans="1:14" x14ac:dyDescent="0.3">
      <c r="A8984" t="s">
        <v>27215</v>
      </c>
      <c r="B8984" t="s">
        <v>119</v>
      </c>
      <c r="C8984">
        <v>4.5</v>
      </c>
      <c r="D8984">
        <v>27</v>
      </c>
      <c r="E8984">
        <v>849</v>
      </c>
      <c r="F8984">
        <v>764</v>
      </c>
      <c r="G8984" t="s">
        <v>27216</v>
      </c>
      <c r="H8984" t="s">
        <v>27217</v>
      </c>
      <c r="I8984" t="s">
        <v>685</v>
      </c>
      <c r="J8984" t="s">
        <v>119</v>
      </c>
      <c r="K8984" t="s">
        <v>27218</v>
      </c>
      <c r="L8984">
        <v>16259990</v>
      </c>
      <c r="M8984">
        <f t="shared" si="280"/>
        <v>20628</v>
      </c>
      <c r="N8984" s="2">
        <f t="shared" si="281"/>
        <v>10.011778563015312</v>
      </c>
    </row>
    <row r="8985" spans="1:14" x14ac:dyDescent="0.3">
      <c r="A8985" t="s">
        <v>27219</v>
      </c>
      <c r="B8985" t="s">
        <v>2435</v>
      </c>
      <c r="C8985">
        <v>4</v>
      </c>
      <c r="D8985">
        <v>6</v>
      </c>
      <c r="E8985">
        <v>2299</v>
      </c>
      <c r="F8985">
        <v>2299</v>
      </c>
      <c r="G8985" t="s">
        <v>1939</v>
      </c>
      <c r="H8985" t="s">
        <v>27220</v>
      </c>
      <c r="I8985" t="s">
        <v>201</v>
      </c>
      <c r="J8985" t="s">
        <v>2438</v>
      </c>
      <c r="K8985" t="s">
        <v>27221</v>
      </c>
      <c r="L8985">
        <v>17155486</v>
      </c>
      <c r="M8985">
        <f t="shared" si="280"/>
        <v>13794</v>
      </c>
      <c r="N8985" s="2">
        <f t="shared" si="281"/>
        <v>0</v>
      </c>
    </row>
    <row r="8986" spans="1:14" x14ac:dyDescent="0.3">
      <c r="A8986" t="s">
        <v>16252</v>
      </c>
      <c r="B8986" t="s">
        <v>1149</v>
      </c>
      <c r="C8986">
        <v>4.2</v>
      </c>
      <c r="D8986">
        <v>28</v>
      </c>
      <c r="E8986">
        <v>1690</v>
      </c>
      <c r="F8986">
        <v>1690</v>
      </c>
      <c r="G8986" t="s">
        <v>242</v>
      </c>
      <c r="H8986" t="s">
        <v>27222</v>
      </c>
      <c r="I8986" t="s">
        <v>1176</v>
      </c>
      <c r="J8986" t="s">
        <v>1151</v>
      </c>
      <c r="K8986" t="s">
        <v>27223</v>
      </c>
      <c r="L8986">
        <v>12018592</v>
      </c>
      <c r="M8986">
        <f t="shared" si="280"/>
        <v>47320</v>
      </c>
      <c r="N8986" s="2">
        <f t="shared" si="281"/>
        <v>0</v>
      </c>
    </row>
    <row r="8987" spans="1:14" x14ac:dyDescent="0.3">
      <c r="A8987" t="s">
        <v>27224</v>
      </c>
      <c r="B8987" t="s">
        <v>54</v>
      </c>
      <c r="C8987">
        <v>4.2</v>
      </c>
      <c r="D8987">
        <v>38</v>
      </c>
      <c r="E8987">
        <v>2499</v>
      </c>
      <c r="F8987">
        <v>999</v>
      </c>
      <c r="G8987" t="s">
        <v>242</v>
      </c>
      <c r="H8987" t="s">
        <v>27225</v>
      </c>
      <c r="I8987" t="s">
        <v>1176</v>
      </c>
      <c r="J8987" t="s">
        <v>57</v>
      </c>
      <c r="K8987" t="s">
        <v>27226</v>
      </c>
      <c r="L8987">
        <v>15016992</v>
      </c>
      <c r="M8987">
        <f t="shared" si="280"/>
        <v>37962</v>
      </c>
      <c r="N8987" s="2">
        <f t="shared" si="281"/>
        <v>60.024009603841534</v>
      </c>
    </row>
    <row r="8988" spans="1:14" x14ac:dyDescent="0.3">
      <c r="A8988" t="s">
        <v>72</v>
      </c>
      <c r="B8988" t="s">
        <v>4334</v>
      </c>
      <c r="C8988">
        <v>3.9</v>
      </c>
      <c r="D8988">
        <v>36</v>
      </c>
      <c r="E8988">
        <v>999</v>
      </c>
      <c r="F8988">
        <v>389</v>
      </c>
      <c r="G8988" t="s">
        <v>826</v>
      </c>
      <c r="H8988" t="s">
        <v>27227</v>
      </c>
      <c r="I8988" t="s">
        <v>76</v>
      </c>
      <c r="J8988" t="s">
        <v>4336</v>
      </c>
      <c r="K8988" t="s">
        <v>27228</v>
      </c>
      <c r="L8988">
        <v>16645914</v>
      </c>
      <c r="M8988">
        <f t="shared" si="280"/>
        <v>14004</v>
      </c>
      <c r="N8988" s="2">
        <f t="shared" si="281"/>
        <v>61.061061061061061</v>
      </c>
    </row>
    <row r="8989" spans="1:14" x14ac:dyDescent="0.3">
      <c r="A8989" t="s">
        <v>1201</v>
      </c>
      <c r="B8989" t="s">
        <v>17840</v>
      </c>
      <c r="C8989">
        <v>4.8</v>
      </c>
      <c r="D8989">
        <v>13</v>
      </c>
      <c r="E8989">
        <v>3500</v>
      </c>
      <c r="F8989">
        <v>2275</v>
      </c>
      <c r="G8989" t="s">
        <v>29</v>
      </c>
      <c r="H8989" t="s">
        <v>27229</v>
      </c>
      <c r="I8989" t="s">
        <v>132</v>
      </c>
      <c r="J8989" t="s">
        <v>17842</v>
      </c>
      <c r="K8989" t="s">
        <v>27230</v>
      </c>
      <c r="L8989">
        <v>16086702</v>
      </c>
      <c r="M8989">
        <f t="shared" si="280"/>
        <v>29575</v>
      </c>
      <c r="N8989" s="2">
        <f t="shared" si="281"/>
        <v>35</v>
      </c>
    </row>
    <row r="8990" spans="1:14" x14ac:dyDescent="0.3">
      <c r="A8990" t="s">
        <v>8571</v>
      </c>
      <c r="B8990" t="s">
        <v>866</v>
      </c>
      <c r="C8990">
        <v>5</v>
      </c>
      <c r="D8990">
        <v>6</v>
      </c>
      <c r="E8990">
        <v>2599</v>
      </c>
      <c r="F8990">
        <v>2209</v>
      </c>
      <c r="G8990" t="s">
        <v>16</v>
      </c>
      <c r="H8990" t="s">
        <v>27231</v>
      </c>
      <c r="I8990" t="s">
        <v>586</v>
      </c>
      <c r="J8990" t="s">
        <v>868</v>
      </c>
      <c r="K8990" t="s">
        <v>27232</v>
      </c>
      <c r="L8990">
        <v>17642908</v>
      </c>
      <c r="M8990">
        <f t="shared" si="280"/>
        <v>13254</v>
      </c>
      <c r="N8990" s="2">
        <f t="shared" si="281"/>
        <v>15.005771450557907</v>
      </c>
    </row>
    <row r="8991" spans="1:14" x14ac:dyDescent="0.3">
      <c r="A8991" t="s">
        <v>19620</v>
      </c>
      <c r="B8991" t="s">
        <v>107</v>
      </c>
      <c r="C8991">
        <v>4.0999999999999996</v>
      </c>
      <c r="D8991">
        <v>725</v>
      </c>
      <c r="E8991">
        <v>898</v>
      </c>
      <c r="F8991">
        <v>853</v>
      </c>
      <c r="G8991" t="s">
        <v>17668</v>
      </c>
      <c r="H8991" t="s">
        <v>27233</v>
      </c>
      <c r="I8991" t="s">
        <v>110</v>
      </c>
      <c r="J8991" t="s">
        <v>111</v>
      </c>
      <c r="K8991" t="s">
        <v>27234</v>
      </c>
      <c r="L8991">
        <v>2486236</v>
      </c>
      <c r="M8991">
        <f t="shared" si="280"/>
        <v>618425</v>
      </c>
      <c r="N8991" s="2">
        <f t="shared" si="281"/>
        <v>5.0111358574610243</v>
      </c>
    </row>
    <row r="8992" spans="1:14" x14ac:dyDescent="0.3">
      <c r="A8992" t="s">
        <v>5395</v>
      </c>
      <c r="B8992" t="s">
        <v>557</v>
      </c>
      <c r="C8992">
        <v>4.3</v>
      </c>
      <c r="D8992">
        <v>55</v>
      </c>
      <c r="E8992">
        <v>899</v>
      </c>
      <c r="F8992">
        <v>584</v>
      </c>
      <c r="G8992" t="s">
        <v>29</v>
      </c>
      <c r="H8992" t="s">
        <v>27235</v>
      </c>
      <c r="I8992" t="s">
        <v>37</v>
      </c>
      <c r="J8992" t="s">
        <v>559</v>
      </c>
      <c r="K8992" t="s">
        <v>27236</v>
      </c>
      <c r="L8992">
        <v>15067872</v>
      </c>
      <c r="M8992">
        <f t="shared" si="280"/>
        <v>32120</v>
      </c>
      <c r="N8992" s="2">
        <f t="shared" si="281"/>
        <v>35.038932146829808</v>
      </c>
    </row>
    <row r="8993" spans="1:14" x14ac:dyDescent="0.3">
      <c r="A8993" t="s">
        <v>7756</v>
      </c>
      <c r="B8993" t="s">
        <v>11660</v>
      </c>
      <c r="C8993">
        <v>3.1</v>
      </c>
      <c r="D8993">
        <v>8</v>
      </c>
      <c r="E8993">
        <v>1999</v>
      </c>
      <c r="F8993">
        <v>999</v>
      </c>
      <c r="G8993" t="s">
        <v>8588</v>
      </c>
      <c r="H8993" t="s">
        <v>27237</v>
      </c>
      <c r="I8993" t="s">
        <v>1176</v>
      </c>
      <c r="J8993" t="s">
        <v>11662</v>
      </c>
      <c r="K8993" t="s">
        <v>27238</v>
      </c>
      <c r="L8993">
        <v>16676594</v>
      </c>
      <c r="M8993">
        <f t="shared" si="280"/>
        <v>7992</v>
      </c>
      <c r="N8993" s="2">
        <f t="shared" si="281"/>
        <v>50.025012506253134</v>
      </c>
    </row>
    <row r="8994" spans="1:14" x14ac:dyDescent="0.3">
      <c r="A8994" t="s">
        <v>11783</v>
      </c>
      <c r="B8994" t="s">
        <v>2417</v>
      </c>
      <c r="C8994">
        <v>4.3</v>
      </c>
      <c r="D8994">
        <v>15</v>
      </c>
      <c r="E8994">
        <v>1999</v>
      </c>
      <c r="F8994">
        <v>1699</v>
      </c>
      <c r="G8994" t="s">
        <v>16</v>
      </c>
      <c r="H8994" t="s">
        <v>27239</v>
      </c>
      <c r="I8994" t="s">
        <v>586</v>
      </c>
      <c r="J8994" t="s">
        <v>2419</v>
      </c>
      <c r="K8994" t="s">
        <v>27240</v>
      </c>
      <c r="L8994">
        <v>18036880</v>
      </c>
      <c r="M8994">
        <f t="shared" si="280"/>
        <v>25485</v>
      </c>
      <c r="N8994" s="2">
        <f t="shared" si="281"/>
        <v>15.007503751875939</v>
      </c>
    </row>
    <row r="8995" spans="1:14" x14ac:dyDescent="0.3">
      <c r="A8995" t="s">
        <v>27241</v>
      </c>
      <c r="B8995" t="s">
        <v>4971</v>
      </c>
      <c r="C8995">
        <v>4.4000000000000004</v>
      </c>
      <c r="D8995">
        <v>195</v>
      </c>
      <c r="E8995">
        <v>299</v>
      </c>
      <c r="F8995">
        <v>269</v>
      </c>
      <c r="G8995" t="s">
        <v>27242</v>
      </c>
      <c r="H8995" t="s">
        <v>27243</v>
      </c>
      <c r="I8995" t="s">
        <v>5435</v>
      </c>
      <c r="J8995" t="s">
        <v>4973</v>
      </c>
      <c r="K8995" t="s">
        <v>27244</v>
      </c>
      <c r="L8995">
        <v>16103698</v>
      </c>
      <c r="M8995">
        <f t="shared" si="280"/>
        <v>52455</v>
      </c>
      <c r="N8995" s="2">
        <f t="shared" si="281"/>
        <v>10.033444816053512</v>
      </c>
    </row>
    <row r="8996" spans="1:14" x14ac:dyDescent="0.3">
      <c r="A8996" t="s">
        <v>27245</v>
      </c>
      <c r="B8996" t="s">
        <v>230</v>
      </c>
      <c r="C8996">
        <v>4.3</v>
      </c>
      <c r="D8996">
        <v>10</v>
      </c>
      <c r="E8996">
        <v>1699</v>
      </c>
      <c r="F8996">
        <v>679</v>
      </c>
      <c r="G8996" t="s">
        <v>42</v>
      </c>
      <c r="H8996" t="s">
        <v>27246</v>
      </c>
      <c r="I8996" t="s">
        <v>56</v>
      </c>
      <c r="J8996" t="s">
        <v>232</v>
      </c>
      <c r="K8996" t="s">
        <v>27247</v>
      </c>
      <c r="L8996">
        <v>14935458</v>
      </c>
      <c r="M8996">
        <f t="shared" si="280"/>
        <v>6790</v>
      </c>
      <c r="N8996" s="2">
        <f t="shared" si="281"/>
        <v>60.035314891112421</v>
      </c>
    </row>
    <row r="8997" spans="1:14" x14ac:dyDescent="0.3">
      <c r="A8997" t="s">
        <v>27248</v>
      </c>
      <c r="B8997" t="s">
        <v>6507</v>
      </c>
      <c r="C8997">
        <v>4.4000000000000004</v>
      </c>
      <c r="D8997">
        <v>495</v>
      </c>
      <c r="E8997">
        <v>395</v>
      </c>
      <c r="F8997">
        <v>395</v>
      </c>
      <c r="G8997" t="s">
        <v>4011</v>
      </c>
      <c r="H8997" t="s">
        <v>27249</v>
      </c>
      <c r="I8997" t="s">
        <v>23524</v>
      </c>
      <c r="J8997" t="s">
        <v>6509</v>
      </c>
      <c r="K8997" t="s">
        <v>27250</v>
      </c>
      <c r="L8997">
        <v>6629268</v>
      </c>
      <c r="M8997">
        <f t="shared" si="280"/>
        <v>195525</v>
      </c>
      <c r="N8997" s="2">
        <f t="shared" si="281"/>
        <v>0</v>
      </c>
    </row>
    <row r="8998" spans="1:14" x14ac:dyDescent="0.3">
      <c r="A8998" t="s">
        <v>27251</v>
      </c>
      <c r="B8998" t="s">
        <v>1190</v>
      </c>
      <c r="C8998">
        <v>4</v>
      </c>
      <c r="D8998">
        <v>23</v>
      </c>
      <c r="E8998">
        <v>1699</v>
      </c>
      <c r="F8998">
        <v>764</v>
      </c>
      <c r="G8998" t="s">
        <v>124</v>
      </c>
      <c r="H8998" t="s">
        <v>27252</v>
      </c>
      <c r="I8998" t="s">
        <v>56</v>
      </c>
      <c r="J8998" t="s">
        <v>1193</v>
      </c>
      <c r="K8998" t="s">
        <v>27253</v>
      </c>
      <c r="L8998">
        <v>14298654</v>
      </c>
      <c r="M8998">
        <f t="shared" si="280"/>
        <v>17572</v>
      </c>
      <c r="N8998" s="2">
        <f t="shared" si="281"/>
        <v>55.03237198351971</v>
      </c>
    </row>
    <row r="8999" spans="1:14" x14ac:dyDescent="0.3">
      <c r="A8999" t="s">
        <v>27254</v>
      </c>
      <c r="B8999" t="s">
        <v>622</v>
      </c>
      <c r="C8999">
        <v>4.3</v>
      </c>
      <c r="D8999">
        <v>6</v>
      </c>
      <c r="E8999">
        <v>999</v>
      </c>
      <c r="F8999">
        <v>999</v>
      </c>
      <c r="G8999" t="s">
        <v>27255</v>
      </c>
      <c r="H8999" t="s">
        <v>27256</v>
      </c>
      <c r="I8999" t="s">
        <v>1064</v>
      </c>
      <c r="J8999" t="s">
        <v>624</v>
      </c>
      <c r="K8999" t="s">
        <v>27257</v>
      </c>
      <c r="L8999">
        <v>15317064</v>
      </c>
      <c r="M8999">
        <f t="shared" si="280"/>
        <v>5994</v>
      </c>
      <c r="N8999" s="2">
        <f t="shared" si="281"/>
        <v>0</v>
      </c>
    </row>
    <row r="9000" spans="1:14" x14ac:dyDescent="0.3">
      <c r="A9000" t="s">
        <v>19380</v>
      </c>
      <c r="B9000" t="s">
        <v>1382</v>
      </c>
      <c r="C9000">
        <v>4.3</v>
      </c>
      <c r="D9000">
        <v>35</v>
      </c>
      <c r="E9000">
        <v>1499</v>
      </c>
      <c r="F9000">
        <v>449</v>
      </c>
      <c r="G9000" t="s">
        <v>1536</v>
      </c>
      <c r="H9000" t="s">
        <v>27258</v>
      </c>
      <c r="I9000" t="s">
        <v>446</v>
      </c>
      <c r="J9000" t="s">
        <v>1384</v>
      </c>
      <c r="K9000" t="s">
        <v>27259</v>
      </c>
      <c r="L9000">
        <v>14856424</v>
      </c>
      <c r="M9000">
        <f t="shared" si="280"/>
        <v>15715</v>
      </c>
      <c r="N9000" s="2">
        <f t="shared" si="281"/>
        <v>70.04669779853235</v>
      </c>
    </row>
    <row r="9001" spans="1:14" x14ac:dyDescent="0.3">
      <c r="A9001" t="s">
        <v>27260</v>
      </c>
      <c r="B9001" t="s">
        <v>54</v>
      </c>
      <c r="C9001">
        <v>4.2</v>
      </c>
      <c r="D9001">
        <v>5</v>
      </c>
      <c r="E9001">
        <v>1499</v>
      </c>
      <c r="F9001">
        <v>449</v>
      </c>
      <c r="G9001" t="s">
        <v>42</v>
      </c>
      <c r="H9001" t="s">
        <v>27261</v>
      </c>
      <c r="I9001" t="s">
        <v>50</v>
      </c>
      <c r="J9001" t="s">
        <v>57</v>
      </c>
      <c r="K9001" t="s">
        <v>27262</v>
      </c>
      <c r="L9001">
        <v>16056614</v>
      </c>
      <c r="M9001">
        <f t="shared" si="280"/>
        <v>2245</v>
      </c>
      <c r="N9001" s="2">
        <f t="shared" si="281"/>
        <v>70.04669779853235</v>
      </c>
    </row>
    <row r="9002" spans="1:14" x14ac:dyDescent="0.3">
      <c r="A9002" t="s">
        <v>22234</v>
      </c>
      <c r="B9002" t="s">
        <v>2366</v>
      </c>
      <c r="C9002">
        <v>4.5999999999999996</v>
      </c>
      <c r="D9002">
        <v>62</v>
      </c>
      <c r="E9002">
        <v>4290</v>
      </c>
      <c r="F9002">
        <v>2359</v>
      </c>
      <c r="G9002" t="s">
        <v>16</v>
      </c>
      <c r="H9002" t="s">
        <v>27263</v>
      </c>
      <c r="I9002" t="s">
        <v>586</v>
      </c>
      <c r="J9002" t="s">
        <v>2368</v>
      </c>
      <c r="K9002" t="s">
        <v>27264</v>
      </c>
      <c r="L9002">
        <v>9762041</v>
      </c>
      <c r="M9002">
        <f t="shared" si="280"/>
        <v>146258</v>
      </c>
      <c r="N9002" s="2">
        <f t="shared" si="281"/>
        <v>45.011655011655009</v>
      </c>
    </row>
    <row r="9003" spans="1:14" x14ac:dyDescent="0.3">
      <c r="A9003" t="s">
        <v>1917</v>
      </c>
      <c r="B9003" t="s">
        <v>3852</v>
      </c>
      <c r="C9003">
        <v>4.4000000000000004</v>
      </c>
      <c r="D9003">
        <v>44</v>
      </c>
      <c r="E9003">
        <v>1295</v>
      </c>
      <c r="F9003">
        <v>1036</v>
      </c>
      <c r="G9003" t="s">
        <v>81</v>
      </c>
      <c r="H9003" t="s">
        <v>27265</v>
      </c>
      <c r="I9003" t="s">
        <v>1229</v>
      </c>
      <c r="J9003" t="s">
        <v>3854</v>
      </c>
      <c r="K9003" t="s">
        <v>27266</v>
      </c>
      <c r="L9003">
        <v>13763752</v>
      </c>
      <c r="M9003">
        <f t="shared" si="280"/>
        <v>45584</v>
      </c>
      <c r="N9003" s="2">
        <f t="shared" si="281"/>
        <v>20</v>
      </c>
    </row>
    <row r="9004" spans="1:14" x14ac:dyDescent="0.3">
      <c r="A9004" t="s">
        <v>531</v>
      </c>
      <c r="B9004" t="s">
        <v>465</v>
      </c>
      <c r="C9004">
        <v>4.3</v>
      </c>
      <c r="D9004">
        <v>46</v>
      </c>
      <c r="E9004">
        <v>499</v>
      </c>
      <c r="F9004">
        <v>499</v>
      </c>
      <c r="G9004" t="s">
        <v>466</v>
      </c>
      <c r="H9004" t="s">
        <v>27267</v>
      </c>
      <c r="I9004" t="s">
        <v>37</v>
      </c>
      <c r="J9004" t="s">
        <v>468</v>
      </c>
      <c r="K9004" t="s">
        <v>27268</v>
      </c>
      <c r="L9004">
        <v>2045214</v>
      </c>
      <c r="M9004">
        <f t="shared" si="280"/>
        <v>22954</v>
      </c>
      <c r="N9004" s="2">
        <f t="shared" si="281"/>
        <v>0</v>
      </c>
    </row>
    <row r="9005" spans="1:14" x14ac:dyDescent="0.3">
      <c r="A9005" t="s">
        <v>27269</v>
      </c>
      <c r="B9005" t="s">
        <v>2350</v>
      </c>
      <c r="C9005">
        <v>4.5999999999999996</v>
      </c>
      <c r="D9005">
        <v>16</v>
      </c>
      <c r="E9005">
        <v>1499</v>
      </c>
      <c r="F9005">
        <v>759</v>
      </c>
      <c r="G9005" t="s">
        <v>16</v>
      </c>
      <c r="H9005" t="s">
        <v>27270</v>
      </c>
      <c r="I9005" t="s">
        <v>1241</v>
      </c>
      <c r="J9005" t="s">
        <v>2352</v>
      </c>
      <c r="K9005" t="s">
        <v>27271</v>
      </c>
      <c r="L9005">
        <v>13607604</v>
      </c>
      <c r="M9005">
        <f t="shared" si="280"/>
        <v>12144</v>
      </c>
      <c r="N9005" s="2">
        <f t="shared" si="281"/>
        <v>49.366244162775189</v>
      </c>
    </row>
    <row r="9006" spans="1:14" x14ac:dyDescent="0.3">
      <c r="A9006" t="s">
        <v>5586</v>
      </c>
      <c r="B9006" t="s">
        <v>3865</v>
      </c>
      <c r="C9006">
        <v>4.3</v>
      </c>
      <c r="D9006">
        <v>7</v>
      </c>
      <c r="E9006">
        <v>1898</v>
      </c>
      <c r="F9006">
        <v>759</v>
      </c>
      <c r="G9006" t="s">
        <v>757</v>
      </c>
      <c r="H9006" t="s">
        <v>27272</v>
      </c>
      <c r="I9006" t="s">
        <v>83</v>
      </c>
      <c r="J9006" t="s">
        <v>3867</v>
      </c>
      <c r="K9006" t="s">
        <v>27273</v>
      </c>
      <c r="L9006">
        <v>15045736</v>
      </c>
      <c r="M9006">
        <f t="shared" si="280"/>
        <v>5313</v>
      </c>
      <c r="N9006" s="2">
        <f t="shared" si="281"/>
        <v>60.010537407797685</v>
      </c>
    </row>
    <row r="9007" spans="1:14" x14ac:dyDescent="0.3">
      <c r="A9007" t="s">
        <v>16533</v>
      </c>
      <c r="B9007" t="s">
        <v>396</v>
      </c>
      <c r="C9007">
        <v>4</v>
      </c>
      <c r="D9007">
        <v>122</v>
      </c>
      <c r="E9007">
        <v>990</v>
      </c>
      <c r="F9007">
        <v>495</v>
      </c>
      <c r="G9007" t="s">
        <v>95</v>
      </c>
      <c r="H9007" t="s">
        <v>27274</v>
      </c>
      <c r="I9007" t="s">
        <v>488</v>
      </c>
      <c r="J9007" t="s">
        <v>399</v>
      </c>
      <c r="K9007" t="s">
        <v>27275</v>
      </c>
      <c r="L9007">
        <v>6527305</v>
      </c>
      <c r="M9007">
        <f t="shared" si="280"/>
        <v>60390</v>
      </c>
      <c r="N9007" s="2">
        <f t="shared" si="281"/>
        <v>50</v>
      </c>
    </row>
    <row r="9008" spans="1:14" x14ac:dyDescent="0.3">
      <c r="A9008" t="s">
        <v>6472</v>
      </c>
      <c r="B9008" t="s">
        <v>904</v>
      </c>
      <c r="C9008">
        <v>4.3</v>
      </c>
      <c r="D9008">
        <v>459</v>
      </c>
      <c r="E9008">
        <v>999</v>
      </c>
      <c r="F9008">
        <v>369</v>
      </c>
      <c r="G9008" t="s">
        <v>628</v>
      </c>
      <c r="H9008" t="s">
        <v>27276</v>
      </c>
      <c r="I9008" t="s">
        <v>189</v>
      </c>
      <c r="J9008" t="s">
        <v>907</v>
      </c>
      <c r="K9008" t="s">
        <v>27277</v>
      </c>
      <c r="L9008">
        <v>15347422</v>
      </c>
      <c r="M9008">
        <f t="shared" si="280"/>
        <v>169371</v>
      </c>
      <c r="N9008" s="2">
        <f t="shared" si="281"/>
        <v>63.063063063063062</v>
      </c>
    </row>
    <row r="9009" spans="1:14" x14ac:dyDescent="0.3">
      <c r="A9009" t="s">
        <v>27278</v>
      </c>
      <c r="B9009" t="s">
        <v>4317</v>
      </c>
      <c r="C9009">
        <v>4.0999999999999996</v>
      </c>
      <c r="D9009">
        <v>76</v>
      </c>
      <c r="E9009">
        <v>999</v>
      </c>
      <c r="F9009">
        <v>839</v>
      </c>
      <c r="G9009" t="s">
        <v>29</v>
      </c>
      <c r="H9009" t="s">
        <v>27279</v>
      </c>
      <c r="I9009" t="s">
        <v>37</v>
      </c>
      <c r="J9009" t="s">
        <v>4320</v>
      </c>
      <c r="K9009" t="s">
        <v>27280</v>
      </c>
      <c r="L9009">
        <v>12888896</v>
      </c>
      <c r="M9009">
        <f t="shared" si="280"/>
        <v>63764</v>
      </c>
      <c r="N9009" s="2">
        <f t="shared" si="281"/>
        <v>16.016016016016017</v>
      </c>
    </row>
    <row r="9010" spans="1:14" x14ac:dyDescent="0.3">
      <c r="A9010" t="s">
        <v>1498</v>
      </c>
      <c r="B9010" t="s">
        <v>1317</v>
      </c>
      <c r="C9010">
        <v>4.2</v>
      </c>
      <c r="D9010">
        <v>486</v>
      </c>
      <c r="E9010">
        <v>699</v>
      </c>
      <c r="F9010">
        <v>314</v>
      </c>
      <c r="G9010" t="s">
        <v>42</v>
      </c>
      <c r="H9010" t="s">
        <v>27281</v>
      </c>
      <c r="I9010" t="s">
        <v>37</v>
      </c>
      <c r="J9010" t="s">
        <v>1317</v>
      </c>
      <c r="K9010" t="s">
        <v>27282</v>
      </c>
      <c r="L9010">
        <v>9889813</v>
      </c>
      <c r="M9010">
        <f t="shared" si="280"/>
        <v>152604</v>
      </c>
      <c r="N9010" s="2">
        <f t="shared" si="281"/>
        <v>55.078683834048633</v>
      </c>
    </row>
    <row r="9011" spans="1:14" x14ac:dyDescent="0.3">
      <c r="A9011" t="s">
        <v>16252</v>
      </c>
      <c r="B9011" t="s">
        <v>1149</v>
      </c>
      <c r="C9011">
        <v>4.5999999999999996</v>
      </c>
      <c r="D9011">
        <v>25</v>
      </c>
      <c r="E9011">
        <v>1690</v>
      </c>
      <c r="F9011">
        <v>1690</v>
      </c>
      <c r="G9011" t="s">
        <v>242</v>
      </c>
      <c r="H9011" t="s">
        <v>27283</v>
      </c>
      <c r="I9011" t="s">
        <v>1176</v>
      </c>
      <c r="J9011" t="s">
        <v>1151</v>
      </c>
      <c r="K9011" t="s">
        <v>27284</v>
      </c>
      <c r="L9011">
        <v>12018628</v>
      </c>
      <c r="M9011">
        <f t="shared" si="280"/>
        <v>42250</v>
      </c>
      <c r="N9011" s="2">
        <f t="shared" si="281"/>
        <v>0</v>
      </c>
    </row>
    <row r="9012" spans="1:14" x14ac:dyDescent="0.3">
      <c r="A9012" t="s">
        <v>20208</v>
      </c>
      <c r="B9012" t="s">
        <v>230</v>
      </c>
      <c r="C9012">
        <v>3</v>
      </c>
      <c r="D9012">
        <v>4</v>
      </c>
      <c r="E9012">
        <v>2499</v>
      </c>
      <c r="F9012">
        <v>999</v>
      </c>
      <c r="G9012" t="s">
        <v>81</v>
      </c>
      <c r="H9012" t="s">
        <v>27285</v>
      </c>
      <c r="I9012" t="s">
        <v>83</v>
      </c>
      <c r="J9012" t="s">
        <v>232</v>
      </c>
      <c r="K9012" t="s">
        <v>27286</v>
      </c>
      <c r="L9012">
        <v>15773362</v>
      </c>
      <c r="M9012">
        <f t="shared" si="280"/>
        <v>3996</v>
      </c>
      <c r="N9012" s="2">
        <f t="shared" si="281"/>
        <v>60.024009603841534</v>
      </c>
    </row>
    <row r="9013" spans="1:14" x14ac:dyDescent="0.3">
      <c r="A9013" t="s">
        <v>27287</v>
      </c>
      <c r="B9013" t="s">
        <v>2694</v>
      </c>
      <c r="C9013">
        <v>4.4000000000000004</v>
      </c>
      <c r="D9013">
        <v>181</v>
      </c>
      <c r="E9013">
        <v>1999</v>
      </c>
      <c r="F9013">
        <v>899</v>
      </c>
      <c r="G9013" t="s">
        <v>8988</v>
      </c>
      <c r="H9013" t="s">
        <v>27288</v>
      </c>
      <c r="I9013" t="s">
        <v>50</v>
      </c>
      <c r="J9013" t="s">
        <v>2697</v>
      </c>
      <c r="K9013" t="s">
        <v>27289</v>
      </c>
      <c r="L9013">
        <v>11611714</v>
      </c>
      <c r="M9013">
        <f t="shared" si="280"/>
        <v>162719</v>
      </c>
      <c r="N9013" s="2">
        <f t="shared" si="281"/>
        <v>55.027513756878442</v>
      </c>
    </row>
    <row r="9014" spans="1:14" x14ac:dyDescent="0.3">
      <c r="A9014" t="s">
        <v>1015</v>
      </c>
      <c r="B9014" t="s">
        <v>3865</v>
      </c>
      <c r="C9014">
        <v>4.5</v>
      </c>
      <c r="D9014">
        <v>8</v>
      </c>
      <c r="E9014">
        <v>1498</v>
      </c>
      <c r="F9014">
        <v>524</v>
      </c>
      <c r="G9014" t="s">
        <v>67</v>
      </c>
      <c r="H9014" t="s">
        <v>27290</v>
      </c>
      <c r="I9014" t="s">
        <v>862</v>
      </c>
      <c r="J9014" t="s">
        <v>3867</v>
      </c>
      <c r="K9014" t="s">
        <v>27291</v>
      </c>
      <c r="L9014">
        <v>14714768</v>
      </c>
      <c r="M9014">
        <f t="shared" si="280"/>
        <v>4192</v>
      </c>
      <c r="N9014" s="2">
        <f t="shared" si="281"/>
        <v>65.020026702269689</v>
      </c>
    </row>
    <row r="9015" spans="1:14" x14ac:dyDescent="0.3">
      <c r="A9015" t="s">
        <v>174</v>
      </c>
      <c r="B9015" t="s">
        <v>2373</v>
      </c>
      <c r="C9015">
        <v>4.4000000000000004</v>
      </c>
      <c r="D9015">
        <v>196</v>
      </c>
      <c r="E9015">
        <v>3499</v>
      </c>
      <c r="F9015">
        <v>1049</v>
      </c>
      <c r="G9015" t="s">
        <v>16</v>
      </c>
      <c r="H9015" t="s">
        <v>27292</v>
      </c>
      <c r="I9015" t="s">
        <v>177</v>
      </c>
      <c r="J9015" t="s">
        <v>2375</v>
      </c>
      <c r="K9015" t="s">
        <v>27293</v>
      </c>
      <c r="L9015">
        <v>12090184</v>
      </c>
      <c r="M9015">
        <f t="shared" si="280"/>
        <v>205604</v>
      </c>
      <c r="N9015" s="2">
        <f t="shared" si="281"/>
        <v>70.020005715918828</v>
      </c>
    </row>
    <row r="9016" spans="1:14" x14ac:dyDescent="0.3">
      <c r="A9016" t="s">
        <v>4378</v>
      </c>
      <c r="B9016" t="s">
        <v>4920</v>
      </c>
      <c r="C9016">
        <v>3.9</v>
      </c>
      <c r="D9016">
        <v>24</v>
      </c>
      <c r="E9016">
        <v>999</v>
      </c>
      <c r="F9016">
        <v>649</v>
      </c>
      <c r="G9016" t="s">
        <v>563</v>
      </c>
      <c r="H9016" t="s">
        <v>27294</v>
      </c>
      <c r="I9016" t="s">
        <v>297</v>
      </c>
      <c r="J9016" t="s">
        <v>4922</v>
      </c>
      <c r="K9016" t="s">
        <v>27295</v>
      </c>
      <c r="L9016">
        <v>13146756</v>
      </c>
      <c r="M9016">
        <f t="shared" si="280"/>
        <v>15576</v>
      </c>
      <c r="N9016" s="2">
        <f t="shared" si="281"/>
        <v>35.035035035035037</v>
      </c>
    </row>
    <row r="9017" spans="1:14" x14ac:dyDescent="0.3">
      <c r="A9017" t="s">
        <v>27296</v>
      </c>
      <c r="B9017" t="s">
        <v>27297</v>
      </c>
      <c r="C9017">
        <v>4.2</v>
      </c>
      <c r="D9017">
        <v>6</v>
      </c>
      <c r="E9017">
        <v>798</v>
      </c>
      <c r="F9017">
        <v>399</v>
      </c>
      <c r="G9017" t="s">
        <v>16</v>
      </c>
      <c r="H9017" t="s">
        <v>27298</v>
      </c>
      <c r="I9017" t="s">
        <v>27299</v>
      </c>
      <c r="J9017" t="s">
        <v>27300</v>
      </c>
      <c r="K9017" t="e">
        <f>-cukoo-women-blue--white-printed-comfort-fit-swimming-cap</f>
        <v>#NAME?</v>
      </c>
      <c r="L9017">
        <v>18423920</v>
      </c>
      <c r="M9017">
        <f t="shared" si="280"/>
        <v>2394</v>
      </c>
      <c r="N9017" s="2">
        <f t="shared" si="281"/>
        <v>50</v>
      </c>
    </row>
    <row r="9018" spans="1:14" x14ac:dyDescent="0.3">
      <c r="A9018" t="s">
        <v>27301</v>
      </c>
      <c r="B9018" t="s">
        <v>1342</v>
      </c>
      <c r="C9018">
        <v>3.7</v>
      </c>
      <c r="D9018">
        <v>27</v>
      </c>
      <c r="E9018">
        <v>2499</v>
      </c>
      <c r="F9018">
        <v>999</v>
      </c>
      <c r="G9018" t="s">
        <v>2464</v>
      </c>
      <c r="H9018" t="s">
        <v>27302</v>
      </c>
      <c r="I9018" t="s">
        <v>446</v>
      </c>
      <c r="J9018" t="s">
        <v>1344</v>
      </c>
      <c r="K9018" t="s">
        <v>27303</v>
      </c>
      <c r="L9018">
        <v>11492530</v>
      </c>
      <c r="M9018">
        <f t="shared" si="280"/>
        <v>26973</v>
      </c>
      <c r="N9018" s="2">
        <f t="shared" si="281"/>
        <v>60.024009603841534</v>
      </c>
    </row>
    <row r="9019" spans="1:14" x14ac:dyDescent="0.3">
      <c r="A9019" t="s">
        <v>27304</v>
      </c>
      <c r="B9019" t="s">
        <v>917</v>
      </c>
      <c r="C9019">
        <v>4</v>
      </c>
      <c r="D9019">
        <v>129</v>
      </c>
      <c r="E9019">
        <v>999</v>
      </c>
      <c r="F9019">
        <v>339</v>
      </c>
      <c r="G9019" t="s">
        <v>1536</v>
      </c>
      <c r="H9019" t="s">
        <v>27305</v>
      </c>
      <c r="I9019" t="s">
        <v>630</v>
      </c>
      <c r="J9019" t="s">
        <v>919</v>
      </c>
      <c r="K9019" t="s">
        <v>27306</v>
      </c>
      <c r="L9019">
        <v>13243426</v>
      </c>
      <c r="M9019">
        <f t="shared" si="280"/>
        <v>43731</v>
      </c>
      <c r="N9019" s="2">
        <f t="shared" si="281"/>
        <v>66.066066066066071</v>
      </c>
    </row>
    <row r="9020" spans="1:14" x14ac:dyDescent="0.3">
      <c r="A9020" t="s">
        <v>27307</v>
      </c>
      <c r="B9020" t="s">
        <v>895</v>
      </c>
      <c r="C9020">
        <v>4.5999999999999996</v>
      </c>
      <c r="D9020">
        <v>26</v>
      </c>
      <c r="E9020">
        <v>3590</v>
      </c>
      <c r="F9020">
        <v>1974</v>
      </c>
      <c r="G9020" t="s">
        <v>466</v>
      </c>
      <c r="H9020" t="s">
        <v>27308</v>
      </c>
      <c r="I9020" t="s">
        <v>404</v>
      </c>
      <c r="J9020" t="s">
        <v>898</v>
      </c>
      <c r="K9020" t="s">
        <v>27309</v>
      </c>
      <c r="L9020">
        <v>13290812</v>
      </c>
      <c r="M9020">
        <f t="shared" si="280"/>
        <v>51324</v>
      </c>
      <c r="N9020" s="2">
        <f t="shared" si="281"/>
        <v>45.013927576601667</v>
      </c>
    </row>
    <row r="9021" spans="1:14" x14ac:dyDescent="0.3">
      <c r="A9021" t="s">
        <v>27310</v>
      </c>
      <c r="B9021" t="s">
        <v>3772</v>
      </c>
      <c r="C9021">
        <v>4.4000000000000004</v>
      </c>
      <c r="D9021">
        <v>76</v>
      </c>
      <c r="E9021">
        <v>4099</v>
      </c>
      <c r="F9021">
        <v>2664</v>
      </c>
      <c r="G9021" t="s">
        <v>16</v>
      </c>
      <c r="H9021" t="s">
        <v>27311</v>
      </c>
      <c r="I9021" t="s">
        <v>586</v>
      </c>
      <c r="J9021" t="s">
        <v>3774</v>
      </c>
      <c r="K9021" t="s">
        <v>27312</v>
      </c>
      <c r="L9021">
        <v>14036070</v>
      </c>
      <c r="M9021">
        <f t="shared" si="280"/>
        <v>202464</v>
      </c>
      <c r="N9021" s="2">
        <f t="shared" si="281"/>
        <v>35.008538667967798</v>
      </c>
    </row>
    <row r="9022" spans="1:14" x14ac:dyDescent="0.3">
      <c r="A9022" t="s">
        <v>3034</v>
      </c>
      <c r="B9022" t="s">
        <v>165</v>
      </c>
      <c r="C9022">
        <v>4.5999999999999996</v>
      </c>
      <c r="D9022">
        <v>17</v>
      </c>
      <c r="E9022">
        <v>3499</v>
      </c>
      <c r="F9022">
        <v>1574</v>
      </c>
      <c r="G9022" t="s">
        <v>29</v>
      </c>
      <c r="H9022" t="s">
        <v>27313</v>
      </c>
      <c r="I9022" t="s">
        <v>201</v>
      </c>
      <c r="J9022" t="s">
        <v>168</v>
      </c>
      <c r="K9022" t="s">
        <v>27314</v>
      </c>
      <c r="L9022">
        <v>15118810</v>
      </c>
      <c r="M9022">
        <f t="shared" si="280"/>
        <v>26758</v>
      </c>
      <c r="N9022" s="2">
        <f t="shared" si="281"/>
        <v>55.015718776793364</v>
      </c>
    </row>
    <row r="9023" spans="1:14" x14ac:dyDescent="0.3">
      <c r="A9023" t="s">
        <v>27315</v>
      </c>
      <c r="B9023" t="s">
        <v>2494</v>
      </c>
      <c r="C9023">
        <v>4.5999999999999996</v>
      </c>
      <c r="D9023">
        <v>54</v>
      </c>
      <c r="E9023">
        <v>1399</v>
      </c>
      <c r="F9023">
        <v>699</v>
      </c>
      <c r="G9023" t="s">
        <v>12828</v>
      </c>
      <c r="H9023" t="s">
        <v>27316</v>
      </c>
      <c r="I9023" t="s">
        <v>2497</v>
      </c>
      <c r="J9023" t="s">
        <v>2498</v>
      </c>
      <c r="K9023" t="s">
        <v>27317</v>
      </c>
      <c r="L9023">
        <v>13461106</v>
      </c>
      <c r="M9023">
        <f t="shared" si="280"/>
        <v>37746</v>
      </c>
      <c r="N9023" s="2">
        <f t="shared" si="281"/>
        <v>50.035739814152969</v>
      </c>
    </row>
    <row r="9024" spans="1:14" x14ac:dyDescent="0.3">
      <c r="A9024" t="s">
        <v>27318</v>
      </c>
      <c r="B9024" t="s">
        <v>10182</v>
      </c>
      <c r="C9024">
        <v>4.8</v>
      </c>
      <c r="D9024">
        <v>9</v>
      </c>
      <c r="E9024">
        <v>1499</v>
      </c>
      <c r="F9024">
        <v>1124</v>
      </c>
      <c r="G9024" t="s">
        <v>2495</v>
      </c>
      <c r="H9024" t="s">
        <v>27319</v>
      </c>
      <c r="I9024" t="s">
        <v>1145</v>
      </c>
      <c r="J9024" t="s">
        <v>10184</v>
      </c>
      <c r="K9024" t="s">
        <v>27320</v>
      </c>
      <c r="L9024">
        <v>15782404</v>
      </c>
      <c r="M9024">
        <f t="shared" si="280"/>
        <v>10116</v>
      </c>
      <c r="N9024" s="2">
        <f t="shared" si="281"/>
        <v>25.016677785190129</v>
      </c>
    </row>
    <row r="9025" spans="1:14" x14ac:dyDescent="0.3">
      <c r="A9025" t="s">
        <v>27321</v>
      </c>
      <c r="B9025" t="s">
        <v>456</v>
      </c>
      <c r="C9025">
        <v>4.3</v>
      </c>
      <c r="D9025">
        <v>14</v>
      </c>
      <c r="E9025">
        <v>990</v>
      </c>
      <c r="F9025">
        <v>792</v>
      </c>
      <c r="G9025" t="s">
        <v>466</v>
      </c>
      <c r="H9025" t="s">
        <v>27322</v>
      </c>
      <c r="I9025" t="s">
        <v>740</v>
      </c>
      <c r="J9025" t="s">
        <v>459</v>
      </c>
      <c r="K9025" t="s">
        <v>27323</v>
      </c>
      <c r="L9025">
        <v>15849594</v>
      </c>
      <c r="M9025">
        <f t="shared" si="280"/>
        <v>11088</v>
      </c>
      <c r="N9025" s="2">
        <f t="shared" si="281"/>
        <v>20</v>
      </c>
    </row>
    <row r="9026" spans="1:14" x14ac:dyDescent="0.3">
      <c r="A9026" t="s">
        <v>27324</v>
      </c>
      <c r="B9026" t="s">
        <v>230</v>
      </c>
      <c r="C9026">
        <v>4.5999999999999996</v>
      </c>
      <c r="D9026">
        <v>23</v>
      </c>
      <c r="E9026">
        <v>1199</v>
      </c>
      <c r="F9026">
        <v>419</v>
      </c>
      <c r="G9026" t="s">
        <v>42</v>
      </c>
      <c r="H9026" t="s">
        <v>27325</v>
      </c>
      <c r="I9026" t="s">
        <v>37</v>
      </c>
      <c r="J9026" t="s">
        <v>232</v>
      </c>
      <c r="K9026" t="s">
        <v>27326</v>
      </c>
      <c r="L9026">
        <v>14936784</v>
      </c>
      <c r="M9026">
        <f t="shared" si="280"/>
        <v>9637</v>
      </c>
      <c r="N9026" s="2">
        <f t="shared" si="281"/>
        <v>65.054211843202665</v>
      </c>
    </row>
    <row r="9027" spans="1:14" x14ac:dyDescent="0.3">
      <c r="A9027" t="s">
        <v>27327</v>
      </c>
      <c r="B9027" t="s">
        <v>1458</v>
      </c>
      <c r="C9027">
        <v>4.3</v>
      </c>
      <c r="D9027">
        <v>173</v>
      </c>
      <c r="E9027">
        <v>1295</v>
      </c>
      <c r="F9027">
        <v>906</v>
      </c>
      <c r="G9027" t="s">
        <v>124</v>
      </c>
      <c r="H9027" t="s">
        <v>27328</v>
      </c>
      <c r="I9027" t="s">
        <v>56</v>
      </c>
      <c r="J9027" t="s">
        <v>1460</v>
      </c>
      <c r="K9027" t="s">
        <v>27329</v>
      </c>
      <c r="L9027">
        <v>12290210</v>
      </c>
      <c r="M9027">
        <f t="shared" ref="M9027:M9090" si="282">D9027*F9027</f>
        <v>156738</v>
      </c>
      <c r="N9027" s="2">
        <f t="shared" ref="N9027:N9090" si="283">((E9027-F9027)/E9027) *100</f>
        <v>30.038610038610038</v>
      </c>
    </row>
    <row r="9028" spans="1:14" x14ac:dyDescent="0.3">
      <c r="A9028" t="s">
        <v>27330</v>
      </c>
      <c r="B9028" t="s">
        <v>456</v>
      </c>
      <c r="C9028">
        <v>3.7</v>
      </c>
      <c r="D9028">
        <v>22</v>
      </c>
      <c r="E9028">
        <v>1390</v>
      </c>
      <c r="F9028">
        <v>695</v>
      </c>
      <c r="G9028" t="s">
        <v>5541</v>
      </c>
      <c r="H9028" t="s">
        <v>27331</v>
      </c>
      <c r="I9028" t="s">
        <v>1229</v>
      </c>
      <c r="J9028" t="s">
        <v>459</v>
      </c>
      <c r="K9028" t="s">
        <v>27332</v>
      </c>
      <c r="L9028">
        <v>15632918</v>
      </c>
      <c r="M9028">
        <f t="shared" si="282"/>
        <v>15290</v>
      </c>
      <c r="N9028" s="2">
        <f t="shared" si="283"/>
        <v>50</v>
      </c>
    </row>
    <row r="9029" spans="1:14" x14ac:dyDescent="0.3">
      <c r="A9029" t="s">
        <v>8422</v>
      </c>
      <c r="B9029" t="s">
        <v>1190</v>
      </c>
      <c r="C9029">
        <v>4.5</v>
      </c>
      <c r="D9029">
        <v>6</v>
      </c>
      <c r="E9029">
        <v>2899</v>
      </c>
      <c r="F9029">
        <v>1304</v>
      </c>
      <c r="G9029" t="s">
        <v>124</v>
      </c>
      <c r="H9029" t="s">
        <v>27333</v>
      </c>
      <c r="I9029" t="s">
        <v>50</v>
      </c>
      <c r="J9029" t="s">
        <v>1193</v>
      </c>
      <c r="K9029" t="s">
        <v>27334</v>
      </c>
      <c r="L9029">
        <v>16931850</v>
      </c>
      <c r="M9029">
        <f t="shared" si="282"/>
        <v>7824</v>
      </c>
      <c r="N9029" s="2">
        <f t="shared" si="283"/>
        <v>55.018972059330807</v>
      </c>
    </row>
    <row r="9030" spans="1:14" x14ac:dyDescent="0.3">
      <c r="A9030" t="s">
        <v>5897</v>
      </c>
      <c r="B9030" t="s">
        <v>3812</v>
      </c>
      <c r="C9030">
        <v>4.3</v>
      </c>
      <c r="D9030">
        <v>11</v>
      </c>
      <c r="E9030">
        <v>6249</v>
      </c>
      <c r="F9030">
        <v>3124</v>
      </c>
      <c r="G9030" t="s">
        <v>29</v>
      </c>
      <c r="H9030" t="s">
        <v>27335</v>
      </c>
      <c r="I9030" t="s">
        <v>132</v>
      </c>
      <c r="J9030" t="s">
        <v>3814</v>
      </c>
      <c r="K9030" t="s">
        <v>27336</v>
      </c>
      <c r="L9030">
        <v>14565242</v>
      </c>
      <c r="M9030">
        <f t="shared" si="282"/>
        <v>34364</v>
      </c>
      <c r="N9030" s="2">
        <f t="shared" si="283"/>
        <v>50.00800128020483</v>
      </c>
    </row>
    <row r="9031" spans="1:14" x14ac:dyDescent="0.3">
      <c r="A9031" t="s">
        <v>25810</v>
      </c>
      <c r="B9031" t="s">
        <v>165</v>
      </c>
      <c r="C9031">
        <v>4.4000000000000004</v>
      </c>
      <c r="D9031">
        <v>34</v>
      </c>
      <c r="E9031">
        <v>1499</v>
      </c>
      <c r="F9031">
        <v>824</v>
      </c>
      <c r="G9031" t="s">
        <v>42</v>
      </c>
      <c r="H9031" t="s">
        <v>27337</v>
      </c>
      <c r="I9031" t="s">
        <v>37</v>
      </c>
      <c r="J9031" t="s">
        <v>168</v>
      </c>
      <c r="K9031" t="s">
        <v>27338</v>
      </c>
      <c r="L9031">
        <v>15260248</v>
      </c>
      <c r="M9031">
        <f t="shared" si="282"/>
        <v>28016</v>
      </c>
      <c r="N9031" s="2">
        <f t="shared" si="283"/>
        <v>45.030020013342224</v>
      </c>
    </row>
    <row r="9032" spans="1:14" x14ac:dyDescent="0.3">
      <c r="A9032" t="s">
        <v>27339</v>
      </c>
      <c r="B9032" t="s">
        <v>27340</v>
      </c>
      <c r="C9032">
        <v>4.8</v>
      </c>
      <c r="D9032">
        <v>12</v>
      </c>
      <c r="E9032">
        <v>549</v>
      </c>
      <c r="F9032">
        <v>466</v>
      </c>
      <c r="G9032" t="s">
        <v>27341</v>
      </c>
      <c r="H9032" t="s">
        <v>27342</v>
      </c>
      <c r="I9032" t="s">
        <v>5435</v>
      </c>
      <c r="J9032" t="s">
        <v>27343</v>
      </c>
      <c r="K9032" t="s">
        <v>27344</v>
      </c>
      <c r="L9032">
        <v>11110414</v>
      </c>
      <c r="M9032">
        <f t="shared" si="282"/>
        <v>5592</v>
      </c>
      <c r="N9032" s="2">
        <f t="shared" si="283"/>
        <v>15.1183970856102</v>
      </c>
    </row>
    <row r="9033" spans="1:14" x14ac:dyDescent="0.3">
      <c r="A9033" t="s">
        <v>7584</v>
      </c>
      <c r="B9033" t="s">
        <v>5297</v>
      </c>
      <c r="C9033">
        <v>3.8</v>
      </c>
      <c r="D9033">
        <v>40</v>
      </c>
      <c r="E9033">
        <v>3999</v>
      </c>
      <c r="F9033">
        <v>2299</v>
      </c>
      <c r="G9033" t="s">
        <v>182</v>
      </c>
      <c r="H9033" t="s">
        <v>27345</v>
      </c>
      <c r="I9033" t="s">
        <v>44</v>
      </c>
      <c r="J9033" t="s">
        <v>5299</v>
      </c>
      <c r="K9033" t="s">
        <v>27346</v>
      </c>
      <c r="L9033">
        <v>14028412</v>
      </c>
      <c r="M9033">
        <f t="shared" si="282"/>
        <v>91960</v>
      </c>
      <c r="N9033" s="2">
        <f t="shared" si="283"/>
        <v>42.510627656914231</v>
      </c>
    </row>
    <row r="9034" spans="1:14" x14ac:dyDescent="0.3">
      <c r="A9034" t="s">
        <v>27347</v>
      </c>
      <c r="B9034" t="s">
        <v>5215</v>
      </c>
      <c r="C9034">
        <v>4.4000000000000004</v>
      </c>
      <c r="D9034">
        <v>20</v>
      </c>
      <c r="E9034">
        <v>4799</v>
      </c>
      <c r="F9034">
        <v>2399</v>
      </c>
      <c r="G9034" t="s">
        <v>124</v>
      </c>
      <c r="H9034" t="s">
        <v>27348</v>
      </c>
      <c r="I9034" t="s">
        <v>201</v>
      </c>
      <c r="J9034" t="s">
        <v>5217</v>
      </c>
      <c r="K9034" t="s">
        <v>27349</v>
      </c>
      <c r="L9034">
        <v>14789684</v>
      </c>
      <c r="M9034">
        <f t="shared" si="282"/>
        <v>47980</v>
      </c>
      <c r="N9034" s="2">
        <f t="shared" si="283"/>
        <v>50.010418837257767</v>
      </c>
    </row>
    <row r="9035" spans="1:14" x14ac:dyDescent="0.3">
      <c r="A9035" t="s">
        <v>6048</v>
      </c>
      <c r="B9035" t="s">
        <v>80</v>
      </c>
      <c r="C9035">
        <v>4.2</v>
      </c>
      <c r="D9035">
        <v>12</v>
      </c>
      <c r="E9035">
        <v>1199</v>
      </c>
      <c r="F9035">
        <v>659</v>
      </c>
      <c r="G9035" t="s">
        <v>67</v>
      </c>
      <c r="H9035" t="s">
        <v>27350</v>
      </c>
      <c r="I9035" t="s">
        <v>37</v>
      </c>
      <c r="J9035" t="s">
        <v>84</v>
      </c>
      <c r="K9035" t="s">
        <v>27351</v>
      </c>
      <c r="L9035">
        <v>16270160</v>
      </c>
      <c r="M9035">
        <f t="shared" si="282"/>
        <v>7908</v>
      </c>
      <c r="N9035" s="2">
        <f t="shared" si="283"/>
        <v>45.037531276063383</v>
      </c>
    </row>
    <row r="9036" spans="1:14" x14ac:dyDescent="0.3">
      <c r="A9036" t="s">
        <v>79</v>
      </c>
      <c r="B9036" t="s">
        <v>27352</v>
      </c>
      <c r="C9036">
        <v>3.8</v>
      </c>
      <c r="D9036">
        <v>31</v>
      </c>
      <c r="E9036">
        <v>2099</v>
      </c>
      <c r="F9036">
        <v>944</v>
      </c>
      <c r="G9036" t="s">
        <v>1536</v>
      </c>
      <c r="H9036" t="s">
        <v>27353</v>
      </c>
      <c r="I9036" t="s">
        <v>83</v>
      </c>
      <c r="J9036" t="s">
        <v>27354</v>
      </c>
      <c r="K9036" t="s">
        <v>27355</v>
      </c>
      <c r="L9036">
        <v>9300877</v>
      </c>
      <c r="M9036">
        <f t="shared" si="282"/>
        <v>29264</v>
      </c>
      <c r="N9036" s="2">
        <f t="shared" si="283"/>
        <v>55.026202953787518</v>
      </c>
    </row>
    <row r="9037" spans="1:14" x14ac:dyDescent="0.3">
      <c r="A9037" t="s">
        <v>27356</v>
      </c>
      <c r="B9037" t="s">
        <v>1948</v>
      </c>
      <c r="C9037">
        <v>4.8</v>
      </c>
      <c r="D9037">
        <v>5</v>
      </c>
      <c r="E9037">
        <v>2999</v>
      </c>
      <c r="F9037">
        <v>2969</v>
      </c>
      <c r="G9037" t="s">
        <v>1088</v>
      </c>
      <c r="H9037" t="s">
        <v>27357</v>
      </c>
      <c r="I9037" t="s">
        <v>297</v>
      </c>
      <c r="J9037" t="s">
        <v>1950</v>
      </c>
      <c r="K9037" t="s">
        <v>27358</v>
      </c>
      <c r="L9037">
        <v>16604546</v>
      </c>
      <c r="M9037">
        <f t="shared" si="282"/>
        <v>14845</v>
      </c>
      <c r="N9037" s="2">
        <f t="shared" si="283"/>
        <v>1.0003334444814937</v>
      </c>
    </row>
    <row r="9038" spans="1:14" x14ac:dyDescent="0.3">
      <c r="A9038" t="s">
        <v>4932</v>
      </c>
      <c r="B9038" t="s">
        <v>2712</v>
      </c>
      <c r="C9038">
        <v>4</v>
      </c>
      <c r="D9038">
        <v>9</v>
      </c>
      <c r="E9038">
        <v>2299</v>
      </c>
      <c r="F9038">
        <v>1264</v>
      </c>
      <c r="G9038" t="s">
        <v>42</v>
      </c>
      <c r="H9038" t="s">
        <v>27359</v>
      </c>
      <c r="I9038" t="s">
        <v>37</v>
      </c>
      <c r="J9038" t="s">
        <v>2714</v>
      </c>
      <c r="K9038" t="s">
        <v>27360</v>
      </c>
      <c r="L9038">
        <v>15118356</v>
      </c>
      <c r="M9038">
        <f t="shared" si="282"/>
        <v>11376</v>
      </c>
      <c r="N9038" s="2">
        <f t="shared" si="283"/>
        <v>45.019573727707701</v>
      </c>
    </row>
    <row r="9039" spans="1:14" x14ac:dyDescent="0.3">
      <c r="A9039" t="s">
        <v>16764</v>
      </c>
      <c r="B9039" t="s">
        <v>1300</v>
      </c>
      <c r="C9039">
        <v>4.0999999999999996</v>
      </c>
      <c r="D9039">
        <v>20</v>
      </c>
      <c r="E9039">
        <v>2099</v>
      </c>
      <c r="F9039">
        <v>734</v>
      </c>
      <c r="G9039" t="s">
        <v>67</v>
      </c>
      <c r="H9039" t="s">
        <v>27361</v>
      </c>
      <c r="I9039" t="s">
        <v>44</v>
      </c>
      <c r="J9039" t="s">
        <v>1302</v>
      </c>
      <c r="K9039" t="s">
        <v>27362</v>
      </c>
      <c r="L9039">
        <v>14859154</v>
      </c>
      <c r="M9039">
        <f t="shared" si="282"/>
        <v>14680</v>
      </c>
      <c r="N9039" s="2">
        <f t="shared" si="283"/>
        <v>65.030967127203425</v>
      </c>
    </row>
    <row r="9040" spans="1:14" x14ac:dyDescent="0.3">
      <c r="A9040" t="s">
        <v>681</v>
      </c>
      <c r="B9040" t="s">
        <v>11970</v>
      </c>
      <c r="C9040">
        <v>4.0999999999999996</v>
      </c>
      <c r="D9040">
        <v>18</v>
      </c>
      <c r="E9040">
        <v>1299</v>
      </c>
      <c r="F9040">
        <v>909</v>
      </c>
      <c r="G9040" t="s">
        <v>683</v>
      </c>
      <c r="H9040" t="s">
        <v>27363</v>
      </c>
      <c r="I9040" t="s">
        <v>685</v>
      </c>
      <c r="J9040" t="s">
        <v>11972</v>
      </c>
      <c r="K9040" t="s">
        <v>27364</v>
      </c>
      <c r="L9040">
        <v>14138116</v>
      </c>
      <c r="M9040">
        <f t="shared" si="282"/>
        <v>16362</v>
      </c>
      <c r="N9040" s="2">
        <f t="shared" si="283"/>
        <v>30.023094688221708</v>
      </c>
    </row>
    <row r="9041" spans="1:14" x14ac:dyDescent="0.3">
      <c r="A9041" t="s">
        <v>27365</v>
      </c>
      <c r="B9041" t="s">
        <v>230</v>
      </c>
      <c r="C9041">
        <v>4.0999999999999996</v>
      </c>
      <c r="D9041">
        <v>7</v>
      </c>
      <c r="E9041">
        <v>2399</v>
      </c>
      <c r="F9041">
        <v>1079</v>
      </c>
      <c r="G9041" t="s">
        <v>683</v>
      </c>
      <c r="H9041" t="s">
        <v>27366</v>
      </c>
      <c r="I9041" t="s">
        <v>685</v>
      </c>
      <c r="J9041" t="s">
        <v>232</v>
      </c>
      <c r="K9041" t="s">
        <v>27367</v>
      </c>
      <c r="L9041">
        <v>15862876</v>
      </c>
      <c r="M9041">
        <f t="shared" si="282"/>
        <v>7553</v>
      </c>
      <c r="N9041" s="2">
        <f t="shared" si="283"/>
        <v>55.022926219258025</v>
      </c>
    </row>
    <row r="9042" spans="1:14" x14ac:dyDescent="0.3">
      <c r="A9042" t="s">
        <v>27368</v>
      </c>
      <c r="B9042" t="s">
        <v>27369</v>
      </c>
      <c r="C9042">
        <v>4.0999999999999996</v>
      </c>
      <c r="D9042">
        <v>31</v>
      </c>
      <c r="E9042">
        <v>3599</v>
      </c>
      <c r="F9042">
        <v>1583</v>
      </c>
      <c r="G9042" t="s">
        <v>1667</v>
      </c>
      <c r="H9042" t="s">
        <v>27370</v>
      </c>
      <c r="I9042" t="s">
        <v>16515</v>
      </c>
      <c r="J9042" t="s">
        <v>27371</v>
      </c>
      <c r="K9042" t="s">
        <v>27372</v>
      </c>
      <c r="L9042">
        <v>14085686</v>
      </c>
      <c r="M9042">
        <f t="shared" si="282"/>
        <v>49073</v>
      </c>
      <c r="N9042" s="2">
        <f t="shared" si="283"/>
        <v>56.015559877743812</v>
      </c>
    </row>
    <row r="9043" spans="1:14" x14ac:dyDescent="0.3">
      <c r="A9043" t="s">
        <v>876</v>
      </c>
      <c r="B9043" t="s">
        <v>877</v>
      </c>
      <c r="C9043">
        <v>4.3</v>
      </c>
      <c r="D9043">
        <v>97</v>
      </c>
      <c r="E9043">
        <v>799</v>
      </c>
      <c r="F9043">
        <v>479</v>
      </c>
      <c r="G9043" t="s">
        <v>878</v>
      </c>
      <c r="H9043" t="s">
        <v>27373</v>
      </c>
      <c r="I9043" t="s">
        <v>880</v>
      </c>
      <c r="J9043" t="s">
        <v>881</v>
      </c>
      <c r="K9043" t="s">
        <v>27374</v>
      </c>
      <c r="L9043">
        <v>14165426</v>
      </c>
      <c r="M9043">
        <f t="shared" si="282"/>
        <v>46463</v>
      </c>
      <c r="N9043" s="2">
        <f t="shared" si="283"/>
        <v>40.050062578222779</v>
      </c>
    </row>
    <row r="9044" spans="1:14" x14ac:dyDescent="0.3">
      <c r="A9044" t="s">
        <v>16764</v>
      </c>
      <c r="B9044" t="s">
        <v>230</v>
      </c>
      <c r="C9044">
        <v>4.8</v>
      </c>
      <c r="D9044">
        <v>5</v>
      </c>
      <c r="E9044">
        <v>2999</v>
      </c>
      <c r="F9044">
        <v>1199</v>
      </c>
      <c r="G9044" t="s">
        <v>42</v>
      </c>
      <c r="H9044" t="s">
        <v>27375</v>
      </c>
      <c r="I9044" t="s">
        <v>44</v>
      </c>
      <c r="J9044" t="s">
        <v>232</v>
      </c>
      <c r="K9044" t="s">
        <v>27376</v>
      </c>
      <c r="L9044">
        <v>14535976</v>
      </c>
      <c r="M9044">
        <f t="shared" si="282"/>
        <v>5995</v>
      </c>
      <c r="N9044" s="2">
        <f t="shared" si="283"/>
        <v>60.020006668889621</v>
      </c>
    </row>
    <row r="9045" spans="1:14" x14ac:dyDescent="0.3">
      <c r="A9045" t="s">
        <v>5343</v>
      </c>
      <c r="B9045" t="s">
        <v>733</v>
      </c>
      <c r="C9045">
        <v>3.2</v>
      </c>
      <c r="D9045">
        <v>10</v>
      </c>
      <c r="E9045">
        <v>1399</v>
      </c>
      <c r="F9045">
        <v>531</v>
      </c>
      <c r="G9045" t="s">
        <v>838</v>
      </c>
      <c r="H9045" t="s">
        <v>27377</v>
      </c>
      <c r="I9045" t="s">
        <v>1229</v>
      </c>
      <c r="J9045" t="s">
        <v>735</v>
      </c>
      <c r="K9045" t="s">
        <v>27378</v>
      </c>
      <c r="L9045">
        <v>14117172</v>
      </c>
      <c r="M9045">
        <f t="shared" si="282"/>
        <v>5310</v>
      </c>
      <c r="N9045" s="2">
        <f t="shared" si="283"/>
        <v>62.044317369549674</v>
      </c>
    </row>
    <row r="9046" spans="1:14" x14ac:dyDescent="0.3">
      <c r="A9046" t="s">
        <v>11815</v>
      </c>
      <c r="B9046" t="s">
        <v>230</v>
      </c>
      <c r="C9046">
        <v>4.7</v>
      </c>
      <c r="D9046">
        <v>14</v>
      </c>
      <c r="E9046">
        <v>999</v>
      </c>
      <c r="F9046">
        <v>299</v>
      </c>
      <c r="G9046" t="s">
        <v>42</v>
      </c>
      <c r="H9046" t="s">
        <v>27379</v>
      </c>
      <c r="I9046" t="s">
        <v>37</v>
      </c>
      <c r="J9046" t="s">
        <v>232</v>
      </c>
      <c r="K9046" t="s">
        <v>27380</v>
      </c>
      <c r="L9046">
        <v>16961896</v>
      </c>
      <c r="M9046">
        <f t="shared" si="282"/>
        <v>4186</v>
      </c>
      <c r="N9046" s="2">
        <f t="shared" si="283"/>
        <v>70.070070070070074</v>
      </c>
    </row>
    <row r="9047" spans="1:14" x14ac:dyDescent="0.3">
      <c r="A9047" t="s">
        <v>9353</v>
      </c>
      <c r="B9047" t="s">
        <v>2417</v>
      </c>
      <c r="C9047">
        <v>4.7</v>
      </c>
      <c r="D9047">
        <v>3</v>
      </c>
      <c r="E9047">
        <v>3299</v>
      </c>
      <c r="F9047">
        <v>2639</v>
      </c>
      <c r="G9047" t="s">
        <v>16</v>
      </c>
      <c r="H9047" t="s">
        <v>27381</v>
      </c>
      <c r="I9047" t="s">
        <v>586</v>
      </c>
      <c r="J9047" t="s">
        <v>2419</v>
      </c>
      <c r="K9047" t="s">
        <v>27382</v>
      </c>
      <c r="L9047">
        <v>17630398</v>
      </c>
      <c r="M9047">
        <f t="shared" si="282"/>
        <v>7917</v>
      </c>
      <c r="N9047" s="2">
        <f t="shared" si="283"/>
        <v>20.006062443164595</v>
      </c>
    </row>
    <row r="9048" spans="1:14" x14ac:dyDescent="0.3">
      <c r="A9048" t="s">
        <v>3766</v>
      </c>
      <c r="B9048" t="s">
        <v>3336</v>
      </c>
      <c r="C9048">
        <v>3.6</v>
      </c>
      <c r="D9048">
        <v>264</v>
      </c>
      <c r="E9048">
        <v>2137</v>
      </c>
      <c r="F9048">
        <v>961</v>
      </c>
      <c r="G9048" t="s">
        <v>95</v>
      </c>
      <c r="H9048" t="s">
        <v>27383</v>
      </c>
      <c r="I9048" t="s">
        <v>132</v>
      </c>
      <c r="J9048" t="s">
        <v>3338</v>
      </c>
      <c r="K9048" t="s">
        <v>27384</v>
      </c>
      <c r="L9048">
        <v>13615286</v>
      </c>
      <c r="M9048">
        <f t="shared" si="282"/>
        <v>253704</v>
      </c>
      <c r="N9048" s="2">
        <f t="shared" si="283"/>
        <v>55.030416471689279</v>
      </c>
    </row>
    <row r="9049" spans="1:14" x14ac:dyDescent="0.3">
      <c r="A9049" t="s">
        <v>2624</v>
      </c>
      <c r="B9049" t="s">
        <v>1262</v>
      </c>
      <c r="C9049">
        <v>4.4000000000000004</v>
      </c>
      <c r="D9049">
        <v>121</v>
      </c>
      <c r="E9049">
        <v>1049</v>
      </c>
      <c r="F9049">
        <v>1049</v>
      </c>
      <c r="G9049" t="s">
        <v>27385</v>
      </c>
      <c r="H9049" t="s">
        <v>27386</v>
      </c>
      <c r="I9049" t="s">
        <v>110</v>
      </c>
      <c r="J9049" t="s">
        <v>1265</v>
      </c>
      <c r="K9049" t="s">
        <v>27387</v>
      </c>
      <c r="L9049">
        <v>12283790</v>
      </c>
      <c r="M9049">
        <f t="shared" si="282"/>
        <v>126929</v>
      </c>
      <c r="N9049" s="2">
        <f t="shared" si="283"/>
        <v>0</v>
      </c>
    </row>
    <row r="9050" spans="1:14" x14ac:dyDescent="0.3">
      <c r="A9050" t="s">
        <v>27388</v>
      </c>
      <c r="B9050" t="s">
        <v>235</v>
      </c>
      <c r="C9050">
        <v>4.8</v>
      </c>
      <c r="D9050">
        <v>5</v>
      </c>
      <c r="E9050">
        <v>1799</v>
      </c>
      <c r="F9050">
        <v>1799</v>
      </c>
      <c r="G9050" t="s">
        <v>27389</v>
      </c>
      <c r="H9050" t="s">
        <v>27390</v>
      </c>
      <c r="I9050" t="s">
        <v>685</v>
      </c>
      <c r="J9050" t="s">
        <v>238</v>
      </c>
      <c r="K9050" t="s">
        <v>27391</v>
      </c>
      <c r="L9050">
        <v>14221308</v>
      </c>
      <c r="M9050">
        <f t="shared" si="282"/>
        <v>8995</v>
      </c>
      <c r="N9050" s="2">
        <f t="shared" si="283"/>
        <v>0</v>
      </c>
    </row>
    <row r="9051" spans="1:14" x14ac:dyDescent="0.3">
      <c r="A9051" t="s">
        <v>8155</v>
      </c>
      <c r="B9051" t="s">
        <v>9030</v>
      </c>
      <c r="C9051">
        <v>4.0999999999999996</v>
      </c>
      <c r="D9051">
        <v>42</v>
      </c>
      <c r="E9051">
        <v>5054</v>
      </c>
      <c r="F9051">
        <v>1111</v>
      </c>
      <c r="G9051" t="s">
        <v>16</v>
      </c>
      <c r="H9051" t="s">
        <v>27392</v>
      </c>
      <c r="I9051" t="s">
        <v>1558</v>
      </c>
      <c r="J9051" t="s">
        <v>9030</v>
      </c>
      <c r="K9051" t="s">
        <v>27393</v>
      </c>
      <c r="L9051">
        <v>16512774</v>
      </c>
      <c r="M9051">
        <f t="shared" si="282"/>
        <v>46662</v>
      </c>
      <c r="N9051" s="2">
        <f t="shared" si="283"/>
        <v>78.017411950929954</v>
      </c>
    </row>
    <row r="9052" spans="1:14" x14ac:dyDescent="0.3">
      <c r="A9052" t="s">
        <v>15976</v>
      </c>
      <c r="B9052" t="s">
        <v>2669</v>
      </c>
      <c r="C9052">
        <v>4.0999999999999996</v>
      </c>
      <c r="D9052">
        <v>168</v>
      </c>
      <c r="E9052">
        <v>6599</v>
      </c>
      <c r="F9052">
        <v>2771</v>
      </c>
      <c r="G9052" t="s">
        <v>29</v>
      </c>
      <c r="H9052" t="s">
        <v>27394</v>
      </c>
      <c r="I9052" t="s">
        <v>132</v>
      </c>
      <c r="J9052" t="s">
        <v>2671</v>
      </c>
      <c r="K9052" t="s">
        <v>27395</v>
      </c>
      <c r="L9052">
        <v>12491478</v>
      </c>
      <c r="M9052">
        <f t="shared" si="282"/>
        <v>465528</v>
      </c>
      <c r="N9052" s="2">
        <f t="shared" si="283"/>
        <v>58.008789210486434</v>
      </c>
    </row>
    <row r="9053" spans="1:14" x14ac:dyDescent="0.3">
      <c r="A9053" t="s">
        <v>1167</v>
      </c>
      <c r="B9053" t="s">
        <v>424</v>
      </c>
      <c r="C9053">
        <v>4.5</v>
      </c>
      <c r="D9053">
        <v>16</v>
      </c>
      <c r="E9053">
        <v>1399</v>
      </c>
      <c r="F9053">
        <v>1105</v>
      </c>
      <c r="G9053" t="s">
        <v>124</v>
      </c>
      <c r="H9053" t="s">
        <v>27396</v>
      </c>
      <c r="I9053" t="s">
        <v>126</v>
      </c>
      <c r="J9053" t="s">
        <v>426</v>
      </c>
      <c r="K9053" t="s">
        <v>27397</v>
      </c>
      <c r="L9053">
        <v>17250110</v>
      </c>
      <c r="M9053">
        <f t="shared" si="282"/>
        <v>17680</v>
      </c>
      <c r="N9053" s="2">
        <f t="shared" si="283"/>
        <v>21.015010721944247</v>
      </c>
    </row>
    <row r="9054" spans="1:14" x14ac:dyDescent="0.3">
      <c r="A9054" t="s">
        <v>6725</v>
      </c>
      <c r="B9054" t="s">
        <v>2212</v>
      </c>
      <c r="C9054">
        <v>4.2</v>
      </c>
      <c r="D9054">
        <v>186</v>
      </c>
      <c r="E9054">
        <v>999</v>
      </c>
      <c r="F9054">
        <v>599</v>
      </c>
      <c r="G9054" t="s">
        <v>27398</v>
      </c>
      <c r="H9054" t="s">
        <v>27399</v>
      </c>
      <c r="I9054" t="s">
        <v>110</v>
      </c>
      <c r="J9054" t="s">
        <v>2215</v>
      </c>
      <c r="K9054" t="s">
        <v>27400</v>
      </c>
      <c r="L9054">
        <v>10966736</v>
      </c>
      <c r="M9054">
        <f t="shared" si="282"/>
        <v>111414</v>
      </c>
      <c r="N9054" s="2">
        <f t="shared" si="283"/>
        <v>40.04004004004004</v>
      </c>
    </row>
    <row r="9055" spans="1:14" x14ac:dyDescent="0.3">
      <c r="A9055" t="s">
        <v>17623</v>
      </c>
      <c r="B9055" t="s">
        <v>2773</v>
      </c>
      <c r="C9055">
        <v>4.0999999999999996</v>
      </c>
      <c r="D9055">
        <v>92</v>
      </c>
      <c r="E9055">
        <v>1999</v>
      </c>
      <c r="F9055">
        <v>1999</v>
      </c>
      <c r="G9055" t="s">
        <v>27401</v>
      </c>
      <c r="H9055" t="s">
        <v>27402</v>
      </c>
      <c r="I9055" t="s">
        <v>373</v>
      </c>
      <c r="J9055" t="s">
        <v>2776</v>
      </c>
      <c r="K9055" t="s">
        <v>27403</v>
      </c>
      <c r="L9055">
        <v>12009894</v>
      </c>
      <c r="M9055">
        <f t="shared" si="282"/>
        <v>183908</v>
      </c>
      <c r="N9055" s="2">
        <f t="shared" si="283"/>
        <v>0</v>
      </c>
    </row>
    <row r="9056" spans="1:14" x14ac:dyDescent="0.3">
      <c r="A9056" t="s">
        <v>27404</v>
      </c>
      <c r="B9056" t="s">
        <v>4407</v>
      </c>
      <c r="C9056">
        <v>3.6</v>
      </c>
      <c r="D9056">
        <v>18</v>
      </c>
      <c r="E9056">
        <v>6899</v>
      </c>
      <c r="F9056">
        <v>2389</v>
      </c>
      <c r="G9056" t="s">
        <v>95</v>
      </c>
      <c r="H9056" t="s">
        <v>27405</v>
      </c>
      <c r="I9056" t="s">
        <v>132</v>
      </c>
      <c r="J9056" t="s">
        <v>4409</v>
      </c>
      <c r="K9056" t="s">
        <v>27406</v>
      </c>
      <c r="L9056">
        <v>17413558</v>
      </c>
      <c r="M9056">
        <f t="shared" si="282"/>
        <v>43002</v>
      </c>
      <c r="N9056" s="2">
        <f t="shared" si="283"/>
        <v>65.371793013480215</v>
      </c>
    </row>
    <row r="9057" spans="1:14" x14ac:dyDescent="0.3">
      <c r="A9057" t="s">
        <v>592</v>
      </c>
      <c r="B9057" t="s">
        <v>3055</v>
      </c>
      <c r="C9057">
        <v>5</v>
      </c>
      <c r="D9057">
        <v>5</v>
      </c>
      <c r="E9057">
        <v>2999</v>
      </c>
      <c r="F9057">
        <v>2399</v>
      </c>
      <c r="G9057" t="s">
        <v>29</v>
      </c>
      <c r="H9057" t="s">
        <v>27407</v>
      </c>
      <c r="I9057" t="s">
        <v>37</v>
      </c>
      <c r="J9057" t="s">
        <v>3057</v>
      </c>
      <c r="K9057" t="s">
        <v>27408</v>
      </c>
      <c r="L9057">
        <v>16364492</v>
      </c>
      <c r="M9057">
        <f t="shared" si="282"/>
        <v>11995</v>
      </c>
      <c r="N9057" s="2">
        <f t="shared" si="283"/>
        <v>20.006668889629879</v>
      </c>
    </row>
    <row r="9058" spans="1:14" x14ac:dyDescent="0.3">
      <c r="A9058" t="s">
        <v>27409</v>
      </c>
      <c r="B9058" t="s">
        <v>1382</v>
      </c>
      <c r="C9058">
        <v>3</v>
      </c>
      <c r="D9058">
        <v>6</v>
      </c>
      <c r="E9058">
        <v>3499</v>
      </c>
      <c r="F9058">
        <v>1399</v>
      </c>
      <c r="G9058" t="s">
        <v>124</v>
      </c>
      <c r="H9058" t="s">
        <v>27410</v>
      </c>
      <c r="I9058" t="s">
        <v>132</v>
      </c>
      <c r="J9058" t="s">
        <v>1384</v>
      </c>
      <c r="K9058" t="s">
        <v>27411</v>
      </c>
      <c r="L9058">
        <v>17090268</v>
      </c>
      <c r="M9058">
        <f t="shared" si="282"/>
        <v>8394</v>
      </c>
      <c r="N9058" s="2">
        <f t="shared" si="283"/>
        <v>60.017147756501856</v>
      </c>
    </row>
    <row r="9059" spans="1:14" x14ac:dyDescent="0.3">
      <c r="A9059" t="s">
        <v>5634</v>
      </c>
      <c r="B9059" t="s">
        <v>1267</v>
      </c>
      <c r="C9059">
        <v>4.0999999999999996</v>
      </c>
      <c r="D9059">
        <v>21</v>
      </c>
      <c r="E9059">
        <v>2199</v>
      </c>
      <c r="F9059">
        <v>703</v>
      </c>
      <c r="G9059" t="s">
        <v>409</v>
      </c>
      <c r="H9059" t="s">
        <v>27412</v>
      </c>
      <c r="I9059" t="s">
        <v>891</v>
      </c>
      <c r="J9059" t="s">
        <v>1270</v>
      </c>
      <c r="K9059" t="s">
        <v>27413</v>
      </c>
      <c r="L9059">
        <v>13979410</v>
      </c>
      <c r="M9059">
        <f t="shared" si="282"/>
        <v>14763</v>
      </c>
      <c r="N9059" s="2">
        <f t="shared" si="283"/>
        <v>68.030923146884945</v>
      </c>
    </row>
    <row r="9060" spans="1:14" x14ac:dyDescent="0.3">
      <c r="A9060" t="s">
        <v>27414</v>
      </c>
      <c r="B9060" t="s">
        <v>1491</v>
      </c>
      <c r="C9060">
        <v>4.2</v>
      </c>
      <c r="D9060">
        <v>63</v>
      </c>
      <c r="E9060">
        <v>1899</v>
      </c>
      <c r="F9060">
        <v>759</v>
      </c>
      <c r="G9060" t="s">
        <v>1536</v>
      </c>
      <c r="H9060" t="s">
        <v>27415</v>
      </c>
      <c r="I9060" t="s">
        <v>1165</v>
      </c>
      <c r="J9060" t="s">
        <v>1493</v>
      </c>
      <c r="K9060" t="s">
        <v>27416</v>
      </c>
      <c r="L9060">
        <v>14135872</v>
      </c>
      <c r="M9060">
        <f t="shared" si="282"/>
        <v>47817</v>
      </c>
      <c r="N9060" s="2">
        <f t="shared" si="283"/>
        <v>60.031595576619281</v>
      </c>
    </row>
    <row r="9061" spans="1:14" x14ac:dyDescent="0.3">
      <c r="A9061" t="s">
        <v>19267</v>
      </c>
      <c r="B9061" t="s">
        <v>689</v>
      </c>
      <c r="C9061">
        <v>4.4000000000000004</v>
      </c>
      <c r="D9061">
        <v>74</v>
      </c>
      <c r="E9061">
        <v>2690</v>
      </c>
      <c r="F9061">
        <v>1076</v>
      </c>
      <c r="G9061" t="s">
        <v>690</v>
      </c>
      <c r="H9061" t="s">
        <v>27417</v>
      </c>
      <c r="I9061" t="s">
        <v>586</v>
      </c>
      <c r="J9061" t="s">
        <v>692</v>
      </c>
      <c r="K9061" t="s">
        <v>27418</v>
      </c>
      <c r="L9061">
        <v>15979252</v>
      </c>
      <c r="M9061">
        <f t="shared" si="282"/>
        <v>79624</v>
      </c>
      <c r="N9061" s="2">
        <f t="shared" si="283"/>
        <v>60</v>
      </c>
    </row>
    <row r="9062" spans="1:14" x14ac:dyDescent="0.3">
      <c r="A9062" t="s">
        <v>27419</v>
      </c>
      <c r="B9062" t="s">
        <v>1382</v>
      </c>
      <c r="C9062">
        <v>4.5999999999999996</v>
      </c>
      <c r="D9062">
        <v>5</v>
      </c>
      <c r="E9062">
        <v>1999</v>
      </c>
      <c r="F9062">
        <v>899</v>
      </c>
      <c r="G9062" t="s">
        <v>67</v>
      </c>
      <c r="H9062" t="s">
        <v>27420</v>
      </c>
      <c r="I9062" t="s">
        <v>50</v>
      </c>
      <c r="J9062" t="s">
        <v>1384</v>
      </c>
      <c r="K9062" t="s">
        <v>27421</v>
      </c>
      <c r="L9062">
        <v>16257888</v>
      </c>
      <c r="M9062">
        <f t="shared" si="282"/>
        <v>4495</v>
      </c>
      <c r="N9062" s="2">
        <f t="shared" si="283"/>
        <v>55.027513756878442</v>
      </c>
    </row>
    <row r="9063" spans="1:14" x14ac:dyDescent="0.3">
      <c r="A9063" t="s">
        <v>8787</v>
      </c>
      <c r="B9063" t="s">
        <v>4362</v>
      </c>
      <c r="C9063">
        <v>4.4000000000000004</v>
      </c>
      <c r="D9063">
        <v>36</v>
      </c>
      <c r="E9063">
        <v>1599</v>
      </c>
      <c r="F9063">
        <v>1599</v>
      </c>
      <c r="G9063" t="s">
        <v>124</v>
      </c>
      <c r="H9063" t="s">
        <v>27422</v>
      </c>
      <c r="I9063" t="s">
        <v>37</v>
      </c>
      <c r="J9063" t="s">
        <v>4365</v>
      </c>
      <c r="K9063" t="s">
        <v>27423</v>
      </c>
      <c r="L9063">
        <v>13722512</v>
      </c>
      <c r="M9063">
        <f t="shared" si="282"/>
        <v>57564</v>
      </c>
      <c r="N9063" s="2">
        <f t="shared" si="283"/>
        <v>0</v>
      </c>
    </row>
    <row r="9064" spans="1:14" x14ac:dyDescent="0.3">
      <c r="A9064" t="s">
        <v>27424</v>
      </c>
      <c r="B9064" t="s">
        <v>2653</v>
      </c>
      <c r="C9064">
        <v>4.3</v>
      </c>
      <c r="D9064">
        <v>19</v>
      </c>
      <c r="E9064">
        <v>1499</v>
      </c>
      <c r="F9064">
        <v>779</v>
      </c>
      <c r="G9064" t="s">
        <v>124</v>
      </c>
      <c r="H9064" t="s">
        <v>27425</v>
      </c>
      <c r="I9064" t="s">
        <v>56</v>
      </c>
      <c r="J9064" t="s">
        <v>2655</v>
      </c>
      <c r="K9064" t="s">
        <v>27426</v>
      </c>
      <c r="L9064">
        <v>17132204</v>
      </c>
      <c r="M9064">
        <f t="shared" si="282"/>
        <v>14801</v>
      </c>
      <c r="N9064" s="2">
        <f t="shared" si="283"/>
        <v>48.032021347565049</v>
      </c>
    </row>
    <row r="9065" spans="1:14" x14ac:dyDescent="0.3">
      <c r="A9065" t="s">
        <v>27427</v>
      </c>
      <c r="B9065" t="s">
        <v>19410</v>
      </c>
      <c r="C9065">
        <v>4.0999999999999996</v>
      </c>
      <c r="D9065">
        <v>192</v>
      </c>
      <c r="E9065">
        <v>1300</v>
      </c>
      <c r="F9065">
        <v>390</v>
      </c>
      <c r="G9065" t="s">
        <v>16</v>
      </c>
      <c r="H9065" t="s">
        <v>27428</v>
      </c>
      <c r="I9065" t="s">
        <v>1241</v>
      </c>
      <c r="J9065" t="s">
        <v>19412</v>
      </c>
      <c r="K9065" t="s">
        <v>27429</v>
      </c>
      <c r="L9065">
        <v>15140612</v>
      </c>
      <c r="M9065">
        <f t="shared" si="282"/>
        <v>74880</v>
      </c>
      <c r="N9065" s="2">
        <f t="shared" si="283"/>
        <v>70</v>
      </c>
    </row>
    <row r="9066" spans="1:14" x14ac:dyDescent="0.3">
      <c r="A9066" t="s">
        <v>27430</v>
      </c>
      <c r="B9066" t="s">
        <v>17870</v>
      </c>
      <c r="C9066">
        <v>3.8</v>
      </c>
      <c r="D9066">
        <v>16</v>
      </c>
      <c r="E9066">
        <v>499</v>
      </c>
      <c r="F9066">
        <v>474</v>
      </c>
      <c r="G9066" t="s">
        <v>1503</v>
      </c>
      <c r="H9066" t="s">
        <v>27431</v>
      </c>
      <c r="I9066" t="s">
        <v>1145</v>
      </c>
      <c r="J9066" t="s">
        <v>17872</v>
      </c>
      <c r="K9066" t="s">
        <v>27432</v>
      </c>
      <c r="L9066">
        <v>16653926</v>
      </c>
      <c r="M9066">
        <f t="shared" si="282"/>
        <v>7584</v>
      </c>
      <c r="N9066" s="2">
        <f t="shared" si="283"/>
        <v>5.0100200400801604</v>
      </c>
    </row>
    <row r="9067" spans="1:14" x14ac:dyDescent="0.3">
      <c r="A9067" t="s">
        <v>5874</v>
      </c>
      <c r="B9067" t="s">
        <v>4574</v>
      </c>
      <c r="C9067">
        <v>3.6</v>
      </c>
      <c r="D9067">
        <v>18</v>
      </c>
      <c r="E9067">
        <v>4245</v>
      </c>
      <c r="F9067">
        <v>849</v>
      </c>
      <c r="G9067" t="s">
        <v>683</v>
      </c>
      <c r="H9067" t="s">
        <v>27433</v>
      </c>
      <c r="I9067" t="s">
        <v>685</v>
      </c>
      <c r="J9067" t="s">
        <v>4576</v>
      </c>
      <c r="K9067" t="s">
        <v>27434</v>
      </c>
      <c r="L9067">
        <v>15461122</v>
      </c>
      <c r="M9067">
        <f t="shared" si="282"/>
        <v>15282</v>
      </c>
      <c r="N9067" s="2">
        <f t="shared" si="283"/>
        <v>80</v>
      </c>
    </row>
    <row r="9068" spans="1:14" x14ac:dyDescent="0.3">
      <c r="A9068" t="s">
        <v>27435</v>
      </c>
      <c r="B9068" t="s">
        <v>1011</v>
      </c>
      <c r="C9068">
        <v>4.4000000000000004</v>
      </c>
      <c r="D9068">
        <v>10</v>
      </c>
      <c r="E9068">
        <v>2499</v>
      </c>
      <c r="F9068">
        <v>1249</v>
      </c>
      <c r="G9068" t="s">
        <v>42</v>
      </c>
      <c r="H9068" t="s">
        <v>27436</v>
      </c>
      <c r="I9068" t="s">
        <v>1532</v>
      </c>
      <c r="J9068" t="s">
        <v>1013</v>
      </c>
      <c r="K9068" t="s">
        <v>27437</v>
      </c>
      <c r="L9068">
        <v>16224280</v>
      </c>
      <c r="M9068">
        <f t="shared" si="282"/>
        <v>12490</v>
      </c>
      <c r="N9068" s="2">
        <f t="shared" si="283"/>
        <v>50.020008003201276</v>
      </c>
    </row>
    <row r="9069" spans="1:14" x14ac:dyDescent="0.3">
      <c r="A9069" t="s">
        <v>10799</v>
      </c>
      <c r="B9069" t="s">
        <v>1985</v>
      </c>
      <c r="C9069">
        <v>4.5999999999999996</v>
      </c>
      <c r="D9069">
        <v>17</v>
      </c>
      <c r="E9069">
        <v>2999</v>
      </c>
      <c r="F9069">
        <v>1649</v>
      </c>
      <c r="G9069" t="s">
        <v>16</v>
      </c>
      <c r="H9069" t="s">
        <v>27438</v>
      </c>
      <c r="I9069" t="s">
        <v>586</v>
      </c>
      <c r="J9069" t="s">
        <v>1987</v>
      </c>
      <c r="K9069" t="s">
        <v>27439</v>
      </c>
      <c r="L9069">
        <v>15035106</v>
      </c>
      <c r="M9069">
        <f t="shared" si="282"/>
        <v>28033</v>
      </c>
      <c r="N9069" s="2">
        <f t="shared" si="283"/>
        <v>45.015005001667227</v>
      </c>
    </row>
    <row r="9070" spans="1:14" x14ac:dyDescent="0.3">
      <c r="A9070" t="s">
        <v>19276</v>
      </c>
      <c r="B9070" t="s">
        <v>917</v>
      </c>
      <c r="C9070">
        <v>4.2</v>
      </c>
      <c r="D9070">
        <v>50</v>
      </c>
      <c r="E9070">
        <v>899</v>
      </c>
      <c r="F9070">
        <v>395</v>
      </c>
      <c r="G9070" t="s">
        <v>1536</v>
      </c>
      <c r="H9070" t="s">
        <v>27440</v>
      </c>
      <c r="I9070" t="s">
        <v>446</v>
      </c>
      <c r="J9070" t="s">
        <v>919</v>
      </c>
      <c r="K9070" t="s">
        <v>27441</v>
      </c>
      <c r="L9070">
        <v>14983846</v>
      </c>
      <c r="M9070">
        <f t="shared" si="282"/>
        <v>19750</v>
      </c>
      <c r="N9070" s="2">
        <f t="shared" si="283"/>
        <v>56.062291434927701</v>
      </c>
    </row>
    <row r="9071" spans="1:14" x14ac:dyDescent="0.3">
      <c r="A9071" t="s">
        <v>27442</v>
      </c>
      <c r="B9071" t="s">
        <v>364</v>
      </c>
      <c r="C9071">
        <v>4.0999999999999996</v>
      </c>
      <c r="D9071">
        <v>202</v>
      </c>
      <c r="E9071">
        <v>1799</v>
      </c>
      <c r="F9071">
        <v>1349</v>
      </c>
      <c r="G9071" t="s">
        <v>3048</v>
      </c>
      <c r="H9071" t="s">
        <v>27443</v>
      </c>
      <c r="I9071" t="s">
        <v>126</v>
      </c>
      <c r="J9071" t="s">
        <v>368</v>
      </c>
      <c r="K9071" t="s">
        <v>27444</v>
      </c>
      <c r="L9071">
        <v>11620864</v>
      </c>
      <c r="M9071">
        <f t="shared" si="282"/>
        <v>272498</v>
      </c>
      <c r="N9071" s="2">
        <f t="shared" si="283"/>
        <v>25.013896609227348</v>
      </c>
    </row>
    <row r="9072" spans="1:14" x14ac:dyDescent="0.3">
      <c r="A9072" t="s">
        <v>19169</v>
      </c>
      <c r="B9072" t="s">
        <v>119</v>
      </c>
      <c r="C9072">
        <v>4.4000000000000004</v>
      </c>
      <c r="D9072">
        <v>16</v>
      </c>
      <c r="E9072">
        <v>599</v>
      </c>
      <c r="F9072">
        <v>599</v>
      </c>
      <c r="G9072" t="s">
        <v>19838</v>
      </c>
      <c r="H9072" t="s">
        <v>27445</v>
      </c>
      <c r="I9072" t="s">
        <v>244</v>
      </c>
      <c r="J9072" t="s">
        <v>119</v>
      </c>
      <c r="K9072" t="s">
        <v>27446</v>
      </c>
      <c r="L9072">
        <v>17758644</v>
      </c>
      <c r="M9072">
        <f t="shared" si="282"/>
        <v>9584</v>
      </c>
      <c r="N9072" s="2">
        <f t="shared" si="283"/>
        <v>0</v>
      </c>
    </row>
    <row r="9073" spans="1:14" x14ac:dyDescent="0.3">
      <c r="A9073" t="s">
        <v>2652</v>
      </c>
      <c r="B9073" t="s">
        <v>655</v>
      </c>
      <c r="C9073">
        <v>4.0999999999999996</v>
      </c>
      <c r="D9073">
        <v>23</v>
      </c>
      <c r="E9073">
        <v>1699</v>
      </c>
      <c r="F9073">
        <v>645</v>
      </c>
      <c r="G9073" t="s">
        <v>194</v>
      </c>
      <c r="H9073" t="s">
        <v>27447</v>
      </c>
      <c r="I9073" t="s">
        <v>56</v>
      </c>
      <c r="J9073" t="s">
        <v>657</v>
      </c>
      <c r="K9073" t="s">
        <v>27448</v>
      </c>
      <c r="L9073">
        <v>16311794</v>
      </c>
      <c r="M9073">
        <f t="shared" si="282"/>
        <v>14835</v>
      </c>
      <c r="N9073" s="2">
        <f t="shared" si="283"/>
        <v>62.036492054149491</v>
      </c>
    </row>
    <row r="9074" spans="1:14" x14ac:dyDescent="0.3">
      <c r="A9074" t="s">
        <v>3506</v>
      </c>
      <c r="B9074" t="s">
        <v>7370</v>
      </c>
      <c r="C9074">
        <v>4.0999999999999996</v>
      </c>
      <c r="D9074">
        <v>67</v>
      </c>
      <c r="E9074">
        <v>1799</v>
      </c>
      <c r="F9074">
        <v>863</v>
      </c>
      <c r="G9074" t="s">
        <v>29</v>
      </c>
      <c r="H9074" t="s">
        <v>27449</v>
      </c>
      <c r="I9074" t="s">
        <v>642</v>
      </c>
      <c r="J9074" t="s">
        <v>7372</v>
      </c>
      <c r="K9074" t="s">
        <v>27450</v>
      </c>
      <c r="L9074">
        <v>15485840</v>
      </c>
      <c r="M9074">
        <f t="shared" si="282"/>
        <v>57821</v>
      </c>
      <c r="N9074" s="2">
        <f t="shared" si="283"/>
        <v>52.028904947192892</v>
      </c>
    </row>
    <row r="9075" spans="1:14" x14ac:dyDescent="0.3">
      <c r="A9075" t="s">
        <v>3722</v>
      </c>
      <c r="B9075" t="s">
        <v>917</v>
      </c>
      <c r="C9075">
        <v>4.0999999999999996</v>
      </c>
      <c r="D9075">
        <v>86</v>
      </c>
      <c r="E9075">
        <v>2599</v>
      </c>
      <c r="F9075">
        <v>1169</v>
      </c>
      <c r="G9075" t="s">
        <v>29</v>
      </c>
      <c r="H9075" t="s">
        <v>27451</v>
      </c>
      <c r="I9075" t="s">
        <v>50</v>
      </c>
      <c r="J9075" t="s">
        <v>919</v>
      </c>
      <c r="K9075" t="s">
        <v>27452</v>
      </c>
      <c r="L9075">
        <v>7426991</v>
      </c>
      <c r="M9075">
        <f t="shared" si="282"/>
        <v>100534</v>
      </c>
      <c r="N9075" s="2">
        <f t="shared" si="283"/>
        <v>55.021161985378995</v>
      </c>
    </row>
    <row r="9076" spans="1:14" x14ac:dyDescent="0.3">
      <c r="A9076" t="s">
        <v>1195</v>
      </c>
      <c r="B9076" t="s">
        <v>1382</v>
      </c>
      <c r="C9076">
        <v>4</v>
      </c>
      <c r="D9076">
        <v>8</v>
      </c>
      <c r="E9076">
        <v>2499</v>
      </c>
      <c r="F9076">
        <v>999</v>
      </c>
      <c r="G9076" t="s">
        <v>683</v>
      </c>
      <c r="H9076" t="s">
        <v>27453</v>
      </c>
      <c r="I9076" t="s">
        <v>685</v>
      </c>
      <c r="J9076" t="s">
        <v>1384</v>
      </c>
      <c r="K9076" t="s">
        <v>27454</v>
      </c>
      <c r="L9076">
        <v>15913626</v>
      </c>
      <c r="M9076">
        <f t="shared" si="282"/>
        <v>7992</v>
      </c>
      <c r="N9076" s="2">
        <f t="shared" si="283"/>
        <v>60.024009603841534</v>
      </c>
    </row>
    <row r="9077" spans="1:14" x14ac:dyDescent="0.3">
      <c r="A9077" t="s">
        <v>5679</v>
      </c>
      <c r="B9077" t="s">
        <v>7352</v>
      </c>
      <c r="C9077">
        <v>3.4</v>
      </c>
      <c r="D9077">
        <v>8</v>
      </c>
      <c r="E9077">
        <v>2399</v>
      </c>
      <c r="F9077">
        <v>2099</v>
      </c>
      <c r="G9077" t="s">
        <v>826</v>
      </c>
      <c r="H9077" t="s">
        <v>27455</v>
      </c>
      <c r="I9077" t="s">
        <v>3629</v>
      </c>
      <c r="J9077" t="s">
        <v>7354</v>
      </c>
      <c r="K9077" t="s">
        <v>27456</v>
      </c>
      <c r="L9077">
        <v>16846922</v>
      </c>
      <c r="M9077">
        <f t="shared" si="282"/>
        <v>16792</v>
      </c>
      <c r="N9077" s="2">
        <f t="shared" si="283"/>
        <v>12.505210504376823</v>
      </c>
    </row>
    <row r="9078" spans="1:14" x14ac:dyDescent="0.3">
      <c r="A9078" t="s">
        <v>27457</v>
      </c>
      <c r="B9078" t="s">
        <v>6350</v>
      </c>
      <c r="C9078">
        <v>4.5</v>
      </c>
      <c r="D9078">
        <v>268</v>
      </c>
      <c r="E9078">
        <v>9950</v>
      </c>
      <c r="F9078">
        <v>5373</v>
      </c>
      <c r="G9078" t="s">
        <v>16</v>
      </c>
      <c r="H9078" t="s">
        <v>27458</v>
      </c>
      <c r="I9078" t="s">
        <v>177</v>
      </c>
      <c r="J9078" t="s">
        <v>6352</v>
      </c>
      <c r="K9078" t="s">
        <v>27459</v>
      </c>
      <c r="L9078">
        <v>1983296</v>
      </c>
      <c r="M9078">
        <f t="shared" si="282"/>
        <v>1439964</v>
      </c>
      <c r="N9078" s="2">
        <f t="shared" si="283"/>
        <v>46</v>
      </c>
    </row>
    <row r="9079" spans="1:14" x14ac:dyDescent="0.3">
      <c r="A9079" t="s">
        <v>2864</v>
      </c>
      <c r="B9079" t="s">
        <v>8810</v>
      </c>
      <c r="C9079">
        <v>4.4000000000000004</v>
      </c>
      <c r="D9079">
        <v>232</v>
      </c>
      <c r="E9079">
        <v>1999</v>
      </c>
      <c r="F9079">
        <v>699</v>
      </c>
      <c r="G9079" t="s">
        <v>690</v>
      </c>
      <c r="H9079" t="s">
        <v>27460</v>
      </c>
      <c r="I9079" t="s">
        <v>90</v>
      </c>
      <c r="J9079" t="s">
        <v>8812</v>
      </c>
      <c r="K9079" t="s">
        <v>27461</v>
      </c>
      <c r="L9079">
        <v>11627264</v>
      </c>
      <c r="M9079">
        <f t="shared" si="282"/>
        <v>162168</v>
      </c>
      <c r="N9079" s="2">
        <f t="shared" si="283"/>
        <v>65.032516258129064</v>
      </c>
    </row>
    <row r="9080" spans="1:14" x14ac:dyDescent="0.3">
      <c r="A9080" t="s">
        <v>2046</v>
      </c>
      <c r="B9080" t="s">
        <v>364</v>
      </c>
      <c r="C9080">
        <v>4.2</v>
      </c>
      <c r="D9080">
        <v>12</v>
      </c>
      <c r="E9080">
        <v>2799</v>
      </c>
      <c r="F9080">
        <v>1819</v>
      </c>
      <c r="G9080" t="s">
        <v>95</v>
      </c>
      <c r="H9080" t="s">
        <v>27462</v>
      </c>
      <c r="I9080" t="s">
        <v>126</v>
      </c>
      <c r="J9080" t="s">
        <v>368</v>
      </c>
      <c r="K9080" t="s">
        <v>27463</v>
      </c>
      <c r="L9080">
        <v>15055968</v>
      </c>
      <c r="M9080">
        <f t="shared" si="282"/>
        <v>21828</v>
      </c>
      <c r="N9080" s="2">
        <f t="shared" si="283"/>
        <v>35.012504465880674</v>
      </c>
    </row>
    <row r="9081" spans="1:14" x14ac:dyDescent="0.3">
      <c r="A9081" t="s">
        <v>4152</v>
      </c>
      <c r="B9081" t="s">
        <v>10787</v>
      </c>
      <c r="C9081">
        <v>4.4000000000000004</v>
      </c>
      <c r="D9081">
        <v>17</v>
      </c>
      <c r="E9081">
        <v>1999</v>
      </c>
      <c r="F9081">
        <v>899</v>
      </c>
      <c r="G9081" t="s">
        <v>16</v>
      </c>
      <c r="H9081" t="s">
        <v>27464</v>
      </c>
      <c r="I9081" t="s">
        <v>997</v>
      </c>
      <c r="J9081" t="s">
        <v>10789</v>
      </c>
      <c r="K9081" t="s">
        <v>27465</v>
      </c>
      <c r="L9081">
        <v>8540627</v>
      </c>
      <c r="M9081">
        <f t="shared" si="282"/>
        <v>15283</v>
      </c>
      <c r="N9081" s="2">
        <f t="shared" si="283"/>
        <v>55.027513756878442</v>
      </c>
    </row>
    <row r="9082" spans="1:14" x14ac:dyDescent="0.3">
      <c r="A9082" t="s">
        <v>27466</v>
      </c>
      <c r="B9082" t="s">
        <v>6533</v>
      </c>
      <c r="C9082">
        <v>4.2</v>
      </c>
      <c r="D9082">
        <v>125</v>
      </c>
      <c r="E9082">
        <v>3999</v>
      </c>
      <c r="F9082">
        <v>1799</v>
      </c>
      <c r="G9082" t="s">
        <v>67</v>
      </c>
      <c r="H9082" t="s">
        <v>27467</v>
      </c>
      <c r="I9082" t="s">
        <v>126</v>
      </c>
      <c r="J9082" t="s">
        <v>6535</v>
      </c>
      <c r="K9082" t="s">
        <v>27468</v>
      </c>
      <c r="L9082">
        <v>10773700</v>
      </c>
      <c r="M9082">
        <f t="shared" si="282"/>
        <v>224875</v>
      </c>
      <c r="N9082" s="2">
        <f t="shared" si="283"/>
        <v>55.013753438359593</v>
      </c>
    </row>
    <row r="9083" spans="1:14" x14ac:dyDescent="0.3">
      <c r="A9083" t="s">
        <v>27469</v>
      </c>
      <c r="B9083" t="s">
        <v>1011</v>
      </c>
      <c r="C9083">
        <v>5</v>
      </c>
      <c r="D9083">
        <v>5</v>
      </c>
      <c r="E9083">
        <v>1799</v>
      </c>
      <c r="F9083">
        <v>1439</v>
      </c>
      <c r="G9083" t="s">
        <v>42</v>
      </c>
      <c r="H9083" t="s">
        <v>27470</v>
      </c>
      <c r="I9083" t="s">
        <v>56</v>
      </c>
      <c r="J9083" t="s">
        <v>1013</v>
      </c>
      <c r="K9083" t="s">
        <v>27471</v>
      </c>
      <c r="L9083">
        <v>16567066</v>
      </c>
      <c r="M9083">
        <f t="shared" si="282"/>
        <v>7195</v>
      </c>
      <c r="N9083" s="2">
        <f t="shared" si="283"/>
        <v>20.011117287381879</v>
      </c>
    </row>
    <row r="9084" spans="1:14" x14ac:dyDescent="0.3">
      <c r="A9084" t="s">
        <v>26573</v>
      </c>
      <c r="B9084" t="s">
        <v>7994</v>
      </c>
      <c r="C9084">
        <v>4.4000000000000004</v>
      </c>
      <c r="D9084">
        <v>362</v>
      </c>
      <c r="E9084">
        <v>1739</v>
      </c>
      <c r="F9084">
        <v>626</v>
      </c>
      <c r="G9084" t="s">
        <v>29</v>
      </c>
      <c r="H9084" t="s">
        <v>27472</v>
      </c>
      <c r="I9084" t="s">
        <v>337</v>
      </c>
      <c r="J9084" t="s">
        <v>7996</v>
      </c>
      <c r="K9084" t="s">
        <v>27473</v>
      </c>
      <c r="L9084">
        <v>10890042</v>
      </c>
      <c r="M9084">
        <f t="shared" si="282"/>
        <v>226612</v>
      </c>
      <c r="N9084" s="2">
        <f t="shared" si="283"/>
        <v>64.002300172512932</v>
      </c>
    </row>
    <row r="9085" spans="1:14" x14ac:dyDescent="0.3">
      <c r="A9085" t="s">
        <v>47</v>
      </c>
      <c r="B9085" t="s">
        <v>2242</v>
      </c>
      <c r="C9085">
        <v>3.9</v>
      </c>
      <c r="D9085">
        <v>77</v>
      </c>
      <c r="E9085">
        <v>2999</v>
      </c>
      <c r="F9085">
        <v>1349</v>
      </c>
      <c r="G9085" t="s">
        <v>7289</v>
      </c>
      <c r="H9085" t="s">
        <v>27474</v>
      </c>
      <c r="I9085" t="s">
        <v>50</v>
      </c>
      <c r="J9085" t="s">
        <v>2244</v>
      </c>
      <c r="K9085" t="s">
        <v>27475</v>
      </c>
      <c r="L9085">
        <v>15956990</v>
      </c>
      <c r="M9085">
        <f t="shared" si="282"/>
        <v>103873</v>
      </c>
      <c r="N9085" s="2">
        <f t="shared" si="283"/>
        <v>55.018339446482159</v>
      </c>
    </row>
    <row r="9086" spans="1:14" x14ac:dyDescent="0.3">
      <c r="A9086" t="s">
        <v>27466</v>
      </c>
      <c r="B9086" t="s">
        <v>1382</v>
      </c>
      <c r="C9086">
        <v>4.2</v>
      </c>
      <c r="D9086">
        <v>320</v>
      </c>
      <c r="E9086">
        <v>1299</v>
      </c>
      <c r="F9086">
        <v>519</v>
      </c>
      <c r="G9086" t="s">
        <v>29</v>
      </c>
      <c r="H9086" t="s">
        <v>27476</v>
      </c>
      <c r="I9086" t="s">
        <v>126</v>
      </c>
      <c r="J9086" t="s">
        <v>1384</v>
      </c>
      <c r="K9086" t="s">
        <v>27477</v>
      </c>
      <c r="L9086">
        <v>12135156</v>
      </c>
      <c r="M9086">
        <f t="shared" si="282"/>
        <v>166080</v>
      </c>
      <c r="N9086" s="2">
        <f t="shared" si="283"/>
        <v>60.046189376443415</v>
      </c>
    </row>
    <row r="9087" spans="1:14" x14ac:dyDescent="0.3">
      <c r="A9087" t="s">
        <v>20362</v>
      </c>
      <c r="B9087" t="s">
        <v>3674</v>
      </c>
      <c r="C9087">
        <v>3</v>
      </c>
      <c r="D9087">
        <v>13</v>
      </c>
      <c r="E9087">
        <v>2790</v>
      </c>
      <c r="F9087">
        <v>1171</v>
      </c>
      <c r="G9087" t="s">
        <v>3246</v>
      </c>
      <c r="H9087" t="s">
        <v>27478</v>
      </c>
      <c r="I9087" t="s">
        <v>1176</v>
      </c>
      <c r="J9087" t="s">
        <v>3676</v>
      </c>
      <c r="K9087" t="s">
        <v>27479</v>
      </c>
      <c r="L9087">
        <v>16854966</v>
      </c>
      <c r="M9087">
        <f t="shared" si="282"/>
        <v>15223</v>
      </c>
      <c r="N9087" s="2">
        <f t="shared" si="283"/>
        <v>58.028673835125446</v>
      </c>
    </row>
    <row r="9088" spans="1:14" x14ac:dyDescent="0.3">
      <c r="A9088" t="s">
        <v>27480</v>
      </c>
      <c r="B9088" t="s">
        <v>6594</v>
      </c>
      <c r="C9088">
        <v>5</v>
      </c>
      <c r="D9088">
        <v>5</v>
      </c>
      <c r="E9088">
        <v>2299</v>
      </c>
      <c r="F9088">
        <v>2299</v>
      </c>
      <c r="G9088" t="s">
        <v>27481</v>
      </c>
      <c r="H9088" t="s">
        <v>27482</v>
      </c>
      <c r="I9088" t="s">
        <v>685</v>
      </c>
      <c r="J9088" t="s">
        <v>6596</v>
      </c>
      <c r="K9088" t="s">
        <v>27483</v>
      </c>
      <c r="L9088">
        <v>17379082</v>
      </c>
      <c r="M9088">
        <f t="shared" si="282"/>
        <v>11495</v>
      </c>
      <c r="N9088" s="2">
        <f t="shared" si="283"/>
        <v>0</v>
      </c>
    </row>
    <row r="9089" spans="1:14" x14ac:dyDescent="0.3">
      <c r="A9089" t="s">
        <v>1167</v>
      </c>
      <c r="B9089" t="s">
        <v>1903</v>
      </c>
      <c r="C9089">
        <v>4.2</v>
      </c>
      <c r="D9089">
        <v>112</v>
      </c>
      <c r="E9089">
        <v>1622</v>
      </c>
      <c r="F9089">
        <v>681</v>
      </c>
      <c r="G9089" t="s">
        <v>29</v>
      </c>
      <c r="H9089" t="s">
        <v>27484</v>
      </c>
      <c r="I9089" t="s">
        <v>126</v>
      </c>
      <c r="J9089" t="s">
        <v>1905</v>
      </c>
      <c r="K9089" t="s">
        <v>27485</v>
      </c>
      <c r="L9089">
        <v>16102560</v>
      </c>
      <c r="M9089">
        <f t="shared" si="282"/>
        <v>76272</v>
      </c>
      <c r="N9089" s="2">
        <f t="shared" si="283"/>
        <v>58.014796547472258</v>
      </c>
    </row>
    <row r="9090" spans="1:14" x14ac:dyDescent="0.3">
      <c r="A9090" t="s">
        <v>27486</v>
      </c>
      <c r="B9090" t="s">
        <v>7352</v>
      </c>
      <c r="C9090">
        <v>4.5999999999999996</v>
      </c>
      <c r="D9090">
        <v>52</v>
      </c>
      <c r="E9090">
        <v>499</v>
      </c>
      <c r="F9090">
        <v>474</v>
      </c>
      <c r="G9090" t="s">
        <v>683</v>
      </c>
      <c r="H9090" t="s">
        <v>27487</v>
      </c>
      <c r="I9090" t="s">
        <v>76</v>
      </c>
      <c r="J9090" t="s">
        <v>7354</v>
      </c>
      <c r="K9090" t="s">
        <v>27488</v>
      </c>
      <c r="L9090">
        <v>15301478</v>
      </c>
      <c r="M9090">
        <f t="shared" si="282"/>
        <v>24648</v>
      </c>
      <c r="N9090" s="2">
        <f t="shared" si="283"/>
        <v>5.0100200400801604</v>
      </c>
    </row>
    <row r="9091" spans="1:14" x14ac:dyDescent="0.3">
      <c r="A9091" t="s">
        <v>27489</v>
      </c>
      <c r="B9091" t="s">
        <v>2669</v>
      </c>
      <c r="C9091">
        <v>4.2</v>
      </c>
      <c r="D9091">
        <v>193</v>
      </c>
      <c r="E9091">
        <v>6599</v>
      </c>
      <c r="F9091">
        <v>3299</v>
      </c>
      <c r="G9091" t="s">
        <v>29</v>
      </c>
      <c r="H9091" t="s">
        <v>27490</v>
      </c>
      <c r="I9091" t="s">
        <v>50</v>
      </c>
      <c r="J9091" t="s">
        <v>2671</v>
      </c>
      <c r="K9091" t="s">
        <v>27491</v>
      </c>
      <c r="L9091">
        <v>11079916</v>
      </c>
      <c r="M9091">
        <f t="shared" ref="M9091:M9154" si="284">D9091*F9091</f>
        <v>636707</v>
      </c>
      <c r="N9091" s="2">
        <f t="shared" ref="N9091:N9154" si="285">((E9091-F9091)/E9091) *100</f>
        <v>50.007576905591755</v>
      </c>
    </row>
    <row r="9092" spans="1:14" x14ac:dyDescent="0.3">
      <c r="A9092" t="s">
        <v>2440</v>
      </c>
      <c r="B9092" t="s">
        <v>1426</v>
      </c>
      <c r="C9092">
        <v>4.4000000000000004</v>
      </c>
      <c r="D9092">
        <v>7</v>
      </c>
      <c r="E9092">
        <v>1999</v>
      </c>
      <c r="F9092">
        <v>1499</v>
      </c>
      <c r="G9092" t="s">
        <v>2159</v>
      </c>
      <c r="H9092" t="s">
        <v>27492</v>
      </c>
      <c r="I9092" t="s">
        <v>37</v>
      </c>
      <c r="J9092" t="s">
        <v>1428</v>
      </c>
      <c r="K9092" t="s">
        <v>27493</v>
      </c>
      <c r="L9092">
        <v>17639690</v>
      </c>
      <c r="M9092">
        <f t="shared" si="284"/>
        <v>10493</v>
      </c>
      <c r="N9092" s="2">
        <f t="shared" si="285"/>
        <v>25.012506253126567</v>
      </c>
    </row>
    <row r="9093" spans="1:14" x14ac:dyDescent="0.3">
      <c r="A9093" t="s">
        <v>27494</v>
      </c>
      <c r="B9093" t="s">
        <v>3401</v>
      </c>
      <c r="C9093">
        <v>3.7</v>
      </c>
      <c r="D9093">
        <v>11</v>
      </c>
      <c r="E9093">
        <v>1599</v>
      </c>
      <c r="F9093">
        <v>1359</v>
      </c>
      <c r="G9093" t="s">
        <v>124</v>
      </c>
      <c r="H9093" t="s">
        <v>27495</v>
      </c>
      <c r="I9093" t="s">
        <v>862</v>
      </c>
      <c r="J9093" t="s">
        <v>3403</v>
      </c>
      <c r="K9093" t="s">
        <v>27496</v>
      </c>
      <c r="L9093">
        <v>17002882</v>
      </c>
      <c r="M9093">
        <f t="shared" si="284"/>
        <v>14949</v>
      </c>
      <c r="N9093" s="2">
        <f t="shared" si="285"/>
        <v>15.0093808630394</v>
      </c>
    </row>
    <row r="9094" spans="1:14" x14ac:dyDescent="0.3">
      <c r="A9094" t="s">
        <v>455</v>
      </c>
      <c r="B9094" t="s">
        <v>1011</v>
      </c>
      <c r="C9094">
        <v>4.5999999999999996</v>
      </c>
      <c r="D9094">
        <v>12</v>
      </c>
      <c r="E9094">
        <v>999</v>
      </c>
      <c r="F9094">
        <v>649</v>
      </c>
      <c r="G9094" t="s">
        <v>42</v>
      </c>
      <c r="H9094" t="s">
        <v>27497</v>
      </c>
      <c r="I9094" t="s">
        <v>37</v>
      </c>
      <c r="J9094" t="s">
        <v>1013</v>
      </c>
      <c r="K9094" t="s">
        <v>27498</v>
      </c>
      <c r="L9094">
        <v>17665192</v>
      </c>
      <c r="M9094">
        <f t="shared" si="284"/>
        <v>7788</v>
      </c>
      <c r="N9094" s="2">
        <f t="shared" si="285"/>
        <v>35.035035035035037</v>
      </c>
    </row>
    <row r="9095" spans="1:14" x14ac:dyDescent="0.3">
      <c r="A9095" t="s">
        <v>13310</v>
      </c>
      <c r="B9095" t="s">
        <v>2679</v>
      </c>
      <c r="C9095">
        <v>4.3</v>
      </c>
      <c r="D9095">
        <v>38</v>
      </c>
      <c r="E9095">
        <v>12999</v>
      </c>
      <c r="F9095">
        <v>9749</v>
      </c>
      <c r="G9095" t="s">
        <v>451</v>
      </c>
      <c r="H9095" t="s">
        <v>27499</v>
      </c>
      <c r="I9095" t="s">
        <v>6541</v>
      </c>
      <c r="J9095" t="s">
        <v>2681</v>
      </c>
      <c r="K9095" t="s">
        <v>27500</v>
      </c>
      <c r="L9095">
        <v>15536438</v>
      </c>
      <c r="M9095">
        <f t="shared" si="284"/>
        <v>370462</v>
      </c>
      <c r="N9095" s="2">
        <f t="shared" si="285"/>
        <v>25.001923224863454</v>
      </c>
    </row>
    <row r="9096" spans="1:14" x14ac:dyDescent="0.3">
      <c r="A9096" t="s">
        <v>27501</v>
      </c>
      <c r="B9096" t="s">
        <v>5582</v>
      </c>
      <c r="C9096">
        <v>3.7</v>
      </c>
      <c r="D9096">
        <v>6</v>
      </c>
      <c r="E9096">
        <v>15900</v>
      </c>
      <c r="F9096">
        <v>12720</v>
      </c>
      <c r="G9096" t="s">
        <v>16</v>
      </c>
      <c r="H9096" t="s">
        <v>27502</v>
      </c>
      <c r="I9096" t="s">
        <v>177</v>
      </c>
      <c r="J9096" t="s">
        <v>5584</v>
      </c>
      <c r="K9096" t="s">
        <v>27503</v>
      </c>
      <c r="L9096">
        <v>16871712</v>
      </c>
      <c r="M9096">
        <f t="shared" si="284"/>
        <v>76320</v>
      </c>
      <c r="N9096" s="2">
        <f t="shared" si="285"/>
        <v>20</v>
      </c>
    </row>
    <row r="9097" spans="1:14" x14ac:dyDescent="0.3">
      <c r="A9097" t="s">
        <v>23690</v>
      </c>
      <c r="B9097" t="s">
        <v>2251</v>
      </c>
      <c r="C9097">
        <v>4.3</v>
      </c>
      <c r="D9097">
        <v>74</v>
      </c>
      <c r="E9097">
        <v>3799</v>
      </c>
      <c r="F9097">
        <v>1481</v>
      </c>
      <c r="G9097" t="s">
        <v>206</v>
      </c>
      <c r="H9097" t="s">
        <v>27504</v>
      </c>
      <c r="I9097" t="s">
        <v>50</v>
      </c>
      <c r="J9097" t="s">
        <v>2253</v>
      </c>
      <c r="K9097" t="s">
        <v>27505</v>
      </c>
      <c r="L9097">
        <v>14098054</v>
      </c>
      <c r="M9097">
        <f t="shared" si="284"/>
        <v>109594</v>
      </c>
      <c r="N9097" s="2">
        <f t="shared" si="285"/>
        <v>61.016056857067646</v>
      </c>
    </row>
    <row r="9098" spans="1:14" x14ac:dyDescent="0.3">
      <c r="A9098" t="s">
        <v>3280</v>
      </c>
      <c r="B9098" t="s">
        <v>1222</v>
      </c>
      <c r="C9098">
        <v>4</v>
      </c>
      <c r="D9098">
        <v>41</v>
      </c>
      <c r="E9098">
        <v>799</v>
      </c>
      <c r="F9098">
        <v>327</v>
      </c>
      <c r="G9098" t="s">
        <v>67</v>
      </c>
      <c r="H9098" t="s">
        <v>27506</v>
      </c>
      <c r="I9098" t="s">
        <v>56</v>
      </c>
      <c r="J9098" t="s">
        <v>1224</v>
      </c>
      <c r="K9098" t="s">
        <v>27507</v>
      </c>
      <c r="L9098">
        <v>15136546</v>
      </c>
      <c r="M9098">
        <f t="shared" si="284"/>
        <v>13407</v>
      </c>
      <c r="N9098" s="2">
        <f t="shared" si="285"/>
        <v>59.073842302878596</v>
      </c>
    </row>
    <row r="9099" spans="1:14" x14ac:dyDescent="0.3">
      <c r="A9099" t="s">
        <v>27508</v>
      </c>
      <c r="B9099" t="s">
        <v>579</v>
      </c>
      <c r="C9099">
        <v>3.7</v>
      </c>
      <c r="D9099">
        <v>7</v>
      </c>
      <c r="E9099">
        <v>12495</v>
      </c>
      <c r="F9099">
        <v>7497</v>
      </c>
      <c r="G9099" t="s">
        <v>16</v>
      </c>
      <c r="H9099" t="s">
        <v>27509</v>
      </c>
      <c r="I9099" t="s">
        <v>177</v>
      </c>
      <c r="J9099" t="s">
        <v>581</v>
      </c>
      <c r="K9099" t="s">
        <v>27510</v>
      </c>
      <c r="L9099">
        <v>15321586</v>
      </c>
      <c r="M9099">
        <f t="shared" si="284"/>
        <v>52479</v>
      </c>
      <c r="N9099" s="2">
        <f t="shared" si="285"/>
        <v>40</v>
      </c>
    </row>
    <row r="9100" spans="1:14" x14ac:dyDescent="0.3">
      <c r="A9100" t="s">
        <v>27511</v>
      </c>
      <c r="B9100" t="s">
        <v>895</v>
      </c>
      <c r="C9100">
        <v>4.0999999999999996</v>
      </c>
      <c r="D9100">
        <v>61</v>
      </c>
      <c r="E9100">
        <v>3590</v>
      </c>
      <c r="F9100">
        <v>2154</v>
      </c>
      <c r="G9100" t="s">
        <v>81</v>
      </c>
      <c r="H9100" t="s">
        <v>27512</v>
      </c>
      <c r="I9100" t="s">
        <v>83</v>
      </c>
      <c r="J9100" t="s">
        <v>898</v>
      </c>
      <c r="K9100" t="s">
        <v>27513</v>
      </c>
      <c r="L9100">
        <v>13290814</v>
      </c>
      <c r="M9100">
        <f t="shared" si="284"/>
        <v>131394</v>
      </c>
      <c r="N9100" s="2">
        <f t="shared" si="285"/>
        <v>40</v>
      </c>
    </row>
    <row r="9101" spans="1:14" x14ac:dyDescent="0.3">
      <c r="A9101" t="s">
        <v>27514</v>
      </c>
      <c r="B9101" t="s">
        <v>9236</v>
      </c>
      <c r="C9101">
        <v>4.9000000000000004</v>
      </c>
      <c r="D9101">
        <v>9</v>
      </c>
      <c r="E9101">
        <v>250</v>
      </c>
      <c r="F9101">
        <v>187</v>
      </c>
      <c r="G9101" t="s">
        <v>16</v>
      </c>
      <c r="H9101" t="s">
        <v>27515</v>
      </c>
      <c r="I9101" t="s">
        <v>833</v>
      </c>
      <c r="J9101" t="s">
        <v>9238</v>
      </c>
      <c r="K9101" t="e">
        <f>-joy-skin-fruits-apricot-face-scrub-200-ml</f>
        <v>#NAME?</v>
      </c>
      <c r="L9101">
        <v>18072254</v>
      </c>
      <c r="M9101">
        <f t="shared" si="284"/>
        <v>1683</v>
      </c>
      <c r="N9101" s="2">
        <f t="shared" si="285"/>
        <v>25.2</v>
      </c>
    </row>
    <row r="9102" spans="1:14" x14ac:dyDescent="0.3">
      <c r="A9102" t="s">
        <v>14677</v>
      </c>
      <c r="B9102" t="s">
        <v>14678</v>
      </c>
      <c r="C9102">
        <v>4.2</v>
      </c>
      <c r="D9102">
        <v>310</v>
      </c>
      <c r="E9102">
        <v>2899</v>
      </c>
      <c r="F9102">
        <v>2203</v>
      </c>
      <c r="G9102" t="s">
        <v>42</v>
      </c>
      <c r="H9102" t="s">
        <v>27516</v>
      </c>
      <c r="I9102" t="s">
        <v>50</v>
      </c>
      <c r="J9102" t="s">
        <v>14680</v>
      </c>
      <c r="K9102" t="s">
        <v>27517</v>
      </c>
      <c r="L9102">
        <v>10767894</v>
      </c>
      <c r="M9102">
        <f t="shared" si="284"/>
        <v>682930</v>
      </c>
      <c r="N9102" s="2">
        <f t="shared" si="285"/>
        <v>24.008278716798895</v>
      </c>
    </row>
    <row r="9103" spans="1:14" x14ac:dyDescent="0.3">
      <c r="A9103" t="s">
        <v>27518</v>
      </c>
      <c r="B9103" t="s">
        <v>917</v>
      </c>
      <c r="C9103">
        <v>4.4000000000000004</v>
      </c>
      <c r="D9103">
        <v>13</v>
      </c>
      <c r="E9103">
        <v>2199</v>
      </c>
      <c r="F9103">
        <v>769</v>
      </c>
      <c r="G9103" t="s">
        <v>29</v>
      </c>
      <c r="H9103" t="s">
        <v>27519</v>
      </c>
      <c r="I9103" t="s">
        <v>132</v>
      </c>
      <c r="J9103" t="s">
        <v>919</v>
      </c>
      <c r="K9103" t="s">
        <v>27520</v>
      </c>
      <c r="L9103">
        <v>16858488</v>
      </c>
      <c r="M9103">
        <f t="shared" si="284"/>
        <v>9997</v>
      </c>
      <c r="N9103" s="2">
        <f t="shared" si="285"/>
        <v>65.029558890404729</v>
      </c>
    </row>
    <row r="9104" spans="1:14" x14ac:dyDescent="0.3">
      <c r="A9104" t="s">
        <v>2263</v>
      </c>
      <c r="B9104" t="s">
        <v>957</v>
      </c>
      <c r="C9104">
        <v>3.8</v>
      </c>
      <c r="D9104">
        <v>84</v>
      </c>
      <c r="E9104">
        <v>749</v>
      </c>
      <c r="F9104">
        <v>284</v>
      </c>
      <c r="G9104" t="s">
        <v>67</v>
      </c>
      <c r="H9104" t="s">
        <v>27521</v>
      </c>
      <c r="I9104" t="s">
        <v>37</v>
      </c>
      <c r="J9104" t="s">
        <v>959</v>
      </c>
      <c r="K9104" t="s">
        <v>27522</v>
      </c>
      <c r="L9104">
        <v>13899782</v>
      </c>
      <c r="M9104">
        <f t="shared" si="284"/>
        <v>23856</v>
      </c>
      <c r="N9104" s="2">
        <f t="shared" si="285"/>
        <v>62.082777036048064</v>
      </c>
    </row>
    <row r="9105" spans="1:14" x14ac:dyDescent="0.3">
      <c r="A9105" t="s">
        <v>27523</v>
      </c>
      <c r="B9105" t="s">
        <v>5670</v>
      </c>
      <c r="C9105">
        <v>4.3</v>
      </c>
      <c r="D9105">
        <v>24</v>
      </c>
      <c r="E9105">
        <v>3499</v>
      </c>
      <c r="F9105">
        <v>1749</v>
      </c>
      <c r="G9105" t="s">
        <v>27524</v>
      </c>
      <c r="H9105" t="s">
        <v>27525</v>
      </c>
      <c r="I9105" t="s">
        <v>1165</v>
      </c>
      <c r="J9105" t="s">
        <v>5672</v>
      </c>
      <c r="K9105" t="s">
        <v>27526</v>
      </c>
      <c r="L9105">
        <v>15567214</v>
      </c>
      <c r="M9105">
        <f t="shared" si="284"/>
        <v>41976</v>
      </c>
      <c r="N9105" s="2">
        <f t="shared" si="285"/>
        <v>50.014289797084878</v>
      </c>
    </row>
    <row r="9106" spans="1:14" x14ac:dyDescent="0.3">
      <c r="A9106" t="s">
        <v>27527</v>
      </c>
      <c r="B9106" t="s">
        <v>947</v>
      </c>
      <c r="C9106">
        <v>4.4000000000000004</v>
      </c>
      <c r="D9106">
        <v>78</v>
      </c>
      <c r="E9106">
        <v>369</v>
      </c>
      <c r="F9106">
        <v>369</v>
      </c>
      <c r="G9106" t="s">
        <v>29</v>
      </c>
      <c r="H9106" t="s">
        <v>27528</v>
      </c>
      <c r="I9106" t="s">
        <v>138</v>
      </c>
      <c r="J9106" t="s">
        <v>949</v>
      </c>
      <c r="K9106" t="s">
        <v>27529</v>
      </c>
      <c r="L9106">
        <v>13417036</v>
      </c>
      <c r="M9106">
        <f t="shared" si="284"/>
        <v>28782</v>
      </c>
      <c r="N9106" s="2">
        <f t="shared" si="285"/>
        <v>0</v>
      </c>
    </row>
    <row r="9107" spans="1:14" x14ac:dyDescent="0.3">
      <c r="A9107" t="s">
        <v>5785</v>
      </c>
      <c r="B9107" t="s">
        <v>1426</v>
      </c>
      <c r="C9107">
        <v>4.5999999999999996</v>
      </c>
      <c r="D9107">
        <v>8</v>
      </c>
      <c r="E9107">
        <v>999</v>
      </c>
      <c r="F9107">
        <v>749</v>
      </c>
      <c r="G9107" t="s">
        <v>67</v>
      </c>
      <c r="H9107" t="s">
        <v>27530</v>
      </c>
      <c r="I9107" t="s">
        <v>37</v>
      </c>
      <c r="J9107" t="s">
        <v>1428</v>
      </c>
      <c r="K9107" t="s">
        <v>27531</v>
      </c>
      <c r="L9107">
        <v>17565312</v>
      </c>
      <c r="M9107">
        <f t="shared" si="284"/>
        <v>5992</v>
      </c>
      <c r="N9107" s="2">
        <f t="shared" si="285"/>
        <v>25.025025025025027</v>
      </c>
    </row>
    <row r="9108" spans="1:14" x14ac:dyDescent="0.3">
      <c r="A9108" t="s">
        <v>5713</v>
      </c>
      <c r="B9108" t="s">
        <v>5215</v>
      </c>
      <c r="C9108">
        <v>4.3</v>
      </c>
      <c r="D9108">
        <v>398</v>
      </c>
      <c r="E9108">
        <v>449</v>
      </c>
      <c r="F9108">
        <v>449</v>
      </c>
      <c r="G9108" t="s">
        <v>16</v>
      </c>
      <c r="H9108" t="s">
        <v>27532</v>
      </c>
      <c r="I9108" t="s">
        <v>548</v>
      </c>
      <c r="J9108" t="s">
        <v>5217</v>
      </c>
      <c r="K9108" t="s">
        <v>27533</v>
      </c>
      <c r="L9108">
        <v>13130278</v>
      </c>
      <c r="M9108">
        <f t="shared" si="284"/>
        <v>178702</v>
      </c>
      <c r="N9108" s="2">
        <f t="shared" si="285"/>
        <v>0</v>
      </c>
    </row>
    <row r="9109" spans="1:14" x14ac:dyDescent="0.3">
      <c r="A9109" t="s">
        <v>4197</v>
      </c>
      <c r="B9109" t="s">
        <v>499</v>
      </c>
      <c r="C9109">
        <v>3.8</v>
      </c>
      <c r="D9109">
        <v>41</v>
      </c>
      <c r="E9109">
        <v>1299</v>
      </c>
      <c r="F9109">
        <v>584</v>
      </c>
      <c r="G9109" t="s">
        <v>683</v>
      </c>
      <c r="H9109" t="s">
        <v>27534</v>
      </c>
      <c r="I9109" t="s">
        <v>76</v>
      </c>
      <c r="J9109" t="s">
        <v>502</v>
      </c>
      <c r="K9109" t="s">
        <v>27535</v>
      </c>
      <c r="L9109">
        <v>15624084</v>
      </c>
      <c r="M9109">
        <f t="shared" si="284"/>
        <v>23944</v>
      </c>
      <c r="N9109" s="2">
        <f t="shared" si="285"/>
        <v>55.042340261739795</v>
      </c>
    </row>
    <row r="9110" spans="1:14" x14ac:dyDescent="0.3">
      <c r="A9110" t="s">
        <v>79</v>
      </c>
      <c r="B9110" t="s">
        <v>1190</v>
      </c>
      <c r="C9110">
        <v>4.3</v>
      </c>
      <c r="D9110">
        <v>4</v>
      </c>
      <c r="E9110">
        <v>2499</v>
      </c>
      <c r="F9110">
        <v>874</v>
      </c>
      <c r="G9110" t="s">
        <v>757</v>
      </c>
      <c r="H9110" t="s">
        <v>27536</v>
      </c>
      <c r="I9110" t="s">
        <v>83</v>
      </c>
      <c r="J9110" t="s">
        <v>1193</v>
      </c>
      <c r="K9110" t="s">
        <v>27537</v>
      </c>
      <c r="L9110">
        <v>14458662</v>
      </c>
      <c r="M9110">
        <f t="shared" si="284"/>
        <v>3496</v>
      </c>
      <c r="N9110" s="2">
        <f t="shared" si="285"/>
        <v>65.026010404161667</v>
      </c>
    </row>
    <row r="9111" spans="1:14" x14ac:dyDescent="0.3">
      <c r="A9111" t="s">
        <v>27157</v>
      </c>
      <c r="B9111" t="s">
        <v>41</v>
      </c>
      <c r="C9111">
        <v>4.4000000000000004</v>
      </c>
      <c r="D9111">
        <v>365</v>
      </c>
      <c r="E9111">
        <v>649</v>
      </c>
      <c r="F9111">
        <v>649</v>
      </c>
      <c r="G9111" t="s">
        <v>16</v>
      </c>
      <c r="H9111" t="s">
        <v>27538</v>
      </c>
      <c r="I9111" t="s">
        <v>548</v>
      </c>
      <c r="J9111" t="s">
        <v>45</v>
      </c>
      <c r="K9111" t="s">
        <v>27539</v>
      </c>
      <c r="L9111">
        <v>13481376</v>
      </c>
      <c r="M9111">
        <f t="shared" si="284"/>
        <v>236885</v>
      </c>
      <c r="N9111" s="2">
        <f t="shared" si="285"/>
        <v>0</v>
      </c>
    </row>
    <row r="9112" spans="1:14" x14ac:dyDescent="0.3">
      <c r="A9112" t="s">
        <v>27540</v>
      </c>
      <c r="B9112" t="s">
        <v>27541</v>
      </c>
      <c r="C9112">
        <v>4.3</v>
      </c>
      <c r="D9112">
        <v>3</v>
      </c>
      <c r="E9112">
        <v>2999</v>
      </c>
      <c r="F9112">
        <v>1999</v>
      </c>
      <c r="G9112" t="s">
        <v>16</v>
      </c>
      <c r="H9112" t="s">
        <v>27542</v>
      </c>
      <c r="I9112" t="s">
        <v>6762</v>
      </c>
      <c r="J9112" t="s">
        <v>27543</v>
      </c>
      <c r="K9112" t="s">
        <v>27544</v>
      </c>
      <c r="L9112">
        <v>18511106</v>
      </c>
      <c r="M9112">
        <f t="shared" si="284"/>
        <v>5997</v>
      </c>
      <c r="N9112" s="2">
        <f t="shared" si="285"/>
        <v>33.344448149383126</v>
      </c>
    </row>
    <row r="9113" spans="1:14" x14ac:dyDescent="0.3">
      <c r="A9113" t="s">
        <v>27545</v>
      </c>
      <c r="B9113" t="s">
        <v>3602</v>
      </c>
      <c r="C9113">
        <v>4.0999999999999996</v>
      </c>
      <c r="D9113">
        <v>28</v>
      </c>
      <c r="E9113">
        <v>1999</v>
      </c>
      <c r="F9113">
        <v>1499</v>
      </c>
      <c r="G9113" t="s">
        <v>3246</v>
      </c>
      <c r="H9113" t="s">
        <v>27546</v>
      </c>
      <c r="I9113" t="s">
        <v>1176</v>
      </c>
      <c r="J9113" t="s">
        <v>3605</v>
      </c>
      <c r="K9113" t="s">
        <v>27547</v>
      </c>
      <c r="L9113">
        <v>16582576</v>
      </c>
      <c r="M9113">
        <f t="shared" si="284"/>
        <v>41972</v>
      </c>
      <c r="N9113" s="2">
        <f t="shared" si="285"/>
        <v>25.012506253126567</v>
      </c>
    </row>
    <row r="9114" spans="1:14" x14ac:dyDescent="0.3">
      <c r="A9114" t="s">
        <v>5943</v>
      </c>
      <c r="B9114" t="s">
        <v>1948</v>
      </c>
      <c r="C9114">
        <v>3.1</v>
      </c>
      <c r="D9114">
        <v>18</v>
      </c>
      <c r="E9114">
        <v>2399</v>
      </c>
      <c r="F9114">
        <v>2399</v>
      </c>
      <c r="G9114" t="s">
        <v>563</v>
      </c>
      <c r="H9114" t="s">
        <v>27548</v>
      </c>
      <c r="I9114" t="s">
        <v>297</v>
      </c>
      <c r="J9114" t="s">
        <v>1950</v>
      </c>
      <c r="K9114" t="s">
        <v>27549</v>
      </c>
      <c r="L9114">
        <v>16342534</v>
      </c>
      <c r="M9114">
        <f t="shared" si="284"/>
        <v>43182</v>
      </c>
      <c r="N9114" s="2">
        <f t="shared" si="285"/>
        <v>0</v>
      </c>
    </row>
    <row r="9115" spans="1:14" x14ac:dyDescent="0.3">
      <c r="A9115" t="s">
        <v>27550</v>
      </c>
      <c r="B9115" t="s">
        <v>689</v>
      </c>
      <c r="C9115">
        <v>4.5</v>
      </c>
      <c r="D9115">
        <v>19</v>
      </c>
      <c r="E9115">
        <v>1690</v>
      </c>
      <c r="F9115">
        <v>760</v>
      </c>
      <c r="G9115" t="s">
        <v>3652</v>
      </c>
      <c r="H9115" t="s">
        <v>27551</v>
      </c>
      <c r="I9115" t="s">
        <v>513</v>
      </c>
      <c r="J9115" t="s">
        <v>692</v>
      </c>
      <c r="K9115" t="s">
        <v>27552</v>
      </c>
      <c r="L9115">
        <v>16692612</v>
      </c>
      <c r="M9115">
        <f t="shared" si="284"/>
        <v>14440</v>
      </c>
      <c r="N9115" s="2">
        <f t="shared" si="285"/>
        <v>55.029585798816569</v>
      </c>
    </row>
    <row r="9116" spans="1:14" x14ac:dyDescent="0.3">
      <c r="A9116" t="s">
        <v>27148</v>
      </c>
      <c r="B9116" t="s">
        <v>230</v>
      </c>
      <c r="C9116">
        <v>4.4000000000000004</v>
      </c>
      <c r="D9116">
        <v>80</v>
      </c>
      <c r="E9116">
        <v>2599</v>
      </c>
      <c r="F9116">
        <v>1039</v>
      </c>
      <c r="G9116" t="s">
        <v>81</v>
      </c>
      <c r="H9116" t="s">
        <v>27553</v>
      </c>
      <c r="I9116" t="s">
        <v>83</v>
      </c>
      <c r="J9116" t="s">
        <v>232</v>
      </c>
      <c r="K9116" t="s">
        <v>27554</v>
      </c>
      <c r="L9116">
        <v>14954368</v>
      </c>
      <c r="M9116">
        <f t="shared" si="284"/>
        <v>83120</v>
      </c>
      <c r="N9116" s="2">
        <f t="shared" si="285"/>
        <v>60.023085802231627</v>
      </c>
    </row>
    <row r="9117" spans="1:14" x14ac:dyDescent="0.3">
      <c r="A9117" t="s">
        <v>19996</v>
      </c>
      <c r="B9117" t="s">
        <v>733</v>
      </c>
      <c r="C9117">
        <v>3.3</v>
      </c>
      <c r="D9117">
        <v>8</v>
      </c>
      <c r="E9117">
        <v>1149</v>
      </c>
      <c r="F9117">
        <v>471</v>
      </c>
      <c r="G9117" t="s">
        <v>67</v>
      </c>
      <c r="H9117" t="s">
        <v>27555</v>
      </c>
      <c r="I9117" t="s">
        <v>862</v>
      </c>
      <c r="J9117" t="s">
        <v>735</v>
      </c>
      <c r="K9117" t="e">
        <f>-highlander-men-grey-solid-slim-fit-track-pants</f>
        <v>#NAME?</v>
      </c>
      <c r="L9117">
        <v>18192624</v>
      </c>
      <c r="M9117">
        <f t="shared" si="284"/>
        <v>3768</v>
      </c>
      <c r="N9117" s="2">
        <f t="shared" si="285"/>
        <v>59.007832898172317</v>
      </c>
    </row>
    <row r="9118" spans="1:14" x14ac:dyDescent="0.3">
      <c r="A9118" t="s">
        <v>1167</v>
      </c>
      <c r="B9118" t="s">
        <v>27556</v>
      </c>
      <c r="C9118">
        <v>2.9</v>
      </c>
      <c r="D9118">
        <v>8</v>
      </c>
      <c r="E9118">
        <v>1498</v>
      </c>
      <c r="F9118">
        <v>1498</v>
      </c>
      <c r="G9118" t="s">
        <v>124</v>
      </c>
      <c r="H9118" t="s">
        <v>27557</v>
      </c>
      <c r="I9118" t="s">
        <v>126</v>
      </c>
      <c r="J9118" t="s">
        <v>27558</v>
      </c>
      <c r="K9118" t="s">
        <v>27559</v>
      </c>
      <c r="L9118">
        <v>17430226</v>
      </c>
      <c r="M9118">
        <f t="shared" si="284"/>
        <v>11984</v>
      </c>
      <c r="N9118" s="2">
        <f t="shared" si="285"/>
        <v>0</v>
      </c>
    </row>
    <row r="9119" spans="1:14" x14ac:dyDescent="0.3">
      <c r="A9119" t="s">
        <v>22342</v>
      </c>
      <c r="B9119" t="s">
        <v>41</v>
      </c>
      <c r="C9119">
        <v>4.2</v>
      </c>
      <c r="D9119">
        <v>452</v>
      </c>
      <c r="E9119">
        <v>2949</v>
      </c>
      <c r="F9119">
        <v>1916</v>
      </c>
      <c r="G9119" t="s">
        <v>88</v>
      </c>
      <c r="H9119" t="s">
        <v>27560</v>
      </c>
      <c r="I9119" t="s">
        <v>90</v>
      </c>
      <c r="J9119" t="s">
        <v>45</v>
      </c>
      <c r="K9119" t="s">
        <v>27561</v>
      </c>
      <c r="L9119">
        <v>2311888</v>
      </c>
      <c r="M9119">
        <f t="shared" si="284"/>
        <v>866032</v>
      </c>
      <c r="N9119" s="2">
        <f t="shared" si="285"/>
        <v>35.028823329942355</v>
      </c>
    </row>
    <row r="9120" spans="1:14" x14ac:dyDescent="0.3">
      <c r="A9120" t="s">
        <v>3288</v>
      </c>
      <c r="B9120" t="s">
        <v>3289</v>
      </c>
      <c r="C9120">
        <v>3.9</v>
      </c>
      <c r="D9120">
        <v>25</v>
      </c>
      <c r="E9120">
        <v>1499</v>
      </c>
      <c r="F9120">
        <v>1499</v>
      </c>
      <c r="G9120" t="s">
        <v>67</v>
      </c>
      <c r="H9120" t="s">
        <v>27562</v>
      </c>
      <c r="I9120" t="s">
        <v>44</v>
      </c>
      <c r="J9120" t="s">
        <v>3291</v>
      </c>
      <c r="K9120" t="s">
        <v>27563</v>
      </c>
      <c r="L9120">
        <v>17842816</v>
      </c>
      <c r="M9120">
        <f t="shared" si="284"/>
        <v>37475</v>
      </c>
      <c r="N9120" s="2">
        <f t="shared" si="285"/>
        <v>0</v>
      </c>
    </row>
    <row r="9121" spans="1:14" x14ac:dyDescent="0.3">
      <c r="A9121" t="s">
        <v>27564</v>
      </c>
      <c r="B9121" t="s">
        <v>465</v>
      </c>
      <c r="C9121">
        <v>4.5</v>
      </c>
      <c r="D9121">
        <v>82</v>
      </c>
      <c r="E9121">
        <v>219</v>
      </c>
      <c r="F9121">
        <v>219</v>
      </c>
      <c r="G9121" t="s">
        <v>466</v>
      </c>
      <c r="H9121" t="s">
        <v>27565</v>
      </c>
      <c r="I9121" t="s">
        <v>273</v>
      </c>
      <c r="J9121" t="s">
        <v>468</v>
      </c>
      <c r="K9121" t="s">
        <v>27566</v>
      </c>
      <c r="L9121">
        <v>17070590</v>
      </c>
      <c r="M9121">
        <f t="shared" si="284"/>
        <v>17958</v>
      </c>
      <c r="N9121" s="2">
        <f t="shared" si="285"/>
        <v>0</v>
      </c>
    </row>
    <row r="9122" spans="1:14" x14ac:dyDescent="0.3">
      <c r="A9122" t="s">
        <v>449</v>
      </c>
      <c r="B9122" t="s">
        <v>733</v>
      </c>
      <c r="C9122">
        <v>3.9</v>
      </c>
      <c r="D9122">
        <v>31</v>
      </c>
      <c r="E9122">
        <v>1499</v>
      </c>
      <c r="F9122">
        <v>599</v>
      </c>
      <c r="G9122" t="s">
        <v>1657</v>
      </c>
      <c r="H9122" t="s">
        <v>27567</v>
      </c>
      <c r="I9122" t="s">
        <v>297</v>
      </c>
      <c r="J9122" t="s">
        <v>735</v>
      </c>
      <c r="K9122" t="s">
        <v>27568</v>
      </c>
      <c r="L9122">
        <v>16606914</v>
      </c>
      <c r="M9122">
        <f t="shared" si="284"/>
        <v>18569</v>
      </c>
      <c r="N9122" s="2">
        <f t="shared" si="285"/>
        <v>60.040026684456308</v>
      </c>
    </row>
    <row r="9123" spans="1:14" x14ac:dyDescent="0.3">
      <c r="A9123" t="s">
        <v>6687</v>
      </c>
      <c r="B9123" t="s">
        <v>80</v>
      </c>
      <c r="C9123">
        <v>4</v>
      </c>
      <c r="D9123">
        <v>1000</v>
      </c>
      <c r="E9123">
        <v>2599</v>
      </c>
      <c r="F9123">
        <v>909</v>
      </c>
      <c r="G9123" t="s">
        <v>16</v>
      </c>
      <c r="H9123" t="s">
        <v>27569</v>
      </c>
      <c r="I9123" t="s">
        <v>177</v>
      </c>
      <c r="J9123" t="s">
        <v>84</v>
      </c>
      <c r="K9123" t="s">
        <v>27570</v>
      </c>
      <c r="L9123">
        <v>2211677</v>
      </c>
      <c r="M9123">
        <f t="shared" si="284"/>
        <v>909000</v>
      </c>
      <c r="N9123" s="2">
        <f t="shared" si="285"/>
        <v>65.025009619084258</v>
      </c>
    </row>
    <row r="9124" spans="1:14" x14ac:dyDescent="0.3">
      <c r="A9124" t="s">
        <v>5069</v>
      </c>
      <c r="B9124" t="s">
        <v>6272</v>
      </c>
      <c r="C9124">
        <v>3.8</v>
      </c>
      <c r="D9124">
        <v>12</v>
      </c>
      <c r="E9124">
        <v>4999</v>
      </c>
      <c r="F9124">
        <v>899</v>
      </c>
      <c r="G9124" t="s">
        <v>683</v>
      </c>
      <c r="H9124" t="s">
        <v>27571</v>
      </c>
      <c r="I9124" t="s">
        <v>1080</v>
      </c>
      <c r="J9124" t="s">
        <v>6274</v>
      </c>
      <c r="K9124" t="s">
        <v>27572</v>
      </c>
      <c r="L9124">
        <v>16307748</v>
      </c>
      <c r="M9124">
        <f t="shared" si="284"/>
        <v>10788</v>
      </c>
      <c r="N9124" s="2">
        <f t="shared" si="285"/>
        <v>82.016403280656135</v>
      </c>
    </row>
    <row r="9125" spans="1:14" x14ac:dyDescent="0.3">
      <c r="A9125" t="s">
        <v>2341</v>
      </c>
      <c r="B9125" t="s">
        <v>456</v>
      </c>
      <c r="C9125">
        <v>4.8</v>
      </c>
      <c r="D9125">
        <v>17</v>
      </c>
      <c r="E9125">
        <v>1790</v>
      </c>
      <c r="F9125">
        <v>1432</v>
      </c>
      <c r="G9125" t="s">
        <v>457</v>
      </c>
      <c r="H9125" t="s">
        <v>27573</v>
      </c>
      <c r="I9125" t="s">
        <v>642</v>
      </c>
      <c r="J9125" t="s">
        <v>459</v>
      </c>
      <c r="K9125" t="s">
        <v>27574</v>
      </c>
      <c r="L9125">
        <v>15632780</v>
      </c>
      <c r="M9125">
        <f t="shared" si="284"/>
        <v>24344</v>
      </c>
      <c r="N9125" s="2">
        <f t="shared" si="285"/>
        <v>20</v>
      </c>
    </row>
    <row r="9126" spans="1:14" x14ac:dyDescent="0.3">
      <c r="A9126" t="s">
        <v>15210</v>
      </c>
      <c r="B9126" t="s">
        <v>9434</v>
      </c>
      <c r="C9126">
        <v>3.3</v>
      </c>
      <c r="D9126">
        <v>19</v>
      </c>
      <c r="E9126">
        <v>2495</v>
      </c>
      <c r="F9126">
        <v>1699</v>
      </c>
      <c r="G9126" t="s">
        <v>4434</v>
      </c>
      <c r="H9126" t="s">
        <v>27575</v>
      </c>
      <c r="I9126" t="s">
        <v>50</v>
      </c>
      <c r="J9126" t="s">
        <v>9436</v>
      </c>
      <c r="K9126" t="s">
        <v>27576</v>
      </c>
      <c r="L9126">
        <v>16186166</v>
      </c>
      <c r="M9126">
        <f t="shared" si="284"/>
        <v>32281</v>
      </c>
      <c r="N9126" s="2">
        <f t="shared" si="285"/>
        <v>31.903807615230463</v>
      </c>
    </row>
    <row r="9127" spans="1:14" x14ac:dyDescent="0.3">
      <c r="A9127" t="s">
        <v>1979</v>
      </c>
      <c r="B9127" t="s">
        <v>80</v>
      </c>
      <c r="C9127">
        <v>4.5999999999999996</v>
      </c>
      <c r="D9127">
        <v>273</v>
      </c>
      <c r="E9127">
        <v>2399</v>
      </c>
      <c r="F9127">
        <v>2399</v>
      </c>
      <c r="G9127" t="s">
        <v>16</v>
      </c>
      <c r="H9127" t="s">
        <v>27577</v>
      </c>
      <c r="I9127" t="s">
        <v>586</v>
      </c>
      <c r="J9127" t="s">
        <v>84</v>
      </c>
      <c r="K9127" t="s">
        <v>27101</v>
      </c>
      <c r="L9127">
        <v>2238090</v>
      </c>
      <c r="M9127">
        <f t="shared" si="284"/>
        <v>654927</v>
      </c>
      <c r="N9127" s="2">
        <f t="shared" si="285"/>
        <v>0</v>
      </c>
    </row>
    <row r="9128" spans="1:14" x14ac:dyDescent="0.3">
      <c r="A9128" t="s">
        <v>27578</v>
      </c>
      <c r="B9128" t="s">
        <v>2904</v>
      </c>
      <c r="C9128">
        <v>4.7</v>
      </c>
      <c r="D9128">
        <v>19</v>
      </c>
      <c r="E9128">
        <v>5945</v>
      </c>
      <c r="F9128">
        <v>3091</v>
      </c>
      <c r="G9128" t="s">
        <v>16</v>
      </c>
      <c r="H9128" t="s">
        <v>27579</v>
      </c>
      <c r="I9128" t="s">
        <v>1946</v>
      </c>
      <c r="J9128" t="s">
        <v>2906</v>
      </c>
      <c r="K9128" t="s">
        <v>27580</v>
      </c>
      <c r="L9128">
        <v>13035170</v>
      </c>
      <c r="M9128">
        <f t="shared" si="284"/>
        <v>58729</v>
      </c>
      <c r="N9128" s="2">
        <f t="shared" si="285"/>
        <v>48.006728343145497</v>
      </c>
    </row>
    <row r="9129" spans="1:14" x14ac:dyDescent="0.3">
      <c r="A9129" t="s">
        <v>1350</v>
      </c>
      <c r="B9129" t="s">
        <v>1351</v>
      </c>
      <c r="C9129">
        <v>4.2</v>
      </c>
      <c r="D9129">
        <v>45</v>
      </c>
      <c r="E9129">
        <v>2995</v>
      </c>
      <c r="F9129">
        <v>1647</v>
      </c>
      <c r="G9129" t="s">
        <v>242</v>
      </c>
      <c r="H9129" t="s">
        <v>27581</v>
      </c>
      <c r="I9129" t="s">
        <v>1353</v>
      </c>
      <c r="J9129" t="s">
        <v>1354</v>
      </c>
      <c r="K9129" t="s">
        <v>27582</v>
      </c>
      <c r="L9129">
        <v>12550934</v>
      </c>
      <c r="M9129">
        <f t="shared" si="284"/>
        <v>74115</v>
      </c>
      <c r="N9129" s="2">
        <f t="shared" si="285"/>
        <v>45.008347245409013</v>
      </c>
    </row>
    <row r="9130" spans="1:14" x14ac:dyDescent="0.3">
      <c r="A9130" t="s">
        <v>27583</v>
      </c>
      <c r="B9130" t="s">
        <v>3635</v>
      </c>
      <c r="C9130">
        <v>4.0999999999999996</v>
      </c>
      <c r="D9130">
        <v>20</v>
      </c>
      <c r="E9130">
        <v>849</v>
      </c>
      <c r="F9130">
        <v>254</v>
      </c>
      <c r="G9130" t="s">
        <v>67</v>
      </c>
      <c r="H9130" t="s">
        <v>27584</v>
      </c>
      <c r="I9130" t="s">
        <v>37</v>
      </c>
      <c r="J9130" t="s">
        <v>3637</v>
      </c>
      <c r="K9130" t="s">
        <v>27585</v>
      </c>
      <c r="L9130">
        <v>14848788</v>
      </c>
      <c r="M9130">
        <f t="shared" si="284"/>
        <v>5080</v>
      </c>
      <c r="N9130" s="2">
        <f t="shared" si="285"/>
        <v>70.082449941107186</v>
      </c>
    </row>
    <row r="9131" spans="1:14" x14ac:dyDescent="0.3">
      <c r="A9131" t="s">
        <v>27586</v>
      </c>
      <c r="B9131" t="s">
        <v>284</v>
      </c>
      <c r="C9131">
        <v>4.2</v>
      </c>
      <c r="D9131">
        <v>44</v>
      </c>
      <c r="E9131">
        <v>1699</v>
      </c>
      <c r="F9131">
        <v>594</v>
      </c>
      <c r="G9131" t="s">
        <v>81</v>
      </c>
      <c r="H9131" t="s">
        <v>27587</v>
      </c>
      <c r="I9131" t="s">
        <v>1165</v>
      </c>
      <c r="J9131" t="s">
        <v>286</v>
      </c>
      <c r="K9131" t="s">
        <v>27588</v>
      </c>
      <c r="L9131">
        <v>16707796</v>
      </c>
      <c r="M9131">
        <f t="shared" si="284"/>
        <v>26136</v>
      </c>
      <c r="N9131" s="2">
        <f t="shared" si="285"/>
        <v>65.038257798705118</v>
      </c>
    </row>
    <row r="9132" spans="1:14" x14ac:dyDescent="0.3">
      <c r="A9132" t="s">
        <v>4155</v>
      </c>
      <c r="B9132" t="s">
        <v>2417</v>
      </c>
      <c r="C9132">
        <v>4</v>
      </c>
      <c r="D9132">
        <v>38</v>
      </c>
      <c r="E9132">
        <v>1899</v>
      </c>
      <c r="F9132">
        <v>1139</v>
      </c>
      <c r="G9132" t="s">
        <v>2167</v>
      </c>
      <c r="H9132" t="s">
        <v>27589</v>
      </c>
      <c r="I9132" t="s">
        <v>446</v>
      </c>
      <c r="J9132" t="s">
        <v>2419</v>
      </c>
      <c r="K9132" t="s">
        <v>27590</v>
      </c>
      <c r="L9132">
        <v>15500226</v>
      </c>
      <c r="M9132">
        <f t="shared" si="284"/>
        <v>43282</v>
      </c>
      <c r="N9132" s="2">
        <f t="shared" si="285"/>
        <v>40.021063717746181</v>
      </c>
    </row>
    <row r="9133" spans="1:14" x14ac:dyDescent="0.3">
      <c r="A9133" t="s">
        <v>27591</v>
      </c>
      <c r="B9133" t="s">
        <v>816</v>
      </c>
      <c r="C9133">
        <v>4.5999999999999996</v>
      </c>
      <c r="D9133">
        <v>11</v>
      </c>
      <c r="E9133">
        <v>1499</v>
      </c>
      <c r="F9133">
        <v>1349</v>
      </c>
      <c r="G9133" t="s">
        <v>42</v>
      </c>
      <c r="H9133" t="s">
        <v>27592</v>
      </c>
      <c r="I9133" t="s">
        <v>1064</v>
      </c>
      <c r="J9133" t="s">
        <v>819</v>
      </c>
      <c r="K9133" t="s">
        <v>27593</v>
      </c>
      <c r="L9133">
        <v>16824480</v>
      </c>
      <c r="M9133">
        <f t="shared" si="284"/>
        <v>14839</v>
      </c>
      <c r="N9133" s="2">
        <f t="shared" si="285"/>
        <v>10.006671114076051</v>
      </c>
    </row>
    <row r="9134" spans="1:14" x14ac:dyDescent="0.3">
      <c r="A9134" t="s">
        <v>27594</v>
      </c>
      <c r="B9134" t="s">
        <v>1222</v>
      </c>
      <c r="C9134">
        <v>3.9</v>
      </c>
      <c r="D9134">
        <v>55</v>
      </c>
      <c r="E9134">
        <v>1499</v>
      </c>
      <c r="F9134">
        <v>749</v>
      </c>
      <c r="G9134" t="s">
        <v>67</v>
      </c>
      <c r="H9134" t="s">
        <v>27595</v>
      </c>
      <c r="I9134" t="s">
        <v>1192</v>
      </c>
      <c r="J9134" t="s">
        <v>1224</v>
      </c>
      <c r="K9134" t="s">
        <v>27596</v>
      </c>
      <c r="L9134">
        <v>15038566</v>
      </c>
      <c r="M9134">
        <f t="shared" si="284"/>
        <v>41195</v>
      </c>
      <c r="N9134" s="2">
        <f t="shared" si="285"/>
        <v>50.033355570380259</v>
      </c>
    </row>
    <row r="9135" spans="1:14" x14ac:dyDescent="0.3">
      <c r="A9135" t="s">
        <v>14473</v>
      </c>
      <c r="B9135" t="s">
        <v>1980</v>
      </c>
      <c r="C9135">
        <v>4.3</v>
      </c>
      <c r="D9135">
        <v>252</v>
      </c>
      <c r="E9135">
        <v>2199</v>
      </c>
      <c r="F9135">
        <v>1209</v>
      </c>
      <c r="G9135" t="s">
        <v>16</v>
      </c>
      <c r="H9135" t="s">
        <v>27597</v>
      </c>
      <c r="I9135" t="s">
        <v>586</v>
      </c>
      <c r="J9135" t="s">
        <v>1982</v>
      </c>
      <c r="K9135" t="s">
        <v>27598</v>
      </c>
      <c r="L9135">
        <v>14190096</v>
      </c>
      <c r="M9135">
        <f t="shared" si="284"/>
        <v>304668</v>
      </c>
      <c r="N9135" s="2">
        <f t="shared" si="285"/>
        <v>45.020463847203274</v>
      </c>
    </row>
    <row r="9136" spans="1:14" x14ac:dyDescent="0.3">
      <c r="A9136" t="s">
        <v>27599</v>
      </c>
      <c r="B9136" t="s">
        <v>505</v>
      </c>
      <c r="C9136">
        <v>4.0999999999999996</v>
      </c>
      <c r="D9136">
        <v>805</v>
      </c>
      <c r="E9136">
        <v>475</v>
      </c>
      <c r="F9136">
        <v>446</v>
      </c>
      <c r="G9136" t="s">
        <v>16</v>
      </c>
      <c r="H9136" t="s">
        <v>27600</v>
      </c>
      <c r="I9136" t="s">
        <v>507</v>
      </c>
      <c r="J9136" t="s">
        <v>508</v>
      </c>
      <c r="K9136" t="s">
        <v>27601</v>
      </c>
      <c r="L9136">
        <v>5803205</v>
      </c>
      <c r="M9136">
        <f t="shared" si="284"/>
        <v>359030</v>
      </c>
      <c r="N9136" s="2">
        <f t="shared" si="285"/>
        <v>6.1052631578947363</v>
      </c>
    </row>
    <row r="9137" spans="1:14" x14ac:dyDescent="0.3">
      <c r="A9137" t="s">
        <v>27602</v>
      </c>
      <c r="B9137" t="s">
        <v>54</v>
      </c>
      <c r="C9137">
        <v>4</v>
      </c>
      <c r="D9137">
        <v>27</v>
      </c>
      <c r="E9137">
        <v>1299</v>
      </c>
      <c r="F9137">
        <v>519</v>
      </c>
      <c r="G9137" t="s">
        <v>42</v>
      </c>
      <c r="H9137" t="s">
        <v>27603</v>
      </c>
      <c r="I9137" t="s">
        <v>56</v>
      </c>
      <c r="J9137" t="s">
        <v>57</v>
      </c>
      <c r="K9137" t="s">
        <v>27604</v>
      </c>
      <c r="L9137">
        <v>14219892</v>
      </c>
      <c r="M9137">
        <f t="shared" si="284"/>
        <v>14013</v>
      </c>
      <c r="N9137" s="2">
        <f t="shared" si="285"/>
        <v>60.046189376443415</v>
      </c>
    </row>
    <row r="9138" spans="1:14" x14ac:dyDescent="0.3">
      <c r="A9138" t="s">
        <v>5414</v>
      </c>
      <c r="B9138" t="s">
        <v>2878</v>
      </c>
      <c r="C9138">
        <v>3.9</v>
      </c>
      <c r="D9138">
        <v>16</v>
      </c>
      <c r="E9138">
        <v>1299</v>
      </c>
      <c r="F9138">
        <v>558</v>
      </c>
      <c r="G9138" t="s">
        <v>42</v>
      </c>
      <c r="H9138" t="s">
        <v>27605</v>
      </c>
      <c r="I9138" t="s">
        <v>37</v>
      </c>
      <c r="J9138" t="s">
        <v>2880</v>
      </c>
      <c r="K9138" t="s">
        <v>27606</v>
      </c>
      <c r="L9138">
        <v>17132784</v>
      </c>
      <c r="M9138">
        <f t="shared" si="284"/>
        <v>8928</v>
      </c>
      <c r="N9138" s="2">
        <f t="shared" si="285"/>
        <v>57.043879907621239</v>
      </c>
    </row>
    <row r="9139" spans="1:14" x14ac:dyDescent="0.3">
      <c r="A9139" t="s">
        <v>27607</v>
      </c>
      <c r="B9139" t="s">
        <v>1693</v>
      </c>
      <c r="C9139">
        <v>4.0999999999999996</v>
      </c>
      <c r="D9139">
        <v>25</v>
      </c>
      <c r="E9139">
        <v>1499</v>
      </c>
      <c r="F9139">
        <v>674</v>
      </c>
      <c r="G9139" t="s">
        <v>67</v>
      </c>
      <c r="H9139" t="s">
        <v>27608</v>
      </c>
      <c r="I9139" t="s">
        <v>37</v>
      </c>
      <c r="J9139" t="s">
        <v>1695</v>
      </c>
      <c r="K9139" t="s">
        <v>27609</v>
      </c>
      <c r="L9139">
        <v>16482240</v>
      </c>
      <c r="M9139">
        <f t="shared" si="284"/>
        <v>16850</v>
      </c>
      <c r="N9139" s="2">
        <f t="shared" si="285"/>
        <v>55.03669112741828</v>
      </c>
    </row>
    <row r="9140" spans="1:14" x14ac:dyDescent="0.3">
      <c r="A9140" t="s">
        <v>27610</v>
      </c>
      <c r="B9140" t="s">
        <v>1836</v>
      </c>
      <c r="C9140">
        <v>4.4000000000000004</v>
      </c>
      <c r="D9140">
        <v>67</v>
      </c>
      <c r="E9140">
        <v>1299</v>
      </c>
      <c r="F9140">
        <v>1299</v>
      </c>
      <c r="G9140" t="s">
        <v>13132</v>
      </c>
      <c r="H9140" t="s">
        <v>27611</v>
      </c>
      <c r="I9140" t="s">
        <v>18315</v>
      </c>
      <c r="J9140" t="s">
        <v>1838</v>
      </c>
      <c r="K9140" t="s">
        <v>27612</v>
      </c>
      <c r="L9140">
        <v>14072468</v>
      </c>
      <c r="M9140">
        <f t="shared" si="284"/>
        <v>87033</v>
      </c>
      <c r="N9140" s="2">
        <f t="shared" si="285"/>
        <v>0</v>
      </c>
    </row>
    <row r="9141" spans="1:14" x14ac:dyDescent="0.3">
      <c r="A9141" t="s">
        <v>27613</v>
      </c>
      <c r="B9141" t="s">
        <v>41</v>
      </c>
      <c r="C9141">
        <v>3.9</v>
      </c>
      <c r="D9141">
        <v>79</v>
      </c>
      <c r="E9141">
        <v>899</v>
      </c>
      <c r="F9141">
        <v>584</v>
      </c>
      <c r="G9141" t="s">
        <v>29</v>
      </c>
      <c r="H9141" t="s">
        <v>27614</v>
      </c>
      <c r="I9141" t="s">
        <v>37</v>
      </c>
      <c r="J9141" t="s">
        <v>45</v>
      </c>
      <c r="K9141" t="s">
        <v>27615</v>
      </c>
      <c r="L9141">
        <v>13695032</v>
      </c>
      <c r="M9141">
        <f t="shared" si="284"/>
        <v>46136</v>
      </c>
      <c r="N9141" s="2">
        <f t="shared" si="285"/>
        <v>35.038932146829808</v>
      </c>
    </row>
    <row r="9142" spans="1:14" x14ac:dyDescent="0.3">
      <c r="A9142" t="s">
        <v>27616</v>
      </c>
      <c r="B9142" t="s">
        <v>2232</v>
      </c>
      <c r="C9142">
        <v>3.8</v>
      </c>
      <c r="D9142">
        <v>6</v>
      </c>
      <c r="E9142">
        <v>5700</v>
      </c>
      <c r="F9142">
        <v>1710</v>
      </c>
      <c r="G9142" t="s">
        <v>16</v>
      </c>
      <c r="H9142" t="s">
        <v>27617</v>
      </c>
      <c r="I9142" t="s">
        <v>18</v>
      </c>
      <c r="J9142" t="s">
        <v>2234</v>
      </c>
      <c r="K9142" t="s">
        <v>27618</v>
      </c>
      <c r="L9142">
        <v>17829842</v>
      </c>
      <c r="M9142">
        <f t="shared" si="284"/>
        <v>10260</v>
      </c>
      <c r="N9142" s="2">
        <f t="shared" si="285"/>
        <v>70</v>
      </c>
    </row>
    <row r="9143" spans="1:14" x14ac:dyDescent="0.3">
      <c r="A9143" t="s">
        <v>9584</v>
      </c>
      <c r="B9143" t="s">
        <v>54</v>
      </c>
      <c r="C9143">
        <v>4.5</v>
      </c>
      <c r="D9143">
        <v>115</v>
      </c>
      <c r="E9143">
        <v>1049</v>
      </c>
      <c r="F9143">
        <v>367</v>
      </c>
      <c r="G9143" t="s">
        <v>67</v>
      </c>
      <c r="H9143" t="s">
        <v>27619</v>
      </c>
      <c r="I9143" t="s">
        <v>273</v>
      </c>
      <c r="J9143" t="s">
        <v>57</v>
      </c>
      <c r="K9143" t="s">
        <v>27620</v>
      </c>
      <c r="L9143">
        <v>14917718</v>
      </c>
      <c r="M9143">
        <f t="shared" si="284"/>
        <v>42205</v>
      </c>
      <c r="N9143" s="2">
        <f t="shared" si="285"/>
        <v>65.014299332697817</v>
      </c>
    </row>
    <row r="9144" spans="1:14" x14ac:dyDescent="0.3">
      <c r="A9144" t="s">
        <v>12935</v>
      </c>
      <c r="B9144" t="s">
        <v>1648</v>
      </c>
      <c r="C9144">
        <v>4</v>
      </c>
      <c r="D9144">
        <v>28</v>
      </c>
      <c r="E9144">
        <v>4599</v>
      </c>
      <c r="F9144">
        <v>1287</v>
      </c>
      <c r="G9144" t="s">
        <v>16</v>
      </c>
      <c r="H9144" t="s">
        <v>27621</v>
      </c>
      <c r="I9144" t="s">
        <v>18</v>
      </c>
      <c r="J9144" t="s">
        <v>1650</v>
      </c>
      <c r="K9144" t="s">
        <v>27622</v>
      </c>
      <c r="L9144">
        <v>16595862</v>
      </c>
      <c r="M9144">
        <f t="shared" si="284"/>
        <v>36036</v>
      </c>
      <c r="N9144" s="2">
        <f t="shared" si="285"/>
        <v>72.015655577299412</v>
      </c>
    </row>
    <row r="9145" spans="1:14" x14ac:dyDescent="0.3">
      <c r="A9145" t="s">
        <v>27623</v>
      </c>
      <c r="B9145" t="s">
        <v>35</v>
      </c>
      <c r="C9145">
        <v>3</v>
      </c>
      <c r="D9145">
        <v>28</v>
      </c>
      <c r="E9145">
        <v>1099</v>
      </c>
      <c r="F9145">
        <v>1099</v>
      </c>
      <c r="G9145" t="s">
        <v>29</v>
      </c>
      <c r="H9145" t="s">
        <v>27624</v>
      </c>
      <c r="I9145" t="s">
        <v>138</v>
      </c>
      <c r="J9145" t="s">
        <v>38</v>
      </c>
      <c r="K9145" t="s">
        <v>27625</v>
      </c>
      <c r="L9145">
        <v>16572578</v>
      </c>
      <c r="M9145">
        <f t="shared" si="284"/>
        <v>30772</v>
      </c>
      <c r="N9145" s="2">
        <f t="shared" si="285"/>
        <v>0</v>
      </c>
    </row>
    <row r="9146" spans="1:14" x14ac:dyDescent="0.3">
      <c r="A9146" t="s">
        <v>27626</v>
      </c>
      <c r="B9146" t="s">
        <v>2087</v>
      </c>
      <c r="C9146">
        <v>3.6</v>
      </c>
      <c r="D9146">
        <v>17</v>
      </c>
      <c r="E9146">
        <v>499</v>
      </c>
      <c r="F9146">
        <v>499</v>
      </c>
      <c r="G9146" t="s">
        <v>2088</v>
      </c>
      <c r="H9146" t="s">
        <v>27627</v>
      </c>
      <c r="I9146" t="s">
        <v>56</v>
      </c>
      <c r="J9146" t="s">
        <v>2090</v>
      </c>
      <c r="K9146" t="s">
        <v>27628</v>
      </c>
      <c r="L9146">
        <v>15185560</v>
      </c>
      <c r="M9146">
        <f t="shared" si="284"/>
        <v>8483</v>
      </c>
      <c r="N9146" s="2">
        <f t="shared" si="285"/>
        <v>0</v>
      </c>
    </row>
    <row r="9147" spans="1:14" x14ac:dyDescent="0.3">
      <c r="A9147" t="s">
        <v>27629</v>
      </c>
      <c r="B9147" t="s">
        <v>3381</v>
      </c>
      <c r="C9147">
        <v>4.3</v>
      </c>
      <c r="D9147">
        <v>9</v>
      </c>
      <c r="E9147">
        <v>2449</v>
      </c>
      <c r="F9147">
        <v>1224</v>
      </c>
      <c r="G9147" t="s">
        <v>148</v>
      </c>
      <c r="H9147" t="s">
        <v>27630</v>
      </c>
      <c r="I9147" t="s">
        <v>50</v>
      </c>
      <c r="J9147" t="s">
        <v>3384</v>
      </c>
      <c r="K9147" t="s">
        <v>27631</v>
      </c>
      <c r="L9147">
        <v>17239750</v>
      </c>
      <c r="M9147">
        <f t="shared" si="284"/>
        <v>11016</v>
      </c>
      <c r="N9147" s="2">
        <f t="shared" si="285"/>
        <v>50.020416496529194</v>
      </c>
    </row>
    <row r="9148" spans="1:14" x14ac:dyDescent="0.3">
      <c r="A9148" t="s">
        <v>27632</v>
      </c>
      <c r="B9148" t="s">
        <v>230</v>
      </c>
      <c r="C9148">
        <v>4.5999999999999996</v>
      </c>
      <c r="D9148">
        <v>38</v>
      </c>
      <c r="E9148">
        <v>1399</v>
      </c>
      <c r="F9148">
        <v>839</v>
      </c>
      <c r="G9148" t="s">
        <v>42</v>
      </c>
      <c r="H9148" t="s">
        <v>27633</v>
      </c>
      <c r="I9148" t="s">
        <v>37</v>
      </c>
      <c r="J9148" t="s">
        <v>232</v>
      </c>
      <c r="K9148" t="s">
        <v>27634</v>
      </c>
      <c r="L9148">
        <v>16998250</v>
      </c>
      <c r="M9148">
        <f t="shared" si="284"/>
        <v>31882</v>
      </c>
      <c r="N9148" s="2">
        <f t="shared" si="285"/>
        <v>40.028591851322368</v>
      </c>
    </row>
    <row r="9149" spans="1:14" x14ac:dyDescent="0.3">
      <c r="A9149" t="s">
        <v>6816</v>
      </c>
      <c r="B9149" t="s">
        <v>3833</v>
      </c>
      <c r="C9149">
        <v>4.3</v>
      </c>
      <c r="D9149">
        <v>10</v>
      </c>
      <c r="E9149">
        <v>1699</v>
      </c>
      <c r="F9149">
        <v>1274</v>
      </c>
      <c r="G9149" t="s">
        <v>182</v>
      </c>
      <c r="H9149" t="s">
        <v>27635</v>
      </c>
      <c r="I9149" t="s">
        <v>126</v>
      </c>
      <c r="J9149" t="s">
        <v>3835</v>
      </c>
      <c r="K9149" t="s">
        <v>27636</v>
      </c>
      <c r="L9149">
        <v>14536122</v>
      </c>
      <c r="M9149">
        <f t="shared" si="284"/>
        <v>12740</v>
      </c>
      <c r="N9149" s="2">
        <f t="shared" si="285"/>
        <v>25.014714537963506</v>
      </c>
    </row>
    <row r="9150" spans="1:14" x14ac:dyDescent="0.3">
      <c r="A9150" t="s">
        <v>27637</v>
      </c>
      <c r="B9150" t="s">
        <v>27638</v>
      </c>
      <c r="C9150">
        <v>4.5999999999999996</v>
      </c>
      <c r="D9150">
        <v>5</v>
      </c>
      <c r="E9150">
        <v>2598</v>
      </c>
      <c r="F9150">
        <v>1428</v>
      </c>
      <c r="G9150" t="s">
        <v>16</v>
      </c>
      <c r="H9150" t="s">
        <v>27639</v>
      </c>
      <c r="I9150" t="s">
        <v>27640</v>
      </c>
      <c r="J9150" t="s">
        <v>27641</v>
      </c>
      <c r="K9150" t="s">
        <v>27642</v>
      </c>
      <c r="L9150">
        <v>17360008</v>
      </c>
      <c r="M9150">
        <f t="shared" si="284"/>
        <v>7140</v>
      </c>
      <c r="N9150" s="2">
        <f t="shared" si="285"/>
        <v>45.034642032332563</v>
      </c>
    </row>
    <row r="9151" spans="1:14" x14ac:dyDescent="0.3">
      <c r="A9151" t="s">
        <v>1888</v>
      </c>
      <c r="B9151" t="s">
        <v>80</v>
      </c>
      <c r="C9151">
        <v>4.5</v>
      </c>
      <c r="D9151">
        <v>31</v>
      </c>
      <c r="E9151">
        <v>2199</v>
      </c>
      <c r="F9151">
        <v>1319</v>
      </c>
      <c r="G9151" t="s">
        <v>42</v>
      </c>
      <c r="H9151" t="s">
        <v>27643</v>
      </c>
      <c r="I9151" t="s">
        <v>50</v>
      </c>
      <c r="J9151" t="s">
        <v>84</v>
      </c>
      <c r="K9151" t="s">
        <v>27644</v>
      </c>
      <c r="L9151">
        <v>17189122</v>
      </c>
      <c r="M9151">
        <f t="shared" si="284"/>
        <v>40889</v>
      </c>
      <c r="N9151" s="2">
        <f t="shared" si="285"/>
        <v>40.01819008640291</v>
      </c>
    </row>
    <row r="9152" spans="1:14" x14ac:dyDescent="0.3">
      <c r="A9152" t="s">
        <v>27645</v>
      </c>
      <c r="B9152" t="s">
        <v>230</v>
      </c>
      <c r="C9152">
        <v>4.2</v>
      </c>
      <c r="D9152">
        <v>156</v>
      </c>
      <c r="E9152">
        <v>2499</v>
      </c>
      <c r="F9152">
        <v>1374</v>
      </c>
      <c r="G9152" t="s">
        <v>1474</v>
      </c>
      <c r="H9152" t="s">
        <v>27646</v>
      </c>
      <c r="I9152" t="s">
        <v>685</v>
      </c>
      <c r="J9152" t="s">
        <v>232</v>
      </c>
      <c r="K9152" t="s">
        <v>27647</v>
      </c>
      <c r="L9152">
        <v>9299243</v>
      </c>
      <c r="M9152">
        <f t="shared" si="284"/>
        <v>214344</v>
      </c>
      <c r="N9152" s="2">
        <f t="shared" si="285"/>
        <v>45.018007202881158</v>
      </c>
    </row>
    <row r="9153" spans="1:14" x14ac:dyDescent="0.3">
      <c r="A9153" t="s">
        <v>27648</v>
      </c>
      <c r="B9153" t="s">
        <v>54</v>
      </c>
      <c r="C9153">
        <v>4.2</v>
      </c>
      <c r="D9153">
        <v>104</v>
      </c>
      <c r="E9153">
        <v>1499</v>
      </c>
      <c r="F9153">
        <v>749</v>
      </c>
      <c r="G9153" t="s">
        <v>42</v>
      </c>
      <c r="H9153" t="s">
        <v>27649</v>
      </c>
      <c r="I9153" t="s">
        <v>56</v>
      </c>
      <c r="J9153" t="s">
        <v>57</v>
      </c>
      <c r="K9153" t="s">
        <v>27650</v>
      </c>
      <c r="L9153">
        <v>13672290</v>
      </c>
      <c r="M9153">
        <f t="shared" si="284"/>
        <v>77896</v>
      </c>
      <c r="N9153" s="2">
        <f t="shared" si="285"/>
        <v>50.033355570380259</v>
      </c>
    </row>
    <row r="9154" spans="1:14" x14ac:dyDescent="0.3">
      <c r="A9154" t="s">
        <v>2966</v>
      </c>
      <c r="B9154" t="s">
        <v>2366</v>
      </c>
      <c r="C9154">
        <v>4.5999999999999996</v>
      </c>
      <c r="D9154">
        <v>14</v>
      </c>
      <c r="E9154">
        <v>4499</v>
      </c>
      <c r="F9154">
        <v>2474</v>
      </c>
      <c r="G9154" t="s">
        <v>88</v>
      </c>
      <c r="H9154" t="s">
        <v>27651</v>
      </c>
      <c r="I9154" t="s">
        <v>586</v>
      </c>
      <c r="J9154" t="s">
        <v>2368</v>
      </c>
      <c r="K9154" t="s">
        <v>27652</v>
      </c>
      <c r="L9154">
        <v>13840560</v>
      </c>
      <c r="M9154">
        <f t="shared" si="284"/>
        <v>34636</v>
      </c>
      <c r="N9154" s="2">
        <f t="shared" si="285"/>
        <v>45.01000222271616</v>
      </c>
    </row>
    <row r="9155" spans="1:14" x14ac:dyDescent="0.3">
      <c r="A9155" t="s">
        <v>27653</v>
      </c>
      <c r="B9155" t="s">
        <v>2435</v>
      </c>
      <c r="C9155">
        <v>4</v>
      </c>
      <c r="D9155">
        <v>7</v>
      </c>
      <c r="E9155">
        <v>999</v>
      </c>
      <c r="F9155">
        <v>999</v>
      </c>
      <c r="G9155" t="s">
        <v>42</v>
      </c>
      <c r="H9155" t="s">
        <v>27654</v>
      </c>
      <c r="I9155" t="s">
        <v>273</v>
      </c>
      <c r="J9155" t="s">
        <v>2438</v>
      </c>
      <c r="K9155" t="s">
        <v>27655</v>
      </c>
      <c r="L9155">
        <v>18131422</v>
      </c>
      <c r="M9155">
        <f t="shared" ref="M9155:M9218" si="286">D9155*F9155</f>
        <v>6993</v>
      </c>
      <c r="N9155" s="2">
        <f t="shared" ref="N9155:N9218" si="287">((E9155-F9155)/E9155) *100</f>
        <v>0</v>
      </c>
    </row>
    <row r="9156" spans="1:14" x14ac:dyDescent="0.3">
      <c r="A9156" t="s">
        <v>3277</v>
      </c>
      <c r="B9156" t="s">
        <v>1426</v>
      </c>
      <c r="C9156">
        <v>4.8</v>
      </c>
      <c r="D9156">
        <v>5</v>
      </c>
      <c r="E9156">
        <v>859</v>
      </c>
      <c r="F9156">
        <v>601</v>
      </c>
      <c r="G9156" t="s">
        <v>67</v>
      </c>
      <c r="H9156" t="s">
        <v>27656</v>
      </c>
      <c r="I9156" t="s">
        <v>37</v>
      </c>
      <c r="J9156" t="s">
        <v>1428</v>
      </c>
      <c r="K9156" t="s">
        <v>27657</v>
      </c>
      <c r="L9156">
        <v>17565122</v>
      </c>
      <c r="M9156">
        <f t="shared" si="286"/>
        <v>3005</v>
      </c>
      <c r="N9156" s="2">
        <f t="shared" si="287"/>
        <v>30.034924330616995</v>
      </c>
    </row>
    <row r="9157" spans="1:14" x14ac:dyDescent="0.3">
      <c r="A9157" t="s">
        <v>19014</v>
      </c>
      <c r="B9157" t="s">
        <v>756</v>
      </c>
      <c r="C9157">
        <v>4.4000000000000004</v>
      </c>
      <c r="D9157">
        <v>304</v>
      </c>
      <c r="E9157">
        <v>1699</v>
      </c>
      <c r="F9157">
        <v>798</v>
      </c>
      <c r="G9157" t="s">
        <v>42</v>
      </c>
      <c r="H9157" t="s">
        <v>27658</v>
      </c>
      <c r="I9157" t="s">
        <v>50</v>
      </c>
      <c r="J9157" t="s">
        <v>760</v>
      </c>
      <c r="K9157" t="s">
        <v>27659</v>
      </c>
      <c r="L9157">
        <v>5643866</v>
      </c>
      <c r="M9157">
        <f t="shared" si="286"/>
        <v>242592</v>
      </c>
      <c r="N9157" s="2">
        <f t="shared" si="287"/>
        <v>53.031194820482639</v>
      </c>
    </row>
    <row r="9158" spans="1:14" x14ac:dyDescent="0.3">
      <c r="A9158" t="s">
        <v>3955</v>
      </c>
      <c r="B9158" t="s">
        <v>2303</v>
      </c>
      <c r="C9158">
        <v>3.9</v>
      </c>
      <c r="D9158">
        <v>816</v>
      </c>
      <c r="E9158">
        <v>999</v>
      </c>
      <c r="F9158">
        <v>349</v>
      </c>
      <c r="G9158" t="s">
        <v>67</v>
      </c>
      <c r="H9158" t="s">
        <v>27660</v>
      </c>
      <c r="I9158" t="s">
        <v>56</v>
      </c>
      <c r="J9158" t="s">
        <v>2305</v>
      </c>
      <c r="K9158" t="s">
        <v>27661</v>
      </c>
      <c r="L9158">
        <v>5831458</v>
      </c>
      <c r="M9158">
        <f t="shared" si="286"/>
        <v>284784</v>
      </c>
      <c r="N9158" s="2">
        <f t="shared" si="287"/>
        <v>65.06506506506507</v>
      </c>
    </row>
    <row r="9159" spans="1:14" x14ac:dyDescent="0.3">
      <c r="A9159" t="s">
        <v>27662</v>
      </c>
      <c r="B9159" t="s">
        <v>3055</v>
      </c>
      <c r="C9159">
        <v>4.2</v>
      </c>
      <c r="D9159">
        <v>29</v>
      </c>
      <c r="E9159">
        <v>2799</v>
      </c>
      <c r="F9159">
        <v>2519</v>
      </c>
      <c r="G9159">
        <v>40</v>
      </c>
      <c r="H9159" t="s">
        <v>27663</v>
      </c>
      <c r="I9159" t="s">
        <v>189</v>
      </c>
      <c r="J9159" t="s">
        <v>3057</v>
      </c>
      <c r="K9159" t="s">
        <v>27664</v>
      </c>
      <c r="L9159">
        <v>12071620</v>
      </c>
      <c r="M9159">
        <f t="shared" si="286"/>
        <v>73051</v>
      </c>
      <c r="N9159" s="2">
        <f t="shared" si="287"/>
        <v>10.003572704537335</v>
      </c>
    </row>
    <row r="9160" spans="1:14" x14ac:dyDescent="0.3">
      <c r="A9160" t="s">
        <v>27665</v>
      </c>
      <c r="B9160" t="s">
        <v>2584</v>
      </c>
      <c r="C9160">
        <v>4.2</v>
      </c>
      <c r="D9160">
        <v>153</v>
      </c>
      <c r="E9160">
        <v>175</v>
      </c>
      <c r="F9160">
        <v>131</v>
      </c>
      <c r="G9160" t="s">
        <v>16</v>
      </c>
      <c r="H9160" t="s">
        <v>27666</v>
      </c>
      <c r="I9160" t="s">
        <v>519</v>
      </c>
      <c r="J9160" t="s">
        <v>2587</v>
      </c>
      <c r="K9160" t="s">
        <v>27667</v>
      </c>
      <c r="L9160">
        <v>16432720</v>
      </c>
      <c r="M9160">
        <f t="shared" si="286"/>
        <v>20043</v>
      </c>
      <c r="N9160" s="2">
        <f t="shared" si="287"/>
        <v>25.142857142857146</v>
      </c>
    </row>
    <row r="9161" spans="1:14" x14ac:dyDescent="0.3">
      <c r="A9161" t="s">
        <v>27668</v>
      </c>
      <c r="B9161" t="s">
        <v>165</v>
      </c>
      <c r="C9161">
        <v>4.5</v>
      </c>
      <c r="D9161">
        <v>73</v>
      </c>
      <c r="E9161">
        <v>1499</v>
      </c>
      <c r="F9161">
        <v>1199</v>
      </c>
      <c r="G9161" t="s">
        <v>124</v>
      </c>
      <c r="H9161" t="s">
        <v>27669</v>
      </c>
      <c r="I9161" t="s">
        <v>37</v>
      </c>
      <c r="J9161" t="s">
        <v>168</v>
      </c>
      <c r="K9161" t="s">
        <v>27670</v>
      </c>
      <c r="L9161">
        <v>15118182</v>
      </c>
      <c r="M9161">
        <f t="shared" si="286"/>
        <v>87527</v>
      </c>
      <c r="N9161" s="2">
        <f t="shared" si="287"/>
        <v>20.013342228152101</v>
      </c>
    </row>
    <row r="9162" spans="1:14" x14ac:dyDescent="0.3">
      <c r="A9162" t="s">
        <v>531</v>
      </c>
      <c r="B9162" t="s">
        <v>9959</v>
      </c>
      <c r="C9162">
        <v>4.4000000000000004</v>
      </c>
      <c r="D9162">
        <v>51</v>
      </c>
      <c r="E9162">
        <v>749</v>
      </c>
      <c r="F9162">
        <v>411</v>
      </c>
      <c r="G9162" t="s">
        <v>67</v>
      </c>
      <c r="H9162" t="s">
        <v>27671</v>
      </c>
      <c r="I9162" t="s">
        <v>37</v>
      </c>
      <c r="J9162" t="s">
        <v>9961</v>
      </c>
      <c r="K9162" t="s">
        <v>27672</v>
      </c>
      <c r="L9162">
        <v>17569768</v>
      </c>
      <c r="M9162">
        <f t="shared" si="286"/>
        <v>20961</v>
      </c>
      <c r="N9162" s="2">
        <f t="shared" si="287"/>
        <v>45.126835781041393</v>
      </c>
    </row>
    <row r="9163" spans="1:14" x14ac:dyDescent="0.3">
      <c r="A9163" t="s">
        <v>6135</v>
      </c>
      <c r="B9163" t="s">
        <v>35</v>
      </c>
      <c r="C9163">
        <v>4.2</v>
      </c>
      <c r="D9163">
        <v>75</v>
      </c>
      <c r="E9163">
        <v>1499</v>
      </c>
      <c r="F9163">
        <v>674</v>
      </c>
      <c r="G9163" t="s">
        <v>29</v>
      </c>
      <c r="H9163" t="s">
        <v>27673</v>
      </c>
      <c r="I9163" t="s">
        <v>37</v>
      </c>
      <c r="J9163" t="s">
        <v>38</v>
      </c>
      <c r="K9163" t="s">
        <v>27674</v>
      </c>
      <c r="L9163">
        <v>14818600</v>
      </c>
      <c r="M9163">
        <f t="shared" si="286"/>
        <v>50550</v>
      </c>
      <c r="N9163" s="2">
        <f t="shared" si="287"/>
        <v>55.03669112741828</v>
      </c>
    </row>
    <row r="9164" spans="1:14" x14ac:dyDescent="0.3">
      <c r="A9164" t="s">
        <v>27675</v>
      </c>
      <c r="B9164" t="s">
        <v>205</v>
      </c>
      <c r="C9164">
        <v>3.9</v>
      </c>
      <c r="D9164">
        <v>124</v>
      </c>
      <c r="E9164">
        <v>3499</v>
      </c>
      <c r="F9164">
        <v>1399</v>
      </c>
      <c r="G9164" t="s">
        <v>206</v>
      </c>
      <c r="H9164" t="s">
        <v>27676</v>
      </c>
      <c r="I9164" t="s">
        <v>44</v>
      </c>
      <c r="J9164" t="s">
        <v>208</v>
      </c>
      <c r="K9164" t="s">
        <v>27677</v>
      </c>
      <c r="L9164">
        <v>12120176</v>
      </c>
      <c r="M9164">
        <f t="shared" si="286"/>
        <v>173476</v>
      </c>
      <c r="N9164" s="2">
        <f t="shared" si="287"/>
        <v>60.017147756501856</v>
      </c>
    </row>
    <row r="9165" spans="1:14" x14ac:dyDescent="0.3">
      <c r="A9165" t="s">
        <v>27678</v>
      </c>
      <c r="B9165" t="s">
        <v>27679</v>
      </c>
      <c r="C9165">
        <v>4.3</v>
      </c>
      <c r="D9165">
        <v>1500</v>
      </c>
      <c r="E9165">
        <v>675</v>
      </c>
      <c r="F9165">
        <v>675</v>
      </c>
      <c r="G9165" t="s">
        <v>472</v>
      </c>
      <c r="H9165" t="s">
        <v>27680</v>
      </c>
      <c r="I9165" t="s">
        <v>1584</v>
      </c>
      <c r="J9165" t="s">
        <v>27681</v>
      </c>
      <c r="K9165" t="s">
        <v>27682</v>
      </c>
      <c r="L9165">
        <v>6967602</v>
      </c>
      <c r="M9165">
        <f t="shared" si="286"/>
        <v>1012500</v>
      </c>
      <c r="N9165" s="2">
        <f t="shared" si="287"/>
        <v>0</v>
      </c>
    </row>
    <row r="9166" spans="1:14" x14ac:dyDescent="0.3">
      <c r="A9166" t="s">
        <v>27683</v>
      </c>
      <c r="B9166" t="s">
        <v>205</v>
      </c>
      <c r="C9166">
        <v>4.5</v>
      </c>
      <c r="D9166">
        <v>15</v>
      </c>
      <c r="E9166">
        <v>2499</v>
      </c>
      <c r="F9166">
        <v>1249</v>
      </c>
      <c r="G9166" t="s">
        <v>22618</v>
      </c>
      <c r="H9166" t="s">
        <v>27684</v>
      </c>
      <c r="I9166" t="s">
        <v>297</v>
      </c>
      <c r="J9166" t="s">
        <v>208</v>
      </c>
      <c r="K9166" t="s">
        <v>27685</v>
      </c>
      <c r="L9166">
        <v>16018004</v>
      </c>
      <c r="M9166">
        <f t="shared" si="286"/>
        <v>18735</v>
      </c>
      <c r="N9166" s="2">
        <f t="shared" si="287"/>
        <v>50.020008003201276</v>
      </c>
    </row>
    <row r="9167" spans="1:14" x14ac:dyDescent="0.3">
      <c r="A9167" t="s">
        <v>11583</v>
      </c>
      <c r="B9167" t="s">
        <v>1222</v>
      </c>
      <c r="C9167">
        <v>4.5</v>
      </c>
      <c r="D9167">
        <v>29</v>
      </c>
      <c r="E9167">
        <v>999</v>
      </c>
      <c r="F9167">
        <v>479</v>
      </c>
      <c r="G9167" t="s">
        <v>42</v>
      </c>
      <c r="H9167" t="s">
        <v>27686</v>
      </c>
      <c r="I9167" t="s">
        <v>56</v>
      </c>
      <c r="J9167" t="s">
        <v>1224</v>
      </c>
      <c r="K9167" t="s">
        <v>27687</v>
      </c>
      <c r="L9167">
        <v>17537924</v>
      </c>
      <c r="M9167">
        <f t="shared" si="286"/>
        <v>13891</v>
      </c>
      <c r="N9167" s="2">
        <f t="shared" si="287"/>
        <v>52.052052052052055</v>
      </c>
    </row>
    <row r="9168" spans="1:14" x14ac:dyDescent="0.3">
      <c r="A9168" t="s">
        <v>27688</v>
      </c>
      <c r="B9168" t="s">
        <v>230</v>
      </c>
      <c r="C9168">
        <v>3.9</v>
      </c>
      <c r="D9168">
        <v>75</v>
      </c>
      <c r="E9168">
        <v>1299</v>
      </c>
      <c r="F9168">
        <v>415</v>
      </c>
      <c r="G9168" t="s">
        <v>16</v>
      </c>
      <c r="H9168" t="s">
        <v>27689</v>
      </c>
      <c r="I9168" t="s">
        <v>1393</v>
      </c>
      <c r="J9168" t="s">
        <v>232</v>
      </c>
      <c r="K9168" t="s">
        <v>27690</v>
      </c>
      <c r="L9168">
        <v>15622538</v>
      </c>
      <c r="M9168">
        <f t="shared" si="286"/>
        <v>31125</v>
      </c>
      <c r="N9168" s="2">
        <f t="shared" si="287"/>
        <v>68.052347959969211</v>
      </c>
    </row>
    <row r="9169" spans="1:14" x14ac:dyDescent="0.3">
      <c r="A9169" t="s">
        <v>2046</v>
      </c>
      <c r="B9169" t="s">
        <v>1312</v>
      </c>
      <c r="C9169">
        <v>4.5</v>
      </c>
      <c r="D9169">
        <v>48</v>
      </c>
      <c r="E9169">
        <v>2499</v>
      </c>
      <c r="F9169">
        <v>999</v>
      </c>
      <c r="G9169" t="s">
        <v>335</v>
      </c>
      <c r="H9169" t="s">
        <v>27691</v>
      </c>
      <c r="I9169" t="s">
        <v>126</v>
      </c>
      <c r="J9169" t="s">
        <v>1314</v>
      </c>
      <c r="K9169" t="s">
        <v>27692</v>
      </c>
      <c r="L9169">
        <v>14681170</v>
      </c>
      <c r="M9169">
        <f t="shared" si="286"/>
        <v>47952</v>
      </c>
      <c r="N9169" s="2">
        <f t="shared" si="287"/>
        <v>60.024009603841534</v>
      </c>
    </row>
    <row r="9170" spans="1:14" x14ac:dyDescent="0.3">
      <c r="A9170" t="s">
        <v>27693</v>
      </c>
      <c r="B9170" t="s">
        <v>80</v>
      </c>
      <c r="C9170">
        <v>3.2</v>
      </c>
      <c r="D9170">
        <v>23</v>
      </c>
      <c r="E9170">
        <v>2999</v>
      </c>
      <c r="F9170">
        <v>1199</v>
      </c>
      <c r="G9170" t="s">
        <v>42</v>
      </c>
      <c r="H9170" t="s">
        <v>27694</v>
      </c>
      <c r="I9170" t="s">
        <v>50</v>
      </c>
      <c r="J9170" t="s">
        <v>84</v>
      </c>
      <c r="K9170" t="s">
        <v>27695</v>
      </c>
      <c r="L9170">
        <v>15497842</v>
      </c>
      <c r="M9170">
        <f t="shared" si="286"/>
        <v>27577</v>
      </c>
      <c r="N9170" s="2">
        <f t="shared" si="287"/>
        <v>60.020006668889621</v>
      </c>
    </row>
    <row r="9171" spans="1:14" x14ac:dyDescent="0.3">
      <c r="A9171" t="s">
        <v>6659</v>
      </c>
      <c r="B9171" t="s">
        <v>3772</v>
      </c>
      <c r="C9171">
        <v>5</v>
      </c>
      <c r="D9171">
        <v>5</v>
      </c>
      <c r="E9171">
        <v>3899</v>
      </c>
      <c r="F9171">
        <v>2339</v>
      </c>
      <c r="G9171" t="s">
        <v>16</v>
      </c>
      <c r="H9171" t="s">
        <v>27696</v>
      </c>
      <c r="I9171" t="s">
        <v>586</v>
      </c>
      <c r="J9171" t="s">
        <v>3774</v>
      </c>
      <c r="K9171" t="s">
        <v>27697</v>
      </c>
      <c r="L9171">
        <v>15521572</v>
      </c>
      <c r="M9171">
        <f t="shared" si="286"/>
        <v>11695</v>
      </c>
      <c r="N9171" s="2">
        <f t="shared" si="287"/>
        <v>40.010259040779687</v>
      </c>
    </row>
    <row r="9172" spans="1:14" x14ac:dyDescent="0.3">
      <c r="A9172" t="s">
        <v>13018</v>
      </c>
      <c r="B9172" t="s">
        <v>230</v>
      </c>
      <c r="C9172">
        <v>4.4000000000000004</v>
      </c>
      <c r="D9172">
        <v>320</v>
      </c>
      <c r="E9172">
        <v>1999</v>
      </c>
      <c r="F9172">
        <v>999</v>
      </c>
      <c r="G9172" t="s">
        <v>81</v>
      </c>
      <c r="H9172" t="s">
        <v>27698</v>
      </c>
      <c r="I9172" t="s">
        <v>83</v>
      </c>
      <c r="J9172" t="s">
        <v>232</v>
      </c>
      <c r="K9172" t="s">
        <v>27699</v>
      </c>
      <c r="L9172">
        <v>11541852</v>
      </c>
      <c r="M9172">
        <f t="shared" si="286"/>
        <v>319680</v>
      </c>
      <c r="N9172" s="2">
        <f t="shared" si="287"/>
        <v>50.025012506253134</v>
      </c>
    </row>
    <row r="9173" spans="1:14" x14ac:dyDescent="0.3">
      <c r="A9173" t="s">
        <v>27700</v>
      </c>
      <c r="B9173" t="s">
        <v>4044</v>
      </c>
      <c r="C9173">
        <v>4.2</v>
      </c>
      <c r="D9173">
        <v>145</v>
      </c>
      <c r="E9173">
        <v>978</v>
      </c>
      <c r="F9173">
        <v>479</v>
      </c>
      <c r="G9173" t="s">
        <v>67</v>
      </c>
      <c r="H9173" t="s">
        <v>27701</v>
      </c>
      <c r="I9173" t="s">
        <v>56</v>
      </c>
      <c r="J9173" t="s">
        <v>4046</v>
      </c>
      <c r="K9173" t="s">
        <v>27702</v>
      </c>
      <c r="L9173">
        <v>12802666</v>
      </c>
      <c r="M9173">
        <f t="shared" si="286"/>
        <v>69455</v>
      </c>
      <c r="N9173" s="2">
        <f t="shared" si="287"/>
        <v>51.022494887525561</v>
      </c>
    </row>
    <row r="9174" spans="1:14" x14ac:dyDescent="0.3">
      <c r="A9174" t="s">
        <v>3910</v>
      </c>
      <c r="B9174" t="s">
        <v>2153</v>
      </c>
      <c r="C9174">
        <v>4.5999999999999996</v>
      </c>
      <c r="D9174">
        <v>5</v>
      </c>
      <c r="E9174">
        <v>5499</v>
      </c>
      <c r="F9174">
        <v>2749</v>
      </c>
      <c r="G9174" t="s">
        <v>905</v>
      </c>
      <c r="H9174" t="s">
        <v>27703</v>
      </c>
      <c r="I9174" t="s">
        <v>83</v>
      </c>
      <c r="J9174" t="s">
        <v>2155</v>
      </c>
      <c r="K9174" t="s">
        <v>27704</v>
      </c>
      <c r="L9174">
        <v>15794724</v>
      </c>
      <c r="M9174">
        <f t="shared" si="286"/>
        <v>13745</v>
      </c>
      <c r="N9174" s="2">
        <f t="shared" si="287"/>
        <v>50.009092562284053</v>
      </c>
    </row>
    <row r="9175" spans="1:14" x14ac:dyDescent="0.3">
      <c r="A9175" t="s">
        <v>3910</v>
      </c>
      <c r="B9175" t="s">
        <v>557</v>
      </c>
      <c r="C9175">
        <v>4.4000000000000004</v>
      </c>
      <c r="D9175">
        <v>5</v>
      </c>
      <c r="E9175">
        <v>2399</v>
      </c>
      <c r="F9175">
        <v>1559</v>
      </c>
      <c r="G9175" t="s">
        <v>2167</v>
      </c>
      <c r="H9175" t="s">
        <v>27705</v>
      </c>
      <c r="I9175" t="s">
        <v>83</v>
      </c>
      <c r="J9175" t="s">
        <v>559</v>
      </c>
      <c r="K9175" t="s">
        <v>27706</v>
      </c>
      <c r="L9175">
        <v>16746830</v>
      </c>
      <c r="M9175">
        <f t="shared" si="286"/>
        <v>7795</v>
      </c>
      <c r="N9175" s="2">
        <f t="shared" si="287"/>
        <v>35.014589412255106</v>
      </c>
    </row>
    <row r="9176" spans="1:14" x14ac:dyDescent="0.3">
      <c r="A9176" t="s">
        <v>27707</v>
      </c>
      <c r="B9176" t="s">
        <v>27708</v>
      </c>
      <c r="C9176">
        <v>4.5999999999999996</v>
      </c>
      <c r="D9176">
        <v>31</v>
      </c>
      <c r="E9176">
        <v>899</v>
      </c>
      <c r="F9176">
        <v>799</v>
      </c>
      <c r="G9176" t="s">
        <v>27709</v>
      </c>
      <c r="H9176" t="s">
        <v>27710</v>
      </c>
      <c r="I9176" t="s">
        <v>642</v>
      </c>
      <c r="J9176" t="s">
        <v>27711</v>
      </c>
      <c r="K9176" t="s">
        <v>27712</v>
      </c>
      <c r="L9176">
        <v>15201898</v>
      </c>
      <c r="M9176">
        <f t="shared" si="286"/>
        <v>24769</v>
      </c>
      <c r="N9176" s="2">
        <f t="shared" si="287"/>
        <v>11.123470522803114</v>
      </c>
    </row>
    <row r="9177" spans="1:14" x14ac:dyDescent="0.3">
      <c r="A9177" t="s">
        <v>27713</v>
      </c>
      <c r="B9177" t="s">
        <v>9959</v>
      </c>
      <c r="C9177">
        <v>3.9</v>
      </c>
      <c r="D9177">
        <v>13</v>
      </c>
      <c r="E9177">
        <v>1899</v>
      </c>
      <c r="F9177">
        <v>569</v>
      </c>
      <c r="G9177" t="s">
        <v>67</v>
      </c>
      <c r="H9177" t="s">
        <v>27714</v>
      </c>
      <c r="I9177" t="s">
        <v>862</v>
      </c>
      <c r="J9177" t="s">
        <v>9961</v>
      </c>
      <c r="K9177" t="s">
        <v>27715</v>
      </c>
      <c r="L9177">
        <v>14446150</v>
      </c>
      <c r="M9177">
        <f t="shared" si="286"/>
        <v>7397</v>
      </c>
      <c r="N9177" s="2">
        <f t="shared" si="287"/>
        <v>70.036861506055814</v>
      </c>
    </row>
    <row r="9178" spans="1:14" x14ac:dyDescent="0.3">
      <c r="A9178" t="s">
        <v>27716</v>
      </c>
      <c r="B9178" t="s">
        <v>1222</v>
      </c>
      <c r="C9178">
        <v>4.2</v>
      </c>
      <c r="D9178">
        <v>1100</v>
      </c>
      <c r="E9178">
        <v>2999</v>
      </c>
      <c r="F9178">
        <v>1799</v>
      </c>
      <c r="G9178" t="s">
        <v>67</v>
      </c>
      <c r="H9178" t="s">
        <v>27717</v>
      </c>
      <c r="I9178" t="s">
        <v>56</v>
      </c>
      <c r="J9178" t="s">
        <v>1224</v>
      </c>
      <c r="K9178" t="s">
        <v>27718</v>
      </c>
      <c r="L9178">
        <v>1351997</v>
      </c>
      <c r="M9178">
        <f t="shared" si="286"/>
        <v>1978900</v>
      </c>
      <c r="N9178" s="2">
        <f t="shared" si="287"/>
        <v>40.013337779259757</v>
      </c>
    </row>
    <row r="9179" spans="1:14" x14ac:dyDescent="0.3">
      <c r="A9179" t="s">
        <v>27719</v>
      </c>
      <c r="B9179" t="s">
        <v>816</v>
      </c>
      <c r="C9179">
        <v>4.5999999999999996</v>
      </c>
      <c r="D9179">
        <v>65</v>
      </c>
      <c r="E9179">
        <v>1499</v>
      </c>
      <c r="F9179">
        <v>899</v>
      </c>
      <c r="G9179" t="s">
        <v>182</v>
      </c>
      <c r="H9179" t="s">
        <v>27720</v>
      </c>
      <c r="I9179" t="s">
        <v>273</v>
      </c>
      <c r="J9179" t="s">
        <v>819</v>
      </c>
      <c r="K9179" t="s">
        <v>27721</v>
      </c>
      <c r="L9179">
        <v>14744466</v>
      </c>
      <c r="M9179">
        <f t="shared" si="286"/>
        <v>58435</v>
      </c>
      <c r="N9179" s="2">
        <f t="shared" si="287"/>
        <v>40.026684456304203</v>
      </c>
    </row>
    <row r="9180" spans="1:14" x14ac:dyDescent="0.3">
      <c r="A9180" t="s">
        <v>5679</v>
      </c>
      <c r="B9180" t="s">
        <v>5794</v>
      </c>
      <c r="C9180">
        <v>4.5</v>
      </c>
      <c r="D9180">
        <v>11</v>
      </c>
      <c r="E9180">
        <v>999</v>
      </c>
      <c r="F9180">
        <v>999</v>
      </c>
      <c r="G9180" t="s">
        <v>683</v>
      </c>
      <c r="H9180" t="s">
        <v>27722</v>
      </c>
      <c r="I9180" t="s">
        <v>3629</v>
      </c>
      <c r="J9180" t="s">
        <v>5796</v>
      </c>
      <c r="K9180" t="s">
        <v>27723</v>
      </c>
      <c r="L9180">
        <v>15093300</v>
      </c>
      <c r="M9180">
        <f t="shared" si="286"/>
        <v>10989</v>
      </c>
      <c r="N9180" s="2">
        <f t="shared" si="287"/>
        <v>0</v>
      </c>
    </row>
    <row r="9181" spans="1:14" x14ac:dyDescent="0.3">
      <c r="A9181" t="s">
        <v>27724</v>
      </c>
      <c r="B9181" t="s">
        <v>289</v>
      </c>
      <c r="C9181">
        <v>4.5999999999999996</v>
      </c>
      <c r="D9181">
        <v>22</v>
      </c>
      <c r="E9181">
        <v>8495</v>
      </c>
      <c r="F9181">
        <v>6796</v>
      </c>
      <c r="G9181" t="s">
        <v>16</v>
      </c>
      <c r="H9181" t="s">
        <v>27725</v>
      </c>
      <c r="I9181" t="s">
        <v>177</v>
      </c>
      <c r="J9181" t="s">
        <v>291</v>
      </c>
      <c r="K9181" t="s">
        <v>27726</v>
      </c>
      <c r="L9181">
        <v>13316132</v>
      </c>
      <c r="M9181">
        <f t="shared" si="286"/>
        <v>149512</v>
      </c>
      <c r="N9181" s="2">
        <f t="shared" si="287"/>
        <v>20</v>
      </c>
    </row>
    <row r="9182" spans="1:14" x14ac:dyDescent="0.3">
      <c r="A9182" t="s">
        <v>7283</v>
      </c>
      <c r="B9182" t="s">
        <v>1426</v>
      </c>
      <c r="C9182">
        <v>4.4000000000000004</v>
      </c>
      <c r="D9182">
        <v>16</v>
      </c>
      <c r="E9182">
        <v>939</v>
      </c>
      <c r="F9182">
        <v>704</v>
      </c>
      <c r="G9182" t="s">
        <v>67</v>
      </c>
      <c r="H9182" t="s">
        <v>27727</v>
      </c>
      <c r="I9182" t="s">
        <v>37</v>
      </c>
      <c r="J9182" t="s">
        <v>1428</v>
      </c>
      <c r="K9182" t="s">
        <v>27728</v>
      </c>
      <c r="L9182">
        <v>17565236</v>
      </c>
      <c r="M9182">
        <f t="shared" si="286"/>
        <v>11264</v>
      </c>
      <c r="N9182" s="2">
        <f t="shared" si="287"/>
        <v>25.026624068157616</v>
      </c>
    </row>
    <row r="9183" spans="1:14" x14ac:dyDescent="0.3">
      <c r="A9183" t="s">
        <v>23221</v>
      </c>
      <c r="B9183" t="s">
        <v>2528</v>
      </c>
      <c r="C9183">
        <v>3.9</v>
      </c>
      <c r="D9183">
        <v>58</v>
      </c>
      <c r="E9183">
        <v>2210</v>
      </c>
      <c r="F9183">
        <v>972</v>
      </c>
      <c r="G9183" t="s">
        <v>29</v>
      </c>
      <c r="H9183" t="s">
        <v>27729</v>
      </c>
      <c r="I9183" t="s">
        <v>126</v>
      </c>
      <c r="J9183" t="s">
        <v>2530</v>
      </c>
      <c r="K9183" t="s">
        <v>27730</v>
      </c>
      <c r="L9183">
        <v>10720540</v>
      </c>
      <c r="M9183">
        <f t="shared" si="286"/>
        <v>56376</v>
      </c>
      <c r="N9183" s="2">
        <f t="shared" si="287"/>
        <v>56.018099547511312</v>
      </c>
    </row>
    <row r="9184" spans="1:14" x14ac:dyDescent="0.3">
      <c r="A9184" t="s">
        <v>5798</v>
      </c>
      <c r="B9184" t="s">
        <v>1097</v>
      </c>
      <c r="C9184">
        <v>4</v>
      </c>
      <c r="D9184">
        <v>5</v>
      </c>
      <c r="E9184">
        <v>2699</v>
      </c>
      <c r="F9184">
        <v>998</v>
      </c>
      <c r="G9184" t="s">
        <v>838</v>
      </c>
      <c r="H9184" t="s">
        <v>27731</v>
      </c>
      <c r="I9184" t="s">
        <v>446</v>
      </c>
      <c r="J9184" t="s">
        <v>1099</v>
      </c>
      <c r="K9184" t="s">
        <v>27732</v>
      </c>
      <c r="L9184">
        <v>18200730</v>
      </c>
      <c r="M9184">
        <f t="shared" si="286"/>
        <v>4990</v>
      </c>
      <c r="N9184" s="2">
        <f t="shared" si="287"/>
        <v>63.023341978510558</v>
      </c>
    </row>
    <row r="9185" spans="1:14" x14ac:dyDescent="0.3">
      <c r="A9185" t="s">
        <v>27733</v>
      </c>
      <c r="B9185" t="s">
        <v>18868</v>
      </c>
      <c r="C9185">
        <v>3.8</v>
      </c>
      <c r="D9185">
        <v>1200</v>
      </c>
      <c r="E9185">
        <v>1599</v>
      </c>
      <c r="F9185">
        <v>591</v>
      </c>
      <c r="G9185" t="s">
        <v>81</v>
      </c>
      <c r="H9185" t="s">
        <v>27734</v>
      </c>
      <c r="I9185" t="s">
        <v>446</v>
      </c>
      <c r="J9185" t="s">
        <v>18870</v>
      </c>
      <c r="K9185" t="s">
        <v>27735</v>
      </c>
      <c r="L9185">
        <v>9843881</v>
      </c>
      <c r="M9185">
        <f t="shared" si="286"/>
        <v>709200</v>
      </c>
      <c r="N9185" s="2">
        <f t="shared" si="287"/>
        <v>63.03939962476548</v>
      </c>
    </row>
    <row r="9186" spans="1:14" x14ac:dyDescent="0.3">
      <c r="A9186" t="s">
        <v>13316</v>
      </c>
      <c r="B9186" t="s">
        <v>6999</v>
      </c>
      <c r="C9186">
        <v>4.3</v>
      </c>
      <c r="D9186">
        <v>23</v>
      </c>
      <c r="E9186">
        <v>339</v>
      </c>
      <c r="F9186">
        <v>254</v>
      </c>
      <c r="G9186" t="s">
        <v>335</v>
      </c>
      <c r="H9186" t="s">
        <v>27736</v>
      </c>
      <c r="I9186" t="s">
        <v>37</v>
      </c>
      <c r="J9186" t="s">
        <v>7001</v>
      </c>
      <c r="K9186" t="s">
        <v>27737</v>
      </c>
      <c r="L9186">
        <v>15413802</v>
      </c>
      <c r="M9186">
        <f t="shared" si="286"/>
        <v>5842</v>
      </c>
      <c r="N9186" s="2">
        <f t="shared" si="287"/>
        <v>25.073746312684364</v>
      </c>
    </row>
    <row r="9187" spans="1:14" x14ac:dyDescent="0.3">
      <c r="A9187" t="s">
        <v>13053</v>
      </c>
      <c r="B9187" t="s">
        <v>2242</v>
      </c>
      <c r="C9187">
        <v>4.4000000000000004</v>
      </c>
      <c r="D9187">
        <v>41</v>
      </c>
      <c r="E9187">
        <v>1399</v>
      </c>
      <c r="F9187">
        <v>559</v>
      </c>
      <c r="G9187" t="s">
        <v>81</v>
      </c>
      <c r="H9187" t="s">
        <v>27738</v>
      </c>
      <c r="I9187" t="s">
        <v>446</v>
      </c>
      <c r="J9187" t="s">
        <v>2244</v>
      </c>
      <c r="K9187" t="s">
        <v>27739</v>
      </c>
      <c r="L9187">
        <v>14572206</v>
      </c>
      <c r="M9187">
        <f t="shared" si="286"/>
        <v>22919</v>
      </c>
      <c r="N9187" s="2">
        <f t="shared" si="287"/>
        <v>60.042887776983555</v>
      </c>
    </row>
    <row r="9188" spans="1:14" x14ac:dyDescent="0.3">
      <c r="A9188" t="s">
        <v>27740</v>
      </c>
      <c r="B9188" t="s">
        <v>2435</v>
      </c>
      <c r="C9188">
        <v>4.5999999999999996</v>
      </c>
      <c r="D9188">
        <v>27</v>
      </c>
      <c r="E9188">
        <v>1999</v>
      </c>
      <c r="F9188">
        <v>1999</v>
      </c>
      <c r="G9188" t="s">
        <v>42</v>
      </c>
      <c r="H9188" t="s">
        <v>27741</v>
      </c>
      <c r="I9188" t="s">
        <v>201</v>
      </c>
      <c r="J9188" t="s">
        <v>2438</v>
      </c>
      <c r="K9188" t="s">
        <v>27742</v>
      </c>
      <c r="L9188">
        <v>16929760</v>
      </c>
      <c r="M9188">
        <f t="shared" si="286"/>
        <v>53973</v>
      </c>
      <c r="N9188" s="2">
        <f t="shared" si="287"/>
        <v>0</v>
      </c>
    </row>
    <row r="9189" spans="1:14" x14ac:dyDescent="0.3">
      <c r="A9189" t="s">
        <v>79</v>
      </c>
      <c r="B9189" t="s">
        <v>1190</v>
      </c>
      <c r="C9189">
        <v>3.9</v>
      </c>
      <c r="D9189">
        <v>15</v>
      </c>
      <c r="E9189">
        <v>2599</v>
      </c>
      <c r="F9189">
        <v>1169</v>
      </c>
      <c r="G9189" t="s">
        <v>757</v>
      </c>
      <c r="H9189" t="s">
        <v>27743</v>
      </c>
      <c r="I9189" t="s">
        <v>83</v>
      </c>
      <c r="J9189" t="s">
        <v>1193</v>
      </c>
      <c r="K9189" t="s">
        <v>27744</v>
      </c>
      <c r="L9189">
        <v>16860428</v>
      </c>
      <c r="M9189">
        <f t="shared" si="286"/>
        <v>17535</v>
      </c>
      <c r="N9189" s="2">
        <f t="shared" si="287"/>
        <v>55.021161985378995</v>
      </c>
    </row>
    <row r="9190" spans="1:14" x14ac:dyDescent="0.3">
      <c r="A9190" t="s">
        <v>10753</v>
      </c>
      <c r="B9190" t="s">
        <v>27745</v>
      </c>
      <c r="C9190">
        <v>3.4</v>
      </c>
      <c r="D9190">
        <v>14</v>
      </c>
      <c r="E9190">
        <v>4899</v>
      </c>
      <c r="F9190">
        <v>1649</v>
      </c>
      <c r="G9190" t="s">
        <v>16</v>
      </c>
      <c r="H9190" t="s">
        <v>27746</v>
      </c>
      <c r="I9190" t="s">
        <v>367</v>
      </c>
      <c r="J9190" t="s">
        <v>27747</v>
      </c>
      <c r="K9190" t="s">
        <v>27748</v>
      </c>
      <c r="L9190">
        <v>17792712</v>
      </c>
      <c r="M9190">
        <f t="shared" si="286"/>
        <v>23086</v>
      </c>
      <c r="N9190" s="2">
        <f t="shared" si="287"/>
        <v>66.340069401918754</v>
      </c>
    </row>
    <row r="9191" spans="1:14" x14ac:dyDescent="0.3">
      <c r="A9191" t="s">
        <v>2624</v>
      </c>
      <c r="B9191" t="s">
        <v>2212</v>
      </c>
      <c r="C9191">
        <v>4.0999999999999996</v>
      </c>
      <c r="D9191">
        <v>104</v>
      </c>
      <c r="E9191">
        <v>1295</v>
      </c>
      <c r="F9191">
        <v>712</v>
      </c>
      <c r="G9191" t="s">
        <v>27749</v>
      </c>
      <c r="H9191" t="s">
        <v>27750</v>
      </c>
      <c r="I9191" t="s">
        <v>110</v>
      </c>
      <c r="J9191" t="s">
        <v>2215</v>
      </c>
      <c r="K9191" t="s">
        <v>27751</v>
      </c>
      <c r="L9191">
        <v>14215446</v>
      </c>
      <c r="M9191">
        <f t="shared" si="286"/>
        <v>74048</v>
      </c>
      <c r="N9191" s="2">
        <f t="shared" si="287"/>
        <v>45.019305019305015</v>
      </c>
    </row>
    <row r="9192" spans="1:14" x14ac:dyDescent="0.3">
      <c r="A9192" t="s">
        <v>449</v>
      </c>
      <c r="B9192" t="s">
        <v>733</v>
      </c>
      <c r="C9192">
        <v>3.9</v>
      </c>
      <c r="D9192">
        <v>220</v>
      </c>
      <c r="E9192">
        <v>1349</v>
      </c>
      <c r="F9192">
        <v>539</v>
      </c>
      <c r="G9192" t="s">
        <v>1657</v>
      </c>
      <c r="H9192" t="s">
        <v>27752</v>
      </c>
      <c r="I9192" t="s">
        <v>297</v>
      </c>
      <c r="J9192" t="s">
        <v>735</v>
      </c>
      <c r="K9192" t="s">
        <v>27753</v>
      </c>
      <c r="L9192">
        <v>14205774</v>
      </c>
      <c r="M9192">
        <f t="shared" si="286"/>
        <v>118580</v>
      </c>
      <c r="N9192" s="2">
        <f t="shared" si="287"/>
        <v>60.044477390659743</v>
      </c>
    </row>
    <row r="9193" spans="1:14" x14ac:dyDescent="0.3">
      <c r="A9193" t="s">
        <v>12271</v>
      </c>
      <c r="B9193" t="s">
        <v>3944</v>
      </c>
      <c r="C9193">
        <v>4.0999999999999996</v>
      </c>
      <c r="D9193">
        <v>26</v>
      </c>
      <c r="E9193">
        <v>3990</v>
      </c>
      <c r="F9193">
        <v>798</v>
      </c>
      <c r="G9193" t="s">
        <v>683</v>
      </c>
      <c r="H9193" t="s">
        <v>27754</v>
      </c>
      <c r="I9193" t="s">
        <v>1080</v>
      </c>
      <c r="J9193" t="s">
        <v>3946</v>
      </c>
      <c r="K9193" t="s">
        <v>27755</v>
      </c>
      <c r="L9193">
        <v>17195004</v>
      </c>
      <c r="M9193">
        <f t="shared" si="286"/>
        <v>20748</v>
      </c>
      <c r="N9193" s="2">
        <f t="shared" si="287"/>
        <v>80</v>
      </c>
    </row>
    <row r="9194" spans="1:14" x14ac:dyDescent="0.3">
      <c r="A9194" t="s">
        <v>1295</v>
      </c>
      <c r="B9194" t="s">
        <v>119</v>
      </c>
      <c r="C9194">
        <v>4.9000000000000004</v>
      </c>
      <c r="D9194">
        <v>8</v>
      </c>
      <c r="E9194">
        <v>199</v>
      </c>
      <c r="F9194">
        <v>199</v>
      </c>
      <c r="G9194" t="s">
        <v>19170</v>
      </c>
      <c r="H9194" t="s">
        <v>27756</v>
      </c>
      <c r="I9194" t="s">
        <v>76</v>
      </c>
      <c r="J9194" t="s">
        <v>119</v>
      </c>
      <c r="K9194" t="s">
        <v>27757</v>
      </c>
      <c r="L9194">
        <v>18606374</v>
      </c>
      <c r="M9194">
        <f t="shared" si="286"/>
        <v>1592</v>
      </c>
      <c r="N9194" s="2">
        <f t="shared" si="287"/>
        <v>0</v>
      </c>
    </row>
    <row r="9195" spans="1:14" x14ac:dyDescent="0.3">
      <c r="A9195" t="s">
        <v>1979</v>
      </c>
      <c r="B9195" t="s">
        <v>54</v>
      </c>
      <c r="C9195">
        <v>4.4000000000000004</v>
      </c>
      <c r="D9195">
        <v>381</v>
      </c>
      <c r="E9195">
        <v>1199</v>
      </c>
      <c r="F9195">
        <v>659</v>
      </c>
      <c r="G9195" t="s">
        <v>16</v>
      </c>
      <c r="H9195" t="s">
        <v>27758</v>
      </c>
      <c r="I9195" t="s">
        <v>586</v>
      </c>
      <c r="J9195" t="s">
        <v>57</v>
      </c>
      <c r="K9195" t="s">
        <v>11754</v>
      </c>
      <c r="L9195">
        <v>2044112</v>
      </c>
      <c r="M9195">
        <f t="shared" si="286"/>
        <v>251079</v>
      </c>
      <c r="N9195" s="2">
        <f t="shared" si="287"/>
        <v>45.037531276063383</v>
      </c>
    </row>
    <row r="9196" spans="1:14" x14ac:dyDescent="0.3">
      <c r="A9196" t="s">
        <v>583</v>
      </c>
      <c r="B9196" t="s">
        <v>80</v>
      </c>
      <c r="C9196">
        <v>4.5</v>
      </c>
      <c r="D9196">
        <v>140</v>
      </c>
      <c r="E9196">
        <v>2899</v>
      </c>
      <c r="F9196">
        <v>1594</v>
      </c>
      <c r="G9196" t="s">
        <v>16</v>
      </c>
      <c r="H9196" t="s">
        <v>27759</v>
      </c>
      <c r="I9196" t="s">
        <v>586</v>
      </c>
      <c r="J9196" t="s">
        <v>84</v>
      </c>
      <c r="K9196" t="s">
        <v>11701</v>
      </c>
      <c r="L9196">
        <v>6609819</v>
      </c>
      <c r="M9196">
        <f t="shared" si="286"/>
        <v>223160</v>
      </c>
      <c r="N9196" s="2">
        <f t="shared" si="287"/>
        <v>45.015522593997929</v>
      </c>
    </row>
    <row r="9197" spans="1:14" x14ac:dyDescent="0.3">
      <c r="A9197" t="s">
        <v>11154</v>
      </c>
      <c r="B9197" t="s">
        <v>6675</v>
      </c>
      <c r="C9197">
        <v>3.7</v>
      </c>
      <c r="D9197">
        <v>35</v>
      </c>
      <c r="E9197">
        <v>6599</v>
      </c>
      <c r="F9197">
        <v>2309</v>
      </c>
      <c r="G9197" t="s">
        <v>74</v>
      </c>
      <c r="H9197" t="s">
        <v>27760</v>
      </c>
      <c r="I9197" t="s">
        <v>685</v>
      </c>
      <c r="J9197" t="s">
        <v>6677</v>
      </c>
      <c r="K9197" t="s">
        <v>27761</v>
      </c>
      <c r="L9197">
        <v>11293138</v>
      </c>
      <c r="M9197">
        <f t="shared" si="286"/>
        <v>80815</v>
      </c>
      <c r="N9197" s="2">
        <f t="shared" si="287"/>
        <v>65.009849977269283</v>
      </c>
    </row>
    <row r="9198" spans="1:14" x14ac:dyDescent="0.3">
      <c r="A9198" t="s">
        <v>27762</v>
      </c>
      <c r="B9198" t="s">
        <v>54</v>
      </c>
      <c r="C9198">
        <v>4.3</v>
      </c>
      <c r="D9198">
        <v>14</v>
      </c>
      <c r="E9198">
        <v>2299</v>
      </c>
      <c r="F9198">
        <v>919</v>
      </c>
      <c r="G9198" t="s">
        <v>42</v>
      </c>
      <c r="H9198" t="s">
        <v>27763</v>
      </c>
      <c r="I9198" t="s">
        <v>50</v>
      </c>
      <c r="J9198" t="s">
        <v>57</v>
      </c>
      <c r="K9198" t="s">
        <v>27764</v>
      </c>
      <c r="L9198">
        <v>14725814</v>
      </c>
      <c r="M9198">
        <f t="shared" si="286"/>
        <v>12866</v>
      </c>
      <c r="N9198" s="2">
        <f t="shared" si="287"/>
        <v>60.026098303610262</v>
      </c>
    </row>
    <row r="9199" spans="1:14" x14ac:dyDescent="0.3">
      <c r="A9199" t="s">
        <v>27765</v>
      </c>
      <c r="B9199" t="s">
        <v>3381</v>
      </c>
      <c r="C9199">
        <v>4.0999999999999996</v>
      </c>
      <c r="D9199">
        <v>48</v>
      </c>
      <c r="E9199">
        <v>2199</v>
      </c>
      <c r="F9199">
        <v>989</v>
      </c>
      <c r="G9199" t="s">
        <v>148</v>
      </c>
      <c r="H9199" t="s">
        <v>27766</v>
      </c>
      <c r="I9199" t="s">
        <v>50</v>
      </c>
      <c r="J9199" t="s">
        <v>3384</v>
      </c>
      <c r="K9199" t="s">
        <v>27767</v>
      </c>
      <c r="L9199">
        <v>16195360</v>
      </c>
      <c r="M9199">
        <f t="shared" si="286"/>
        <v>47472</v>
      </c>
      <c r="N9199" s="2">
        <f t="shared" si="287"/>
        <v>55.025011368804002</v>
      </c>
    </row>
    <row r="9200" spans="1:14" x14ac:dyDescent="0.3">
      <c r="A9200" t="s">
        <v>583</v>
      </c>
      <c r="B9200" t="s">
        <v>1633</v>
      </c>
      <c r="C9200">
        <v>4.3</v>
      </c>
      <c r="D9200">
        <v>372</v>
      </c>
      <c r="E9200">
        <v>3899</v>
      </c>
      <c r="F9200">
        <v>1325</v>
      </c>
      <c r="G9200" t="s">
        <v>16</v>
      </c>
      <c r="H9200" t="s">
        <v>27768</v>
      </c>
      <c r="I9200" t="s">
        <v>586</v>
      </c>
      <c r="J9200" t="s">
        <v>1635</v>
      </c>
      <c r="K9200" t="s">
        <v>27769</v>
      </c>
      <c r="L9200">
        <v>11620210</v>
      </c>
      <c r="M9200">
        <f t="shared" si="286"/>
        <v>492900</v>
      </c>
      <c r="N9200" s="2">
        <f t="shared" si="287"/>
        <v>66.016927417286482</v>
      </c>
    </row>
    <row r="9201" spans="1:14" x14ac:dyDescent="0.3">
      <c r="A9201" t="s">
        <v>3634</v>
      </c>
      <c r="B9201" t="s">
        <v>230</v>
      </c>
      <c r="C9201">
        <v>3.7</v>
      </c>
      <c r="D9201">
        <v>36</v>
      </c>
      <c r="E9201">
        <v>899</v>
      </c>
      <c r="F9201">
        <v>494</v>
      </c>
      <c r="G9201" t="s">
        <v>42</v>
      </c>
      <c r="H9201" t="s">
        <v>27770</v>
      </c>
      <c r="I9201" t="s">
        <v>37</v>
      </c>
      <c r="J9201" t="s">
        <v>232</v>
      </c>
      <c r="K9201" t="s">
        <v>27771</v>
      </c>
      <c r="L9201">
        <v>16901878</v>
      </c>
      <c r="M9201">
        <f t="shared" si="286"/>
        <v>17784</v>
      </c>
      <c r="N9201" s="2">
        <f t="shared" si="287"/>
        <v>45.050055617352612</v>
      </c>
    </row>
    <row r="9202" spans="1:14" x14ac:dyDescent="0.3">
      <c r="A9202" t="s">
        <v>27772</v>
      </c>
      <c r="B9202" t="s">
        <v>10994</v>
      </c>
      <c r="C9202">
        <v>3.9</v>
      </c>
      <c r="D9202">
        <v>315</v>
      </c>
      <c r="E9202">
        <v>3999</v>
      </c>
      <c r="F9202">
        <v>1799</v>
      </c>
      <c r="G9202" t="s">
        <v>29</v>
      </c>
      <c r="H9202" t="s">
        <v>27773</v>
      </c>
      <c r="I9202" t="s">
        <v>50</v>
      </c>
      <c r="J9202" t="s">
        <v>10996</v>
      </c>
      <c r="K9202" t="s">
        <v>27774</v>
      </c>
      <c r="L9202">
        <v>13138092</v>
      </c>
      <c r="M9202">
        <f t="shared" si="286"/>
        <v>566685</v>
      </c>
      <c r="N9202" s="2">
        <f t="shared" si="287"/>
        <v>55.013753438359593</v>
      </c>
    </row>
    <row r="9203" spans="1:14" x14ac:dyDescent="0.3">
      <c r="A9203" t="s">
        <v>19776</v>
      </c>
      <c r="B9203" t="s">
        <v>12688</v>
      </c>
      <c r="C9203">
        <v>4.7</v>
      </c>
      <c r="D9203">
        <v>33</v>
      </c>
      <c r="E9203">
        <v>1499</v>
      </c>
      <c r="F9203">
        <v>899</v>
      </c>
      <c r="G9203" t="s">
        <v>838</v>
      </c>
      <c r="H9203" t="s">
        <v>27775</v>
      </c>
      <c r="I9203" t="s">
        <v>1229</v>
      </c>
      <c r="J9203" t="s">
        <v>12690</v>
      </c>
      <c r="K9203" t="s">
        <v>27776</v>
      </c>
      <c r="L9203">
        <v>13467554</v>
      </c>
      <c r="M9203">
        <f t="shared" si="286"/>
        <v>29667</v>
      </c>
      <c r="N9203" s="2">
        <f t="shared" si="287"/>
        <v>40.026684456304203</v>
      </c>
    </row>
    <row r="9204" spans="1:14" x14ac:dyDescent="0.3">
      <c r="A9204" t="s">
        <v>27777</v>
      </c>
      <c r="B9204" t="s">
        <v>12537</v>
      </c>
      <c r="C9204">
        <v>4.7</v>
      </c>
      <c r="D9204">
        <v>50</v>
      </c>
      <c r="E9204">
        <v>3999</v>
      </c>
      <c r="F9204">
        <v>1719</v>
      </c>
      <c r="G9204" t="s">
        <v>148</v>
      </c>
      <c r="H9204" t="s">
        <v>27778</v>
      </c>
      <c r="I9204" t="s">
        <v>132</v>
      </c>
      <c r="J9204" t="s">
        <v>12539</v>
      </c>
      <c r="K9204" t="s">
        <v>27779</v>
      </c>
      <c r="L9204">
        <v>16490948</v>
      </c>
      <c r="M9204">
        <f t="shared" si="286"/>
        <v>85950</v>
      </c>
      <c r="N9204" s="2">
        <f t="shared" si="287"/>
        <v>57.014253563390852</v>
      </c>
    </row>
    <row r="9205" spans="1:14" x14ac:dyDescent="0.3">
      <c r="A9205" t="s">
        <v>27780</v>
      </c>
      <c r="B9205" t="s">
        <v>895</v>
      </c>
      <c r="C9205">
        <v>3.7</v>
      </c>
      <c r="D9205">
        <v>21</v>
      </c>
      <c r="E9205">
        <v>4590</v>
      </c>
      <c r="F9205">
        <v>2524</v>
      </c>
      <c r="G9205" t="s">
        <v>194</v>
      </c>
      <c r="H9205" t="s">
        <v>27781</v>
      </c>
      <c r="I9205" t="s">
        <v>50</v>
      </c>
      <c r="J9205" t="s">
        <v>898</v>
      </c>
      <c r="K9205" t="s">
        <v>27782</v>
      </c>
      <c r="L9205">
        <v>14210912</v>
      </c>
      <c r="M9205">
        <f t="shared" si="286"/>
        <v>53004</v>
      </c>
      <c r="N9205" s="2">
        <f t="shared" si="287"/>
        <v>45.010893246187358</v>
      </c>
    </row>
    <row r="9206" spans="1:14" x14ac:dyDescent="0.3">
      <c r="A9206" t="s">
        <v>27783</v>
      </c>
      <c r="B9206" t="s">
        <v>2679</v>
      </c>
      <c r="C9206">
        <v>4.5</v>
      </c>
      <c r="D9206">
        <v>258</v>
      </c>
      <c r="E9206">
        <v>1799</v>
      </c>
      <c r="F9206">
        <v>1169</v>
      </c>
      <c r="G9206" t="s">
        <v>16</v>
      </c>
      <c r="H9206" t="s">
        <v>27784</v>
      </c>
      <c r="I9206" t="s">
        <v>513</v>
      </c>
      <c r="J9206" t="s">
        <v>2681</v>
      </c>
      <c r="K9206" t="s">
        <v>27785</v>
      </c>
      <c r="L9206">
        <v>12661536</v>
      </c>
      <c r="M9206">
        <f t="shared" si="286"/>
        <v>301602</v>
      </c>
      <c r="N9206" s="2">
        <f t="shared" si="287"/>
        <v>35.019455252918284</v>
      </c>
    </row>
    <row r="9207" spans="1:14" x14ac:dyDescent="0.3">
      <c r="A9207" t="s">
        <v>556</v>
      </c>
      <c r="B9207" t="s">
        <v>35</v>
      </c>
      <c r="C9207">
        <v>4</v>
      </c>
      <c r="D9207">
        <v>7</v>
      </c>
      <c r="E9207">
        <v>1299</v>
      </c>
      <c r="F9207">
        <v>974</v>
      </c>
      <c r="G9207" t="s">
        <v>29</v>
      </c>
      <c r="H9207" t="s">
        <v>27786</v>
      </c>
      <c r="I9207" t="s">
        <v>37</v>
      </c>
      <c r="J9207" t="s">
        <v>38</v>
      </c>
      <c r="K9207" t="s">
        <v>27787</v>
      </c>
      <c r="L9207">
        <v>16697904</v>
      </c>
      <c r="M9207">
        <f t="shared" si="286"/>
        <v>6818</v>
      </c>
      <c r="N9207" s="2">
        <f t="shared" si="287"/>
        <v>25.019245573518091</v>
      </c>
    </row>
    <row r="9208" spans="1:14" x14ac:dyDescent="0.3">
      <c r="A9208" t="s">
        <v>27788</v>
      </c>
      <c r="B9208" t="s">
        <v>1524</v>
      </c>
      <c r="C9208">
        <v>4.4000000000000004</v>
      </c>
      <c r="D9208">
        <v>290</v>
      </c>
      <c r="E9208">
        <v>799</v>
      </c>
      <c r="F9208">
        <v>399</v>
      </c>
      <c r="G9208" t="s">
        <v>16</v>
      </c>
      <c r="H9208" t="s">
        <v>27789</v>
      </c>
      <c r="I9208" t="s">
        <v>2605</v>
      </c>
      <c r="J9208" t="s">
        <v>1527</v>
      </c>
      <c r="K9208" t="s">
        <v>27790</v>
      </c>
      <c r="L9208">
        <v>11597340</v>
      </c>
      <c r="M9208">
        <f t="shared" si="286"/>
        <v>115710</v>
      </c>
      <c r="N9208" s="2">
        <f t="shared" si="287"/>
        <v>50.062578222778477</v>
      </c>
    </row>
    <row r="9209" spans="1:14" x14ac:dyDescent="0.3">
      <c r="A9209" t="s">
        <v>27791</v>
      </c>
      <c r="B9209" t="s">
        <v>16819</v>
      </c>
      <c r="C9209">
        <v>4.5999999999999996</v>
      </c>
      <c r="D9209">
        <v>232</v>
      </c>
      <c r="E9209">
        <v>495</v>
      </c>
      <c r="F9209">
        <v>361</v>
      </c>
      <c r="G9209" t="s">
        <v>3620</v>
      </c>
      <c r="H9209" t="s">
        <v>27792</v>
      </c>
      <c r="I9209" t="s">
        <v>3622</v>
      </c>
      <c r="J9209" t="s">
        <v>16821</v>
      </c>
      <c r="K9209" t="s">
        <v>27793</v>
      </c>
      <c r="L9209">
        <v>16269914</v>
      </c>
      <c r="M9209">
        <f t="shared" si="286"/>
        <v>83752</v>
      </c>
      <c r="N9209" s="2">
        <f t="shared" si="287"/>
        <v>27.070707070707073</v>
      </c>
    </row>
    <row r="9210" spans="1:14" x14ac:dyDescent="0.3">
      <c r="A9210" t="s">
        <v>27794</v>
      </c>
      <c r="B9210" t="s">
        <v>3674</v>
      </c>
      <c r="C9210">
        <v>3.9</v>
      </c>
      <c r="D9210">
        <v>373</v>
      </c>
      <c r="E9210">
        <v>1199</v>
      </c>
      <c r="F9210">
        <v>791</v>
      </c>
      <c r="G9210" t="s">
        <v>42</v>
      </c>
      <c r="H9210" t="s">
        <v>27795</v>
      </c>
      <c r="I9210" t="s">
        <v>56</v>
      </c>
      <c r="J9210" t="s">
        <v>3676</v>
      </c>
      <c r="K9210" t="s">
        <v>27796</v>
      </c>
      <c r="L9210">
        <v>7305552</v>
      </c>
      <c r="M9210">
        <f t="shared" si="286"/>
        <v>295043</v>
      </c>
      <c r="N9210" s="2">
        <f t="shared" si="287"/>
        <v>34.028356964136783</v>
      </c>
    </row>
    <row r="9211" spans="1:14" x14ac:dyDescent="0.3">
      <c r="A9211" t="s">
        <v>27797</v>
      </c>
      <c r="B9211" t="s">
        <v>27798</v>
      </c>
      <c r="C9211">
        <v>4.3</v>
      </c>
      <c r="D9211">
        <v>2900</v>
      </c>
      <c r="E9211">
        <v>499</v>
      </c>
      <c r="F9211">
        <v>499</v>
      </c>
      <c r="G9211" t="s">
        <v>16</v>
      </c>
      <c r="H9211" t="s">
        <v>27799</v>
      </c>
      <c r="I9211" t="s">
        <v>6762</v>
      </c>
      <c r="J9211" t="s">
        <v>27800</v>
      </c>
      <c r="K9211" t="s">
        <v>27801</v>
      </c>
      <c r="L9211">
        <v>7784535</v>
      </c>
      <c r="M9211">
        <f t="shared" si="286"/>
        <v>1447100</v>
      </c>
      <c r="N9211" s="2">
        <f t="shared" si="287"/>
        <v>0</v>
      </c>
    </row>
    <row r="9212" spans="1:14" x14ac:dyDescent="0.3">
      <c r="A9212" t="s">
        <v>1604</v>
      </c>
      <c r="B9212" t="s">
        <v>1278</v>
      </c>
      <c r="C9212">
        <v>4.3</v>
      </c>
      <c r="D9212">
        <v>27</v>
      </c>
      <c r="E9212">
        <v>1299</v>
      </c>
      <c r="F9212">
        <v>597</v>
      </c>
      <c r="G9212" t="s">
        <v>860</v>
      </c>
      <c r="H9212" t="s">
        <v>27802</v>
      </c>
      <c r="I9212" t="s">
        <v>1229</v>
      </c>
      <c r="J9212" t="s">
        <v>1282</v>
      </c>
      <c r="K9212" t="s">
        <v>27803</v>
      </c>
      <c r="L9212">
        <v>16874360</v>
      </c>
      <c r="M9212">
        <f t="shared" si="286"/>
        <v>16119</v>
      </c>
      <c r="N9212" s="2">
        <f t="shared" si="287"/>
        <v>54.041570438799077</v>
      </c>
    </row>
    <row r="9213" spans="1:14" x14ac:dyDescent="0.3">
      <c r="A9213" t="s">
        <v>27804</v>
      </c>
      <c r="B9213" t="s">
        <v>1513</v>
      </c>
      <c r="C9213">
        <v>3.8</v>
      </c>
      <c r="D9213">
        <v>85</v>
      </c>
      <c r="E9213">
        <v>1699</v>
      </c>
      <c r="F9213">
        <v>849</v>
      </c>
      <c r="G9213" t="s">
        <v>67</v>
      </c>
      <c r="H9213" t="s">
        <v>27805</v>
      </c>
      <c r="I9213" t="s">
        <v>862</v>
      </c>
      <c r="J9213" t="s">
        <v>1515</v>
      </c>
      <c r="K9213" t="s">
        <v>27806</v>
      </c>
      <c r="L9213">
        <v>15607776</v>
      </c>
      <c r="M9213">
        <f t="shared" si="286"/>
        <v>72165</v>
      </c>
      <c r="N9213" s="2">
        <f t="shared" si="287"/>
        <v>50.029429075927013</v>
      </c>
    </row>
    <row r="9214" spans="1:14" x14ac:dyDescent="0.3">
      <c r="A9214" t="s">
        <v>27807</v>
      </c>
      <c r="B9214" t="s">
        <v>114</v>
      </c>
      <c r="C9214">
        <v>3.4</v>
      </c>
      <c r="D9214">
        <v>8</v>
      </c>
      <c r="E9214">
        <v>6999</v>
      </c>
      <c r="F9214">
        <v>2099</v>
      </c>
      <c r="G9214" t="s">
        <v>683</v>
      </c>
      <c r="H9214" t="s">
        <v>27808</v>
      </c>
      <c r="I9214" t="s">
        <v>373</v>
      </c>
      <c r="J9214" t="s">
        <v>116</v>
      </c>
      <c r="K9214" t="s">
        <v>27809</v>
      </c>
      <c r="L9214">
        <v>17710184</v>
      </c>
      <c r="M9214">
        <f t="shared" si="286"/>
        <v>16792</v>
      </c>
      <c r="N9214" s="2">
        <f t="shared" si="287"/>
        <v>70.010001428775539</v>
      </c>
    </row>
    <row r="9215" spans="1:14" x14ac:dyDescent="0.3">
      <c r="A9215" t="s">
        <v>27810</v>
      </c>
      <c r="B9215" t="s">
        <v>1382</v>
      </c>
      <c r="C9215">
        <v>4</v>
      </c>
      <c r="D9215">
        <v>30</v>
      </c>
      <c r="E9215">
        <v>2399</v>
      </c>
      <c r="F9215">
        <v>839</v>
      </c>
      <c r="G9215" t="s">
        <v>124</v>
      </c>
      <c r="H9215" t="s">
        <v>27811</v>
      </c>
      <c r="I9215" t="s">
        <v>126</v>
      </c>
      <c r="J9215" t="s">
        <v>1384</v>
      </c>
      <c r="K9215" t="s">
        <v>27812</v>
      </c>
      <c r="L9215">
        <v>17090738</v>
      </c>
      <c r="M9215">
        <f t="shared" si="286"/>
        <v>25170</v>
      </c>
      <c r="N9215" s="2">
        <f t="shared" si="287"/>
        <v>65.027094622759478</v>
      </c>
    </row>
    <row r="9216" spans="1:14" x14ac:dyDescent="0.3">
      <c r="A9216" t="s">
        <v>17334</v>
      </c>
      <c r="B9216" t="s">
        <v>1078</v>
      </c>
      <c r="C9216">
        <v>4.3</v>
      </c>
      <c r="D9216">
        <v>15</v>
      </c>
      <c r="E9216">
        <v>1690</v>
      </c>
      <c r="F9216">
        <v>1098</v>
      </c>
      <c r="G9216" t="s">
        <v>242</v>
      </c>
      <c r="H9216" t="s">
        <v>27813</v>
      </c>
      <c r="I9216" t="s">
        <v>244</v>
      </c>
      <c r="J9216" t="s">
        <v>1081</v>
      </c>
      <c r="K9216" t="s">
        <v>27814</v>
      </c>
      <c r="L9216">
        <v>16354492</v>
      </c>
      <c r="M9216">
        <f t="shared" si="286"/>
        <v>16470</v>
      </c>
      <c r="N9216" s="2">
        <f t="shared" si="287"/>
        <v>35.029585798816569</v>
      </c>
    </row>
    <row r="9217" spans="1:14" x14ac:dyDescent="0.3">
      <c r="A9217" t="s">
        <v>27815</v>
      </c>
      <c r="B9217" t="s">
        <v>54</v>
      </c>
      <c r="C9217">
        <v>4.0999999999999996</v>
      </c>
      <c r="D9217">
        <v>105</v>
      </c>
      <c r="E9217">
        <v>1499</v>
      </c>
      <c r="F9217">
        <v>749</v>
      </c>
      <c r="G9217" t="s">
        <v>42</v>
      </c>
      <c r="H9217" t="s">
        <v>27816</v>
      </c>
      <c r="I9217" t="s">
        <v>56</v>
      </c>
      <c r="J9217" t="s">
        <v>57</v>
      </c>
      <c r="K9217" t="s">
        <v>27817</v>
      </c>
      <c r="L9217">
        <v>13672256</v>
      </c>
      <c r="M9217">
        <f t="shared" si="286"/>
        <v>78645</v>
      </c>
      <c r="N9217" s="2">
        <f t="shared" si="287"/>
        <v>50.033355570380259</v>
      </c>
    </row>
    <row r="9218" spans="1:14" x14ac:dyDescent="0.3">
      <c r="A9218" t="s">
        <v>27818</v>
      </c>
      <c r="B9218" t="s">
        <v>5513</v>
      </c>
      <c r="C9218">
        <v>3.7</v>
      </c>
      <c r="D9218">
        <v>89</v>
      </c>
      <c r="E9218">
        <v>1799</v>
      </c>
      <c r="F9218">
        <v>575</v>
      </c>
      <c r="G9218" t="s">
        <v>563</v>
      </c>
      <c r="H9218" t="s">
        <v>27819</v>
      </c>
      <c r="I9218" t="s">
        <v>297</v>
      </c>
      <c r="J9218" t="s">
        <v>5515</v>
      </c>
      <c r="K9218" t="s">
        <v>27820</v>
      </c>
      <c r="L9218">
        <v>13025668</v>
      </c>
      <c r="M9218">
        <f t="shared" si="286"/>
        <v>51175</v>
      </c>
      <c r="N9218" s="2">
        <f t="shared" si="287"/>
        <v>68.037798777098388</v>
      </c>
    </row>
    <row r="9219" spans="1:14" x14ac:dyDescent="0.3">
      <c r="A9219" t="s">
        <v>12777</v>
      </c>
      <c r="B9219" t="s">
        <v>27821</v>
      </c>
      <c r="C9219">
        <v>4.2</v>
      </c>
      <c r="D9219">
        <v>273</v>
      </c>
      <c r="E9219">
        <v>499</v>
      </c>
      <c r="F9219">
        <v>279</v>
      </c>
      <c r="G9219" t="s">
        <v>16</v>
      </c>
      <c r="H9219" t="s">
        <v>27822</v>
      </c>
      <c r="I9219" t="s">
        <v>548</v>
      </c>
      <c r="J9219" t="s">
        <v>27823</v>
      </c>
      <c r="K9219" t="s">
        <v>27824</v>
      </c>
      <c r="L9219">
        <v>14015768</v>
      </c>
      <c r="M9219">
        <f t="shared" ref="M9219:M9282" si="288">D9219*F9219</f>
        <v>76167</v>
      </c>
      <c r="N9219" s="2">
        <f t="shared" ref="N9219:N9282" si="289">((E9219-F9219)/E9219) *100</f>
        <v>44.08817635270541</v>
      </c>
    </row>
    <row r="9220" spans="1:14" x14ac:dyDescent="0.3">
      <c r="A9220" t="s">
        <v>27825</v>
      </c>
      <c r="B9220" t="s">
        <v>9494</v>
      </c>
      <c r="C9220">
        <v>4.5</v>
      </c>
      <c r="D9220">
        <v>118</v>
      </c>
      <c r="E9220">
        <v>599</v>
      </c>
      <c r="F9220">
        <v>509</v>
      </c>
      <c r="G9220" t="s">
        <v>25823</v>
      </c>
      <c r="H9220" t="s">
        <v>27826</v>
      </c>
      <c r="I9220" t="s">
        <v>474</v>
      </c>
      <c r="J9220" t="s">
        <v>9496</v>
      </c>
      <c r="K9220" t="s">
        <v>27827</v>
      </c>
      <c r="L9220">
        <v>10390001</v>
      </c>
      <c r="M9220">
        <f t="shared" si="288"/>
        <v>60062</v>
      </c>
      <c r="N9220" s="2">
        <f t="shared" si="289"/>
        <v>15.025041736227045</v>
      </c>
    </row>
    <row r="9221" spans="1:14" x14ac:dyDescent="0.3">
      <c r="A9221" t="s">
        <v>27828</v>
      </c>
      <c r="B9221" t="s">
        <v>3906</v>
      </c>
      <c r="C9221">
        <v>4.3</v>
      </c>
      <c r="D9221">
        <v>35</v>
      </c>
      <c r="E9221">
        <v>2299</v>
      </c>
      <c r="F9221">
        <v>1264</v>
      </c>
      <c r="G9221" t="s">
        <v>124</v>
      </c>
      <c r="H9221" t="s">
        <v>27829</v>
      </c>
      <c r="I9221" t="s">
        <v>740</v>
      </c>
      <c r="J9221" t="s">
        <v>3908</v>
      </c>
      <c r="K9221" t="s">
        <v>27830</v>
      </c>
      <c r="L9221">
        <v>16232878</v>
      </c>
      <c r="M9221">
        <f t="shared" si="288"/>
        <v>44240</v>
      </c>
      <c r="N9221" s="2">
        <f t="shared" si="289"/>
        <v>45.019573727707701</v>
      </c>
    </row>
    <row r="9222" spans="1:14" x14ac:dyDescent="0.3">
      <c r="A9222" t="s">
        <v>27831</v>
      </c>
      <c r="B9222" t="s">
        <v>284</v>
      </c>
      <c r="C9222">
        <v>3</v>
      </c>
      <c r="D9222">
        <v>4</v>
      </c>
      <c r="E9222">
        <v>2299</v>
      </c>
      <c r="F9222">
        <v>804</v>
      </c>
      <c r="G9222" t="s">
        <v>81</v>
      </c>
      <c r="H9222" t="s">
        <v>27832</v>
      </c>
      <c r="I9222" t="s">
        <v>83</v>
      </c>
      <c r="J9222" t="s">
        <v>286</v>
      </c>
      <c r="K9222" t="s">
        <v>27833</v>
      </c>
      <c r="L9222">
        <v>17511520</v>
      </c>
      <c r="M9222">
        <f t="shared" si="288"/>
        <v>3216</v>
      </c>
      <c r="N9222" s="2">
        <f t="shared" si="289"/>
        <v>65.02827316224446</v>
      </c>
    </row>
    <row r="9223" spans="1:14" x14ac:dyDescent="0.3">
      <c r="A9223" t="s">
        <v>27834</v>
      </c>
      <c r="B9223" t="s">
        <v>816</v>
      </c>
      <c r="C9223">
        <v>3.6</v>
      </c>
      <c r="D9223">
        <v>5</v>
      </c>
      <c r="E9223">
        <v>5999</v>
      </c>
      <c r="F9223">
        <v>4199</v>
      </c>
      <c r="G9223" t="s">
        <v>182</v>
      </c>
      <c r="H9223" t="s">
        <v>27835</v>
      </c>
      <c r="I9223" t="s">
        <v>50</v>
      </c>
      <c r="J9223" t="s">
        <v>819</v>
      </c>
      <c r="K9223" t="s">
        <v>27836</v>
      </c>
      <c r="L9223">
        <v>16471754</v>
      </c>
      <c r="M9223">
        <f t="shared" si="288"/>
        <v>20995</v>
      </c>
      <c r="N9223" s="2">
        <f t="shared" si="289"/>
        <v>30.005000833472245</v>
      </c>
    </row>
    <row r="9224" spans="1:14" x14ac:dyDescent="0.3">
      <c r="A9224" t="s">
        <v>27837</v>
      </c>
      <c r="B9224" t="s">
        <v>41</v>
      </c>
      <c r="C9224">
        <v>4.0999999999999996</v>
      </c>
      <c r="D9224">
        <v>147</v>
      </c>
      <c r="E9224">
        <v>4599</v>
      </c>
      <c r="F9224">
        <v>2759</v>
      </c>
      <c r="G9224" t="s">
        <v>42</v>
      </c>
      <c r="H9224" t="s">
        <v>27838</v>
      </c>
      <c r="I9224" t="s">
        <v>44</v>
      </c>
      <c r="J9224" t="s">
        <v>45</v>
      </c>
      <c r="K9224" t="s">
        <v>27839</v>
      </c>
      <c r="L9224">
        <v>14562578</v>
      </c>
      <c r="M9224">
        <f t="shared" si="288"/>
        <v>405573</v>
      </c>
      <c r="N9224" s="2">
        <f t="shared" si="289"/>
        <v>40.00869754294412</v>
      </c>
    </row>
    <row r="9225" spans="1:14" x14ac:dyDescent="0.3">
      <c r="A9225" t="s">
        <v>6946</v>
      </c>
      <c r="B9225" t="s">
        <v>230</v>
      </c>
      <c r="C9225">
        <v>4.3</v>
      </c>
      <c r="D9225">
        <v>155</v>
      </c>
      <c r="E9225">
        <v>599</v>
      </c>
      <c r="F9225">
        <v>329</v>
      </c>
      <c r="G9225" t="s">
        <v>42</v>
      </c>
      <c r="H9225" t="s">
        <v>27840</v>
      </c>
      <c r="I9225" t="s">
        <v>37</v>
      </c>
      <c r="J9225" t="s">
        <v>232</v>
      </c>
      <c r="K9225" t="s">
        <v>27841</v>
      </c>
      <c r="L9225">
        <v>12193296</v>
      </c>
      <c r="M9225">
        <f t="shared" si="288"/>
        <v>50995</v>
      </c>
      <c r="N9225" s="2">
        <f t="shared" si="289"/>
        <v>45.075125208681129</v>
      </c>
    </row>
    <row r="9226" spans="1:14" x14ac:dyDescent="0.3">
      <c r="A9226" t="s">
        <v>27842</v>
      </c>
      <c r="B9226" t="s">
        <v>27843</v>
      </c>
      <c r="C9226">
        <v>4.4000000000000004</v>
      </c>
      <c r="D9226">
        <v>11</v>
      </c>
      <c r="E9226">
        <v>1999</v>
      </c>
      <c r="F9226">
        <v>579</v>
      </c>
      <c r="G9226" t="s">
        <v>2159</v>
      </c>
      <c r="H9226" t="s">
        <v>27844</v>
      </c>
      <c r="I9226" t="s">
        <v>56</v>
      </c>
      <c r="J9226" t="s">
        <v>27845</v>
      </c>
      <c r="K9226" t="s">
        <v>27846</v>
      </c>
      <c r="L9226">
        <v>17831112</v>
      </c>
      <c r="M9226">
        <f t="shared" si="288"/>
        <v>6369</v>
      </c>
      <c r="N9226" s="2">
        <f t="shared" si="289"/>
        <v>71.035517758879436</v>
      </c>
    </row>
    <row r="9227" spans="1:14" x14ac:dyDescent="0.3">
      <c r="A9227" t="s">
        <v>27847</v>
      </c>
      <c r="B9227" t="s">
        <v>1970</v>
      </c>
      <c r="C9227">
        <v>4.4000000000000004</v>
      </c>
      <c r="D9227">
        <v>137</v>
      </c>
      <c r="E9227">
        <v>599</v>
      </c>
      <c r="F9227">
        <v>377</v>
      </c>
      <c r="G9227" t="s">
        <v>16</v>
      </c>
      <c r="H9227" t="s">
        <v>27848</v>
      </c>
      <c r="I9227" t="s">
        <v>388</v>
      </c>
      <c r="J9227" t="s">
        <v>1972</v>
      </c>
      <c r="K9227" t="s">
        <v>27849</v>
      </c>
      <c r="L9227">
        <v>9490499</v>
      </c>
      <c r="M9227">
        <f t="shared" si="288"/>
        <v>51649</v>
      </c>
      <c r="N9227" s="2">
        <f t="shared" si="289"/>
        <v>37.061769616026716</v>
      </c>
    </row>
    <row r="9228" spans="1:14" x14ac:dyDescent="0.3">
      <c r="A9228" t="s">
        <v>2990</v>
      </c>
      <c r="B9228" t="s">
        <v>41</v>
      </c>
      <c r="C9228">
        <v>4.4000000000000004</v>
      </c>
      <c r="D9228">
        <v>10</v>
      </c>
      <c r="E9228">
        <v>1899</v>
      </c>
      <c r="F9228">
        <v>1139</v>
      </c>
      <c r="G9228" t="s">
        <v>29</v>
      </c>
      <c r="H9228" t="s">
        <v>27850</v>
      </c>
      <c r="I9228" t="s">
        <v>862</v>
      </c>
      <c r="J9228" t="s">
        <v>45</v>
      </c>
      <c r="K9228" t="s">
        <v>27851</v>
      </c>
      <c r="L9228">
        <v>14703966</v>
      </c>
      <c r="M9228">
        <f t="shared" si="288"/>
        <v>11390</v>
      </c>
      <c r="N9228" s="2">
        <f t="shared" si="289"/>
        <v>40.021063717746181</v>
      </c>
    </row>
    <row r="9229" spans="1:14" x14ac:dyDescent="0.3">
      <c r="A9229" t="s">
        <v>27852</v>
      </c>
      <c r="B9229" t="s">
        <v>54</v>
      </c>
      <c r="C9229">
        <v>2.6</v>
      </c>
      <c r="D9229">
        <v>5</v>
      </c>
      <c r="E9229">
        <v>1299</v>
      </c>
      <c r="F9229">
        <v>584</v>
      </c>
      <c r="G9229" t="s">
        <v>42</v>
      </c>
      <c r="H9229" t="s">
        <v>27853</v>
      </c>
      <c r="I9229" t="s">
        <v>37</v>
      </c>
      <c r="J9229" t="s">
        <v>57</v>
      </c>
      <c r="K9229" t="s">
        <v>27854</v>
      </c>
      <c r="L9229">
        <v>16188474</v>
      </c>
      <c r="M9229">
        <f t="shared" si="288"/>
        <v>2920</v>
      </c>
      <c r="N9229" s="2">
        <f t="shared" si="289"/>
        <v>55.042340261739795</v>
      </c>
    </row>
    <row r="9230" spans="1:14" x14ac:dyDescent="0.3">
      <c r="A9230" t="s">
        <v>5679</v>
      </c>
      <c r="B9230" t="s">
        <v>7352</v>
      </c>
      <c r="C9230">
        <v>3.6</v>
      </c>
      <c r="D9230">
        <v>19</v>
      </c>
      <c r="E9230">
        <v>1399</v>
      </c>
      <c r="F9230">
        <v>1199</v>
      </c>
      <c r="G9230" t="s">
        <v>683</v>
      </c>
      <c r="H9230" t="s">
        <v>27855</v>
      </c>
      <c r="I9230" t="s">
        <v>3629</v>
      </c>
      <c r="J9230" t="s">
        <v>7354</v>
      </c>
      <c r="K9230" t="s">
        <v>27856</v>
      </c>
      <c r="L9230">
        <v>15465514</v>
      </c>
      <c r="M9230">
        <f t="shared" si="288"/>
        <v>22781</v>
      </c>
      <c r="N9230" s="2">
        <f t="shared" si="289"/>
        <v>14.295925661186562</v>
      </c>
    </row>
    <row r="9231" spans="1:14" x14ac:dyDescent="0.3">
      <c r="A9231" t="s">
        <v>27857</v>
      </c>
      <c r="B9231" t="s">
        <v>41</v>
      </c>
      <c r="C9231">
        <v>4.0999999999999996</v>
      </c>
      <c r="D9231">
        <v>7</v>
      </c>
      <c r="E9231">
        <v>3499</v>
      </c>
      <c r="F9231">
        <v>2449</v>
      </c>
      <c r="G9231" t="s">
        <v>16</v>
      </c>
      <c r="H9231" t="s">
        <v>27858</v>
      </c>
      <c r="I9231" t="s">
        <v>997</v>
      </c>
      <c r="J9231" t="s">
        <v>45</v>
      </c>
      <c r="K9231" t="s">
        <v>27859</v>
      </c>
      <c r="L9231">
        <v>16948746</v>
      </c>
      <c r="M9231">
        <f t="shared" si="288"/>
        <v>17143</v>
      </c>
      <c r="N9231" s="2">
        <f t="shared" si="289"/>
        <v>30.008573878250928</v>
      </c>
    </row>
    <row r="9232" spans="1:14" x14ac:dyDescent="0.3">
      <c r="A9232" t="s">
        <v>27860</v>
      </c>
      <c r="B9232" t="s">
        <v>5053</v>
      </c>
      <c r="C9232">
        <v>4.0999999999999996</v>
      </c>
      <c r="D9232">
        <v>1200</v>
      </c>
      <c r="E9232">
        <v>1663</v>
      </c>
      <c r="F9232">
        <v>399</v>
      </c>
      <c r="G9232" t="s">
        <v>16</v>
      </c>
      <c r="H9232" t="s">
        <v>27861</v>
      </c>
      <c r="I9232" t="s">
        <v>1241</v>
      </c>
      <c r="J9232" t="s">
        <v>5055</v>
      </c>
      <c r="K9232" t="s">
        <v>27862</v>
      </c>
      <c r="L9232">
        <v>10665718</v>
      </c>
      <c r="M9232">
        <f t="shared" si="288"/>
        <v>478800</v>
      </c>
      <c r="N9232" s="2">
        <f t="shared" si="289"/>
        <v>76.007215874924839</v>
      </c>
    </row>
    <row r="9233" spans="1:14" x14ac:dyDescent="0.3">
      <c r="A9233" t="s">
        <v>27863</v>
      </c>
      <c r="B9233" t="s">
        <v>4469</v>
      </c>
      <c r="C9233">
        <v>4.0999999999999996</v>
      </c>
      <c r="D9233">
        <v>66</v>
      </c>
      <c r="E9233">
        <v>1299</v>
      </c>
      <c r="F9233">
        <v>1104</v>
      </c>
      <c r="G9233" t="s">
        <v>16</v>
      </c>
      <c r="H9233" t="s">
        <v>27864</v>
      </c>
      <c r="I9233" t="s">
        <v>716</v>
      </c>
      <c r="J9233" t="s">
        <v>4471</v>
      </c>
      <c r="K9233" t="s">
        <v>27865</v>
      </c>
      <c r="L9233">
        <v>15088356</v>
      </c>
      <c r="M9233">
        <f t="shared" si="288"/>
        <v>72864</v>
      </c>
      <c r="N9233" s="2">
        <f t="shared" si="289"/>
        <v>15.011547344110854</v>
      </c>
    </row>
    <row r="9234" spans="1:14" x14ac:dyDescent="0.3">
      <c r="A9234" t="s">
        <v>4848</v>
      </c>
      <c r="B9234" t="s">
        <v>54</v>
      </c>
      <c r="C9234">
        <v>3.7</v>
      </c>
      <c r="D9234">
        <v>91</v>
      </c>
      <c r="E9234">
        <v>1799</v>
      </c>
      <c r="F9234">
        <v>719</v>
      </c>
      <c r="G9234" t="s">
        <v>16</v>
      </c>
      <c r="H9234" t="s">
        <v>27866</v>
      </c>
      <c r="I9234" t="s">
        <v>586</v>
      </c>
      <c r="J9234" t="s">
        <v>57</v>
      </c>
      <c r="K9234" t="s">
        <v>27867</v>
      </c>
      <c r="L9234">
        <v>1638895</v>
      </c>
      <c r="M9234">
        <f t="shared" si="288"/>
        <v>65429</v>
      </c>
      <c r="N9234" s="2">
        <f t="shared" si="289"/>
        <v>60.033351862145636</v>
      </c>
    </row>
    <row r="9235" spans="1:14" x14ac:dyDescent="0.3">
      <c r="A9235" t="s">
        <v>5544</v>
      </c>
      <c r="B9235" t="s">
        <v>230</v>
      </c>
      <c r="C9235">
        <v>4.0999999999999996</v>
      </c>
      <c r="D9235">
        <v>481</v>
      </c>
      <c r="E9235">
        <v>949</v>
      </c>
      <c r="F9235">
        <v>616</v>
      </c>
      <c r="G9235" t="s">
        <v>690</v>
      </c>
      <c r="H9235" t="s">
        <v>27868</v>
      </c>
      <c r="I9235" t="s">
        <v>90</v>
      </c>
      <c r="J9235" t="s">
        <v>232</v>
      </c>
      <c r="K9235" t="s">
        <v>27869</v>
      </c>
      <c r="L9235">
        <v>5612595</v>
      </c>
      <c r="M9235">
        <f t="shared" si="288"/>
        <v>296296</v>
      </c>
      <c r="N9235" s="2">
        <f t="shared" si="289"/>
        <v>35.089567966280292</v>
      </c>
    </row>
    <row r="9236" spans="1:14" x14ac:dyDescent="0.3">
      <c r="A9236" t="s">
        <v>5679</v>
      </c>
      <c r="B9236" t="s">
        <v>27870</v>
      </c>
      <c r="C9236">
        <v>4</v>
      </c>
      <c r="D9236">
        <v>27</v>
      </c>
      <c r="E9236">
        <v>2095</v>
      </c>
      <c r="F9236">
        <v>1676</v>
      </c>
      <c r="G9236" t="s">
        <v>683</v>
      </c>
      <c r="H9236" t="s">
        <v>27871</v>
      </c>
      <c r="I9236" t="s">
        <v>3629</v>
      </c>
      <c r="J9236" t="s">
        <v>27872</v>
      </c>
      <c r="K9236" t="s">
        <v>27873</v>
      </c>
      <c r="L9236">
        <v>3013531</v>
      </c>
      <c r="M9236">
        <f t="shared" si="288"/>
        <v>45252</v>
      </c>
      <c r="N9236" s="2">
        <f t="shared" si="289"/>
        <v>20</v>
      </c>
    </row>
    <row r="9237" spans="1:14" x14ac:dyDescent="0.3">
      <c r="A9237" t="s">
        <v>5205</v>
      </c>
      <c r="B9237" t="s">
        <v>733</v>
      </c>
      <c r="C9237">
        <v>4.0999999999999996</v>
      </c>
      <c r="D9237">
        <v>40</v>
      </c>
      <c r="E9237">
        <v>1249</v>
      </c>
      <c r="F9237">
        <v>512</v>
      </c>
      <c r="G9237" t="s">
        <v>1657</v>
      </c>
      <c r="H9237" t="s">
        <v>27874</v>
      </c>
      <c r="I9237" t="s">
        <v>297</v>
      </c>
      <c r="J9237" t="s">
        <v>735</v>
      </c>
      <c r="K9237" t="s">
        <v>27875</v>
      </c>
      <c r="L9237">
        <v>17434844</v>
      </c>
      <c r="M9237">
        <f t="shared" si="288"/>
        <v>20480</v>
      </c>
      <c r="N9237" s="2">
        <f t="shared" si="289"/>
        <v>59.00720576461169</v>
      </c>
    </row>
    <row r="9238" spans="1:14" x14ac:dyDescent="0.3">
      <c r="A9238" t="s">
        <v>2165</v>
      </c>
      <c r="B9238" t="s">
        <v>733</v>
      </c>
      <c r="C9238">
        <v>2.9</v>
      </c>
      <c r="D9238">
        <v>14</v>
      </c>
      <c r="E9238">
        <v>1699</v>
      </c>
      <c r="F9238">
        <v>645</v>
      </c>
      <c r="G9238" t="s">
        <v>2167</v>
      </c>
      <c r="H9238" t="s">
        <v>27876</v>
      </c>
      <c r="I9238" t="s">
        <v>83</v>
      </c>
      <c r="J9238" t="s">
        <v>735</v>
      </c>
      <c r="K9238" t="s">
        <v>27877</v>
      </c>
      <c r="L9238">
        <v>15829788</v>
      </c>
      <c r="M9238">
        <f t="shared" si="288"/>
        <v>9030</v>
      </c>
      <c r="N9238" s="2">
        <f t="shared" si="289"/>
        <v>62.036492054149491</v>
      </c>
    </row>
    <row r="9239" spans="1:14" x14ac:dyDescent="0.3">
      <c r="A9239" t="s">
        <v>174</v>
      </c>
      <c r="B9239" t="s">
        <v>5582</v>
      </c>
      <c r="C9239">
        <v>4.3</v>
      </c>
      <c r="D9239">
        <v>17</v>
      </c>
      <c r="E9239">
        <v>11900</v>
      </c>
      <c r="F9239">
        <v>5950</v>
      </c>
      <c r="G9239" t="s">
        <v>16</v>
      </c>
      <c r="H9239" t="s">
        <v>27878</v>
      </c>
      <c r="I9239" t="s">
        <v>177</v>
      </c>
      <c r="J9239" t="s">
        <v>5584</v>
      </c>
      <c r="K9239" t="s">
        <v>27879</v>
      </c>
      <c r="L9239">
        <v>4891380</v>
      </c>
      <c r="M9239">
        <f t="shared" si="288"/>
        <v>101150</v>
      </c>
      <c r="N9239" s="2">
        <f t="shared" si="289"/>
        <v>50</v>
      </c>
    </row>
    <row r="9240" spans="1:14" x14ac:dyDescent="0.3">
      <c r="A9240" t="s">
        <v>174</v>
      </c>
      <c r="B9240" t="s">
        <v>2852</v>
      </c>
      <c r="C9240">
        <v>4.8</v>
      </c>
      <c r="D9240">
        <v>44</v>
      </c>
      <c r="E9240">
        <v>2645</v>
      </c>
      <c r="F9240">
        <v>2645</v>
      </c>
      <c r="G9240" t="s">
        <v>16</v>
      </c>
      <c r="H9240" t="s">
        <v>27880</v>
      </c>
      <c r="I9240" t="s">
        <v>177</v>
      </c>
      <c r="J9240" t="s">
        <v>2854</v>
      </c>
      <c r="K9240" t="s">
        <v>27881</v>
      </c>
      <c r="L9240">
        <v>11875564</v>
      </c>
      <c r="M9240">
        <f t="shared" si="288"/>
        <v>116380</v>
      </c>
      <c r="N9240" s="2">
        <f t="shared" si="289"/>
        <v>0</v>
      </c>
    </row>
    <row r="9241" spans="1:14" x14ac:dyDescent="0.3">
      <c r="A9241" t="s">
        <v>27882</v>
      </c>
      <c r="B9241" t="s">
        <v>3890</v>
      </c>
      <c r="C9241">
        <v>4</v>
      </c>
      <c r="D9241">
        <v>32</v>
      </c>
      <c r="E9241">
        <v>3999</v>
      </c>
      <c r="F9241">
        <v>1399</v>
      </c>
      <c r="G9241" t="s">
        <v>1268</v>
      </c>
      <c r="H9241" t="s">
        <v>27883</v>
      </c>
      <c r="I9241" t="s">
        <v>411</v>
      </c>
      <c r="J9241" t="s">
        <v>3893</v>
      </c>
      <c r="K9241" t="s">
        <v>27884</v>
      </c>
      <c r="L9241">
        <v>15636372</v>
      </c>
      <c r="M9241">
        <f t="shared" si="288"/>
        <v>44768</v>
      </c>
      <c r="N9241" s="2">
        <f t="shared" si="289"/>
        <v>65.016254063515873</v>
      </c>
    </row>
    <row r="9242" spans="1:14" x14ac:dyDescent="0.3">
      <c r="A9242" t="s">
        <v>27885</v>
      </c>
      <c r="B9242" t="s">
        <v>2669</v>
      </c>
      <c r="C9242">
        <v>4.2</v>
      </c>
      <c r="D9242">
        <v>871</v>
      </c>
      <c r="E9242">
        <v>4749</v>
      </c>
      <c r="F9242">
        <v>2279</v>
      </c>
      <c r="G9242" t="s">
        <v>124</v>
      </c>
      <c r="H9242" t="s">
        <v>27886</v>
      </c>
      <c r="I9242" t="s">
        <v>50</v>
      </c>
      <c r="J9242" t="s">
        <v>2671</v>
      </c>
      <c r="K9242" t="s">
        <v>27887</v>
      </c>
      <c r="L9242">
        <v>9054089</v>
      </c>
      <c r="M9242">
        <f t="shared" si="288"/>
        <v>1985009</v>
      </c>
      <c r="N9242" s="2">
        <f t="shared" si="289"/>
        <v>52.010949673615499</v>
      </c>
    </row>
    <row r="9243" spans="1:14" x14ac:dyDescent="0.3">
      <c r="A9243" t="s">
        <v>27888</v>
      </c>
      <c r="B9243" t="s">
        <v>3452</v>
      </c>
      <c r="C9243">
        <v>4.5</v>
      </c>
      <c r="D9243">
        <v>276</v>
      </c>
      <c r="E9243">
        <v>1800</v>
      </c>
      <c r="F9243">
        <v>774</v>
      </c>
      <c r="G9243" t="s">
        <v>67</v>
      </c>
      <c r="H9243" t="s">
        <v>27889</v>
      </c>
      <c r="I9243" t="s">
        <v>50</v>
      </c>
      <c r="J9243" t="s">
        <v>3454</v>
      </c>
      <c r="K9243" t="s">
        <v>27890</v>
      </c>
      <c r="L9243">
        <v>14327594</v>
      </c>
      <c r="M9243">
        <f t="shared" si="288"/>
        <v>213624</v>
      </c>
      <c r="N9243" s="2">
        <f t="shared" si="289"/>
        <v>56.999999999999993</v>
      </c>
    </row>
    <row r="9244" spans="1:14" x14ac:dyDescent="0.3">
      <c r="A9244" t="s">
        <v>27891</v>
      </c>
      <c r="B9244" t="s">
        <v>205</v>
      </c>
      <c r="C9244">
        <v>4.8</v>
      </c>
      <c r="D9244">
        <v>8</v>
      </c>
      <c r="E9244">
        <v>1499</v>
      </c>
      <c r="F9244">
        <v>824</v>
      </c>
      <c r="G9244" t="s">
        <v>451</v>
      </c>
      <c r="H9244" t="s">
        <v>27892</v>
      </c>
      <c r="I9244" t="s">
        <v>1229</v>
      </c>
      <c r="J9244" t="s">
        <v>208</v>
      </c>
      <c r="K9244" t="s">
        <v>27893</v>
      </c>
      <c r="L9244">
        <v>16300042</v>
      </c>
      <c r="M9244">
        <f t="shared" si="288"/>
        <v>6592</v>
      </c>
      <c r="N9244" s="2">
        <f t="shared" si="289"/>
        <v>45.030020013342224</v>
      </c>
    </row>
    <row r="9245" spans="1:14" x14ac:dyDescent="0.3">
      <c r="A9245" t="s">
        <v>174</v>
      </c>
      <c r="B9245" t="s">
        <v>2619</v>
      </c>
      <c r="C9245">
        <v>4.3</v>
      </c>
      <c r="D9245">
        <v>917</v>
      </c>
      <c r="E9245">
        <v>2495</v>
      </c>
      <c r="F9245">
        <v>1122</v>
      </c>
      <c r="G9245" t="s">
        <v>16</v>
      </c>
      <c r="H9245" t="s">
        <v>27894</v>
      </c>
      <c r="I9245" t="s">
        <v>177</v>
      </c>
      <c r="J9245" t="s">
        <v>2622</v>
      </c>
      <c r="K9245" t="s">
        <v>27895</v>
      </c>
      <c r="L9245">
        <v>2056180</v>
      </c>
      <c r="M9245">
        <f t="shared" si="288"/>
        <v>1028874</v>
      </c>
      <c r="N9245" s="2">
        <f t="shared" si="289"/>
        <v>55.030060120240478</v>
      </c>
    </row>
    <row r="9246" spans="1:14" x14ac:dyDescent="0.3">
      <c r="A9246" t="s">
        <v>27896</v>
      </c>
      <c r="B9246" t="s">
        <v>284</v>
      </c>
      <c r="C9246">
        <v>4.2</v>
      </c>
      <c r="D9246">
        <v>25</v>
      </c>
      <c r="E9246">
        <v>1199</v>
      </c>
      <c r="F9246">
        <v>539</v>
      </c>
      <c r="G9246" t="s">
        <v>42</v>
      </c>
      <c r="H9246" t="s">
        <v>27897</v>
      </c>
      <c r="I9246" t="s">
        <v>56</v>
      </c>
      <c r="J9246" t="s">
        <v>286</v>
      </c>
      <c r="K9246" t="s">
        <v>27898</v>
      </c>
      <c r="L9246">
        <v>17240100</v>
      </c>
      <c r="M9246">
        <f t="shared" si="288"/>
        <v>13475</v>
      </c>
      <c r="N9246" s="2">
        <f t="shared" si="289"/>
        <v>55.045871559633028</v>
      </c>
    </row>
    <row r="9247" spans="1:14" x14ac:dyDescent="0.3">
      <c r="A9247" t="s">
        <v>27899</v>
      </c>
      <c r="B9247" t="s">
        <v>1759</v>
      </c>
      <c r="C9247">
        <v>4.2</v>
      </c>
      <c r="D9247">
        <v>661</v>
      </c>
      <c r="E9247">
        <v>750</v>
      </c>
      <c r="F9247">
        <v>450</v>
      </c>
      <c r="G9247" t="s">
        <v>1107</v>
      </c>
      <c r="H9247" t="s">
        <v>27900</v>
      </c>
      <c r="I9247" t="s">
        <v>1145</v>
      </c>
      <c r="J9247" t="s">
        <v>1761</v>
      </c>
      <c r="K9247" t="s">
        <v>27901</v>
      </c>
      <c r="L9247">
        <v>7690165</v>
      </c>
      <c r="M9247">
        <f t="shared" si="288"/>
        <v>297450</v>
      </c>
      <c r="N9247" s="2">
        <f t="shared" si="289"/>
        <v>40</v>
      </c>
    </row>
    <row r="9248" spans="1:14" x14ac:dyDescent="0.3">
      <c r="A9248" t="s">
        <v>6096</v>
      </c>
      <c r="B9248" t="s">
        <v>3055</v>
      </c>
      <c r="C9248">
        <v>4.5</v>
      </c>
      <c r="D9248">
        <v>13</v>
      </c>
      <c r="E9248">
        <v>1599</v>
      </c>
      <c r="F9248">
        <v>1279</v>
      </c>
      <c r="G9248" t="s">
        <v>29</v>
      </c>
      <c r="H9248" t="s">
        <v>27902</v>
      </c>
      <c r="I9248" t="s">
        <v>37</v>
      </c>
      <c r="J9248" t="s">
        <v>3057</v>
      </c>
      <c r="K9248" t="s">
        <v>27903</v>
      </c>
      <c r="L9248">
        <v>16364528</v>
      </c>
      <c r="M9248">
        <f t="shared" si="288"/>
        <v>16627</v>
      </c>
      <c r="N9248" s="2">
        <f t="shared" si="289"/>
        <v>20.012507817385867</v>
      </c>
    </row>
    <row r="9249" spans="1:14" x14ac:dyDescent="0.3">
      <c r="A9249" t="s">
        <v>27904</v>
      </c>
      <c r="B9249" t="s">
        <v>465</v>
      </c>
      <c r="C9249">
        <v>4.2</v>
      </c>
      <c r="D9249">
        <v>94</v>
      </c>
      <c r="E9249">
        <v>259</v>
      </c>
      <c r="F9249">
        <v>259</v>
      </c>
      <c r="G9249" t="s">
        <v>466</v>
      </c>
      <c r="H9249" t="s">
        <v>27905</v>
      </c>
      <c r="I9249" t="s">
        <v>138</v>
      </c>
      <c r="J9249" t="s">
        <v>468</v>
      </c>
      <c r="K9249" t="s">
        <v>27906</v>
      </c>
      <c r="L9249">
        <v>15949878</v>
      </c>
      <c r="M9249">
        <f t="shared" si="288"/>
        <v>24346</v>
      </c>
      <c r="N9249" s="2">
        <f t="shared" si="289"/>
        <v>0</v>
      </c>
    </row>
    <row r="9250" spans="1:14" x14ac:dyDescent="0.3">
      <c r="A9250" t="s">
        <v>21352</v>
      </c>
      <c r="B9250" t="s">
        <v>1382</v>
      </c>
      <c r="C9250">
        <v>4.0999999999999996</v>
      </c>
      <c r="D9250">
        <v>30</v>
      </c>
      <c r="E9250">
        <v>1299</v>
      </c>
      <c r="F9250">
        <v>519</v>
      </c>
      <c r="G9250" t="s">
        <v>124</v>
      </c>
      <c r="H9250" t="s">
        <v>27907</v>
      </c>
      <c r="I9250" t="s">
        <v>50</v>
      </c>
      <c r="J9250" t="s">
        <v>1384</v>
      </c>
      <c r="K9250" t="s">
        <v>27908</v>
      </c>
      <c r="L9250">
        <v>15427326</v>
      </c>
      <c r="M9250">
        <f t="shared" si="288"/>
        <v>15570</v>
      </c>
      <c r="N9250" s="2">
        <f t="shared" si="289"/>
        <v>60.046189376443415</v>
      </c>
    </row>
    <row r="9251" spans="1:14" x14ac:dyDescent="0.3">
      <c r="A9251" t="s">
        <v>27909</v>
      </c>
      <c r="B9251" t="s">
        <v>6256</v>
      </c>
      <c r="C9251">
        <v>4.0999999999999996</v>
      </c>
      <c r="D9251">
        <v>51</v>
      </c>
      <c r="E9251">
        <v>999</v>
      </c>
      <c r="F9251">
        <v>699</v>
      </c>
      <c r="G9251" t="s">
        <v>242</v>
      </c>
      <c r="H9251" t="s">
        <v>27910</v>
      </c>
      <c r="I9251" t="s">
        <v>1176</v>
      </c>
      <c r="J9251" t="s">
        <v>6258</v>
      </c>
      <c r="K9251" t="s">
        <v>27911</v>
      </c>
      <c r="L9251">
        <v>15371530</v>
      </c>
      <c r="M9251">
        <f t="shared" si="288"/>
        <v>35649</v>
      </c>
      <c r="N9251" s="2">
        <f t="shared" si="289"/>
        <v>30.03003003003003</v>
      </c>
    </row>
    <row r="9252" spans="1:14" x14ac:dyDescent="0.3">
      <c r="A9252" t="s">
        <v>5679</v>
      </c>
      <c r="B9252" t="s">
        <v>5794</v>
      </c>
      <c r="C9252">
        <v>4.5</v>
      </c>
      <c r="D9252">
        <v>15</v>
      </c>
      <c r="E9252">
        <v>1049</v>
      </c>
      <c r="F9252">
        <v>1049</v>
      </c>
      <c r="G9252" t="s">
        <v>683</v>
      </c>
      <c r="H9252" t="s">
        <v>27912</v>
      </c>
      <c r="I9252" t="s">
        <v>3629</v>
      </c>
      <c r="J9252" t="s">
        <v>5796</v>
      </c>
      <c r="K9252" t="s">
        <v>27913</v>
      </c>
      <c r="L9252">
        <v>14800138</v>
      </c>
      <c r="M9252">
        <f t="shared" si="288"/>
        <v>15735</v>
      </c>
      <c r="N9252" s="2">
        <f t="shared" si="289"/>
        <v>0</v>
      </c>
    </row>
    <row r="9253" spans="1:14" x14ac:dyDescent="0.3">
      <c r="A9253" t="s">
        <v>3760</v>
      </c>
      <c r="B9253" t="s">
        <v>1382</v>
      </c>
      <c r="C9253">
        <v>4.4000000000000004</v>
      </c>
      <c r="D9253">
        <v>5</v>
      </c>
      <c r="E9253">
        <v>2499</v>
      </c>
      <c r="F9253">
        <v>874</v>
      </c>
      <c r="G9253" t="s">
        <v>242</v>
      </c>
      <c r="H9253" t="s">
        <v>27914</v>
      </c>
      <c r="I9253" t="s">
        <v>1176</v>
      </c>
      <c r="J9253" t="s">
        <v>1384</v>
      </c>
      <c r="K9253" t="s">
        <v>27915</v>
      </c>
      <c r="L9253">
        <v>14292800</v>
      </c>
      <c r="M9253">
        <f t="shared" si="288"/>
        <v>4370</v>
      </c>
      <c r="N9253" s="2">
        <f t="shared" si="289"/>
        <v>65.026010404161667</v>
      </c>
    </row>
    <row r="9254" spans="1:14" x14ac:dyDescent="0.3">
      <c r="A9254" t="s">
        <v>27916</v>
      </c>
      <c r="B9254" t="s">
        <v>2232</v>
      </c>
      <c r="C9254">
        <v>4.3</v>
      </c>
      <c r="D9254">
        <v>8</v>
      </c>
      <c r="E9254">
        <v>6499</v>
      </c>
      <c r="F9254">
        <v>2274</v>
      </c>
      <c r="G9254" t="s">
        <v>16</v>
      </c>
      <c r="H9254" t="s">
        <v>27917</v>
      </c>
      <c r="I9254" t="s">
        <v>18</v>
      </c>
      <c r="J9254" t="s">
        <v>2234</v>
      </c>
      <c r="K9254" t="s">
        <v>27918</v>
      </c>
      <c r="L9254">
        <v>17101328</v>
      </c>
      <c r="M9254">
        <f t="shared" si="288"/>
        <v>18192</v>
      </c>
      <c r="N9254" s="2">
        <f t="shared" si="289"/>
        <v>65.010001538698262</v>
      </c>
    </row>
    <row r="9255" spans="1:14" x14ac:dyDescent="0.3">
      <c r="A9255" t="s">
        <v>27919</v>
      </c>
      <c r="B9255" t="s">
        <v>6720</v>
      </c>
      <c r="C9255">
        <v>4.4000000000000004</v>
      </c>
      <c r="D9255">
        <v>678</v>
      </c>
      <c r="E9255">
        <v>999</v>
      </c>
      <c r="F9255">
        <v>699</v>
      </c>
      <c r="G9255" t="s">
        <v>16</v>
      </c>
      <c r="H9255" t="s">
        <v>27920</v>
      </c>
      <c r="I9255" t="s">
        <v>4190</v>
      </c>
      <c r="J9255" t="s">
        <v>6723</v>
      </c>
      <c r="K9255" t="s">
        <v>27921</v>
      </c>
      <c r="L9255">
        <v>11774120</v>
      </c>
      <c r="M9255">
        <f t="shared" si="288"/>
        <v>473922</v>
      </c>
      <c r="N9255" s="2">
        <f t="shared" si="289"/>
        <v>30.03003003003003</v>
      </c>
    </row>
    <row r="9256" spans="1:14" x14ac:dyDescent="0.3">
      <c r="A9256" t="s">
        <v>27922</v>
      </c>
      <c r="B9256" t="s">
        <v>665</v>
      </c>
      <c r="C9256">
        <v>4</v>
      </c>
      <c r="D9256">
        <v>68</v>
      </c>
      <c r="E9256">
        <v>4999</v>
      </c>
      <c r="F9256">
        <v>4999</v>
      </c>
      <c r="G9256" t="s">
        <v>563</v>
      </c>
      <c r="H9256" t="s">
        <v>27923</v>
      </c>
      <c r="I9256" t="s">
        <v>1192</v>
      </c>
      <c r="J9256" t="s">
        <v>668</v>
      </c>
      <c r="K9256" t="s">
        <v>27924</v>
      </c>
      <c r="L9256">
        <v>13556186</v>
      </c>
      <c r="M9256">
        <f t="shared" si="288"/>
        <v>339932</v>
      </c>
      <c r="N9256" s="2">
        <f t="shared" si="289"/>
        <v>0</v>
      </c>
    </row>
    <row r="9257" spans="1:14" x14ac:dyDescent="0.3">
      <c r="A9257" t="s">
        <v>5069</v>
      </c>
      <c r="B9257" t="s">
        <v>6272</v>
      </c>
      <c r="C9257">
        <v>3.7</v>
      </c>
      <c r="D9257">
        <v>6</v>
      </c>
      <c r="E9257">
        <v>4999</v>
      </c>
      <c r="F9257">
        <v>899</v>
      </c>
      <c r="G9257" t="s">
        <v>683</v>
      </c>
      <c r="H9257" t="s">
        <v>27925</v>
      </c>
      <c r="I9257" t="s">
        <v>1080</v>
      </c>
      <c r="J9257" t="s">
        <v>6274</v>
      </c>
      <c r="K9257" t="s">
        <v>27926</v>
      </c>
      <c r="L9257">
        <v>15452584</v>
      </c>
      <c r="M9257">
        <f t="shared" si="288"/>
        <v>5394</v>
      </c>
      <c r="N9257" s="2">
        <f t="shared" si="289"/>
        <v>82.016403280656135</v>
      </c>
    </row>
    <row r="9258" spans="1:14" x14ac:dyDescent="0.3">
      <c r="A9258" t="s">
        <v>3910</v>
      </c>
      <c r="B9258" t="s">
        <v>2509</v>
      </c>
      <c r="C9258">
        <v>2.6</v>
      </c>
      <c r="D9258">
        <v>17</v>
      </c>
      <c r="E9258">
        <v>3999</v>
      </c>
      <c r="F9258">
        <v>2359</v>
      </c>
      <c r="G9258" t="s">
        <v>905</v>
      </c>
      <c r="H9258" t="s">
        <v>27927</v>
      </c>
      <c r="I9258" t="s">
        <v>83</v>
      </c>
      <c r="J9258" t="s">
        <v>2511</v>
      </c>
      <c r="K9258" t="s">
        <v>27928</v>
      </c>
      <c r="L9258">
        <v>15163414</v>
      </c>
      <c r="M9258">
        <f t="shared" si="288"/>
        <v>40103</v>
      </c>
      <c r="N9258" s="2">
        <f t="shared" si="289"/>
        <v>41.010252563140789</v>
      </c>
    </row>
    <row r="9259" spans="1:14" x14ac:dyDescent="0.3">
      <c r="A9259" t="s">
        <v>6972</v>
      </c>
      <c r="B9259" t="s">
        <v>80</v>
      </c>
      <c r="C9259">
        <v>4.3</v>
      </c>
      <c r="D9259">
        <v>7</v>
      </c>
      <c r="E9259">
        <v>899</v>
      </c>
      <c r="F9259">
        <v>269</v>
      </c>
      <c r="G9259" t="s">
        <v>67</v>
      </c>
      <c r="H9259" t="s">
        <v>27929</v>
      </c>
      <c r="I9259" t="s">
        <v>37</v>
      </c>
      <c r="J9259" t="s">
        <v>84</v>
      </c>
      <c r="K9259" t="s">
        <v>27930</v>
      </c>
      <c r="L9259">
        <v>15058604</v>
      </c>
      <c r="M9259">
        <f t="shared" si="288"/>
        <v>1883</v>
      </c>
      <c r="N9259" s="2">
        <f t="shared" si="289"/>
        <v>70.077864293659616</v>
      </c>
    </row>
    <row r="9260" spans="1:14" x14ac:dyDescent="0.3">
      <c r="A9260" t="s">
        <v>4130</v>
      </c>
      <c r="B9260" t="s">
        <v>4159</v>
      </c>
      <c r="C9260">
        <v>3.7</v>
      </c>
      <c r="D9260">
        <v>308</v>
      </c>
      <c r="E9260">
        <v>2095</v>
      </c>
      <c r="F9260">
        <v>670</v>
      </c>
      <c r="G9260" t="s">
        <v>74</v>
      </c>
      <c r="H9260" t="s">
        <v>27931</v>
      </c>
      <c r="I9260" t="s">
        <v>76</v>
      </c>
      <c r="J9260" t="s">
        <v>4161</v>
      </c>
      <c r="K9260" t="s">
        <v>6985</v>
      </c>
      <c r="L9260">
        <v>13392878</v>
      </c>
      <c r="M9260">
        <f t="shared" si="288"/>
        <v>206360</v>
      </c>
      <c r="N9260" s="2">
        <f t="shared" si="289"/>
        <v>68.019093078758956</v>
      </c>
    </row>
    <row r="9261" spans="1:14" x14ac:dyDescent="0.3">
      <c r="A9261" t="s">
        <v>27932</v>
      </c>
      <c r="B9261" t="s">
        <v>80</v>
      </c>
      <c r="C9261">
        <v>4.0999999999999996</v>
      </c>
      <c r="D9261">
        <v>26</v>
      </c>
      <c r="E9261">
        <v>2399</v>
      </c>
      <c r="F9261">
        <v>719</v>
      </c>
      <c r="G9261" t="s">
        <v>563</v>
      </c>
      <c r="H9261" t="s">
        <v>27933</v>
      </c>
      <c r="I9261" t="s">
        <v>297</v>
      </c>
      <c r="J9261" t="s">
        <v>84</v>
      </c>
      <c r="K9261" t="s">
        <v>27934</v>
      </c>
      <c r="L9261">
        <v>14381814</v>
      </c>
      <c r="M9261">
        <f t="shared" si="288"/>
        <v>18694</v>
      </c>
      <c r="N9261" s="2">
        <f t="shared" si="289"/>
        <v>70.029178824510211</v>
      </c>
    </row>
    <row r="9262" spans="1:14" x14ac:dyDescent="0.3">
      <c r="A9262" t="s">
        <v>27935</v>
      </c>
      <c r="B9262" t="s">
        <v>54</v>
      </c>
      <c r="C9262">
        <v>4.2</v>
      </c>
      <c r="D9262">
        <v>54</v>
      </c>
      <c r="E9262">
        <v>2899</v>
      </c>
      <c r="F9262">
        <v>1739</v>
      </c>
      <c r="G9262" t="s">
        <v>242</v>
      </c>
      <c r="H9262" t="s">
        <v>27936</v>
      </c>
      <c r="I9262" t="s">
        <v>1176</v>
      </c>
      <c r="J9262" t="s">
        <v>57</v>
      </c>
      <c r="K9262" t="s">
        <v>27937</v>
      </c>
      <c r="L9262">
        <v>13438338</v>
      </c>
      <c r="M9262">
        <f t="shared" si="288"/>
        <v>93906</v>
      </c>
      <c r="N9262" s="2">
        <f t="shared" si="289"/>
        <v>40.013797861331497</v>
      </c>
    </row>
    <row r="9263" spans="1:14" x14ac:dyDescent="0.3">
      <c r="A9263" t="s">
        <v>174</v>
      </c>
      <c r="B9263" t="s">
        <v>54</v>
      </c>
      <c r="C9263">
        <v>4.3</v>
      </c>
      <c r="D9263">
        <v>308</v>
      </c>
      <c r="E9263">
        <v>2999</v>
      </c>
      <c r="F9263">
        <v>1049</v>
      </c>
      <c r="G9263" t="s">
        <v>16</v>
      </c>
      <c r="H9263" t="s">
        <v>27938</v>
      </c>
      <c r="I9263" t="s">
        <v>177</v>
      </c>
      <c r="J9263" t="s">
        <v>57</v>
      </c>
      <c r="K9263" t="s">
        <v>27939</v>
      </c>
      <c r="L9263">
        <v>8448375</v>
      </c>
      <c r="M9263">
        <f t="shared" si="288"/>
        <v>323092</v>
      </c>
      <c r="N9263" s="2">
        <f t="shared" si="289"/>
        <v>65.021673891297098</v>
      </c>
    </row>
    <row r="9264" spans="1:14" x14ac:dyDescent="0.3">
      <c r="A9264" t="s">
        <v>13791</v>
      </c>
      <c r="B9264" t="s">
        <v>80</v>
      </c>
      <c r="C9264">
        <v>4</v>
      </c>
      <c r="D9264">
        <v>43</v>
      </c>
      <c r="E9264">
        <v>799</v>
      </c>
      <c r="F9264">
        <v>279</v>
      </c>
      <c r="G9264" t="s">
        <v>42</v>
      </c>
      <c r="H9264" t="s">
        <v>27940</v>
      </c>
      <c r="I9264" t="s">
        <v>37</v>
      </c>
      <c r="J9264" t="s">
        <v>84</v>
      </c>
      <c r="K9264" t="s">
        <v>27941</v>
      </c>
      <c r="L9264">
        <v>15556738</v>
      </c>
      <c r="M9264">
        <f t="shared" si="288"/>
        <v>11997</v>
      </c>
      <c r="N9264" s="2">
        <f t="shared" si="289"/>
        <v>65.081351689612006</v>
      </c>
    </row>
    <row r="9265" spans="1:14" x14ac:dyDescent="0.3">
      <c r="A9265" t="s">
        <v>1027</v>
      </c>
      <c r="B9265" t="s">
        <v>917</v>
      </c>
      <c r="C9265">
        <v>4.2</v>
      </c>
      <c r="D9265">
        <v>142</v>
      </c>
      <c r="E9265">
        <v>998</v>
      </c>
      <c r="F9265">
        <v>548</v>
      </c>
      <c r="G9265" t="s">
        <v>242</v>
      </c>
      <c r="H9265" t="s">
        <v>27942</v>
      </c>
      <c r="I9265" t="s">
        <v>244</v>
      </c>
      <c r="J9265" t="s">
        <v>919</v>
      </c>
      <c r="K9265" t="s">
        <v>27943</v>
      </c>
      <c r="L9265">
        <v>14380314</v>
      </c>
      <c r="M9265">
        <f t="shared" si="288"/>
        <v>77816</v>
      </c>
      <c r="N9265" s="2">
        <f t="shared" si="289"/>
        <v>45.09018036072144</v>
      </c>
    </row>
    <row r="9266" spans="1:14" x14ac:dyDescent="0.3">
      <c r="A9266" t="s">
        <v>27944</v>
      </c>
      <c r="B9266" t="s">
        <v>371</v>
      </c>
      <c r="C9266">
        <v>4.0999999999999996</v>
      </c>
      <c r="D9266">
        <v>123</v>
      </c>
      <c r="E9266">
        <v>1299</v>
      </c>
      <c r="F9266">
        <v>584</v>
      </c>
      <c r="G9266" t="s">
        <v>5138</v>
      </c>
      <c r="H9266" t="s">
        <v>27945</v>
      </c>
      <c r="I9266" t="s">
        <v>297</v>
      </c>
      <c r="J9266" t="s">
        <v>374</v>
      </c>
      <c r="K9266" t="s">
        <v>27946</v>
      </c>
      <c r="L9266">
        <v>9715839</v>
      </c>
      <c r="M9266">
        <f t="shared" si="288"/>
        <v>71832</v>
      </c>
      <c r="N9266" s="2">
        <f t="shared" si="289"/>
        <v>55.042340261739795</v>
      </c>
    </row>
    <row r="9267" spans="1:14" x14ac:dyDescent="0.3">
      <c r="A9267" t="s">
        <v>27947</v>
      </c>
      <c r="B9267" t="s">
        <v>5917</v>
      </c>
      <c r="C9267">
        <v>4.3</v>
      </c>
      <c r="D9267">
        <v>462</v>
      </c>
      <c r="E9267">
        <v>1066</v>
      </c>
      <c r="F9267">
        <v>1066</v>
      </c>
      <c r="G9267" t="s">
        <v>1474</v>
      </c>
      <c r="H9267" t="s">
        <v>27948</v>
      </c>
      <c r="I9267" t="s">
        <v>685</v>
      </c>
      <c r="J9267" t="s">
        <v>5919</v>
      </c>
      <c r="K9267" t="s">
        <v>27949</v>
      </c>
      <c r="L9267">
        <v>12454708</v>
      </c>
      <c r="M9267">
        <f t="shared" si="288"/>
        <v>492492</v>
      </c>
      <c r="N9267" s="2">
        <f t="shared" si="289"/>
        <v>0</v>
      </c>
    </row>
    <row r="9268" spans="1:14" x14ac:dyDescent="0.3">
      <c r="A9268" t="s">
        <v>20782</v>
      </c>
      <c r="B9268" t="s">
        <v>230</v>
      </c>
      <c r="C9268">
        <v>3.8</v>
      </c>
      <c r="D9268">
        <v>298</v>
      </c>
      <c r="E9268">
        <v>1899</v>
      </c>
      <c r="F9268">
        <v>949</v>
      </c>
      <c r="G9268" t="s">
        <v>1536</v>
      </c>
      <c r="H9268" t="s">
        <v>27950</v>
      </c>
      <c r="I9268" t="s">
        <v>446</v>
      </c>
      <c r="J9268" t="s">
        <v>232</v>
      </c>
      <c r="K9268" t="s">
        <v>27951</v>
      </c>
      <c r="L9268">
        <v>13859146</v>
      </c>
      <c r="M9268">
        <f t="shared" si="288"/>
        <v>282802</v>
      </c>
      <c r="N9268" s="2">
        <f t="shared" si="289"/>
        <v>50.026329647182735</v>
      </c>
    </row>
    <row r="9269" spans="1:14" x14ac:dyDescent="0.3">
      <c r="A9269" t="s">
        <v>3543</v>
      </c>
      <c r="B9269" t="s">
        <v>35</v>
      </c>
      <c r="C9269">
        <v>4</v>
      </c>
      <c r="D9269">
        <v>28</v>
      </c>
      <c r="E9269">
        <v>1999</v>
      </c>
      <c r="F9269">
        <v>999</v>
      </c>
      <c r="G9269" t="s">
        <v>29</v>
      </c>
      <c r="H9269" t="s">
        <v>27952</v>
      </c>
      <c r="I9269" t="s">
        <v>37</v>
      </c>
      <c r="J9269" t="s">
        <v>38</v>
      </c>
      <c r="K9269" t="s">
        <v>27953</v>
      </c>
      <c r="L9269">
        <v>15133334</v>
      </c>
      <c r="M9269">
        <f t="shared" si="288"/>
        <v>27972</v>
      </c>
      <c r="N9269" s="2">
        <f t="shared" si="289"/>
        <v>50.025012506253134</v>
      </c>
    </row>
    <row r="9270" spans="1:14" x14ac:dyDescent="0.3">
      <c r="A9270" t="s">
        <v>27954</v>
      </c>
      <c r="B9270" t="s">
        <v>2435</v>
      </c>
      <c r="C9270">
        <v>5</v>
      </c>
      <c r="D9270">
        <v>5</v>
      </c>
      <c r="E9270">
        <v>699</v>
      </c>
      <c r="F9270">
        <v>699</v>
      </c>
      <c r="G9270" t="s">
        <v>27955</v>
      </c>
      <c r="H9270" t="s">
        <v>27956</v>
      </c>
      <c r="I9270" t="s">
        <v>1165</v>
      </c>
      <c r="J9270" t="s">
        <v>2438</v>
      </c>
      <c r="K9270" t="s">
        <v>27957</v>
      </c>
      <c r="L9270">
        <v>17855390</v>
      </c>
      <c r="M9270">
        <f t="shared" si="288"/>
        <v>3495</v>
      </c>
      <c r="N9270" s="2">
        <f t="shared" si="289"/>
        <v>0</v>
      </c>
    </row>
    <row r="9271" spans="1:14" x14ac:dyDescent="0.3">
      <c r="A9271" t="s">
        <v>27958</v>
      </c>
      <c r="B9271" t="s">
        <v>27959</v>
      </c>
      <c r="C9271">
        <v>4.4000000000000004</v>
      </c>
      <c r="D9271">
        <v>710</v>
      </c>
      <c r="E9271">
        <v>220</v>
      </c>
      <c r="F9271">
        <v>198</v>
      </c>
      <c r="G9271" t="s">
        <v>25823</v>
      </c>
      <c r="H9271" t="s">
        <v>27960</v>
      </c>
      <c r="I9271" t="s">
        <v>5435</v>
      </c>
      <c r="J9271" t="s">
        <v>27961</v>
      </c>
      <c r="K9271" t="s">
        <v>27962</v>
      </c>
      <c r="L9271">
        <v>6627254</v>
      </c>
      <c r="M9271">
        <f t="shared" si="288"/>
        <v>140580</v>
      </c>
      <c r="N9271" s="2">
        <f t="shared" si="289"/>
        <v>10</v>
      </c>
    </row>
    <row r="9272" spans="1:14" x14ac:dyDescent="0.3">
      <c r="A9272" t="s">
        <v>1027</v>
      </c>
      <c r="B9272" t="s">
        <v>3916</v>
      </c>
      <c r="C9272">
        <v>4.5</v>
      </c>
      <c r="D9272">
        <v>262</v>
      </c>
      <c r="E9272">
        <v>999</v>
      </c>
      <c r="F9272">
        <v>499</v>
      </c>
      <c r="G9272" t="s">
        <v>500</v>
      </c>
      <c r="H9272" t="s">
        <v>27963</v>
      </c>
      <c r="I9272" t="s">
        <v>244</v>
      </c>
      <c r="J9272" t="s">
        <v>3918</v>
      </c>
      <c r="K9272" t="s">
        <v>27964</v>
      </c>
      <c r="L9272">
        <v>14142710</v>
      </c>
      <c r="M9272">
        <f t="shared" si="288"/>
        <v>130738</v>
      </c>
      <c r="N9272" s="2">
        <f t="shared" si="289"/>
        <v>50.050050050050054</v>
      </c>
    </row>
    <row r="9273" spans="1:14" x14ac:dyDescent="0.3">
      <c r="A9273" t="s">
        <v>6158</v>
      </c>
      <c r="B9273" t="s">
        <v>2052</v>
      </c>
      <c r="C9273">
        <v>4.2</v>
      </c>
      <c r="D9273">
        <v>32</v>
      </c>
      <c r="E9273">
        <v>3999</v>
      </c>
      <c r="F9273">
        <v>3599</v>
      </c>
      <c r="G9273" t="s">
        <v>1234</v>
      </c>
      <c r="H9273" t="s">
        <v>27965</v>
      </c>
      <c r="I9273" t="s">
        <v>1192</v>
      </c>
      <c r="J9273" t="s">
        <v>2054</v>
      </c>
      <c r="K9273" t="s">
        <v>27966</v>
      </c>
      <c r="L9273">
        <v>16698518</v>
      </c>
      <c r="M9273">
        <f t="shared" si="288"/>
        <v>115168</v>
      </c>
      <c r="N9273" s="2">
        <f t="shared" si="289"/>
        <v>10.002500625156289</v>
      </c>
    </row>
    <row r="9274" spans="1:14" x14ac:dyDescent="0.3">
      <c r="A9274" t="s">
        <v>27967</v>
      </c>
      <c r="B9274" t="s">
        <v>1491</v>
      </c>
      <c r="C9274">
        <v>4.4000000000000004</v>
      </c>
      <c r="D9274">
        <v>87</v>
      </c>
      <c r="E9274">
        <v>1399</v>
      </c>
      <c r="F9274">
        <v>559</v>
      </c>
      <c r="G9274" t="s">
        <v>124</v>
      </c>
      <c r="H9274" t="s">
        <v>27968</v>
      </c>
      <c r="I9274" t="s">
        <v>56</v>
      </c>
      <c r="J9274" t="s">
        <v>1493</v>
      </c>
      <c r="K9274" t="s">
        <v>27969</v>
      </c>
      <c r="L9274">
        <v>11513006</v>
      </c>
      <c r="M9274">
        <f t="shared" si="288"/>
        <v>48633</v>
      </c>
      <c r="N9274" s="2">
        <f t="shared" si="289"/>
        <v>60.042887776983555</v>
      </c>
    </row>
    <row r="9275" spans="1:14" x14ac:dyDescent="0.3">
      <c r="A9275" t="s">
        <v>6292</v>
      </c>
      <c r="B9275" t="s">
        <v>676</v>
      </c>
      <c r="C9275">
        <v>3.3</v>
      </c>
      <c r="D9275">
        <v>12</v>
      </c>
      <c r="E9275">
        <v>1999</v>
      </c>
      <c r="F9275">
        <v>419</v>
      </c>
      <c r="G9275" t="s">
        <v>2453</v>
      </c>
      <c r="H9275" t="s">
        <v>27970</v>
      </c>
      <c r="I9275" t="s">
        <v>3629</v>
      </c>
      <c r="J9275" t="s">
        <v>679</v>
      </c>
      <c r="K9275" t="s">
        <v>27971</v>
      </c>
      <c r="L9275">
        <v>16833420</v>
      </c>
      <c r="M9275">
        <f t="shared" si="288"/>
        <v>5028</v>
      </c>
      <c r="N9275" s="2">
        <f t="shared" si="289"/>
        <v>79.039519759879937</v>
      </c>
    </row>
    <row r="9276" spans="1:14" x14ac:dyDescent="0.3">
      <c r="A9276" t="s">
        <v>27972</v>
      </c>
      <c r="B9276" t="s">
        <v>15</v>
      </c>
      <c r="C9276">
        <v>4.0999999999999996</v>
      </c>
      <c r="D9276">
        <v>193</v>
      </c>
      <c r="E9276">
        <v>3599</v>
      </c>
      <c r="F9276">
        <v>971</v>
      </c>
      <c r="G9276" t="s">
        <v>16</v>
      </c>
      <c r="H9276" t="s">
        <v>27973</v>
      </c>
      <c r="I9276" t="s">
        <v>18</v>
      </c>
      <c r="J9276" t="s">
        <v>19</v>
      </c>
      <c r="K9276" t="s">
        <v>27974</v>
      </c>
      <c r="L9276">
        <v>15012212</v>
      </c>
      <c r="M9276">
        <f t="shared" si="288"/>
        <v>187403</v>
      </c>
      <c r="N9276" s="2">
        <f t="shared" si="289"/>
        <v>73.020283412058902</v>
      </c>
    </row>
    <row r="9277" spans="1:14" x14ac:dyDescent="0.3">
      <c r="A9277" t="s">
        <v>27975</v>
      </c>
      <c r="B9277" t="s">
        <v>408</v>
      </c>
      <c r="C9277">
        <v>3.9</v>
      </c>
      <c r="D9277">
        <v>105</v>
      </c>
      <c r="E9277">
        <v>2699</v>
      </c>
      <c r="F9277">
        <v>2159</v>
      </c>
      <c r="G9277" t="s">
        <v>409</v>
      </c>
      <c r="H9277" t="s">
        <v>27976</v>
      </c>
      <c r="I9277" t="s">
        <v>411</v>
      </c>
      <c r="J9277" t="s">
        <v>412</v>
      </c>
      <c r="K9277" t="s">
        <v>27977</v>
      </c>
      <c r="L9277">
        <v>13382084</v>
      </c>
      <c r="M9277">
        <f t="shared" si="288"/>
        <v>226695</v>
      </c>
      <c r="N9277" s="2">
        <f t="shared" si="289"/>
        <v>20.007410151908115</v>
      </c>
    </row>
    <row r="9278" spans="1:14" x14ac:dyDescent="0.3">
      <c r="A9278" t="s">
        <v>11820</v>
      </c>
      <c r="B9278" t="s">
        <v>8549</v>
      </c>
      <c r="C9278">
        <v>3.8</v>
      </c>
      <c r="D9278">
        <v>5</v>
      </c>
      <c r="E9278">
        <v>2199</v>
      </c>
      <c r="F9278">
        <v>1539</v>
      </c>
      <c r="G9278" t="s">
        <v>2167</v>
      </c>
      <c r="H9278" t="s">
        <v>27978</v>
      </c>
      <c r="I9278" t="s">
        <v>446</v>
      </c>
      <c r="J9278" t="s">
        <v>8551</v>
      </c>
      <c r="K9278" t="s">
        <v>27979</v>
      </c>
      <c r="L9278">
        <v>17201660</v>
      </c>
      <c r="M9278">
        <f t="shared" si="288"/>
        <v>7695</v>
      </c>
      <c r="N9278" s="2">
        <f t="shared" si="289"/>
        <v>30.013642564802183</v>
      </c>
    </row>
    <row r="9279" spans="1:14" x14ac:dyDescent="0.3">
      <c r="A9279" t="s">
        <v>27980</v>
      </c>
      <c r="B9279" t="s">
        <v>499</v>
      </c>
      <c r="C9279">
        <v>4.5</v>
      </c>
      <c r="D9279">
        <v>542</v>
      </c>
      <c r="E9279">
        <v>895</v>
      </c>
      <c r="F9279">
        <v>402</v>
      </c>
      <c r="G9279" t="s">
        <v>16</v>
      </c>
      <c r="H9279" t="s">
        <v>27981</v>
      </c>
      <c r="I9279" t="s">
        <v>1241</v>
      </c>
      <c r="J9279" t="s">
        <v>502</v>
      </c>
      <c r="K9279" t="s">
        <v>27982</v>
      </c>
      <c r="L9279">
        <v>10693784</v>
      </c>
      <c r="M9279">
        <f t="shared" si="288"/>
        <v>217884</v>
      </c>
      <c r="N9279" s="2">
        <f t="shared" si="289"/>
        <v>55.08379888268157</v>
      </c>
    </row>
    <row r="9280" spans="1:14" x14ac:dyDescent="0.3">
      <c r="A9280" t="s">
        <v>27983</v>
      </c>
      <c r="B9280" t="s">
        <v>6081</v>
      </c>
      <c r="C9280">
        <v>4.4000000000000004</v>
      </c>
      <c r="D9280">
        <v>36</v>
      </c>
      <c r="E9280">
        <v>1952</v>
      </c>
      <c r="F9280">
        <v>683</v>
      </c>
      <c r="G9280" t="s">
        <v>16</v>
      </c>
      <c r="H9280" t="s">
        <v>27984</v>
      </c>
      <c r="I9280" t="s">
        <v>3095</v>
      </c>
      <c r="J9280" t="s">
        <v>6083</v>
      </c>
      <c r="K9280" t="s">
        <v>27985</v>
      </c>
      <c r="L9280">
        <v>15608202</v>
      </c>
      <c r="M9280">
        <f t="shared" si="288"/>
        <v>24588</v>
      </c>
      <c r="N9280" s="2">
        <f t="shared" si="289"/>
        <v>65.010245901639337</v>
      </c>
    </row>
    <row r="9281" spans="1:14" x14ac:dyDescent="0.3">
      <c r="A9281" t="s">
        <v>27986</v>
      </c>
      <c r="B9281" t="s">
        <v>15990</v>
      </c>
      <c r="C9281">
        <v>3.7</v>
      </c>
      <c r="D9281">
        <v>268</v>
      </c>
      <c r="E9281">
        <v>2382</v>
      </c>
      <c r="F9281">
        <v>524</v>
      </c>
      <c r="G9281" t="s">
        <v>16</v>
      </c>
      <c r="H9281" t="s">
        <v>27987</v>
      </c>
      <c r="I9281" t="s">
        <v>18</v>
      </c>
      <c r="J9281" t="s">
        <v>15992</v>
      </c>
      <c r="K9281" t="s">
        <v>27988</v>
      </c>
      <c r="L9281">
        <v>12355976</v>
      </c>
      <c r="M9281">
        <f t="shared" si="288"/>
        <v>140432</v>
      </c>
      <c r="N9281" s="2">
        <f t="shared" si="289"/>
        <v>78.001679261125105</v>
      </c>
    </row>
    <row r="9282" spans="1:14" x14ac:dyDescent="0.3">
      <c r="A9282" t="s">
        <v>27989</v>
      </c>
      <c r="B9282" t="s">
        <v>3370</v>
      </c>
      <c r="C9282">
        <v>3.8</v>
      </c>
      <c r="D9282">
        <v>43</v>
      </c>
      <c r="E9282">
        <v>1995</v>
      </c>
      <c r="F9282">
        <v>798</v>
      </c>
      <c r="G9282" t="s">
        <v>8454</v>
      </c>
      <c r="H9282" t="s">
        <v>27990</v>
      </c>
      <c r="I9282" t="s">
        <v>685</v>
      </c>
      <c r="J9282" t="s">
        <v>3372</v>
      </c>
      <c r="K9282" t="s">
        <v>27991</v>
      </c>
      <c r="L9282">
        <v>16266474</v>
      </c>
      <c r="M9282">
        <f t="shared" si="288"/>
        <v>34314</v>
      </c>
      <c r="N9282" s="2">
        <f t="shared" si="289"/>
        <v>60</v>
      </c>
    </row>
    <row r="9283" spans="1:14" x14ac:dyDescent="0.3">
      <c r="A9283" t="s">
        <v>5679</v>
      </c>
      <c r="B9283" t="s">
        <v>6550</v>
      </c>
      <c r="C9283">
        <v>4.5</v>
      </c>
      <c r="D9283">
        <v>2</v>
      </c>
      <c r="E9283">
        <v>4499</v>
      </c>
      <c r="F9283">
        <v>1979</v>
      </c>
      <c r="G9283" t="s">
        <v>683</v>
      </c>
      <c r="H9283" t="s">
        <v>27992</v>
      </c>
      <c r="I9283" t="s">
        <v>3629</v>
      </c>
      <c r="J9283" t="s">
        <v>6552</v>
      </c>
      <c r="K9283" t="s">
        <v>27993</v>
      </c>
      <c r="L9283">
        <v>16717344</v>
      </c>
      <c r="M9283">
        <f t="shared" ref="M9283:M9346" si="290">D9283*F9283</f>
        <v>3958</v>
      </c>
      <c r="N9283" s="2">
        <f t="shared" ref="N9283:N9346" si="291">((E9283-F9283)/E9283) *100</f>
        <v>56.012447210491224</v>
      </c>
    </row>
    <row r="9284" spans="1:14" x14ac:dyDescent="0.3">
      <c r="A9284" t="s">
        <v>1218</v>
      </c>
      <c r="B9284" t="s">
        <v>6162</v>
      </c>
      <c r="C9284">
        <v>3.8</v>
      </c>
      <c r="D9284">
        <v>12</v>
      </c>
      <c r="E9284">
        <v>2299</v>
      </c>
      <c r="F9284">
        <v>919</v>
      </c>
      <c r="G9284" t="s">
        <v>124</v>
      </c>
      <c r="H9284" t="s">
        <v>27994</v>
      </c>
      <c r="I9284" t="s">
        <v>132</v>
      </c>
      <c r="J9284" t="s">
        <v>6164</v>
      </c>
      <c r="K9284" t="s">
        <v>27995</v>
      </c>
      <c r="L9284">
        <v>15627540</v>
      </c>
      <c r="M9284">
        <f t="shared" si="290"/>
        <v>11028</v>
      </c>
      <c r="N9284" s="2">
        <f t="shared" si="291"/>
        <v>60.026098303610262</v>
      </c>
    </row>
    <row r="9285" spans="1:14" x14ac:dyDescent="0.3">
      <c r="A9285" t="s">
        <v>27996</v>
      </c>
      <c r="B9285" t="s">
        <v>7059</v>
      </c>
      <c r="C9285">
        <v>4.5999999999999996</v>
      </c>
      <c r="D9285">
        <v>475</v>
      </c>
      <c r="E9285">
        <v>999</v>
      </c>
      <c r="F9285">
        <v>999</v>
      </c>
      <c r="G9285" t="s">
        <v>27997</v>
      </c>
      <c r="H9285" t="s">
        <v>27998</v>
      </c>
      <c r="I9285" t="s">
        <v>37</v>
      </c>
      <c r="J9285" t="s">
        <v>7062</v>
      </c>
      <c r="K9285" t="s">
        <v>27999</v>
      </c>
      <c r="L9285">
        <v>12992406</v>
      </c>
      <c r="M9285">
        <f t="shared" si="290"/>
        <v>474525</v>
      </c>
      <c r="N9285" s="2">
        <f t="shared" si="291"/>
        <v>0</v>
      </c>
    </row>
    <row r="9286" spans="1:14" x14ac:dyDescent="0.3">
      <c r="A9286" t="s">
        <v>27131</v>
      </c>
      <c r="B9286" t="s">
        <v>1913</v>
      </c>
      <c r="C9286">
        <v>4.4000000000000004</v>
      </c>
      <c r="D9286">
        <v>36</v>
      </c>
      <c r="E9286">
        <v>3999</v>
      </c>
      <c r="F9286">
        <v>799</v>
      </c>
      <c r="G9286" t="s">
        <v>16</v>
      </c>
      <c r="H9286" t="s">
        <v>28000</v>
      </c>
      <c r="I9286" t="s">
        <v>18</v>
      </c>
      <c r="J9286" t="s">
        <v>1915</v>
      </c>
      <c r="K9286" t="s">
        <v>28001</v>
      </c>
      <c r="L9286">
        <v>17035746</v>
      </c>
      <c r="M9286">
        <f t="shared" si="290"/>
        <v>28764</v>
      </c>
      <c r="N9286" s="2">
        <f t="shared" si="291"/>
        <v>80.020005001250311</v>
      </c>
    </row>
    <row r="9287" spans="1:14" x14ac:dyDescent="0.3">
      <c r="A9287" t="s">
        <v>174</v>
      </c>
      <c r="B9287" t="s">
        <v>8200</v>
      </c>
      <c r="C9287">
        <v>4.5</v>
      </c>
      <c r="D9287">
        <v>200</v>
      </c>
      <c r="E9287">
        <v>8199</v>
      </c>
      <c r="F9287">
        <v>3279</v>
      </c>
      <c r="G9287" t="s">
        <v>16</v>
      </c>
      <c r="H9287" t="s">
        <v>28002</v>
      </c>
      <c r="I9287" t="s">
        <v>177</v>
      </c>
      <c r="J9287" t="s">
        <v>8202</v>
      </c>
      <c r="K9287" t="s">
        <v>28003</v>
      </c>
      <c r="L9287">
        <v>7738415</v>
      </c>
      <c r="M9287">
        <f t="shared" si="290"/>
        <v>655800</v>
      </c>
      <c r="N9287" s="2">
        <f t="shared" si="291"/>
        <v>60.007317965605566</v>
      </c>
    </row>
    <row r="9288" spans="1:14" x14ac:dyDescent="0.3">
      <c r="A9288" t="s">
        <v>28004</v>
      </c>
      <c r="B9288" t="s">
        <v>2435</v>
      </c>
      <c r="C9288">
        <v>4.3</v>
      </c>
      <c r="D9288">
        <v>56</v>
      </c>
      <c r="E9288">
        <v>1499</v>
      </c>
      <c r="F9288">
        <v>1499</v>
      </c>
      <c r="G9288" t="s">
        <v>1185</v>
      </c>
      <c r="H9288" t="s">
        <v>28005</v>
      </c>
      <c r="I9288" t="s">
        <v>297</v>
      </c>
      <c r="J9288" t="s">
        <v>2438</v>
      </c>
      <c r="K9288" t="s">
        <v>28006</v>
      </c>
      <c r="L9288">
        <v>14273706</v>
      </c>
      <c r="M9288">
        <f t="shared" si="290"/>
        <v>83944</v>
      </c>
      <c r="N9288" s="2">
        <f t="shared" si="291"/>
        <v>0</v>
      </c>
    </row>
    <row r="9289" spans="1:14" x14ac:dyDescent="0.3">
      <c r="A9289" t="s">
        <v>28007</v>
      </c>
      <c r="B9289" t="s">
        <v>2308</v>
      </c>
      <c r="C9289">
        <v>4.4000000000000004</v>
      </c>
      <c r="D9289">
        <v>144</v>
      </c>
      <c r="E9289">
        <v>1499</v>
      </c>
      <c r="F9289">
        <v>1259</v>
      </c>
      <c r="G9289" t="s">
        <v>16</v>
      </c>
      <c r="H9289" t="s">
        <v>28008</v>
      </c>
      <c r="I9289" t="s">
        <v>997</v>
      </c>
      <c r="J9289" t="s">
        <v>2310</v>
      </c>
      <c r="K9289" t="s">
        <v>28009</v>
      </c>
      <c r="L9289">
        <v>11552066</v>
      </c>
      <c r="M9289">
        <f t="shared" si="290"/>
        <v>181296</v>
      </c>
      <c r="N9289" s="2">
        <f t="shared" si="291"/>
        <v>16.010673782521682</v>
      </c>
    </row>
    <row r="9290" spans="1:14" x14ac:dyDescent="0.3">
      <c r="A9290" t="s">
        <v>17331</v>
      </c>
      <c r="B9290" t="s">
        <v>1948</v>
      </c>
      <c r="C9290">
        <v>4.7</v>
      </c>
      <c r="D9290">
        <v>17</v>
      </c>
      <c r="E9290">
        <v>4999</v>
      </c>
      <c r="F9290">
        <v>2749</v>
      </c>
      <c r="G9290" t="s">
        <v>29</v>
      </c>
      <c r="H9290" t="s">
        <v>28010</v>
      </c>
      <c r="I9290" t="s">
        <v>44</v>
      </c>
      <c r="J9290" t="s">
        <v>1950</v>
      </c>
      <c r="K9290" t="s">
        <v>28011</v>
      </c>
      <c r="L9290">
        <v>14677938</v>
      </c>
      <c r="M9290">
        <f t="shared" si="290"/>
        <v>46733</v>
      </c>
      <c r="N9290" s="2">
        <f t="shared" si="291"/>
        <v>45.009001800360068</v>
      </c>
    </row>
    <row r="9291" spans="1:14" x14ac:dyDescent="0.3">
      <c r="A9291" t="s">
        <v>28012</v>
      </c>
      <c r="B9291" t="s">
        <v>11626</v>
      </c>
      <c r="C9291">
        <v>4.2</v>
      </c>
      <c r="D9291">
        <v>3700</v>
      </c>
      <c r="E9291">
        <v>199</v>
      </c>
      <c r="F9291">
        <v>199</v>
      </c>
      <c r="G9291" t="s">
        <v>28013</v>
      </c>
      <c r="H9291" t="s">
        <v>28014</v>
      </c>
      <c r="I9291" t="s">
        <v>5435</v>
      </c>
      <c r="J9291" t="s">
        <v>11629</v>
      </c>
      <c r="K9291" t="s">
        <v>28015</v>
      </c>
      <c r="L9291">
        <v>1661474</v>
      </c>
      <c r="M9291">
        <f t="shared" si="290"/>
        <v>736300</v>
      </c>
      <c r="N9291" s="2">
        <f t="shared" si="291"/>
        <v>0</v>
      </c>
    </row>
    <row r="9292" spans="1:14" x14ac:dyDescent="0.3">
      <c r="A9292" t="s">
        <v>28016</v>
      </c>
      <c r="B9292" t="s">
        <v>1190</v>
      </c>
      <c r="C9292">
        <v>4.3</v>
      </c>
      <c r="D9292">
        <v>159</v>
      </c>
      <c r="E9292">
        <v>1999</v>
      </c>
      <c r="F9292">
        <v>1199</v>
      </c>
      <c r="G9292" t="s">
        <v>42</v>
      </c>
      <c r="H9292" t="s">
        <v>28017</v>
      </c>
      <c r="I9292" t="s">
        <v>50</v>
      </c>
      <c r="J9292" t="s">
        <v>1193</v>
      </c>
      <c r="K9292" t="s">
        <v>28018</v>
      </c>
      <c r="L9292">
        <v>12255430</v>
      </c>
      <c r="M9292">
        <f t="shared" si="290"/>
        <v>190641</v>
      </c>
      <c r="N9292" s="2">
        <f t="shared" si="291"/>
        <v>40.020010005002497</v>
      </c>
    </row>
    <row r="9293" spans="1:14" x14ac:dyDescent="0.3">
      <c r="A9293" t="s">
        <v>28019</v>
      </c>
      <c r="B9293" t="s">
        <v>2904</v>
      </c>
      <c r="C9293">
        <v>4</v>
      </c>
      <c r="D9293">
        <v>9</v>
      </c>
      <c r="E9293">
        <v>3495</v>
      </c>
      <c r="F9293">
        <v>2970</v>
      </c>
      <c r="G9293" t="s">
        <v>16</v>
      </c>
      <c r="H9293" t="s">
        <v>28020</v>
      </c>
      <c r="I9293" t="s">
        <v>586</v>
      </c>
      <c r="J9293" t="s">
        <v>2906</v>
      </c>
      <c r="K9293" t="s">
        <v>28021</v>
      </c>
      <c r="L9293">
        <v>17482024</v>
      </c>
      <c r="M9293">
        <f t="shared" si="290"/>
        <v>26730</v>
      </c>
      <c r="N9293" s="2">
        <f t="shared" si="291"/>
        <v>15.021459227467812</v>
      </c>
    </row>
    <row r="9294" spans="1:14" x14ac:dyDescent="0.3">
      <c r="A9294" t="s">
        <v>14616</v>
      </c>
      <c r="B9294" t="s">
        <v>217</v>
      </c>
      <c r="C9294">
        <v>4.3</v>
      </c>
      <c r="D9294">
        <v>156</v>
      </c>
      <c r="E9294">
        <v>550</v>
      </c>
      <c r="F9294">
        <v>550</v>
      </c>
      <c r="G9294" t="s">
        <v>218</v>
      </c>
      <c r="H9294" t="s">
        <v>28022</v>
      </c>
      <c r="I9294" t="s">
        <v>7646</v>
      </c>
      <c r="J9294" t="s">
        <v>221</v>
      </c>
      <c r="K9294" t="s">
        <v>28023</v>
      </c>
      <c r="L9294">
        <v>13512562</v>
      </c>
      <c r="M9294">
        <f t="shared" si="290"/>
        <v>85800</v>
      </c>
      <c r="N9294" s="2">
        <f t="shared" si="291"/>
        <v>0</v>
      </c>
    </row>
    <row r="9295" spans="1:14" x14ac:dyDescent="0.3">
      <c r="A9295" t="s">
        <v>7979</v>
      </c>
      <c r="B9295" t="s">
        <v>655</v>
      </c>
      <c r="C9295">
        <v>4.3</v>
      </c>
      <c r="D9295">
        <v>63</v>
      </c>
      <c r="E9295">
        <v>2199</v>
      </c>
      <c r="F9295">
        <v>703</v>
      </c>
      <c r="G9295" t="s">
        <v>194</v>
      </c>
      <c r="H9295" t="s">
        <v>28024</v>
      </c>
      <c r="I9295" t="s">
        <v>50</v>
      </c>
      <c r="J9295" t="s">
        <v>657</v>
      </c>
      <c r="K9295" t="s">
        <v>28025</v>
      </c>
      <c r="L9295">
        <v>14136064</v>
      </c>
      <c r="M9295">
        <f t="shared" si="290"/>
        <v>44289</v>
      </c>
      <c r="N9295" s="2">
        <f t="shared" si="291"/>
        <v>68.030923146884945</v>
      </c>
    </row>
    <row r="9296" spans="1:14" x14ac:dyDescent="0.3">
      <c r="A9296" t="s">
        <v>28026</v>
      </c>
      <c r="B9296" t="s">
        <v>4592</v>
      </c>
      <c r="C9296">
        <v>4.3</v>
      </c>
      <c r="D9296">
        <v>432</v>
      </c>
      <c r="E9296">
        <v>350</v>
      </c>
      <c r="F9296">
        <v>280</v>
      </c>
      <c r="G9296" t="s">
        <v>2495</v>
      </c>
      <c r="H9296" t="s">
        <v>28027</v>
      </c>
      <c r="I9296" t="s">
        <v>220</v>
      </c>
      <c r="J9296" t="s">
        <v>4594</v>
      </c>
      <c r="K9296" t="s">
        <v>28028</v>
      </c>
      <c r="L9296">
        <v>14857256</v>
      </c>
      <c r="M9296">
        <f t="shared" si="290"/>
        <v>120960</v>
      </c>
      <c r="N9296" s="2">
        <f t="shared" si="291"/>
        <v>20</v>
      </c>
    </row>
    <row r="9297" spans="1:14" x14ac:dyDescent="0.3">
      <c r="A9297" t="s">
        <v>28029</v>
      </c>
      <c r="B9297" t="s">
        <v>1072</v>
      </c>
      <c r="C9297">
        <v>4.2</v>
      </c>
      <c r="D9297">
        <v>48</v>
      </c>
      <c r="E9297">
        <v>495</v>
      </c>
      <c r="F9297">
        <v>495</v>
      </c>
      <c r="G9297" t="s">
        <v>29</v>
      </c>
      <c r="H9297" t="s">
        <v>28030</v>
      </c>
      <c r="I9297" t="s">
        <v>273</v>
      </c>
      <c r="J9297" t="s">
        <v>1075</v>
      </c>
      <c r="K9297" t="s">
        <v>15817</v>
      </c>
      <c r="L9297">
        <v>17159924</v>
      </c>
      <c r="M9297">
        <f t="shared" si="290"/>
        <v>23760</v>
      </c>
      <c r="N9297" s="2">
        <f t="shared" si="291"/>
        <v>0</v>
      </c>
    </row>
    <row r="9298" spans="1:14" x14ac:dyDescent="0.3">
      <c r="A9298" t="s">
        <v>28031</v>
      </c>
      <c r="B9298" t="s">
        <v>54</v>
      </c>
      <c r="C9298">
        <v>3.8</v>
      </c>
      <c r="D9298">
        <v>25</v>
      </c>
      <c r="E9298">
        <v>1899</v>
      </c>
      <c r="F9298">
        <v>854</v>
      </c>
      <c r="G9298" t="s">
        <v>242</v>
      </c>
      <c r="H9298" t="s">
        <v>28032</v>
      </c>
      <c r="I9298" t="s">
        <v>244</v>
      </c>
      <c r="J9298" t="s">
        <v>57</v>
      </c>
      <c r="K9298" t="s">
        <v>28033</v>
      </c>
      <c r="L9298">
        <v>15233524</v>
      </c>
      <c r="M9298">
        <f t="shared" si="290"/>
        <v>21350</v>
      </c>
      <c r="N9298" s="2">
        <f t="shared" si="291"/>
        <v>55.028962611901001</v>
      </c>
    </row>
    <row r="9299" spans="1:14" x14ac:dyDescent="0.3">
      <c r="A9299" t="s">
        <v>28034</v>
      </c>
      <c r="B9299" t="s">
        <v>28035</v>
      </c>
      <c r="C9299">
        <v>4.4000000000000004</v>
      </c>
      <c r="D9299">
        <v>68</v>
      </c>
      <c r="E9299">
        <v>1499</v>
      </c>
      <c r="F9299">
        <v>794</v>
      </c>
      <c r="G9299" t="s">
        <v>466</v>
      </c>
      <c r="H9299" t="s">
        <v>28036</v>
      </c>
      <c r="I9299" t="s">
        <v>56</v>
      </c>
      <c r="J9299" t="s">
        <v>28037</v>
      </c>
      <c r="K9299" t="s">
        <v>28038</v>
      </c>
      <c r="L9299">
        <v>15981522</v>
      </c>
      <c r="M9299">
        <f t="shared" si="290"/>
        <v>53992</v>
      </c>
      <c r="N9299" s="2">
        <f t="shared" si="291"/>
        <v>47.031354236157441</v>
      </c>
    </row>
    <row r="9300" spans="1:14" x14ac:dyDescent="0.3">
      <c r="A9300" t="s">
        <v>6248</v>
      </c>
      <c r="B9300" t="s">
        <v>28039</v>
      </c>
      <c r="C9300">
        <v>3.2</v>
      </c>
      <c r="D9300">
        <v>49</v>
      </c>
      <c r="E9300">
        <v>1599</v>
      </c>
      <c r="F9300">
        <v>783</v>
      </c>
      <c r="G9300" t="s">
        <v>29</v>
      </c>
      <c r="H9300" t="s">
        <v>28040</v>
      </c>
      <c r="I9300" t="s">
        <v>126</v>
      </c>
      <c r="J9300" t="s">
        <v>28041</v>
      </c>
      <c r="K9300" t="s">
        <v>28042</v>
      </c>
      <c r="L9300">
        <v>15914010</v>
      </c>
      <c r="M9300">
        <f t="shared" si="290"/>
        <v>38367</v>
      </c>
      <c r="N9300" s="2">
        <f t="shared" si="291"/>
        <v>51.031894934333955</v>
      </c>
    </row>
    <row r="9301" spans="1:14" x14ac:dyDescent="0.3">
      <c r="A9301" t="s">
        <v>1826</v>
      </c>
      <c r="B9301" t="s">
        <v>843</v>
      </c>
      <c r="C9301">
        <v>4.2</v>
      </c>
      <c r="D9301">
        <v>5</v>
      </c>
      <c r="E9301">
        <v>2249</v>
      </c>
      <c r="F9301">
        <v>899</v>
      </c>
      <c r="G9301" t="s">
        <v>1525</v>
      </c>
      <c r="H9301" t="s">
        <v>28043</v>
      </c>
      <c r="I9301" t="s">
        <v>189</v>
      </c>
      <c r="J9301" t="s">
        <v>847</v>
      </c>
      <c r="K9301" t="s">
        <v>28044</v>
      </c>
      <c r="L9301">
        <v>17506064</v>
      </c>
      <c r="M9301">
        <f t="shared" si="290"/>
        <v>4495</v>
      </c>
      <c r="N9301" s="2">
        <f t="shared" si="291"/>
        <v>60.026678523788348</v>
      </c>
    </row>
    <row r="9302" spans="1:14" x14ac:dyDescent="0.3">
      <c r="A9302" t="s">
        <v>21018</v>
      </c>
      <c r="B9302" t="s">
        <v>1222</v>
      </c>
      <c r="C9302">
        <v>4.5</v>
      </c>
      <c r="D9302">
        <v>485</v>
      </c>
      <c r="E9302">
        <v>1149</v>
      </c>
      <c r="F9302">
        <v>494</v>
      </c>
      <c r="G9302" t="s">
        <v>67</v>
      </c>
      <c r="H9302" t="s">
        <v>28045</v>
      </c>
      <c r="I9302" t="s">
        <v>50</v>
      </c>
      <c r="J9302" t="s">
        <v>1224</v>
      </c>
      <c r="K9302" t="s">
        <v>28046</v>
      </c>
      <c r="L9302">
        <v>13178048</v>
      </c>
      <c r="M9302">
        <f t="shared" si="290"/>
        <v>239590</v>
      </c>
      <c r="N9302" s="2">
        <f t="shared" si="291"/>
        <v>57.006092254134032</v>
      </c>
    </row>
    <row r="9303" spans="1:14" x14ac:dyDescent="0.3">
      <c r="A9303" t="s">
        <v>28047</v>
      </c>
      <c r="B9303" t="s">
        <v>27556</v>
      </c>
      <c r="C9303">
        <v>4.5999999999999996</v>
      </c>
      <c r="D9303">
        <v>9</v>
      </c>
      <c r="E9303">
        <v>2998</v>
      </c>
      <c r="F9303">
        <v>2998</v>
      </c>
      <c r="G9303" t="s">
        <v>16</v>
      </c>
      <c r="H9303" t="s">
        <v>28048</v>
      </c>
      <c r="I9303" t="s">
        <v>18</v>
      </c>
      <c r="J9303" t="s">
        <v>27558</v>
      </c>
      <c r="K9303" t="s">
        <v>28049</v>
      </c>
      <c r="L9303">
        <v>14525856</v>
      </c>
      <c r="M9303">
        <f t="shared" si="290"/>
        <v>26982</v>
      </c>
      <c r="N9303" s="2">
        <f t="shared" si="291"/>
        <v>0</v>
      </c>
    </row>
    <row r="9304" spans="1:14" x14ac:dyDescent="0.3">
      <c r="A9304" t="s">
        <v>28050</v>
      </c>
      <c r="B9304" t="s">
        <v>1587</v>
      </c>
      <c r="C9304">
        <v>4.2</v>
      </c>
      <c r="D9304">
        <v>487</v>
      </c>
      <c r="E9304">
        <v>499</v>
      </c>
      <c r="F9304">
        <v>344</v>
      </c>
      <c r="G9304" t="s">
        <v>472</v>
      </c>
      <c r="H9304" t="s">
        <v>28051</v>
      </c>
      <c r="I9304" t="s">
        <v>474</v>
      </c>
      <c r="J9304" t="s">
        <v>1590</v>
      </c>
      <c r="K9304" t="s">
        <v>28052</v>
      </c>
      <c r="L9304">
        <v>12430118</v>
      </c>
      <c r="M9304">
        <f t="shared" si="290"/>
        <v>167528</v>
      </c>
      <c r="N9304" s="2">
        <f t="shared" si="291"/>
        <v>31.062124248496993</v>
      </c>
    </row>
    <row r="9305" spans="1:14" x14ac:dyDescent="0.3">
      <c r="A9305" t="s">
        <v>19834</v>
      </c>
      <c r="B9305" t="s">
        <v>3602</v>
      </c>
      <c r="C9305">
        <v>4</v>
      </c>
      <c r="D9305">
        <v>28</v>
      </c>
      <c r="E9305">
        <v>999</v>
      </c>
      <c r="F9305">
        <v>899</v>
      </c>
      <c r="G9305" t="s">
        <v>8038</v>
      </c>
      <c r="H9305" t="s">
        <v>28053</v>
      </c>
      <c r="I9305" t="s">
        <v>1176</v>
      </c>
      <c r="J9305" t="s">
        <v>3605</v>
      </c>
      <c r="K9305" t="s">
        <v>28054</v>
      </c>
      <c r="L9305">
        <v>15900744</v>
      </c>
      <c r="M9305">
        <f t="shared" si="290"/>
        <v>25172</v>
      </c>
      <c r="N9305" s="2">
        <f t="shared" si="291"/>
        <v>10.01001001001001</v>
      </c>
    </row>
    <row r="9306" spans="1:14" x14ac:dyDescent="0.3">
      <c r="A9306" t="s">
        <v>1148</v>
      </c>
      <c r="B9306" t="s">
        <v>689</v>
      </c>
      <c r="C9306">
        <v>4.5</v>
      </c>
      <c r="D9306">
        <v>91</v>
      </c>
      <c r="E9306">
        <v>2190</v>
      </c>
      <c r="F9306">
        <v>1533</v>
      </c>
      <c r="G9306" t="s">
        <v>88</v>
      </c>
      <c r="H9306" t="s">
        <v>28055</v>
      </c>
      <c r="I9306" t="s">
        <v>586</v>
      </c>
      <c r="J9306" t="s">
        <v>692</v>
      </c>
      <c r="K9306" t="s">
        <v>28056</v>
      </c>
      <c r="L9306">
        <v>14619148</v>
      </c>
      <c r="M9306">
        <f t="shared" si="290"/>
        <v>139503</v>
      </c>
      <c r="N9306" s="2">
        <f t="shared" si="291"/>
        <v>30</v>
      </c>
    </row>
    <row r="9307" spans="1:14" x14ac:dyDescent="0.3">
      <c r="A9307" t="s">
        <v>28057</v>
      </c>
      <c r="B9307" t="s">
        <v>1149</v>
      </c>
      <c r="C9307">
        <v>4.0999999999999996</v>
      </c>
      <c r="D9307">
        <v>20</v>
      </c>
      <c r="E9307">
        <v>1690</v>
      </c>
      <c r="F9307">
        <v>1690</v>
      </c>
      <c r="G9307" t="s">
        <v>242</v>
      </c>
      <c r="H9307" t="s">
        <v>28058</v>
      </c>
      <c r="I9307" t="s">
        <v>1176</v>
      </c>
      <c r="J9307" t="s">
        <v>1151</v>
      </c>
      <c r="K9307" t="s">
        <v>28059</v>
      </c>
      <c r="L9307">
        <v>17170650</v>
      </c>
      <c r="M9307">
        <f t="shared" si="290"/>
        <v>33800</v>
      </c>
      <c r="N9307" s="2">
        <f t="shared" si="291"/>
        <v>0</v>
      </c>
    </row>
    <row r="9308" spans="1:14" x14ac:dyDescent="0.3">
      <c r="A9308" t="s">
        <v>25605</v>
      </c>
      <c r="B9308" t="s">
        <v>15115</v>
      </c>
      <c r="C9308">
        <v>4.5999999999999996</v>
      </c>
      <c r="D9308">
        <v>605</v>
      </c>
      <c r="E9308">
        <v>1199</v>
      </c>
      <c r="F9308">
        <v>575</v>
      </c>
      <c r="G9308" t="s">
        <v>16</v>
      </c>
      <c r="H9308" t="s">
        <v>28060</v>
      </c>
      <c r="I9308" t="s">
        <v>388</v>
      </c>
      <c r="J9308" t="s">
        <v>15117</v>
      </c>
      <c r="K9308" t="s">
        <v>28061</v>
      </c>
      <c r="L9308">
        <v>8961907</v>
      </c>
      <c r="M9308">
        <f t="shared" si="290"/>
        <v>347875</v>
      </c>
      <c r="N9308" s="2">
        <f t="shared" si="291"/>
        <v>52.043369474562141</v>
      </c>
    </row>
    <row r="9309" spans="1:14" x14ac:dyDescent="0.3">
      <c r="A9309" t="s">
        <v>28062</v>
      </c>
      <c r="B9309" t="s">
        <v>13549</v>
      </c>
      <c r="C9309">
        <v>3.9</v>
      </c>
      <c r="D9309">
        <v>326</v>
      </c>
      <c r="E9309">
        <v>1694</v>
      </c>
      <c r="F9309">
        <v>847</v>
      </c>
      <c r="G9309" t="s">
        <v>67</v>
      </c>
      <c r="H9309" t="s">
        <v>28063</v>
      </c>
      <c r="I9309" t="s">
        <v>50</v>
      </c>
      <c r="J9309" t="s">
        <v>13551</v>
      </c>
      <c r="K9309" t="s">
        <v>28064</v>
      </c>
      <c r="L9309">
        <v>7467757</v>
      </c>
      <c r="M9309">
        <f t="shared" si="290"/>
        <v>276122</v>
      </c>
      <c r="N9309" s="2">
        <f t="shared" si="291"/>
        <v>50</v>
      </c>
    </row>
    <row r="9310" spans="1:14" x14ac:dyDescent="0.3">
      <c r="A9310" t="s">
        <v>17132</v>
      </c>
      <c r="B9310" t="s">
        <v>917</v>
      </c>
      <c r="C9310">
        <v>4.4000000000000004</v>
      </c>
      <c r="D9310">
        <v>95</v>
      </c>
      <c r="E9310">
        <v>998</v>
      </c>
      <c r="F9310">
        <v>499</v>
      </c>
      <c r="G9310" t="s">
        <v>242</v>
      </c>
      <c r="H9310" t="s">
        <v>28065</v>
      </c>
      <c r="I9310" t="s">
        <v>244</v>
      </c>
      <c r="J9310" t="s">
        <v>919</v>
      </c>
      <c r="K9310" t="s">
        <v>28066</v>
      </c>
      <c r="L9310">
        <v>14485302</v>
      </c>
      <c r="M9310">
        <f t="shared" si="290"/>
        <v>47405</v>
      </c>
      <c r="N9310" s="2">
        <f t="shared" si="291"/>
        <v>50</v>
      </c>
    </row>
    <row r="9311" spans="1:14" x14ac:dyDescent="0.3">
      <c r="A9311" t="s">
        <v>670</v>
      </c>
      <c r="B9311" t="s">
        <v>4453</v>
      </c>
      <c r="C9311">
        <v>4.7</v>
      </c>
      <c r="D9311">
        <v>28</v>
      </c>
      <c r="E9311">
        <v>6950</v>
      </c>
      <c r="F9311">
        <v>3475</v>
      </c>
      <c r="G9311" t="s">
        <v>16</v>
      </c>
      <c r="H9311" t="s">
        <v>28067</v>
      </c>
      <c r="I9311" t="s">
        <v>177</v>
      </c>
      <c r="J9311" t="s">
        <v>4455</v>
      </c>
      <c r="K9311" t="s">
        <v>28068</v>
      </c>
      <c r="L9311">
        <v>15307254</v>
      </c>
      <c r="M9311">
        <f t="shared" si="290"/>
        <v>97300</v>
      </c>
      <c r="N9311" s="2">
        <f t="shared" si="291"/>
        <v>50</v>
      </c>
    </row>
    <row r="9312" spans="1:14" x14ac:dyDescent="0.3">
      <c r="A9312" t="s">
        <v>4155</v>
      </c>
      <c r="B9312" t="s">
        <v>2417</v>
      </c>
      <c r="C9312">
        <v>3.5</v>
      </c>
      <c r="D9312">
        <v>13</v>
      </c>
      <c r="E9312">
        <v>1899</v>
      </c>
      <c r="F9312">
        <v>1139</v>
      </c>
      <c r="G9312" t="s">
        <v>2167</v>
      </c>
      <c r="H9312" t="s">
        <v>28069</v>
      </c>
      <c r="I9312" t="s">
        <v>446</v>
      </c>
      <c r="J9312" t="s">
        <v>2419</v>
      </c>
      <c r="K9312" t="s">
        <v>28070</v>
      </c>
      <c r="L9312">
        <v>15707648</v>
      </c>
      <c r="M9312">
        <f t="shared" si="290"/>
        <v>14807</v>
      </c>
      <c r="N9312" s="2">
        <f t="shared" si="291"/>
        <v>40.021063717746181</v>
      </c>
    </row>
    <row r="9313" spans="1:14" x14ac:dyDescent="0.3">
      <c r="A9313" t="s">
        <v>28071</v>
      </c>
      <c r="B9313" t="s">
        <v>4442</v>
      </c>
      <c r="C9313">
        <v>4.0999999999999996</v>
      </c>
      <c r="D9313">
        <v>17</v>
      </c>
      <c r="E9313">
        <v>2999</v>
      </c>
      <c r="F9313">
        <v>1799</v>
      </c>
      <c r="G9313" t="s">
        <v>690</v>
      </c>
      <c r="H9313" t="s">
        <v>28072</v>
      </c>
      <c r="I9313" t="s">
        <v>784</v>
      </c>
      <c r="J9313" t="s">
        <v>4444</v>
      </c>
      <c r="K9313" t="s">
        <v>28073</v>
      </c>
      <c r="L9313">
        <v>16980764</v>
      </c>
      <c r="M9313">
        <f t="shared" si="290"/>
        <v>30583</v>
      </c>
      <c r="N9313" s="2">
        <f t="shared" si="291"/>
        <v>40.013337779259757</v>
      </c>
    </row>
    <row r="9314" spans="1:14" x14ac:dyDescent="0.3">
      <c r="A9314" t="s">
        <v>7273</v>
      </c>
      <c r="B9314" t="s">
        <v>87</v>
      </c>
      <c r="C9314">
        <v>4</v>
      </c>
      <c r="D9314">
        <v>5</v>
      </c>
      <c r="E9314">
        <v>3199</v>
      </c>
      <c r="F9314">
        <v>1599</v>
      </c>
      <c r="G9314" t="s">
        <v>74</v>
      </c>
      <c r="H9314" t="s">
        <v>28074</v>
      </c>
      <c r="I9314" t="s">
        <v>685</v>
      </c>
      <c r="J9314" t="s">
        <v>91</v>
      </c>
      <c r="K9314" t="s">
        <v>28075</v>
      </c>
      <c r="L9314">
        <v>16862596</v>
      </c>
      <c r="M9314">
        <f t="shared" si="290"/>
        <v>7995</v>
      </c>
      <c r="N9314" s="2">
        <f t="shared" si="291"/>
        <v>50.01562988433885</v>
      </c>
    </row>
    <row r="9315" spans="1:14" x14ac:dyDescent="0.3">
      <c r="A9315" t="s">
        <v>28076</v>
      </c>
      <c r="B9315" t="s">
        <v>1913</v>
      </c>
      <c r="C9315">
        <v>3.5</v>
      </c>
      <c r="D9315">
        <v>23</v>
      </c>
      <c r="E9315">
        <v>999</v>
      </c>
      <c r="F9315">
        <v>399</v>
      </c>
      <c r="G9315" t="s">
        <v>148</v>
      </c>
      <c r="H9315" t="s">
        <v>28077</v>
      </c>
      <c r="I9315" t="s">
        <v>126</v>
      </c>
      <c r="J9315" t="s">
        <v>1915</v>
      </c>
      <c r="K9315" t="s">
        <v>28078</v>
      </c>
      <c r="L9315">
        <v>17075586</v>
      </c>
      <c r="M9315">
        <f t="shared" si="290"/>
        <v>9177</v>
      </c>
      <c r="N9315" s="2">
        <f t="shared" si="291"/>
        <v>60.06006006006006</v>
      </c>
    </row>
    <row r="9316" spans="1:14" x14ac:dyDescent="0.3">
      <c r="A9316" t="s">
        <v>28079</v>
      </c>
      <c r="B9316" t="s">
        <v>364</v>
      </c>
      <c r="C9316">
        <v>3.8</v>
      </c>
      <c r="D9316">
        <v>18</v>
      </c>
      <c r="E9316">
        <v>2999</v>
      </c>
      <c r="F9316">
        <v>2549</v>
      </c>
      <c r="G9316" t="s">
        <v>95</v>
      </c>
      <c r="H9316" t="s">
        <v>28080</v>
      </c>
      <c r="I9316" t="s">
        <v>132</v>
      </c>
      <c r="J9316" t="s">
        <v>368</v>
      </c>
      <c r="K9316" t="s">
        <v>28081</v>
      </c>
      <c r="L9316">
        <v>17952198</v>
      </c>
      <c r="M9316">
        <f t="shared" si="290"/>
        <v>45882</v>
      </c>
      <c r="N9316" s="2">
        <f t="shared" si="291"/>
        <v>15.005001667222405</v>
      </c>
    </row>
    <row r="9317" spans="1:14" x14ac:dyDescent="0.3">
      <c r="A9317" t="s">
        <v>15641</v>
      </c>
      <c r="B9317" t="s">
        <v>12386</v>
      </c>
      <c r="C9317">
        <v>4.5</v>
      </c>
      <c r="D9317">
        <v>86</v>
      </c>
      <c r="E9317">
        <v>699</v>
      </c>
      <c r="F9317">
        <v>447</v>
      </c>
      <c r="G9317" t="s">
        <v>95</v>
      </c>
      <c r="H9317" t="s">
        <v>28082</v>
      </c>
      <c r="I9317" t="s">
        <v>1532</v>
      </c>
      <c r="J9317" t="s">
        <v>12388</v>
      </c>
      <c r="K9317" t="s">
        <v>28083</v>
      </c>
      <c r="L9317">
        <v>2402046</v>
      </c>
      <c r="M9317">
        <f t="shared" si="290"/>
        <v>38442</v>
      </c>
      <c r="N9317" s="2">
        <f t="shared" si="291"/>
        <v>36.051502145922747</v>
      </c>
    </row>
    <row r="9318" spans="1:14" x14ac:dyDescent="0.3">
      <c r="A9318" t="s">
        <v>28084</v>
      </c>
      <c r="B9318" t="s">
        <v>1222</v>
      </c>
      <c r="C9318">
        <v>4</v>
      </c>
      <c r="D9318">
        <v>27</v>
      </c>
      <c r="E9318">
        <v>1049</v>
      </c>
      <c r="F9318">
        <v>503</v>
      </c>
      <c r="G9318" t="s">
        <v>42</v>
      </c>
      <c r="H9318" t="s">
        <v>28085</v>
      </c>
      <c r="I9318" t="s">
        <v>56</v>
      </c>
      <c r="J9318" t="s">
        <v>1224</v>
      </c>
      <c r="K9318" t="s">
        <v>28086</v>
      </c>
      <c r="L9318">
        <v>17707100</v>
      </c>
      <c r="M9318">
        <f t="shared" si="290"/>
        <v>13581</v>
      </c>
      <c r="N9318" s="2">
        <f t="shared" si="291"/>
        <v>52.049571020019073</v>
      </c>
    </row>
    <row r="9319" spans="1:14" x14ac:dyDescent="0.3">
      <c r="A9319" t="s">
        <v>28087</v>
      </c>
      <c r="B9319" t="s">
        <v>235</v>
      </c>
      <c r="C9319">
        <v>4.8</v>
      </c>
      <c r="D9319">
        <v>17</v>
      </c>
      <c r="E9319">
        <v>1599</v>
      </c>
      <c r="F9319">
        <v>1599</v>
      </c>
      <c r="G9319" t="s">
        <v>236</v>
      </c>
      <c r="H9319" t="s">
        <v>28088</v>
      </c>
      <c r="I9319" t="s">
        <v>50</v>
      </c>
      <c r="J9319" t="s">
        <v>238</v>
      </c>
      <c r="K9319" t="s">
        <v>28089</v>
      </c>
      <c r="L9319">
        <v>14803214</v>
      </c>
      <c r="M9319">
        <f t="shared" si="290"/>
        <v>27183</v>
      </c>
      <c r="N9319" s="2">
        <f t="shared" si="291"/>
        <v>0</v>
      </c>
    </row>
    <row r="9320" spans="1:14" x14ac:dyDescent="0.3">
      <c r="A9320" t="s">
        <v>28090</v>
      </c>
      <c r="B9320" t="s">
        <v>41</v>
      </c>
      <c r="C9320">
        <v>4.2</v>
      </c>
      <c r="D9320">
        <v>45</v>
      </c>
      <c r="E9320">
        <v>1099</v>
      </c>
      <c r="F9320">
        <v>659</v>
      </c>
      <c r="G9320" t="s">
        <v>42</v>
      </c>
      <c r="H9320" t="s">
        <v>28091</v>
      </c>
      <c r="I9320" t="s">
        <v>37</v>
      </c>
      <c r="J9320" t="s">
        <v>45</v>
      </c>
      <c r="K9320" t="s">
        <v>28092</v>
      </c>
      <c r="L9320">
        <v>14702140</v>
      </c>
      <c r="M9320">
        <f t="shared" si="290"/>
        <v>29655</v>
      </c>
      <c r="N9320" s="2">
        <f t="shared" si="291"/>
        <v>40.036396724294818</v>
      </c>
    </row>
    <row r="9321" spans="1:14" x14ac:dyDescent="0.3">
      <c r="A9321" t="s">
        <v>3054</v>
      </c>
      <c r="B9321" t="s">
        <v>3055</v>
      </c>
      <c r="C9321">
        <v>4.5999999999999996</v>
      </c>
      <c r="D9321">
        <v>131</v>
      </c>
      <c r="E9321">
        <v>3299</v>
      </c>
      <c r="F9321">
        <v>2804</v>
      </c>
      <c r="G9321" t="s">
        <v>16</v>
      </c>
      <c r="H9321" t="s">
        <v>28093</v>
      </c>
      <c r="I9321" t="s">
        <v>513</v>
      </c>
      <c r="J9321" t="s">
        <v>3057</v>
      </c>
      <c r="K9321" t="s">
        <v>28094</v>
      </c>
      <c r="L9321">
        <v>11903686</v>
      </c>
      <c r="M9321">
        <f t="shared" si="290"/>
        <v>367324</v>
      </c>
      <c r="N9321" s="2">
        <f t="shared" si="291"/>
        <v>15.004546832373448</v>
      </c>
    </row>
    <row r="9322" spans="1:14" x14ac:dyDescent="0.3">
      <c r="A9322" t="s">
        <v>6005</v>
      </c>
      <c r="B9322" t="s">
        <v>35</v>
      </c>
      <c r="C9322">
        <v>4.3</v>
      </c>
      <c r="D9322">
        <v>47</v>
      </c>
      <c r="E9322">
        <v>3299</v>
      </c>
      <c r="F9322">
        <v>1649</v>
      </c>
      <c r="G9322" t="s">
        <v>2167</v>
      </c>
      <c r="H9322" t="s">
        <v>28095</v>
      </c>
      <c r="I9322" t="s">
        <v>446</v>
      </c>
      <c r="J9322" t="s">
        <v>38</v>
      </c>
      <c r="K9322" t="s">
        <v>28096</v>
      </c>
      <c r="L9322">
        <v>13303552</v>
      </c>
      <c r="M9322">
        <f t="shared" si="290"/>
        <v>77503</v>
      </c>
      <c r="N9322" s="2">
        <f t="shared" si="291"/>
        <v>50.015156107911487</v>
      </c>
    </row>
    <row r="9323" spans="1:14" x14ac:dyDescent="0.3">
      <c r="A9323" t="s">
        <v>28097</v>
      </c>
      <c r="B9323" t="s">
        <v>1168</v>
      </c>
      <c r="C9323">
        <v>4.2</v>
      </c>
      <c r="D9323">
        <v>51</v>
      </c>
      <c r="E9323">
        <v>5399</v>
      </c>
      <c r="F9323">
        <v>2699</v>
      </c>
      <c r="G9323" t="s">
        <v>12446</v>
      </c>
      <c r="H9323" t="s">
        <v>28098</v>
      </c>
      <c r="I9323" t="s">
        <v>367</v>
      </c>
      <c r="J9323" t="s">
        <v>1171</v>
      </c>
      <c r="K9323" t="s">
        <v>28099</v>
      </c>
      <c r="L9323">
        <v>15404874</v>
      </c>
      <c r="M9323">
        <f t="shared" si="290"/>
        <v>137649</v>
      </c>
      <c r="N9323" s="2">
        <f t="shared" si="291"/>
        <v>50.009260974254488</v>
      </c>
    </row>
    <row r="9324" spans="1:14" x14ac:dyDescent="0.3">
      <c r="A9324" t="s">
        <v>28100</v>
      </c>
      <c r="B9324" t="s">
        <v>2435</v>
      </c>
      <c r="C9324">
        <v>4.5999999999999996</v>
      </c>
      <c r="D9324">
        <v>8</v>
      </c>
      <c r="E9324">
        <v>1999</v>
      </c>
      <c r="F9324">
        <v>1999</v>
      </c>
      <c r="G9324" t="s">
        <v>28101</v>
      </c>
      <c r="H9324" t="s">
        <v>28102</v>
      </c>
      <c r="I9324" t="s">
        <v>446</v>
      </c>
      <c r="J9324" t="s">
        <v>2438</v>
      </c>
      <c r="K9324" t="s">
        <v>28103</v>
      </c>
      <c r="L9324">
        <v>17883630</v>
      </c>
      <c r="M9324">
        <f t="shared" si="290"/>
        <v>15992</v>
      </c>
      <c r="N9324" s="2">
        <f t="shared" si="291"/>
        <v>0</v>
      </c>
    </row>
    <row r="9325" spans="1:14" x14ac:dyDescent="0.3">
      <c r="A9325" t="s">
        <v>28104</v>
      </c>
      <c r="B9325" t="s">
        <v>5670</v>
      </c>
      <c r="C9325">
        <v>3.8</v>
      </c>
      <c r="D9325">
        <v>6</v>
      </c>
      <c r="E9325">
        <v>1999</v>
      </c>
      <c r="F9325">
        <v>1399</v>
      </c>
      <c r="G9325" t="s">
        <v>124</v>
      </c>
      <c r="H9325" t="s">
        <v>28105</v>
      </c>
      <c r="I9325" t="s">
        <v>50</v>
      </c>
      <c r="J9325" t="s">
        <v>5672</v>
      </c>
      <c r="K9325" t="s">
        <v>28106</v>
      </c>
      <c r="L9325">
        <v>17644440</v>
      </c>
      <c r="M9325">
        <f t="shared" si="290"/>
        <v>8394</v>
      </c>
      <c r="N9325" s="2">
        <f t="shared" si="291"/>
        <v>30.015007503751878</v>
      </c>
    </row>
    <row r="9326" spans="1:14" x14ac:dyDescent="0.3">
      <c r="A9326" t="s">
        <v>28107</v>
      </c>
      <c r="B9326" t="s">
        <v>41</v>
      </c>
      <c r="C9326">
        <v>3.9</v>
      </c>
      <c r="D9326">
        <v>342</v>
      </c>
      <c r="E9326">
        <v>1799</v>
      </c>
      <c r="F9326">
        <v>1169</v>
      </c>
      <c r="G9326" t="s">
        <v>29</v>
      </c>
      <c r="H9326" t="s">
        <v>28108</v>
      </c>
      <c r="I9326" t="s">
        <v>862</v>
      </c>
      <c r="J9326" t="s">
        <v>45</v>
      </c>
      <c r="K9326" t="s">
        <v>28109</v>
      </c>
      <c r="L9326">
        <v>11012190</v>
      </c>
      <c r="M9326">
        <f t="shared" si="290"/>
        <v>399798</v>
      </c>
      <c r="N9326" s="2">
        <f t="shared" si="291"/>
        <v>35.019455252918284</v>
      </c>
    </row>
    <row r="9327" spans="1:14" x14ac:dyDescent="0.3">
      <c r="A9327" t="s">
        <v>28110</v>
      </c>
      <c r="B9327" t="s">
        <v>2417</v>
      </c>
      <c r="C9327">
        <v>4.9000000000000004</v>
      </c>
      <c r="D9327">
        <v>13</v>
      </c>
      <c r="E9327">
        <v>1999</v>
      </c>
      <c r="F9327">
        <v>1799</v>
      </c>
      <c r="G9327" t="s">
        <v>1474</v>
      </c>
      <c r="H9327" t="s">
        <v>28111</v>
      </c>
      <c r="I9327" t="s">
        <v>685</v>
      </c>
      <c r="J9327" t="s">
        <v>2419</v>
      </c>
      <c r="K9327" t="s">
        <v>28112</v>
      </c>
      <c r="L9327">
        <v>17284188</v>
      </c>
      <c r="M9327">
        <f t="shared" si="290"/>
        <v>23387</v>
      </c>
      <c r="N9327" s="2">
        <f t="shared" si="291"/>
        <v>10.005002501250624</v>
      </c>
    </row>
    <row r="9328" spans="1:14" x14ac:dyDescent="0.3">
      <c r="A9328" t="s">
        <v>28113</v>
      </c>
      <c r="B9328" t="s">
        <v>557</v>
      </c>
      <c r="C9328">
        <v>4.8</v>
      </c>
      <c r="D9328">
        <v>12</v>
      </c>
      <c r="E9328">
        <v>1999</v>
      </c>
      <c r="F9328">
        <v>1799</v>
      </c>
      <c r="G9328" t="s">
        <v>451</v>
      </c>
      <c r="H9328" t="s">
        <v>28114</v>
      </c>
      <c r="I9328" t="s">
        <v>297</v>
      </c>
      <c r="J9328" t="s">
        <v>559</v>
      </c>
      <c r="K9328" t="s">
        <v>28115</v>
      </c>
      <c r="L9328">
        <v>17098212</v>
      </c>
      <c r="M9328">
        <f t="shared" si="290"/>
        <v>21588</v>
      </c>
      <c r="N9328" s="2">
        <f t="shared" si="291"/>
        <v>10.005002501250624</v>
      </c>
    </row>
    <row r="9329" spans="1:14" x14ac:dyDescent="0.3">
      <c r="A9329" t="s">
        <v>3533</v>
      </c>
      <c r="B9329" t="s">
        <v>15</v>
      </c>
      <c r="C9329">
        <v>3.8</v>
      </c>
      <c r="D9329">
        <v>90</v>
      </c>
      <c r="E9329">
        <v>5999</v>
      </c>
      <c r="F9329">
        <v>1619</v>
      </c>
      <c r="G9329" t="s">
        <v>16</v>
      </c>
      <c r="H9329" t="s">
        <v>28116</v>
      </c>
      <c r="I9329" t="s">
        <v>18</v>
      </c>
      <c r="J9329" t="s">
        <v>19</v>
      </c>
      <c r="K9329" t="s">
        <v>28117</v>
      </c>
      <c r="L9329">
        <v>16125590</v>
      </c>
      <c r="M9329">
        <f t="shared" si="290"/>
        <v>145710</v>
      </c>
      <c r="N9329" s="2">
        <f t="shared" si="291"/>
        <v>73.01216869478246</v>
      </c>
    </row>
    <row r="9330" spans="1:14" x14ac:dyDescent="0.3">
      <c r="A9330" t="s">
        <v>28118</v>
      </c>
      <c r="B9330" t="s">
        <v>28119</v>
      </c>
      <c r="C9330">
        <v>4.2</v>
      </c>
      <c r="D9330">
        <v>91</v>
      </c>
      <c r="E9330">
        <v>999</v>
      </c>
      <c r="F9330">
        <v>499</v>
      </c>
      <c r="G9330" t="s">
        <v>42</v>
      </c>
      <c r="H9330" t="s">
        <v>28120</v>
      </c>
      <c r="I9330" t="s">
        <v>37</v>
      </c>
      <c r="J9330" t="s">
        <v>28121</v>
      </c>
      <c r="K9330" t="s">
        <v>28122</v>
      </c>
      <c r="L9330">
        <v>14858698</v>
      </c>
      <c r="M9330">
        <f t="shared" si="290"/>
        <v>45409</v>
      </c>
      <c r="N9330" s="2">
        <f t="shared" si="291"/>
        <v>50.050050050050054</v>
      </c>
    </row>
    <row r="9331" spans="1:14" x14ac:dyDescent="0.3">
      <c r="A9331" t="s">
        <v>28123</v>
      </c>
      <c r="B9331" t="s">
        <v>230</v>
      </c>
      <c r="C9331">
        <v>4.2</v>
      </c>
      <c r="D9331">
        <v>34</v>
      </c>
      <c r="E9331">
        <v>1299</v>
      </c>
      <c r="F9331">
        <v>519</v>
      </c>
      <c r="G9331" t="s">
        <v>42</v>
      </c>
      <c r="H9331" t="s">
        <v>28124</v>
      </c>
      <c r="I9331" t="s">
        <v>56</v>
      </c>
      <c r="J9331" t="s">
        <v>232</v>
      </c>
      <c r="K9331" t="s">
        <v>28125</v>
      </c>
      <c r="L9331">
        <v>14935300</v>
      </c>
      <c r="M9331">
        <f t="shared" si="290"/>
        <v>17646</v>
      </c>
      <c r="N9331" s="2">
        <f t="shared" si="291"/>
        <v>60.046189376443415</v>
      </c>
    </row>
    <row r="9332" spans="1:14" x14ac:dyDescent="0.3">
      <c r="A9332" t="s">
        <v>2440</v>
      </c>
      <c r="B9332" t="s">
        <v>2417</v>
      </c>
      <c r="C9332">
        <v>4.2</v>
      </c>
      <c r="D9332">
        <v>9</v>
      </c>
      <c r="E9332">
        <v>1499</v>
      </c>
      <c r="F9332">
        <v>1049</v>
      </c>
      <c r="G9332" t="s">
        <v>29</v>
      </c>
      <c r="H9332" t="s">
        <v>28126</v>
      </c>
      <c r="I9332" t="s">
        <v>37</v>
      </c>
      <c r="J9332" t="s">
        <v>2419</v>
      </c>
      <c r="K9332" t="s">
        <v>28127</v>
      </c>
      <c r="L9332">
        <v>16670734</v>
      </c>
      <c r="M9332">
        <f t="shared" si="290"/>
        <v>9441</v>
      </c>
      <c r="N9332" s="2">
        <f t="shared" si="291"/>
        <v>30.020013342228154</v>
      </c>
    </row>
    <row r="9333" spans="1:14" x14ac:dyDescent="0.3">
      <c r="A9333" t="s">
        <v>28128</v>
      </c>
      <c r="B9333" t="s">
        <v>119</v>
      </c>
      <c r="C9333">
        <v>4.3</v>
      </c>
      <c r="D9333">
        <v>10</v>
      </c>
      <c r="E9333">
        <v>249</v>
      </c>
      <c r="F9333">
        <v>249</v>
      </c>
      <c r="G9333" t="s">
        <v>16</v>
      </c>
      <c r="H9333" t="s">
        <v>28129</v>
      </c>
      <c r="I9333" t="s">
        <v>548</v>
      </c>
      <c r="J9333" t="s">
        <v>119</v>
      </c>
      <c r="K9333" t="s">
        <v>28130</v>
      </c>
      <c r="L9333">
        <v>18316396</v>
      </c>
      <c r="M9333">
        <f t="shared" si="290"/>
        <v>2490</v>
      </c>
      <c r="N9333" s="2">
        <f t="shared" si="291"/>
        <v>0</v>
      </c>
    </row>
    <row r="9334" spans="1:14" x14ac:dyDescent="0.3">
      <c r="A9334" t="s">
        <v>28131</v>
      </c>
      <c r="B9334" t="s">
        <v>1587</v>
      </c>
      <c r="C9334">
        <v>4.3</v>
      </c>
      <c r="D9334">
        <v>123</v>
      </c>
      <c r="E9334">
        <v>998</v>
      </c>
      <c r="F9334">
        <v>658</v>
      </c>
      <c r="G9334" t="s">
        <v>218</v>
      </c>
      <c r="H9334" t="s">
        <v>28132</v>
      </c>
      <c r="I9334" t="s">
        <v>10350</v>
      </c>
      <c r="J9334" t="s">
        <v>1590</v>
      </c>
      <c r="K9334" t="s">
        <v>28133</v>
      </c>
      <c r="L9334">
        <v>12426668</v>
      </c>
      <c r="M9334">
        <f t="shared" si="290"/>
        <v>80934</v>
      </c>
      <c r="N9334" s="2">
        <f t="shared" si="291"/>
        <v>34.06813627254509</v>
      </c>
    </row>
    <row r="9335" spans="1:14" x14ac:dyDescent="0.3">
      <c r="A9335" t="s">
        <v>28134</v>
      </c>
      <c r="B9335" t="s">
        <v>54</v>
      </c>
      <c r="C9335">
        <v>4.3</v>
      </c>
      <c r="D9335">
        <v>28</v>
      </c>
      <c r="E9335">
        <v>999</v>
      </c>
      <c r="F9335">
        <v>399</v>
      </c>
      <c r="G9335" t="s">
        <v>67</v>
      </c>
      <c r="H9335" t="s">
        <v>28135</v>
      </c>
      <c r="I9335" t="s">
        <v>56</v>
      </c>
      <c r="J9335" t="s">
        <v>57</v>
      </c>
      <c r="K9335" t="s">
        <v>28136</v>
      </c>
      <c r="L9335">
        <v>14216924</v>
      </c>
      <c r="M9335">
        <f t="shared" si="290"/>
        <v>11172</v>
      </c>
      <c r="N9335" s="2">
        <f t="shared" si="291"/>
        <v>60.06006006006006</v>
      </c>
    </row>
    <row r="9336" spans="1:14" x14ac:dyDescent="0.3">
      <c r="A9336" t="s">
        <v>5825</v>
      </c>
      <c r="B9336" t="s">
        <v>230</v>
      </c>
      <c r="C9336">
        <v>4.5999999999999996</v>
      </c>
      <c r="D9336">
        <v>11</v>
      </c>
      <c r="E9336">
        <v>1699</v>
      </c>
      <c r="F9336">
        <v>764</v>
      </c>
      <c r="G9336" t="s">
        <v>563</v>
      </c>
      <c r="H9336" t="s">
        <v>28137</v>
      </c>
      <c r="I9336" t="s">
        <v>297</v>
      </c>
      <c r="J9336" t="s">
        <v>232</v>
      </c>
      <c r="K9336" t="s">
        <v>28138</v>
      </c>
      <c r="L9336">
        <v>14625030</v>
      </c>
      <c r="M9336">
        <f t="shared" si="290"/>
        <v>8404</v>
      </c>
      <c r="N9336" s="2">
        <f t="shared" si="291"/>
        <v>55.03237198351971</v>
      </c>
    </row>
    <row r="9337" spans="1:14" x14ac:dyDescent="0.3">
      <c r="A9337" t="s">
        <v>3760</v>
      </c>
      <c r="B9337" t="s">
        <v>54</v>
      </c>
      <c r="C9337">
        <v>4.4000000000000004</v>
      </c>
      <c r="D9337">
        <v>129</v>
      </c>
      <c r="E9337">
        <v>2299</v>
      </c>
      <c r="F9337">
        <v>1379</v>
      </c>
      <c r="G9337" t="s">
        <v>242</v>
      </c>
      <c r="H9337" t="s">
        <v>28139</v>
      </c>
      <c r="I9337" t="s">
        <v>1176</v>
      </c>
      <c r="J9337" t="s">
        <v>57</v>
      </c>
      <c r="K9337" t="s">
        <v>28140</v>
      </c>
      <c r="L9337">
        <v>13341112</v>
      </c>
      <c r="M9337">
        <f t="shared" si="290"/>
        <v>177891</v>
      </c>
      <c r="N9337" s="2">
        <f t="shared" si="291"/>
        <v>40.01739886907351</v>
      </c>
    </row>
    <row r="9338" spans="1:14" x14ac:dyDescent="0.3">
      <c r="A9338" t="s">
        <v>28141</v>
      </c>
      <c r="B9338" t="s">
        <v>9718</v>
      </c>
      <c r="C9338">
        <v>4.7</v>
      </c>
      <c r="D9338">
        <v>133</v>
      </c>
      <c r="E9338">
        <v>249</v>
      </c>
      <c r="F9338">
        <v>174</v>
      </c>
      <c r="G9338" t="s">
        <v>16</v>
      </c>
      <c r="H9338" t="s">
        <v>28142</v>
      </c>
      <c r="I9338" t="s">
        <v>9593</v>
      </c>
      <c r="J9338" t="s">
        <v>9721</v>
      </c>
      <c r="K9338" t="s">
        <v>28143</v>
      </c>
      <c r="L9338">
        <v>15733002</v>
      </c>
      <c r="M9338">
        <f t="shared" si="290"/>
        <v>23142</v>
      </c>
      <c r="N9338" s="2">
        <f t="shared" si="291"/>
        <v>30.120481927710845</v>
      </c>
    </row>
    <row r="9339" spans="1:14" x14ac:dyDescent="0.3">
      <c r="A9339" t="s">
        <v>28144</v>
      </c>
      <c r="B9339" t="s">
        <v>6918</v>
      </c>
      <c r="C9339">
        <v>4.0999999999999996</v>
      </c>
      <c r="D9339">
        <v>119</v>
      </c>
      <c r="E9339">
        <v>2199</v>
      </c>
      <c r="F9339">
        <v>659</v>
      </c>
      <c r="G9339" t="s">
        <v>67</v>
      </c>
      <c r="H9339" t="s">
        <v>28145</v>
      </c>
      <c r="I9339" t="s">
        <v>862</v>
      </c>
      <c r="J9339" t="s">
        <v>6920</v>
      </c>
      <c r="K9339" t="s">
        <v>28146</v>
      </c>
      <c r="L9339">
        <v>13938676</v>
      </c>
      <c r="M9339">
        <f t="shared" si="290"/>
        <v>78421</v>
      </c>
      <c r="N9339" s="2">
        <f t="shared" si="291"/>
        <v>70.031832651205093</v>
      </c>
    </row>
    <row r="9340" spans="1:14" x14ac:dyDescent="0.3">
      <c r="A9340" t="s">
        <v>2032</v>
      </c>
      <c r="B9340" t="s">
        <v>80</v>
      </c>
      <c r="C9340">
        <v>3.8</v>
      </c>
      <c r="D9340">
        <v>36</v>
      </c>
      <c r="E9340">
        <v>1799</v>
      </c>
      <c r="F9340">
        <v>809</v>
      </c>
      <c r="G9340" t="s">
        <v>1536</v>
      </c>
      <c r="H9340" t="s">
        <v>28147</v>
      </c>
      <c r="I9340" t="s">
        <v>83</v>
      </c>
      <c r="J9340" t="s">
        <v>84</v>
      </c>
      <c r="K9340" t="s">
        <v>28148</v>
      </c>
      <c r="L9340">
        <v>15976926</v>
      </c>
      <c r="M9340">
        <f t="shared" si="290"/>
        <v>29124</v>
      </c>
      <c r="N9340" s="2">
        <f t="shared" si="291"/>
        <v>55.03057254030017</v>
      </c>
    </row>
    <row r="9341" spans="1:14" x14ac:dyDescent="0.3">
      <c r="A9341" t="s">
        <v>22121</v>
      </c>
      <c r="B9341" t="s">
        <v>19085</v>
      </c>
      <c r="C9341">
        <v>4.0999999999999996</v>
      </c>
      <c r="D9341">
        <v>351</v>
      </c>
      <c r="E9341">
        <v>6500</v>
      </c>
      <c r="F9341">
        <v>1950</v>
      </c>
      <c r="G9341" t="s">
        <v>95</v>
      </c>
      <c r="H9341" t="s">
        <v>28149</v>
      </c>
      <c r="I9341" t="s">
        <v>132</v>
      </c>
      <c r="J9341" t="s">
        <v>19087</v>
      </c>
      <c r="K9341" t="s">
        <v>28150</v>
      </c>
      <c r="L9341">
        <v>11048094</v>
      </c>
      <c r="M9341">
        <f t="shared" si="290"/>
        <v>684450</v>
      </c>
      <c r="N9341" s="2">
        <f t="shared" si="291"/>
        <v>70</v>
      </c>
    </row>
    <row r="9342" spans="1:14" x14ac:dyDescent="0.3">
      <c r="A9342" t="s">
        <v>28151</v>
      </c>
      <c r="B9342" t="s">
        <v>2435</v>
      </c>
      <c r="C9342">
        <v>4.8</v>
      </c>
      <c r="D9342">
        <v>8</v>
      </c>
      <c r="E9342">
        <v>1499</v>
      </c>
      <c r="F9342">
        <v>1499</v>
      </c>
      <c r="G9342" t="s">
        <v>28152</v>
      </c>
      <c r="H9342" t="s">
        <v>28153</v>
      </c>
      <c r="I9342" t="s">
        <v>446</v>
      </c>
      <c r="J9342" t="s">
        <v>2438</v>
      </c>
      <c r="K9342" t="s">
        <v>28154</v>
      </c>
      <c r="L9342">
        <v>17186370</v>
      </c>
      <c r="M9342">
        <f t="shared" si="290"/>
        <v>11992</v>
      </c>
      <c r="N9342" s="2">
        <f t="shared" si="291"/>
        <v>0</v>
      </c>
    </row>
    <row r="9343" spans="1:14" x14ac:dyDescent="0.3">
      <c r="A9343" t="s">
        <v>17291</v>
      </c>
      <c r="B9343" t="s">
        <v>12567</v>
      </c>
      <c r="C9343">
        <v>4.4000000000000004</v>
      </c>
      <c r="D9343">
        <v>8</v>
      </c>
      <c r="E9343">
        <v>1799</v>
      </c>
      <c r="F9343">
        <v>1349</v>
      </c>
      <c r="G9343" t="s">
        <v>95</v>
      </c>
      <c r="H9343" t="s">
        <v>28155</v>
      </c>
      <c r="I9343" t="s">
        <v>862</v>
      </c>
      <c r="J9343" t="s">
        <v>12569</v>
      </c>
      <c r="K9343" t="s">
        <v>28156</v>
      </c>
      <c r="L9343">
        <v>16846148</v>
      </c>
      <c r="M9343">
        <f t="shared" si="290"/>
        <v>10792</v>
      </c>
      <c r="N9343" s="2">
        <f t="shared" si="291"/>
        <v>25.013896609227348</v>
      </c>
    </row>
    <row r="9344" spans="1:14" x14ac:dyDescent="0.3">
      <c r="A9344" t="s">
        <v>28157</v>
      </c>
      <c r="B9344" t="s">
        <v>1300</v>
      </c>
      <c r="C9344">
        <v>3.9</v>
      </c>
      <c r="D9344">
        <v>19</v>
      </c>
      <c r="E9344">
        <v>1699</v>
      </c>
      <c r="F9344">
        <v>509</v>
      </c>
      <c r="G9344" t="s">
        <v>42</v>
      </c>
      <c r="H9344" t="s">
        <v>28158</v>
      </c>
      <c r="I9344" t="s">
        <v>50</v>
      </c>
      <c r="J9344" t="s">
        <v>1302</v>
      </c>
      <c r="K9344" t="s">
        <v>28159</v>
      </c>
      <c r="L9344">
        <v>15088740</v>
      </c>
      <c r="M9344">
        <f t="shared" si="290"/>
        <v>9671</v>
      </c>
      <c r="N9344" s="2">
        <f t="shared" si="291"/>
        <v>70.041200706297829</v>
      </c>
    </row>
    <row r="9345" spans="1:14" x14ac:dyDescent="0.3">
      <c r="A9345" t="s">
        <v>3722</v>
      </c>
      <c r="B9345" t="s">
        <v>14678</v>
      </c>
      <c r="C9345">
        <v>3.8</v>
      </c>
      <c r="D9345">
        <v>247</v>
      </c>
      <c r="E9345">
        <v>2399</v>
      </c>
      <c r="F9345">
        <v>1679</v>
      </c>
      <c r="G9345" t="s">
        <v>42</v>
      </c>
      <c r="H9345" t="s">
        <v>28160</v>
      </c>
      <c r="I9345" t="s">
        <v>50</v>
      </c>
      <c r="J9345" t="s">
        <v>14680</v>
      </c>
      <c r="K9345" t="s">
        <v>28161</v>
      </c>
      <c r="L9345">
        <v>9866171</v>
      </c>
      <c r="M9345">
        <f t="shared" si="290"/>
        <v>414713</v>
      </c>
      <c r="N9345" s="2">
        <f t="shared" si="291"/>
        <v>30.012505210504376</v>
      </c>
    </row>
    <row r="9346" spans="1:14" x14ac:dyDescent="0.3">
      <c r="A9346" t="s">
        <v>18423</v>
      </c>
      <c r="B9346" t="s">
        <v>1491</v>
      </c>
      <c r="C9346">
        <v>4.4000000000000004</v>
      </c>
      <c r="D9346">
        <v>20</v>
      </c>
      <c r="E9346">
        <v>2499</v>
      </c>
      <c r="F9346">
        <v>999</v>
      </c>
      <c r="G9346" t="s">
        <v>29</v>
      </c>
      <c r="H9346" t="s">
        <v>28162</v>
      </c>
      <c r="I9346" t="s">
        <v>50</v>
      </c>
      <c r="J9346" t="s">
        <v>1493</v>
      </c>
      <c r="K9346" t="s">
        <v>28163</v>
      </c>
      <c r="L9346">
        <v>15654332</v>
      </c>
      <c r="M9346">
        <f t="shared" si="290"/>
        <v>19980</v>
      </c>
      <c r="N9346" s="2">
        <f t="shared" si="291"/>
        <v>60.024009603841534</v>
      </c>
    </row>
    <row r="9347" spans="1:14" x14ac:dyDescent="0.3">
      <c r="A9347" t="s">
        <v>4048</v>
      </c>
      <c r="B9347" t="s">
        <v>364</v>
      </c>
      <c r="C9347">
        <v>4.0999999999999996</v>
      </c>
      <c r="D9347">
        <v>45</v>
      </c>
      <c r="E9347">
        <v>2999</v>
      </c>
      <c r="F9347">
        <v>2549</v>
      </c>
      <c r="G9347" t="s">
        <v>42</v>
      </c>
      <c r="H9347" t="s">
        <v>28164</v>
      </c>
      <c r="I9347" t="s">
        <v>132</v>
      </c>
      <c r="J9347" t="s">
        <v>368</v>
      </c>
      <c r="K9347" t="s">
        <v>28165</v>
      </c>
      <c r="L9347">
        <v>14848500</v>
      </c>
      <c r="M9347">
        <f t="shared" ref="M9347:M9410" si="292">D9347*F9347</f>
        <v>114705</v>
      </c>
      <c r="N9347" s="2">
        <f t="shared" ref="N9347:N9410" si="293">((E9347-F9347)/E9347) *100</f>
        <v>15.005001667222405</v>
      </c>
    </row>
    <row r="9348" spans="1:14" x14ac:dyDescent="0.3">
      <c r="A9348" t="s">
        <v>8787</v>
      </c>
      <c r="B9348" t="s">
        <v>41</v>
      </c>
      <c r="C9348">
        <v>4.8</v>
      </c>
      <c r="D9348">
        <v>42</v>
      </c>
      <c r="E9348">
        <v>1399</v>
      </c>
      <c r="F9348">
        <v>909</v>
      </c>
      <c r="G9348" t="s">
        <v>42</v>
      </c>
      <c r="H9348" t="s">
        <v>28166</v>
      </c>
      <c r="I9348" t="s">
        <v>37</v>
      </c>
      <c r="J9348" t="s">
        <v>45</v>
      </c>
      <c r="K9348" t="s">
        <v>28167</v>
      </c>
      <c r="L9348">
        <v>13041390</v>
      </c>
      <c r="M9348">
        <f t="shared" si="292"/>
        <v>38178</v>
      </c>
      <c r="N9348" s="2">
        <f t="shared" si="293"/>
        <v>35.025017869907074</v>
      </c>
    </row>
    <row r="9349" spans="1:14" x14ac:dyDescent="0.3">
      <c r="A9349" t="s">
        <v>28168</v>
      </c>
      <c r="B9349" t="s">
        <v>2435</v>
      </c>
      <c r="C9349">
        <v>4.8</v>
      </c>
      <c r="D9349">
        <v>6</v>
      </c>
      <c r="E9349">
        <v>1499</v>
      </c>
      <c r="F9349">
        <v>1499</v>
      </c>
      <c r="G9349" t="s">
        <v>42</v>
      </c>
      <c r="H9349" t="s">
        <v>28169</v>
      </c>
      <c r="I9349" t="s">
        <v>740</v>
      </c>
      <c r="J9349" t="s">
        <v>2438</v>
      </c>
      <c r="K9349" t="s">
        <v>28170</v>
      </c>
      <c r="L9349">
        <v>17464388</v>
      </c>
      <c r="M9349">
        <f t="shared" si="292"/>
        <v>8994</v>
      </c>
      <c r="N9349" s="2">
        <f t="shared" si="293"/>
        <v>0</v>
      </c>
    </row>
    <row r="9350" spans="1:14" x14ac:dyDescent="0.3">
      <c r="A9350" t="s">
        <v>28171</v>
      </c>
      <c r="B9350" t="s">
        <v>1513</v>
      </c>
      <c r="C9350">
        <v>4.3</v>
      </c>
      <c r="D9350">
        <v>49</v>
      </c>
      <c r="E9350">
        <v>1499</v>
      </c>
      <c r="F9350">
        <v>1499</v>
      </c>
      <c r="G9350" t="s">
        <v>28172</v>
      </c>
      <c r="H9350" t="s">
        <v>28173</v>
      </c>
      <c r="I9350" t="s">
        <v>297</v>
      </c>
      <c r="J9350" t="s">
        <v>1515</v>
      </c>
      <c r="K9350" t="s">
        <v>28174</v>
      </c>
      <c r="L9350">
        <v>14672770</v>
      </c>
      <c r="M9350">
        <f t="shared" si="292"/>
        <v>73451</v>
      </c>
      <c r="N9350" s="2">
        <f t="shared" si="293"/>
        <v>0</v>
      </c>
    </row>
    <row r="9351" spans="1:14" x14ac:dyDescent="0.3">
      <c r="A9351" t="s">
        <v>28175</v>
      </c>
      <c r="B9351" t="s">
        <v>3664</v>
      </c>
      <c r="C9351">
        <v>4.3</v>
      </c>
      <c r="D9351">
        <v>6</v>
      </c>
      <c r="E9351">
        <v>1999</v>
      </c>
      <c r="F9351">
        <v>899</v>
      </c>
      <c r="G9351" t="s">
        <v>74</v>
      </c>
      <c r="H9351" t="s">
        <v>28176</v>
      </c>
      <c r="I9351" t="s">
        <v>76</v>
      </c>
      <c r="J9351" t="s">
        <v>3666</v>
      </c>
      <c r="K9351" t="s">
        <v>28177</v>
      </c>
      <c r="L9351">
        <v>15565846</v>
      </c>
      <c r="M9351">
        <f t="shared" si="292"/>
        <v>5394</v>
      </c>
      <c r="N9351" s="2">
        <f t="shared" si="293"/>
        <v>55.027513756878442</v>
      </c>
    </row>
    <row r="9352" spans="1:14" x14ac:dyDescent="0.3">
      <c r="A9352" t="s">
        <v>28178</v>
      </c>
      <c r="B9352" t="s">
        <v>676</v>
      </c>
      <c r="C9352">
        <v>3.4</v>
      </c>
      <c r="D9352">
        <v>14</v>
      </c>
      <c r="E9352">
        <v>1499</v>
      </c>
      <c r="F9352">
        <v>554</v>
      </c>
      <c r="G9352" t="s">
        <v>12711</v>
      </c>
      <c r="H9352" t="s">
        <v>28179</v>
      </c>
      <c r="I9352" t="s">
        <v>1176</v>
      </c>
      <c r="J9352" t="s">
        <v>679</v>
      </c>
      <c r="K9352" t="s">
        <v>28180</v>
      </c>
      <c r="L9352">
        <v>15386470</v>
      </c>
      <c r="M9352">
        <f t="shared" si="292"/>
        <v>7756</v>
      </c>
      <c r="N9352" s="2">
        <f t="shared" si="293"/>
        <v>63.042028018679119</v>
      </c>
    </row>
    <row r="9353" spans="1:14" x14ac:dyDescent="0.3">
      <c r="A9353" t="s">
        <v>28181</v>
      </c>
      <c r="B9353" t="s">
        <v>910</v>
      </c>
      <c r="C9353">
        <v>4.5999999999999996</v>
      </c>
      <c r="D9353">
        <v>273</v>
      </c>
      <c r="E9353">
        <v>1500</v>
      </c>
      <c r="F9353">
        <v>1200</v>
      </c>
      <c r="G9353" t="s">
        <v>16</v>
      </c>
      <c r="H9353" t="s">
        <v>28182</v>
      </c>
      <c r="I9353" t="s">
        <v>1595</v>
      </c>
      <c r="J9353" t="s">
        <v>912</v>
      </c>
      <c r="K9353" t="s">
        <v>28183</v>
      </c>
      <c r="L9353">
        <v>14203040</v>
      </c>
      <c r="M9353">
        <f t="shared" si="292"/>
        <v>327600</v>
      </c>
      <c r="N9353" s="2">
        <f t="shared" si="293"/>
        <v>20</v>
      </c>
    </row>
    <row r="9354" spans="1:14" x14ac:dyDescent="0.3">
      <c r="A9354" t="s">
        <v>28184</v>
      </c>
      <c r="B9354" t="s">
        <v>6465</v>
      </c>
      <c r="C9354">
        <v>4.2</v>
      </c>
      <c r="D9354">
        <v>504</v>
      </c>
      <c r="E9354">
        <v>1249</v>
      </c>
      <c r="F9354">
        <v>599</v>
      </c>
      <c r="G9354" t="s">
        <v>29</v>
      </c>
      <c r="H9354" t="s">
        <v>28185</v>
      </c>
      <c r="I9354" t="s">
        <v>37</v>
      </c>
      <c r="J9354" t="s">
        <v>6467</v>
      </c>
      <c r="K9354" t="s">
        <v>28186</v>
      </c>
      <c r="L9354">
        <v>10180691</v>
      </c>
      <c r="M9354">
        <f t="shared" si="292"/>
        <v>301896</v>
      </c>
      <c r="N9354" s="2">
        <f t="shared" si="293"/>
        <v>52.041633306645316</v>
      </c>
    </row>
    <row r="9355" spans="1:14" x14ac:dyDescent="0.3">
      <c r="A9355" t="s">
        <v>10522</v>
      </c>
      <c r="B9355" t="s">
        <v>2852</v>
      </c>
      <c r="C9355">
        <v>4.7</v>
      </c>
      <c r="D9355">
        <v>44</v>
      </c>
      <c r="E9355">
        <v>4795</v>
      </c>
      <c r="F9355">
        <v>4795</v>
      </c>
      <c r="G9355" t="s">
        <v>16</v>
      </c>
      <c r="H9355" t="s">
        <v>28187</v>
      </c>
      <c r="I9355" t="s">
        <v>177</v>
      </c>
      <c r="J9355" t="s">
        <v>2854</v>
      </c>
      <c r="K9355" t="s">
        <v>28188</v>
      </c>
      <c r="L9355">
        <v>1399820</v>
      </c>
      <c r="M9355">
        <f t="shared" si="292"/>
        <v>210980</v>
      </c>
      <c r="N9355" s="2">
        <f t="shared" si="293"/>
        <v>0</v>
      </c>
    </row>
    <row r="9356" spans="1:14" x14ac:dyDescent="0.3">
      <c r="A9356" t="s">
        <v>3242</v>
      </c>
      <c r="B9356" t="s">
        <v>1382</v>
      </c>
      <c r="C9356">
        <v>4.0999999999999996</v>
      </c>
      <c r="D9356">
        <v>17</v>
      </c>
      <c r="E9356">
        <v>1999</v>
      </c>
      <c r="F9356">
        <v>799</v>
      </c>
      <c r="G9356" t="s">
        <v>124</v>
      </c>
      <c r="H9356" t="s">
        <v>28189</v>
      </c>
      <c r="I9356" t="s">
        <v>132</v>
      </c>
      <c r="J9356" t="s">
        <v>1384</v>
      </c>
      <c r="K9356" t="s">
        <v>28190</v>
      </c>
      <c r="L9356">
        <v>17104846</v>
      </c>
      <c r="M9356">
        <f t="shared" si="292"/>
        <v>13583</v>
      </c>
      <c r="N9356" s="2">
        <f t="shared" si="293"/>
        <v>60.030015007503756</v>
      </c>
    </row>
    <row r="9357" spans="1:14" x14ac:dyDescent="0.3">
      <c r="A9357" t="s">
        <v>17519</v>
      </c>
      <c r="B9357" t="s">
        <v>230</v>
      </c>
      <c r="C9357">
        <v>4.0999999999999996</v>
      </c>
      <c r="D9357">
        <v>179</v>
      </c>
      <c r="E9357">
        <v>1299</v>
      </c>
      <c r="F9357">
        <v>779</v>
      </c>
      <c r="G9357" t="s">
        <v>67</v>
      </c>
      <c r="H9357" t="s">
        <v>28191</v>
      </c>
      <c r="I9357" t="s">
        <v>37</v>
      </c>
      <c r="J9357" t="s">
        <v>232</v>
      </c>
      <c r="K9357" t="s">
        <v>28192</v>
      </c>
      <c r="L9357">
        <v>11545116</v>
      </c>
      <c r="M9357">
        <f t="shared" si="292"/>
        <v>139441</v>
      </c>
      <c r="N9357" s="2">
        <f t="shared" si="293"/>
        <v>40.030792917628943</v>
      </c>
    </row>
    <row r="9358" spans="1:14" x14ac:dyDescent="0.3">
      <c r="A9358" t="s">
        <v>28193</v>
      </c>
      <c r="B9358" t="s">
        <v>3452</v>
      </c>
      <c r="C9358">
        <v>4.3</v>
      </c>
      <c r="D9358">
        <v>50</v>
      </c>
      <c r="E9358">
        <v>1798</v>
      </c>
      <c r="F9358">
        <v>791</v>
      </c>
      <c r="G9358" t="s">
        <v>67</v>
      </c>
      <c r="H9358" t="s">
        <v>28194</v>
      </c>
      <c r="I9358" t="s">
        <v>50</v>
      </c>
      <c r="J9358" t="s">
        <v>3454</v>
      </c>
      <c r="K9358" t="s">
        <v>28195</v>
      </c>
      <c r="L9358">
        <v>15246478</v>
      </c>
      <c r="M9358">
        <f t="shared" si="292"/>
        <v>39550</v>
      </c>
      <c r="N9358" s="2">
        <f t="shared" si="293"/>
        <v>56.00667408231368</v>
      </c>
    </row>
    <row r="9359" spans="1:14" x14ac:dyDescent="0.3">
      <c r="A9359" t="s">
        <v>3456</v>
      </c>
      <c r="B9359" t="s">
        <v>54</v>
      </c>
      <c r="C9359">
        <v>4.5</v>
      </c>
      <c r="D9359">
        <v>18</v>
      </c>
      <c r="E9359">
        <v>2499</v>
      </c>
      <c r="F9359">
        <v>1249</v>
      </c>
      <c r="G9359" t="s">
        <v>242</v>
      </c>
      <c r="H9359" t="s">
        <v>28196</v>
      </c>
      <c r="I9359" t="s">
        <v>244</v>
      </c>
      <c r="J9359" t="s">
        <v>57</v>
      </c>
      <c r="K9359" t="s">
        <v>28197</v>
      </c>
      <c r="L9359">
        <v>14019578</v>
      </c>
      <c r="M9359">
        <f t="shared" si="292"/>
        <v>22482</v>
      </c>
      <c r="N9359" s="2">
        <f t="shared" si="293"/>
        <v>50.020008003201276</v>
      </c>
    </row>
    <row r="9360" spans="1:14" x14ac:dyDescent="0.3">
      <c r="A9360" t="s">
        <v>28198</v>
      </c>
      <c r="B9360" t="s">
        <v>205</v>
      </c>
      <c r="C9360">
        <v>4.2</v>
      </c>
      <c r="D9360">
        <v>17</v>
      </c>
      <c r="E9360">
        <v>1699</v>
      </c>
      <c r="F9360">
        <v>594</v>
      </c>
      <c r="G9360" t="s">
        <v>206</v>
      </c>
      <c r="H9360" t="s">
        <v>28199</v>
      </c>
      <c r="I9360" t="s">
        <v>1532</v>
      </c>
      <c r="J9360" t="s">
        <v>208</v>
      </c>
      <c r="K9360" t="s">
        <v>28200</v>
      </c>
      <c r="L9360">
        <v>15028472</v>
      </c>
      <c r="M9360">
        <f t="shared" si="292"/>
        <v>10098</v>
      </c>
      <c r="N9360" s="2">
        <f t="shared" si="293"/>
        <v>65.038257798705118</v>
      </c>
    </row>
    <row r="9361" spans="1:14" x14ac:dyDescent="0.3">
      <c r="A9361" t="s">
        <v>28201</v>
      </c>
      <c r="B9361" t="s">
        <v>284</v>
      </c>
      <c r="C9361">
        <v>5</v>
      </c>
      <c r="D9361">
        <v>8</v>
      </c>
      <c r="E9361">
        <v>1599</v>
      </c>
      <c r="F9361">
        <v>799</v>
      </c>
      <c r="G9361" t="s">
        <v>42</v>
      </c>
      <c r="H9361" t="s">
        <v>28202</v>
      </c>
      <c r="I9361" t="s">
        <v>56</v>
      </c>
      <c r="J9361" t="s">
        <v>286</v>
      </c>
      <c r="K9361" t="s">
        <v>28203</v>
      </c>
      <c r="L9361">
        <v>17989150</v>
      </c>
      <c r="M9361">
        <f t="shared" si="292"/>
        <v>6392</v>
      </c>
      <c r="N9361" s="2">
        <f t="shared" si="293"/>
        <v>50.03126954346466</v>
      </c>
    </row>
    <row r="9362" spans="1:14" x14ac:dyDescent="0.3">
      <c r="A9362" t="s">
        <v>28204</v>
      </c>
      <c r="B9362" t="s">
        <v>1067</v>
      </c>
      <c r="C9362">
        <v>4.3</v>
      </c>
      <c r="D9362">
        <v>8</v>
      </c>
      <c r="E9362">
        <v>2499</v>
      </c>
      <c r="F9362">
        <v>674</v>
      </c>
      <c r="G9362" t="s">
        <v>124</v>
      </c>
      <c r="H9362" t="s">
        <v>28205</v>
      </c>
      <c r="I9362" t="s">
        <v>50</v>
      </c>
      <c r="J9362" t="s">
        <v>1069</v>
      </c>
      <c r="K9362" t="s">
        <v>28206</v>
      </c>
      <c r="L9362">
        <v>15786630</v>
      </c>
      <c r="M9362">
        <f t="shared" si="292"/>
        <v>5392</v>
      </c>
      <c r="N9362" s="2">
        <f t="shared" si="293"/>
        <v>73.029211684673868</v>
      </c>
    </row>
    <row r="9363" spans="1:14" x14ac:dyDescent="0.3">
      <c r="A9363" t="s">
        <v>28207</v>
      </c>
      <c r="B9363" t="s">
        <v>465</v>
      </c>
      <c r="C9363">
        <v>4.5999999999999996</v>
      </c>
      <c r="D9363">
        <v>93</v>
      </c>
      <c r="E9363">
        <v>199</v>
      </c>
      <c r="F9363">
        <v>199</v>
      </c>
      <c r="G9363" t="s">
        <v>466</v>
      </c>
      <c r="H9363" t="s">
        <v>28208</v>
      </c>
      <c r="I9363" t="s">
        <v>273</v>
      </c>
      <c r="J9363" t="s">
        <v>468</v>
      </c>
      <c r="K9363" t="s">
        <v>28209</v>
      </c>
      <c r="L9363">
        <v>17070604</v>
      </c>
      <c r="M9363">
        <f t="shared" si="292"/>
        <v>18507</v>
      </c>
      <c r="N9363" s="2">
        <f t="shared" si="293"/>
        <v>0</v>
      </c>
    </row>
    <row r="9364" spans="1:14" x14ac:dyDescent="0.3">
      <c r="A9364" t="s">
        <v>174</v>
      </c>
      <c r="B9364" t="s">
        <v>54</v>
      </c>
      <c r="C9364">
        <v>4.4000000000000004</v>
      </c>
      <c r="D9364">
        <v>291</v>
      </c>
      <c r="E9364">
        <v>3299</v>
      </c>
      <c r="F9364">
        <v>1319</v>
      </c>
      <c r="G9364" t="s">
        <v>16</v>
      </c>
      <c r="H9364" t="s">
        <v>28210</v>
      </c>
      <c r="I9364" t="s">
        <v>177</v>
      </c>
      <c r="J9364" t="s">
        <v>57</v>
      </c>
      <c r="K9364" t="s">
        <v>28211</v>
      </c>
      <c r="L9364">
        <v>11231414</v>
      </c>
      <c r="M9364">
        <f t="shared" si="292"/>
        <v>383829</v>
      </c>
      <c r="N9364" s="2">
        <f t="shared" si="293"/>
        <v>60.018187329493792</v>
      </c>
    </row>
    <row r="9365" spans="1:14" x14ac:dyDescent="0.3">
      <c r="A9365" t="s">
        <v>1821</v>
      </c>
      <c r="B9365" t="s">
        <v>579</v>
      </c>
      <c r="C9365">
        <v>3.7</v>
      </c>
      <c r="D9365">
        <v>10</v>
      </c>
      <c r="E9365">
        <v>18495</v>
      </c>
      <c r="F9365">
        <v>18495</v>
      </c>
      <c r="G9365" t="s">
        <v>16</v>
      </c>
      <c r="H9365" t="s">
        <v>28212</v>
      </c>
      <c r="I9365" t="s">
        <v>177</v>
      </c>
      <c r="J9365" t="s">
        <v>581</v>
      </c>
      <c r="K9365" t="s">
        <v>28213</v>
      </c>
      <c r="L9365">
        <v>11495304</v>
      </c>
      <c r="M9365">
        <f t="shared" si="292"/>
        <v>184950</v>
      </c>
      <c r="N9365" s="2">
        <f t="shared" si="293"/>
        <v>0</v>
      </c>
    </row>
    <row r="9366" spans="1:14" x14ac:dyDescent="0.3">
      <c r="A9366" t="s">
        <v>28214</v>
      </c>
      <c r="B9366" t="s">
        <v>13224</v>
      </c>
      <c r="C9366">
        <v>4.5</v>
      </c>
      <c r="D9366">
        <v>227</v>
      </c>
      <c r="E9366">
        <v>2495</v>
      </c>
      <c r="F9366">
        <v>2099</v>
      </c>
      <c r="G9366" t="s">
        <v>16</v>
      </c>
      <c r="H9366" t="s">
        <v>28215</v>
      </c>
      <c r="I9366" t="s">
        <v>716</v>
      </c>
      <c r="J9366" t="s">
        <v>13226</v>
      </c>
      <c r="K9366" t="s">
        <v>28216</v>
      </c>
      <c r="L9366">
        <v>13507848</v>
      </c>
      <c r="M9366">
        <f t="shared" si="292"/>
        <v>476473</v>
      </c>
      <c r="N9366" s="2">
        <f t="shared" si="293"/>
        <v>15.871743486973946</v>
      </c>
    </row>
    <row r="9367" spans="1:14" x14ac:dyDescent="0.3">
      <c r="A9367" t="s">
        <v>28217</v>
      </c>
      <c r="B9367" t="s">
        <v>3370</v>
      </c>
      <c r="C9367">
        <v>3.8</v>
      </c>
      <c r="D9367">
        <v>141</v>
      </c>
      <c r="E9367">
        <v>1995</v>
      </c>
      <c r="F9367">
        <v>1197</v>
      </c>
      <c r="G9367" t="s">
        <v>3246</v>
      </c>
      <c r="H9367" t="s">
        <v>28218</v>
      </c>
      <c r="I9367" t="s">
        <v>1176</v>
      </c>
      <c r="J9367" t="s">
        <v>3372</v>
      </c>
      <c r="K9367" t="s">
        <v>28219</v>
      </c>
      <c r="L9367">
        <v>13334072</v>
      </c>
      <c r="M9367">
        <f t="shared" si="292"/>
        <v>168777</v>
      </c>
      <c r="N9367" s="2">
        <f t="shared" si="293"/>
        <v>40</v>
      </c>
    </row>
    <row r="9368" spans="1:14" x14ac:dyDescent="0.3">
      <c r="A9368" t="s">
        <v>28220</v>
      </c>
      <c r="B9368" t="s">
        <v>28221</v>
      </c>
      <c r="C9368">
        <v>4.2</v>
      </c>
      <c r="D9368">
        <v>19</v>
      </c>
      <c r="E9368">
        <v>3000</v>
      </c>
      <c r="F9368">
        <v>799</v>
      </c>
      <c r="G9368" t="s">
        <v>409</v>
      </c>
      <c r="H9368" t="s">
        <v>28222</v>
      </c>
      <c r="I9368" t="s">
        <v>891</v>
      </c>
      <c r="J9368" t="s">
        <v>28223</v>
      </c>
      <c r="K9368" t="s">
        <v>28224</v>
      </c>
      <c r="L9368">
        <v>16368556</v>
      </c>
      <c r="M9368">
        <f t="shared" si="292"/>
        <v>15181</v>
      </c>
      <c r="N9368" s="2">
        <f t="shared" si="293"/>
        <v>73.366666666666674</v>
      </c>
    </row>
    <row r="9369" spans="1:14" x14ac:dyDescent="0.3">
      <c r="A9369" t="s">
        <v>1167</v>
      </c>
      <c r="B9369" t="s">
        <v>3452</v>
      </c>
      <c r="C9369">
        <v>4.0999999999999996</v>
      </c>
      <c r="D9369">
        <v>25</v>
      </c>
      <c r="E9369">
        <v>1899</v>
      </c>
      <c r="F9369">
        <v>664</v>
      </c>
      <c r="G9369" t="s">
        <v>67</v>
      </c>
      <c r="H9369" t="s">
        <v>28225</v>
      </c>
      <c r="I9369" t="s">
        <v>126</v>
      </c>
      <c r="J9369" t="s">
        <v>3454</v>
      </c>
      <c r="K9369" t="s">
        <v>28226</v>
      </c>
      <c r="L9369">
        <v>14911770</v>
      </c>
      <c r="M9369">
        <f t="shared" si="292"/>
        <v>16600</v>
      </c>
      <c r="N9369" s="2">
        <f t="shared" si="293"/>
        <v>65.034228541337541</v>
      </c>
    </row>
    <row r="9370" spans="1:14" x14ac:dyDescent="0.3">
      <c r="A9370" t="s">
        <v>2440</v>
      </c>
      <c r="B9370" t="s">
        <v>15119</v>
      </c>
      <c r="C9370">
        <v>4.0999999999999996</v>
      </c>
      <c r="D9370">
        <v>12</v>
      </c>
      <c r="E9370">
        <v>1499</v>
      </c>
      <c r="F9370">
        <v>389</v>
      </c>
      <c r="G9370" t="s">
        <v>335</v>
      </c>
      <c r="H9370" t="s">
        <v>28227</v>
      </c>
      <c r="I9370" t="s">
        <v>37</v>
      </c>
      <c r="J9370" t="s">
        <v>15121</v>
      </c>
      <c r="K9370" t="s">
        <v>28228</v>
      </c>
      <c r="L9370">
        <v>17635344</v>
      </c>
      <c r="M9370">
        <f t="shared" si="292"/>
        <v>4668</v>
      </c>
      <c r="N9370" s="2">
        <f t="shared" si="293"/>
        <v>74.049366244162769</v>
      </c>
    </row>
    <row r="9371" spans="1:14" x14ac:dyDescent="0.3">
      <c r="A9371" t="s">
        <v>5137</v>
      </c>
      <c r="B9371" t="s">
        <v>733</v>
      </c>
      <c r="C9371">
        <v>3.8</v>
      </c>
      <c r="D9371">
        <v>38</v>
      </c>
      <c r="E9371">
        <v>1099</v>
      </c>
      <c r="F9371">
        <v>428</v>
      </c>
      <c r="G9371" t="s">
        <v>1657</v>
      </c>
      <c r="H9371" t="s">
        <v>28229</v>
      </c>
      <c r="I9371" t="s">
        <v>297</v>
      </c>
      <c r="J9371" t="s">
        <v>735</v>
      </c>
      <c r="K9371" t="s">
        <v>28230</v>
      </c>
      <c r="L9371">
        <v>15745630</v>
      </c>
      <c r="M9371">
        <f t="shared" si="292"/>
        <v>16264</v>
      </c>
      <c r="N9371" s="2">
        <f t="shared" si="293"/>
        <v>61.055505004549595</v>
      </c>
    </row>
    <row r="9372" spans="1:14" x14ac:dyDescent="0.3">
      <c r="A9372" t="s">
        <v>28231</v>
      </c>
      <c r="B9372" t="s">
        <v>165</v>
      </c>
      <c r="C9372">
        <v>4.8</v>
      </c>
      <c r="D9372">
        <v>11</v>
      </c>
      <c r="E9372">
        <v>5499</v>
      </c>
      <c r="F9372">
        <v>3849</v>
      </c>
      <c r="G9372" t="s">
        <v>124</v>
      </c>
      <c r="H9372" t="s">
        <v>28232</v>
      </c>
      <c r="I9372" t="s">
        <v>37</v>
      </c>
      <c r="J9372" t="s">
        <v>168</v>
      </c>
      <c r="K9372" t="s">
        <v>28233</v>
      </c>
      <c r="L9372">
        <v>15004038</v>
      </c>
      <c r="M9372">
        <f t="shared" si="292"/>
        <v>42339</v>
      </c>
      <c r="N9372" s="2">
        <f t="shared" si="293"/>
        <v>30.00545553737043</v>
      </c>
    </row>
    <row r="9373" spans="1:14" x14ac:dyDescent="0.3">
      <c r="A9373" t="s">
        <v>7093</v>
      </c>
      <c r="B9373" t="s">
        <v>1913</v>
      </c>
      <c r="C9373">
        <v>4.2</v>
      </c>
      <c r="D9373">
        <v>343</v>
      </c>
      <c r="E9373">
        <v>1998</v>
      </c>
      <c r="F9373">
        <v>619</v>
      </c>
      <c r="G9373" t="s">
        <v>16</v>
      </c>
      <c r="H9373" t="s">
        <v>28234</v>
      </c>
      <c r="I9373" t="s">
        <v>18</v>
      </c>
      <c r="J9373" t="s">
        <v>1915</v>
      </c>
      <c r="K9373" t="s">
        <v>28235</v>
      </c>
      <c r="L9373">
        <v>14746028</v>
      </c>
      <c r="M9373">
        <f t="shared" si="292"/>
        <v>212317</v>
      </c>
      <c r="N9373" s="2">
        <f t="shared" si="293"/>
        <v>69.019019019019026</v>
      </c>
    </row>
    <row r="9374" spans="1:14" x14ac:dyDescent="0.3">
      <c r="A9374" t="s">
        <v>28236</v>
      </c>
      <c r="B9374" t="s">
        <v>2435</v>
      </c>
      <c r="C9374">
        <v>4.0999999999999996</v>
      </c>
      <c r="D9374">
        <v>16</v>
      </c>
      <c r="E9374">
        <v>1299</v>
      </c>
      <c r="F9374">
        <v>1299</v>
      </c>
      <c r="G9374" t="s">
        <v>42</v>
      </c>
      <c r="H9374" t="s">
        <v>28237</v>
      </c>
      <c r="I9374" t="s">
        <v>56</v>
      </c>
      <c r="J9374" t="s">
        <v>2438</v>
      </c>
      <c r="K9374" t="s">
        <v>28238</v>
      </c>
      <c r="L9374">
        <v>17759986</v>
      </c>
      <c r="M9374">
        <f t="shared" si="292"/>
        <v>20784</v>
      </c>
      <c r="N9374" s="2">
        <f t="shared" si="293"/>
        <v>0</v>
      </c>
    </row>
    <row r="9375" spans="1:14" x14ac:dyDescent="0.3">
      <c r="A9375" t="s">
        <v>18709</v>
      </c>
      <c r="B9375" t="s">
        <v>41</v>
      </c>
      <c r="C9375">
        <v>4.3</v>
      </c>
      <c r="D9375">
        <v>24</v>
      </c>
      <c r="E9375">
        <v>3899</v>
      </c>
      <c r="F9375">
        <v>2339</v>
      </c>
      <c r="G9375" t="s">
        <v>29</v>
      </c>
      <c r="H9375" t="s">
        <v>28239</v>
      </c>
      <c r="I9375" t="s">
        <v>862</v>
      </c>
      <c r="J9375" t="s">
        <v>45</v>
      </c>
      <c r="K9375" t="s">
        <v>28240</v>
      </c>
      <c r="L9375">
        <v>15310542</v>
      </c>
      <c r="M9375">
        <f t="shared" si="292"/>
        <v>56136</v>
      </c>
      <c r="N9375" s="2">
        <f t="shared" si="293"/>
        <v>40.010259040779687</v>
      </c>
    </row>
    <row r="9376" spans="1:14" x14ac:dyDescent="0.3">
      <c r="A9376" t="s">
        <v>28241</v>
      </c>
      <c r="B9376" t="s">
        <v>205</v>
      </c>
      <c r="C9376">
        <v>4.7</v>
      </c>
      <c r="D9376">
        <v>7</v>
      </c>
      <c r="E9376">
        <v>2399</v>
      </c>
      <c r="F9376">
        <v>1319</v>
      </c>
      <c r="G9376" t="s">
        <v>206</v>
      </c>
      <c r="H9376" t="s">
        <v>28242</v>
      </c>
      <c r="I9376" t="s">
        <v>862</v>
      </c>
      <c r="J9376" t="s">
        <v>208</v>
      </c>
      <c r="K9376" t="s">
        <v>28243</v>
      </c>
      <c r="L9376">
        <v>16345510</v>
      </c>
      <c r="M9376">
        <f t="shared" si="292"/>
        <v>9233</v>
      </c>
      <c r="N9376" s="2">
        <f t="shared" si="293"/>
        <v>45.018757815756565</v>
      </c>
    </row>
    <row r="9377" spans="1:14" x14ac:dyDescent="0.3">
      <c r="A9377" t="s">
        <v>4094</v>
      </c>
      <c r="B9377" t="s">
        <v>733</v>
      </c>
      <c r="C9377">
        <v>4.2</v>
      </c>
      <c r="D9377">
        <v>45</v>
      </c>
      <c r="E9377">
        <v>1499</v>
      </c>
      <c r="F9377">
        <v>554</v>
      </c>
      <c r="G9377" t="s">
        <v>1657</v>
      </c>
      <c r="H9377" t="s">
        <v>28244</v>
      </c>
      <c r="I9377" t="s">
        <v>297</v>
      </c>
      <c r="J9377" t="s">
        <v>735</v>
      </c>
      <c r="K9377" t="s">
        <v>28245</v>
      </c>
      <c r="L9377">
        <v>10550806</v>
      </c>
      <c r="M9377">
        <f t="shared" si="292"/>
        <v>24930</v>
      </c>
      <c r="N9377" s="2">
        <f t="shared" si="293"/>
        <v>63.042028018679119</v>
      </c>
    </row>
    <row r="9378" spans="1:14" x14ac:dyDescent="0.3">
      <c r="A9378" t="s">
        <v>6292</v>
      </c>
      <c r="B9378" t="s">
        <v>3370</v>
      </c>
      <c r="C9378">
        <v>4</v>
      </c>
      <c r="D9378">
        <v>223</v>
      </c>
      <c r="E9378">
        <v>999</v>
      </c>
      <c r="F9378">
        <v>699</v>
      </c>
      <c r="G9378" t="s">
        <v>1474</v>
      </c>
      <c r="H9378" t="s">
        <v>28246</v>
      </c>
      <c r="I9378" t="s">
        <v>3629</v>
      </c>
      <c r="J9378" t="s">
        <v>3372</v>
      </c>
      <c r="K9378" t="s">
        <v>28247</v>
      </c>
      <c r="L9378">
        <v>12143968</v>
      </c>
      <c r="M9378">
        <f t="shared" si="292"/>
        <v>155877</v>
      </c>
      <c r="N9378" s="2">
        <f t="shared" si="293"/>
        <v>30.03003003003003</v>
      </c>
    </row>
    <row r="9379" spans="1:14" x14ac:dyDescent="0.3">
      <c r="A9379" t="s">
        <v>28248</v>
      </c>
      <c r="B9379" t="s">
        <v>655</v>
      </c>
      <c r="C9379">
        <v>4.3</v>
      </c>
      <c r="D9379">
        <v>33</v>
      </c>
      <c r="E9379">
        <v>3499</v>
      </c>
      <c r="F9379">
        <v>1119</v>
      </c>
      <c r="G9379" t="s">
        <v>42</v>
      </c>
      <c r="H9379" t="s">
        <v>28249</v>
      </c>
      <c r="I9379" t="s">
        <v>132</v>
      </c>
      <c r="J9379" t="s">
        <v>657</v>
      </c>
      <c r="K9379" t="s">
        <v>28250</v>
      </c>
      <c r="L9379">
        <v>10683808</v>
      </c>
      <c r="M9379">
        <f t="shared" si="292"/>
        <v>36927</v>
      </c>
      <c r="N9379" s="2">
        <f t="shared" si="293"/>
        <v>68.019434124035442</v>
      </c>
    </row>
    <row r="9380" spans="1:14" x14ac:dyDescent="0.3">
      <c r="A9380" t="s">
        <v>5943</v>
      </c>
      <c r="B9380" t="s">
        <v>10020</v>
      </c>
      <c r="C9380">
        <v>4.5999999999999996</v>
      </c>
      <c r="D9380">
        <v>7</v>
      </c>
      <c r="E9380">
        <v>2695</v>
      </c>
      <c r="F9380">
        <v>1617</v>
      </c>
      <c r="G9380" t="s">
        <v>28251</v>
      </c>
      <c r="H9380" t="s">
        <v>28252</v>
      </c>
      <c r="I9380" t="s">
        <v>297</v>
      </c>
      <c r="J9380" t="s">
        <v>10022</v>
      </c>
      <c r="K9380" t="s">
        <v>28253</v>
      </c>
      <c r="L9380">
        <v>17448426</v>
      </c>
      <c r="M9380">
        <f t="shared" si="292"/>
        <v>11319</v>
      </c>
      <c r="N9380" s="2">
        <f t="shared" si="293"/>
        <v>40</v>
      </c>
    </row>
    <row r="9381" spans="1:14" x14ac:dyDescent="0.3">
      <c r="A9381" t="s">
        <v>28254</v>
      </c>
      <c r="B9381" t="s">
        <v>87</v>
      </c>
      <c r="C9381">
        <v>4.2</v>
      </c>
      <c r="D9381">
        <v>19</v>
      </c>
      <c r="E9381">
        <v>1049</v>
      </c>
      <c r="F9381">
        <v>650</v>
      </c>
      <c r="G9381" t="s">
        <v>29</v>
      </c>
      <c r="H9381" t="s">
        <v>28255</v>
      </c>
      <c r="I9381" t="s">
        <v>37</v>
      </c>
      <c r="J9381" t="s">
        <v>91</v>
      </c>
      <c r="K9381" t="s">
        <v>28256</v>
      </c>
      <c r="L9381">
        <v>17025740</v>
      </c>
      <c r="M9381">
        <f t="shared" si="292"/>
        <v>12350</v>
      </c>
      <c r="N9381" s="2">
        <f t="shared" si="293"/>
        <v>38.036224976167773</v>
      </c>
    </row>
    <row r="9382" spans="1:14" x14ac:dyDescent="0.3">
      <c r="A9382" t="s">
        <v>1902</v>
      </c>
      <c r="B9382" t="s">
        <v>1053</v>
      </c>
      <c r="C9382">
        <v>4</v>
      </c>
      <c r="D9382">
        <v>27</v>
      </c>
      <c r="E9382">
        <v>3999</v>
      </c>
      <c r="F9382">
        <v>1199</v>
      </c>
      <c r="G9382" t="s">
        <v>95</v>
      </c>
      <c r="H9382" t="s">
        <v>28257</v>
      </c>
      <c r="I9382" t="s">
        <v>132</v>
      </c>
      <c r="J9382" t="s">
        <v>1055</v>
      </c>
      <c r="K9382" t="s">
        <v>28258</v>
      </c>
      <c r="L9382">
        <v>15091462</v>
      </c>
      <c r="M9382">
        <f t="shared" si="292"/>
        <v>32373</v>
      </c>
      <c r="N9382" s="2">
        <f t="shared" si="293"/>
        <v>70.017504376094024</v>
      </c>
    </row>
    <row r="9383" spans="1:14" x14ac:dyDescent="0.3">
      <c r="A9383" t="s">
        <v>28259</v>
      </c>
      <c r="B9383" t="s">
        <v>2653</v>
      </c>
      <c r="C9383">
        <v>4</v>
      </c>
      <c r="D9383">
        <v>30</v>
      </c>
      <c r="E9383">
        <v>2299</v>
      </c>
      <c r="F9383">
        <v>896</v>
      </c>
      <c r="G9383" t="s">
        <v>124</v>
      </c>
      <c r="H9383" t="s">
        <v>28260</v>
      </c>
      <c r="I9383" t="s">
        <v>50</v>
      </c>
      <c r="J9383" t="s">
        <v>2655</v>
      </c>
      <c r="K9383" t="s">
        <v>28261</v>
      </c>
      <c r="L9383">
        <v>14827920</v>
      </c>
      <c r="M9383">
        <f t="shared" si="292"/>
        <v>26880</v>
      </c>
      <c r="N9383" s="2">
        <f t="shared" si="293"/>
        <v>61.026533275337101</v>
      </c>
    </row>
    <row r="9384" spans="1:14" x14ac:dyDescent="0.3">
      <c r="A9384" t="s">
        <v>17559</v>
      </c>
      <c r="B9384" t="s">
        <v>917</v>
      </c>
      <c r="C9384">
        <v>3.9</v>
      </c>
      <c r="D9384">
        <v>81</v>
      </c>
      <c r="E9384">
        <v>2749</v>
      </c>
      <c r="F9384">
        <v>1099</v>
      </c>
      <c r="G9384" t="s">
        <v>29</v>
      </c>
      <c r="H9384" t="s">
        <v>28262</v>
      </c>
      <c r="I9384" t="s">
        <v>132</v>
      </c>
      <c r="J9384" t="s">
        <v>919</v>
      </c>
      <c r="K9384" t="s">
        <v>28263</v>
      </c>
      <c r="L9384">
        <v>13943100</v>
      </c>
      <c r="M9384">
        <f t="shared" si="292"/>
        <v>89019</v>
      </c>
      <c r="N9384" s="2">
        <f t="shared" si="293"/>
        <v>60.021826118588571</v>
      </c>
    </row>
    <row r="9385" spans="1:14" x14ac:dyDescent="0.3">
      <c r="A9385" t="s">
        <v>4155</v>
      </c>
      <c r="B9385" t="s">
        <v>371</v>
      </c>
      <c r="C9385">
        <v>4</v>
      </c>
      <c r="D9385">
        <v>199</v>
      </c>
      <c r="E9385">
        <v>2399</v>
      </c>
      <c r="F9385">
        <v>839</v>
      </c>
      <c r="G9385" t="s">
        <v>838</v>
      </c>
      <c r="H9385" t="s">
        <v>28264</v>
      </c>
      <c r="I9385" t="s">
        <v>446</v>
      </c>
      <c r="J9385" t="s">
        <v>374</v>
      </c>
      <c r="K9385" t="s">
        <v>28265</v>
      </c>
      <c r="L9385">
        <v>2173625</v>
      </c>
      <c r="M9385">
        <f t="shared" si="292"/>
        <v>166961</v>
      </c>
      <c r="N9385" s="2">
        <f t="shared" si="293"/>
        <v>65.027094622759478</v>
      </c>
    </row>
    <row r="9386" spans="1:14" x14ac:dyDescent="0.3">
      <c r="A9386" t="s">
        <v>28266</v>
      </c>
      <c r="B9386" t="s">
        <v>2712</v>
      </c>
      <c r="C9386">
        <v>4.4000000000000004</v>
      </c>
      <c r="D9386">
        <v>24</v>
      </c>
      <c r="E9386">
        <v>2999</v>
      </c>
      <c r="F9386">
        <v>1649</v>
      </c>
      <c r="G9386" t="s">
        <v>1536</v>
      </c>
      <c r="H9386" t="s">
        <v>28267</v>
      </c>
      <c r="I9386" t="s">
        <v>1229</v>
      </c>
      <c r="J9386" t="s">
        <v>2714</v>
      </c>
      <c r="K9386" t="s">
        <v>28268</v>
      </c>
      <c r="L9386">
        <v>15118548</v>
      </c>
      <c r="M9386">
        <f t="shared" si="292"/>
        <v>39576</v>
      </c>
      <c r="N9386" s="2">
        <f t="shared" si="293"/>
        <v>45.015005001667227</v>
      </c>
    </row>
    <row r="9387" spans="1:14" x14ac:dyDescent="0.3">
      <c r="A9387" t="s">
        <v>2341</v>
      </c>
      <c r="B9387" t="s">
        <v>2212</v>
      </c>
      <c r="C9387">
        <v>4.8</v>
      </c>
      <c r="D9387">
        <v>5</v>
      </c>
      <c r="E9387">
        <v>1799</v>
      </c>
      <c r="F9387">
        <v>719</v>
      </c>
      <c r="G9387" t="s">
        <v>124</v>
      </c>
      <c r="H9387" t="s">
        <v>28269</v>
      </c>
      <c r="I9387" t="s">
        <v>642</v>
      </c>
      <c r="J9387" t="s">
        <v>2215</v>
      </c>
      <c r="K9387" t="s">
        <v>28270</v>
      </c>
      <c r="L9387">
        <v>17573002</v>
      </c>
      <c r="M9387">
        <f t="shared" si="292"/>
        <v>3595</v>
      </c>
      <c r="N9387" s="2">
        <f t="shared" si="293"/>
        <v>60.033351862145636</v>
      </c>
    </row>
    <row r="9388" spans="1:14" x14ac:dyDescent="0.3">
      <c r="A9388" t="s">
        <v>5137</v>
      </c>
      <c r="B9388" t="s">
        <v>2417</v>
      </c>
      <c r="C9388">
        <v>4.4000000000000004</v>
      </c>
      <c r="D9388">
        <v>28</v>
      </c>
      <c r="E9388">
        <v>1799</v>
      </c>
      <c r="F9388">
        <v>1169</v>
      </c>
      <c r="G9388" t="s">
        <v>1975</v>
      </c>
      <c r="H9388" t="s">
        <v>28271</v>
      </c>
      <c r="I9388" t="s">
        <v>297</v>
      </c>
      <c r="J9388" t="s">
        <v>2419</v>
      </c>
      <c r="K9388" t="s">
        <v>28272</v>
      </c>
      <c r="L9388">
        <v>15704214</v>
      </c>
      <c r="M9388">
        <f t="shared" si="292"/>
        <v>32732</v>
      </c>
      <c r="N9388" s="2">
        <f t="shared" si="293"/>
        <v>35.019455252918284</v>
      </c>
    </row>
    <row r="9389" spans="1:14" x14ac:dyDescent="0.3">
      <c r="A9389" t="s">
        <v>5312</v>
      </c>
      <c r="B9389" t="s">
        <v>910</v>
      </c>
      <c r="C9389">
        <v>4.3</v>
      </c>
      <c r="D9389">
        <v>37</v>
      </c>
      <c r="E9389">
        <v>1899</v>
      </c>
      <c r="F9389">
        <v>949</v>
      </c>
      <c r="G9389" t="s">
        <v>124</v>
      </c>
      <c r="H9389" t="s">
        <v>28273</v>
      </c>
      <c r="I9389" t="s">
        <v>56</v>
      </c>
      <c r="J9389" t="s">
        <v>912</v>
      </c>
      <c r="K9389" t="s">
        <v>28274</v>
      </c>
      <c r="L9389">
        <v>13422288</v>
      </c>
      <c r="M9389">
        <f t="shared" si="292"/>
        <v>35113</v>
      </c>
      <c r="N9389" s="2">
        <f t="shared" si="293"/>
        <v>50.026329647182735</v>
      </c>
    </row>
    <row r="9390" spans="1:14" x14ac:dyDescent="0.3">
      <c r="A9390" t="s">
        <v>16475</v>
      </c>
      <c r="B9390" t="s">
        <v>2153</v>
      </c>
      <c r="C9390">
        <v>4.2</v>
      </c>
      <c r="D9390">
        <v>14</v>
      </c>
      <c r="E9390">
        <v>2999</v>
      </c>
      <c r="F9390">
        <v>1799</v>
      </c>
      <c r="G9390" t="s">
        <v>95</v>
      </c>
      <c r="H9390" t="s">
        <v>28275</v>
      </c>
      <c r="I9390" t="s">
        <v>37</v>
      </c>
      <c r="J9390" t="s">
        <v>2155</v>
      </c>
      <c r="K9390" t="s">
        <v>28276</v>
      </c>
      <c r="L9390">
        <v>15989730</v>
      </c>
      <c r="M9390">
        <f t="shared" si="292"/>
        <v>25186</v>
      </c>
      <c r="N9390" s="2">
        <f t="shared" si="293"/>
        <v>40.013337779259757</v>
      </c>
    </row>
    <row r="9391" spans="1:14" x14ac:dyDescent="0.3">
      <c r="A9391" t="s">
        <v>20491</v>
      </c>
      <c r="B9391" t="s">
        <v>655</v>
      </c>
      <c r="C9391">
        <v>4.3</v>
      </c>
      <c r="D9391">
        <v>83</v>
      </c>
      <c r="E9391">
        <v>2599</v>
      </c>
      <c r="F9391">
        <v>987</v>
      </c>
      <c r="G9391" t="s">
        <v>757</v>
      </c>
      <c r="H9391" t="s">
        <v>28277</v>
      </c>
      <c r="I9391" t="s">
        <v>83</v>
      </c>
      <c r="J9391" t="s">
        <v>657</v>
      </c>
      <c r="K9391" t="s">
        <v>28278</v>
      </c>
      <c r="L9391">
        <v>14136150</v>
      </c>
      <c r="M9391">
        <f t="shared" si="292"/>
        <v>81921</v>
      </c>
      <c r="N9391" s="2">
        <f t="shared" si="293"/>
        <v>62.02385532897268</v>
      </c>
    </row>
    <row r="9392" spans="1:14" x14ac:dyDescent="0.3">
      <c r="A9392" t="s">
        <v>28279</v>
      </c>
      <c r="B9392" t="s">
        <v>889</v>
      </c>
      <c r="C9392">
        <v>4</v>
      </c>
      <c r="D9392">
        <v>101</v>
      </c>
      <c r="E9392">
        <v>1799</v>
      </c>
      <c r="F9392">
        <v>989</v>
      </c>
      <c r="G9392" t="s">
        <v>1268</v>
      </c>
      <c r="H9392" t="s">
        <v>28280</v>
      </c>
      <c r="I9392" t="s">
        <v>891</v>
      </c>
      <c r="J9392" t="s">
        <v>892</v>
      </c>
      <c r="K9392" t="s">
        <v>28281</v>
      </c>
      <c r="L9392">
        <v>14538500</v>
      </c>
      <c r="M9392">
        <f t="shared" si="292"/>
        <v>99889</v>
      </c>
      <c r="N9392" s="2">
        <f t="shared" si="293"/>
        <v>45.025013896609231</v>
      </c>
    </row>
    <row r="9393" spans="1:14" x14ac:dyDescent="0.3">
      <c r="A9393" t="s">
        <v>7134</v>
      </c>
      <c r="B9393" t="s">
        <v>54</v>
      </c>
      <c r="C9393">
        <v>4.5</v>
      </c>
      <c r="D9393">
        <v>131</v>
      </c>
      <c r="E9393">
        <v>3899</v>
      </c>
      <c r="F9393">
        <v>1754</v>
      </c>
      <c r="G9393" t="s">
        <v>16</v>
      </c>
      <c r="H9393" t="s">
        <v>28282</v>
      </c>
      <c r="I9393" t="s">
        <v>586</v>
      </c>
      <c r="J9393" t="s">
        <v>57</v>
      </c>
      <c r="K9393" t="s">
        <v>28283</v>
      </c>
      <c r="L9393">
        <v>7120337</v>
      </c>
      <c r="M9393">
        <f t="shared" si="292"/>
        <v>229774</v>
      </c>
      <c r="N9393" s="2">
        <f t="shared" si="293"/>
        <v>55.014106181072066</v>
      </c>
    </row>
    <row r="9394" spans="1:14" x14ac:dyDescent="0.3">
      <c r="A9394" t="s">
        <v>17892</v>
      </c>
      <c r="B9394" t="s">
        <v>54</v>
      </c>
      <c r="C9394">
        <v>3.8</v>
      </c>
      <c r="D9394">
        <v>6</v>
      </c>
      <c r="E9394">
        <v>1899</v>
      </c>
      <c r="F9394">
        <v>759</v>
      </c>
      <c r="G9394" t="s">
        <v>42</v>
      </c>
      <c r="H9394" t="s">
        <v>28284</v>
      </c>
      <c r="I9394" t="s">
        <v>50</v>
      </c>
      <c r="J9394" t="s">
        <v>57</v>
      </c>
      <c r="K9394" t="s">
        <v>28285</v>
      </c>
      <c r="L9394">
        <v>16950716</v>
      </c>
      <c r="M9394">
        <f t="shared" si="292"/>
        <v>4554</v>
      </c>
      <c r="N9394" s="2">
        <f t="shared" si="293"/>
        <v>60.031595576619281</v>
      </c>
    </row>
    <row r="9395" spans="1:14" x14ac:dyDescent="0.3">
      <c r="A9395" t="s">
        <v>6286</v>
      </c>
      <c r="B9395" t="s">
        <v>492</v>
      </c>
      <c r="C9395">
        <v>4.3</v>
      </c>
      <c r="D9395">
        <v>38</v>
      </c>
      <c r="E9395">
        <v>399</v>
      </c>
      <c r="F9395">
        <v>399</v>
      </c>
      <c r="G9395" t="s">
        <v>493</v>
      </c>
      <c r="H9395" t="s">
        <v>28286</v>
      </c>
      <c r="I9395" t="s">
        <v>1229</v>
      </c>
      <c r="J9395" t="s">
        <v>496</v>
      </c>
      <c r="K9395" t="s">
        <v>28287</v>
      </c>
      <c r="L9395">
        <v>17658554</v>
      </c>
      <c r="M9395">
        <f t="shared" si="292"/>
        <v>15162</v>
      </c>
      <c r="N9395" s="2">
        <f t="shared" si="293"/>
        <v>0</v>
      </c>
    </row>
    <row r="9396" spans="1:14" x14ac:dyDescent="0.3">
      <c r="A9396" t="s">
        <v>1613</v>
      </c>
      <c r="B9396" t="s">
        <v>816</v>
      </c>
      <c r="C9396">
        <v>4.2</v>
      </c>
      <c r="D9396">
        <v>11</v>
      </c>
      <c r="E9396">
        <v>2499</v>
      </c>
      <c r="F9396">
        <v>1999</v>
      </c>
      <c r="G9396" t="s">
        <v>28288</v>
      </c>
      <c r="H9396" t="s">
        <v>28289</v>
      </c>
      <c r="I9396" t="s">
        <v>297</v>
      </c>
      <c r="J9396" t="s">
        <v>819</v>
      </c>
      <c r="K9396" t="s">
        <v>28290</v>
      </c>
      <c r="L9396">
        <v>16847140</v>
      </c>
      <c r="M9396">
        <f t="shared" si="292"/>
        <v>21989</v>
      </c>
      <c r="N9396" s="2">
        <f t="shared" si="293"/>
        <v>20.008003201280509</v>
      </c>
    </row>
    <row r="9397" spans="1:14" x14ac:dyDescent="0.3">
      <c r="A9397" t="s">
        <v>28291</v>
      </c>
      <c r="B9397" t="s">
        <v>6594</v>
      </c>
      <c r="C9397">
        <v>2.2999999999999998</v>
      </c>
      <c r="D9397">
        <v>6</v>
      </c>
      <c r="E9397">
        <v>2999</v>
      </c>
      <c r="F9397">
        <v>2999</v>
      </c>
      <c r="G9397" t="s">
        <v>20250</v>
      </c>
      <c r="H9397" t="s">
        <v>28292</v>
      </c>
      <c r="I9397" t="s">
        <v>685</v>
      </c>
      <c r="J9397" t="s">
        <v>6596</v>
      </c>
      <c r="K9397" t="s">
        <v>28293</v>
      </c>
      <c r="L9397">
        <v>17379058</v>
      </c>
      <c r="M9397">
        <f t="shared" si="292"/>
        <v>17994</v>
      </c>
      <c r="N9397" s="2">
        <f t="shared" si="293"/>
        <v>0</v>
      </c>
    </row>
    <row r="9398" spans="1:14" x14ac:dyDescent="0.3">
      <c r="A9398" t="s">
        <v>28294</v>
      </c>
      <c r="B9398" t="s">
        <v>995</v>
      </c>
      <c r="C9398">
        <v>4.4000000000000004</v>
      </c>
      <c r="D9398">
        <v>102</v>
      </c>
      <c r="E9398">
        <v>1550</v>
      </c>
      <c r="F9398">
        <v>1550</v>
      </c>
      <c r="G9398" t="s">
        <v>16</v>
      </c>
      <c r="H9398" t="s">
        <v>28295</v>
      </c>
      <c r="I9398" t="s">
        <v>177</v>
      </c>
      <c r="J9398" t="s">
        <v>998</v>
      </c>
      <c r="K9398" t="s">
        <v>28296</v>
      </c>
      <c r="L9398">
        <v>10943186</v>
      </c>
      <c r="M9398">
        <f t="shared" si="292"/>
        <v>158100</v>
      </c>
      <c r="N9398" s="2">
        <f t="shared" si="293"/>
        <v>0</v>
      </c>
    </row>
    <row r="9399" spans="1:14" x14ac:dyDescent="0.3">
      <c r="A9399" t="s">
        <v>28297</v>
      </c>
      <c r="B9399" t="s">
        <v>41</v>
      </c>
      <c r="C9399">
        <v>4.5</v>
      </c>
      <c r="D9399">
        <v>187</v>
      </c>
      <c r="E9399">
        <v>1699</v>
      </c>
      <c r="F9399">
        <v>1104</v>
      </c>
      <c r="G9399" t="s">
        <v>124</v>
      </c>
      <c r="H9399" t="s">
        <v>28298</v>
      </c>
      <c r="I9399" t="s">
        <v>740</v>
      </c>
      <c r="J9399" t="s">
        <v>45</v>
      </c>
      <c r="K9399" t="s">
        <v>28299</v>
      </c>
      <c r="L9399">
        <v>11812796</v>
      </c>
      <c r="M9399">
        <f t="shared" si="292"/>
        <v>206448</v>
      </c>
      <c r="N9399" s="2">
        <f t="shared" si="293"/>
        <v>35.020600353148915</v>
      </c>
    </row>
    <row r="9400" spans="1:14" x14ac:dyDescent="0.3">
      <c r="A9400" t="s">
        <v>5699</v>
      </c>
      <c r="B9400" t="s">
        <v>3852</v>
      </c>
      <c r="C9400">
        <v>4.4000000000000004</v>
      </c>
      <c r="D9400">
        <v>13</v>
      </c>
      <c r="E9400">
        <v>2695</v>
      </c>
      <c r="F9400">
        <v>2695</v>
      </c>
      <c r="G9400" t="s">
        <v>757</v>
      </c>
      <c r="H9400" t="s">
        <v>28300</v>
      </c>
      <c r="I9400" t="s">
        <v>446</v>
      </c>
      <c r="J9400" t="s">
        <v>3854</v>
      </c>
      <c r="K9400" t="s">
        <v>28301</v>
      </c>
      <c r="L9400">
        <v>9136629</v>
      </c>
      <c r="M9400">
        <f t="shared" si="292"/>
        <v>35035</v>
      </c>
      <c r="N9400" s="2">
        <f t="shared" si="293"/>
        <v>0</v>
      </c>
    </row>
    <row r="9401" spans="1:14" x14ac:dyDescent="0.3">
      <c r="A9401" t="s">
        <v>2678</v>
      </c>
      <c r="B9401" t="s">
        <v>866</v>
      </c>
      <c r="C9401">
        <v>4.5999999999999996</v>
      </c>
      <c r="D9401">
        <v>11</v>
      </c>
      <c r="E9401">
        <v>1999</v>
      </c>
      <c r="F9401">
        <v>1299</v>
      </c>
      <c r="G9401" t="s">
        <v>1975</v>
      </c>
      <c r="H9401" t="s">
        <v>28302</v>
      </c>
      <c r="I9401" t="s">
        <v>297</v>
      </c>
      <c r="J9401" t="s">
        <v>868</v>
      </c>
      <c r="K9401" t="s">
        <v>28303</v>
      </c>
      <c r="L9401">
        <v>17512798</v>
      </c>
      <c r="M9401">
        <f t="shared" si="292"/>
        <v>14289</v>
      </c>
      <c r="N9401" s="2">
        <f t="shared" si="293"/>
        <v>35.017508754377189</v>
      </c>
    </row>
    <row r="9402" spans="1:14" x14ac:dyDescent="0.3">
      <c r="A9402" t="s">
        <v>6687</v>
      </c>
      <c r="B9402" t="s">
        <v>995</v>
      </c>
      <c r="C9402">
        <v>4.4000000000000004</v>
      </c>
      <c r="D9402">
        <v>45</v>
      </c>
      <c r="E9402">
        <v>950</v>
      </c>
      <c r="F9402">
        <v>950</v>
      </c>
      <c r="G9402" t="s">
        <v>16</v>
      </c>
      <c r="H9402" t="s">
        <v>28304</v>
      </c>
      <c r="I9402" t="s">
        <v>177</v>
      </c>
      <c r="J9402" t="s">
        <v>998</v>
      </c>
      <c r="K9402" t="s">
        <v>28305</v>
      </c>
      <c r="L9402">
        <v>15229254</v>
      </c>
      <c r="M9402">
        <f t="shared" si="292"/>
        <v>42750</v>
      </c>
      <c r="N9402" s="2">
        <f t="shared" si="293"/>
        <v>0</v>
      </c>
    </row>
    <row r="9403" spans="1:14" x14ac:dyDescent="0.3">
      <c r="A9403" t="s">
        <v>449</v>
      </c>
      <c r="B9403" t="s">
        <v>371</v>
      </c>
      <c r="C9403">
        <v>4.0999999999999996</v>
      </c>
      <c r="D9403">
        <v>19</v>
      </c>
      <c r="E9403">
        <v>1598</v>
      </c>
      <c r="F9403">
        <v>639</v>
      </c>
      <c r="G9403" t="s">
        <v>5138</v>
      </c>
      <c r="H9403" t="s">
        <v>28306</v>
      </c>
      <c r="I9403" t="s">
        <v>297</v>
      </c>
      <c r="J9403" t="s">
        <v>374</v>
      </c>
      <c r="K9403" t="s">
        <v>28307</v>
      </c>
      <c r="L9403">
        <v>15271908</v>
      </c>
      <c r="M9403">
        <f t="shared" si="292"/>
        <v>12141</v>
      </c>
      <c r="N9403" s="2">
        <f t="shared" si="293"/>
        <v>60.012515644555698</v>
      </c>
    </row>
    <row r="9404" spans="1:14" x14ac:dyDescent="0.3">
      <c r="A9404" t="s">
        <v>28308</v>
      </c>
      <c r="B9404" t="s">
        <v>3452</v>
      </c>
      <c r="C9404">
        <v>4</v>
      </c>
      <c r="D9404">
        <v>27</v>
      </c>
      <c r="E9404">
        <v>1798</v>
      </c>
      <c r="F9404">
        <v>791</v>
      </c>
      <c r="G9404" t="s">
        <v>67</v>
      </c>
      <c r="H9404" t="s">
        <v>28309</v>
      </c>
      <c r="I9404" t="s">
        <v>50</v>
      </c>
      <c r="J9404" t="s">
        <v>3454</v>
      </c>
      <c r="K9404" t="s">
        <v>28310</v>
      </c>
      <c r="L9404">
        <v>17405724</v>
      </c>
      <c r="M9404">
        <f t="shared" si="292"/>
        <v>21357</v>
      </c>
      <c r="N9404" s="2">
        <f t="shared" si="293"/>
        <v>56.00667408231368</v>
      </c>
    </row>
    <row r="9405" spans="1:14" x14ac:dyDescent="0.3">
      <c r="A9405" t="s">
        <v>9662</v>
      </c>
      <c r="B9405" t="s">
        <v>5998</v>
      </c>
      <c r="C9405">
        <v>4.0999999999999996</v>
      </c>
      <c r="D9405">
        <v>283</v>
      </c>
      <c r="E9405">
        <v>1459</v>
      </c>
      <c r="F9405">
        <v>627</v>
      </c>
      <c r="G9405" t="s">
        <v>29</v>
      </c>
      <c r="H9405" t="s">
        <v>28311</v>
      </c>
      <c r="I9405" t="s">
        <v>1209</v>
      </c>
      <c r="J9405" t="s">
        <v>6000</v>
      </c>
      <c r="K9405" t="s">
        <v>28312</v>
      </c>
      <c r="L9405">
        <v>2521092</v>
      </c>
      <c r="M9405">
        <f t="shared" si="292"/>
        <v>177441</v>
      </c>
      <c r="N9405" s="2">
        <f t="shared" si="293"/>
        <v>57.025359835503778</v>
      </c>
    </row>
    <row r="9406" spans="1:14" x14ac:dyDescent="0.3">
      <c r="A9406" t="s">
        <v>28313</v>
      </c>
      <c r="B9406" t="s">
        <v>4077</v>
      </c>
      <c r="C9406">
        <v>4.5</v>
      </c>
      <c r="D9406">
        <v>166</v>
      </c>
      <c r="E9406">
        <v>2999</v>
      </c>
      <c r="F9406">
        <v>2099</v>
      </c>
      <c r="G9406" t="s">
        <v>690</v>
      </c>
      <c r="H9406" t="s">
        <v>28314</v>
      </c>
      <c r="I9406" t="s">
        <v>784</v>
      </c>
      <c r="J9406" t="s">
        <v>4079</v>
      </c>
      <c r="K9406" t="s">
        <v>28315</v>
      </c>
      <c r="L9406">
        <v>9104587</v>
      </c>
      <c r="M9406">
        <f t="shared" si="292"/>
        <v>348434</v>
      </c>
      <c r="N9406" s="2">
        <f t="shared" si="293"/>
        <v>30.010003334444811</v>
      </c>
    </row>
    <row r="9407" spans="1:14" x14ac:dyDescent="0.3">
      <c r="A9407" t="s">
        <v>3639</v>
      </c>
      <c r="B9407" t="s">
        <v>1300</v>
      </c>
      <c r="C9407">
        <v>4.2</v>
      </c>
      <c r="D9407">
        <v>328</v>
      </c>
      <c r="E9407">
        <v>1799</v>
      </c>
      <c r="F9407">
        <v>719</v>
      </c>
      <c r="G9407" t="s">
        <v>29</v>
      </c>
      <c r="H9407" t="s">
        <v>28316</v>
      </c>
      <c r="I9407" t="s">
        <v>862</v>
      </c>
      <c r="J9407" t="s">
        <v>1302</v>
      </c>
      <c r="K9407" t="s">
        <v>28317</v>
      </c>
      <c r="L9407">
        <v>2002136</v>
      </c>
      <c r="M9407">
        <f t="shared" si="292"/>
        <v>235832</v>
      </c>
      <c r="N9407" s="2">
        <f t="shared" si="293"/>
        <v>60.033351862145636</v>
      </c>
    </row>
    <row r="9408" spans="1:14" x14ac:dyDescent="0.3">
      <c r="A9408" t="s">
        <v>978</v>
      </c>
      <c r="B9408" t="s">
        <v>593</v>
      </c>
      <c r="C9408">
        <v>4.4000000000000004</v>
      </c>
      <c r="D9408">
        <v>77</v>
      </c>
      <c r="E9408">
        <v>899</v>
      </c>
      <c r="F9408">
        <v>539</v>
      </c>
      <c r="G9408" t="s">
        <v>67</v>
      </c>
      <c r="H9408" t="s">
        <v>28318</v>
      </c>
      <c r="I9408" t="s">
        <v>37</v>
      </c>
      <c r="J9408" t="s">
        <v>595</v>
      </c>
      <c r="K9408" t="s">
        <v>28319</v>
      </c>
      <c r="L9408">
        <v>17108112</v>
      </c>
      <c r="M9408">
        <f t="shared" si="292"/>
        <v>41503</v>
      </c>
      <c r="N9408" s="2">
        <f t="shared" si="293"/>
        <v>40.044493882091217</v>
      </c>
    </row>
    <row r="9409" spans="1:14" x14ac:dyDescent="0.3">
      <c r="A9409" t="s">
        <v>18543</v>
      </c>
      <c r="B9409" t="s">
        <v>3585</v>
      </c>
      <c r="C9409">
        <v>4.4000000000000004</v>
      </c>
      <c r="D9409">
        <v>7</v>
      </c>
      <c r="E9409">
        <v>2999</v>
      </c>
      <c r="F9409">
        <v>2999</v>
      </c>
      <c r="G9409" t="s">
        <v>29</v>
      </c>
      <c r="H9409" t="s">
        <v>28320</v>
      </c>
      <c r="I9409" t="s">
        <v>132</v>
      </c>
      <c r="J9409" t="s">
        <v>3587</v>
      </c>
      <c r="K9409" t="s">
        <v>28321</v>
      </c>
      <c r="L9409">
        <v>14914076</v>
      </c>
      <c r="M9409">
        <f t="shared" si="292"/>
        <v>20993</v>
      </c>
      <c r="N9409" s="2">
        <f t="shared" si="293"/>
        <v>0</v>
      </c>
    </row>
    <row r="9410" spans="1:14" x14ac:dyDescent="0.3">
      <c r="A9410" t="s">
        <v>28322</v>
      </c>
      <c r="B9410" t="s">
        <v>895</v>
      </c>
      <c r="C9410">
        <v>4.4000000000000004</v>
      </c>
      <c r="D9410">
        <v>16</v>
      </c>
      <c r="E9410">
        <v>5590</v>
      </c>
      <c r="F9410">
        <v>3074</v>
      </c>
      <c r="G9410" t="s">
        <v>194</v>
      </c>
      <c r="H9410" t="s">
        <v>28323</v>
      </c>
      <c r="I9410" t="s">
        <v>50</v>
      </c>
      <c r="J9410" t="s">
        <v>898</v>
      </c>
      <c r="K9410" t="s">
        <v>28324</v>
      </c>
      <c r="L9410">
        <v>14340904</v>
      </c>
      <c r="M9410">
        <f t="shared" si="292"/>
        <v>49184</v>
      </c>
      <c r="N9410" s="2">
        <f t="shared" si="293"/>
        <v>45.008944543828264</v>
      </c>
    </row>
    <row r="9411" spans="1:14" x14ac:dyDescent="0.3">
      <c r="A9411" t="s">
        <v>28325</v>
      </c>
      <c r="B9411" t="s">
        <v>87</v>
      </c>
      <c r="C9411">
        <v>3.8</v>
      </c>
      <c r="D9411">
        <v>5</v>
      </c>
      <c r="E9411">
        <v>1499</v>
      </c>
      <c r="F9411">
        <v>884</v>
      </c>
      <c r="G9411" t="s">
        <v>29</v>
      </c>
      <c r="H9411" t="s">
        <v>28326</v>
      </c>
      <c r="I9411" t="s">
        <v>37</v>
      </c>
      <c r="J9411" t="s">
        <v>91</v>
      </c>
      <c r="K9411" t="s">
        <v>28327</v>
      </c>
      <c r="L9411">
        <v>17025406</v>
      </c>
      <c r="M9411">
        <f t="shared" ref="M9411:M9474" si="294">D9411*F9411</f>
        <v>4420</v>
      </c>
      <c r="N9411" s="2">
        <f t="shared" ref="N9411:N9474" si="295">((E9411-F9411)/E9411) *100</f>
        <v>41.027351567711804</v>
      </c>
    </row>
    <row r="9412" spans="1:14" x14ac:dyDescent="0.3">
      <c r="A9412" t="s">
        <v>28328</v>
      </c>
      <c r="B9412" t="s">
        <v>5835</v>
      </c>
      <c r="C9412">
        <v>3.9</v>
      </c>
      <c r="D9412">
        <v>86</v>
      </c>
      <c r="E9412">
        <v>999</v>
      </c>
      <c r="F9412">
        <v>399</v>
      </c>
      <c r="G9412" t="s">
        <v>573</v>
      </c>
      <c r="H9412" t="s">
        <v>28329</v>
      </c>
      <c r="I9412" t="s">
        <v>37</v>
      </c>
      <c r="J9412" t="s">
        <v>5838</v>
      </c>
      <c r="K9412" t="s">
        <v>28330</v>
      </c>
      <c r="L9412">
        <v>12245288</v>
      </c>
      <c r="M9412">
        <f t="shared" si="294"/>
        <v>34314</v>
      </c>
      <c r="N9412" s="2">
        <f t="shared" si="295"/>
        <v>60.06006006006006</v>
      </c>
    </row>
    <row r="9413" spans="1:14" x14ac:dyDescent="0.3">
      <c r="A9413" t="s">
        <v>28331</v>
      </c>
      <c r="B9413" t="s">
        <v>1638</v>
      </c>
      <c r="C9413">
        <v>4</v>
      </c>
      <c r="D9413">
        <v>5</v>
      </c>
      <c r="E9413">
        <v>1999</v>
      </c>
      <c r="F9413">
        <v>999</v>
      </c>
      <c r="G9413" t="s">
        <v>409</v>
      </c>
      <c r="H9413" t="s">
        <v>28332</v>
      </c>
      <c r="I9413" t="s">
        <v>891</v>
      </c>
      <c r="J9413" t="s">
        <v>1640</v>
      </c>
      <c r="K9413" t="s">
        <v>28333</v>
      </c>
      <c r="L9413">
        <v>17783246</v>
      </c>
      <c r="M9413">
        <f t="shared" si="294"/>
        <v>4995</v>
      </c>
      <c r="N9413" s="2">
        <f t="shared" si="295"/>
        <v>50.025012506253134</v>
      </c>
    </row>
    <row r="9414" spans="1:14" x14ac:dyDescent="0.3">
      <c r="A9414" t="s">
        <v>28334</v>
      </c>
      <c r="B9414" t="s">
        <v>1127</v>
      </c>
      <c r="C9414">
        <v>3.9</v>
      </c>
      <c r="D9414">
        <v>12</v>
      </c>
      <c r="E9414">
        <v>1899</v>
      </c>
      <c r="F9414">
        <v>664</v>
      </c>
      <c r="G9414" t="s">
        <v>20706</v>
      </c>
      <c r="H9414" t="s">
        <v>28335</v>
      </c>
      <c r="I9414" t="s">
        <v>1229</v>
      </c>
      <c r="J9414" t="s">
        <v>1130</v>
      </c>
      <c r="K9414" t="s">
        <v>28336</v>
      </c>
      <c r="L9414">
        <v>16919542</v>
      </c>
      <c r="M9414">
        <f t="shared" si="294"/>
        <v>7968</v>
      </c>
      <c r="N9414" s="2">
        <f t="shared" si="295"/>
        <v>65.034228541337541</v>
      </c>
    </row>
    <row r="9415" spans="1:14" x14ac:dyDescent="0.3">
      <c r="A9415" t="s">
        <v>1866</v>
      </c>
      <c r="B9415" t="s">
        <v>2417</v>
      </c>
      <c r="C9415">
        <v>4.5999999999999996</v>
      </c>
      <c r="D9415">
        <v>14</v>
      </c>
      <c r="E9415">
        <v>2599</v>
      </c>
      <c r="F9415">
        <v>1793</v>
      </c>
      <c r="G9415" t="s">
        <v>16</v>
      </c>
      <c r="H9415" t="s">
        <v>28337</v>
      </c>
      <c r="I9415" t="s">
        <v>586</v>
      </c>
      <c r="J9415" t="s">
        <v>2419</v>
      </c>
      <c r="K9415" t="s">
        <v>28338</v>
      </c>
      <c r="L9415">
        <v>17332030</v>
      </c>
      <c r="M9415">
        <f t="shared" si="294"/>
        <v>25102</v>
      </c>
      <c r="N9415" s="2">
        <f t="shared" si="295"/>
        <v>31.01192766448634</v>
      </c>
    </row>
    <row r="9416" spans="1:14" x14ac:dyDescent="0.3">
      <c r="A9416" t="s">
        <v>6499</v>
      </c>
      <c r="B9416" t="s">
        <v>5851</v>
      </c>
      <c r="C9416">
        <v>3.6</v>
      </c>
      <c r="D9416">
        <v>13</v>
      </c>
      <c r="E9416">
        <v>2899</v>
      </c>
      <c r="F9416">
        <v>399</v>
      </c>
      <c r="G9416" t="s">
        <v>16</v>
      </c>
      <c r="H9416" t="s">
        <v>28339</v>
      </c>
      <c r="I9416" t="s">
        <v>177</v>
      </c>
      <c r="J9416" t="s">
        <v>5853</v>
      </c>
      <c r="K9416" t="s">
        <v>28340</v>
      </c>
      <c r="L9416">
        <v>17236480</v>
      </c>
      <c r="M9416">
        <f t="shared" si="294"/>
        <v>5187</v>
      </c>
      <c r="N9416" s="2">
        <f t="shared" si="295"/>
        <v>86.236633321835114</v>
      </c>
    </row>
    <row r="9417" spans="1:14" x14ac:dyDescent="0.3">
      <c r="A9417" t="s">
        <v>531</v>
      </c>
      <c r="B9417" t="s">
        <v>80</v>
      </c>
      <c r="C9417">
        <v>4.0999999999999996</v>
      </c>
      <c r="D9417">
        <v>314</v>
      </c>
      <c r="E9417">
        <v>699</v>
      </c>
      <c r="F9417">
        <v>279</v>
      </c>
      <c r="G9417" t="s">
        <v>42</v>
      </c>
      <c r="H9417" t="s">
        <v>28341</v>
      </c>
      <c r="I9417" t="s">
        <v>37</v>
      </c>
      <c r="J9417" t="s">
        <v>84</v>
      </c>
      <c r="K9417" t="s">
        <v>28342</v>
      </c>
      <c r="L9417">
        <v>1745241</v>
      </c>
      <c r="M9417">
        <f t="shared" si="294"/>
        <v>87606</v>
      </c>
      <c r="N9417" s="2">
        <f t="shared" si="295"/>
        <v>60.085836909871247</v>
      </c>
    </row>
    <row r="9418" spans="1:14" x14ac:dyDescent="0.3">
      <c r="A9418" t="s">
        <v>989</v>
      </c>
      <c r="B9418" t="s">
        <v>2366</v>
      </c>
      <c r="C9418">
        <v>4.7</v>
      </c>
      <c r="D9418">
        <v>26</v>
      </c>
      <c r="E9418">
        <v>4190</v>
      </c>
      <c r="F9418">
        <v>2304</v>
      </c>
      <c r="G9418" t="s">
        <v>88</v>
      </c>
      <c r="H9418" t="s">
        <v>28343</v>
      </c>
      <c r="I9418" t="s">
        <v>586</v>
      </c>
      <c r="J9418" t="s">
        <v>2368</v>
      </c>
      <c r="K9418" t="s">
        <v>28344</v>
      </c>
      <c r="L9418">
        <v>13032366</v>
      </c>
      <c r="M9418">
        <f t="shared" si="294"/>
        <v>59904</v>
      </c>
      <c r="N9418" s="2">
        <f t="shared" si="295"/>
        <v>45.011933174224346</v>
      </c>
    </row>
    <row r="9419" spans="1:14" x14ac:dyDescent="0.3">
      <c r="A9419" t="s">
        <v>28345</v>
      </c>
      <c r="B9419" t="s">
        <v>1067</v>
      </c>
      <c r="C9419">
        <v>4.0999999999999996</v>
      </c>
      <c r="D9419">
        <v>17</v>
      </c>
      <c r="E9419">
        <v>2499</v>
      </c>
      <c r="F9419">
        <v>674</v>
      </c>
      <c r="G9419" t="s">
        <v>124</v>
      </c>
      <c r="H9419" t="s">
        <v>28346</v>
      </c>
      <c r="I9419" t="s">
        <v>50</v>
      </c>
      <c r="J9419" t="s">
        <v>1069</v>
      </c>
      <c r="K9419" t="s">
        <v>28347</v>
      </c>
      <c r="L9419">
        <v>16860776</v>
      </c>
      <c r="M9419">
        <f t="shared" si="294"/>
        <v>11458</v>
      </c>
      <c r="N9419" s="2">
        <f t="shared" si="295"/>
        <v>73.029211684673868</v>
      </c>
    </row>
    <row r="9420" spans="1:14" x14ac:dyDescent="0.3">
      <c r="A9420" t="s">
        <v>14034</v>
      </c>
      <c r="B9420" t="s">
        <v>689</v>
      </c>
      <c r="C9420">
        <v>4.5999999999999996</v>
      </c>
      <c r="D9420">
        <v>84</v>
      </c>
      <c r="E9420">
        <v>790</v>
      </c>
      <c r="F9420">
        <v>553</v>
      </c>
      <c r="G9420" t="s">
        <v>7312</v>
      </c>
      <c r="H9420" t="s">
        <v>28348</v>
      </c>
      <c r="I9420" t="s">
        <v>513</v>
      </c>
      <c r="J9420" t="s">
        <v>692</v>
      </c>
      <c r="K9420" t="s">
        <v>28349</v>
      </c>
      <c r="L9420">
        <v>17489472</v>
      </c>
      <c r="M9420">
        <f t="shared" si="294"/>
        <v>46452</v>
      </c>
      <c r="N9420" s="2">
        <f t="shared" si="295"/>
        <v>30</v>
      </c>
    </row>
    <row r="9421" spans="1:14" x14ac:dyDescent="0.3">
      <c r="A9421" t="s">
        <v>28350</v>
      </c>
      <c r="B9421" t="s">
        <v>3944</v>
      </c>
      <c r="C9421">
        <v>4.0999999999999996</v>
      </c>
      <c r="D9421">
        <v>11</v>
      </c>
      <c r="E9421">
        <v>4245</v>
      </c>
      <c r="F9421">
        <v>849</v>
      </c>
      <c r="G9421" t="s">
        <v>826</v>
      </c>
      <c r="H9421" t="s">
        <v>28351</v>
      </c>
      <c r="I9421" t="s">
        <v>685</v>
      </c>
      <c r="J9421" t="s">
        <v>3946</v>
      </c>
      <c r="K9421" t="s">
        <v>28352</v>
      </c>
      <c r="L9421">
        <v>16732724</v>
      </c>
      <c r="M9421">
        <f t="shared" si="294"/>
        <v>9339</v>
      </c>
      <c r="N9421" s="2">
        <f t="shared" si="295"/>
        <v>80</v>
      </c>
    </row>
    <row r="9422" spans="1:14" x14ac:dyDescent="0.3">
      <c r="A9422" t="s">
        <v>28353</v>
      </c>
      <c r="B9422" t="s">
        <v>1382</v>
      </c>
      <c r="C9422">
        <v>4.3</v>
      </c>
      <c r="D9422">
        <v>113</v>
      </c>
      <c r="E9422">
        <v>3099</v>
      </c>
      <c r="F9422">
        <v>929</v>
      </c>
      <c r="G9422" t="s">
        <v>29</v>
      </c>
      <c r="H9422" t="s">
        <v>28354</v>
      </c>
      <c r="I9422" t="s">
        <v>132</v>
      </c>
      <c r="J9422" t="s">
        <v>1384</v>
      </c>
      <c r="K9422" t="s">
        <v>28355</v>
      </c>
      <c r="L9422">
        <v>13238876</v>
      </c>
      <c r="M9422">
        <f t="shared" si="294"/>
        <v>104977</v>
      </c>
      <c r="N9422" s="2">
        <f t="shared" si="295"/>
        <v>70.022587931590834</v>
      </c>
    </row>
    <row r="9423" spans="1:14" x14ac:dyDescent="0.3">
      <c r="A9423" t="s">
        <v>2440</v>
      </c>
      <c r="B9423" t="s">
        <v>80</v>
      </c>
      <c r="C9423">
        <v>4.5</v>
      </c>
      <c r="D9423">
        <v>39</v>
      </c>
      <c r="E9423">
        <v>1299</v>
      </c>
      <c r="F9423">
        <v>714</v>
      </c>
      <c r="G9423" t="s">
        <v>67</v>
      </c>
      <c r="H9423" t="s">
        <v>28356</v>
      </c>
      <c r="I9423" t="s">
        <v>37</v>
      </c>
      <c r="J9423" t="s">
        <v>84</v>
      </c>
      <c r="K9423" t="s">
        <v>28357</v>
      </c>
      <c r="L9423">
        <v>16270158</v>
      </c>
      <c r="M9423">
        <f t="shared" si="294"/>
        <v>27846</v>
      </c>
      <c r="N9423" s="2">
        <f t="shared" si="295"/>
        <v>45.034642032332563</v>
      </c>
    </row>
    <row r="9424" spans="1:14" x14ac:dyDescent="0.3">
      <c r="A9424" t="s">
        <v>9993</v>
      </c>
      <c r="B9424" t="s">
        <v>9994</v>
      </c>
      <c r="C9424">
        <v>4.2</v>
      </c>
      <c r="D9424">
        <v>36</v>
      </c>
      <c r="E9424">
        <v>999</v>
      </c>
      <c r="F9424">
        <v>499</v>
      </c>
      <c r="G9424" t="s">
        <v>242</v>
      </c>
      <c r="H9424" t="s">
        <v>28358</v>
      </c>
      <c r="I9424" t="s">
        <v>1176</v>
      </c>
      <c r="J9424" t="s">
        <v>9996</v>
      </c>
      <c r="K9424" t="s">
        <v>9997</v>
      </c>
      <c r="L9424">
        <v>16955734</v>
      </c>
      <c r="M9424">
        <f t="shared" si="294"/>
        <v>17964</v>
      </c>
      <c r="N9424" s="2">
        <f t="shared" si="295"/>
        <v>50.050050050050054</v>
      </c>
    </row>
    <row r="9425" spans="1:14" x14ac:dyDescent="0.3">
      <c r="A9425" t="s">
        <v>1655</v>
      </c>
      <c r="B9425" t="s">
        <v>557</v>
      </c>
      <c r="C9425">
        <v>4.0999999999999996</v>
      </c>
      <c r="D9425">
        <v>36</v>
      </c>
      <c r="E9425">
        <v>1899</v>
      </c>
      <c r="F9425">
        <v>1139</v>
      </c>
      <c r="G9425" t="s">
        <v>1088</v>
      </c>
      <c r="H9425" t="s">
        <v>28359</v>
      </c>
      <c r="I9425" t="s">
        <v>297</v>
      </c>
      <c r="J9425" t="s">
        <v>559</v>
      </c>
      <c r="K9425" t="s">
        <v>28360</v>
      </c>
      <c r="L9425">
        <v>13184056</v>
      </c>
      <c r="M9425">
        <f t="shared" si="294"/>
        <v>41004</v>
      </c>
      <c r="N9425" s="2">
        <f t="shared" si="295"/>
        <v>40.021063717746181</v>
      </c>
    </row>
    <row r="9426" spans="1:14" x14ac:dyDescent="0.3">
      <c r="A9426" t="s">
        <v>28361</v>
      </c>
      <c r="B9426" t="s">
        <v>1513</v>
      </c>
      <c r="C9426">
        <v>3.7</v>
      </c>
      <c r="D9426">
        <v>15</v>
      </c>
      <c r="E9426">
        <v>2299</v>
      </c>
      <c r="F9426">
        <v>689</v>
      </c>
      <c r="G9426" t="s">
        <v>67</v>
      </c>
      <c r="H9426" t="s">
        <v>28362</v>
      </c>
      <c r="I9426" t="s">
        <v>862</v>
      </c>
      <c r="J9426" t="s">
        <v>1515</v>
      </c>
      <c r="K9426" t="s">
        <v>28363</v>
      </c>
      <c r="L9426">
        <v>15271812</v>
      </c>
      <c r="M9426">
        <f t="shared" si="294"/>
        <v>10335</v>
      </c>
      <c r="N9426" s="2">
        <f t="shared" si="295"/>
        <v>70.030448020878637</v>
      </c>
    </row>
    <row r="9427" spans="1:14" x14ac:dyDescent="0.3">
      <c r="A9427" t="s">
        <v>28364</v>
      </c>
      <c r="B9427" t="s">
        <v>1222</v>
      </c>
      <c r="C9427">
        <v>4.8</v>
      </c>
      <c r="D9427">
        <v>16</v>
      </c>
      <c r="E9427">
        <v>1399</v>
      </c>
      <c r="F9427">
        <v>671</v>
      </c>
      <c r="G9427" t="s">
        <v>42</v>
      </c>
      <c r="H9427" t="s">
        <v>28365</v>
      </c>
      <c r="I9427" t="s">
        <v>50</v>
      </c>
      <c r="J9427" t="s">
        <v>1224</v>
      </c>
      <c r="K9427" t="s">
        <v>28366</v>
      </c>
      <c r="L9427">
        <v>17602984</v>
      </c>
      <c r="M9427">
        <f t="shared" si="294"/>
        <v>10736</v>
      </c>
      <c r="N9427" s="2">
        <f t="shared" si="295"/>
        <v>52.037169406719087</v>
      </c>
    </row>
    <row r="9428" spans="1:14" x14ac:dyDescent="0.3">
      <c r="A9428" t="s">
        <v>6292</v>
      </c>
      <c r="B9428" t="s">
        <v>73</v>
      </c>
      <c r="C9428">
        <v>4.3</v>
      </c>
      <c r="D9428">
        <v>15</v>
      </c>
      <c r="E9428">
        <v>3499</v>
      </c>
      <c r="F9428">
        <v>2099</v>
      </c>
      <c r="G9428" t="s">
        <v>1474</v>
      </c>
      <c r="H9428" t="s">
        <v>28367</v>
      </c>
      <c r="I9428" t="s">
        <v>3629</v>
      </c>
      <c r="J9428" t="s">
        <v>77</v>
      </c>
      <c r="K9428" t="s">
        <v>28368</v>
      </c>
      <c r="L9428">
        <v>12872318</v>
      </c>
      <c r="M9428">
        <f t="shared" si="294"/>
        <v>31485</v>
      </c>
      <c r="N9428" s="2">
        <f t="shared" si="295"/>
        <v>40.011431837667907</v>
      </c>
    </row>
    <row r="9429" spans="1:14" x14ac:dyDescent="0.3">
      <c r="A9429" t="s">
        <v>6816</v>
      </c>
      <c r="B9429" t="s">
        <v>4510</v>
      </c>
      <c r="C9429">
        <v>4</v>
      </c>
      <c r="D9429">
        <v>34</v>
      </c>
      <c r="E9429">
        <v>2499</v>
      </c>
      <c r="F9429">
        <v>749</v>
      </c>
      <c r="G9429" t="s">
        <v>29</v>
      </c>
      <c r="H9429" t="s">
        <v>28369</v>
      </c>
      <c r="I9429" t="s">
        <v>126</v>
      </c>
      <c r="J9429" t="s">
        <v>4512</v>
      </c>
      <c r="K9429" t="s">
        <v>28370</v>
      </c>
      <c r="L9429">
        <v>16380190</v>
      </c>
      <c r="M9429">
        <f t="shared" si="294"/>
        <v>25466</v>
      </c>
      <c r="N9429" s="2">
        <f t="shared" si="295"/>
        <v>70.028011204481786</v>
      </c>
    </row>
    <row r="9430" spans="1:14" x14ac:dyDescent="0.3">
      <c r="A9430" t="s">
        <v>28371</v>
      </c>
      <c r="B9430" t="s">
        <v>2435</v>
      </c>
      <c r="C9430">
        <v>4.3</v>
      </c>
      <c r="D9430">
        <v>32</v>
      </c>
      <c r="E9430">
        <v>999</v>
      </c>
      <c r="F9430">
        <v>999</v>
      </c>
      <c r="G9430" t="s">
        <v>10519</v>
      </c>
      <c r="H9430" t="s">
        <v>28372</v>
      </c>
      <c r="I9430" t="s">
        <v>938</v>
      </c>
      <c r="J9430" t="s">
        <v>2438</v>
      </c>
      <c r="K9430" t="s">
        <v>28373</v>
      </c>
      <c r="L9430">
        <v>16590686</v>
      </c>
      <c r="M9430">
        <f t="shared" si="294"/>
        <v>31968</v>
      </c>
      <c r="N9430" s="2">
        <f t="shared" si="295"/>
        <v>0</v>
      </c>
    </row>
    <row r="9431" spans="1:14" x14ac:dyDescent="0.3">
      <c r="A9431" t="s">
        <v>9471</v>
      </c>
      <c r="B9431" t="s">
        <v>230</v>
      </c>
      <c r="C9431">
        <v>4.2</v>
      </c>
      <c r="D9431">
        <v>183</v>
      </c>
      <c r="E9431">
        <v>1999</v>
      </c>
      <c r="F9431">
        <v>999</v>
      </c>
      <c r="G9431" t="s">
        <v>81</v>
      </c>
      <c r="H9431" t="s">
        <v>28374</v>
      </c>
      <c r="I9431" t="s">
        <v>83</v>
      </c>
      <c r="J9431" t="s">
        <v>232</v>
      </c>
      <c r="K9431" t="s">
        <v>28375</v>
      </c>
      <c r="L9431">
        <v>13710312</v>
      </c>
      <c r="M9431">
        <f t="shared" si="294"/>
        <v>182817</v>
      </c>
      <c r="N9431" s="2">
        <f t="shared" si="295"/>
        <v>50.025012506253134</v>
      </c>
    </row>
    <row r="9432" spans="1:14" x14ac:dyDescent="0.3">
      <c r="A9432" t="s">
        <v>5343</v>
      </c>
      <c r="B9432" t="s">
        <v>1426</v>
      </c>
      <c r="C9432">
        <v>4.2</v>
      </c>
      <c r="D9432">
        <v>45</v>
      </c>
      <c r="E9432">
        <v>1999</v>
      </c>
      <c r="F9432">
        <v>1299</v>
      </c>
      <c r="G9432" t="s">
        <v>4098</v>
      </c>
      <c r="H9432" t="s">
        <v>28376</v>
      </c>
      <c r="I9432" t="s">
        <v>1229</v>
      </c>
      <c r="J9432" t="s">
        <v>1428</v>
      </c>
      <c r="K9432" t="s">
        <v>28377</v>
      </c>
      <c r="L9432">
        <v>12940826</v>
      </c>
      <c r="M9432">
        <f t="shared" si="294"/>
        <v>58455</v>
      </c>
      <c r="N9432" s="2">
        <f t="shared" si="295"/>
        <v>35.017508754377189</v>
      </c>
    </row>
    <row r="9433" spans="1:14" x14ac:dyDescent="0.3">
      <c r="A9433" t="s">
        <v>28378</v>
      </c>
      <c r="B9433" t="s">
        <v>1278</v>
      </c>
      <c r="C9433">
        <v>4.5</v>
      </c>
      <c r="D9433">
        <v>10</v>
      </c>
      <c r="E9433">
        <v>1699</v>
      </c>
      <c r="F9433">
        <v>679</v>
      </c>
      <c r="G9433" t="s">
        <v>1279</v>
      </c>
      <c r="H9433" t="s">
        <v>28379</v>
      </c>
      <c r="I9433" t="s">
        <v>446</v>
      </c>
      <c r="J9433" t="s">
        <v>1282</v>
      </c>
      <c r="K9433" t="s">
        <v>28380</v>
      </c>
      <c r="L9433">
        <v>16874340</v>
      </c>
      <c r="M9433">
        <f t="shared" si="294"/>
        <v>6790</v>
      </c>
      <c r="N9433" s="2">
        <f t="shared" si="295"/>
        <v>60.035314891112421</v>
      </c>
    </row>
    <row r="9434" spans="1:14" x14ac:dyDescent="0.3">
      <c r="A9434" t="s">
        <v>28381</v>
      </c>
      <c r="B9434" t="s">
        <v>5215</v>
      </c>
      <c r="C9434">
        <v>4.5</v>
      </c>
      <c r="D9434">
        <v>32</v>
      </c>
      <c r="E9434">
        <v>4999</v>
      </c>
      <c r="F9434">
        <v>4499</v>
      </c>
      <c r="G9434" t="s">
        <v>124</v>
      </c>
      <c r="H9434" t="s">
        <v>28382</v>
      </c>
      <c r="I9434" t="s">
        <v>37</v>
      </c>
      <c r="J9434" t="s">
        <v>5217</v>
      </c>
      <c r="K9434" t="s">
        <v>28383</v>
      </c>
      <c r="L9434">
        <v>14790076</v>
      </c>
      <c r="M9434">
        <f t="shared" si="294"/>
        <v>143968</v>
      </c>
      <c r="N9434" s="2">
        <f t="shared" si="295"/>
        <v>10.002000400080016</v>
      </c>
    </row>
    <row r="9435" spans="1:14" x14ac:dyDescent="0.3">
      <c r="A9435" t="s">
        <v>28384</v>
      </c>
      <c r="B9435" t="s">
        <v>7491</v>
      </c>
      <c r="C9435">
        <v>4.2</v>
      </c>
      <c r="D9435">
        <v>466</v>
      </c>
      <c r="E9435">
        <v>199</v>
      </c>
      <c r="F9435">
        <v>169</v>
      </c>
      <c r="G9435" t="s">
        <v>3620</v>
      </c>
      <c r="H9435" t="s">
        <v>28385</v>
      </c>
      <c r="I9435" t="s">
        <v>3622</v>
      </c>
      <c r="J9435" t="s">
        <v>7493</v>
      </c>
      <c r="K9435" t="s">
        <v>28386</v>
      </c>
      <c r="L9435">
        <v>533234</v>
      </c>
      <c r="M9435">
        <f t="shared" si="294"/>
        <v>78754</v>
      </c>
      <c r="N9435" s="2">
        <f t="shared" si="295"/>
        <v>15.075376884422109</v>
      </c>
    </row>
    <row r="9436" spans="1:14" x14ac:dyDescent="0.3">
      <c r="A9436" t="s">
        <v>28387</v>
      </c>
      <c r="B9436" t="s">
        <v>2679</v>
      </c>
      <c r="C9436">
        <v>4.2</v>
      </c>
      <c r="D9436">
        <v>243</v>
      </c>
      <c r="E9436">
        <v>1999</v>
      </c>
      <c r="F9436">
        <v>1599</v>
      </c>
      <c r="G9436" t="s">
        <v>666</v>
      </c>
      <c r="H9436" t="s">
        <v>28388</v>
      </c>
      <c r="I9436" t="s">
        <v>189</v>
      </c>
      <c r="J9436" t="s">
        <v>2681</v>
      </c>
      <c r="K9436" t="s">
        <v>28389</v>
      </c>
      <c r="L9436">
        <v>12661530</v>
      </c>
      <c r="M9436">
        <f t="shared" si="294"/>
        <v>388557</v>
      </c>
      <c r="N9436" s="2">
        <f t="shared" si="295"/>
        <v>20.010005002501249</v>
      </c>
    </row>
    <row r="9437" spans="1:14" x14ac:dyDescent="0.3">
      <c r="A9437" t="s">
        <v>28390</v>
      </c>
      <c r="B9437" t="s">
        <v>248</v>
      </c>
      <c r="C9437">
        <v>4.2</v>
      </c>
      <c r="D9437">
        <v>38</v>
      </c>
      <c r="E9437">
        <v>899</v>
      </c>
      <c r="F9437">
        <v>656</v>
      </c>
      <c r="G9437" t="s">
        <v>1536</v>
      </c>
      <c r="H9437" t="s">
        <v>28391</v>
      </c>
      <c r="I9437" t="s">
        <v>1229</v>
      </c>
      <c r="J9437" t="s">
        <v>251</v>
      </c>
      <c r="K9437" t="s">
        <v>28392</v>
      </c>
      <c r="L9437">
        <v>12696496</v>
      </c>
      <c r="M9437">
        <f t="shared" si="294"/>
        <v>24928</v>
      </c>
      <c r="N9437" s="2">
        <f t="shared" si="295"/>
        <v>27.030033370411566</v>
      </c>
    </row>
    <row r="9438" spans="1:14" x14ac:dyDescent="0.3">
      <c r="A9438" t="s">
        <v>1167</v>
      </c>
      <c r="B9438" t="s">
        <v>353</v>
      </c>
      <c r="C9438">
        <v>4.2</v>
      </c>
      <c r="D9438">
        <v>12</v>
      </c>
      <c r="E9438">
        <v>2299</v>
      </c>
      <c r="F9438">
        <v>1034</v>
      </c>
      <c r="G9438" t="s">
        <v>182</v>
      </c>
      <c r="H9438" t="s">
        <v>28393</v>
      </c>
      <c r="I9438" t="s">
        <v>126</v>
      </c>
      <c r="J9438" t="s">
        <v>356</v>
      </c>
      <c r="K9438" t="s">
        <v>28394</v>
      </c>
      <c r="L9438">
        <v>16629782</v>
      </c>
      <c r="M9438">
        <f t="shared" si="294"/>
        <v>12408</v>
      </c>
      <c r="N9438" s="2">
        <f t="shared" si="295"/>
        <v>55.023923444976077</v>
      </c>
    </row>
    <row r="9439" spans="1:14" x14ac:dyDescent="0.3">
      <c r="A9439" t="s">
        <v>28395</v>
      </c>
      <c r="B9439" t="s">
        <v>1245</v>
      </c>
      <c r="C9439">
        <v>3.9</v>
      </c>
      <c r="D9439">
        <v>8</v>
      </c>
      <c r="E9439">
        <v>2499</v>
      </c>
      <c r="F9439">
        <v>1874</v>
      </c>
      <c r="G9439" t="s">
        <v>451</v>
      </c>
      <c r="H9439" t="s">
        <v>28396</v>
      </c>
      <c r="I9439" t="s">
        <v>297</v>
      </c>
      <c r="J9439" t="s">
        <v>1247</v>
      </c>
      <c r="K9439" t="s">
        <v>28397</v>
      </c>
      <c r="L9439">
        <v>16342432</v>
      </c>
      <c r="M9439">
        <f t="shared" si="294"/>
        <v>14992</v>
      </c>
      <c r="N9439" s="2">
        <f t="shared" si="295"/>
        <v>25.010004001600638</v>
      </c>
    </row>
    <row r="9440" spans="1:14" x14ac:dyDescent="0.3">
      <c r="A9440" t="s">
        <v>6292</v>
      </c>
      <c r="B9440" t="s">
        <v>14902</v>
      </c>
      <c r="C9440">
        <v>3.3</v>
      </c>
      <c r="D9440">
        <v>7</v>
      </c>
      <c r="E9440">
        <v>1399</v>
      </c>
      <c r="F9440">
        <v>671</v>
      </c>
      <c r="G9440" t="s">
        <v>1474</v>
      </c>
      <c r="H9440" t="s">
        <v>28398</v>
      </c>
      <c r="I9440" t="s">
        <v>3629</v>
      </c>
      <c r="J9440" t="s">
        <v>14904</v>
      </c>
      <c r="K9440" t="s">
        <v>28399</v>
      </c>
      <c r="L9440">
        <v>17303300</v>
      </c>
      <c r="M9440">
        <f t="shared" si="294"/>
        <v>4697</v>
      </c>
      <c r="N9440" s="2">
        <f t="shared" si="295"/>
        <v>52.037169406719087</v>
      </c>
    </row>
    <row r="9441" spans="1:14" x14ac:dyDescent="0.3">
      <c r="A9441" t="s">
        <v>15070</v>
      </c>
      <c r="B9441" t="s">
        <v>10526</v>
      </c>
      <c r="C9441">
        <v>4.0999999999999996</v>
      </c>
      <c r="D9441">
        <v>338</v>
      </c>
      <c r="E9441">
        <v>4990</v>
      </c>
      <c r="F9441">
        <v>1799</v>
      </c>
      <c r="G9441" t="s">
        <v>16</v>
      </c>
      <c r="H9441" t="s">
        <v>28400</v>
      </c>
      <c r="I9441" t="s">
        <v>6762</v>
      </c>
      <c r="J9441" t="s">
        <v>10528</v>
      </c>
      <c r="K9441" t="s">
        <v>28401</v>
      </c>
      <c r="L9441">
        <v>13408068</v>
      </c>
      <c r="M9441">
        <f t="shared" si="294"/>
        <v>608062</v>
      </c>
      <c r="N9441" s="2">
        <f t="shared" si="295"/>
        <v>63.947895791583164</v>
      </c>
    </row>
    <row r="9442" spans="1:14" x14ac:dyDescent="0.3">
      <c r="A9442" t="s">
        <v>3443</v>
      </c>
      <c r="B9442" t="s">
        <v>364</v>
      </c>
      <c r="C9442">
        <v>4.5999999999999996</v>
      </c>
      <c r="D9442">
        <v>8</v>
      </c>
      <c r="E9442">
        <v>3999</v>
      </c>
      <c r="F9442">
        <v>3399</v>
      </c>
      <c r="G9442" t="s">
        <v>29</v>
      </c>
      <c r="H9442" t="s">
        <v>28402</v>
      </c>
      <c r="I9442" t="s">
        <v>132</v>
      </c>
      <c r="J9442" t="s">
        <v>368</v>
      </c>
      <c r="K9442" t="s">
        <v>28403</v>
      </c>
      <c r="L9442">
        <v>17923642</v>
      </c>
      <c r="M9442">
        <f t="shared" si="294"/>
        <v>27192</v>
      </c>
      <c r="N9442" s="2">
        <f t="shared" si="295"/>
        <v>15.003750937734434</v>
      </c>
    </row>
    <row r="9443" spans="1:14" x14ac:dyDescent="0.3">
      <c r="A9443" t="s">
        <v>2631</v>
      </c>
      <c r="B9443" t="s">
        <v>3370</v>
      </c>
      <c r="C9443">
        <v>4</v>
      </c>
      <c r="D9443">
        <v>956</v>
      </c>
      <c r="E9443">
        <v>999</v>
      </c>
      <c r="F9443">
        <v>699</v>
      </c>
      <c r="G9443" t="s">
        <v>242</v>
      </c>
      <c r="H9443" t="s">
        <v>28404</v>
      </c>
      <c r="I9443" t="s">
        <v>1176</v>
      </c>
      <c r="J9443" t="s">
        <v>3372</v>
      </c>
      <c r="K9443" t="s">
        <v>7551</v>
      </c>
      <c r="L9443">
        <v>10450382</v>
      </c>
      <c r="M9443">
        <f t="shared" si="294"/>
        <v>668244</v>
      </c>
      <c r="N9443" s="2">
        <f t="shared" si="295"/>
        <v>30.03003003003003</v>
      </c>
    </row>
    <row r="9444" spans="1:14" x14ac:dyDescent="0.3">
      <c r="A9444" t="s">
        <v>28405</v>
      </c>
      <c r="B9444" t="s">
        <v>1342</v>
      </c>
      <c r="C9444">
        <v>4</v>
      </c>
      <c r="D9444">
        <v>13</v>
      </c>
      <c r="E9444">
        <v>2299</v>
      </c>
      <c r="F9444">
        <v>1839</v>
      </c>
      <c r="G9444" t="s">
        <v>757</v>
      </c>
      <c r="H9444" t="s">
        <v>28406</v>
      </c>
      <c r="I9444" t="s">
        <v>83</v>
      </c>
      <c r="J9444" t="s">
        <v>1344</v>
      </c>
      <c r="K9444" t="s">
        <v>28407</v>
      </c>
      <c r="L9444">
        <v>16578726</v>
      </c>
      <c r="M9444">
        <f t="shared" si="294"/>
        <v>23907</v>
      </c>
      <c r="N9444" s="2">
        <f t="shared" si="295"/>
        <v>20.008699434536755</v>
      </c>
    </row>
    <row r="9445" spans="1:14" x14ac:dyDescent="0.3">
      <c r="A9445" t="s">
        <v>28408</v>
      </c>
      <c r="B9445" t="s">
        <v>8328</v>
      </c>
      <c r="C9445">
        <v>3.1</v>
      </c>
      <c r="D9445">
        <v>18</v>
      </c>
      <c r="E9445">
        <v>1499</v>
      </c>
      <c r="F9445">
        <v>1049</v>
      </c>
      <c r="G9445" t="s">
        <v>67</v>
      </c>
      <c r="H9445" t="s">
        <v>28409</v>
      </c>
      <c r="I9445" t="s">
        <v>44</v>
      </c>
      <c r="J9445" t="s">
        <v>8330</v>
      </c>
      <c r="K9445" t="s">
        <v>28410</v>
      </c>
      <c r="L9445">
        <v>16421282</v>
      </c>
      <c r="M9445">
        <f t="shared" si="294"/>
        <v>18882</v>
      </c>
      <c r="N9445" s="2">
        <f t="shared" si="295"/>
        <v>30.020013342228154</v>
      </c>
    </row>
    <row r="9446" spans="1:14" x14ac:dyDescent="0.3">
      <c r="A9446" t="s">
        <v>174</v>
      </c>
      <c r="B9446" t="s">
        <v>54</v>
      </c>
      <c r="C9446">
        <v>4.0999999999999996</v>
      </c>
      <c r="D9446">
        <v>948</v>
      </c>
      <c r="E9446">
        <v>2799</v>
      </c>
      <c r="F9446">
        <v>979</v>
      </c>
      <c r="G9446" t="s">
        <v>16</v>
      </c>
      <c r="H9446" t="s">
        <v>28411</v>
      </c>
      <c r="I9446" t="s">
        <v>177</v>
      </c>
      <c r="J9446" t="s">
        <v>57</v>
      </c>
      <c r="K9446" t="s">
        <v>28412</v>
      </c>
      <c r="L9446">
        <v>1487944</v>
      </c>
      <c r="M9446">
        <f t="shared" si="294"/>
        <v>928092</v>
      </c>
      <c r="N9446" s="2">
        <f t="shared" si="295"/>
        <v>65.023222579492682</v>
      </c>
    </row>
    <row r="9447" spans="1:14" x14ac:dyDescent="0.3">
      <c r="A9447" t="s">
        <v>28413</v>
      </c>
      <c r="B9447" t="s">
        <v>80</v>
      </c>
      <c r="C9447">
        <v>4.5</v>
      </c>
      <c r="D9447">
        <v>46</v>
      </c>
      <c r="E9447">
        <v>999</v>
      </c>
      <c r="F9447">
        <v>449</v>
      </c>
      <c r="G9447" t="s">
        <v>67</v>
      </c>
      <c r="H9447" t="s">
        <v>28414</v>
      </c>
      <c r="I9447" t="s">
        <v>37</v>
      </c>
      <c r="J9447" t="s">
        <v>84</v>
      </c>
      <c r="K9447" t="s">
        <v>28415</v>
      </c>
      <c r="L9447">
        <v>15058768</v>
      </c>
      <c r="M9447">
        <f t="shared" si="294"/>
        <v>20654</v>
      </c>
      <c r="N9447" s="2">
        <f t="shared" si="295"/>
        <v>55.055055055055057</v>
      </c>
    </row>
    <row r="9448" spans="1:14" x14ac:dyDescent="0.3">
      <c r="A9448" t="s">
        <v>28416</v>
      </c>
      <c r="B9448" t="s">
        <v>1741</v>
      </c>
      <c r="C9448">
        <v>4.4000000000000004</v>
      </c>
      <c r="D9448">
        <v>442</v>
      </c>
      <c r="E9448">
        <v>599</v>
      </c>
      <c r="F9448">
        <v>599</v>
      </c>
      <c r="G9448" t="s">
        <v>16</v>
      </c>
      <c r="H9448" t="s">
        <v>28417</v>
      </c>
      <c r="I9448" t="s">
        <v>28418</v>
      </c>
      <c r="J9448" t="s">
        <v>1745</v>
      </c>
      <c r="K9448" t="s">
        <v>28419</v>
      </c>
      <c r="L9448">
        <v>11885884</v>
      </c>
      <c r="M9448">
        <f t="shared" si="294"/>
        <v>264758</v>
      </c>
      <c r="N9448" s="2">
        <f t="shared" si="295"/>
        <v>0</v>
      </c>
    </row>
    <row r="9449" spans="1:14" x14ac:dyDescent="0.3">
      <c r="A9449" t="s">
        <v>19700</v>
      </c>
      <c r="B9449" t="s">
        <v>230</v>
      </c>
      <c r="C9449">
        <v>4.2</v>
      </c>
      <c r="D9449">
        <v>149</v>
      </c>
      <c r="E9449">
        <v>999</v>
      </c>
      <c r="F9449">
        <v>349</v>
      </c>
      <c r="G9449" t="s">
        <v>67</v>
      </c>
      <c r="H9449" t="s">
        <v>28420</v>
      </c>
      <c r="I9449" t="s">
        <v>273</v>
      </c>
      <c r="J9449" t="s">
        <v>232</v>
      </c>
      <c r="K9449" t="s">
        <v>28421</v>
      </c>
      <c r="L9449">
        <v>14885310</v>
      </c>
      <c r="M9449">
        <f t="shared" si="294"/>
        <v>52001</v>
      </c>
      <c r="N9449" s="2">
        <f t="shared" si="295"/>
        <v>65.06506506506507</v>
      </c>
    </row>
    <row r="9450" spans="1:14" x14ac:dyDescent="0.3">
      <c r="A9450" t="s">
        <v>28422</v>
      </c>
      <c r="B9450" t="s">
        <v>54</v>
      </c>
      <c r="C9450">
        <v>4.0999999999999996</v>
      </c>
      <c r="D9450">
        <v>20</v>
      </c>
      <c r="E9450">
        <v>1699</v>
      </c>
      <c r="F9450">
        <v>509</v>
      </c>
      <c r="G9450" t="s">
        <v>757</v>
      </c>
      <c r="H9450" t="s">
        <v>28423</v>
      </c>
      <c r="I9450" t="s">
        <v>446</v>
      </c>
      <c r="J9450" t="s">
        <v>57</v>
      </c>
      <c r="K9450" t="s">
        <v>28424</v>
      </c>
      <c r="L9450">
        <v>16771396</v>
      </c>
      <c r="M9450">
        <f t="shared" si="294"/>
        <v>10180</v>
      </c>
      <c r="N9450" s="2">
        <f t="shared" si="295"/>
        <v>70.041200706297829</v>
      </c>
    </row>
    <row r="9451" spans="1:14" x14ac:dyDescent="0.3">
      <c r="A9451" t="s">
        <v>28425</v>
      </c>
      <c r="B9451" t="s">
        <v>2653</v>
      </c>
      <c r="C9451">
        <v>4.4000000000000004</v>
      </c>
      <c r="D9451">
        <v>14</v>
      </c>
      <c r="E9451">
        <v>2999</v>
      </c>
      <c r="F9451">
        <v>1799</v>
      </c>
      <c r="G9451" t="s">
        <v>124</v>
      </c>
      <c r="H9451" t="s">
        <v>28426</v>
      </c>
      <c r="I9451" t="s">
        <v>50</v>
      </c>
      <c r="J9451" t="s">
        <v>2655</v>
      </c>
      <c r="K9451" t="s">
        <v>28427</v>
      </c>
      <c r="L9451">
        <v>16809870</v>
      </c>
      <c r="M9451">
        <f t="shared" si="294"/>
        <v>25186</v>
      </c>
      <c r="N9451" s="2">
        <f t="shared" si="295"/>
        <v>40.013337779259757</v>
      </c>
    </row>
    <row r="9452" spans="1:14" x14ac:dyDescent="0.3">
      <c r="A9452" t="s">
        <v>28428</v>
      </c>
      <c r="B9452" t="s">
        <v>1549</v>
      </c>
      <c r="C9452">
        <v>3.8</v>
      </c>
      <c r="D9452">
        <v>1200</v>
      </c>
      <c r="E9452">
        <v>1699</v>
      </c>
      <c r="F9452">
        <v>730</v>
      </c>
      <c r="G9452" t="s">
        <v>29</v>
      </c>
      <c r="H9452" t="s">
        <v>28429</v>
      </c>
      <c r="I9452" t="s">
        <v>50</v>
      </c>
      <c r="J9452" t="s">
        <v>1551</v>
      </c>
      <c r="K9452" t="s">
        <v>28430</v>
      </c>
      <c r="L9452">
        <v>12060456</v>
      </c>
      <c r="M9452">
        <f t="shared" si="294"/>
        <v>876000</v>
      </c>
      <c r="N9452" s="2">
        <f t="shared" si="295"/>
        <v>57.033549146556794</v>
      </c>
    </row>
    <row r="9453" spans="1:14" x14ac:dyDescent="0.3">
      <c r="A9453" t="s">
        <v>2639</v>
      </c>
      <c r="B9453" t="s">
        <v>1817</v>
      </c>
      <c r="C9453">
        <v>3.8</v>
      </c>
      <c r="D9453">
        <v>13</v>
      </c>
      <c r="E9453">
        <v>1049</v>
      </c>
      <c r="F9453">
        <v>419</v>
      </c>
      <c r="G9453" t="s">
        <v>29</v>
      </c>
      <c r="H9453" t="s">
        <v>28431</v>
      </c>
      <c r="I9453" t="s">
        <v>126</v>
      </c>
      <c r="J9453" t="s">
        <v>1819</v>
      </c>
      <c r="K9453" t="s">
        <v>28432</v>
      </c>
      <c r="L9453">
        <v>16334264</v>
      </c>
      <c r="M9453">
        <f t="shared" si="294"/>
        <v>5447</v>
      </c>
      <c r="N9453" s="2">
        <f t="shared" si="295"/>
        <v>60.057197330791233</v>
      </c>
    </row>
    <row r="9454" spans="1:14" x14ac:dyDescent="0.3">
      <c r="A9454" t="s">
        <v>4346</v>
      </c>
      <c r="B9454" t="s">
        <v>4474</v>
      </c>
      <c r="C9454">
        <v>4.3</v>
      </c>
      <c r="D9454">
        <v>22</v>
      </c>
      <c r="E9454">
        <v>1199</v>
      </c>
      <c r="F9454">
        <v>791</v>
      </c>
      <c r="G9454" t="s">
        <v>1536</v>
      </c>
      <c r="H9454" t="s">
        <v>28433</v>
      </c>
      <c r="I9454" t="s">
        <v>1229</v>
      </c>
      <c r="J9454" t="s">
        <v>4476</v>
      </c>
      <c r="K9454" t="s">
        <v>28434</v>
      </c>
      <c r="L9454">
        <v>17423722</v>
      </c>
      <c r="M9454">
        <f t="shared" si="294"/>
        <v>17402</v>
      </c>
      <c r="N9454" s="2">
        <f t="shared" si="295"/>
        <v>34.028356964136783</v>
      </c>
    </row>
    <row r="9455" spans="1:14" x14ac:dyDescent="0.3">
      <c r="A9455" t="s">
        <v>28435</v>
      </c>
      <c r="B9455" t="s">
        <v>1382</v>
      </c>
      <c r="C9455">
        <v>4.4000000000000004</v>
      </c>
      <c r="D9455">
        <v>67</v>
      </c>
      <c r="E9455">
        <v>2199</v>
      </c>
      <c r="F9455">
        <v>879</v>
      </c>
      <c r="G9455" t="s">
        <v>16</v>
      </c>
      <c r="H9455" t="s">
        <v>28436</v>
      </c>
      <c r="I9455" t="s">
        <v>18</v>
      </c>
      <c r="J9455" t="s">
        <v>1384</v>
      </c>
      <c r="K9455" t="s">
        <v>28437</v>
      </c>
      <c r="L9455">
        <v>14994412</v>
      </c>
      <c r="M9455">
        <f t="shared" si="294"/>
        <v>58893</v>
      </c>
      <c r="N9455" s="2">
        <f t="shared" si="295"/>
        <v>60.027285129604365</v>
      </c>
    </row>
    <row r="9456" spans="1:14" x14ac:dyDescent="0.3">
      <c r="A9456" t="s">
        <v>28438</v>
      </c>
      <c r="B9456" t="s">
        <v>7383</v>
      </c>
      <c r="C9456">
        <v>4.2</v>
      </c>
      <c r="D9456">
        <v>13</v>
      </c>
      <c r="E9456">
        <v>699</v>
      </c>
      <c r="F9456">
        <v>629</v>
      </c>
      <c r="G9456" t="s">
        <v>7541</v>
      </c>
      <c r="H9456" t="s">
        <v>28439</v>
      </c>
      <c r="I9456" t="s">
        <v>56</v>
      </c>
      <c r="J9456" t="s">
        <v>7386</v>
      </c>
      <c r="K9456" t="s">
        <v>28440</v>
      </c>
      <c r="L9456">
        <v>17434810</v>
      </c>
      <c r="M9456">
        <f t="shared" si="294"/>
        <v>8177</v>
      </c>
      <c r="N9456" s="2">
        <f t="shared" si="295"/>
        <v>10.014306151645208</v>
      </c>
    </row>
    <row r="9457" spans="1:14" x14ac:dyDescent="0.3">
      <c r="A9457" t="s">
        <v>47</v>
      </c>
      <c r="B9457" t="s">
        <v>2388</v>
      </c>
      <c r="C9457">
        <v>4.2</v>
      </c>
      <c r="D9457">
        <v>629</v>
      </c>
      <c r="E9457">
        <v>2999</v>
      </c>
      <c r="F9457">
        <v>1349</v>
      </c>
      <c r="G9457" t="s">
        <v>67</v>
      </c>
      <c r="H9457" t="s">
        <v>28441</v>
      </c>
      <c r="I9457" t="s">
        <v>50</v>
      </c>
      <c r="J9457" t="s">
        <v>2390</v>
      </c>
      <c r="K9457" t="s">
        <v>28442</v>
      </c>
      <c r="L9457">
        <v>11288920</v>
      </c>
      <c r="M9457">
        <f t="shared" si="294"/>
        <v>848521</v>
      </c>
      <c r="N9457" s="2">
        <f t="shared" si="295"/>
        <v>55.018339446482159</v>
      </c>
    </row>
    <row r="9458" spans="1:14" x14ac:dyDescent="0.3">
      <c r="A9458" t="s">
        <v>4158</v>
      </c>
      <c r="B9458" t="s">
        <v>1855</v>
      </c>
      <c r="C9458">
        <v>4.3</v>
      </c>
      <c r="D9458">
        <v>176</v>
      </c>
      <c r="E9458">
        <v>1745</v>
      </c>
      <c r="F9458">
        <v>1047</v>
      </c>
      <c r="G9458" t="s">
        <v>88</v>
      </c>
      <c r="H9458" t="s">
        <v>28443</v>
      </c>
      <c r="I9458" t="s">
        <v>997</v>
      </c>
      <c r="J9458" t="s">
        <v>1857</v>
      </c>
      <c r="K9458" t="s">
        <v>28444</v>
      </c>
      <c r="L9458">
        <v>12463886</v>
      </c>
      <c r="M9458">
        <f t="shared" si="294"/>
        <v>184272</v>
      </c>
      <c r="N9458" s="2">
        <f t="shared" si="295"/>
        <v>40</v>
      </c>
    </row>
    <row r="9459" spans="1:14" x14ac:dyDescent="0.3">
      <c r="A9459" t="s">
        <v>28445</v>
      </c>
      <c r="B9459" t="s">
        <v>165</v>
      </c>
      <c r="C9459">
        <v>3.9</v>
      </c>
      <c r="D9459">
        <v>103</v>
      </c>
      <c r="E9459">
        <v>2999</v>
      </c>
      <c r="F9459">
        <v>2399</v>
      </c>
      <c r="G9459" t="s">
        <v>124</v>
      </c>
      <c r="H9459" t="s">
        <v>28446</v>
      </c>
      <c r="I9459" t="s">
        <v>862</v>
      </c>
      <c r="J9459" t="s">
        <v>168</v>
      </c>
      <c r="K9459" t="s">
        <v>28447</v>
      </c>
      <c r="L9459">
        <v>13501942</v>
      </c>
      <c r="M9459">
        <f t="shared" si="294"/>
        <v>247097</v>
      </c>
      <c r="N9459" s="2">
        <f t="shared" si="295"/>
        <v>20.006668889629879</v>
      </c>
    </row>
    <row r="9460" spans="1:14" x14ac:dyDescent="0.3">
      <c r="A9460" t="s">
        <v>2165</v>
      </c>
      <c r="B9460" t="s">
        <v>733</v>
      </c>
      <c r="C9460">
        <v>3.6</v>
      </c>
      <c r="D9460">
        <v>216</v>
      </c>
      <c r="E9460">
        <v>1399</v>
      </c>
      <c r="F9460">
        <v>699</v>
      </c>
      <c r="G9460" t="s">
        <v>2167</v>
      </c>
      <c r="H9460" t="s">
        <v>28448</v>
      </c>
      <c r="I9460" t="s">
        <v>83</v>
      </c>
      <c r="J9460" t="s">
        <v>735</v>
      </c>
      <c r="K9460" t="s">
        <v>28449</v>
      </c>
      <c r="L9460">
        <v>14793038</v>
      </c>
      <c r="M9460">
        <f t="shared" si="294"/>
        <v>150984</v>
      </c>
      <c r="N9460" s="2">
        <f t="shared" si="295"/>
        <v>50.035739814152969</v>
      </c>
    </row>
    <row r="9461" spans="1:14" x14ac:dyDescent="0.3">
      <c r="A9461" t="s">
        <v>28450</v>
      </c>
      <c r="B9461" t="s">
        <v>230</v>
      </c>
      <c r="C9461">
        <v>4</v>
      </c>
      <c r="D9461">
        <v>207</v>
      </c>
      <c r="E9461">
        <v>1099</v>
      </c>
      <c r="F9461">
        <v>549</v>
      </c>
      <c r="G9461" t="s">
        <v>42</v>
      </c>
      <c r="H9461" t="s">
        <v>28451</v>
      </c>
      <c r="I9461" t="s">
        <v>56</v>
      </c>
      <c r="J9461" t="s">
        <v>232</v>
      </c>
      <c r="K9461" t="s">
        <v>28452</v>
      </c>
      <c r="L9461">
        <v>13298982</v>
      </c>
      <c r="M9461">
        <f t="shared" si="294"/>
        <v>113643</v>
      </c>
      <c r="N9461" s="2">
        <f t="shared" si="295"/>
        <v>50.045495905368519</v>
      </c>
    </row>
    <row r="9462" spans="1:14" x14ac:dyDescent="0.3">
      <c r="A9462" t="s">
        <v>28453</v>
      </c>
      <c r="B9462" t="s">
        <v>2852</v>
      </c>
      <c r="C9462">
        <v>4.4000000000000004</v>
      </c>
      <c r="D9462">
        <v>25</v>
      </c>
      <c r="E9462">
        <v>8795</v>
      </c>
      <c r="F9462">
        <v>8795</v>
      </c>
      <c r="G9462" t="s">
        <v>16</v>
      </c>
      <c r="H9462" t="s">
        <v>28454</v>
      </c>
      <c r="I9462" t="s">
        <v>177</v>
      </c>
      <c r="J9462" t="s">
        <v>2854</v>
      </c>
      <c r="K9462" t="s">
        <v>28455</v>
      </c>
      <c r="L9462">
        <v>10928896</v>
      </c>
      <c r="M9462">
        <f t="shared" si="294"/>
        <v>219875</v>
      </c>
      <c r="N9462" s="2">
        <f t="shared" si="295"/>
        <v>0</v>
      </c>
    </row>
    <row r="9463" spans="1:14" x14ac:dyDescent="0.3">
      <c r="A9463" t="s">
        <v>5163</v>
      </c>
      <c r="B9463" t="s">
        <v>4193</v>
      </c>
      <c r="C9463">
        <v>4.4000000000000004</v>
      </c>
      <c r="D9463">
        <v>44</v>
      </c>
      <c r="E9463">
        <v>1295</v>
      </c>
      <c r="F9463">
        <v>971</v>
      </c>
      <c r="G9463" t="s">
        <v>16</v>
      </c>
      <c r="H9463" t="s">
        <v>28456</v>
      </c>
      <c r="I9463" t="s">
        <v>177</v>
      </c>
      <c r="J9463" t="s">
        <v>4195</v>
      </c>
      <c r="K9463" t="s">
        <v>28457</v>
      </c>
      <c r="L9463">
        <v>217886</v>
      </c>
      <c r="M9463">
        <f t="shared" si="294"/>
        <v>42724</v>
      </c>
      <c r="N9463" s="2">
        <f t="shared" si="295"/>
        <v>25.019305019305023</v>
      </c>
    </row>
    <row r="9464" spans="1:14" x14ac:dyDescent="0.3">
      <c r="A9464" t="s">
        <v>18540</v>
      </c>
      <c r="B9464" t="s">
        <v>1426</v>
      </c>
      <c r="C9464">
        <v>4.5</v>
      </c>
      <c r="D9464">
        <v>47</v>
      </c>
      <c r="E9464">
        <v>4799</v>
      </c>
      <c r="F9464">
        <v>4079</v>
      </c>
      <c r="G9464" t="s">
        <v>16</v>
      </c>
      <c r="H9464" t="s">
        <v>28458</v>
      </c>
      <c r="I9464" t="s">
        <v>586</v>
      </c>
      <c r="J9464" t="s">
        <v>1428</v>
      </c>
      <c r="K9464" t="s">
        <v>28459</v>
      </c>
      <c r="L9464">
        <v>14312920</v>
      </c>
      <c r="M9464">
        <f t="shared" si="294"/>
        <v>191713</v>
      </c>
      <c r="N9464" s="2">
        <f t="shared" si="295"/>
        <v>15.00312565117733</v>
      </c>
    </row>
    <row r="9465" spans="1:14" x14ac:dyDescent="0.3">
      <c r="A9465" t="s">
        <v>28460</v>
      </c>
      <c r="B9465" t="s">
        <v>87</v>
      </c>
      <c r="C9465">
        <v>4.0999999999999996</v>
      </c>
      <c r="D9465">
        <v>8</v>
      </c>
      <c r="E9465">
        <v>2299</v>
      </c>
      <c r="F9465">
        <v>1425</v>
      </c>
      <c r="G9465" t="s">
        <v>2446</v>
      </c>
      <c r="H9465" t="s">
        <v>28461</v>
      </c>
      <c r="I9465" t="s">
        <v>297</v>
      </c>
      <c r="J9465" t="s">
        <v>91</v>
      </c>
      <c r="K9465" t="s">
        <v>28462</v>
      </c>
      <c r="L9465">
        <v>16160962</v>
      </c>
      <c r="M9465">
        <f t="shared" si="294"/>
        <v>11400</v>
      </c>
      <c r="N9465" s="2">
        <f t="shared" si="295"/>
        <v>38.016528925619838</v>
      </c>
    </row>
    <row r="9466" spans="1:14" x14ac:dyDescent="0.3">
      <c r="A9466" t="s">
        <v>7649</v>
      </c>
      <c r="B9466" t="s">
        <v>584</v>
      </c>
      <c r="C9466">
        <v>4.8</v>
      </c>
      <c r="D9466">
        <v>28</v>
      </c>
      <c r="E9466">
        <v>2995</v>
      </c>
      <c r="F9466">
        <v>1437</v>
      </c>
      <c r="G9466" t="s">
        <v>16</v>
      </c>
      <c r="H9466" t="s">
        <v>28463</v>
      </c>
      <c r="I9466" t="s">
        <v>586</v>
      </c>
      <c r="J9466" t="s">
        <v>587</v>
      </c>
      <c r="K9466" t="s">
        <v>28464</v>
      </c>
      <c r="L9466">
        <v>16629204</v>
      </c>
      <c r="M9466">
        <f t="shared" si="294"/>
        <v>40236</v>
      </c>
      <c r="N9466" s="2">
        <f t="shared" si="295"/>
        <v>52.020033388981638</v>
      </c>
    </row>
    <row r="9467" spans="1:14" x14ac:dyDescent="0.3">
      <c r="A9467" t="s">
        <v>10211</v>
      </c>
      <c r="B9467" t="s">
        <v>14006</v>
      </c>
      <c r="C9467">
        <v>4.2</v>
      </c>
      <c r="D9467">
        <v>39</v>
      </c>
      <c r="E9467">
        <v>1299</v>
      </c>
      <c r="F9467">
        <v>545</v>
      </c>
      <c r="G9467" t="s">
        <v>8588</v>
      </c>
      <c r="H9467" t="s">
        <v>28465</v>
      </c>
      <c r="I9467" t="s">
        <v>1176</v>
      </c>
      <c r="J9467" t="s">
        <v>14008</v>
      </c>
      <c r="K9467" t="s">
        <v>28466</v>
      </c>
      <c r="L9467">
        <v>16075728</v>
      </c>
      <c r="M9467">
        <f t="shared" si="294"/>
        <v>21255</v>
      </c>
      <c r="N9467" s="2">
        <f t="shared" si="295"/>
        <v>58.044649730561972</v>
      </c>
    </row>
    <row r="9468" spans="1:14" x14ac:dyDescent="0.3">
      <c r="A9468" t="s">
        <v>28467</v>
      </c>
      <c r="B9468" t="s">
        <v>41</v>
      </c>
      <c r="C9468">
        <v>3.5</v>
      </c>
      <c r="D9468">
        <v>249</v>
      </c>
      <c r="E9468">
        <v>2799</v>
      </c>
      <c r="F9468">
        <v>1679</v>
      </c>
      <c r="G9468" t="s">
        <v>42</v>
      </c>
      <c r="H9468" t="s">
        <v>28468</v>
      </c>
      <c r="I9468" t="s">
        <v>44</v>
      </c>
      <c r="J9468" t="s">
        <v>45</v>
      </c>
      <c r="K9468" t="s">
        <v>28469</v>
      </c>
      <c r="L9468">
        <v>12907234</v>
      </c>
      <c r="M9468">
        <f t="shared" si="294"/>
        <v>418071</v>
      </c>
      <c r="N9468" s="2">
        <f t="shared" si="295"/>
        <v>40.014290818149341</v>
      </c>
    </row>
    <row r="9469" spans="1:14" x14ac:dyDescent="0.3">
      <c r="A9469" t="s">
        <v>28470</v>
      </c>
      <c r="B9469" t="s">
        <v>3674</v>
      </c>
      <c r="C9469">
        <v>4.3</v>
      </c>
      <c r="D9469">
        <v>30</v>
      </c>
      <c r="E9469">
        <v>2770</v>
      </c>
      <c r="F9469">
        <v>1495</v>
      </c>
      <c r="G9469" t="s">
        <v>242</v>
      </c>
      <c r="H9469" t="s">
        <v>28471</v>
      </c>
      <c r="I9469" t="s">
        <v>1176</v>
      </c>
      <c r="J9469" t="s">
        <v>3676</v>
      </c>
      <c r="K9469" t="s">
        <v>28472</v>
      </c>
      <c r="L9469">
        <v>16851172</v>
      </c>
      <c r="M9469">
        <f t="shared" si="294"/>
        <v>44850</v>
      </c>
      <c r="N9469" s="2">
        <f t="shared" si="295"/>
        <v>46.028880866425993</v>
      </c>
    </row>
    <row r="9470" spans="1:14" x14ac:dyDescent="0.3">
      <c r="A9470" t="s">
        <v>10149</v>
      </c>
      <c r="B9470" t="s">
        <v>689</v>
      </c>
      <c r="C9470">
        <v>4.8</v>
      </c>
      <c r="D9470">
        <v>6</v>
      </c>
      <c r="E9470">
        <v>1290</v>
      </c>
      <c r="F9470">
        <v>580</v>
      </c>
      <c r="G9470" t="s">
        <v>690</v>
      </c>
      <c r="H9470" t="s">
        <v>28473</v>
      </c>
      <c r="I9470" t="s">
        <v>513</v>
      </c>
      <c r="J9470" t="s">
        <v>692</v>
      </c>
      <c r="K9470" t="s">
        <v>28474</v>
      </c>
      <c r="L9470">
        <v>17671778</v>
      </c>
      <c r="M9470">
        <f t="shared" si="294"/>
        <v>3480</v>
      </c>
      <c r="N9470" s="2">
        <f t="shared" si="295"/>
        <v>55.038759689922479</v>
      </c>
    </row>
    <row r="9471" spans="1:14" x14ac:dyDescent="0.3">
      <c r="A9471" t="s">
        <v>11123</v>
      </c>
      <c r="B9471" t="s">
        <v>284</v>
      </c>
      <c r="C9471">
        <v>4.2</v>
      </c>
      <c r="D9471">
        <v>15</v>
      </c>
      <c r="E9471">
        <v>1099</v>
      </c>
      <c r="F9471">
        <v>516</v>
      </c>
      <c r="G9471" t="s">
        <v>42</v>
      </c>
      <c r="H9471" t="s">
        <v>28475</v>
      </c>
      <c r="I9471" t="s">
        <v>56</v>
      </c>
      <c r="J9471" t="s">
        <v>286</v>
      </c>
      <c r="K9471" t="s">
        <v>28476</v>
      </c>
      <c r="L9471">
        <v>17511522</v>
      </c>
      <c r="M9471">
        <f t="shared" si="294"/>
        <v>7740</v>
      </c>
      <c r="N9471" s="2">
        <f t="shared" si="295"/>
        <v>53.04822565969063</v>
      </c>
    </row>
    <row r="9472" spans="1:14" x14ac:dyDescent="0.3">
      <c r="A9472" t="s">
        <v>28477</v>
      </c>
      <c r="B9472" t="s">
        <v>230</v>
      </c>
      <c r="C9472">
        <v>4.0999999999999996</v>
      </c>
      <c r="D9472">
        <v>9</v>
      </c>
      <c r="E9472">
        <v>3099</v>
      </c>
      <c r="F9472">
        <v>1704</v>
      </c>
      <c r="G9472" t="s">
        <v>683</v>
      </c>
      <c r="H9472" t="s">
        <v>28478</v>
      </c>
      <c r="I9472" t="s">
        <v>685</v>
      </c>
      <c r="J9472" t="s">
        <v>232</v>
      </c>
      <c r="K9472" t="s">
        <v>28479</v>
      </c>
      <c r="L9472">
        <v>15862844</v>
      </c>
      <c r="M9472">
        <f t="shared" si="294"/>
        <v>15336</v>
      </c>
      <c r="N9472" s="2">
        <f t="shared" si="295"/>
        <v>45.014520813165539</v>
      </c>
    </row>
    <row r="9473" spans="1:14" x14ac:dyDescent="0.3">
      <c r="A9473" t="s">
        <v>941</v>
      </c>
      <c r="B9473" t="s">
        <v>301</v>
      </c>
      <c r="C9473">
        <v>4.2</v>
      </c>
      <c r="D9473">
        <v>155</v>
      </c>
      <c r="E9473">
        <v>1399</v>
      </c>
      <c r="F9473">
        <v>559</v>
      </c>
      <c r="G9473" t="s">
        <v>29</v>
      </c>
      <c r="H9473" t="s">
        <v>28480</v>
      </c>
      <c r="I9473" t="s">
        <v>37</v>
      </c>
      <c r="J9473" t="s">
        <v>303</v>
      </c>
      <c r="K9473" t="s">
        <v>14234</v>
      </c>
      <c r="L9473">
        <v>6590235</v>
      </c>
      <c r="M9473">
        <f t="shared" si="294"/>
        <v>86645</v>
      </c>
      <c r="N9473" s="2">
        <f t="shared" si="295"/>
        <v>60.042887776983555</v>
      </c>
    </row>
    <row r="9474" spans="1:14" x14ac:dyDescent="0.3">
      <c r="A9474" t="s">
        <v>28481</v>
      </c>
      <c r="B9474" t="s">
        <v>895</v>
      </c>
      <c r="C9474">
        <v>4.7</v>
      </c>
      <c r="D9474">
        <v>45</v>
      </c>
      <c r="E9474">
        <v>2990</v>
      </c>
      <c r="F9474">
        <v>1794</v>
      </c>
      <c r="G9474" t="s">
        <v>26924</v>
      </c>
      <c r="H9474" t="s">
        <v>28482</v>
      </c>
      <c r="I9474" t="s">
        <v>83</v>
      </c>
      <c r="J9474" t="s">
        <v>898</v>
      </c>
      <c r="K9474" t="s">
        <v>28483</v>
      </c>
      <c r="L9474">
        <v>15265906</v>
      </c>
      <c r="M9474">
        <f t="shared" si="294"/>
        <v>80730</v>
      </c>
      <c r="N9474" s="2">
        <f t="shared" si="295"/>
        <v>40</v>
      </c>
    </row>
    <row r="9475" spans="1:14" x14ac:dyDescent="0.3">
      <c r="A9475" t="s">
        <v>28484</v>
      </c>
      <c r="B9475" t="s">
        <v>24038</v>
      </c>
      <c r="C9475">
        <v>4.0999999999999996</v>
      </c>
      <c r="D9475">
        <v>44</v>
      </c>
      <c r="E9475">
        <v>3999</v>
      </c>
      <c r="F9475">
        <v>2699</v>
      </c>
      <c r="G9475" t="s">
        <v>16</v>
      </c>
      <c r="H9475" t="s">
        <v>28485</v>
      </c>
      <c r="I9475" t="s">
        <v>610</v>
      </c>
      <c r="J9475" t="s">
        <v>24040</v>
      </c>
      <c r="K9475" t="s">
        <v>28486</v>
      </c>
      <c r="L9475">
        <v>17068206</v>
      </c>
      <c r="M9475">
        <f t="shared" ref="M9475:M9538" si="296">D9475*F9475</f>
        <v>118756</v>
      </c>
      <c r="N9475" s="2">
        <f t="shared" ref="N9475:N9538" si="297">((E9475-F9475)/E9475) *100</f>
        <v>32.508127031757937</v>
      </c>
    </row>
    <row r="9476" spans="1:14" x14ac:dyDescent="0.3">
      <c r="A9476" t="s">
        <v>18889</v>
      </c>
      <c r="B9476" t="s">
        <v>3664</v>
      </c>
      <c r="C9476">
        <v>4.2</v>
      </c>
      <c r="D9476">
        <v>17</v>
      </c>
      <c r="E9476">
        <v>4999</v>
      </c>
      <c r="F9476">
        <v>2249</v>
      </c>
      <c r="G9476" t="s">
        <v>29</v>
      </c>
      <c r="H9476" t="s">
        <v>28487</v>
      </c>
      <c r="I9476" t="s">
        <v>44</v>
      </c>
      <c r="J9476" t="s">
        <v>3666</v>
      </c>
      <c r="K9476" t="s">
        <v>28488</v>
      </c>
      <c r="L9476">
        <v>14998718</v>
      </c>
      <c r="M9476">
        <f t="shared" si="296"/>
        <v>38233</v>
      </c>
      <c r="N9476" s="2">
        <f t="shared" si="297"/>
        <v>55.011002200440082</v>
      </c>
    </row>
    <row r="9477" spans="1:14" x14ac:dyDescent="0.3">
      <c r="A9477" t="s">
        <v>12213</v>
      </c>
      <c r="B9477" t="s">
        <v>2679</v>
      </c>
      <c r="C9477">
        <v>3.3</v>
      </c>
      <c r="D9477">
        <v>10</v>
      </c>
      <c r="E9477">
        <v>4999</v>
      </c>
      <c r="F9477">
        <v>4249</v>
      </c>
      <c r="G9477" t="s">
        <v>74</v>
      </c>
      <c r="H9477" t="s">
        <v>28489</v>
      </c>
      <c r="I9477" t="s">
        <v>373</v>
      </c>
      <c r="J9477" t="s">
        <v>2681</v>
      </c>
      <c r="K9477" t="s">
        <v>28490</v>
      </c>
      <c r="L9477">
        <v>16877426</v>
      </c>
      <c r="M9477">
        <f t="shared" si="296"/>
        <v>42490</v>
      </c>
      <c r="N9477" s="2">
        <f t="shared" si="297"/>
        <v>15.003000600120023</v>
      </c>
    </row>
    <row r="9478" spans="1:14" x14ac:dyDescent="0.3">
      <c r="A9478" t="s">
        <v>28491</v>
      </c>
      <c r="B9478" t="s">
        <v>1587</v>
      </c>
      <c r="C9478">
        <v>4.4000000000000004</v>
      </c>
      <c r="D9478">
        <v>1100</v>
      </c>
      <c r="E9478">
        <v>399</v>
      </c>
      <c r="F9478">
        <v>347</v>
      </c>
      <c r="G9478" t="s">
        <v>4011</v>
      </c>
      <c r="H9478" t="s">
        <v>28492</v>
      </c>
      <c r="I9478" t="s">
        <v>1584</v>
      </c>
      <c r="J9478" t="s">
        <v>1590</v>
      </c>
      <c r="K9478" t="s">
        <v>28493</v>
      </c>
      <c r="L9478">
        <v>12426280</v>
      </c>
      <c r="M9478">
        <f t="shared" si="296"/>
        <v>381700</v>
      </c>
      <c r="N9478" s="2">
        <f t="shared" si="297"/>
        <v>13.032581453634084</v>
      </c>
    </row>
    <row r="9479" spans="1:14" x14ac:dyDescent="0.3">
      <c r="A9479" t="s">
        <v>2001</v>
      </c>
      <c r="B9479" t="s">
        <v>364</v>
      </c>
      <c r="C9479">
        <v>5</v>
      </c>
      <c r="D9479">
        <v>5</v>
      </c>
      <c r="E9479">
        <v>3999</v>
      </c>
      <c r="F9479">
        <v>2399</v>
      </c>
      <c r="G9479" t="s">
        <v>29</v>
      </c>
      <c r="H9479" t="s">
        <v>28494</v>
      </c>
      <c r="I9479" t="s">
        <v>132</v>
      </c>
      <c r="J9479" t="s">
        <v>368</v>
      </c>
      <c r="K9479" t="s">
        <v>28495</v>
      </c>
      <c r="L9479">
        <v>17030212</v>
      </c>
      <c r="M9479">
        <f t="shared" si="296"/>
        <v>11995</v>
      </c>
      <c r="N9479" s="2">
        <f t="shared" si="297"/>
        <v>40.010002500625156</v>
      </c>
    </row>
    <row r="9480" spans="1:14" x14ac:dyDescent="0.3">
      <c r="A9480" t="s">
        <v>28496</v>
      </c>
      <c r="B9480" t="s">
        <v>1011</v>
      </c>
      <c r="C9480">
        <v>3.3</v>
      </c>
      <c r="D9480">
        <v>25</v>
      </c>
      <c r="E9480">
        <v>2999</v>
      </c>
      <c r="F9480">
        <v>1499</v>
      </c>
      <c r="G9480" t="s">
        <v>42</v>
      </c>
      <c r="H9480" t="s">
        <v>28497</v>
      </c>
      <c r="I9480" t="s">
        <v>50</v>
      </c>
      <c r="J9480" t="s">
        <v>1013</v>
      </c>
      <c r="K9480" t="s">
        <v>28498</v>
      </c>
      <c r="L9480">
        <v>11298978</v>
      </c>
      <c r="M9480">
        <f t="shared" si="296"/>
        <v>37475</v>
      </c>
      <c r="N9480" s="2">
        <f t="shared" si="297"/>
        <v>50.016672224074689</v>
      </c>
    </row>
    <row r="9481" spans="1:14" x14ac:dyDescent="0.3">
      <c r="A9481" t="s">
        <v>65</v>
      </c>
      <c r="B9481" t="s">
        <v>1222</v>
      </c>
      <c r="C9481">
        <v>3.5</v>
      </c>
      <c r="D9481">
        <v>39</v>
      </c>
      <c r="E9481">
        <v>599</v>
      </c>
      <c r="F9481">
        <v>263</v>
      </c>
      <c r="G9481" t="s">
        <v>67</v>
      </c>
      <c r="H9481" t="s">
        <v>28499</v>
      </c>
      <c r="I9481" t="s">
        <v>69</v>
      </c>
      <c r="J9481" t="s">
        <v>1224</v>
      </c>
      <c r="K9481" t="s">
        <v>28500</v>
      </c>
      <c r="L9481">
        <v>14537002</v>
      </c>
      <c r="M9481">
        <f t="shared" si="296"/>
        <v>10257</v>
      </c>
      <c r="N9481" s="2">
        <f t="shared" si="297"/>
        <v>56.093489148580964</v>
      </c>
    </row>
    <row r="9482" spans="1:14" x14ac:dyDescent="0.3">
      <c r="A9482" t="s">
        <v>732</v>
      </c>
      <c r="B9482" t="s">
        <v>2153</v>
      </c>
      <c r="C9482">
        <v>3</v>
      </c>
      <c r="D9482">
        <v>5</v>
      </c>
      <c r="E9482">
        <v>3499</v>
      </c>
      <c r="F9482">
        <v>2099</v>
      </c>
      <c r="G9482" t="s">
        <v>95</v>
      </c>
      <c r="H9482" t="s">
        <v>28501</v>
      </c>
      <c r="I9482" t="s">
        <v>201</v>
      </c>
      <c r="J9482" t="s">
        <v>2155</v>
      </c>
      <c r="K9482" t="s">
        <v>28502</v>
      </c>
      <c r="L9482">
        <v>15788914</v>
      </c>
      <c r="M9482">
        <f t="shared" si="296"/>
        <v>10495</v>
      </c>
      <c r="N9482" s="2">
        <f t="shared" si="297"/>
        <v>40.011431837667907</v>
      </c>
    </row>
    <row r="9483" spans="1:14" x14ac:dyDescent="0.3">
      <c r="A9483" t="s">
        <v>28503</v>
      </c>
      <c r="B9483" t="s">
        <v>5245</v>
      </c>
      <c r="C9483">
        <v>4.5999999999999996</v>
      </c>
      <c r="D9483">
        <v>40</v>
      </c>
      <c r="E9483">
        <v>2000</v>
      </c>
      <c r="F9483">
        <v>1049</v>
      </c>
      <c r="G9483" t="s">
        <v>5246</v>
      </c>
      <c r="H9483" t="s">
        <v>28504</v>
      </c>
      <c r="I9483" t="s">
        <v>5248</v>
      </c>
      <c r="J9483" t="s">
        <v>5249</v>
      </c>
      <c r="K9483" t="s">
        <v>28505</v>
      </c>
      <c r="L9483">
        <v>14960740</v>
      </c>
      <c r="M9483">
        <f t="shared" si="296"/>
        <v>41960</v>
      </c>
      <c r="N9483" s="2">
        <f t="shared" si="297"/>
        <v>47.55</v>
      </c>
    </row>
    <row r="9484" spans="1:14" x14ac:dyDescent="0.3">
      <c r="A9484" t="s">
        <v>6141</v>
      </c>
      <c r="B9484" t="s">
        <v>2509</v>
      </c>
      <c r="C9484">
        <v>4.5</v>
      </c>
      <c r="D9484">
        <v>14</v>
      </c>
      <c r="E9484">
        <v>4199</v>
      </c>
      <c r="F9484">
        <v>2477</v>
      </c>
      <c r="G9484" t="s">
        <v>905</v>
      </c>
      <c r="H9484" t="s">
        <v>28506</v>
      </c>
      <c r="I9484" t="s">
        <v>83</v>
      </c>
      <c r="J9484" t="s">
        <v>2511</v>
      </c>
      <c r="K9484" t="s">
        <v>28507</v>
      </c>
      <c r="L9484">
        <v>15163618</v>
      </c>
      <c r="M9484">
        <f t="shared" si="296"/>
        <v>34678</v>
      </c>
      <c r="N9484" s="2">
        <f t="shared" si="297"/>
        <v>41.009764229578472</v>
      </c>
    </row>
    <row r="9485" spans="1:14" x14ac:dyDescent="0.3">
      <c r="A9485" t="s">
        <v>28508</v>
      </c>
      <c r="B9485" t="s">
        <v>10730</v>
      </c>
      <c r="C9485">
        <v>4.2</v>
      </c>
      <c r="D9485">
        <v>6</v>
      </c>
      <c r="E9485">
        <v>599</v>
      </c>
      <c r="F9485">
        <v>359</v>
      </c>
      <c r="G9485" t="s">
        <v>1214</v>
      </c>
      <c r="H9485" t="s">
        <v>28509</v>
      </c>
      <c r="I9485" t="s">
        <v>411</v>
      </c>
      <c r="J9485" t="s">
        <v>10732</v>
      </c>
      <c r="K9485" t="s">
        <v>28510</v>
      </c>
      <c r="L9485">
        <v>16210340</v>
      </c>
      <c r="M9485">
        <f t="shared" si="296"/>
        <v>2154</v>
      </c>
      <c r="N9485" s="2">
        <f t="shared" si="297"/>
        <v>40.066777963272123</v>
      </c>
    </row>
    <row r="9486" spans="1:14" x14ac:dyDescent="0.3">
      <c r="A9486" t="s">
        <v>28511</v>
      </c>
      <c r="B9486" t="s">
        <v>418</v>
      </c>
      <c r="C9486">
        <v>4.0999999999999996</v>
      </c>
      <c r="D9486">
        <v>169</v>
      </c>
      <c r="E9486">
        <v>1099</v>
      </c>
      <c r="F9486">
        <v>1088</v>
      </c>
      <c r="G9486" t="s">
        <v>28512</v>
      </c>
      <c r="H9486" t="s">
        <v>28513</v>
      </c>
      <c r="I9486" t="s">
        <v>110</v>
      </c>
      <c r="J9486" t="s">
        <v>421</v>
      </c>
      <c r="K9486" t="s">
        <v>28514</v>
      </c>
      <c r="L9486">
        <v>1685330</v>
      </c>
      <c r="M9486">
        <f t="shared" si="296"/>
        <v>183872</v>
      </c>
      <c r="N9486" s="2">
        <f t="shared" si="297"/>
        <v>1.0009099181073704</v>
      </c>
    </row>
    <row r="9487" spans="1:14" x14ac:dyDescent="0.3">
      <c r="A9487" t="s">
        <v>28515</v>
      </c>
      <c r="B9487" t="s">
        <v>4667</v>
      </c>
      <c r="C9487">
        <v>4.3</v>
      </c>
      <c r="D9487">
        <v>6</v>
      </c>
      <c r="E9487">
        <v>1799</v>
      </c>
      <c r="F9487">
        <v>1079</v>
      </c>
      <c r="G9487" t="s">
        <v>28516</v>
      </c>
      <c r="H9487" t="s">
        <v>28517</v>
      </c>
      <c r="I9487" t="s">
        <v>1229</v>
      </c>
      <c r="J9487" t="s">
        <v>4670</v>
      </c>
      <c r="K9487" t="s">
        <v>28518</v>
      </c>
      <c r="L9487">
        <v>16686450</v>
      </c>
      <c r="M9487">
        <f t="shared" si="296"/>
        <v>6474</v>
      </c>
      <c r="N9487" s="2">
        <f t="shared" si="297"/>
        <v>40.022234574763758</v>
      </c>
    </row>
    <row r="9488" spans="1:14" x14ac:dyDescent="0.3">
      <c r="A9488" t="s">
        <v>6620</v>
      </c>
      <c r="B9488" t="s">
        <v>1677</v>
      </c>
      <c r="C9488">
        <v>4</v>
      </c>
      <c r="D9488">
        <v>171</v>
      </c>
      <c r="E9488">
        <v>12500</v>
      </c>
      <c r="F9488">
        <v>5875</v>
      </c>
      <c r="G9488" t="s">
        <v>16</v>
      </c>
      <c r="H9488" t="s">
        <v>28519</v>
      </c>
      <c r="I9488" t="s">
        <v>367</v>
      </c>
      <c r="J9488" t="s">
        <v>1680</v>
      </c>
      <c r="K9488" t="s">
        <v>28520</v>
      </c>
      <c r="L9488">
        <v>11430098</v>
      </c>
      <c r="M9488">
        <f t="shared" si="296"/>
        <v>1004625</v>
      </c>
      <c r="N9488" s="2">
        <f t="shared" si="297"/>
        <v>53</v>
      </c>
    </row>
    <row r="9489" spans="1:14" x14ac:dyDescent="0.3">
      <c r="A9489" t="s">
        <v>1798</v>
      </c>
      <c r="B9489" t="s">
        <v>230</v>
      </c>
      <c r="C9489">
        <v>3.8</v>
      </c>
      <c r="D9489">
        <v>16</v>
      </c>
      <c r="E9489">
        <v>2999</v>
      </c>
      <c r="F9489">
        <v>1199</v>
      </c>
      <c r="G9489" t="s">
        <v>81</v>
      </c>
      <c r="H9489" t="s">
        <v>28521</v>
      </c>
      <c r="I9489" t="s">
        <v>83</v>
      </c>
      <c r="J9489" t="s">
        <v>232</v>
      </c>
      <c r="K9489" t="s">
        <v>28522</v>
      </c>
      <c r="L9489">
        <v>16835164</v>
      </c>
      <c r="M9489">
        <f t="shared" si="296"/>
        <v>19184</v>
      </c>
      <c r="N9489" s="2">
        <f t="shared" si="297"/>
        <v>60.020006668889621</v>
      </c>
    </row>
    <row r="9490" spans="1:14" x14ac:dyDescent="0.3">
      <c r="A9490" t="s">
        <v>28523</v>
      </c>
      <c r="B9490" t="s">
        <v>165</v>
      </c>
      <c r="C9490">
        <v>4.5</v>
      </c>
      <c r="D9490">
        <v>21</v>
      </c>
      <c r="E9490">
        <v>1499</v>
      </c>
      <c r="F9490">
        <v>1124</v>
      </c>
      <c r="G9490" t="s">
        <v>29</v>
      </c>
      <c r="H9490" t="s">
        <v>28524</v>
      </c>
      <c r="I9490" t="s">
        <v>37</v>
      </c>
      <c r="J9490" t="s">
        <v>168</v>
      </c>
      <c r="K9490" t="s">
        <v>28525</v>
      </c>
      <c r="L9490">
        <v>17174216</v>
      </c>
      <c r="M9490">
        <f t="shared" si="296"/>
        <v>23604</v>
      </c>
      <c r="N9490" s="2">
        <f t="shared" si="297"/>
        <v>25.016677785190129</v>
      </c>
    </row>
    <row r="9491" spans="1:14" x14ac:dyDescent="0.3">
      <c r="A9491" t="s">
        <v>28526</v>
      </c>
      <c r="B9491" t="s">
        <v>1723</v>
      </c>
      <c r="C9491">
        <v>4.2</v>
      </c>
      <c r="D9491">
        <v>41</v>
      </c>
      <c r="E9491">
        <v>1399</v>
      </c>
      <c r="F9491">
        <v>1399</v>
      </c>
      <c r="G9491" t="s">
        <v>28527</v>
      </c>
      <c r="H9491" t="s">
        <v>28528</v>
      </c>
      <c r="I9491" t="s">
        <v>1281</v>
      </c>
      <c r="J9491" t="s">
        <v>1725</v>
      </c>
      <c r="K9491" t="s">
        <v>28529</v>
      </c>
      <c r="L9491">
        <v>4268348</v>
      </c>
      <c r="M9491">
        <f t="shared" si="296"/>
        <v>57359</v>
      </c>
      <c r="N9491" s="2">
        <f t="shared" si="297"/>
        <v>0</v>
      </c>
    </row>
    <row r="9492" spans="1:14" x14ac:dyDescent="0.3">
      <c r="A9492" t="s">
        <v>28530</v>
      </c>
      <c r="B9492" t="s">
        <v>5108</v>
      </c>
      <c r="C9492">
        <v>4.3</v>
      </c>
      <c r="D9492">
        <v>176</v>
      </c>
      <c r="E9492">
        <v>899</v>
      </c>
      <c r="F9492">
        <v>359</v>
      </c>
      <c r="G9492" t="s">
        <v>42</v>
      </c>
      <c r="H9492" t="s">
        <v>28531</v>
      </c>
      <c r="I9492" t="s">
        <v>37</v>
      </c>
      <c r="J9492" t="s">
        <v>5110</v>
      </c>
      <c r="K9492" t="s">
        <v>28532</v>
      </c>
      <c r="L9492">
        <v>13208326</v>
      </c>
      <c r="M9492">
        <f t="shared" si="296"/>
        <v>63184</v>
      </c>
      <c r="N9492" s="2">
        <f t="shared" si="297"/>
        <v>60.066740823136819</v>
      </c>
    </row>
    <row r="9493" spans="1:14" x14ac:dyDescent="0.3">
      <c r="A9493" t="s">
        <v>28533</v>
      </c>
      <c r="B9493" t="s">
        <v>6465</v>
      </c>
      <c r="C9493">
        <v>4.5</v>
      </c>
      <c r="D9493">
        <v>54</v>
      </c>
      <c r="E9493">
        <v>1998</v>
      </c>
      <c r="F9493">
        <v>899</v>
      </c>
      <c r="G9493" t="s">
        <v>1536</v>
      </c>
      <c r="H9493" t="s">
        <v>28534</v>
      </c>
      <c r="I9493" t="s">
        <v>2214</v>
      </c>
      <c r="J9493" t="s">
        <v>6467</v>
      </c>
      <c r="K9493" t="s">
        <v>28535</v>
      </c>
      <c r="L9493">
        <v>15197472</v>
      </c>
      <c r="M9493">
        <f t="shared" si="296"/>
        <v>48546</v>
      </c>
      <c r="N9493" s="2">
        <f t="shared" si="297"/>
        <v>55.005005005005003</v>
      </c>
    </row>
    <row r="9494" spans="1:14" x14ac:dyDescent="0.3">
      <c r="A9494" t="s">
        <v>22316</v>
      </c>
      <c r="B9494" t="s">
        <v>114</v>
      </c>
      <c r="C9494">
        <v>4.3</v>
      </c>
      <c r="D9494">
        <v>12</v>
      </c>
      <c r="E9494">
        <v>3499</v>
      </c>
      <c r="F9494">
        <v>1224</v>
      </c>
      <c r="G9494" t="s">
        <v>451</v>
      </c>
      <c r="H9494" t="s">
        <v>28536</v>
      </c>
      <c r="I9494" t="s">
        <v>297</v>
      </c>
      <c r="J9494" t="s">
        <v>116</v>
      </c>
      <c r="K9494" t="s">
        <v>28537</v>
      </c>
      <c r="L9494">
        <v>16916250</v>
      </c>
      <c r="M9494">
        <f t="shared" si="296"/>
        <v>14688</v>
      </c>
      <c r="N9494" s="2">
        <f t="shared" si="297"/>
        <v>65.018576736210349</v>
      </c>
    </row>
    <row r="9495" spans="1:14" x14ac:dyDescent="0.3">
      <c r="A9495" t="s">
        <v>3910</v>
      </c>
      <c r="B9495" t="s">
        <v>80</v>
      </c>
      <c r="C9495">
        <v>3.8</v>
      </c>
      <c r="D9495">
        <v>41</v>
      </c>
      <c r="E9495">
        <v>1799</v>
      </c>
      <c r="F9495">
        <v>629</v>
      </c>
      <c r="G9495" t="s">
        <v>1536</v>
      </c>
      <c r="H9495" t="s">
        <v>28538</v>
      </c>
      <c r="I9495" t="s">
        <v>83</v>
      </c>
      <c r="J9495" t="s">
        <v>84</v>
      </c>
      <c r="K9495" t="s">
        <v>26508</v>
      </c>
      <c r="L9495">
        <v>15976866</v>
      </c>
      <c r="M9495">
        <f t="shared" si="296"/>
        <v>25789</v>
      </c>
      <c r="N9495" s="2">
        <f t="shared" si="297"/>
        <v>65.036131183991102</v>
      </c>
    </row>
    <row r="9496" spans="1:14" x14ac:dyDescent="0.3">
      <c r="A9496" t="s">
        <v>28539</v>
      </c>
      <c r="B9496" t="s">
        <v>1693</v>
      </c>
      <c r="C9496">
        <v>4</v>
      </c>
      <c r="D9496">
        <v>148</v>
      </c>
      <c r="E9496">
        <v>2499</v>
      </c>
      <c r="F9496">
        <v>874</v>
      </c>
      <c r="G9496" t="s">
        <v>67</v>
      </c>
      <c r="H9496" t="s">
        <v>28540</v>
      </c>
      <c r="I9496" t="s">
        <v>44</v>
      </c>
      <c r="J9496" t="s">
        <v>1695</v>
      </c>
      <c r="K9496" t="s">
        <v>28541</v>
      </c>
      <c r="L9496">
        <v>13627978</v>
      </c>
      <c r="M9496">
        <f t="shared" si="296"/>
        <v>129352</v>
      </c>
      <c r="N9496" s="2">
        <f t="shared" si="297"/>
        <v>65.026010404161667</v>
      </c>
    </row>
    <row r="9497" spans="1:14" x14ac:dyDescent="0.3">
      <c r="A9497" t="s">
        <v>247</v>
      </c>
      <c r="B9497" t="s">
        <v>248</v>
      </c>
      <c r="C9497">
        <v>4.3</v>
      </c>
      <c r="D9497">
        <v>477</v>
      </c>
      <c r="E9497">
        <v>2299</v>
      </c>
      <c r="F9497">
        <v>988</v>
      </c>
      <c r="G9497" t="s">
        <v>81</v>
      </c>
      <c r="H9497" t="s">
        <v>28542</v>
      </c>
      <c r="I9497" t="s">
        <v>83</v>
      </c>
      <c r="J9497" t="s">
        <v>251</v>
      </c>
      <c r="K9497" t="s">
        <v>6407</v>
      </c>
      <c r="L9497">
        <v>7289174</v>
      </c>
      <c r="M9497">
        <f t="shared" si="296"/>
        <v>471276</v>
      </c>
      <c r="N9497" s="2">
        <f t="shared" si="297"/>
        <v>57.02479338842975</v>
      </c>
    </row>
    <row r="9498" spans="1:14" x14ac:dyDescent="0.3">
      <c r="A9498" t="s">
        <v>28543</v>
      </c>
      <c r="B9498" t="s">
        <v>27679</v>
      </c>
      <c r="C9498">
        <v>4.5</v>
      </c>
      <c r="D9498">
        <v>1600</v>
      </c>
      <c r="E9498">
        <v>320</v>
      </c>
      <c r="F9498">
        <v>320</v>
      </c>
      <c r="G9498" t="s">
        <v>4011</v>
      </c>
      <c r="H9498" t="s">
        <v>28544</v>
      </c>
      <c r="I9498" t="s">
        <v>1584</v>
      </c>
      <c r="J9498" t="s">
        <v>27681</v>
      </c>
      <c r="K9498" t="s">
        <v>28545</v>
      </c>
      <c r="L9498">
        <v>2427954</v>
      </c>
      <c r="M9498">
        <f t="shared" si="296"/>
        <v>512000</v>
      </c>
      <c r="N9498" s="2">
        <f t="shared" si="297"/>
        <v>0</v>
      </c>
    </row>
    <row r="9499" spans="1:14" x14ac:dyDescent="0.3">
      <c r="A9499" t="s">
        <v>5409</v>
      </c>
      <c r="B9499" t="s">
        <v>54</v>
      </c>
      <c r="C9499">
        <v>4.3</v>
      </c>
      <c r="D9499">
        <v>9</v>
      </c>
      <c r="E9499">
        <v>3799</v>
      </c>
      <c r="F9499">
        <v>1899</v>
      </c>
      <c r="G9499" t="s">
        <v>16</v>
      </c>
      <c r="H9499" t="s">
        <v>28546</v>
      </c>
      <c r="I9499" t="s">
        <v>586</v>
      </c>
      <c r="J9499" t="s">
        <v>57</v>
      </c>
      <c r="K9499" t="s">
        <v>28547</v>
      </c>
      <c r="L9499">
        <v>16038638</v>
      </c>
      <c r="M9499">
        <f t="shared" si="296"/>
        <v>17091</v>
      </c>
      <c r="N9499" s="2">
        <f t="shared" si="297"/>
        <v>50.013161358252169</v>
      </c>
    </row>
    <row r="9500" spans="1:14" x14ac:dyDescent="0.3">
      <c r="A9500" t="s">
        <v>28548</v>
      </c>
      <c r="B9500" t="s">
        <v>505</v>
      </c>
      <c r="C9500">
        <v>4.3</v>
      </c>
      <c r="D9500">
        <v>432</v>
      </c>
      <c r="E9500">
        <v>799</v>
      </c>
      <c r="F9500">
        <v>719</v>
      </c>
      <c r="G9500" t="s">
        <v>11710</v>
      </c>
      <c r="H9500" t="s">
        <v>28549</v>
      </c>
      <c r="I9500" t="s">
        <v>220</v>
      </c>
      <c r="J9500" t="s">
        <v>508</v>
      </c>
      <c r="K9500" t="s">
        <v>28550</v>
      </c>
      <c r="L9500">
        <v>7197229</v>
      </c>
      <c r="M9500">
        <f t="shared" si="296"/>
        <v>310608</v>
      </c>
      <c r="N9500" s="2">
        <f t="shared" si="297"/>
        <v>10.012515644555695</v>
      </c>
    </row>
    <row r="9501" spans="1:14" x14ac:dyDescent="0.3">
      <c r="A9501" t="s">
        <v>1425</v>
      </c>
      <c r="B9501" t="s">
        <v>87</v>
      </c>
      <c r="C9501">
        <v>4.0999999999999996</v>
      </c>
      <c r="D9501">
        <v>143</v>
      </c>
      <c r="E9501">
        <v>999</v>
      </c>
      <c r="F9501">
        <v>449</v>
      </c>
      <c r="G9501" t="s">
        <v>16</v>
      </c>
      <c r="H9501" t="s">
        <v>28551</v>
      </c>
      <c r="I9501" t="s">
        <v>513</v>
      </c>
      <c r="J9501" t="s">
        <v>91</v>
      </c>
      <c r="K9501" t="s">
        <v>28552</v>
      </c>
      <c r="L9501">
        <v>12665492</v>
      </c>
      <c r="M9501">
        <f t="shared" si="296"/>
        <v>64207</v>
      </c>
      <c r="N9501" s="2">
        <f t="shared" si="297"/>
        <v>55.055055055055057</v>
      </c>
    </row>
    <row r="9502" spans="1:14" x14ac:dyDescent="0.3">
      <c r="A9502" t="s">
        <v>28553</v>
      </c>
      <c r="B9502" t="s">
        <v>11660</v>
      </c>
      <c r="C9502">
        <v>4.5999999999999996</v>
      </c>
      <c r="D9502">
        <v>15</v>
      </c>
      <c r="E9502">
        <v>2999</v>
      </c>
      <c r="F9502">
        <v>1349</v>
      </c>
      <c r="G9502" t="s">
        <v>3457</v>
      </c>
      <c r="H9502" t="s">
        <v>28554</v>
      </c>
      <c r="I9502" t="s">
        <v>1176</v>
      </c>
      <c r="J9502" t="s">
        <v>11662</v>
      </c>
      <c r="K9502" t="s">
        <v>28555</v>
      </c>
      <c r="L9502">
        <v>17064008</v>
      </c>
      <c r="M9502">
        <f t="shared" si="296"/>
        <v>20235</v>
      </c>
      <c r="N9502" s="2">
        <f t="shared" si="297"/>
        <v>55.018339446482159</v>
      </c>
    </row>
    <row r="9503" spans="1:14" x14ac:dyDescent="0.3">
      <c r="A9503" t="s">
        <v>28556</v>
      </c>
      <c r="B9503" t="s">
        <v>10020</v>
      </c>
      <c r="C9503">
        <v>4.0999999999999996</v>
      </c>
      <c r="D9503">
        <v>87</v>
      </c>
      <c r="E9503">
        <v>3895</v>
      </c>
      <c r="F9503">
        <v>3116</v>
      </c>
      <c r="G9503" t="s">
        <v>28557</v>
      </c>
      <c r="H9503" t="s">
        <v>28558</v>
      </c>
      <c r="I9503" t="s">
        <v>685</v>
      </c>
      <c r="J9503" t="s">
        <v>10022</v>
      </c>
      <c r="K9503" t="s">
        <v>28559</v>
      </c>
      <c r="L9503">
        <v>1168742</v>
      </c>
      <c r="M9503">
        <f t="shared" si="296"/>
        <v>271092</v>
      </c>
      <c r="N9503" s="2">
        <f t="shared" si="297"/>
        <v>20</v>
      </c>
    </row>
    <row r="9504" spans="1:14" x14ac:dyDescent="0.3">
      <c r="A9504" t="s">
        <v>19731</v>
      </c>
      <c r="B9504" t="s">
        <v>11202</v>
      </c>
      <c r="C9504">
        <v>3.6</v>
      </c>
      <c r="D9504">
        <v>177</v>
      </c>
      <c r="E9504">
        <v>3829</v>
      </c>
      <c r="F9504">
        <v>1110</v>
      </c>
      <c r="G9504" t="s">
        <v>683</v>
      </c>
      <c r="H9504" t="s">
        <v>28560</v>
      </c>
      <c r="I9504" t="s">
        <v>373</v>
      </c>
      <c r="J9504" t="s">
        <v>11205</v>
      </c>
      <c r="K9504" t="s">
        <v>28561</v>
      </c>
      <c r="L9504">
        <v>1221315</v>
      </c>
      <c r="M9504">
        <f t="shared" si="296"/>
        <v>196470</v>
      </c>
      <c r="N9504" s="2">
        <f t="shared" si="297"/>
        <v>71.010707756594414</v>
      </c>
    </row>
    <row r="9505" spans="1:14" x14ac:dyDescent="0.3">
      <c r="A9505" t="s">
        <v>28562</v>
      </c>
      <c r="B9505" t="s">
        <v>9434</v>
      </c>
      <c r="C9505">
        <v>4</v>
      </c>
      <c r="D9505">
        <v>101</v>
      </c>
      <c r="E9505">
        <v>2195</v>
      </c>
      <c r="F9505">
        <v>1899</v>
      </c>
      <c r="G9505" t="s">
        <v>4434</v>
      </c>
      <c r="H9505" t="s">
        <v>28563</v>
      </c>
      <c r="I9505" t="s">
        <v>56</v>
      </c>
      <c r="J9505" t="s">
        <v>9436</v>
      </c>
      <c r="K9505" t="s">
        <v>28564</v>
      </c>
      <c r="L9505">
        <v>13718012</v>
      </c>
      <c r="M9505">
        <f t="shared" si="296"/>
        <v>191799</v>
      </c>
      <c r="N9505" s="2">
        <f t="shared" si="297"/>
        <v>13.485193621867881</v>
      </c>
    </row>
    <row r="9506" spans="1:14" x14ac:dyDescent="0.3">
      <c r="A9506" t="s">
        <v>28565</v>
      </c>
      <c r="B9506" t="s">
        <v>3084</v>
      </c>
      <c r="C9506">
        <v>3.5</v>
      </c>
      <c r="D9506">
        <v>104</v>
      </c>
      <c r="E9506">
        <v>555</v>
      </c>
      <c r="F9506">
        <v>482</v>
      </c>
      <c r="G9506" t="s">
        <v>3085</v>
      </c>
      <c r="H9506" t="s">
        <v>28566</v>
      </c>
      <c r="I9506" t="s">
        <v>110</v>
      </c>
      <c r="J9506" t="s">
        <v>3087</v>
      </c>
      <c r="K9506" t="s">
        <v>28567</v>
      </c>
      <c r="L9506">
        <v>12753890</v>
      </c>
      <c r="M9506">
        <f t="shared" si="296"/>
        <v>50128</v>
      </c>
      <c r="N9506" s="2">
        <f t="shared" si="297"/>
        <v>13.153153153153152</v>
      </c>
    </row>
    <row r="9507" spans="1:14" x14ac:dyDescent="0.3">
      <c r="A9507" t="s">
        <v>5874</v>
      </c>
      <c r="B9507" t="s">
        <v>8929</v>
      </c>
      <c r="C9507">
        <v>3.7</v>
      </c>
      <c r="D9507">
        <v>225</v>
      </c>
      <c r="E9507">
        <v>2999</v>
      </c>
      <c r="F9507">
        <v>629</v>
      </c>
      <c r="G9507" t="s">
        <v>683</v>
      </c>
      <c r="H9507" t="s">
        <v>28568</v>
      </c>
      <c r="I9507" t="s">
        <v>685</v>
      </c>
      <c r="J9507" t="s">
        <v>8931</v>
      </c>
      <c r="K9507" t="s">
        <v>28569</v>
      </c>
      <c r="L9507">
        <v>14042466</v>
      </c>
      <c r="M9507">
        <f t="shared" si="296"/>
        <v>141525</v>
      </c>
      <c r="N9507" s="2">
        <f t="shared" si="297"/>
        <v>79.026342114038016</v>
      </c>
    </row>
    <row r="9508" spans="1:14" x14ac:dyDescent="0.3">
      <c r="A9508" t="s">
        <v>651</v>
      </c>
      <c r="B9508" t="s">
        <v>1948</v>
      </c>
      <c r="C9508">
        <v>4.7</v>
      </c>
      <c r="D9508">
        <v>7</v>
      </c>
      <c r="E9508">
        <v>2399</v>
      </c>
      <c r="F9508">
        <v>2399</v>
      </c>
      <c r="G9508" t="s">
        <v>563</v>
      </c>
      <c r="H9508" t="s">
        <v>28570</v>
      </c>
      <c r="I9508" t="s">
        <v>297</v>
      </c>
      <c r="J9508" t="s">
        <v>1950</v>
      </c>
      <c r="K9508" t="s">
        <v>28571</v>
      </c>
      <c r="L9508">
        <v>17921066</v>
      </c>
      <c r="M9508">
        <f t="shared" si="296"/>
        <v>16793</v>
      </c>
      <c r="N9508" s="2">
        <f t="shared" si="297"/>
        <v>0</v>
      </c>
    </row>
    <row r="9509" spans="1:14" x14ac:dyDescent="0.3">
      <c r="A9509" t="s">
        <v>28572</v>
      </c>
      <c r="B9509" t="s">
        <v>28573</v>
      </c>
      <c r="C9509">
        <v>4.3</v>
      </c>
      <c r="D9509">
        <v>70</v>
      </c>
      <c r="E9509">
        <v>1099</v>
      </c>
      <c r="F9509">
        <v>604</v>
      </c>
      <c r="G9509" t="s">
        <v>28574</v>
      </c>
      <c r="H9509" t="s">
        <v>28575</v>
      </c>
      <c r="I9509" t="s">
        <v>685</v>
      </c>
      <c r="J9509" t="s">
        <v>28576</v>
      </c>
      <c r="K9509" t="s">
        <v>28577</v>
      </c>
      <c r="L9509">
        <v>13575058</v>
      </c>
      <c r="M9509">
        <f t="shared" si="296"/>
        <v>42280</v>
      </c>
      <c r="N9509" s="2">
        <f t="shared" si="297"/>
        <v>45.040946314831665</v>
      </c>
    </row>
    <row r="9510" spans="1:14" x14ac:dyDescent="0.3">
      <c r="A9510" t="s">
        <v>28578</v>
      </c>
      <c r="B9510" t="s">
        <v>66</v>
      </c>
      <c r="C9510">
        <v>3.5</v>
      </c>
      <c r="D9510">
        <v>60</v>
      </c>
      <c r="E9510">
        <v>849</v>
      </c>
      <c r="F9510">
        <v>339</v>
      </c>
      <c r="G9510" t="s">
        <v>67</v>
      </c>
      <c r="H9510" t="s">
        <v>28579</v>
      </c>
      <c r="I9510" t="s">
        <v>434</v>
      </c>
      <c r="J9510" t="s">
        <v>70</v>
      </c>
      <c r="K9510" t="s">
        <v>28580</v>
      </c>
      <c r="L9510">
        <v>13428032</v>
      </c>
      <c r="M9510">
        <f t="shared" si="296"/>
        <v>20340</v>
      </c>
      <c r="N9510" s="2">
        <f t="shared" si="297"/>
        <v>60.07067137809188</v>
      </c>
    </row>
    <row r="9511" spans="1:14" x14ac:dyDescent="0.3">
      <c r="A9511" t="s">
        <v>28581</v>
      </c>
      <c r="B9511" t="s">
        <v>35</v>
      </c>
      <c r="C9511">
        <v>3.6</v>
      </c>
      <c r="D9511">
        <v>31</v>
      </c>
      <c r="E9511">
        <v>1999</v>
      </c>
      <c r="F9511">
        <v>899</v>
      </c>
      <c r="G9511" t="s">
        <v>29</v>
      </c>
      <c r="H9511" t="s">
        <v>28582</v>
      </c>
      <c r="I9511" t="s">
        <v>37</v>
      </c>
      <c r="J9511" t="s">
        <v>38</v>
      </c>
      <c r="K9511" t="s">
        <v>28583</v>
      </c>
      <c r="L9511">
        <v>14818920</v>
      </c>
      <c r="M9511">
        <f t="shared" si="296"/>
        <v>27869</v>
      </c>
      <c r="N9511" s="2">
        <f t="shared" si="297"/>
        <v>55.027513756878442</v>
      </c>
    </row>
    <row r="9512" spans="1:14" x14ac:dyDescent="0.3">
      <c r="A9512" t="s">
        <v>10810</v>
      </c>
      <c r="B9512" t="s">
        <v>3674</v>
      </c>
      <c r="C9512">
        <v>4.5</v>
      </c>
      <c r="D9512">
        <v>119</v>
      </c>
      <c r="E9512">
        <v>2770</v>
      </c>
      <c r="F9512">
        <v>997</v>
      </c>
      <c r="G9512" t="s">
        <v>2219</v>
      </c>
      <c r="H9512" t="s">
        <v>28584</v>
      </c>
      <c r="I9512" t="s">
        <v>685</v>
      </c>
      <c r="J9512" t="s">
        <v>3676</v>
      </c>
      <c r="K9512" t="s">
        <v>28585</v>
      </c>
      <c r="L9512">
        <v>14159832</v>
      </c>
      <c r="M9512">
        <f t="shared" si="296"/>
        <v>118643</v>
      </c>
      <c r="N9512" s="2">
        <f t="shared" si="297"/>
        <v>64.007220216606498</v>
      </c>
    </row>
    <row r="9513" spans="1:14" x14ac:dyDescent="0.3">
      <c r="A9513" t="s">
        <v>8212</v>
      </c>
      <c r="B9513" t="s">
        <v>87</v>
      </c>
      <c r="C9513">
        <v>4.4000000000000004</v>
      </c>
      <c r="D9513">
        <v>228</v>
      </c>
      <c r="E9513">
        <v>2399</v>
      </c>
      <c r="F9513">
        <v>1199</v>
      </c>
      <c r="G9513" t="s">
        <v>2446</v>
      </c>
      <c r="H9513" t="s">
        <v>28586</v>
      </c>
      <c r="I9513" t="s">
        <v>297</v>
      </c>
      <c r="J9513" t="s">
        <v>91</v>
      </c>
      <c r="K9513" t="s">
        <v>28587</v>
      </c>
      <c r="L9513">
        <v>11361478</v>
      </c>
      <c r="M9513">
        <f t="shared" si="296"/>
        <v>273372</v>
      </c>
      <c r="N9513" s="2">
        <f t="shared" si="297"/>
        <v>50.020842017507292</v>
      </c>
    </row>
    <row r="9514" spans="1:14" x14ac:dyDescent="0.3">
      <c r="A9514" t="s">
        <v>14855</v>
      </c>
      <c r="B9514" t="s">
        <v>230</v>
      </c>
      <c r="C9514">
        <v>4.5</v>
      </c>
      <c r="D9514">
        <v>35</v>
      </c>
      <c r="E9514">
        <v>1299</v>
      </c>
      <c r="F9514">
        <v>779</v>
      </c>
      <c r="G9514" t="s">
        <v>563</v>
      </c>
      <c r="H9514" t="s">
        <v>28588</v>
      </c>
      <c r="I9514" t="s">
        <v>297</v>
      </c>
      <c r="J9514" t="s">
        <v>232</v>
      </c>
      <c r="K9514" t="s">
        <v>28589</v>
      </c>
      <c r="L9514">
        <v>15383420</v>
      </c>
      <c r="M9514">
        <f t="shared" si="296"/>
        <v>27265</v>
      </c>
      <c r="N9514" s="2">
        <f t="shared" si="297"/>
        <v>40.030792917628943</v>
      </c>
    </row>
    <row r="9515" spans="1:14" x14ac:dyDescent="0.3">
      <c r="A9515" t="s">
        <v>24712</v>
      </c>
      <c r="B9515" t="s">
        <v>1693</v>
      </c>
      <c r="C9515">
        <v>4.0999999999999996</v>
      </c>
      <c r="D9515">
        <v>164</v>
      </c>
      <c r="E9515">
        <v>1499</v>
      </c>
      <c r="F9515">
        <v>899</v>
      </c>
      <c r="G9515" t="s">
        <v>67</v>
      </c>
      <c r="H9515" t="s">
        <v>28590</v>
      </c>
      <c r="I9515" t="s">
        <v>37</v>
      </c>
      <c r="J9515" t="s">
        <v>1695</v>
      </c>
      <c r="K9515" t="s">
        <v>28591</v>
      </c>
      <c r="L9515">
        <v>10016995</v>
      </c>
      <c r="M9515">
        <f t="shared" si="296"/>
        <v>147436</v>
      </c>
      <c r="N9515" s="2">
        <f t="shared" si="297"/>
        <v>40.026684456304203</v>
      </c>
    </row>
    <row r="9516" spans="1:14" x14ac:dyDescent="0.3">
      <c r="A9516" t="s">
        <v>8475</v>
      </c>
      <c r="B9516" t="s">
        <v>1549</v>
      </c>
      <c r="C9516">
        <v>3.8</v>
      </c>
      <c r="D9516">
        <v>669</v>
      </c>
      <c r="E9516">
        <v>1699</v>
      </c>
      <c r="F9516">
        <v>696</v>
      </c>
      <c r="G9516" t="s">
        <v>29</v>
      </c>
      <c r="H9516" t="s">
        <v>28592</v>
      </c>
      <c r="I9516" t="s">
        <v>50</v>
      </c>
      <c r="J9516" t="s">
        <v>1551</v>
      </c>
      <c r="K9516" t="s">
        <v>28593</v>
      </c>
      <c r="L9516">
        <v>11099556</v>
      </c>
      <c r="M9516">
        <f t="shared" si="296"/>
        <v>465624</v>
      </c>
      <c r="N9516" s="2">
        <f t="shared" si="297"/>
        <v>59.034726309593879</v>
      </c>
    </row>
    <row r="9517" spans="1:14" x14ac:dyDescent="0.3">
      <c r="A9517" t="s">
        <v>9141</v>
      </c>
      <c r="B9517" t="s">
        <v>11965</v>
      </c>
      <c r="C9517">
        <v>4.2</v>
      </c>
      <c r="D9517">
        <v>34</v>
      </c>
      <c r="E9517">
        <v>2199</v>
      </c>
      <c r="F9517">
        <v>1319</v>
      </c>
      <c r="G9517" t="s">
        <v>2167</v>
      </c>
      <c r="H9517" t="s">
        <v>28594</v>
      </c>
      <c r="I9517" t="s">
        <v>446</v>
      </c>
      <c r="J9517" t="s">
        <v>11967</v>
      </c>
      <c r="K9517" t="s">
        <v>28595</v>
      </c>
      <c r="L9517">
        <v>16066342</v>
      </c>
      <c r="M9517">
        <f t="shared" si="296"/>
        <v>44846</v>
      </c>
      <c r="N9517" s="2">
        <f t="shared" si="297"/>
        <v>40.01819008640291</v>
      </c>
    </row>
    <row r="9518" spans="1:14" x14ac:dyDescent="0.3">
      <c r="A9518" t="s">
        <v>8621</v>
      </c>
      <c r="B9518" t="s">
        <v>54</v>
      </c>
      <c r="C9518">
        <v>4.2</v>
      </c>
      <c r="D9518">
        <v>10</v>
      </c>
      <c r="E9518">
        <v>1699</v>
      </c>
      <c r="F9518">
        <v>509</v>
      </c>
      <c r="G9518" t="s">
        <v>67</v>
      </c>
      <c r="H9518" t="s">
        <v>28596</v>
      </c>
      <c r="I9518" t="s">
        <v>1532</v>
      </c>
      <c r="J9518" t="s">
        <v>57</v>
      </c>
      <c r="K9518" t="s">
        <v>28597</v>
      </c>
      <c r="L9518">
        <v>16187514</v>
      </c>
      <c r="M9518">
        <f t="shared" si="296"/>
        <v>5090</v>
      </c>
      <c r="N9518" s="2">
        <f t="shared" si="297"/>
        <v>70.041200706297829</v>
      </c>
    </row>
    <row r="9519" spans="1:14" x14ac:dyDescent="0.3">
      <c r="A9519" t="s">
        <v>28598</v>
      </c>
      <c r="B9519" t="s">
        <v>9323</v>
      </c>
      <c r="C9519">
        <v>4.5</v>
      </c>
      <c r="D9519">
        <v>726</v>
      </c>
      <c r="E9519">
        <v>699</v>
      </c>
      <c r="F9519">
        <v>664</v>
      </c>
      <c r="G9519" t="s">
        <v>16</v>
      </c>
      <c r="H9519" t="s">
        <v>28599</v>
      </c>
      <c r="I9519" t="s">
        <v>1744</v>
      </c>
      <c r="J9519" t="s">
        <v>9325</v>
      </c>
      <c r="K9519" t="s">
        <v>28600</v>
      </c>
      <c r="L9519">
        <v>11000012</v>
      </c>
      <c r="M9519">
        <f t="shared" si="296"/>
        <v>482064</v>
      </c>
      <c r="N9519" s="2">
        <f t="shared" si="297"/>
        <v>5.0071530758226039</v>
      </c>
    </row>
    <row r="9520" spans="1:14" x14ac:dyDescent="0.3">
      <c r="A9520" t="s">
        <v>28601</v>
      </c>
      <c r="B9520" t="s">
        <v>241</v>
      </c>
      <c r="C9520">
        <v>3.8</v>
      </c>
      <c r="D9520">
        <v>267</v>
      </c>
      <c r="E9520">
        <v>1799</v>
      </c>
      <c r="F9520">
        <v>629</v>
      </c>
      <c r="G9520" t="s">
        <v>194</v>
      </c>
      <c r="H9520" t="s">
        <v>28602</v>
      </c>
      <c r="I9520" t="s">
        <v>50</v>
      </c>
      <c r="J9520" t="s">
        <v>245</v>
      </c>
      <c r="K9520" t="s">
        <v>28603</v>
      </c>
      <c r="L9520">
        <v>11464602</v>
      </c>
      <c r="M9520">
        <f t="shared" si="296"/>
        <v>167943</v>
      </c>
      <c r="N9520" s="2">
        <f t="shared" si="297"/>
        <v>65.036131183991102</v>
      </c>
    </row>
    <row r="9521" spans="1:14" x14ac:dyDescent="0.3">
      <c r="A9521" t="s">
        <v>28604</v>
      </c>
      <c r="B9521" t="s">
        <v>14827</v>
      </c>
      <c r="C9521">
        <v>4.3</v>
      </c>
      <c r="D9521">
        <v>6</v>
      </c>
      <c r="E9521">
        <v>749</v>
      </c>
      <c r="F9521">
        <v>307</v>
      </c>
      <c r="G9521" t="s">
        <v>16</v>
      </c>
      <c r="H9521" t="s">
        <v>28605</v>
      </c>
      <c r="I9521" t="s">
        <v>1241</v>
      </c>
      <c r="J9521" t="s">
        <v>14829</v>
      </c>
      <c r="K9521" t="s">
        <v>28606</v>
      </c>
      <c r="L9521">
        <v>17555344</v>
      </c>
      <c r="M9521">
        <f t="shared" si="296"/>
        <v>1842</v>
      </c>
      <c r="N9521" s="2">
        <f t="shared" si="297"/>
        <v>59.012016021361816</v>
      </c>
    </row>
    <row r="9522" spans="1:14" x14ac:dyDescent="0.3">
      <c r="A9522" t="s">
        <v>28607</v>
      </c>
      <c r="B9522" t="s">
        <v>230</v>
      </c>
      <c r="C9522">
        <v>4.0999999999999996</v>
      </c>
      <c r="D9522">
        <v>619</v>
      </c>
      <c r="E9522">
        <v>899</v>
      </c>
      <c r="F9522">
        <v>269</v>
      </c>
      <c r="G9522" t="s">
        <v>42</v>
      </c>
      <c r="H9522" t="s">
        <v>28608</v>
      </c>
      <c r="I9522" t="s">
        <v>56</v>
      </c>
      <c r="J9522" t="s">
        <v>232</v>
      </c>
      <c r="K9522" t="s">
        <v>28609</v>
      </c>
      <c r="L9522">
        <v>11401654</v>
      </c>
      <c r="M9522">
        <f t="shared" si="296"/>
        <v>166511</v>
      </c>
      <c r="N9522" s="2">
        <f t="shared" si="297"/>
        <v>70.077864293659616</v>
      </c>
    </row>
    <row r="9523" spans="1:14" x14ac:dyDescent="0.3">
      <c r="A9523" t="s">
        <v>28610</v>
      </c>
      <c r="B9523" t="s">
        <v>54</v>
      </c>
      <c r="C9523">
        <v>4.2</v>
      </c>
      <c r="D9523">
        <v>927</v>
      </c>
      <c r="E9523">
        <v>1349</v>
      </c>
      <c r="F9523">
        <v>404</v>
      </c>
      <c r="G9523" t="s">
        <v>42</v>
      </c>
      <c r="H9523" t="s">
        <v>28611</v>
      </c>
      <c r="I9523" t="s">
        <v>56</v>
      </c>
      <c r="J9523" t="s">
        <v>57</v>
      </c>
      <c r="K9523" t="s">
        <v>28612</v>
      </c>
      <c r="L9523">
        <v>1244305</v>
      </c>
      <c r="M9523">
        <f t="shared" si="296"/>
        <v>374508</v>
      </c>
      <c r="N9523" s="2">
        <f t="shared" si="297"/>
        <v>70.051890289103042</v>
      </c>
    </row>
    <row r="9524" spans="1:14" x14ac:dyDescent="0.3">
      <c r="A9524" t="s">
        <v>28613</v>
      </c>
      <c r="B9524" t="s">
        <v>2303</v>
      </c>
      <c r="C9524">
        <v>3.9</v>
      </c>
      <c r="D9524">
        <v>95</v>
      </c>
      <c r="E9524">
        <v>1299</v>
      </c>
      <c r="F9524">
        <v>519</v>
      </c>
      <c r="G9524" t="s">
        <v>1918</v>
      </c>
      <c r="H9524" t="s">
        <v>28614</v>
      </c>
      <c r="I9524" t="s">
        <v>1229</v>
      </c>
      <c r="J9524" t="s">
        <v>2305</v>
      </c>
      <c r="K9524" t="s">
        <v>28615</v>
      </c>
      <c r="L9524">
        <v>13287854</v>
      </c>
      <c r="M9524">
        <f t="shared" si="296"/>
        <v>49305</v>
      </c>
      <c r="N9524" s="2">
        <f t="shared" si="297"/>
        <v>60.046189376443415</v>
      </c>
    </row>
    <row r="9525" spans="1:14" x14ac:dyDescent="0.3">
      <c r="A9525" t="s">
        <v>22873</v>
      </c>
      <c r="B9525" t="s">
        <v>866</v>
      </c>
      <c r="C9525">
        <v>4.4000000000000004</v>
      </c>
      <c r="D9525">
        <v>11</v>
      </c>
      <c r="E9525">
        <v>2999</v>
      </c>
      <c r="F9525">
        <v>2699</v>
      </c>
      <c r="G9525" t="s">
        <v>16</v>
      </c>
      <c r="H9525" t="s">
        <v>28616</v>
      </c>
      <c r="I9525" t="s">
        <v>586</v>
      </c>
      <c r="J9525" t="s">
        <v>868</v>
      </c>
      <c r="K9525" t="s">
        <v>28617</v>
      </c>
      <c r="L9525">
        <v>17642984</v>
      </c>
      <c r="M9525">
        <f t="shared" si="296"/>
        <v>29689</v>
      </c>
      <c r="N9525" s="2">
        <f t="shared" si="297"/>
        <v>10.003334444814939</v>
      </c>
    </row>
    <row r="9526" spans="1:14" x14ac:dyDescent="0.3">
      <c r="A9526" t="s">
        <v>28618</v>
      </c>
      <c r="B9526" t="s">
        <v>241</v>
      </c>
      <c r="C9526">
        <v>4.2</v>
      </c>
      <c r="D9526">
        <v>15</v>
      </c>
      <c r="E9526">
        <v>2499</v>
      </c>
      <c r="F9526">
        <v>874</v>
      </c>
      <c r="G9526" t="s">
        <v>242</v>
      </c>
      <c r="H9526" t="s">
        <v>28619</v>
      </c>
      <c r="I9526" t="s">
        <v>1176</v>
      </c>
      <c r="J9526" t="s">
        <v>245</v>
      </c>
      <c r="K9526" t="s">
        <v>28620</v>
      </c>
      <c r="L9526">
        <v>17142626</v>
      </c>
      <c r="M9526">
        <f t="shared" si="296"/>
        <v>13110</v>
      </c>
      <c r="N9526" s="2">
        <f t="shared" si="297"/>
        <v>65.026010404161667</v>
      </c>
    </row>
    <row r="9527" spans="1:14" x14ac:dyDescent="0.3">
      <c r="A9527" t="s">
        <v>5069</v>
      </c>
      <c r="B9527" t="s">
        <v>4142</v>
      </c>
      <c r="C9527">
        <v>4.3</v>
      </c>
      <c r="D9527">
        <v>23</v>
      </c>
      <c r="E9527">
        <v>2999</v>
      </c>
      <c r="F9527">
        <v>2999</v>
      </c>
      <c r="G9527" t="s">
        <v>74</v>
      </c>
      <c r="H9527" t="s">
        <v>28621</v>
      </c>
      <c r="I9527" t="s">
        <v>1080</v>
      </c>
      <c r="J9527" t="s">
        <v>4144</v>
      </c>
      <c r="K9527" t="s">
        <v>28622</v>
      </c>
      <c r="L9527">
        <v>12807612</v>
      </c>
      <c r="M9527">
        <f t="shared" si="296"/>
        <v>68977</v>
      </c>
      <c r="N9527" s="2">
        <f t="shared" si="297"/>
        <v>0</v>
      </c>
    </row>
    <row r="9528" spans="1:14" x14ac:dyDescent="0.3">
      <c r="A9528" t="s">
        <v>10669</v>
      </c>
      <c r="B9528" t="s">
        <v>1342</v>
      </c>
      <c r="C9528">
        <v>4.3</v>
      </c>
      <c r="D9528">
        <v>18</v>
      </c>
      <c r="E9528">
        <v>2499</v>
      </c>
      <c r="F9528">
        <v>1249</v>
      </c>
      <c r="G9528" t="s">
        <v>42</v>
      </c>
      <c r="H9528" t="s">
        <v>28623</v>
      </c>
      <c r="I9528" t="s">
        <v>56</v>
      </c>
      <c r="J9528" t="s">
        <v>1344</v>
      </c>
      <c r="K9528" t="s">
        <v>28624</v>
      </c>
      <c r="L9528">
        <v>16072358</v>
      </c>
      <c r="M9528">
        <f t="shared" si="296"/>
        <v>22482</v>
      </c>
      <c r="N9528" s="2">
        <f t="shared" si="297"/>
        <v>50.020008003201276</v>
      </c>
    </row>
    <row r="9529" spans="1:14" x14ac:dyDescent="0.3">
      <c r="A9529" t="s">
        <v>28625</v>
      </c>
      <c r="B9529" t="s">
        <v>230</v>
      </c>
      <c r="C9529">
        <v>4.5</v>
      </c>
      <c r="D9529">
        <v>62</v>
      </c>
      <c r="E9529">
        <v>1199</v>
      </c>
      <c r="F9529">
        <v>599</v>
      </c>
      <c r="G9529" t="s">
        <v>124</v>
      </c>
      <c r="H9529" t="s">
        <v>28626</v>
      </c>
      <c r="I9529" t="s">
        <v>56</v>
      </c>
      <c r="J9529" t="s">
        <v>232</v>
      </c>
      <c r="K9529" t="s">
        <v>28627</v>
      </c>
      <c r="L9529">
        <v>17358392</v>
      </c>
      <c r="M9529">
        <f t="shared" si="296"/>
        <v>37138</v>
      </c>
      <c r="N9529" s="2">
        <f t="shared" si="297"/>
        <v>50.041701417848202</v>
      </c>
    </row>
    <row r="9530" spans="1:14" x14ac:dyDescent="0.3">
      <c r="A9530" t="s">
        <v>28628</v>
      </c>
      <c r="B9530" t="s">
        <v>1072</v>
      </c>
      <c r="C9530">
        <v>4.5999999999999996</v>
      </c>
      <c r="D9530">
        <v>38</v>
      </c>
      <c r="E9530">
        <v>495</v>
      </c>
      <c r="F9530">
        <v>495</v>
      </c>
      <c r="G9530" t="s">
        <v>29</v>
      </c>
      <c r="H9530" t="s">
        <v>28629</v>
      </c>
      <c r="I9530" t="s">
        <v>273</v>
      </c>
      <c r="J9530" t="s">
        <v>1075</v>
      </c>
      <c r="K9530" t="s">
        <v>28630</v>
      </c>
      <c r="L9530">
        <v>17159932</v>
      </c>
      <c r="M9530">
        <f t="shared" si="296"/>
        <v>18810</v>
      </c>
      <c r="N9530" s="2">
        <f t="shared" si="297"/>
        <v>0</v>
      </c>
    </row>
    <row r="9531" spans="1:14" x14ac:dyDescent="0.3">
      <c r="A9531" t="s">
        <v>28631</v>
      </c>
      <c r="B9531" t="s">
        <v>424</v>
      </c>
      <c r="C9531">
        <v>4</v>
      </c>
      <c r="D9531">
        <v>11</v>
      </c>
      <c r="E9531">
        <v>5199</v>
      </c>
      <c r="F9531">
        <v>2703</v>
      </c>
      <c r="G9531" t="s">
        <v>124</v>
      </c>
      <c r="H9531" t="s">
        <v>28632</v>
      </c>
      <c r="I9531" t="s">
        <v>132</v>
      </c>
      <c r="J9531" t="s">
        <v>426</v>
      </c>
      <c r="K9531" t="s">
        <v>28633</v>
      </c>
      <c r="L9531">
        <v>15178644</v>
      </c>
      <c r="M9531">
        <f t="shared" si="296"/>
        <v>29733</v>
      </c>
      <c r="N9531" s="2">
        <f t="shared" si="297"/>
        <v>48.009232544720135</v>
      </c>
    </row>
    <row r="9532" spans="1:14" x14ac:dyDescent="0.3">
      <c r="A9532" t="s">
        <v>2649</v>
      </c>
      <c r="B9532" t="s">
        <v>1222</v>
      </c>
      <c r="C9532">
        <v>4.5</v>
      </c>
      <c r="D9532">
        <v>182</v>
      </c>
      <c r="E9532">
        <v>649</v>
      </c>
      <c r="F9532">
        <v>324</v>
      </c>
      <c r="G9532" t="s">
        <v>67</v>
      </c>
      <c r="H9532" t="s">
        <v>28634</v>
      </c>
      <c r="I9532" t="s">
        <v>37</v>
      </c>
      <c r="J9532" t="s">
        <v>1224</v>
      </c>
      <c r="K9532" t="s">
        <v>28635</v>
      </c>
      <c r="L9532">
        <v>14444088</v>
      </c>
      <c r="M9532">
        <f t="shared" si="296"/>
        <v>58968</v>
      </c>
      <c r="N9532" s="2">
        <f t="shared" si="297"/>
        <v>50.077041602465336</v>
      </c>
    </row>
    <row r="9533" spans="1:14" x14ac:dyDescent="0.3">
      <c r="A9533" t="s">
        <v>3242</v>
      </c>
      <c r="B9533" t="s">
        <v>6162</v>
      </c>
      <c r="C9533">
        <v>4.2</v>
      </c>
      <c r="D9533">
        <v>30</v>
      </c>
      <c r="E9533">
        <v>2299</v>
      </c>
      <c r="F9533">
        <v>919</v>
      </c>
      <c r="G9533" t="s">
        <v>124</v>
      </c>
      <c r="H9533" t="s">
        <v>28636</v>
      </c>
      <c r="I9533" t="s">
        <v>132</v>
      </c>
      <c r="J9533" t="s">
        <v>6164</v>
      </c>
      <c r="K9533" t="s">
        <v>28637</v>
      </c>
      <c r="L9533">
        <v>15627560</v>
      </c>
      <c r="M9533">
        <f t="shared" si="296"/>
        <v>27570</v>
      </c>
      <c r="N9533" s="2">
        <f t="shared" si="297"/>
        <v>60.026098303610262</v>
      </c>
    </row>
    <row r="9534" spans="1:14" x14ac:dyDescent="0.3">
      <c r="A9534" t="s">
        <v>28638</v>
      </c>
      <c r="B9534" t="s">
        <v>1300</v>
      </c>
      <c r="C9534">
        <v>4.2</v>
      </c>
      <c r="D9534">
        <v>91</v>
      </c>
      <c r="E9534">
        <v>3699</v>
      </c>
      <c r="F9534">
        <v>1109</v>
      </c>
      <c r="G9534" t="s">
        <v>1474</v>
      </c>
      <c r="H9534" t="s">
        <v>28639</v>
      </c>
      <c r="I9534" t="s">
        <v>685</v>
      </c>
      <c r="J9534" t="s">
        <v>1302</v>
      </c>
      <c r="K9534" t="s">
        <v>28640</v>
      </c>
      <c r="L9534">
        <v>14033250</v>
      </c>
      <c r="M9534">
        <f t="shared" si="296"/>
        <v>100919</v>
      </c>
      <c r="N9534" s="2">
        <f t="shared" si="297"/>
        <v>70.01892403352258</v>
      </c>
    </row>
    <row r="9535" spans="1:14" x14ac:dyDescent="0.3">
      <c r="A9535" t="s">
        <v>22576</v>
      </c>
      <c r="B9535" t="s">
        <v>854</v>
      </c>
      <c r="C9535">
        <v>3.5</v>
      </c>
      <c r="D9535">
        <v>107</v>
      </c>
      <c r="E9535">
        <v>2099</v>
      </c>
      <c r="F9535">
        <v>902</v>
      </c>
      <c r="G9535" t="s">
        <v>29</v>
      </c>
      <c r="H9535" t="s">
        <v>28641</v>
      </c>
      <c r="I9535" t="s">
        <v>126</v>
      </c>
      <c r="J9535" t="s">
        <v>856</v>
      </c>
      <c r="K9535" t="s">
        <v>28642</v>
      </c>
      <c r="L9535">
        <v>15566148</v>
      </c>
      <c r="M9535">
        <f t="shared" si="296"/>
        <v>96514</v>
      </c>
      <c r="N9535" s="2">
        <f t="shared" si="297"/>
        <v>57.027155788470694</v>
      </c>
    </row>
    <row r="9536" spans="1:14" x14ac:dyDescent="0.3">
      <c r="A9536" t="s">
        <v>5137</v>
      </c>
      <c r="B9536" t="s">
        <v>11965</v>
      </c>
      <c r="C9536">
        <v>4.0999999999999996</v>
      </c>
      <c r="D9536">
        <v>14</v>
      </c>
      <c r="E9536">
        <v>2299</v>
      </c>
      <c r="F9536">
        <v>1724</v>
      </c>
      <c r="G9536" t="s">
        <v>1657</v>
      </c>
      <c r="H9536" t="s">
        <v>28643</v>
      </c>
      <c r="I9536" t="s">
        <v>297</v>
      </c>
      <c r="J9536" t="s">
        <v>11967</v>
      </c>
      <c r="K9536" t="s">
        <v>28644</v>
      </c>
      <c r="L9536">
        <v>16742102</v>
      </c>
      <c r="M9536">
        <f t="shared" si="296"/>
        <v>24136</v>
      </c>
      <c r="N9536" s="2">
        <f t="shared" si="297"/>
        <v>25.010874293170943</v>
      </c>
    </row>
    <row r="9537" spans="1:14" x14ac:dyDescent="0.3">
      <c r="A9537" t="s">
        <v>28645</v>
      </c>
      <c r="B9537" t="s">
        <v>230</v>
      </c>
      <c r="C9537">
        <v>3.9</v>
      </c>
      <c r="D9537">
        <v>207</v>
      </c>
      <c r="E9537">
        <v>2499</v>
      </c>
      <c r="F9537">
        <v>1249</v>
      </c>
      <c r="G9537" t="s">
        <v>1536</v>
      </c>
      <c r="H9537" t="s">
        <v>28646</v>
      </c>
      <c r="I9537" t="s">
        <v>83</v>
      </c>
      <c r="J9537" t="s">
        <v>232</v>
      </c>
      <c r="K9537" t="s">
        <v>28647</v>
      </c>
      <c r="L9537">
        <v>12303528</v>
      </c>
      <c r="M9537">
        <f t="shared" si="296"/>
        <v>258543</v>
      </c>
      <c r="N9537" s="2">
        <f t="shared" si="297"/>
        <v>50.020008003201276</v>
      </c>
    </row>
    <row r="9538" spans="1:14" x14ac:dyDescent="0.3">
      <c r="A9538" t="s">
        <v>28648</v>
      </c>
      <c r="B9538" t="s">
        <v>165</v>
      </c>
      <c r="C9538">
        <v>4.3</v>
      </c>
      <c r="D9538">
        <v>36</v>
      </c>
      <c r="E9538">
        <v>999</v>
      </c>
      <c r="F9538">
        <v>699</v>
      </c>
      <c r="G9538" t="s">
        <v>4633</v>
      </c>
      <c r="H9538" t="s">
        <v>28649</v>
      </c>
      <c r="I9538" t="s">
        <v>167</v>
      </c>
      <c r="J9538" t="s">
        <v>168</v>
      </c>
      <c r="K9538" t="s">
        <v>28650</v>
      </c>
      <c r="L9538">
        <v>10888222</v>
      </c>
      <c r="M9538">
        <f t="shared" si="296"/>
        <v>25164</v>
      </c>
      <c r="N9538" s="2">
        <f t="shared" si="297"/>
        <v>30.03003003003003</v>
      </c>
    </row>
    <row r="9539" spans="1:14" x14ac:dyDescent="0.3">
      <c r="A9539" t="s">
        <v>4094</v>
      </c>
      <c r="B9539" t="s">
        <v>733</v>
      </c>
      <c r="C9539">
        <v>4.0999999999999996</v>
      </c>
      <c r="D9539">
        <v>386</v>
      </c>
      <c r="E9539">
        <v>1599</v>
      </c>
      <c r="F9539">
        <v>607</v>
      </c>
      <c r="G9539" t="s">
        <v>1657</v>
      </c>
      <c r="H9539" t="s">
        <v>28651</v>
      </c>
      <c r="I9539" t="s">
        <v>297</v>
      </c>
      <c r="J9539" t="s">
        <v>735</v>
      </c>
      <c r="K9539" t="s">
        <v>28652</v>
      </c>
      <c r="L9539">
        <v>8988453</v>
      </c>
      <c r="M9539">
        <f t="shared" ref="M9539:M9602" si="298">D9539*F9539</f>
        <v>234302</v>
      </c>
      <c r="N9539" s="2">
        <f t="shared" ref="N9539:N9602" si="299">((E9539-F9539)/E9539) *100</f>
        <v>62.038774233896191</v>
      </c>
    </row>
    <row r="9540" spans="1:14" x14ac:dyDescent="0.3">
      <c r="A9540" t="s">
        <v>13099</v>
      </c>
      <c r="B9540" t="s">
        <v>284</v>
      </c>
      <c r="C9540">
        <v>3.7</v>
      </c>
      <c r="D9540">
        <v>1200</v>
      </c>
      <c r="E9540">
        <v>2399</v>
      </c>
      <c r="F9540">
        <v>839</v>
      </c>
      <c r="G9540" t="s">
        <v>29</v>
      </c>
      <c r="H9540" t="s">
        <v>28653</v>
      </c>
      <c r="I9540" t="s">
        <v>44</v>
      </c>
      <c r="J9540" t="s">
        <v>286</v>
      </c>
      <c r="K9540" t="s">
        <v>28654</v>
      </c>
      <c r="L9540">
        <v>10833310</v>
      </c>
      <c r="M9540">
        <f t="shared" si="298"/>
        <v>1006800</v>
      </c>
      <c r="N9540" s="2">
        <f t="shared" si="299"/>
        <v>65.027094622759478</v>
      </c>
    </row>
    <row r="9541" spans="1:14" x14ac:dyDescent="0.3">
      <c r="A9541" t="s">
        <v>3910</v>
      </c>
      <c r="B9541" t="s">
        <v>87</v>
      </c>
      <c r="C9541">
        <v>4.0999999999999996</v>
      </c>
      <c r="D9541">
        <v>21</v>
      </c>
      <c r="E9541">
        <v>2899</v>
      </c>
      <c r="F9541">
        <v>1652</v>
      </c>
      <c r="G9541" t="s">
        <v>1536</v>
      </c>
      <c r="H9541" t="s">
        <v>28655</v>
      </c>
      <c r="I9541" t="s">
        <v>83</v>
      </c>
      <c r="J9541" t="s">
        <v>91</v>
      </c>
      <c r="K9541" t="s">
        <v>28656</v>
      </c>
      <c r="L9541">
        <v>17065270</v>
      </c>
      <c r="M9541">
        <f t="shared" si="298"/>
        <v>34692</v>
      </c>
      <c r="N9541" s="2">
        <f t="shared" si="299"/>
        <v>43.014832700931358</v>
      </c>
    </row>
    <row r="9542" spans="1:14" x14ac:dyDescent="0.3">
      <c r="A9542" t="s">
        <v>28657</v>
      </c>
      <c r="B9542" t="s">
        <v>165</v>
      </c>
      <c r="C9542">
        <v>4.3</v>
      </c>
      <c r="D9542">
        <v>60</v>
      </c>
      <c r="E9542">
        <v>2299</v>
      </c>
      <c r="F9542">
        <v>2299</v>
      </c>
      <c r="G9542" t="s">
        <v>905</v>
      </c>
      <c r="H9542" t="s">
        <v>28658</v>
      </c>
      <c r="I9542" t="s">
        <v>1229</v>
      </c>
      <c r="J9542" t="s">
        <v>168</v>
      </c>
      <c r="K9542" t="s">
        <v>28659</v>
      </c>
      <c r="L9542">
        <v>14508248</v>
      </c>
      <c r="M9542">
        <f t="shared" si="298"/>
        <v>137940</v>
      </c>
      <c r="N9542" s="2">
        <f t="shared" si="299"/>
        <v>0</v>
      </c>
    </row>
    <row r="9543" spans="1:14" x14ac:dyDescent="0.3">
      <c r="A9543" t="s">
        <v>28660</v>
      </c>
      <c r="B9543" t="s">
        <v>12572</v>
      </c>
      <c r="C9543">
        <v>4.3</v>
      </c>
      <c r="D9543">
        <v>19</v>
      </c>
      <c r="E9543">
        <v>1299</v>
      </c>
      <c r="F9543">
        <v>701</v>
      </c>
      <c r="G9543" t="s">
        <v>16</v>
      </c>
      <c r="H9543" t="s">
        <v>28661</v>
      </c>
      <c r="I9543" t="s">
        <v>161</v>
      </c>
      <c r="J9543" t="s">
        <v>12574</v>
      </c>
      <c r="K9543" t="s">
        <v>28662</v>
      </c>
      <c r="L9543">
        <v>10487132</v>
      </c>
      <c r="M9543">
        <f t="shared" si="298"/>
        <v>13319</v>
      </c>
      <c r="N9543" s="2">
        <f t="shared" si="299"/>
        <v>46.035411855273288</v>
      </c>
    </row>
    <row r="9544" spans="1:14" x14ac:dyDescent="0.3">
      <c r="A9544" t="s">
        <v>28663</v>
      </c>
      <c r="B9544" t="s">
        <v>28664</v>
      </c>
      <c r="C9544">
        <v>4.3</v>
      </c>
      <c r="D9544">
        <v>195</v>
      </c>
      <c r="E9544">
        <v>9440</v>
      </c>
      <c r="F9544">
        <v>3681</v>
      </c>
      <c r="G9544" t="s">
        <v>88</v>
      </c>
      <c r="H9544" t="s">
        <v>28665</v>
      </c>
      <c r="I9544" t="s">
        <v>2785</v>
      </c>
      <c r="J9544" t="s">
        <v>28666</v>
      </c>
      <c r="K9544" t="s">
        <v>28667</v>
      </c>
      <c r="L9544">
        <v>1977082</v>
      </c>
      <c r="M9544">
        <f t="shared" si="298"/>
        <v>717795</v>
      </c>
      <c r="N9544" s="2">
        <f t="shared" si="299"/>
        <v>61.006355932203391</v>
      </c>
    </row>
    <row r="9545" spans="1:14" x14ac:dyDescent="0.3">
      <c r="A9545" t="s">
        <v>28668</v>
      </c>
      <c r="B9545" t="s">
        <v>41</v>
      </c>
      <c r="C9545">
        <v>4.4000000000000004</v>
      </c>
      <c r="D9545">
        <v>21</v>
      </c>
      <c r="E9545">
        <v>2199</v>
      </c>
      <c r="F9545">
        <v>1099</v>
      </c>
      <c r="G9545" t="s">
        <v>1536</v>
      </c>
      <c r="H9545" t="s">
        <v>28669</v>
      </c>
      <c r="I9545" t="s">
        <v>1229</v>
      </c>
      <c r="J9545" t="s">
        <v>45</v>
      </c>
      <c r="K9545" t="s">
        <v>28670</v>
      </c>
      <c r="L9545">
        <v>14705004</v>
      </c>
      <c r="M9545">
        <f t="shared" si="298"/>
        <v>23079</v>
      </c>
      <c r="N9545" s="2">
        <f t="shared" si="299"/>
        <v>50.022737608003645</v>
      </c>
    </row>
    <row r="9546" spans="1:14" x14ac:dyDescent="0.3">
      <c r="A9546" t="s">
        <v>28671</v>
      </c>
      <c r="B9546" t="s">
        <v>7540</v>
      </c>
      <c r="C9546">
        <v>4.2</v>
      </c>
      <c r="D9546">
        <v>47</v>
      </c>
      <c r="E9546">
        <v>1499</v>
      </c>
      <c r="F9546">
        <v>734</v>
      </c>
      <c r="G9546" t="s">
        <v>7541</v>
      </c>
      <c r="H9546" t="s">
        <v>28672</v>
      </c>
      <c r="I9546" t="s">
        <v>446</v>
      </c>
      <c r="J9546" t="s">
        <v>7543</v>
      </c>
      <c r="K9546" t="s">
        <v>28673</v>
      </c>
      <c r="L9546">
        <v>14108050</v>
      </c>
      <c r="M9546">
        <f t="shared" si="298"/>
        <v>34498</v>
      </c>
      <c r="N9546" s="2">
        <f t="shared" si="299"/>
        <v>51.03402268178786</v>
      </c>
    </row>
    <row r="9547" spans="1:14" x14ac:dyDescent="0.3">
      <c r="A9547" t="s">
        <v>28674</v>
      </c>
      <c r="B9547" t="s">
        <v>1513</v>
      </c>
      <c r="C9547">
        <v>3.9</v>
      </c>
      <c r="D9547">
        <v>20</v>
      </c>
      <c r="E9547">
        <v>2299</v>
      </c>
      <c r="F9547">
        <v>804</v>
      </c>
      <c r="G9547" t="s">
        <v>1997</v>
      </c>
      <c r="H9547" t="s">
        <v>28675</v>
      </c>
      <c r="I9547" t="s">
        <v>83</v>
      </c>
      <c r="J9547" t="s">
        <v>1515</v>
      </c>
      <c r="K9547" t="s">
        <v>28676</v>
      </c>
      <c r="L9547">
        <v>16266940</v>
      </c>
      <c r="M9547">
        <f t="shared" si="298"/>
        <v>16080</v>
      </c>
      <c r="N9547" s="2">
        <f t="shared" si="299"/>
        <v>65.02827316224446</v>
      </c>
    </row>
    <row r="9548" spans="1:14" x14ac:dyDescent="0.3">
      <c r="A9548" t="s">
        <v>28677</v>
      </c>
      <c r="B9548" t="s">
        <v>5373</v>
      </c>
      <c r="C9548">
        <v>4.5</v>
      </c>
      <c r="D9548">
        <v>46</v>
      </c>
      <c r="E9548">
        <v>1399</v>
      </c>
      <c r="F9548">
        <v>573</v>
      </c>
      <c r="G9548" t="s">
        <v>29</v>
      </c>
      <c r="H9548" t="s">
        <v>28678</v>
      </c>
      <c r="I9548" t="s">
        <v>56</v>
      </c>
      <c r="J9548" t="s">
        <v>5376</v>
      </c>
      <c r="K9548" t="s">
        <v>28679</v>
      </c>
      <c r="L9548">
        <v>13532000</v>
      </c>
      <c r="M9548">
        <f t="shared" si="298"/>
        <v>26358</v>
      </c>
      <c r="N9548" s="2">
        <f t="shared" si="299"/>
        <v>59.042172980700499</v>
      </c>
    </row>
    <row r="9549" spans="1:14" x14ac:dyDescent="0.3">
      <c r="A9549" t="s">
        <v>28680</v>
      </c>
      <c r="B9549" t="s">
        <v>3055</v>
      </c>
      <c r="C9549">
        <v>4.8</v>
      </c>
      <c r="D9549">
        <v>580</v>
      </c>
      <c r="E9549">
        <v>2899</v>
      </c>
      <c r="F9549">
        <v>2899</v>
      </c>
      <c r="G9549" t="s">
        <v>16</v>
      </c>
      <c r="H9549" t="s">
        <v>28681</v>
      </c>
      <c r="I9549" t="s">
        <v>513</v>
      </c>
      <c r="J9549" t="s">
        <v>3057</v>
      </c>
      <c r="K9549" t="s">
        <v>28682</v>
      </c>
      <c r="L9549">
        <v>11903670</v>
      </c>
      <c r="M9549">
        <f t="shared" si="298"/>
        <v>1681420</v>
      </c>
      <c r="N9549" s="2">
        <f t="shared" si="299"/>
        <v>0</v>
      </c>
    </row>
    <row r="9550" spans="1:14" x14ac:dyDescent="0.3">
      <c r="A9550" t="s">
        <v>174</v>
      </c>
      <c r="B9550" t="s">
        <v>4453</v>
      </c>
      <c r="C9550">
        <v>4.2</v>
      </c>
      <c r="D9550">
        <v>9</v>
      </c>
      <c r="E9550">
        <v>6950</v>
      </c>
      <c r="F9550">
        <v>2432</v>
      </c>
      <c r="G9550" t="s">
        <v>16</v>
      </c>
      <c r="H9550" t="s">
        <v>28683</v>
      </c>
      <c r="I9550" t="s">
        <v>177</v>
      </c>
      <c r="J9550" t="s">
        <v>4455</v>
      </c>
      <c r="K9550" t="s">
        <v>28684</v>
      </c>
      <c r="L9550">
        <v>15739952</v>
      </c>
      <c r="M9550">
        <f t="shared" si="298"/>
        <v>21888</v>
      </c>
      <c r="N9550" s="2">
        <f t="shared" si="299"/>
        <v>65.007194244604321</v>
      </c>
    </row>
    <row r="9551" spans="1:14" x14ac:dyDescent="0.3">
      <c r="A9551" t="s">
        <v>28685</v>
      </c>
      <c r="B9551" t="s">
        <v>2052</v>
      </c>
      <c r="C9551">
        <v>4.2</v>
      </c>
      <c r="D9551">
        <v>200</v>
      </c>
      <c r="E9551">
        <v>799</v>
      </c>
      <c r="F9551">
        <v>655</v>
      </c>
      <c r="G9551" t="s">
        <v>838</v>
      </c>
      <c r="H9551" t="s">
        <v>28686</v>
      </c>
      <c r="I9551" t="s">
        <v>189</v>
      </c>
      <c r="J9551" t="s">
        <v>2054</v>
      </c>
      <c r="K9551" t="s">
        <v>28687</v>
      </c>
      <c r="L9551">
        <v>11023662</v>
      </c>
      <c r="M9551">
        <f t="shared" si="298"/>
        <v>131000</v>
      </c>
      <c r="N9551" s="2">
        <f t="shared" si="299"/>
        <v>18.022528160200249</v>
      </c>
    </row>
    <row r="9552" spans="1:14" x14ac:dyDescent="0.3">
      <c r="A9552" t="s">
        <v>7909</v>
      </c>
      <c r="B9552" t="s">
        <v>4683</v>
      </c>
      <c r="C9552">
        <v>3.8</v>
      </c>
      <c r="D9552">
        <v>444</v>
      </c>
      <c r="E9552">
        <v>1299</v>
      </c>
      <c r="F9552">
        <v>649</v>
      </c>
      <c r="G9552" t="s">
        <v>74</v>
      </c>
      <c r="H9552" t="s">
        <v>28688</v>
      </c>
      <c r="I9552" t="s">
        <v>76</v>
      </c>
      <c r="J9552" t="s">
        <v>4685</v>
      </c>
      <c r="K9552" t="s">
        <v>28689</v>
      </c>
      <c r="L9552">
        <v>12731346</v>
      </c>
      <c r="M9552">
        <f t="shared" si="298"/>
        <v>288156</v>
      </c>
      <c r="N9552" s="2">
        <f t="shared" si="299"/>
        <v>50.038491147036183</v>
      </c>
    </row>
    <row r="9553" spans="1:14" x14ac:dyDescent="0.3">
      <c r="A9553" t="s">
        <v>28690</v>
      </c>
      <c r="B9553" t="s">
        <v>1222</v>
      </c>
      <c r="C9553">
        <v>4.5</v>
      </c>
      <c r="D9553">
        <v>32</v>
      </c>
      <c r="E9553">
        <v>1099</v>
      </c>
      <c r="F9553">
        <v>527</v>
      </c>
      <c r="G9553" t="s">
        <v>42</v>
      </c>
      <c r="H9553" t="s">
        <v>28691</v>
      </c>
      <c r="I9553" t="s">
        <v>50</v>
      </c>
      <c r="J9553" t="s">
        <v>1224</v>
      </c>
      <c r="K9553" t="s">
        <v>28692</v>
      </c>
      <c r="L9553">
        <v>17538124</v>
      </c>
      <c r="M9553">
        <f t="shared" si="298"/>
        <v>16864</v>
      </c>
      <c r="N9553" s="2">
        <f t="shared" si="299"/>
        <v>52.047315741583255</v>
      </c>
    </row>
    <row r="9554" spans="1:14" x14ac:dyDescent="0.3">
      <c r="A9554" t="s">
        <v>28693</v>
      </c>
      <c r="B9554" t="s">
        <v>1016</v>
      </c>
      <c r="C9554">
        <v>4.0999999999999996</v>
      </c>
      <c r="D9554">
        <v>389</v>
      </c>
      <c r="E9554">
        <v>999</v>
      </c>
      <c r="F9554">
        <v>399</v>
      </c>
      <c r="G9554" t="s">
        <v>182</v>
      </c>
      <c r="H9554" t="s">
        <v>28694</v>
      </c>
      <c r="I9554" t="s">
        <v>37</v>
      </c>
      <c r="J9554" t="s">
        <v>1018</v>
      </c>
      <c r="K9554" t="s">
        <v>28695</v>
      </c>
      <c r="L9554">
        <v>12834010</v>
      </c>
      <c r="M9554">
        <f t="shared" si="298"/>
        <v>155211</v>
      </c>
      <c r="N9554" s="2">
        <f t="shared" si="299"/>
        <v>60.06006006006006</v>
      </c>
    </row>
    <row r="9555" spans="1:14" x14ac:dyDescent="0.3">
      <c r="A9555" t="s">
        <v>2639</v>
      </c>
      <c r="B9555" t="s">
        <v>1382</v>
      </c>
      <c r="C9555">
        <v>4</v>
      </c>
      <c r="D9555">
        <v>20</v>
      </c>
      <c r="E9555">
        <v>1899</v>
      </c>
      <c r="F9555">
        <v>569</v>
      </c>
      <c r="G9555" t="s">
        <v>124</v>
      </c>
      <c r="H9555" t="s">
        <v>28696</v>
      </c>
      <c r="I9555" t="s">
        <v>126</v>
      </c>
      <c r="J9555" t="s">
        <v>1384</v>
      </c>
      <c r="K9555" t="s">
        <v>28697</v>
      </c>
      <c r="L9555">
        <v>16234846</v>
      </c>
      <c r="M9555">
        <f t="shared" si="298"/>
        <v>11380</v>
      </c>
      <c r="N9555" s="2">
        <f t="shared" si="299"/>
        <v>70.036861506055814</v>
      </c>
    </row>
    <row r="9556" spans="1:14" x14ac:dyDescent="0.3">
      <c r="A9556" t="s">
        <v>28698</v>
      </c>
      <c r="B9556" t="s">
        <v>1687</v>
      </c>
      <c r="C9556">
        <v>4.0999999999999996</v>
      </c>
      <c r="D9556">
        <v>384</v>
      </c>
      <c r="E9556">
        <v>1199</v>
      </c>
      <c r="F9556">
        <v>731</v>
      </c>
      <c r="G9556" t="s">
        <v>905</v>
      </c>
      <c r="H9556" t="s">
        <v>28699</v>
      </c>
      <c r="I9556" t="s">
        <v>630</v>
      </c>
      <c r="J9556" t="s">
        <v>1690</v>
      </c>
      <c r="K9556" t="s">
        <v>28700</v>
      </c>
      <c r="L9556">
        <v>9791957</v>
      </c>
      <c r="M9556">
        <f t="shared" si="298"/>
        <v>280704</v>
      </c>
      <c r="N9556" s="2">
        <f t="shared" si="299"/>
        <v>39.032527105921602</v>
      </c>
    </row>
    <row r="9557" spans="1:14" x14ac:dyDescent="0.3">
      <c r="A9557" t="s">
        <v>28701</v>
      </c>
      <c r="B9557" t="s">
        <v>10450</v>
      </c>
      <c r="C9557">
        <v>5</v>
      </c>
      <c r="D9557">
        <v>3</v>
      </c>
      <c r="E9557">
        <v>2800</v>
      </c>
      <c r="F9557">
        <v>868</v>
      </c>
      <c r="G9557" t="s">
        <v>29</v>
      </c>
      <c r="H9557" t="s">
        <v>28702</v>
      </c>
      <c r="I9557" t="s">
        <v>4430</v>
      </c>
      <c r="J9557" t="s">
        <v>10452</v>
      </c>
      <c r="K9557" t="s">
        <v>28703</v>
      </c>
      <c r="L9557">
        <v>6548857</v>
      </c>
      <c r="M9557">
        <f t="shared" si="298"/>
        <v>2604</v>
      </c>
      <c r="N9557" s="2">
        <f t="shared" si="299"/>
        <v>69</v>
      </c>
    </row>
    <row r="9558" spans="1:14" x14ac:dyDescent="0.3">
      <c r="A9558" t="s">
        <v>28704</v>
      </c>
      <c r="B9558" t="s">
        <v>854</v>
      </c>
      <c r="C9558">
        <v>4.4000000000000004</v>
      </c>
      <c r="D9558">
        <v>40</v>
      </c>
      <c r="E9558">
        <v>2499</v>
      </c>
      <c r="F9558">
        <v>899</v>
      </c>
      <c r="G9558" t="s">
        <v>29</v>
      </c>
      <c r="H9558" t="s">
        <v>28705</v>
      </c>
      <c r="I9558" t="s">
        <v>5661</v>
      </c>
      <c r="J9558" t="s">
        <v>856</v>
      </c>
      <c r="K9558" t="s">
        <v>28706</v>
      </c>
      <c r="L9558">
        <v>17049830</v>
      </c>
      <c r="M9558">
        <f t="shared" si="298"/>
        <v>35960</v>
      </c>
      <c r="N9558" s="2">
        <f t="shared" si="299"/>
        <v>64.025610244097635</v>
      </c>
    </row>
    <row r="9559" spans="1:14" x14ac:dyDescent="0.3">
      <c r="A9559" t="s">
        <v>28707</v>
      </c>
      <c r="B9559" t="s">
        <v>655</v>
      </c>
      <c r="C9559">
        <v>4.3</v>
      </c>
      <c r="D9559">
        <v>1200</v>
      </c>
      <c r="E9559">
        <v>2199</v>
      </c>
      <c r="F9559">
        <v>835</v>
      </c>
      <c r="G9559" t="s">
        <v>757</v>
      </c>
      <c r="H9559" t="s">
        <v>28708</v>
      </c>
      <c r="I9559" t="s">
        <v>446</v>
      </c>
      <c r="J9559" t="s">
        <v>657</v>
      </c>
      <c r="K9559" t="s">
        <v>28709</v>
      </c>
      <c r="L9559">
        <v>12277604</v>
      </c>
      <c r="M9559">
        <f t="shared" si="298"/>
        <v>1002000</v>
      </c>
      <c r="N9559" s="2">
        <f t="shared" si="299"/>
        <v>62.028194633924514</v>
      </c>
    </row>
    <row r="9560" spans="1:14" x14ac:dyDescent="0.3">
      <c r="A9560" t="s">
        <v>5406</v>
      </c>
      <c r="B9560" t="s">
        <v>1426</v>
      </c>
      <c r="C9560">
        <v>4.7</v>
      </c>
      <c r="D9560">
        <v>32</v>
      </c>
      <c r="E9560">
        <v>3099</v>
      </c>
      <c r="F9560">
        <v>2324</v>
      </c>
      <c r="G9560" t="s">
        <v>16</v>
      </c>
      <c r="H9560" t="s">
        <v>28710</v>
      </c>
      <c r="I9560" t="s">
        <v>586</v>
      </c>
      <c r="J9560" t="s">
        <v>1428</v>
      </c>
      <c r="K9560" t="s">
        <v>28711</v>
      </c>
      <c r="L9560">
        <v>14312858</v>
      </c>
      <c r="M9560">
        <f t="shared" si="298"/>
        <v>74368</v>
      </c>
      <c r="N9560" s="2">
        <f t="shared" si="299"/>
        <v>25.008067118425299</v>
      </c>
    </row>
    <row r="9561" spans="1:14" x14ac:dyDescent="0.3">
      <c r="A9561" t="s">
        <v>2942</v>
      </c>
      <c r="B9561" t="s">
        <v>41</v>
      </c>
      <c r="C9561">
        <v>4.2</v>
      </c>
      <c r="D9561">
        <v>521</v>
      </c>
      <c r="E9561">
        <v>1299</v>
      </c>
      <c r="F9561">
        <v>779</v>
      </c>
      <c r="G9561" t="s">
        <v>67</v>
      </c>
      <c r="H9561" t="s">
        <v>28712</v>
      </c>
      <c r="I9561" t="s">
        <v>110</v>
      </c>
      <c r="J9561" t="s">
        <v>45</v>
      </c>
      <c r="K9561" t="s">
        <v>28713</v>
      </c>
      <c r="L9561">
        <v>11245668</v>
      </c>
      <c r="M9561">
        <f t="shared" si="298"/>
        <v>405859</v>
      </c>
      <c r="N9561" s="2">
        <f t="shared" si="299"/>
        <v>40.030792917628943</v>
      </c>
    </row>
    <row r="9562" spans="1:14" x14ac:dyDescent="0.3">
      <c r="A9562" t="s">
        <v>24342</v>
      </c>
      <c r="B9562" t="s">
        <v>557</v>
      </c>
      <c r="C9562">
        <v>3.8</v>
      </c>
      <c r="D9562">
        <v>11</v>
      </c>
      <c r="E9562">
        <v>3299</v>
      </c>
      <c r="F9562">
        <v>1649</v>
      </c>
      <c r="G9562" t="s">
        <v>2167</v>
      </c>
      <c r="H9562" t="s">
        <v>28714</v>
      </c>
      <c r="I9562" t="s">
        <v>83</v>
      </c>
      <c r="J9562" t="s">
        <v>559</v>
      </c>
      <c r="K9562" t="s">
        <v>28715</v>
      </c>
      <c r="L9562">
        <v>16072422</v>
      </c>
      <c r="M9562">
        <f t="shared" si="298"/>
        <v>18139</v>
      </c>
      <c r="N9562" s="2">
        <f t="shared" si="299"/>
        <v>50.015156107911487</v>
      </c>
    </row>
    <row r="9563" spans="1:14" x14ac:dyDescent="0.3">
      <c r="A9563" t="s">
        <v>28716</v>
      </c>
      <c r="B9563" t="s">
        <v>3381</v>
      </c>
      <c r="C9563">
        <v>4.3</v>
      </c>
      <c r="D9563">
        <v>68</v>
      </c>
      <c r="E9563">
        <v>1299</v>
      </c>
      <c r="F9563">
        <v>454</v>
      </c>
      <c r="G9563" t="s">
        <v>148</v>
      </c>
      <c r="H9563" t="s">
        <v>28717</v>
      </c>
      <c r="I9563" t="s">
        <v>56</v>
      </c>
      <c r="J9563" t="s">
        <v>3384</v>
      </c>
      <c r="K9563" t="s">
        <v>28718</v>
      </c>
      <c r="L9563">
        <v>14959942</v>
      </c>
      <c r="M9563">
        <f t="shared" si="298"/>
        <v>30872</v>
      </c>
      <c r="N9563" s="2">
        <f t="shared" si="299"/>
        <v>65.050038491147035</v>
      </c>
    </row>
    <row r="9564" spans="1:14" x14ac:dyDescent="0.3">
      <c r="A9564" t="s">
        <v>20555</v>
      </c>
      <c r="B9564" t="s">
        <v>5108</v>
      </c>
      <c r="C9564">
        <v>4.2</v>
      </c>
      <c r="D9564">
        <v>31</v>
      </c>
      <c r="E9564">
        <v>2499</v>
      </c>
      <c r="F9564">
        <v>999</v>
      </c>
      <c r="G9564" t="s">
        <v>757</v>
      </c>
      <c r="H9564" t="s">
        <v>28719</v>
      </c>
      <c r="I9564" t="s">
        <v>83</v>
      </c>
      <c r="J9564" t="s">
        <v>5110</v>
      </c>
      <c r="K9564" t="s">
        <v>28720</v>
      </c>
      <c r="L9564">
        <v>14434652</v>
      </c>
      <c r="M9564">
        <f t="shared" si="298"/>
        <v>30969</v>
      </c>
      <c r="N9564" s="2">
        <f t="shared" si="299"/>
        <v>60.024009603841534</v>
      </c>
    </row>
    <row r="9565" spans="1:14" x14ac:dyDescent="0.3">
      <c r="A9565" t="s">
        <v>18264</v>
      </c>
      <c r="B9565" t="s">
        <v>119</v>
      </c>
      <c r="C9565">
        <v>4.4000000000000004</v>
      </c>
      <c r="D9565">
        <v>12</v>
      </c>
      <c r="E9565">
        <v>499</v>
      </c>
      <c r="F9565">
        <v>499</v>
      </c>
      <c r="G9565" t="s">
        <v>124</v>
      </c>
      <c r="H9565" t="s">
        <v>28721</v>
      </c>
      <c r="I9565" t="s">
        <v>434</v>
      </c>
      <c r="J9565" t="s">
        <v>119</v>
      </c>
      <c r="K9565" t="s">
        <v>28722</v>
      </c>
      <c r="L9565">
        <v>18074786</v>
      </c>
      <c r="M9565">
        <f t="shared" si="298"/>
        <v>5988</v>
      </c>
      <c r="N9565" s="2">
        <f t="shared" si="299"/>
        <v>0</v>
      </c>
    </row>
    <row r="9566" spans="1:14" x14ac:dyDescent="0.3">
      <c r="A9566" t="s">
        <v>24455</v>
      </c>
      <c r="B9566" t="s">
        <v>15</v>
      </c>
      <c r="C9566">
        <v>3.7</v>
      </c>
      <c r="D9566">
        <v>90</v>
      </c>
      <c r="E9566">
        <v>5529</v>
      </c>
      <c r="F9566">
        <v>663</v>
      </c>
      <c r="G9566" t="s">
        <v>16</v>
      </c>
      <c r="H9566" t="s">
        <v>28723</v>
      </c>
      <c r="I9566" t="s">
        <v>18</v>
      </c>
      <c r="J9566" t="s">
        <v>19</v>
      </c>
      <c r="K9566" t="s">
        <v>28724</v>
      </c>
      <c r="L9566">
        <v>16310966</v>
      </c>
      <c r="M9566">
        <f t="shared" si="298"/>
        <v>59670</v>
      </c>
      <c r="N9566" s="2">
        <f t="shared" si="299"/>
        <v>88.008681497558328</v>
      </c>
    </row>
    <row r="9567" spans="1:14" x14ac:dyDescent="0.3">
      <c r="A9567" t="s">
        <v>12282</v>
      </c>
      <c r="B9567" t="s">
        <v>1382</v>
      </c>
      <c r="C9567">
        <v>4.4000000000000004</v>
      </c>
      <c r="D9567">
        <v>34</v>
      </c>
      <c r="E9567">
        <v>3199</v>
      </c>
      <c r="F9567">
        <v>1439</v>
      </c>
      <c r="G9567" t="s">
        <v>124</v>
      </c>
      <c r="H9567" t="s">
        <v>28725</v>
      </c>
      <c r="I9567" t="s">
        <v>1348</v>
      </c>
      <c r="J9567" t="s">
        <v>1384</v>
      </c>
      <c r="K9567" t="s">
        <v>28726</v>
      </c>
      <c r="L9567">
        <v>16897412</v>
      </c>
      <c r="M9567">
        <f t="shared" si="298"/>
        <v>48926</v>
      </c>
      <c r="N9567" s="2">
        <f t="shared" si="299"/>
        <v>55.017192872772746</v>
      </c>
    </row>
    <row r="9568" spans="1:14" x14ac:dyDescent="0.3">
      <c r="A9568" t="s">
        <v>1015</v>
      </c>
      <c r="B9568" t="s">
        <v>1222</v>
      </c>
      <c r="C9568">
        <v>3.9</v>
      </c>
      <c r="D9568">
        <v>7</v>
      </c>
      <c r="E9568">
        <v>1449</v>
      </c>
      <c r="F9568">
        <v>565</v>
      </c>
      <c r="G9568" t="s">
        <v>67</v>
      </c>
      <c r="H9568" t="s">
        <v>28727</v>
      </c>
      <c r="I9568" t="s">
        <v>862</v>
      </c>
      <c r="J9568" t="s">
        <v>1224</v>
      </c>
      <c r="K9568" t="s">
        <v>28728</v>
      </c>
      <c r="L9568">
        <v>16270042</v>
      </c>
      <c r="M9568">
        <f t="shared" si="298"/>
        <v>3955</v>
      </c>
      <c r="N9568" s="2">
        <f t="shared" si="299"/>
        <v>61.007591442374057</v>
      </c>
    </row>
    <row r="9569" spans="1:14" x14ac:dyDescent="0.3">
      <c r="A9569" t="s">
        <v>28729</v>
      </c>
      <c r="B9569" t="s">
        <v>4667</v>
      </c>
      <c r="C9569">
        <v>4.4000000000000004</v>
      </c>
      <c r="D9569">
        <v>49</v>
      </c>
      <c r="E9569">
        <v>519</v>
      </c>
      <c r="F9569">
        <v>337</v>
      </c>
      <c r="G9569" t="s">
        <v>13293</v>
      </c>
      <c r="H9569" t="s">
        <v>28730</v>
      </c>
      <c r="I9569" t="s">
        <v>138</v>
      </c>
      <c r="J9569" t="s">
        <v>4670</v>
      </c>
      <c r="K9569" t="s">
        <v>28731</v>
      </c>
      <c r="L9569">
        <v>12750700</v>
      </c>
      <c r="M9569">
        <f t="shared" si="298"/>
        <v>16513</v>
      </c>
      <c r="N9569" s="2">
        <f t="shared" si="299"/>
        <v>35.067437379576106</v>
      </c>
    </row>
    <row r="9570" spans="1:14" x14ac:dyDescent="0.3">
      <c r="A9570" t="s">
        <v>5288</v>
      </c>
      <c r="B9570" t="s">
        <v>2904</v>
      </c>
      <c r="C9570">
        <v>4.2</v>
      </c>
      <c r="D9570">
        <v>13</v>
      </c>
      <c r="E9570">
        <v>4745</v>
      </c>
      <c r="F9570">
        <v>3084</v>
      </c>
      <c r="G9570" t="s">
        <v>16</v>
      </c>
      <c r="H9570" t="s">
        <v>28732</v>
      </c>
      <c r="I9570" t="s">
        <v>586</v>
      </c>
      <c r="J9570" t="s">
        <v>2906</v>
      </c>
      <c r="K9570" t="s">
        <v>28733</v>
      </c>
      <c r="L9570">
        <v>17482064</v>
      </c>
      <c r="M9570">
        <f t="shared" si="298"/>
        <v>40092</v>
      </c>
      <c r="N9570" s="2">
        <f t="shared" si="299"/>
        <v>35.005268703898842</v>
      </c>
    </row>
    <row r="9571" spans="1:14" x14ac:dyDescent="0.3">
      <c r="A9571" t="s">
        <v>583</v>
      </c>
      <c r="B9571" t="s">
        <v>2745</v>
      </c>
      <c r="C9571">
        <v>4.3</v>
      </c>
      <c r="D9571">
        <v>109</v>
      </c>
      <c r="E9571">
        <v>1399</v>
      </c>
      <c r="F9571">
        <v>503</v>
      </c>
      <c r="G9571" t="s">
        <v>16</v>
      </c>
      <c r="H9571" t="s">
        <v>28734</v>
      </c>
      <c r="I9571" t="s">
        <v>586</v>
      </c>
      <c r="J9571" t="s">
        <v>2747</v>
      </c>
      <c r="K9571" t="s">
        <v>28735</v>
      </c>
      <c r="L9571">
        <v>13596302</v>
      </c>
      <c r="M9571">
        <f t="shared" si="298"/>
        <v>54827</v>
      </c>
      <c r="N9571" s="2">
        <f t="shared" si="299"/>
        <v>64.0457469621158</v>
      </c>
    </row>
    <row r="9572" spans="1:14" x14ac:dyDescent="0.3">
      <c r="A9572" t="s">
        <v>670</v>
      </c>
      <c r="B9572" t="s">
        <v>3055</v>
      </c>
      <c r="C9572">
        <v>4.5999999999999996</v>
      </c>
      <c r="D9572">
        <v>14</v>
      </c>
      <c r="E9572">
        <v>10250</v>
      </c>
      <c r="F9572">
        <v>6150</v>
      </c>
      <c r="G9572" t="s">
        <v>16</v>
      </c>
      <c r="H9572" t="s">
        <v>28736</v>
      </c>
      <c r="I9572" t="s">
        <v>177</v>
      </c>
      <c r="J9572" t="s">
        <v>3057</v>
      </c>
      <c r="K9572" t="s">
        <v>28737</v>
      </c>
      <c r="L9572">
        <v>15993412</v>
      </c>
      <c r="M9572">
        <f t="shared" si="298"/>
        <v>86100</v>
      </c>
      <c r="N9572" s="2">
        <f t="shared" si="299"/>
        <v>40</v>
      </c>
    </row>
    <row r="9573" spans="1:14" x14ac:dyDescent="0.3">
      <c r="A9573" t="s">
        <v>28738</v>
      </c>
      <c r="B9573" t="s">
        <v>80</v>
      </c>
      <c r="C9573">
        <v>3.9</v>
      </c>
      <c r="D9573">
        <v>15</v>
      </c>
      <c r="E9573">
        <v>3999</v>
      </c>
      <c r="F9573">
        <v>1199</v>
      </c>
      <c r="G9573" t="s">
        <v>16</v>
      </c>
      <c r="H9573" t="s">
        <v>28739</v>
      </c>
      <c r="I9573" t="s">
        <v>177</v>
      </c>
      <c r="J9573" t="s">
        <v>84</v>
      </c>
      <c r="K9573" t="s">
        <v>28740</v>
      </c>
      <c r="L9573">
        <v>15041262</v>
      </c>
      <c r="M9573">
        <f t="shared" si="298"/>
        <v>17985</v>
      </c>
      <c r="N9573" s="2">
        <f t="shared" si="299"/>
        <v>70.017504376094024</v>
      </c>
    </row>
    <row r="9574" spans="1:14" x14ac:dyDescent="0.3">
      <c r="A9574" t="s">
        <v>6684</v>
      </c>
      <c r="B9574" t="s">
        <v>3777</v>
      </c>
      <c r="C9574">
        <v>4.0999999999999996</v>
      </c>
      <c r="D9574">
        <v>21</v>
      </c>
      <c r="E9574">
        <v>2699</v>
      </c>
      <c r="F9574">
        <v>944</v>
      </c>
      <c r="G9574" t="s">
        <v>242</v>
      </c>
      <c r="H9574" t="s">
        <v>28741</v>
      </c>
      <c r="I9574" t="s">
        <v>1176</v>
      </c>
      <c r="J9574" t="s">
        <v>3779</v>
      </c>
      <c r="K9574" t="s">
        <v>28742</v>
      </c>
      <c r="L9574">
        <v>15823986</v>
      </c>
      <c r="M9574">
        <f t="shared" si="298"/>
        <v>19824</v>
      </c>
      <c r="N9574" s="2">
        <f t="shared" si="299"/>
        <v>65.02408299370137</v>
      </c>
    </row>
    <row r="9575" spans="1:14" x14ac:dyDescent="0.3">
      <c r="A9575" t="s">
        <v>5085</v>
      </c>
      <c r="B9575" t="s">
        <v>1222</v>
      </c>
      <c r="C9575">
        <v>3.6</v>
      </c>
      <c r="D9575">
        <v>48</v>
      </c>
      <c r="E9575">
        <v>1099</v>
      </c>
      <c r="F9575">
        <v>483</v>
      </c>
      <c r="G9575" t="s">
        <v>249</v>
      </c>
      <c r="H9575" t="s">
        <v>28743</v>
      </c>
      <c r="I9575" t="s">
        <v>1229</v>
      </c>
      <c r="J9575" t="s">
        <v>1224</v>
      </c>
      <c r="K9575" t="s">
        <v>28744</v>
      </c>
      <c r="L9575">
        <v>15136548</v>
      </c>
      <c r="M9575">
        <f t="shared" si="298"/>
        <v>23184</v>
      </c>
      <c r="N9575" s="2">
        <f t="shared" si="299"/>
        <v>56.050955414012741</v>
      </c>
    </row>
    <row r="9576" spans="1:14" x14ac:dyDescent="0.3">
      <c r="A9576" t="s">
        <v>1821</v>
      </c>
      <c r="B9576" t="s">
        <v>2852</v>
      </c>
      <c r="C9576">
        <v>4.5999999999999996</v>
      </c>
      <c r="D9576">
        <v>42</v>
      </c>
      <c r="E9576">
        <v>3715</v>
      </c>
      <c r="F9576">
        <v>3715</v>
      </c>
      <c r="G9576" t="s">
        <v>16</v>
      </c>
      <c r="H9576" t="s">
        <v>28745</v>
      </c>
      <c r="I9576" t="s">
        <v>177</v>
      </c>
      <c r="J9576" t="s">
        <v>2854</v>
      </c>
      <c r="K9576" t="s">
        <v>28746</v>
      </c>
      <c r="L9576">
        <v>12093036</v>
      </c>
      <c r="M9576">
        <f t="shared" si="298"/>
        <v>156030</v>
      </c>
      <c r="N9576" s="2">
        <f t="shared" si="299"/>
        <v>0</v>
      </c>
    </row>
    <row r="9577" spans="1:14" x14ac:dyDescent="0.3">
      <c r="A9577" t="s">
        <v>5825</v>
      </c>
      <c r="B9577" t="s">
        <v>230</v>
      </c>
      <c r="C9577">
        <v>4.2</v>
      </c>
      <c r="D9577">
        <v>18</v>
      </c>
      <c r="E9577">
        <v>1699</v>
      </c>
      <c r="F9577">
        <v>594</v>
      </c>
      <c r="G9577" t="s">
        <v>563</v>
      </c>
      <c r="H9577" t="s">
        <v>28747</v>
      </c>
      <c r="I9577" t="s">
        <v>297</v>
      </c>
      <c r="J9577" t="s">
        <v>232</v>
      </c>
      <c r="K9577" t="s">
        <v>28748</v>
      </c>
      <c r="L9577">
        <v>15221246</v>
      </c>
      <c r="M9577">
        <f t="shared" si="298"/>
        <v>10692</v>
      </c>
      <c r="N9577" s="2">
        <f t="shared" si="299"/>
        <v>65.038257798705118</v>
      </c>
    </row>
    <row r="9578" spans="1:14" x14ac:dyDescent="0.3">
      <c r="A9578" t="s">
        <v>21018</v>
      </c>
      <c r="B9578" t="s">
        <v>1222</v>
      </c>
      <c r="C9578">
        <v>4.5999999999999996</v>
      </c>
      <c r="D9578">
        <v>96</v>
      </c>
      <c r="E9578">
        <v>1549</v>
      </c>
      <c r="F9578">
        <v>604</v>
      </c>
      <c r="G9578" t="s">
        <v>67</v>
      </c>
      <c r="H9578" t="s">
        <v>28749</v>
      </c>
      <c r="I9578" t="s">
        <v>50</v>
      </c>
      <c r="J9578" t="s">
        <v>1224</v>
      </c>
      <c r="K9578" t="s">
        <v>28750</v>
      </c>
      <c r="L9578">
        <v>12758204</v>
      </c>
      <c r="M9578">
        <f t="shared" si="298"/>
        <v>57984</v>
      </c>
      <c r="N9578" s="2">
        <f t="shared" si="299"/>
        <v>61.007101355713367</v>
      </c>
    </row>
    <row r="9579" spans="1:14" x14ac:dyDescent="0.3">
      <c r="A9579" t="s">
        <v>28751</v>
      </c>
      <c r="B9579" t="s">
        <v>15848</v>
      </c>
      <c r="C9579">
        <v>3.9</v>
      </c>
      <c r="D9579">
        <v>27</v>
      </c>
      <c r="E9579">
        <v>3495</v>
      </c>
      <c r="F9579">
        <v>2201</v>
      </c>
      <c r="G9579" t="s">
        <v>16</v>
      </c>
      <c r="H9579" t="s">
        <v>28752</v>
      </c>
      <c r="I9579" t="s">
        <v>716</v>
      </c>
      <c r="J9579" t="s">
        <v>15850</v>
      </c>
      <c r="K9579" t="s">
        <v>28753</v>
      </c>
      <c r="L9579">
        <v>16499672</v>
      </c>
      <c r="M9579">
        <f t="shared" si="298"/>
        <v>59427</v>
      </c>
      <c r="N9579" s="2">
        <f t="shared" si="299"/>
        <v>37.024320457796847</v>
      </c>
    </row>
    <row r="9580" spans="1:14" x14ac:dyDescent="0.3">
      <c r="A9580" t="s">
        <v>4152</v>
      </c>
      <c r="B9580" t="s">
        <v>230</v>
      </c>
      <c r="C9580">
        <v>4.0999999999999996</v>
      </c>
      <c r="D9580">
        <v>363</v>
      </c>
      <c r="E9580">
        <v>1799</v>
      </c>
      <c r="F9580">
        <v>1079</v>
      </c>
      <c r="G9580" t="s">
        <v>16</v>
      </c>
      <c r="H9580" t="s">
        <v>28754</v>
      </c>
      <c r="I9580" t="s">
        <v>997</v>
      </c>
      <c r="J9580" t="s">
        <v>232</v>
      </c>
      <c r="K9580" t="s">
        <v>28755</v>
      </c>
      <c r="L9580">
        <v>7787677</v>
      </c>
      <c r="M9580">
        <f t="shared" si="298"/>
        <v>391677</v>
      </c>
      <c r="N9580" s="2">
        <f t="shared" si="299"/>
        <v>40.022234574763758</v>
      </c>
    </row>
    <row r="9581" spans="1:14" x14ac:dyDescent="0.3">
      <c r="A9581" t="s">
        <v>28756</v>
      </c>
      <c r="B9581" t="s">
        <v>2494</v>
      </c>
      <c r="C9581">
        <v>4.5999999999999996</v>
      </c>
      <c r="D9581">
        <v>65</v>
      </c>
      <c r="E9581">
        <v>1399</v>
      </c>
      <c r="F9581">
        <v>699</v>
      </c>
      <c r="G9581" t="s">
        <v>12828</v>
      </c>
      <c r="H9581" t="s">
        <v>28757</v>
      </c>
      <c r="I9581" t="s">
        <v>2497</v>
      </c>
      <c r="J9581" t="s">
        <v>2498</v>
      </c>
      <c r="K9581" t="s">
        <v>28758</v>
      </c>
      <c r="L9581">
        <v>13911108</v>
      </c>
      <c r="M9581">
        <f t="shared" si="298"/>
        <v>45435</v>
      </c>
      <c r="N9581" s="2">
        <f t="shared" si="299"/>
        <v>50.035739814152969</v>
      </c>
    </row>
    <row r="9582" spans="1:14" x14ac:dyDescent="0.3">
      <c r="A9582" t="s">
        <v>5137</v>
      </c>
      <c r="B9582" t="s">
        <v>593</v>
      </c>
      <c r="C9582">
        <v>4.3</v>
      </c>
      <c r="D9582">
        <v>28</v>
      </c>
      <c r="E9582">
        <v>2399</v>
      </c>
      <c r="F9582">
        <v>959</v>
      </c>
      <c r="G9582" t="s">
        <v>28759</v>
      </c>
      <c r="H9582" t="s">
        <v>28760</v>
      </c>
      <c r="I9582" t="s">
        <v>297</v>
      </c>
      <c r="J9582" t="s">
        <v>595</v>
      </c>
      <c r="K9582" t="s">
        <v>28761</v>
      </c>
      <c r="L9582">
        <v>15677380</v>
      </c>
      <c r="M9582">
        <f t="shared" si="298"/>
        <v>26852</v>
      </c>
      <c r="N9582" s="2">
        <f t="shared" si="299"/>
        <v>60.025010421008751</v>
      </c>
    </row>
    <row r="9583" spans="1:14" x14ac:dyDescent="0.3">
      <c r="A9583" t="s">
        <v>28762</v>
      </c>
      <c r="B9583" t="s">
        <v>80</v>
      </c>
      <c r="C9583">
        <v>3.9</v>
      </c>
      <c r="D9583">
        <v>21</v>
      </c>
      <c r="E9583">
        <v>2699</v>
      </c>
      <c r="F9583">
        <v>1079</v>
      </c>
      <c r="G9583" t="s">
        <v>242</v>
      </c>
      <c r="H9583" t="s">
        <v>28763</v>
      </c>
      <c r="I9583" t="s">
        <v>1176</v>
      </c>
      <c r="J9583" t="s">
        <v>84</v>
      </c>
      <c r="K9583" t="s">
        <v>28764</v>
      </c>
      <c r="L9583">
        <v>14530150</v>
      </c>
      <c r="M9583">
        <f t="shared" si="298"/>
        <v>22659</v>
      </c>
      <c r="N9583" s="2">
        <f t="shared" si="299"/>
        <v>60.022230455724348</v>
      </c>
    </row>
    <row r="9584" spans="1:14" x14ac:dyDescent="0.3">
      <c r="A9584" t="s">
        <v>28765</v>
      </c>
      <c r="B9584" t="s">
        <v>165</v>
      </c>
      <c r="C9584">
        <v>3.3</v>
      </c>
      <c r="D9584">
        <v>11</v>
      </c>
      <c r="E9584">
        <v>2999</v>
      </c>
      <c r="F9584">
        <v>1499</v>
      </c>
      <c r="G9584" t="s">
        <v>29</v>
      </c>
      <c r="H9584" t="s">
        <v>28766</v>
      </c>
      <c r="I9584" t="s">
        <v>201</v>
      </c>
      <c r="J9584" t="s">
        <v>168</v>
      </c>
      <c r="K9584" t="s">
        <v>28767</v>
      </c>
      <c r="L9584">
        <v>16580578</v>
      </c>
      <c r="M9584">
        <f t="shared" si="298"/>
        <v>16489</v>
      </c>
      <c r="N9584" s="2">
        <f t="shared" si="299"/>
        <v>50.016672224074689</v>
      </c>
    </row>
    <row r="9585" spans="1:14" x14ac:dyDescent="0.3">
      <c r="A9585" t="s">
        <v>28768</v>
      </c>
      <c r="B9585" t="s">
        <v>689</v>
      </c>
      <c r="C9585">
        <v>4</v>
      </c>
      <c r="D9585">
        <v>29</v>
      </c>
      <c r="E9585">
        <v>2890</v>
      </c>
      <c r="F9585">
        <v>1300</v>
      </c>
      <c r="G9585" t="s">
        <v>88</v>
      </c>
      <c r="H9585" t="s">
        <v>28769</v>
      </c>
      <c r="I9585" t="s">
        <v>586</v>
      </c>
      <c r="J9585" t="s">
        <v>692</v>
      </c>
      <c r="K9585" t="s">
        <v>28770</v>
      </c>
      <c r="L9585">
        <v>17396702</v>
      </c>
      <c r="M9585">
        <f t="shared" si="298"/>
        <v>37700</v>
      </c>
      <c r="N9585" s="2">
        <f t="shared" si="299"/>
        <v>55.017301038062286</v>
      </c>
    </row>
    <row r="9586" spans="1:14" x14ac:dyDescent="0.3">
      <c r="A9586" t="s">
        <v>7867</v>
      </c>
      <c r="B9586" t="s">
        <v>1371</v>
      </c>
      <c r="C9586">
        <v>3.6</v>
      </c>
      <c r="D9586">
        <v>29</v>
      </c>
      <c r="E9586">
        <v>999</v>
      </c>
      <c r="F9586">
        <v>499</v>
      </c>
      <c r="G9586" t="s">
        <v>182</v>
      </c>
      <c r="H9586" t="s">
        <v>28771</v>
      </c>
      <c r="I9586" t="s">
        <v>126</v>
      </c>
      <c r="J9586" t="s">
        <v>1373</v>
      </c>
      <c r="K9586" t="s">
        <v>28772</v>
      </c>
      <c r="L9586">
        <v>11968974</v>
      </c>
      <c r="M9586">
        <f t="shared" si="298"/>
        <v>14471</v>
      </c>
      <c r="N9586" s="2">
        <f t="shared" si="299"/>
        <v>50.050050050050054</v>
      </c>
    </row>
    <row r="9587" spans="1:14" x14ac:dyDescent="0.3">
      <c r="A9587" t="s">
        <v>28773</v>
      </c>
      <c r="B9587" t="s">
        <v>7383</v>
      </c>
      <c r="C9587">
        <v>3.8</v>
      </c>
      <c r="D9587">
        <v>18</v>
      </c>
      <c r="E9587">
        <v>749</v>
      </c>
      <c r="F9587">
        <v>674</v>
      </c>
      <c r="G9587" t="s">
        <v>6300</v>
      </c>
      <c r="H9587" t="s">
        <v>28774</v>
      </c>
      <c r="I9587" t="s">
        <v>11463</v>
      </c>
      <c r="J9587" t="s">
        <v>7386</v>
      </c>
      <c r="K9587" t="s">
        <v>28775</v>
      </c>
      <c r="L9587">
        <v>16265944</v>
      </c>
      <c r="M9587">
        <f t="shared" si="298"/>
        <v>12132</v>
      </c>
      <c r="N9587" s="2">
        <f t="shared" si="299"/>
        <v>10.013351134846461</v>
      </c>
    </row>
    <row r="9588" spans="1:14" x14ac:dyDescent="0.3">
      <c r="A9588" t="s">
        <v>4014</v>
      </c>
      <c r="B9588" t="s">
        <v>18642</v>
      </c>
      <c r="C9588">
        <v>4.2</v>
      </c>
      <c r="D9588">
        <v>2600</v>
      </c>
      <c r="E9588">
        <v>3333</v>
      </c>
      <c r="F9588">
        <v>1233</v>
      </c>
      <c r="G9588" t="s">
        <v>29</v>
      </c>
      <c r="H9588" t="s">
        <v>28776</v>
      </c>
      <c r="I9588" t="s">
        <v>44</v>
      </c>
      <c r="J9588" t="s">
        <v>18644</v>
      </c>
      <c r="K9588" t="s">
        <v>28777</v>
      </c>
      <c r="L9588">
        <v>12681770</v>
      </c>
      <c r="M9588">
        <f t="shared" si="298"/>
        <v>3205800</v>
      </c>
      <c r="N9588" s="2">
        <f t="shared" si="299"/>
        <v>63.006300630063009</v>
      </c>
    </row>
    <row r="9589" spans="1:14" x14ac:dyDescent="0.3">
      <c r="A9589" t="s">
        <v>455</v>
      </c>
      <c r="B9589" t="s">
        <v>7130</v>
      </c>
      <c r="C9589">
        <v>4.4000000000000004</v>
      </c>
      <c r="D9589">
        <v>68</v>
      </c>
      <c r="E9589">
        <v>699</v>
      </c>
      <c r="F9589">
        <v>299</v>
      </c>
      <c r="G9589" t="s">
        <v>29</v>
      </c>
      <c r="H9589" t="s">
        <v>28778</v>
      </c>
      <c r="I9589" t="s">
        <v>37</v>
      </c>
      <c r="J9589" t="s">
        <v>7130</v>
      </c>
      <c r="K9589" t="s">
        <v>28779</v>
      </c>
      <c r="L9589">
        <v>14463676</v>
      </c>
      <c r="M9589">
        <f t="shared" si="298"/>
        <v>20332</v>
      </c>
      <c r="N9589" s="2">
        <f t="shared" si="299"/>
        <v>57.224606580829764</v>
      </c>
    </row>
    <row r="9590" spans="1:14" x14ac:dyDescent="0.3">
      <c r="A9590" t="s">
        <v>28780</v>
      </c>
      <c r="B9590" t="s">
        <v>123</v>
      </c>
      <c r="C9590">
        <v>4.5</v>
      </c>
      <c r="D9590">
        <v>6</v>
      </c>
      <c r="E9590">
        <v>2899</v>
      </c>
      <c r="F9590">
        <v>1449</v>
      </c>
      <c r="G9590" t="s">
        <v>29</v>
      </c>
      <c r="H9590" t="s">
        <v>28781</v>
      </c>
      <c r="I9590" t="s">
        <v>132</v>
      </c>
      <c r="J9590" t="s">
        <v>127</v>
      </c>
      <c r="K9590" t="s">
        <v>28782</v>
      </c>
      <c r="L9590">
        <v>14977274</v>
      </c>
      <c r="M9590">
        <f t="shared" si="298"/>
        <v>8694</v>
      </c>
      <c r="N9590" s="2">
        <f t="shared" si="299"/>
        <v>50.017247326664375</v>
      </c>
    </row>
    <row r="9591" spans="1:14" x14ac:dyDescent="0.3">
      <c r="A9591" t="s">
        <v>28783</v>
      </c>
      <c r="B9591" t="s">
        <v>241</v>
      </c>
      <c r="C9591">
        <v>4</v>
      </c>
      <c r="D9591">
        <v>7</v>
      </c>
      <c r="E9591">
        <v>2299</v>
      </c>
      <c r="F9591">
        <v>919</v>
      </c>
      <c r="G9591" t="s">
        <v>242</v>
      </c>
      <c r="H9591" t="s">
        <v>28784</v>
      </c>
      <c r="I9591" t="s">
        <v>1176</v>
      </c>
      <c r="J9591" t="s">
        <v>245</v>
      </c>
      <c r="K9591" t="s">
        <v>28785</v>
      </c>
      <c r="L9591">
        <v>15156456</v>
      </c>
      <c r="M9591">
        <f t="shared" si="298"/>
        <v>6433</v>
      </c>
      <c r="N9591" s="2">
        <f t="shared" si="299"/>
        <v>60.026098303610262</v>
      </c>
    </row>
    <row r="9592" spans="1:14" x14ac:dyDescent="0.3">
      <c r="A9592" t="s">
        <v>4197</v>
      </c>
      <c r="B9592" t="s">
        <v>499</v>
      </c>
      <c r="C9592">
        <v>4</v>
      </c>
      <c r="D9592">
        <v>33</v>
      </c>
      <c r="E9592">
        <v>1299</v>
      </c>
      <c r="F9592">
        <v>584</v>
      </c>
      <c r="G9592" t="s">
        <v>683</v>
      </c>
      <c r="H9592" t="s">
        <v>28786</v>
      </c>
      <c r="I9592" t="s">
        <v>76</v>
      </c>
      <c r="J9592" t="s">
        <v>502</v>
      </c>
      <c r="K9592" t="s">
        <v>28787</v>
      </c>
      <c r="L9592">
        <v>15624088</v>
      </c>
      <c r="M9592">
        <f t="shared" si="298"/>
        <v>19272</v>
      </c>
      <c r="N9592" s="2">
        <f t="shared" si="299"/>
        <v>55.042340261739795</v>
      </c>
    </row>
    <row r="9593" spans="1:14" x14ac:dyDescent="0.3">
      <c r="A9593" t="s">
        <v>28788</v>
      </c>
      <c r="B9593" t="s">
        <v>17870</v>
      </c>
      <c r="C9593">
        <v>4.2</v>
      </c>
      <c r="D9593">
        <v>78</v>
      </c>
      <c r="E9593">
        <v>3199</v>
      </c>
      <c r="F9593">
        <v>2719</v>
      </c>
      <c r="G9593" t="s">
        <v>1143</v>
      </c>
      <c r="H9593" t="s">
        <v>28789</v>
      </c>
      <c r="I9593" t="s">
        <v>1145</v>
      </c>
      <c r="J9593" t="s">
        <v>17872</v>
      </c>
      <c r="K9593" t="s">
        <v>28790</v>
      </c>
      <c r="L9593">
        <v>16817574</v>
      </c>
      <c r="M9593">
        <f t="shared" si="298"/>
        <v>212082</v>
      </c>
      <c r="N9593" s="2">
        <f t="shared" si="299"/>
        <v>15.004688965301657</v>
      </c>
    </row>
    <row r="9594" spans="1:14" x14ac:dyDescent="0.3">
      <c r="A9594" t="s">
        <v>28791</v>
      </c>
      <c r="B9594" t="s">
        <v>12729</v>
      </c>
      <c r="C9594">
        <v>4</v>
      </c>
      <c r="D9594">
        <v>469</v>
      </c>
      <c r="E9594">
        <v>990</v>
      </c>
      <c r="F9594">
        <v>594</v>
      </c>
      <c r="G9594" t="s">
        <v>335</v>
      </c>
      <c r="H9594" t="s">
        <v>28792</v>
      </c>
      <c r="I9594" t="s">
        <v>495</v>
      </c>
      <c r="J9594" t="s">
        <v>12731</v>
      </c>
      <c r="K9594" t="s">
        <v>28793</v>
      </c>
      <c r="L9594">
        <v>1749923</v>
      </c>
      <c r="M9594">
        <f t="shared" si="298"/>
        <v>278586</v>
      </c>
      <c r="N9594" s="2">
        <f t="shared" si="299"/>
        <v>40</v>
      </c>
    </row>
    <row r="9595" spans="1:14" x14ac:dyDescent="0.3">
      <c r="A9595" t="s">
        <v>22845</v>
      </c>
      <c r="B9595" t="s">
        <v>41</v>
      </c>
      <c r="C9595">
        <v>4.7</v>
      </c>
      <c r="D9595">
        <v>19</v>
      </c>
      <c r="E9595">
        <v>1199</v>
      </c>
      <c r="F9595">
        <v>1199</v>
      </c>
      <c r="G9595" t="s">
        <v>860</v>
      </c>
      <c r="H9595" t="s">
        <v>28794</v>
      </c>
      <c r="I9595" t="s">
        <v>37</v>
      </c>
      <c r="J9595" t="s">
        <v>45</v>
      </c>
      <c r="K9595" t="s">
        <v>28795</v>
      </c>
      <c r="L9595">
        <v>13637664</v>
      </c>
      <c r="M9595">
        <f t="shared" si="298"/>
        <v>22781</v>
      </c>
      <c r="N9595" s="2">
        <f t="shared" si="299"/>
        <v>0</v>
      </c>
    </row>
    <row r="9596" spans="1:14" x14ac:dyDescent="0.3">
      <c r="A9596" t="s">
        <v>2074</v>
      </c>
      <c r="B9596" t="s">
        <v>4913</v>
      </c>
      <c r="C9596">
        <v>4.8</v>
      </c>
      <c r="D9596">
        <v>9</v>
      </c>
      <c r="E9596">
        <v>3099</v>
      </c>
      <c r="F9596">
        <v>1549</v>
      </c>
      <c r="G9596" t="s">
        <v>74</v>
      </c>
      <c r="H9596" t="s">
        <v>28796</v>
      </c>
      <c r="I9596" t="s">
        <v>1080</v>
      </c>
      <c r="J9596" t="s">
        <v>4915</v>
      </c>
      <c r="K9596" t="s">
        <v>28797</v>
      </c>
      <c r="L9596">
        <v>15565926</v>
      </c>
      <c r="M9596">
        <f t="shared" si="298"/>
        <v>13941</v>
      </c>
      <c r="N9596" s="2">
        <f t="shared" si="299"/>
        <v>50.016134236850597</v>
      </c>
    </row>
    <row r="9597" spans="1:14" x14ac:dyDescent="0.3">
      <c r="A9597" t="s">
        <v>22907</v>
      </c>
      <c r="B9597" t="s">
        <v>2388</v>
      </c>
      <c r="C9597">
        <v>3.9</v>
      </c>
      <c r="D9597">
        <v>275</v>
      </c>
      <c r="E9597">
        <v>1299</v>
      </c>
      <c r="F9597">
        <v>584</v>
      </c>
      <c r="G9597" t="s">
        <v>67</v>
      </c>
      <c r="H9597" t="s">
        <v>28798</v>
      </c>
      <c r="I9597" t="s">
        <v>1532</v>
      </c>
      <c r="J9597" t="s">
        <v>2390</v>
      </c>
      <c r="K9597" t="s">
        <v>28799</v>
      </c>
      <c r="L9597">
        <v>11120370</v>
      </c>
      <c r="M9597">
        <f t="shared" si="298"/>
        <v>160600</v>
      </c>
      <c r="N9597" s="2">
        <f t="shared" si="299"/>
        <v>55.042340261739795</v>
      </c>
    </row>
    <row r="9598" spans="1:14" x14ac:dyDescent="0.3">
      <c r="A9598" t="s">
        <v>1179</v>
      </c>
      <c r="B9598" t="s">
        <v>230</v>
      </c>
      <c r="C9598">
        <v>4.2</v>
      </c>
      <c r="D9598">
        <v>1500</v>
      </c>
      <c r="E9598">
        <v>3999</v>
      </c>
      <c r="F9598">
        <v>2199</v>
      </c>
      <c r="G9598" t="s">
        <v>335</v>
      </c>
      <c r="H9598" t="s">
        <v>28800</v>
      </c>
      <c r="I9598" t="s">
        <v>44</v>
      </c>
      <c r="J9598" t="s">
        <v>232</v>
      </c>
      <c r="K9598" t="s">
        <v>28801</v>
      </c>
      <c r="L9598">
        <v>1845173</v>
      </c>
      <c r="M9598">
        <f t="shared" si="298"/>
        <v>3298500</v>
      </c>
      <c r="N9598" s="2">
        <f t="shared" si="299"/>
        <v>45.011252813203299</v>
      </c>
    </row>
    <row r="9599" spans="1:14" x14ac:dyDescent="0.3">
      <c r="A9599" t="s">
        <v>7681</v>
      </c>
      <c r="B9599" t="s">
        <v>364</v>
      </c>
      <c r="C9599">
        <v>4.2</v>
      </c>
      <c r="D9599">
        <v>226</v>
      </c>
      <c r="E9599">
        <v>1299</v>
      </c>
      <c r="F9599">
        <v>974</v>
      </c>
      <c r="G9599" t="s">
        <v>3048</v>
      </c>
      <c r="H9599" t="s">
        <v>28802</v>
      </c>
      <c r="I9599" t="s">
        <v>126</v>
      </c>
      <c r="J9599" t="s">
        <v>368</v>
      </c>
      <c r="K9599" t="s">
        <v>28803</v>
      </c>
      <c r="L9599">
        <v>11283446</v>
      </c>
      <c r="M9599">
        <f t="shared" si="298"/>
        <v>220124</v>
      </c>
      <c r="N9599" s="2">
        <f t="shared" si="299"/>
        <v>25.019245573518091</v>
      </c>
    </row>
    <row r="9600" spans="1:14" x14ac:dyDescent="0.3">
      <c r="A9600" t="s">
        <v>732</v>
      </c>
      <c r="B9600" t="s">
        <v>4800</v>
      </c>
      <c r="C9600">
        <v>4.2</v>
      </c>
      <c r="D9600">
        <v>1700</v>
      </c>
      <c r="E9600">
        <v>1999</v>
      </c>
      <c r="F9600">
        <v>999</v>
      </c>
      <c r="G9600" t="s">
        <v>67</v>
      </c>
      <c r="H9600" t="s">
        <v>28804</v>
      </c>
      <c r="I9600" t="s">
        <v>201</v>
      </c>
      <c r="J9600" t="s">
        <v>4802</v>
      </c>
      <c r="K9600" t="s">
        <v>28805</v>
      </c>
      <c r="L9600">
        <v>2175460</v>
      </c>
      <c r="M9600">
        <f t="shared" si="298"/>
        <v>1698300</v>
      </c>
      <c r="N9600" s="2">
        <f t="shared" si="299"/>
        <v>50.025012506253134</v>
      </c>
    </row>
    <row r="9601" spans="1:14" x14ac:dyDescent="0.3">
      <c r="A9601" t="s">
        <v>961</v>
      </c>
      <c r="B9601" t="s">
        <v>962</v>
      </c>
      <c r="C9601">
        <v>4.5</v>
      </c>
      <c r="D9601">
        <v>20</v>
      </c>
      <c r="E9601">
        <v>1498</v>
      </c>
      <c r="F9601">
        <v>689</v>
      </c>
      <c r="G9601" t="s">
        <v>242</v>
      </c>
      <c r="H9601" t="s">
        <v>28806</v>
      </c>
      <c r="I9601" t="s">
        <v>244</v>
      </c>
      <c r="J9601" t="s">
        <v>964</v>
      </c>
      <c r="K9601" t="s">
        <v>28807</v>
      </c>
      <c r="L9601">
        <v>16865062</v>
      </c>
      <c r="M9601">
        <f t="shared" si="298"/>
        <v>13780</v>
      </c>
      <c r="N9601" s="2">
        <f t="shared" si="299"/>
        <v>54.005340453938587</v>
      </c>
    </row>
    <row r="9602" spans="1:14" x14ac:dyDescent="0.3">
      <c r="A9602" t="s">
        <v>5770</v>
      </c>
      <c r="B9602" t="s">
        <v>66</v>
      </c>
      <c r="C9602">
        <v>4.5999999999999996</v>
      </c>
      <c r="D9602">
        <v>11</v>
      </c>
      <c r="E9602">
        <v>1875</v>
      </c>
      <c r="F9602">
        <v>499</v>
      </c>
      <c r="G9602" t="s">
        <v>67</v>
      </c>
      <c r="H9602" t="s">
        <v>28808</v>
      </c>
      <c r="I9602" t="s">
        <v>642</v>
      </c>
      <c r="J9602" t="s">
        <v>70</v>
      </c>
      <c r="K9602" t="s">
        <v>28809</v>
      </c>
      <c r="L9602">
        <v>17438774</v>
      </c>
      <c r="M9602">
        <f t="shared" si="298"/>
        <v>5489</v>
      </c>
      <c r="N9602" s="2">
        <f t="shared" si="299"/>
        <v>73.38666666666667</v>
      </c>
    </row>
    <row r="9603" spans="1:14" x14ac:dyDescent="0.3">
      <c r="A9603" t="s">
        <v>28810</v>
      </c>
      <c r="B9603" t="s">
        <v>2679</v>
      </c>
      <c r="C9603">
        <v>4</v>
      </c>
      <c r="D9603">
        <v>39</v>
      </c>
      <c r="E9603">
        <v>6999</v>
      </c>
      <c r="F9603">
        <v>4899</v>
      </c>
      <c r="G9603" t="s">
        <v>1234</v>
      </c>
      <c r="H9603" t="s">
        <v>28811</v>
      </c>
      <c r="I9603" t="s">
        <v>1192</v>
      </c>
      <c r="J9603" t="s">
        <v>2681</v>
      </c>
      <c r="K9603" t="s">
        <v>28812</v>
      </c>
      <c r="L9603">
        <v>11353964</v>
      </c>
      <c r="M9603">
        <f t="shared" ref="M9603:M9666" si="300">D9603*F9603</f>
        <v>191061</v>
      </c>
      <c r="N9603" s="2">
        <f t="shared" ref="N9603:N9666" si="301">((E9603-F9603)/E9603) *100</f>
        <v>30.004286326618089</v>
      </c>
    </row>
    <row r="9604" spans="1:14" x14ac:dyDescent="0.3">
      <c r="A9604" t="s">
        <v>28813</v>
      </c>
      <c r="B9604" t="s">
        <v>12206</v>
      </c>
      <c r="C9604">
        <v>4.3</v>
      </c>
      <c r="D9604">
        <v>26</v>
      </c>
      <c r="E9604">
        <v>7999</v>
      </c>
      <c r="F9604">
        <v>2319</v>
      </c>
      <c r="G9604" t="s">
        <v>16</v>
      </c>
      <c r="H9604" t="s">
        <v>28814</v>
      </c>
      <c r="I9604" t="s">
        <v>177</v>
      </c>
      <c r="J9604" t="s">
        <v>12208</v>
      </c>
      <c r="K9604" t="s">
        <v>28815</v>
      </c>
      <c r="L9604">
        <v>15556478</v>
      </c>
      <c r="M9604">
        <f t="shared" si="300"/>
        <v>60294</v>
      </c>
      <c r="N9604" s="2">
        <f t="shared" si="301"/>
        <v>71.008876109513679</v>
      </c>
    </row>
    <row r="9605" spans="1:14" x14ac:dyDescent="0.3">
      <c r="A9605" t="s">
        <v>22342</v>
      </c>
      <c r="B9605" t="s">
        <v>41</v>
      </c>
      <c r="C9605">
        <v>4.2</v>
      </c>
      <c r="D9605">
        <v>425</v>
      </c>
      <c r="E9605">
        <v>3449</v>
      </c>
      <c r="F9605">
        <v>1896</v>
      </c>
      <c r="G9605" t="s">
        <v>690</v>
      </c>
      <c r="H9605" t="s">
        <v>28816</v>
      </c>
      <c r="I9605" t="s">
        <v>90</v>
      </c>
      <c r="J9605" t="s">
        <v>45</v>
      </c>
      <c r="K9605" t="s">
        <v>24759</v>
      </c>
      <c r="L9605">
        <v>2311891</v>
      </c>
      <c r="M9605">
        <f t="shared" si="300"/>
        <v>805800</v>
      </c>
      <c r="N9605" s="2">
        <f t="shared" si="301"/>
        <v>45.027544215714698</v>
      </c>
    </row>
    <row r="9606" spans="1:14" x14ac:dyDescent="0.3">
      <c r="A9606" t="s">
        <v>1781</v>
      </c>
      <c r="B9606" t="s">
        <v>54</v>
      </c>
      <c r="C9606">
        <v>4.3</v>
      </c>
      <c r="D9606">
        <v>398</v>
      </c>
      <c r="E9606">
        <v>999</v>
      </c>
      <c r="F9606">
        <v>349</v>
      </c>
      <c r="G9606" t="s">
        <v>67</v>
      </c>
      <c r="H9606" t="s">
        <v>28817</v>
      </c>
      <c r="I9606" t="s">
        <v>273</v>
      </c>
      <c r="J9606" t="s">
        <v>57</v>
      </c>
      <c r="K9606" t="s">
        <v>28818</v>
      </c>
      <c r="L9606">
        <v>14917714</v>
      </c>
      <c r="M9606">
        <f t="shared" si="300"/>
        <v>138902</v>
      </c>
      <c r="N9606" s="2">
        <f t="shared" si="301"/>
        <v>65.06506506506507</v>
      </c>
    </row>
    <row r="9607" spans="1:14" x14ac:dyDescent="0.3">
      <c r="A9607" t="s">
        <v>5120</v>
      </c>
      <c r="B9607" t="s">
        <v>6162</v>
      </c>
      <c r="C9607">
        <v>4</v>
      </c>
      <c r="D9607">
        <v>25</v>
      </c>
      <c r="E9607">
        <v>999</v>
      </c>
      <c r="F9607">
        <v>399</v>
      </c>
      <c r="G9607" t="s">
        <v>124</v>
      </c>
      <c r="H9607" t="s">
        <v>28819</v>
      </c>
      <c r="I9607" t="s">
        <v>126</v>
      </c>
      <c r="J9607" t="s">
        <v>6164</v>
      </c>
      <c r="K9607" t="s">
        <v>28820</v>
      </c>
      <c r="L9607">
        <v>14041222</v>
      </c>
      <c r="M9607">
        <f t="shared" si="300"/>
        <v>9975</v>
      </c>
      <c r="N9607" s="2">
        <f t="shared" si="301"/>
        <v>60.06006006006006</v>
      </c>
    </row>
    <row r="9608" spans="1:14" x14ac:dyDescent="0.3">
      <c r="A9608" t="s">
        <v>1356</v>
      </c>
      <c r="B9608" t="s">
        <v>119</v>
      </c>
      <c r="C9608">
        <v>5</v>
      </c>
      <c r="D9608">
        <v>5</v>
      </c>
      <c r="E9608">
        <v>399</v>
      </c>
      <c r="F9608">
        <v>399</v>
      </c>
      <c r="G9608" t="s">
        <v>124</v>
      </c>
      <c r="H9608" t="s">
        <v>28821</v>
      </c>
      <c r="I9608" t="s">
        <v>495</v>
      </c>
      <c r="J9608" t="s">
        <v>119</v>
      </c>
      <c r="K9608" t="e">
        <f>-max-women-navy-blue-solid-ankle-length-leggings</f>
        <v>#NAME?</v>
      </c>
      <c r="L9608">
        <v>18069960</v>
      </c>
      <c r="M9608">
        <f t="shared" si="300"/>
        <v>1995</v>
      </c>
      <c r="N9608" s="2">
        <f t="shared" si="301"/>
        <v>0</v>
      </c>
    </row>
    <row r="9609" spans="1:14" x14ac:dyDescent="0.3">
      <c r="A9609" t="s">
        <v>28822</v>
      </c>
      <c r="B9609" t="s">
        <v>241</v>
      </c>
      <c r="C9609">
        <v>4.5</v>
      </c>
      <c r="D9609">
        <v>96</v>
      </c>
      <c r="E9609">
        <v>549</v>
      </c>
      <c r="F9609">
        <v>356</v>
      </c>
      <c r="G9609" t="s">
        <v>1588</v>
      </c>
      <c r="H9609" t="s">
        <v>28823</v>
      </c>
      <c r="I9609" t="s">
        <v>220</v>
      </c>
      <c r="J9609" t="s">
        <v>245</v>
      </c>
      <c r="K9609" t="s">
        <v>28824</v>
      </c>
      <c r="L9609">
        <v>15412326</v>
      </c>
      <c r="M9609">
        <f t="shared" si="300"/>
        <v>34176</v>
      </c>
      <c r="N9609" s="2">
        <f t="shared" si="301"/>
        <v>35.154826958105645</v>
      </c>
    </row>
    <row r="9610" spans="1:14" x14ac:dyDescent="0.3">
      <c r="A9610" t="s">
        <v>28825</v>
      </c>
      <c r="B9610" t="s">
        <v>816</v>
      </c>
      <c r="C9610">
        <v>4.5</v>
      </c>
      <c r="D9610">
        <v>8</v>
      </c>
      <c r="E9610">
        <v>3999</v>
      </c>
      <c r="F9610">
        <v>2599</v>
      </c>
      <c r="G9610" t="s">
        <v>182</v>
      </c>
      <c r="H9610" t="s">
        <v>28826</v>
      </c>
      <c r="I9610" t="s">
        <v>50</v>
      </c>
      <c r="J9610" t="s">
        <v>819</v>
      </c>
      <c r="K9610" t="s">
        <v>28827</v>
      </c>
      <c r="L9610">
        <v>15261946</v>
      </c>
      <c r="M9610">
        <f t="shared" si="300"/>
        <v>20792</v>
      </c>
      <c r="N9610" s="2">
        <f t="shared" si="301"/>
        <v>35.008752188047012</v>
      </c>
    </row>
    <row r="9611" spans="1:14" x14ac:dyDescent="0.3">
      <c r="A9611" t="s">
        <v>28828</v>
      </c>
      <c r="B9611" t="s">
        <v>2878</v>
      </c>
      <c r="C9611">
        <v>4.4000000000000004</v>
      </c>
      <c r="D9611">
        <v>85</v>
      </c>
      <c r="E9611">
        <v>1199</v>
      </c>
      <c r="F9611">
        <v>575</v>
      </c>
      <c r="G9611" t="s">
        <v>42</v>
      </c>
      <c r="H9611" t="s">
        <v>28829</v>
      </c>
      <c r="I9611" t="s">
        <v>37</v>
      </c>
      <c r="J9611" t="s">
        <v>2880</v>
      </c>
      <c r="K9611" t="s">
        <v>28830</v>
      </c>
      <c r="L9611">
        <v>13930732</v>
      </c>
      <c r="M9611">
        <f t="shared" si="300"/>
        <v>48875</v>
      </c>
      <c r="N9611" s="2">
        <f t="shared" si="301"/>
        <v>52.043369474562141</v>
      </c>
    </row>
    <row r="9612" spans="1:14" x14ac:dyDescent="0.3">
      <c r="A9612" t="s">
        <v>28831</v>
      </c>
      <c r="B9612" t="s">
        <v>284</v>
      </c>
      <c r="C9612">
        <v>4.2</v>
      </c>
      <c r="D9612">
        <v>1400</v>
      </c>
      <c r="E9612">
        <v>1299</v>
      </c>
      <c r="F9612">
        <v>545</v>
      </c>
      <c r="G9612" t="s">
        <v>42</v>
      </c>
      <c r="H9612" t="s">
        <v>28832</v>
      </c>
      <c r="I9612" t="s">
        <v>56</v>
      </c>
      <c r="J9612" t="s">
        <v>286</v>
      </c>
      <c r="K9612" t="s">
        <v>28833</v>
      </c>
      <c r="L9612">
        <v>11364440</v>
      </c>
      <c r="M9612">
        <f t="shared" si="300"/>
        <v>763000</v>
      </c>
      <c r="N9612" s="2">
        <f t="shared" si="301"/>
        <v>58.044649730561972</v>
      </c>
    </row>
    <row r="9613" spans="1:14" x14ac:dyDescent="0.3">
      <c r="A9613" t="s">
        <v>28834</v>
      </c>
      <c r="B9613" t="s">
        <v>28835</v>
      </c>
      <c r="C9613">
        <v>4.3</v>
      </c>
      <c r="D9613">
        <v>28</v>
      </c>
      <c r="E9613">
        <v>4999</v>
      </c>
      <c r="F9613">
        <v>1099</v>
      </c>
      <c r="G9613" t="s">
        <v>16</v>
      </c>
      <c r="H9613" t="s">
        <v>28836</v>
      </c>
      <c r="I9613" t="s">
        <v>6762</v>
      </c>
      <c r="J9613" t="s">
        <v>28837</v>
      </c>
      <c r="K9613" t="s">
        <v>28838</v>
      </c>
      <c r="L9613">
        <v>14913728</v>
      </c>
      <c r="M9613">
        <f t="shared" si="300"/>
        <v>30772</v>
      </c>
      <c r="N9613" s="2">
        <f t="shared" si="301"/>
        <v>78.015603120624121</v>
      </c>
    </row>
    <row r="9614" spans="1:14" x14ac:dyDescent="0.3">
      <c r="A9614" t="s">
        <v>174</v>
      </c>
      <c r="B9614" t="s">
        <v>54</v>
      </c>
      <c r="C9614">
        <v>4.4000000000000004</v>
      </c>
      <c r="D9614">
        <v>99</v>
      </c>
      <c r="E9614">
        <v>3499</v>
      </c>
      <c r="F9614">
        <v>874</v>
      </c>
      <c r="G9614" t="s">
        <v>16</v>
      </c>
      <c r="H9614" t="s">
        <v>28839</v>
      </c>
      <c r="I9614" t="s">
        <v>177</v>
      </c>
      <c r="J9614" t="s">
        <v>57</v>
      </c>
      <c r="K9614" t="s">
        <v>28840</v>
      </c>
      <c r="L9614">
        <v>13091128</v>
      </c>
      <c r="M9614">
        <f t="shared" si="300"/>
        <v>86526</v>
      </c>
      <c r="N9614" s="2">
        <f t="shared" si="301"/>
        <v>75.02143469562732</v>
      </c>
    </row>
    <row r="9615" spans="1:14" x14ac:dyDescent="0.3">
      <c r="A9615" t="s">
        <v>28841</v>
      </c>
      <c r="B9615" t="s">
        <v>1723</v>
      </c>
      <c r="C9615">
        <v>4.5</v>
      </c>
      <c r="D9615">
        <v>246</v>
      </c>
      <c r="E9615">
        <v>699</v>
      </c>
      <c r="F9615">
        <v>699</v>
      </c>
      <c r="G9615" t="s">
        <v>67</v>
      </c>
      <c r="H9615" t="s">
        <v>28842</v>
      </c>
      <c r="I9615" t="s">
        <v>495</v>
      </c>
      <c r="J9615" t="s">
        <v>1725</v>
      </c>
      <c r="K9615" t="s">
        <v>28843</v>
      </c>
      <c r="L9615">
        <v>4891824</v>
      </c>
      <c r="M9615">
        <f t="shared" si="300"/>
        <v>171954</v>
      </c>
      <c r="N9615" s="2">
        <f t="shared" si="301"/>
        <v>0</v>
      </c>
    </row>
    <row r="9616" spans="1:14" x14ac:dyDescent="0.3">
      <c r="A9616" t="s">
        <v>28844</v>
      </c>
      <c r="B9616" t="s">
        <v>386</v>
      </c>
      <c r="C9616">
        <v>4.3</v>
      </c>
      <c r="D9616">
        <v>224</v>
      </c>
      <c r="E9616">
        <v>1140</v>
      </c>
      <c r="F9616">
        <v>399</v>
      </c>
      <c r="G9616" t="s">
        <v>16</v>
      </c>
      <c r="H9616" t="s">
        <v>28845</v>
      </c>
      <c r="I9616" t="s">
        <v>1241</v>
      </c>
      <c r="J9616" t="s">
        <v>389</v>
      </c>
      <c r="K9616" t="s">
        <v>28846</v>
      </c>
      <c r="L9616">
        <v>12526466</v>
      </c>
      <c r="M9616">
        <f t="shared" si="300"/>
        <v>89376</v>
      </c>
      <c r="N9616" s="2">
        <f t="shared" si="301"/>
        <v>65</v>
      </c>
    </row>
    <row r="9617" spans="1:14" x14ac:dyDescent="0.3">
      <c r="A9617" t="s">
        <v>28847</v>
      </c>
      <c r="B9617" t="s">
        <v>1078</v>
      </c>
      <c r="C9617">
        <v>4.2</v>
      </c>
      <c r="D9617">
        <v>21</v>
      </c>
      <c r="E9617">
        <v>1890</v>
      </c>
      <c r="F9617">
        <v>1417</v>
      </c>
      <c r="G9617" t="s">
        <v>16</v>
      </c>
      <c r="H9617" t="s">
        <v>28848</v>
      </c>
      <c r="I9617" t="s">
        <v>586</v>
      </c>
      <c r="J9617" t="s">
        <v>1081</v>
      </c>
      <c r="K9617" t="s">
        <v>28849</v>
      </c>
      <c r="L9617">
        <v>13679876</v>
      </c>
      <c r="M9617">
        <f t="shared" si="300"/>
        <v>29757</v>
      </c>
      <c r="N9617" s="2">
        <f t="shared" si="301"/>
        <v>25.026455026455025</v>
      </c>
    </row>
    <row r="9618" spans="1:14" x14ac:dyDescent="0.3">
      <c r="A9618" t="s">
        <v>28850</v>
      </c>
      <c r="B9618" t="s">
        <v>3107</v>
      </c>
      <c r="C9618">
        <v>4.4000000000000004</v>
      </c>
      <c r="D9618">
        <v>265</v>
      </c>
      <c r="E9618">
        <v>250</v>
      </c>
      <c r="F9618">
        <v>237</v>
      </c>
      <c r="G9618" t="s">
        <v>16</v>
      </c>
      <c r="H9618" t="s">
        <v>28851</v>
      </c>
      <c r="I9618" t="s">
        <v>1388</v>
      </c>
      <c r="J9618" t="s">
        <v>3110</v>
      </c>
      <c r="K9618" t="s">
        <v>28852</v>
      </c>
      <c r="L9618">
        <v>14935178</v>
      </c>
      <c r="M9618">
        <f t="shared" si="300"/>
        <v>62805</v>
      </c>
      <c r="N9618" s="2">
        <f t="shared" si="301"/>
        <v>5.2</v>
      </c>
    </row>
    <row r="9619" spans="1:14" x14ac:dyDescent="0.3">
      <c r="A9619" t="s">
        <v>28853</v>
      </c>
      <c r="B9619" t="s">
        <v>733</v>
      </c>
      <c r="C9619">
        <v>4.0999999999999996</v>
      </c>
      <c r="D9619">
        <v>127</v>
      </c>
      <c r="E9619">
        <v>949</v>
      </c>
      <c r="F9619">
        <v>408</v>
      </c>
      <c r="G9619" t="s">
        <v>67</v>
      </c>
      <c r="H9619" t="s">
        <v>28854</v>
      </c>
      <c r="I9619" t="s">
        <v>862</v>
      </c>
      <c r="J9619" t="s">
        <v>735</v>
      </c>
      <c r="K9619" t="s">
        <v>28855</v>
      </c>
      <c r="L9619">
        <v>14950390</v>
      </c>
      <c r="M9619">
        <f t="shared" si="300"/>
        <v>51816</v>
      </c>
      <c r="N9619" s="2">
        <f t="shared" si="301"/>
        <v>57.007376185458384</v>
      </c>
    </row>
    <row r="9620" spans="1:14" x14ac:dyDescent="0.3">
      <c r="A9620" t="s">
        <v>28856</v>
      </c>
      <c r="B9620" t="s">
        <v>4176</v>
      </c>
      <c r="C9620">
        <v>4.3</v>
      </c>
      <c r="D9620">
        <v>6</v>
      </c>
      <c r="E9620">
        <v>599</v>
      </c>
      <c r="F9620">
        <v>191</v>
      </c>
      <c r="G9620" t="s">
        <v>16</v>
      </c>
      <c r="H9620" t="s">
        <v>28857</v>
      </c>
      <c r="I9620" t="s">
        <v>19006</v>
      </c>
      <c r="J9620" t="s">
        <v>4179</v>
      </c>
      <c r="K9620" t="e">
        <f>-boldfit-black-solid-breathable--non-slip-headband</f>
        <v>#NAME?</v>
      </c>
      <c r="L9620">
        <v>18624604</v>
      </c>
      <c r="M9620">
        <f t="shared" si="300"/>
        <v>1146</v>
      </c>
      <c r="N9620" s="2">
        <f t="shared" si="301"/>
        <v>68.113522537562616</v>
      </c>
    </row>
    <row r="9621" spans="1:14" x14ac:dyDescent="0.3">
      <c r="A9621" t="s">
        <v>28858</v>
      </c>
      <c r="B9621" t="s">
        <v>1033</v>
      </c>
      <c r="C9621">
        <v>3.6</v>
      </c>
      <c r="D9621">
        <v>14</v>
      </c>
      <c r="E9621">
        <v>2180</v>
      </c>
      <c r="F9621">
        <v>697</v>
      </c>
      <c r="G9621" t="s">
        <v>28859</v>
      </c>
      <c r="H9621" t="s">
        <v>28860</v>
      </c>
      <c r="I9621" t="s">
        <v>56</v>
      </c>
      <c r="J9621" t="s">
        <v>1036</v>
      </c>
      <c r="K9621" t="s">
        <v>28861</v>
      </c>
      <c r="L9621">
        <v>16218940</v>
      </c>
      <c r="M9621">
        <f t="shared" si="300"/>
        <v>9758</v>
      </c>
      <c r="N9621" s="2">
        <f t="shared" si="301"/>
        <v>68.027522935779814</v>
      </c>
    </row>
    <row r="9622" spans="1:14" x14ac:dyDescent="0.3">
      <c r="A9622" t="s">
        <v>21761</v>
      </c>
      <c r="B9622" t="s">
        <v>80</v>
      </c>
      <c r="C9622">
        <v>4.3</v>
      </c>
      <c r="D9622">
        <v>36</v>
      </c>
      <c r="E9622">
        <v>1999</v>
      </c>
      <c r="F9622">
        <v>1099</v>
      </c>
      <c r="G9622" t="s">
        <v>563</v>
      </c>
      <c r="H9622" t="s">
        <v>28862</v>
      </c>
      <c r="I9622" t="s">
        <v>297</v>
      </c>
      <c r="J9622" t="s">
        <v>84</v>
      </c>
      <c r="K9622" t="s">
        <v>28863</v>
      </c>
      <c r="L9622">
        <v>14885658</v>
      </c>
      <c r="M9622">
        <f t="shared" si="300"/>
        <v>39564</v>
      </c>
      <c r="N9622" s="2">
        <f t="shared" si="301"/>
        <v>45.022511255627812</v>
      </c>
    </row>
    <row r="9623" spans="1:14" x14ac:dyDescent="0.3">
      <c r="A9623" t="s">
        <v>28864</v>
      </c>
      <c r="B9623" t="s">
        <v>3452</v>
      </c>
      <c r="C9623">
        <v>4</v>
      </c>
      <c r="D9623">
        <v>290</v>
      </c>
      <c r="E9623">
        <v>1899</v>
      </c>
      <c r="F9623">
        <v>1348</v>
      </c>
      <c r="G9623" t="s">
        <v>67</v>
      </c>
      <c r="H9623" t="s">
        <v>28865</v>
      </c>
      <c r="I9623" t="s">
        <v>50</v>
      </c>
      <c r="J9623" t="s">
        <v>3454</v>
      </c>
      <c r="K9623" t="s">
        <v>28866</v>
      </c>
      <c r="L9623">
        <v>14327574</v>
      </c>
      <c r="M9623">
        <f t="shared" si="300"/>
        <v>390920</v>
      </c>
      <c r="N9623" s="2">
        <f t="shared" si="301"/>
        <v>29.015271195365983</v>
      </c>
    </row>
    <row r="9624" spans="1:14" x14ac:dyDescent="0.3">
      <c r="A9624" t="s">
        <v>28867</v>
      </c>
      <c r="B9624" t="s">
        <v>1342</v>
      </c>
      <c r="C9624">
        <v>4.0999999999999996</v>
      </c>
      <c r="D9624">
        <v>8</v>
      </c>
      <c r="E9624">
        <v>2299</v>
      </c>
      <c r="F9624">
        <v>1609</v>
      </c>
      <c r="G9624" t="s">
        <v>42</v>
      </c>
      <c r="H9624" t="s">
        <v>28868</v>
      </c>
      <c r="I9624" t="s">
        <v>56</v>
      </c>
      <c r="J9624" t="s">
        <v>1344</v>
      </c>
      <c r="K9624" t="s">
        <v>28869</v>
      </c>
      <c r="L9624">
        <v>17809078</v>
      </c>
      <c r="M9624">
        <f t="shared" si="300"/>
        <v>12872</v>
      </c>
      <c r="N9624" s="2">
        <f t="shared" si="301"/>
        <v>30.013049151805131</v>
      </c>
    </row>
    <row r="9625" spans="1:14" x14ac:dyDescent="0.3">
      <c r="A9625" t="s">
        <v>28870</v>
      </c>
      <c r="B9625" t="s">
        <v>230</v>
      </c>
      <c r="C9625">
        <v>4.4000000000000004</v>
      </c>
      <c r="D9625">
        <v>89</v>
      </c>
      <c r="E9625">
        <v>2399</v>
      </c>
      <c r="F9625">
        <v>1079</v>
      </c>
      <c r="G9625" t="s">
        <v>81</v>
      </c>
      <c r="H9625" t="s">
        <v>28871</v>
      </c>
      <c r="I9625" t="s">
        <v>83</v>
      </c>
      <c r="J9625" t="s">
        <v>232</v>
      </c>
      <c r="K9625" t="s">
        <v>28872</v>
      </c>
      <c r="L9625">
        <v>14954596</v>
      </c>
      <c r="M9625">
        <f t="shared" si="300"/>
        <v>96031</v>
      </c>
      <c r="N9625" s="2">
        <f t="shared" si="301"/>
        <v>55.022926219258025</v>
      </c>
    </row>
    <row r="9626" spans="1:14" x14ac:dyDescent="0.3">
      <c r="A9626" t="s">
        <v>17426</v>
      </c>
      <c r="B9626" t="s">
        <v>230</v>
      </c>
      <c r="C9626">
        <v>4.5999999999999996</v>
      </c>
      <c r="D9626">
        <v>16</v>
      </c>
      <c r="E9626">
        <v>1199</v>
      </c>
      <c r="F9626">
        <v>479</v>
      </c>
      <c r="G9626" t="s">
        <v>42</v>
      </c>
      <c r="H9626" t="s">
        <v>28873</v>
      </c>
      <c r="I9626" t="s">
        <v>37</v>
      </c>
      <c r="J9626" t="s">
        <v>232</v>
      </c>
      <c r="K9626" t="s">
        <v>28874</v>
      </c>
      <c r="L9626">
        <v>14936528</v>
      </c>
      <c r="M9626">
        <f t="shared" si="300"/>
        <v>7664</v>
      </c>
      <c r="N9626" s="2">
        <f t="shared" si="301"/>
        <v>60.050041701417847</v>
      </c>
    </row>
    <row r="9627" spans="1:14" x14ac:dyDescent="0.3">
      <c r="A9627" t="s">
        <v>9958</v>
      </c>
      <c r="B9627" t="s">
        <v>80</v>
      </c>
      <c r="C9627">
        <v>4.5</v>
      </c>
      <c r="D9627">
        <v>28</v>
      </c>
      <c r="E9627">
        <v>999</v>
      </c>
      <c r="F9627">
        <v>299</v>
      </c>
      <c r="G9627" t="s">
        <v>67</v>
      </c>
      <c r="H9627" t="s">
        <v>28875</v>
      </c>
      <c r="I9627" t="s">
        <v>37</v>
      </c>
      <c r="J9627" t="s">
        <v>84</v>
      </c>
      <c r="K9627" t="s">
        <v>28876</v>
      </c>
      <c r="L9627">
        <v>15058710</v>
      </c>
      <c r="M9627">
        <f t="shared" si="300"/>
        <v>8372</v>
      </c>
      <c r="N9627" s="2">
        <f t="shared" si="301"/>
        <v>70.070070070070074</v>
      </c>
    </row>
    <row r="9628" spans="1:14" x14ac:dyDescent="0.3">
      <c r="A9628" t="s">
        <v>12102</v>
      </c>
      <c r="B9628" t="s">
        <v>7733</v>
      </c>
      <c r="C9628">
        <v>3.6</v>
      </c>
      <c r="D9628">
        <v>9</v>
      </c>
      <c r="E9628">
        <v>995</v>
      </c>
      <c r="F9628">
        <v>995</v>
      </c>
      <c r="G9628" t="s">
        <v>29</v>
      </c>
      <c r="H9628" t="s">
        <v>28877</v>
      </c>
      <c r="I9628" t="s">
        <v>37</v>
      </c>
      <c r="J9628" t="s">
        <v>7735</v>
      </c>
      <c r="K9628" t="s">
        <v>28878</v>
      </c>
      <c r="L9628">
        <v>17859788</v>
      </c>
      <c r="M9628">
        <f t="shared" si="300"/>
        <v>8955</v>
      </c>
      <c r="N9628" s="2">
        <f t="shared" si="301"/>
        <v>0</v>
      </c>
    </row>
    <row r="9629" spans="1:14" x14ac:dyDescent="0.3">
      <c r="A9629" t="s">
        <v>28879</v>
      </c>
      <c r="B9629" t="s">
        <v>1033</v>
      </c>
      <c r="C9629">
        <v>4.4000000000000004</v>
      </c>
      <c r="D9629">
        <v>106</v>
      </c>
      <c r="E9629">
        <v>1099</v>
      </c>
      <c r="F9629">
        <v>1099</v>
      </c>
      <c r="G9629" t="s">
        <v>236</v>
      </c>
      <c r="H9629" t="s">
        <v>28880</v>
      </c>
      <c r="I9629" t="s">
        <v>642</v>
      </c>
      <c r="J9629" t="s">
        <v>1036</v>
      </c>
      <c r="K9629" t="s">
        <v>28881</v>
      </c>
      <c r="L9629">
        <v>10652520</v>
      </c>
      <c r="M9629">
        <f t="shared" si="300"/>
        <v>116494</v>
      </c>
      <c r="N9629" s="2">
        <f t="shared" si="301"/>
        <v>0</v>
      </c>
    </row>
    <row r="9630" spans="1:14" x14ac:dyDescent="0.3">
      <c r="A9630" t="s">
        <v>22786</v>
      </c>
      <c r="B9630" t="s">
        <v>1273</v>
      </c>
      <c r="C9630">
        <v>4.5999999999999996</v>
      </c>
      <c r="D9630">
        <v>7</v>
      </c>
      <c r="E9630">
        <v>2399</v>
      </c>
      <c r="F9630">
        <v>1439</v>
      </c>
      <c r="G9630" t="s">
        <v>42</v>
      </c>
      <c r="H9630" t="s">
        <v>28882</v>
      </c>
      <c r="I9630" t="s">
        <v>50</v>
      </c>
      <c r="J9630" t="s">
        <v>1275</v>
      </c>
      <c r="K9630" t="s">
        <v>28883</v>
      </c>
      <c r="L9630">
        <v>17566798</v>
      </c>
      <c r="M9630">
        <f t="shared" si="300"/>
        <v>10073</v>
      </c>
      <c r="N9630" s="2">
        <f t="shared" si="301"/>
        <v>40.016673614005839</v>
      </c>
    </row>
    <row r="9631" spans="1:14" x14ac:dyDescent="0.3">
      <c r="A9631" t="s">
        <v>5137</v>
      </c>
      <c r="B9631" t="s">
        <v>733</v>
      </c>
      <c r="C9631">
        <v>4.0999999999999996</v>
      </c>
      <c r="D9631">
        <v>76</v>
      </c>
      <c r="E9631">
        <v>1299</v>
      </c>
      <c r="F9631">
        <v>519</v>
      </c>
      <c r="G9631" t="s">
        <v>1657</v>
      </c>
      <c r="H9631" t="s">
        <v>28884</v>
      </c>
      <c r="I9631" t="s">
        <v>297</v>
      </c>
      <c r="J9631" t="s">
        <v>735</v>
      </c>
      <c r="K9631" t="s">
        <v>28885</v>
      </c>
      <c r="L9631">
        <v>15517916</v>
      </c>
      <c r="M9631">
        <f t="shared" si="300"/>
        <v>39444</v>
      </c>
      <c r="N9631" s="2">
        <f t="shared" si="301"/>
        <v>60.046189376443415</v>
      </c>
    </row>
    <row r="9632" spans="1:14" x14ac:dyDescent="0.3">
      <c r="A9632" t="s">
        <v>1821</v>
      </c>
      <c r="B9632" t="s">
        <v>4193</v>
      </c>
      <c r="C9632">
        <v>4.9000000000000004</v>
      </c>
      <c r="D9632">
        <v>23</v>
      </c>
      <c r="E9632">
        <v>4795</v>
      </c>
      <c r="F9632">
        <v>4075</v>
      </c>
      <c r="G9632" t="s">
        <v>16</v>
      </c>
      <c r="H9632" t="s">
        <v>28886</v>
      </c>
      <c r="I9632" t="s">
        <v>177</v>
      </c>
      <c r="J9632" t="s">
        <v>4195</v>
      </c>
      <c r="K9632" t="s">
        <v>28887</v>
      </c>
      <c r="L9632">
        <v>11815716</v>
      </c>
      <c r="M9632">
        <f t="shared" si="300"/>
        <v>93725</v>
      </c>
      <c r="N9632" s="2">
        <f t="shared" si="301"/>
        <v>15.015641293013557</v>
      </c>
    </row>
    <row r="9633" spans="1:14" x14ac:dyDescent="0.3">
      <c r="A9633" t="s">
        <v>28888</v>
      </c>
      <c r="B9633" t="s">
        <v>1222</v>
      </c>
      <c r="C9633">
        <v>4.4000000000000004</v>
      </c>
      <c r="D9633">
        <v>11</v>
      </c>
      <c r="E9633">
        <v>1549</v>
      </c>
      <c r="F9633">
        <v>697</v>
      </c>
      <c r="G9633" t="s">
        <v>42</v>
      </c>
      <c r="H9633" t="s">
        <v>28889</v>
      </c>
      <c r="I9633" t="s">
        <v>56</v>
      </c>
      <c r="J9633" t="s">
        <v>1224</v>
      </c>
      <c r="K9633" t="s">
        <v>28890</v>
      </c>
      <c r="L9633">
        <v>17209132</v>
      </c>
      <c r="M9633">
        <f t="shared" si="300"/>
        <v>7667</v>
      </c>
      <c r="N9633" s="2">
        <f t="shared" si="301"/>
        <v>55.003227888960616</v>
      </c>
    </row>
    <row r="9634" spans="1:14" x14ac:dyDescent="0.3">
      <c r="A9634" t="s">
        <v>6931</v>
      </c>
      <c r="B9634" t="s">
        <v>1312</v>
      </c>
      <c r="C9634">
        <v>3.6</v>
      </c>
      <c r="D9634">
        <v>57</v>
      </c>
      <c r="E9634">
        <v>5999</v>
      </c>
      <c r="F9634">
        <v>1979</v>
      </c>
      <c r="G9634" t="s">
        <v>29</v>
      </c>
      <c r="H9634" t="s">
        <v>28891</v>
      </c>
      <c r="I9634" t="s">
        <v>132</v>
      </c>
      <c r="J9634" t="s">
        <v>1314</v>
      </c>
      <c r="K9634" t="s">
        <v>28892</v>
      </c>
      <c r="L9634">
        <v>15268852</v>
      </c>
      <c r="M9634">
        <f t="shared" si="300"/>
        <v>112803</v>
      </c>
      <c r="N9634" s="2">
        <f t="shared" si="301"/>
        <v>67.011168528088021</v>
      </c>
    </row>
    <row r="9635" spans="1:14" x14ac:dyDescent="0.3">
      <c r="A9635" t="s">
        <v>4402</v>
      </c>
      <c r="B9635" t="s">
        <v>2212</v>
      </c>
      <c r="C9635">
        <v>4.5</v>
      </c>
      <c r="D9635">
        <v>16</v>
      </c>
      <c r="E9635">
        <v>649</v>
      </c>
      <c r="F9635">
        <v>324</v>
      </c>
      <c r="G9635" t="s">
        <v>4183</v>
      </c>
      <c r="H9635" t="s">
        <v>28893</v>
      </c>
      <c r="I9635" t="s">
        <v>110</v>
      </c>
      <c r="J9635" t="s">
        <v>2215</v>
      </c>
      <c r="K9635" t="s">
        <v>28894</v>
      </c>
      <c r="L9635">
        <v>17753328</v>
      </c>
      <c r="M9635">
        <f t="shared" si="300"/>
        <v>5184</v>
      </c>
      <c r="N9635" s="2">
        <f t="shared" si="301"/>
        <v>50.077041602465336</v>
      </c>
    </row>
    <row r="9636" spans="1:14" x14ac:dyDescent="0.3">
      <c r="A9636" t="s">
        <v>3952</v>
      </c>
      <c r="B9636" t="s">
        <v>87</v>
      </c>
      <c r="C9636">
        <v>4.0999999999999996</v>
      </c>
      <c r="D9636">
        <v>14</v>
      </c>
      <c r="E9636">
        <v>4599</v>
      </c>
      <c r="F9636">
        <v>2299</v>
      </c>
      <c r="G9636" t="s">
        <v>74</v>
      </c>
      <c r="H9636" t="s">
        <v>28895</v>
      </c>
      <c r="I9636" t="s">
        <v>685</v>
      </c>
      <c r="J9636" t="s">
        <v>91</v>
      </c>
      <c r="K9636" t="s">
        <v>28896</v>
      </c>
      <c r="L9636">
        <v>10763158</v>
      </c>
      <c r="M9636">
        <f t="shared" si="300"/>
        <v>32186</v>
      </c>
      <c r="N9636" s="2">
        <f t="shared" si="301"/>
        <v>50.010871928680146</v>
      </c>
    </row>
    <row r="9637" spans="1:14" x14ac:dyDescent="0.3">
      <c r="A9637" t="s">
        <v>7822</v>
      </c>
      <c r="B9637" t="s">
        <v>205</v>
      </c>
      <c r="C9637">
        <v>4.5</v>
      </c>
      <c r="D9637">
        <v>13</v>
      </c>
      <c r="E9637">
        <v>1699</v>
      </c>
      <c r="F9637">
        <v>968</v>
      </c>
      <c r="G9637" t="s">
        <v>206</v>
      </c>
      <c r="H9637" t="s">
        <v>28897</v>
      </c>
      <c r="I9637" t="s">
        <v>37</v>
      </c>
      <c r="J9637" t="s">
        <v>208</v>
      </c>
      <c r="K9637" t="s">
        <v>28898</v>
      </c>
      <c r="L9637">
        <v>16345754</v>
      </c>
      <c r="M9637">
        <f t="shared" si="300"/>
        <v>12584</v>
      </c>
      <c r="N9637" s="2">
        <f t="shared" si="301"/>
        <v>43.025309005297238</v>
      </c>
    </row>
    <row r="9638" spans="1:14" x14ac:dyDescent="0.3">
      <c r="A9638" t="s">
        <v>531</v>
      </c>
      <c r="B9638" t="s">
        <v>230</v>
      </c>
      <c r="C9638">
        <v>4.3</v>
      </c>
      <c r="D9638">
        <v>324</v>
      </c>
      <c r="E9638">
        <v>599</v>
      </c>
      <c r="F9638">
        <v>269</v>
      </c>
      <c r="G9638" t="s">
        <v>42</v>
      </c>
      <c r="H9638" t="s">
        <v>28899</v>
      </c>
      <c r="I9638" t="s">
        <v>37</v>
      </c>
      <c r="J9638" t="s">
        <v>232</v>
      </c>
      <c r="K9638" t="s">
        <v>28900</v>
      </c>
      <c r="L9638">
        <v>12193810</v>
      </c>
      <c r="M9638">
        <f t="shared" si="300"/>
        <v>87156</v>
      </c>
      <c r="N9638" s="2">
        <f t="shared" si="301"/>
        <v>55.091819699499169</v>
      </c>
    </row>
    <row r="9639" spans="1:14" x14ac:dyDescent="0.3">
      <c r="A9639" t="s">
        <v>592</v>
      </c>
      <c r="B9639" t="s">
        <v>1513</v>
      </c>
      <c r="C9639">
        <v>4.4000000000000004</v>
      </c>
      <c r="D9639">
        <v>28</v>
      </c>
      <c r="E9639">
        <v>849</v>
      </c>
      <c r="F9639">
        <v>297</v>
      </c>
      <c r="G9639" t="s">
        <v>67</v>
      </c>
      <c r="H9639" t="s">
        <v>28901</v>
      </c>
      <c r="I9639" t="s">
        <v>37</v>
      </c>
      <c r="J9639" t="s">
        <v>1515</v>
      </c>
      <c r="K9639" t="s">
        <v>28902</v>
      </c>
      <c r="L9639">
        <v>16611000</v>
      </c>
      <c r="M9639">
        <f t="shared" si="300"/>
        <v>8316</v>
      </c>
      <c r="N9639" s="2">
        <f t="shared" si="301"/>
        <v>65.017667844522961</v>
      </c>
    </row>
    <row r="9640" spans="1:14" x14ac:dyDescent="0.3">
      <c r="A9640" t="s">
        <v>2830</v>
      </c>
      <c r="B9640" t="s">
        <v>48</v>
      </c>
      <c r="C9640">
        <v>3.2</v>
      </c>
      <c r="D9640">
        <v>6</v>
      </c>
      <c r="E9640">
        <v>3499</v>
      </c>
      <c r="F9640">
        <v>1049</v>
      </c>
      <c r="G9640" t="s">
        <v>95</v>
      </c>
      <c r="H9640" t="s">
        <v>28903</v>
      </c>
      <c r="I9640" t="s">
        <v>132</v>
      </c>
      <c r="J9640" t="s">
        <v>51</v>
      </c>
      <c r="K9640" t="s">
        <v>28904</v>
      </c>
      <c r="L9640">
        <v>17356844</v>
      </c>
      <c r="M9640">
        <f t="shared" si="300"/>
        <v>6294</v>
      </c>
      <c r="N9640" s="2">
        <f t="shared" si="301"/>
        <v>70.020005715918828</v>
      </c>
    </row>
    <row r="9641" spans="1:14" x14ac:dyDescent="0.3">
      <c r="A9641" t="s">
        <v>122</v>
      </c>
      <c r="B9641" t="s">
        <v>917</v>
      </c>
      <c r="C9641">
        <v>3.6</v>
      </c>
      <c r="D9641">
        <v>116</v>
      </c>
      <c r="E9641">
        <v>2449</v>
      </c>
      <c r="F9641">
        <v>636</v>
      </c>
      <c r="G9641" t="s">
        <v>29</v>
      </c>
      <c r="H9641" t="s">
        <v>28905</v>
      </c>
      <c r="I9641" t="s">
        <v>126</v>
      </c>
      <c r="J9641" t="s">
        <v>919</v>
      </c>
      <c r="K9641" t="s">
        <v>28906</v>
      </c>
      <c r="L9641">
        <v>11862392</v>
      </c>
      <c r="M9641">
        <f t="shared" si="300"/>
        <v>73776</v>
      </c>
      <c r="N9641" s="2">
        <f t="shared" si="301"/>
        <v>74.030216414863219</v>
      </c>
    </row>
    <row r="9642" spans="1:14" x14ac:dyDescent="0.3">
      <c r="A9642" t="s">
        <v>28907</v>
      </c>
      <c r="B9642" t="s">
        <v>5402</v>
      </c>
      <c r="C9642">
        <v>3.7</v>
      </c>
      <c r="D9642">
        <v>18</v>
      </c>
      <c r="E9642">
        <v>1499</v>
      </c>
      <c r="F9642">
        <v>599</v>
      </c>
      <c r="G9642" t="s">
        <v>249</v>
      </c>
      <c r="H9642" t="s">
        <v>28908</v>
      </c>
      <c r="I9642" t="s">
        <v>446</v>
      </c>
      <c r="J9642" t="s">
        <v>5404</v>
      </c>
      <c r="K9642" t="s">
        <v>28909</v>
      </c>
      <c r="L9642">
        <v>16237240</v>
      </c>
      <c r="M9642">
        <f t="shared" si="300"/>
        <v>10782</v>
      </c>
      <c r="N9642" s="2">
        <f t="shared" si="301"/>
        <v>60.040026684456308</v>
      </c>
    </row>
    <row r="9643" spans="1:14" x14ac:dyDescent="0.3">
      <c r="A9643" t="s">
        <v>675</v>
      </c>
      <c r="B9643" t="s">
        <v>9994</v>
      </c>
      <c r="C9643">
        <v>4</v>
      </c>
      <c r="D9643">
        <v>17</v>
      </c>
      <c r="E9643">
        <v>999</v>
      </c>
      <c r="F9643">
        <v>549</v>
      </c>
      <c r="G9643" t="s">
        <v>242</v>
      </c>
      <c r="H9643" t="s">
        <v>28910</v>
      </c>
      <c r="I9643" t="s">
        <v>244</v>
      </c>
      <c r="J9643" t="s">
        <v>9996</v>
      </c>
      <c r="K9643" t="s">
        <v>28911</v>
      </c>
      <c r="L9643">
        <v>17593248</v>
      </c>
      <c r="M9643">
        <f t="shared" si="300"/>
        <v>9333</v>
      </c>
      <c r="N9643" s="2">
        <f t="shared" si="301"/>
        <v>45.045045045045043</v>
      </c>
    </row>
    <row r="9644" spans="1:14" x14ac:dyDescent="0.3">
      <c r="A9644" t="s">
        <v>1077</v>
      </c>
      <c r="B9644" t="s">
        <v>4142</v>
      </c>
      <c r="C9644">
        <v>4.5999999999999996</v>
      </c>
      <c r="D9644">
        <v>38</v>
      </c>
      <c r="E9644">
        <v>2999</v>
      </c>
      <c r="F9644">
        <v>2549</v>
      </c>
      <c r="G9644" t="s">
        <v>74</v>
      </c>
      <c r="H9644" t="s">
        <v>28912</v>
      </c>
      <c r="I9644" t="s">
        <v>1080</v>
      </c>
      <c r="J9644" t="s">
        <v>4144</v>
      </c>
      <c r="K9644" t="s">
        <v>28913</v>
      </c>
      <c r="L9644">
        <v>12452168</v>
      </c>
      <c r="M9644">
        <f t="shared" si="300"/>
        <v>96862</v>
      </c>
      <c r="N9644" s="2">
        <f t="shared" si="301"/>
        <v>15.005001667222405</v>
      </c>
    </row>
    <row r="9645" spans="1:14" x14ac:dyDescent="0.3">
      <c r="A9645" t="s">
        <v>20655</v>
      </c>
      <c r="B9645" t="s">
        <v>41</v>
      </c>
      <c r="C9645">
        <v>4.2</v>
      </c>
      <c r="D9645">
        <v>9</v>
      </c>
      <c r="E9645">
        <v>2499</v>
      </c>
      <c r="F9645">
        <v>874</v>
      </c>
      <c r="G9645" t="s">
        <v>16</v>
      </c>
      <c r="H9645" t="s">
        <v>28914</v>
      </c>
      <c r="I9645" t="s">
        <v>997</v>
      </c>
      <c r="J9645" t="s">
        <v>45</v>
      </c>
      <c r="K9645" t="s">
        <v>28915</v>
      </c>
      <c r="L9645">
        <v>14061138</v>
      </c>
      <c r="M9645">
        <f t="shared" si="300"/>
        <v>7866</v>
      </c>
      <c r="N9645" s="2">
        <f t="shared" si="301"/>
        <v>65.026010404161667</v>
      </c>
    </row>
    <row r="9646" spans="1:14" x14ac:dyDescent="0.3">
      <c r="A9646" t="s">
        <v>4402</v>
      </c>
      <c r="B9646" t="s">
        <v>3614</v>
      </c>
      <c r="C9646">
        <v>4</v>
      </c>
      <c r="D9646">
        <v>2</v>
      </c>
      <c r="E9646">
        <v>2695</v>
      </c>
      <c r="F9646">
        <v>2695</v>
      </c>
      <c r="G9646" t="s">
        <v>42</v>
      </c>
      <c r="H9646" t="s">
        <v>28916</v>
      </c>
      <c r="I9646" t="s">
        <v>110</v>
      </c>
      <c r="J9646" t="s">
        <v>3616</v>
      </c>
      <c r="K9646" t="s">
        <v>28917</v>
      </c>
      <c r="L9646">
        <v>17597938</v>
      </c>
      <c r="M9646">
        <f t="shared" si="300"/>
        <v>5390</v>
      </c>
      <c r="N9646" s="2">
        <f t="shared" si="301"/>
        <v>0</v>
      </c>
    </row>
    <row r="9647" spans="1:14" x14ac:dyDescent="0.3">
      <c r="A9647" t="s">
        <v>28918</v>
      </c>
      <c r="B9647" t="s">
        <v>14236</v>
      </c>
      <c r="C9647">
        <v>4.4000000000000004</v>
      </c>
      <c r="D9647">
        <v>469</v>
      </c>
      <c r="E9647">
        <v>265</v>
      </c>
      <c r="F9647">
        <v>233</v>
      </c>
      <c r="G9647" t="s">
        <v>16</v>
      </c>
      <c r="H9647" t="s">
        <v>28919</v>
      </c>
      <c r="I9647" t="s">
        <v>802</v>
      </c>
      <c r="J9647" t="s">
        <v>14238</v>
      </c>
      <c r="K9647" t="s">
        <v>28920</v>
      </c>
      <c r="L9647">
        <v>9043125</v>
      </c>
      <c r="M9647">
        <f t="shared" si="300"/>
        <v>109277</v>
      </c>
      <c r="N9647" s="2">
        <f t="shared" si="301"/>
        <v>12.075471698113208</v>
      </c>
    </row>
    <row r="9648" spans="1:14" x14ac:dyDescent="0.3">
      <c r="A9648" t="s">
        <v>28921</v>
      </c>
      <c r="B9648" t="s">
        <v>2224</v>
      </c>
      <c r="C9648">
        <v>4</v>
      </c>
      <c r="D9648">
        <v>82</v>
      </c>
      <c r="E9648">
        <v>350</v>
      </c>
      <c r="F9648">
        <v>315</v>
      </c>
      <c r="G9648" t="s">
        <v>16</v>
      </c>
      <c r="H9648" t="s">
        <v>28922</v>
      </c>
      <c r="I9648" t="s">
        <v>2226</v>
      </c>
      <c r="J9648" t="s">
        <v>2227</v>
      </c>
      <c r="K9648" t="s">
        <v>28923</v>
      </c>
      <c r="L9648">
        <v>16254894</v>
      </c>
      <c r="M9648">
        <f t="shared" si="300"/>
        <v>25830</v>
      </c>
      <c r="N9648" s="2">
        <f t="shared" si="301"/>
        <v>10</v>
      </c>
    </row>
    <row r="9649" spans="1:14" x14ac:dyDescent="0.3">
      <c r="A9649" t="s">
        <v>28924</v>
      </c>
      <c r="B9649" t="s">
        <v>15</v>
      </c>
      <c r="C9649">
        <v>4.2</v>
      </c>
      <c r="D9649">
        <v>266</v>
      </c>
      <c r="E9649">
        <v>5399</v>
      </c>
      <c r="F9649">
        <v>1997</v>
      </c>
      <c r="G9649" t="s">
        <v>16</v>
      </c>
      <c r="H9649" t="s">
        <v>28925</v>
      </c>
      <c r="I9649" t="s">
        <v>18</v>
      </c>
      <c r="J9649" t="s">
        <v>19</v>
      </c>
      <c r="K9649" t="s">
        <v>23976</v>
      </c>
      <c r="L9649">
        <v>14434962</v>
      </c>
      <c r="M9649">
        <f t="shared" si="300"/>
        <v>531202</v>
      </c>
      <c r="N9649" s="2">
        <f t="shared" si="301"/>
        <v>63.011668827560662</v>
      </c>
    </row>
    <row r="9650" spans="1:14" x14ac:dyDescent="0.3">
      <c r="A9650" t="s">
        <v>28926</v>
      </c>
      <c r="B9650" t="s">
        <v>1039</v>
      </c>
      <c r="C9650">
        <v>3.5</v>
      </c>
      <c r="D9650">
        <v>19</v>
      </c>
      <c r="E9650">
        <v>2199</v>
      </c>
      <c r="F9650">
        <v>1055</v>
      </c>
      <c r="G9650" t="s">
        <v>182</v>
      </c>
      <c r="H9650" t="s">
        <v>28927</v>
      </c>
      <c r="I9650" t="s">
        <v>50</v>
      </c>
      <c r="J9650" t="s">
        <v>1041</v>
      </c>
      <c r="K9650" t="s">
        <v>28928</v>
      </c>
      <c r="L9650">
        <v>16714142</v>
      </c>
      <c r="M9650">
        <f t="shared" si="300"/>
        <v>20045</v>
      </c>
      <c r="N9650" s="2">
        <f t="shared" si="301"/>
        <v>52.023647112323779</v>
      </c>
    </row>
    <row r="9651" spans="1:14" x14ac:dyDescent="0.3">
      <c r="A9651" t="s">
        <v>3639</v>
      </c>
      <c r="B9651" t="s">
        <v>87</v>
      </c>
      <c r="C9651">
        <v>4.2</v>
      </c>
      <c r="D9651">
        <v>378</v>
      </c>
      <c r="E9651">
        <v>2199</v>
      </c>
      <c r="F9651">
        <v>1099</v>
      </c>
      <c r="G9651" t="s">
        <v>29</v>
      </c>
      <c r="H9651" t="s">
        <v>28929</v>
      </c>
      <c r="I9651" t="s">
        <v>862</v>
      </c>
      <c r="J9651" t="s">
        <v>91</v>
      </c>
      <c r="K9651" t="s">
        <v>28930</v>
      </c>
      <c r="L9651">
        <v>11361954</v>
      </c>
      <c r="M9651">
        <f t="shared" si="300"/>
        <v>415422</v>
      </c>
      <c r="N9651" s="2">
        <f t="shared" si="301"/>
        <v>50.022737608003645</v>
      </c>
    </row>
    <row r="9652" spans="1:14" x14ac:dyDescent="0.3">
      <c r="A9652" t="s">
        <v>28931</v>
      </c>
      <c r="B9652" t="s">
        <v>1938</v>
      </c>
      <c r="C9652">
        <v>4.3</v>
      </c>
      <c r="D9652">
        <v>40</v>
      </c>
      <c r="E9652">
        <v>4825</v>
      </c>
      <c r="F9652">
        <v>1978</v>
      </c>
      <c r="G9652" t="s">
        <v>1939</v>
      </c>
      <c r="H9652" t="s">
        <v>28932</v>
      </c>
      <c r="I9652" t="s">
        <v>1941</v>
      </c>
      <c r="J9652" t="s">
        <v>1942</v>
      </c>
      <c r="K9652" t="s">
        <v>28933</v>
      </c>
      <c r="L9652">
        <v>15899912</v>
      </c>
      <c r="M9652">
        <f t="shared" si="300"/>
        <v>79120</v>
      </c>
      <c r="N9652" s="2">
        <f t="shared" si="301"/>
        <v>59.005181347150263</v>
      </c>
    </row>
    <row r="9653" spans="1:14" x14ac:dyDescent="0.3">
      <c r="A9653" t="s">
        <v>28934</v>
      </c>
      <c r="B9653" t="s">
        <v>13765</v>
      </c>
      <c r="C9653">
        <v>4.2</v>
      </c>
      <c r="D9653">
        <v>26</v>
      </c>
      <c r="E9653">
        <v>6999</v>
      </c>
      <c r="F9653">
        <v>1609</v>
      </c>
      <c r="G9653" t="s">
        <v>16</v>
      </c>
      <c r="H9653" t="s">
        <v>28935</v>
      </c>
      <c r="I9653" t="s">
        <v>367</v>
      </c>
      <c r="J9653" t="s">
        <v>13767</v>
      </c>
      <c r="K9653" t="s">
        <v>28936</v>
      </c>
      <c r="L9653">
        <v>16538624</v>
      </c>
      <c r="M9653">
        <f t="shared" si="300"/>
        <v>41834</v>
      </c>
      <c r="N9653" s="2">
        <f t="shared" si="301"/>
        <v>77.011001571653097</v>
      </c>
    </row>
    <row r="9654" spans="1:14" x14ac:dyDescent="0.3">
      <c r="A9654" t="s">
        <v>10786</v>
      </c>
      <c r="B9654" t="s">
        <v>10787</v>
      </c>
      <c r="C9654">
        <v>4.7</v>
      </c>
      <c r="D9654">
        <v>199</v>
      </c>
      <c r="E9654">
        <v>999</v>
      </c>
      <c r="F9654">
        <v>699</v>
      </c>
      <c r="G9654" t="s">
        <v>16</v>
      </c>
      <c r="H9654" t="s">
        <v>28937</v>
      </c>
      <c r="I9654" t="s">
        <v>2507</v>
      </c>
      <c r="J9654" t="s">
        <v>10789</v>
      </c>
      <c r="K9654" t="s">
        <v>28938</v>
      </c>
      <c r="L9654">
        <v>13883912</v>
      </c>
      <c r="M9654">
        <f t="shared" si="300"/>
        <v>139101</v>
      </c>
      <c r="N9654" s="2">
        <f t="shared" si="301"/>
        <v>30.03003003003003</v>
      </c>
    </row>
    <row r="9655" spans="1:14" x14ac:dyDescent="0.3">
      <c r="A9655" t="s">
        <v>174</v>
      </c>
      <c r="B9655" t="s">
        <v>54</v>
      </c>
      <c r="C9655">
        <v>4.0999999999999996</v>
      </c>
      <c r="D9655">
        <v>401</v>
      </c>
      <c r="E9655">
        <v>2599</v>
      </c>
      <c r="F9655">
        <v>779</v>
      </c>
      <c r="G9655" t="s">
        <v>16</v>
      </c>
      <c r="H9655" t="s">
        <v>28939</v>
      </c>
      <c r="I9655" t="s">
        <v>177</v>
      </c>
      <c r="J9655" t="s">
        <v>57</v>
      </c>
      <c r="K9655" t="s">
        <v>28940</v>
      </c>
      <c r="L9655">
        <v>8353449</v>
      </c>
      <c r="M9655">
        <f t="shared" si="300"/>
        <v>312379</v>
      </c>
      <c r="N9655" s="2">
        <f t="shared" si="301"/>
        <v>70.026933435936897</v>
      </c>
    </row>
    <row r="9656" spans="1:14" x14ac:dyDescent="0.3">
      <c r="A9656" t="s">
        <v>6946</v>
      </c>
      <c r="B9656" t="s">
        <v>3185</v>
      </c>
      <c r="C9656">
        <v>4.3</v>
      </c>
      <c r="D9656">
        <v>102</v>
      </c>
      <c r="E9656">
        <v>1299</v>
      </c>
      <c r="F9656">
        <v>584</v>
      </c>
      <c r="G9656" t="s">
        <v>67</v>
      </c>
      <c r="H9656" t="s">
        <v>28941</v>
      </c>
      <c r="I9656" t="s">
        <v>37</v>
      </c>
      <c r="J9656" t="s">
        <v>3187</v>
      </c>
      <c r="K9656" t="s">
        <v>28942</v>
      </c>
      <c r="L9656">
        <v>11148664</v>
      </c>
      <c r="M9656">
        <f t="shared" si="300"/>
        <v>59568</v>
      </c>
      <c r="N9656" s="2">
        <f t="shared" si="301"/>
        <v>55.042340261739795</v>
      </c>
    </row>
    <row r="9657" spans="1:14" x14ac:dyDescent="0.3">
      <c r="A9657" t="s">
        <v>28943</v>
      </c>
      <c r="B9657" t="s">
        <v>6507</v>
      </c>
      <c r="C9657">
        <v>4.3</v>
      </c>
      <c r="D9657">
        <v>234</v>
      </c>
      <c r="E9657">
        <v>1045</v>
      </c>
      <c r="F9657">
        <v>1045</v>
      </c>
      <c r="G9657" t="s">
        <v>11710</v>
      </c>
      <c r="H9657" t="s">
        <v>28944</v>
      </c>
      <c r="I9657" t="s">
        <v>1145</v>
      </c>
      <c r="J9657" t="s">
        <v>6509</v>
      </c>
      <c r="K9657" t="s">
        <v>28945</v>
      </c>
      <c r="L9657">
        <v>6709308</v>
      </c>
      <c r="M9657">
        <f t="shared" si="300"/>
        <v>244530</v>
      </c>
      <c r="N9657" s="2">
        <f t="shared" si="301"/>
        <v>0</v>
      </c>
    </row>
    <row r="9658" spans="1:14" x14ac:dyDescent="0.3">
      <c r="A9658" t="s">
        <v>4389</v>
      </c>
      <c r="B9658" t="s">
        <v>1513</v>
      </c>
      <c r="C9658">
        <v>3.6</v>
      </c>
      <c r="D9658">
        <v>8</v>
      </c>
      <c r="E9658">
        <v>1999</v>
      </c>
      <c r="F9658">
        <v>1999</v>
      </c>
      <c r="G9658" t="s">
        <v>573</v>
      </c>
      <c r="H9658" t="s">
        <v>28946</v>
      </c>
      <c r="I9658" t="s">
        <v>83</v>
      </c>
      <c r="J9658" t="s">
        <v>1515</v>
      </c>
      <c r="K9658" t="s">
        <v>25357</v>
      </c>
      <c r="L9658">
        <v>15616570</v>
      </c>
      <c r="M9658">
        <f t="shared" si="300"/>
        <v>15992</v>
      </c>
      <c r="N9658" s="2">
        <f t="shared" si="301"/>
        <v>0</v>
      </c>
    </row>
    <row r="9659" spans="1:14" x14ac:dyDescent="0.3">
      <c r="A9659" t="s">
        <v>28947</v>
      </c>
      <c r="B9659" t="s">
        <v>2153</v>
      </c>
      <c r="C9659">
        <v>4.2</v>
      </c>
      <c r="D9659">
        <v>17</v>
      </c>
      <c r="E9659">
        <v>2799</v>
      </c>
      <c r="F9659">
        <v>1959</v>
      </c>
      <c r="G9659" t="s">
        <v>29</v>
      </c>
      <c r="H9659" t="s">
        <v>28948</v>
      </c>
      <c r="I9659" t="s">
        <v>37</v>
      </c>
      <c r="J9659" t="s">
        <v>2155</v>
      </c>
      <c r="K9659" t="s">
        <v>28949</v>
      </c>
      <c r="L9659">
        <v>14256136</v>
      </c>
      <c r="M9659">
        <f t="shared" si="300"/>
        <v>33303</v>
      </c>
      <c r="N9659" s="2">
        <f t="shared" si="301"/>
        <v>30.010718113612008</v>
      </c>
    </row>
    <row r="9660" spans="1:14" x14ac:dyDescent="0.3">
      <c r="A9660" t="s">
        <v>28950</v>
      </c>
      <c r="B9660" t="s">
        <v>3229</v>
      </c>
      <c r="C9660">
        <v>3.3</v>
      </c>
      <c r="D9660">
        <v>28</v>
      </c>
      <c r="E9660">
        <v>899</v>
      </c>
      <c r="F9660">
        <v>494</v>
      </c>
      <c r="G9660" t="s">
        <v>194</v>
      </c>
      <c r="H9660" t="s">
        <v>28951</v>
      </c>
      <c r="I9660" t="s">
        <v>56</v>
      </c>
      <c r="J9660" t="s">
        <v>3231</v>
      </c>
      <c r="K9660" t="s">
        <v>28952</v>
      </c>
      <c r="L9660">
        <v>17755816</v>
      </c>
      <c r="M9660">
        <f t="shared" si="300"/>
        <v>13832</v>
      </c>
      <c r="N9660" s="2">
        <f t="shared" si="301"/>
        <v>45.050055617352612</v>
      </c>
    </row>
    <row r="9661" spans="1:14" x14ac:dyDescent="0.3">
      <c r="A9661" t="s">
        <v>28953</v>
      </c>
      <c r="B9661" t="s">
        <v>284</v>
      </c>
      <c r="C9661">
        <v>4.3</v>
      </c>
      <c r="D9661">
        <v>159</v>
      </c>
      <c r="E9661">
        <v>1199</v>
      </c>
      <c r="F9661">
        <v>599</v>
      </c>
      <c r="G9661" t="s">
        <v>757</v>
      </c>
      <c r="H9661" t="s">
        <v>28954</v>
      </c>
      <c r="I9661" t="s">
        <v>1165</v>
      </c>
      <c r="J9661" t="s">
        <v>286</v>
      </c>
      <c r="K9661" t="s">
        <v>28955</v>
      </c>
      <c r="L9661">
        <v>13843082</v>
      </c>
      <c r="M9661">
        <f t="shared" si="300"/>
        <v>95241</v>
      </c>
      <c r="N9661" s="2">
        <f t="shared" si="301"/>
        <v>50.041701417848202</v>
      </c>
    </row>
    <row r="9662" spans="1:14" x14ac:dyDescent="0.3">
      <c r="A9662" t="s">
        <v>28956</v>
      </c>
      <c r="B9662" t="s">
        <v>2812</v>
      </c>
      <c r="C9662">
        <v>4.2</v>
      </c>
      <c r="D9662">
        <v>384</v>
      </c>
      <c r="E9662">
        <v>499</v>
      </c>
      <c r="F9662">
        <v>214</v>
      </c>
      <c r="G9662" t="s">
        <v>29</v>
      </c>
      <c r="H9662" t="s">
        <v>28957</v>
      </c>
      <c r="I9662" t="s">
        <v>273</v>
      </c>
      <c r="J9662" t="s">
        <v>2814</v>
      </c>
      <c r="K9662" t="s">
        <v>28958</v>
      </c>
      <c r="L9662">
        <v>14049390</v>
      </c>
      <c r="M9662">
        <f t="shared" si="300"/>
        <v>82176</v>
      </c>
      <c r="N9662" s="2">
        <f t="shared" si="301"/>
        <v>57.114228456913828</v>
      </c>
    </row>
    <row r="9663" spans="1:14" x14ac:dyDescent="0.3">
      <c r="A9663" t="s">
        <v>28959</v>
      </c>
      <c r="B9663" t="s">
        <v>41</v>
      </c>
      <c r="C9663">
        <v>4.4000000000000004</v>
      </c>
      <c r="D9663">
        <v>287</v>
      </c>
      <c r="E9663">
        <v>2799</v>
      </c>
      <c r="F9663">
        <v>1679</v>
      </c>
      <c r="G9663" t="s">
        <v>42</v>
      </c>
      <c r="H9663" t="s">
        <v>28960</v>
      </c>
      <c r="I9663" t="s">
        <v>44</v>
      </c>
      <c r="J9663" t="s">
        <v>45</v>
      </c>
      <c r="K9663" t="s">
        <v>28961</v>
      </c>
      <c r="L9663">
        <v>9965795</v>
      </c>
      <c r="M9663">
        <f t="shared" si="300"/>
        <v>481873</v>
      </c>
      <c r="N9663" s="2">
        <f t="shared" si="301"/>
        <v>40.014290818149341</v>
      </c>
    </row>
    <row r="9664" spans="1:14" x14ac:dyDescent="0.3">
      <c r="A9664" t="s">
        <v>11165</v>
      </c>
      <c r="B9664" t="s">
        <v>3055</v>
      </c>
      <c r="C9664">
        <v>4.8</v>
      </c>
      <c r="D9664">
        <v>25</v>
      </c>
      <c r="E9664">
        <v>4499</v>
      </c>
      <c r="F9664">
        <v>3374</v>
      </c>
      <c r="G9664" t="s">
        <v>16</v>
      </c>
      <c r="H9664" t="s">
        <v>28962</v>
      </c>
      <c r="I9664" t="s">
        <v>513</v>
      </c>
      <c r="J9664" t="s">
        <v>3057</v>
      </c>
      <c r="K9664" t="s">
        <v>28963</v>
      </c>
      <c r="L9664">
        <v>15017296</v>
      </c>
      <c r="M9664">
        <f t="shared" si="300"/>
        <v>84350</v>
      </c>
      <c r="N9664" s="2">
        <f t="shared" si="301"/>
        <v>25.005556790397865</v>
      </c>
    </row>
    <row r="9665" spans="1:14" x14ac:dyDescent="0.3">
      <c r="A9665" t="s">
        <v>28964</v>
      </c>
      <c r="B9665" t="s">
        <v>41</v>
      </c>
      <c r="C9665">
        <v>4.4000000000000004</v>
      </c>
      <c r="D9665">
        <v>671</v>
      </c>
      <c r="E9665">
        <v>1999</v>
      </c>
      <c r="F9665">
        <v>1099</v>
      </c>
      <c r="G9665" t="s">
        <v>42</v>
      </c>
      <c r="H9665" t="s">
        <v>28965</v>
      </c>
      <c r="I9665" t="s">
        <v>110</v>
      </c>
      <c r="J9665" t="s">
        <v>45</v>
      </c>
      <c r="K9665" t="s">
        <v>28966</v>
      </c>
      <c r="L9665">
        <v>10917766</v>
      </c>
      <c r="M9665">
        <f t="shared" si="300"/>
        <v>737429</v>
      </c>
      <c r="N9665" s="2">
        <f t="shared" si="301"/>
        <v>45.022511255627812</v>
      </c>
    </row>
    <row r="9666" spans="1:14" x14ac:dyDescent="0.3">
      <c r="A9666" t="s">
        <v>28967</v>
      </c>
      <c r="B9666" t="s">
        <v>22513</v>
      </c>
      <c r="C9666">
        <v>4.0999999999999996</v>
      </c>
      <c r="D9666">
        <v>48</v>
      </c>
      <c r="E9666">
        <v>1659</v>
      </c>
      <c r="F9666">
        <v>879</v>
      </c>
      <c r="G9666" t="s">
        <v>124</v>
      </c>
      <c r="H9666" t="s">
        <v>28968</v>
      </c>
      <c r="I9666" t="s">
        <v>56</v>
      </c>
      <c r="J9666" t="s">
        <v>22515</v>
      </c>
      <c r="K9666" t="s">
        <v>28969</v>
      </c>
      <c r="L9666">
        <v>14088608</v>
      </c>
      <c r="M9666">
        <f t="shared" si="300"/>
        <v>42192</v>
      </c>
      <c r="N9666" s="2">
        <f t="shared" si="301"/>
        <v>47.016274864376129</v>
      </c>
    </row>
    <row r="9667" spans="1:14" x14ac:dyDescent="0.3">
      <c r="A9667" t="s">
        <v>28970</v>
      </c>
      <c r="B9667" t="s">
        <v>1011</v>
      </c>
      <c r="C9667">
        <v>4.5</v>
      </c>
      <c r="D9667">
        <v>35</v>
      </c>
      <c r="E9667">
        <v>2299</v>
      </c>
      <c r="F9667">
        <v>1149</v>
      </c>
      <c r="G9667" t="s">
        <v>42</v>
      </c>
      <c r="H9667" t="s">
        <v>28971</v>
      </c>
      <c r="I9667" t="s">
        <v>56</v>
      </c>
      <c r="J9667" t="s">
        <v>1013</v>
      </c>
      <c r="K9667" t="s">
        <v>28972</v>
      </c>
      <c r="L9667">
        <v>16546720</v>
      </c>
      <c r="M9667">
        <f t="shared" ref="M9667:M9730" si="302">D9667*F9667</f>
        <v>40215</v>
      </c>
      <c r="N9667" s="2">
        <f t="shared" ref="N9667:N9730" si="303">((E9667-F9667)/E9667) *100</f>
        <v>50.021748586341886</v>
      </c>
    </row>
    <row r="9668" spans="1:14" x14ac:dyDescent="0.3">
      <c r="A9668" t="s">
        <v>9044</v>
      </c>
      <c r="B9668" t="s">
        <v>1222</v>
      </c>
      <c r="C9668">
        <v>4.0999999999999996</v>
      </c>
      <c r="D9668">
        <v>43</v>
      </c>
      <c r="E9668">
        <v>1499</v>
      </c>
      <c r="F9668">
        <v>704</v>
      </c>
      <c r="G9668" t="s">
        <v>42</v>
      </c>
      <c r="H9668" t="s">
        <v>28973</v>
      </c>
      <c r="I9668" t="s">
        <v>297</v>
      </c>
      <c r="J9668" t="s">
        <v>1224</v>
      </c>
      <c r="K9668" t="s">
        <v>28974</v>
      </c>
      <c r="L9668">
        <v>18124764</v>
      </c>
      <c r="M9668">
        <f t="shared" si="302"/>
        <v>30272</v>
      </c>
      <c r="N9668" s="2">
        <f t="shared" si="303"/>
        <v>53.03535690460307</v>
      </c>
    </row>
    <row r="9669" spans="1:14" x14ac:dyDescent="0.3">
      <c r="A9669" t="s">
        <v>25394</v>
      </c>
      <c r="B9669" t="s">
        <v>18547</v>
      </c>
      <c r="C9669">
        <v>3.9</v>
      </c>
      <c r="D9669">
        <v>26</v>
      </c>
      <c r="E9669">
        <v>2990</v>
      </c>
      <c r="F9669">
        <v>926</v>
      </c>
      <c r="G9669" t="s">
        <v>1868</v>
      </c>
      <c r="H9669" t="s">
        <v>28975</v>
      </c>
      <c r="I9669" t="s">
        <v>90</v>
      </c>
      <c r="J9669" t="s">
        <v>18549</v>
      </c>
      <c r="K9669" t="s">
        <v>28976</v>
      </c>
      <c r="L9669">
        <v>14866090</v>
      </c>
      <c r="M9669">
        <f t="shared" si="302"/>
        <v>24076</v>
      </c>
      <c r="N9669" s="2">
        <f t="shared" si="303"/>
        <v>69.030100334448164</v>
      </c>
    </row>
    <row r="9670" spans="1:14" x14ac:dyDescent="0.3">
      <c r="A9670" t="s">
        <v>28977</v>
      </c>
      <c r="B9670" t="s">
        <v>371</v>
      </c>
      <c r="C9670">
        <v>3.9</v>
      </c>
      <c r="D9670">
        <v>18</v>
      </c>
      <c r="E9670">
        <v>1898</v>
      </c>
      <c r="F9670">
        <v>664</v>
      </c>
      <c r="G9670" t="s">
        <v>5138</v>
      </c>
      <c r="H9670" t="s">
        <v>28978</v>
      </c>
      <c r="I9670" t="s">
        <v>297</v>
      </c>
      <c r="J9670" t="s">
        <v>374</v>
      </c>
      <c r="K9670" t="s">
        <v>28979</v>
      </c>
      <c r="L9670">
        <v>14982906</v>
      </c>
      <c r="M9670">
        <f t="shared" si="302"/>
        <v>11952</v>
      </c>
      <c r="N9670" s="2">
        <f t="shared" si="303"/>
        <v>65.015806111696534</v>
      </c>
    </row>
    <row r="9671" spans="1:14" x14ac:dyDescent="0.3">
      <c r="A9671" t="s">
        <v>24278</v>
      </c>
      <c r="B9671" t="s">
        <v>465</v>
      </c>
      <c r="C9671">
        <v>4.3</v>
      </c>
      <c r="D9671">
        <v>59</v>
      </c>
      <c r="E9671">
        <v>499</v>
      </c>
      <c r="F9671">
        <v>499</v>
      </c>
      <c r="G9671" t="s">
        <v>88</v>
      </c>
      <c r="H9671" t="s">
        <v>28980</v>
      </c>
      <c r="I9671" t="s">
        <v>648</v>
      </c>
      <c r="J9671" t="s">
        <v>468</v>
      </c>
      <c r="K9671" t="s">
        <v>28981</v>
      </c>
      <c r="L9671">
        <v>10639304</v>
      </c>
      <c r="M9671">
        <f t="shared" si="302"/>
        <v>29441</v>
      </c>
      <c r="N9671" s="2">
        <f t="shared" si="303"/>
        <v>0</v>
      </c>
    </row>
    <row r="9672" spans="1:14" x14ac:dyDescent="0.3">
      <c r="A9672" t="s">
        <v>28982</v>
      </c>
      <c r="B9672" t="s">
        <v>24777</v>
      </c>
      <c r="C9672">
        <v>3.9</v>
      </c>
      <c r="D9672">
        <v>7</v>
      </c>
      <c r="E9672">
        <v>2450</v>
      </c>
      <c r="F9672">
        <v>1715</v>
      </c>
      <c r="G9672" t="s">
        <v>42</v>
      </c>
      <c r="H9672" t="s">
        <v>28983</v>
      </c>
      <c r="I9672" t="s">
        <v>50</v>
      </c>
      <c r="J9672" t="s">
        <v>24779</v>
      </c>
      <c r="K9672" t="s">
        <v>28984</v>
      </c>
      <c r="L9672">
        <v>17498878</v>
      </c>
      <c r="M9672">
        <f t="shared" si="302"/>
        <v>12005</v>
      </c>
      <c r="N9672" s="2">
        <f t="shared" si="303"/>
        <v>30</v>
      </c>
    </row>
    <row r="9673" spans="1:14" x14ac:dyDescent="0.3">
      <c r="A9673" t="s">
        <v>28985</v>
      </c>
      <c r="B9673" t="s">
        <v>2334</v>
      </c>
      <c r="C9673">
        <v>4.5999999999999996</v>
      </c>
      <c r="D9673">
        <v>1200</v>
      </c>
      <c r="E9673">
        <v>395</v>
      </c>
      <c r="F9673">
        <v>395</v>
      </c>
      <c r="G9673" t="s">
        <v>11287</v>
      </c>
      <c r="H9673" t="s">
        <v>28986</v>
      </c>
      <c r="I9673" t="s">
        <v>2096</v>
      </c>
      <c r="J9673" t="s">
        <v>2336</v>
      </c>
      <c r="K9673" t="s">
        <v>28987</v>
      </c>
      <c r="L9673">
        <v>12680130</v>
      </c>
      <c r="M9673">
        <f t="shared" si="302"/>
        <v>474000</v>
      </c>
      <c r="N9673" s="2">
        <f t="shared" si="303"/>
        <v>0</v>
      </c>
    </row>
    <row r="9674" spans="1:14" x14ac:dyDescent="0.3">
      <c r="A9674" t="s">
        <v>28988</v>
      </c>
      <c r="B9674" t="s">
        <v>1222</v>
      </c>
      <c r="C9674">
        <v>4.3</v>
      </c>
      <c r="D9674">
        <v>88</v>
      </c>
      <c r="E9674">
        <v>799</v>
      </c>
      <c r="F9674">
        <v>327</v>
      </c>
      <c r="G9674" t="s">
        <v>249</v>
      </c>
      <c r="H9674" t="s">
        <v>28989</v>
      </c>
      <c r="I9674" t="s">
        <v>1229</v>
      </c>
      <c r="J9674" t="s">
        <v>1224</v>
      </c>
      <c r="K9674" t="s">
        <v>28990</v>
      </c>
      <c r="L9674">
        <v>16108362</v>
      </c>
      <c r="M9674">
        <f t="shared" si="302"/>
        <v>28776</v>
      </c>
      <c r="N9674" s="2">
        <f t="shared" si="303"/>
        <v>59.073842302878596</v>
      </c>
    </row>
    <row r="9675" spans="1:14" x14ac:dyDescent="0.3">
      <c r="A9675" t="s">
        <v>28991</v>
      </c>
      <c r="B9675" t="s">
        <v>28992</v>
      </c>
      <c r="C9675">
        <v>4.4000000000000004</v>
      </c>
      <c r="D9675">
        <v>12</v>
      </c>
      <c r="E9675">
        <v>499</v>
      </c>
      <c r="F9675">
        <v>474</v>
      </c>
      <c r="G9675" t="s">
        <v>171</v>
      </c>
      <c r="H9675" t="s">
        <v>28993</v>
      </c>
      <c r="I9675" t="s">
        <v>1229</v>
      </c>
      <c r="J9675" t="s">
        <v>28994</v>
      </c>
      <c r="K9675" t="s">
        <v>28995</v>
      </c>
      <c r="L9675">
        <v>16769128</v>
      </c>
      <c r="M9675">
        <f t="shared" si="302"/>
        <v>5688</v>
      </c>
      <c r="N9675" s="2">
        <f t="shared" si="303"/>
        <v>5.0100200400801604</v>
      </c>
    </row>
    <row r="9676" spans="1:14" x14ac:dyDescent="0.3">
      <c r="A9676" t="s">
        <v>5679</v>
      </c>
      <c r="B9676" t="s">
        <v>27870</v>
      </c>
      <c r="C9676">
        <v>3.9</v>
      </c>
      <c r="D9676">
        <v>8</v>
      </c>
      <c r="E9676">
        <v>2095</v>
      </c>
      <c r="F9676">
        <v>999</v>
      </c>
      <c r="G9676" t="s">
        <v>683</v>
      </c>
      <c r="H9676" t="s">
        <v>28996</v>
      </c>
      <c r="I9676" t="s">
        <v>3629</v>
      </c>
      <c r="J9676" t="s">
        <v>27872</v>
      </c>
      <c r="K9676" t="s">
        <v>28997</v>
      </c>
      <c r="L9676">
        <v>11794832</v>
      </c>
      <c r="M9676">
        <f t="shared" si="302"/>
        <v>7992</v>
      </c>
      <c r="N9676" s="2">
        <f t="shared" si="303"/>
        <v>52.315035799522668</v>
      </c>
    </row>
    <row r="9677" spans="1:14" x14ac:dyDescent="0.3">
      <c r="A9677" t="s">
        <v>11577</v>
      </c>
      <c r="B9677" t="s">
        <v>402</v>
      </c>
      <c r="C9677">
        <v>4</v>
      </c>
      <c r="D9677">
        <v>15</v>
      </c>
      <c r="E9677">
        <v>2399</v>
      </c>
      <c r="F9677">
        <v>2039</v>
      </c>
      <c r="G9677" t="s">
        <v>29</v>
      </c>
      <c r="H9677" t="s">
        <v>28998</v>
      </c>
      <c r="I9677" t="s">
        <v>37</v>
      </c>
      <c r="J9677" t="s">
        <v>405</v>
      </c>
      <c r="K9677" t="s">
        <v>28999</v>
      </c>
      <c r="L9677">
        <v>16803684</v>
      </c>
      <c r="M9677">
        <f t="shared" si="302"/>
        <v>30585</v>
      </c>
      <c r="N9677" s="2">
        <f t="shared" si="303"/>
        <v>15.006252605252188</v>
      </c>
    </row>
    <row r="9678" spans="1:14" x14ac:dyDescent="0.3">
      <c r="A9678" t="s">
        <v>20427</v>
      </c>
      <c r="B9678" t="s">
        <v>359</v>
      </c>
      <c r="C9678">
        <v>4.3</v>
      </c>
      <c r="D9678">
        <v>300</v>
      </c>
      <c r="E9678">
        <v>3299</v>
      </c>
      <c r="F9678">
        <v>692</v>
      </c>
      <c r="G9678" t="s">
        <v>1402</v>
      </c>
      <c r="H9678" t="s">
        <v>29000</v>
      </c>
      <c r="I9678" t="s">
        <v>126</v>
      </c>
      <c r="J9678" t="s">
        <v>361</v>
      </c>
      <c r="K9678" t="s">
        <v>29001</v>
      </c>
      <c r="L9678">
        <v>11007972</v>
      </c>
      <c r="M9678">
        <f t="shared" si="302"/>
        <v>207600</v>
      </c>
      <c r="N9678" s="2">
        <f t="shared" si="303"/>
        <v>79.02394665050015</v>
      </c>
    </row>
    <row r="9679" spans="1:14" x14ac:dyDescent="0.3">
      <c r="A9679" t="s">
        <v>423</v>
      </c>
      <c r="B9679" t="s">
        <v>1382</v>
      </c>
      <c r="C9679">
        <v>3.1</v>
      </c>
      <c r="D9679">
        <v>11</v>
      </c>
      <c r="E9679">
        <v>1999</v>
      </c>
      <c r="F9679">
        <v>799</v>
      </c>
      <c r="G9679" t="s">
        <v>124</v>
      </c>
      <c r="H9679" t="s">
        <v>29002</v>
      </c>
      <c r="I9679" t="s">
        <v>132</v>
      </c>
      <c r="J9679" t="s">
        <v>1384</v>
      </c>
      <c r="K9679" t="s">
        <v>29003</v>
      </c>
      <c r="L9679">
        <v>17104844</v>
      </c>
      <c r="M9679">
        <f t="shared" si="302"/>
        <v>8789</v>
      </c>
      <c r="N9679" s="2">
        <f t="shared" si="303"/>
        <v>60.030015007503756</v>
      </c>
    </row>
    <row r="9680" spans="1:14" x14ac:dyDescent="0.3">
      <c r="A9680" t="s">
        <v>9899</v>
      </c>
      <c r="B9680" t="s">
        <v>230</v>
      </c>
      <c r="C9680">
        <v>4.3</v>
      </c>
      <c r="D9680">
        <v>444</v>
      </c>
      <c r="E9680">
        <v>1299</v>
      </c>
      <c r="F9680">
        <v>714</v>
      </c>
      <c r="G9680" t="s">
        <v>563</v>
      </c>
      <c r="H9680" t="s">
        <v>29004</v>
      </c>
      <c r="I9680" t="s">
        <v>297</v>
      </c>
      <c r="J9680" t="s">
        <v>232</v>
      </c>
      <c r="K9680" t="s">
        <v>29005</v>
      </c>
      <c r="L9680">
        <v>12918886</v>
      </c>
      <c r="M9680">
        <f t="shared" si="302"/>
        <v>317016</v>
      </c>
      <c r="N9680" s="2">
        <f t="shared" si="303"/>
        <v>45.034642032332563</v>
      </c>
    </row>
    <row r="9681" spans="1:14" x14ac:dyDescent="0.3">
      <c r="A9681" t="s">
        <v>25635</v>
      </c>
      <c r="B9681" t="s">
        <v>1222</v>
      </c>
      <c r="C9681">
        <v>3.5</v>
      </c>
      <c r="D9681">
        <v>77</v>
      </c>
      <c r="E9681">
        <v>1499</v>
      </c>
      <c r="F9681">
        <v>749</v>
      </c>
      <c r="G9681" t="s">
        <v>67</v>
      </c>
      <c r="H9681" t="s">
        <v>29006</v>
      </c>
      <c r="I9681" t="s">
        <v>1192</v>
      </c>
      <c r="J9681" t="s">
        <v>1224</v>
      </c>
      <c r="K9681" t="s">
        <v>29007</v>
      </c>
      <c r="L9681">
        <v>15428188</v>
      </c>
      <c r="M9681">
        <f t="shared" si="302"/>
        <v>57673</v>
      </c>
      <c r="N9681" s="2">
        <f t="shared" si="303"/>
        <v>50.033355570380259</v>
      </c>
    </row>
    <row r="9682" spans="1:14" x14ac:dyDescent="0.3">
      <c r="A9682" t="s">
        <v>29008</v>
      </c>
      <c r="B9682" t="s">
        <v>3180</v>
      </c>
      <c r="C9682">
        <v>4.4000000000000004</v>
      </c>
      <c r="D9682">
        <v>30</v>
      </c>
      <c r="E9682">
        <v>1920</v>
      </c>
      <c r="F9682">
        <v>844</v>
      </c>
      <c r="G9682" t="s">
        <v>16</v>
      </c>
      <c r="H9682" t="s">
        <v>29009</v>
      </c>
      <c r="I9682" t="s">
        <v>1766</v>
      </c>
      <c r="J9682" t="s">
        <v>3182</v>
      </c>
      <c r="K9682" t="s">
        <v>29010</v>
      </c>
      <c r="L9682">
        <v>16964864</v>
      </c>
      <c r="M9682">
        <f t="shared" si="302"/>
        <v>25320</v>
      </c>
      <c r="N9682" s="2">
        <f t="shared" si="303"/>
        <v>56.041666666666664</v>
      </c>
    </row>
    <row r="9683" spans="1:14" x14ac:dyDescent="0.3">
      <c r="A9683" t="s">
        <v>29011</v>
      </c>
      <c r="B9683" t="s">
        <v>3452</v>
      </c>
      <c r="C9683">
        <v>4.3</v>
      </c>
      <c r="D9683">
        <v>54</v>
      </c>
      <c r="E9683">
        <v>1699</v>
      </c>
      <c r="F9683">
        <v>798</v>
      </c>
      <c r="G9683" t="s">
        <v>466</v>
      </c>
      <c r="H9683" t="s">
        <v>29012</v>
      </c>
      <c r="I9683" t="s">
        <v>56</v>
      </c>
      <c r="J9683" t="s">
        <v>3454</v>
      </c>
      <c r="K9683" t="s">
        <v>29013</v>
      </c>
      <c r="L9683">
        <v>16034492</v>
      </c>
      <c r="M9683">
        <f t="shared" si="302"/>
        <v>43092</v>
      </c>
      <c r="N9683" s="2">
        <f t="shared" si="303"/>
        <v>53.031194820482639</v>
      </c>
    </row>
    <row r="9684" spans="1:14" x14ac:dyDescent="0.3">
      <c r="A9684" t="s">
        <v>670</v>
      </c>
      <c r="B9684" t="s">
        <v>175</v>
      </c>
      <c r="C9684">
        <v>4.3</v>
      </c>
      <c r="D9684">
        <v>15</v>
      </c>
      <c r="E9684">
        <v>1799</v>
      </c>
      <c r="F9684">
        <v>449</v>
      </c>
      <c r="G9684" t="s">
        <v>16</v>
      </c>
      <c r="H9684" t="s">
        <v>29014</v>
      </c>
      <c r="I9684" t="s">
        <v>177</v>
      </c>
      <c r="J9684" t="s">
        <v>178</v>
      </c>
      <c r="K9684" t="s">
        <v>29015</v>
      </c>
      <c r="L9684">
        <v>16507936</v>
      </c>
      <c r="M9684">
        <f t="shared" si="302"/>
        <v>6735</v>
      </c>
      <c r="N9684" s="2">
        <f t="shared" si="303"/>
        <v>75.041689827682049</v>
      </c>
    </row>
    <row r="9685" spans="1:14" x14ac:dyDescent="0.3">
      <c r="A9685" t="s">
        <v>1370</v>
      </c>
      <c r="B9685" t="s">
        <v>1190</v>
      </c>
      <c r="C9685">
        <v>4.2</v>
      </c>
      <c r="D9685">
        <v>190</v>
      </c>
      <c r="E9685">
        <v>2299</v>
      </c>
      <c r="F9685">
        <v>919</v>
      </c>
      <c r="G9685" t="s">
        <v>124</v>
      </c>
      <c r="H9685" t="s">
        <v>29016</v>
      </c>
      <c r="I9685" t="s">
        <v>126</v>
      </c>
      <c r="J9685" t="s">
        <v>1193</v>
      </c>
      <c r="K9685" t="s">
        <v>29017</v>
      </c>
      <c r="L9685">
        <v>13144160</v>
      </c>
      <c r="M9685">
        <f t="shared" si="302"/>
        <v>174610</v>
      </c>
      <c r="N9685" s="2">
        <f t="shared" si="303"/>
        <v>60.026098303610262</v>
      </c>
    </row>
    <row r="9686" spans="1:14" x14ac:dyDescent="0.3">
      <c r="A9686" t="s">
        <v>29018</v>
      </c>
      <c r="B9686" t="s">
        <v>505</v>
      </c>
      <c r="C9686">
        <v>4.0999999999999996</v>
      </c>
      <c r="D9686">
        <v>2000</v>
      </c>
      <c r="E9686">
        <v>600</v>
      </c>
      <c r="F9686">
        <v>540</v>
      </c>
      <c r="G9686" t="s">
        <v>16</v>
      </c>
      <c r="H9686" t="s">
        <v>29019</v>
      </c>
      <c r="I9686" t="s">
        <v>2586</v>
      </c>
      <c r="J9686" t="s">
        <v>508</v>
      </c>
      <c r="K9686" t="s">
        <v>29020</v>
      </c>
      <c r="L9686">
        <v>2000593</v>
      </c>
      <c r="M9686">
        <f t="shared" si="302"/>
        <v>1080000</v>
      </c>
      <c r="N9686" s="2">
        <f t="shared" si="303"/>
        <v>10</v>
      </c>
    </row>
    <row r="9687" spans="1:14" x14ac:dyDescent="0.3">
      <c r="A9687" t="s">
        <v>29021</v>
      </c>
      <c r="B9687" t="s">
        <v>1974</v>
      </c>
      <c r="C9687">
        <v>4.2</v>
      </c>
      <c r="D9687">
        <v>79</v>
      </c>
      <c r="E9687">
        <v>1999</v>
      </c>
      <c r="F9687">
        <v>1399</v>
      </c>
      <c r="G9687" t="s">
        <v>1975</v>
      </c>
      <c r="H9687" t="s">
        <v>29022</v>
      </c>
      <c r="I9687" t="s">
        <v>297</v>
      </c>
      <c r="J9687" t="s">
        <v>1977</v>
      </c>
      <c r="K9687" t="s">
        <v>29023</v>
      </c>
      <c r="L9687">
        <v>14864040</v>
      </c>
      <c r="M9687">
        <f t="shared" si="302"/>
        <v>110521</v>
      </c>
      <c r="N9687" s="2">
        <f t="shared" si="303"/>
        <v>30.015007503751878</v>
      </c>
    </row>
    <row r="9688" spans="1:14" x14ac:dyDescent="0.3">
      <c r="A9688" t="s">
        <v>29024</v>
      </c>
      <c r="B9688" t="s">
        <v>3959</v>
      </c>
      <c r="C9688">
        <v>4.5</v>
      </c>
      <c r="D9688">
        <v>5000</v>
      </c>
      <c r="E9688">
        <v>100</v>
      </c>
      <c r="F9688">
        <v>100</v>
      </c>
      <c r="G9688" t="s">
        <v>16</v>
      </c>
      <c r="H9688" t="s">
        <v>29025</v>
      </c>
      <c r="I9688" t="s">
        <v>3961</v>
      </c>
      <c r="J9688" t="s">
        <v>3962</v>
      </c>
      <c r="K9688" t="s">
        <v>29026</v>
      </c>
      <c r="L9688">
        <v>2484862</v>
      </c>
      <c r="M9688">
        <f t="shared" si="302"/>
        <v>500000</v>
      </c>
      <c r="N9688" s="2">
        <f t="shared" si="303"/>
        <v>0</v>
      </c>
    </row>
    <row r="9689" spans="1:14" x14ac:dyDescent="0.3">
      <c r="A9689" t="s">
        <v>29027</v>
      </c>
      <c r="B9689" t="s">
        <v>4077</v>
      </c>
      <c r="C9689">
        <v>4.4000000000000004</v>
      </c>
      <c r="D9689">
        <v>137</v>
      </c>
      <c r="E9689">
        <v>2199</v>
      </c>
      <c r="F9689">
        <v>1759</v>
      </c>
      <c r="G9689" t="s">
        <v>88</v>
      </c>
      <c r="H9689" t="s">
        <v>29028</v>
      </c>
      <c r="I9689" t="s">
        <v>784</v>
      </c>
      <c r="J9689" t="s">
        <v>4079</v>
      </c>
      <c r="K9689" t="s">
        <v>29029</v>
      </c>
      <c r="L9689">
        <v>12206350</v>
      </c>
      <c r="M9689">
        <f t="shared" si="302"/>
        <v>240983</v>
      </c>
      <c r="N9689" s="2">
        <f t="shared" si="303"/>
        <v>20.009095043201455</v>
      </c>
    </row>
    <row r="9690" spans="1:14" x14ac:dyDescent="0.3">
      <c r="A9690" t="s">
        <v>29030</v>
      </c>
      <c r="B9690" t="s">
        <v>80</v>
      </c>
      <c r="C9690">
        <v>4.5999999999999996</v>
      </c>
      <c r="D9690">
        <v>78</v>
      </c>
      <c r="E9690">
        <v>1999</v>
      </c>
      <c r="F9690">
        <v>999</v>
      </c>
      <c r="G9690" t="s">
        <v>42</v>
      </c>
      <c r="H9690" t="s">
        <v>29031</v>
      </c>
      <c r="I9690" t="s">
        <v>50</v>
      </c>
      <c r="J9690" t="s">
        <v>84</v>
      </c>
      <c r="K9690" t="s">
        <v>29032</v>
      </c>
      <c r="L9690">
        <v>13391580</v>
      </c>
      <c r="M9690">
        <f t="shared" si="302"/>
        <v>77922</v>
      </c>
      <c r="N9690" s="2">
        <f t="shared" si="303"/>
        <v>50.025012506253134</v>
      </c>
    </row>
    <row r="9691" spans="1:14" x14ac:dyDescent="0.3">
      <c r="A9691" t="s">
        <v>29033</v>
      </c>
      <c r="B9691" t="s">
        <v>1446</v>
      </c>
      <c r="C9691">
        <v>4.2</v>
      </c>
      <c r="D9691">
        <v>5</v>
      </c>
      <c r="E9691">
        <v>599</v>
      </c>
      <c r="F9691">
        <v>599</v>
      </c>
      <c r="G9691" t="s">
        <v>16</v>
      </c>
      <c r="H9691" t="s">
        <v>29034</v>
      </c>
      <c r="I9691" t="s">
        <v>1393</v>
      </c>
      <c r="J9691" t="s">
        <v>1449</v>
      </c>
      <c r="K9691" t="s">
        <v>29035</v>
      </c>
      <c r="L9691">
        <v>18198198</v>
      </c>
      <c r="M9691">
        <f t="shared" si="302"/>
        <v>2995</v>
      </c>
      <c r="N9691" s="2">
        <f t="shared" si="303"/>
        <v>0</v>
      </c>
    </row>
    <row r="9692" spans="1:14" x14ac:dyDescent="0.3">
      <c r="A9692" t="s">
        <v>16178</v>
      </c>
      <c r="B9692" t="s">
        <v>87</v>
      </c>
      <c r="C9692">
        <v>4.4000000000000004</v>
      </c>
      <c r="D9692">
        <v>94</v>
      </c>
      <c r="E9692">
        <v>1699</v>
      </c>
      <c r="F9692">
        <v>849</v>
      </c>
      <c r="G9692" t="s">
        <v>1536</v>
      </c>
      <c r="H9692" t="s">
        <v>29036</v>
      </c>
      <c r="I9692" t="s">
        <v>1229</v>
      </c>
      <c r="J9692" t="s">
        <v>91</v>
      </c>
      <c r="K9692" t="s">
        <v>29037</v>
      </c>
      <c r="L9692">
        <v>13673742</v>
      </c>
      <c r="M9692">
        <f t="shared" si="302"/>
        <v>79806</v>
      </c>
      <c r="N9692" s="2">
        <f t="shared" si="303"/>
        <v>50.029429075927013</v>
      </c>
    </row>
    <row r="9693" spans="1:14" x14ac:dyDescent="0.3">
      <c r="A9693" t="s">
        <v>25070</v>
      </c>
      <c r="B9693" t="s">
        <v>5670</v>
      </c>
      <c r="C9693">
        <v>4.2</v>
      </c>
      <c r="D9693">
        <v>5</v>
      </c>
      <c r="E9693">
        <v>2199</v>
      </c>
      <c r="F9693">
        <v>1209</v>
      </c>
      <c r="G9693" t="s">
        <v>124</v>
      </c>
      <c r="H9693" t="s">
        <v>29038</v>
      </c>
      <c r="I9693" t="s">
        <v>126</v>
      </c>
      <c r="J9693" t="s">
        <v>5672</v>
      </c>
      <c r="K9693" t="s">
        <v>29039</v>
      </c>
      <c r="L9693">
        <v>17644564</v>
      </c>
      <c r="M9693">
        <f t="shared" si="302"/>
        <v>6045</v>
      </c>
      <c r="N9693" s="2">
        <f t="shared" si="303"/>
        <v>45.020463847203274</v>
      </c>
    </row>
    <row r="9694" spans="1:14" x14ac:dyDescent="0.3">
      <c r="A9694" t="s">
        <v>2274</v>
      </c>
      <c r="B9694" t="s">
        <v>1638</v>
      </c>
      <c r="C9694">
        <v>3.5</v>
      </c>
      <c r="D9694">
        <v>248</v>
      </c>
      <c r="E9694">
        <v>1299</v>
      </c>
      <c r="F9694">
        <v>467</v>
      </c>
      <c r="G9694" t="s">
        <v>409</v>
      </c>
      <c r="H9694" t="s">
        <v>29040</v>
      </c>
      <c r="I9694" t="s">
        <v>891</v>
      </c>
      <c r="J9694" t="s">
        <v>1640</v>
      </c>
      <c r="K9694" t="s">
        <v>29041</v>
      </c>
      <c r="L9694">
        <v>13782470</v>
      </c>
      <c r="M9694">
        <f t="shared" si="302"/>
        <v>115816</v>
      </c>
      <c r="N9694" s="2">
        <f t="shared" si="303"/>
        <v>64.049268668206309</v>
      </c>
    </row>
    <row r="9695" spans="1:14" x14ac:dyDescent="0.3">
      <c r="A9695" t="s">
        <v>1888</v>
      </c>
      <c r="B9695" t="s">
        <v>1513</v>
      </c>
      <c r="C9695">
        <v>3.1</v>
      </c>
      <c r="D9695">
        <v>14</v>
      </c>
      <c r="E9695">
        <v>2299</v>
      </c>
      <c r="F9695">
        <v>1034</v>
      </c>
      <c r="G9695" t="s">
        <v>124</v>
      </c>
      <c r="H9695" t="s">
        <v>29042</v>
      </c>
      <c r="I9695" t="s">
        <v>50</v>
      </c>
      <c r="J9695" t="s">
        <v>1515</v>
      </c>
      <c r="K9695" t="s">
        <v>29043</v>
      </c>
      <c r="L9695">
        <v>16600412</v>
      </c>
      <c r="M9695">
        <f t="shared" si="302"/>
        <v>14476</v>
      </c>
      <c r="N9695" s="2">
        <f t="shared" si="303"/>
        <v>55.023923444976077</v>
      </c>
    </row>
    <row r="9696" spans="1:14" x14ac:dyDescent="0.3">
      <c r="A9696" t="s">
        <v>29044</v>
      </c>
      <c r="B9696" t="s">
        <v>41</v>
      </c>
      <c r="C9696">
        <v>4.2</v>
      </c>
      <c r="D9696">
        <v>57</v>
      </c>
      <c r="E9696">
        <v>5499</v>
      </c>
      <c r="F9696">
        <v>2749</v>
      </c>
      <c r="G9696" t="s">
        <v>29</v>
      </c>
      <c r="H9696" t="s">
        <v>29045</v>
      </c>
      <c r="I9696" t="s">
        <v>44</v>
      </c>
      <c r="J9696" t="s">
        <v>45</v>
      </c>
      <c r="K9696" t="s">
        <v>29046</v>
      </c>
      <c r="L9696">
        <v>14646458</v>
      </c>
      <c r="M9696">
        <f t="shared" si="302"/>
        <v>156693</v>
      </c>
      <c r="N9696" s="2">
        <f t="shared" si="303"/>
        <v>50.009092562284053</v>
      </c>
    </row>
    <row r="9697" spans="1:14" x14ac:dyDescent="0.3">
      <c r="A9697" t="s">
        <v>29047</v>
      </c>
      <c r="B9697" t="s">
        <v>2435</v>
      </c>
      <c r="C9697">
        <v>4.3</v>
      </c>
      <c r="D9697">
        <v>260</v>
      </c>
      <c r="E9697">
        <v>1299</v>
      </c>
      <c r="F9697">
        <v>1299</v>
      </c>
      <c r="G9697" t="s">
        <v>124</v>
      </c>
      <c r="H9697" t="s">
        <v>29048</v>
      </c>
      <c r="I9697" t="s">
        <v>37</v>
      </c>
      <c r="J9697" t="s">
        <v>2438</v>
      </c>
      <c r="K9697" t="s">
        <v>29049</v>
      </c>
      <c r="L9697">
        <v>13712960</v>
      </c>
      <c r="M9697">
        <f t="shared" si="302"/>
        <v>337740</v>
      </c>
      <c r="N9697" s="2">
        <f t="shared" si="303"/>
        <v>0</v>
      </c>
    </row>
    <row r="9698" spans="1:14" x14ac:dyDescent="0.3">
      <c r="A9698" t="s">
        <v>29050</v>
      </c>
      <c r="B9698" t="s">
        <v>627</v>
      </c>
      <c r="C9698">
        <v>4.4000000000000004</v>
      </c>
      <c r="D9698">
        <v>39</v>
      </c>
      <c r="E9698">
        <v>2398</v>
      </c>
      <c r="F9698">
        <v>1199</v>
      </c>
      <c r="G9698" t="s">
        <v>182</v>
      </c>
      <c r="H9698" t="s">
        <v>29051</v>
      </c>
      <c r="I9698" t="s">
        <v>50</v>
      </c>
      <c r="J9698" t="s">
        <v>631</v>
      </c>
      <c r="K9698" t="s">
        <v>29052</v>
      </c>
      <c r="L9698">
        <v>17132868</v>
      </c>
      <c r="M9698">
        <f t="shared" si="302"/>
        <v>46761</v>
      </c>
      <c r="N9698" s="2">
        <f t="shared" si="303"/>
        <v>50</v>
      </c>
    </row>
    <row r="9699" spans="1:14" x14ac:dyDescent="0.3">
      <c r="A9699" t="s">
        <v>7756</v>
      </c>
      <c r="B9699" t="s">
        <v>11660</v>
      </c>
      <c r="C9699">
        <v>2.6</v>
      </c>
      <c r="D9699">
        <v>5</v>
      </c>
      <c r="E9699">
        <v>2999</v>
      </c>
      <c r="F9699">
        <v>749</v>
      </c>
      <c r="G9699" t="s">
        <v>3457</v>
      </c>
      <c r="H9699" t="s">
        <v>29053</v>
      </c>
      <c r="I9699" t="s">
        <v>1176</v>
      </c>
      <c r="J9699" t="s">
        <v>11662</v>
      </c>
      <c r="K9699" t="s">
        <v>27238</v>
      </c>
      <c r="L9699">
        <v>17846130</v>
      </c>
      <c r="M9699">
        <f t="shared" si="302"/>
        <v>3745</v>
      </c>
      <c r="N9699" s="2">
        <f t="shared" si="303"/>
        <v>75.025008336112037</v>
      </c>
    </row>
    <row r="9700" spans="1:14" x14ac:dyDescent="0.3">
      <c r="A9700" t="s">
        <v>9672</v>
      </c>
      <c r="B9700" t="s">
        <v>3614</v>
      </c>
      <c r="C9700">
        <v>4</v>
      </c>
      <c r="D9700">
        <v>5</v>
      </c>
      <c r="E9700">
        <v>6495</v>
      </c>
      <c r="F9700">
        <v>6495</v>
      </c>
      <c r="G9700" t="s">
        <v>29</v>
      </c>
      <c r="H9700" t="s">
        <v>29054</v>
      </c>
      <c r="I9700" t="s">
        <v>44</v>
      </c>
      <c r="J9700" t="s">
        <v>3616</v>
      </c>
      <c r="K9700" t="s">
        <v>29055</v>
      </c>
      <c r="L9700">
        <v>13252036</v>
      </c>
      <c r="M9700">
        <f t="shared" si="302"/>
        <v>32475</v>
      </c>
      <c r="N9700" s="2">
        <f t="shared" si="303"/>
        <v>0</v>
      </c>
    </row>
    <row r="9701" spans="1:14" x14ac:dyDescent="0.3">
      <c r="A9701" t="s">
        <v>29056</v>
      </c>
      <c r="B9701" t="s">
        <v>3370</v>
      </c>
      <c r="C9701">
        <v>4.3</v>
      </c>
      <c r="D9701">
        <v>34</v>
      </c>
      <c r="E9701">
        <v>1999</v>
      </c>
      <c r="F9701">
        <v>739</v>
      </c>
      <c r="G9701" t="s">
        <v>29057</v>
      </c>
      <c r="H9701" t="s">
        <v>29058</v>
      </c>
      <c r="I9701" t="s">
        <v>685</v>
      </c>
      <c r="J9701" t="s">
        <v>3372</v>
      </c>
      <c r="K9701" t="s">
        <v>29059</v>
      </c>
      <c r="L9701">
        <v>17335736</v>
      </c>
      <c r="M9701">
        <f t="shared" si="302"/>
        <v>25126</v>
      </c>
      <c r="N9701" s="2">
        <f t="shared" si="303"/>
        <v>63.031515757878942</v>
      </c>
    </row>
    <row r="9702" spans="1:14" x14ac:dyDescent="0.3">
      <c r="A9702" t="s">
        <v>174</v>
      </c>
      <c r="B9702" t="s">
        <v>5582</v>
      </c>
      <c r="C9702">
        <v>4.5999999999999996</v>
      </c>
      <c r="D9702">
        <v>29</v>
      </c>
      <c r="E9702">
        <v>11500</v>
      </c>
      <c r="F9702">
        <v>6900</v>
      </c>
      <c r="G9702" t="s">
        <v>16</v>
      </c>
      <c r="H9702" t="s">
        <v>29060</v>
      </c>
      <c r="I9702" t="s">
        <v>177</v>
      </c>
      <c r="J9702" t="s">
        <v>5584</v>
      </c>
      <c r="K9702" t="s">
        <v>29061</v>
      </c>
      <c r="L9702">
        <v>11412708</v>
      </c>
      <c r="M9702">
        <f t="shared" si="302"/>
        <v>200100</v>
      </c>
      <c r="N9702" s="2">
        <f t="shared" si="303"/>
        <v>40</v>
      </c>
    </row>
    <row r="9703" spans="1:14" x14ac:dyDescent="0.3">
      <c r="A9703" t="s">
        <v>29062</v>
      </c>
      <c r="B9703" t="s">
        <v>465</v>
      </c>
      <c r="C9703">
        <v>4.3</v>
      </c>
      <c r="D9703">
        <v>127</v>
      </c>
      <c r="E9703">
        <v>319</v>
      </c>
      <c r="F9703">
        <v>319</v>
      </c>
      <c r="G9703" t="s">
        <v>67</v>
      </c>
      <c r="H9703" t="s">
        <v>29063</v>
      </c>
      <c r="I9703" t="s">
        <v>138</v>
      </c>
      <c r="J9703" t="s">
        <v>468</v>
      </c>
      <c r="K9703" t="s">
        <v>29064</v>
      </c>
      <c r="L9703">
        <v>80065</v>
      </c>
      <c r="M9703">
        <f t="shared" si="302"/>
        <v>40513</v>
      </c>
      <c r="N9703" s="2">
        <f t="shared" si="303"/>
        <v>0</v>
      </c>
    </row>
    <row r="9704" spans="1:14" x14ac:dyDescent="0.3">
      <c r="A9704" t="s">
        <v>7925</v>
      </c>
      <c r="B9704" t="s">
        <v>917</v>
      </c>
      <c r="C9704">
        <v>3.9</v>
      </c>
      <c r="D9704">
        <v>282</v>
      </c>
      <c r="E9704">
        <v>1149</v>
      </c>
      <c r="F9704">
        <v>482</v>
      </c>
      <c r="G9704" t="s">
        <v>29</v>
      </c>
      <c r="H9704" t="s">
        <v>29065</v>
      </c>
      <c r="I9704" t="s">
        <v>126</v>
      </c>
      <c r="J9704" t="s">
        <v>919</v>
      </c>
      <c r="K9704" t="s">
        <v>29066</v>
      </c>
      <c r="L9704">
        <v>12831162</v>
      </c>
      <c r="M9704">
        <f t="shared" si="302"/>
        <v>135924</v>
      </c>
      <c r="N9704" s="2">
        <f t="shared" si="303"/>
        <v>58.050478677110526</v>
      </c>
    </row>
    <row r="9705" spans="1:14" x14ac:dyDescent="0.3">
      <c r="A9705" t="s">
        <v>12341</v>
      </c>
      <c r="B9705" t="s">
        <v>2725</v>
      </c>
      <c r="C9705">
        <v>3.4</v>
      </c>
      <c r="D9705">
        <v>5</v>
      </c>
      <c r="E9705">
        <v>2890</v>
      </c>
      <c r="F9705">
        <v>1011</v>
      </c>
      <c r="G9705" t="s">
        <v>67</v>
      </c>
      <c r="H9705" t="s">
        <v>29067</v>
      </c>
      <c r="I9705" t="s">
        <v>1348</v>
      </c>
      <c r="J9705" t="s">
        <v>2727</v>
      </c>
      <c r="K9705" t="s">
        <v>29068</v>
      </c>
      <c r="L9705">
        <v>13341672</v>
      </c>
      <c r="M9705">
        <f t="shared" si="302"/>
        <v>5055</v>
      </c>
      <c r="N9705" s="2">
        <f t="shared" si="303"/>
        <v>65.017301038062286</v>
      </c>
    </row>
    <row r="9706" spans="1:14" x14ac:dyDescent="0.3">
      <c r="A9706" t="s">
        <v>2211</v>
      </c>
      <c r="B9706" t="s">
        <v>6465</v>
      </c>
      <c r="C9706">
        <v>4.4000000000000004</v>
      </c>
      <c r="D9706">
        <v>73</v>
      </c>
      <c r="E9706">
        <v>999</v>
      </c>
      <c r="F9706">
        <v>549</v>
      </c>
      <c r="G9706" t="s">
        <v>1536</v>
      </c>
      <c r="H9706" t="s">
        <v>29069</v>
      </c>
      <c r="I9706" t="s">
        <v>2214</v>
      </c>
      <c r="J9706" t="s">
        <v>6467</v>
      </c>
      <c r="K9706" t="s">
        <v>29070</v>
      </c>
      <c r="L9706">
        <v>14888158</v>
      </c>
      <c r="M9706">
        <f t="shared" si="302"/>
        <v>40077</v>
      </c>
      <c r="N9706" s="2">
        <f t="shared" si="303"/>
        <v>45.045045045045043</v>
      </c>
    </row>
    <row r="9707" spans="1:14" x14ac:dyDescent="0.3">
      <c r="A9707" t="s">
        <v>29071</v>
      </c>
      <c r="B9707" t="s">
        <v>29072</v>
      </c>
      <c r="C9707">
        <v>3.7</v>
      </c>
      <c r="D9707">
        <v>23</v>
      </c>
      <c r="E9707">
        <v>1399</v>
      </c>
      <c r="F9707">
        <v>1119</v>
      </c>
      <c r="G9707" t="s">
        <v>17386</v>
      </c>
      <c r="H9707" t="s">
        <v>29073</v>
      </c>
      <c r="I9707" t="s">
        <v>1165</v>
      </c>
      <c r="J9707" t="s">
        <v>29074</v>
      </c>
      <c r="K9707" t="s">
        <v>29075</v>
      </c>
      <c r="L9707">
        <v>16338040</v>
      </c>
      <c r="M9707">
        <f t="shared" si="302"/>
        <v>25737</v>
      </c>
      <c r="N9707" s="2">
        <f t="shared" si="303"/>
        <v>20.014295925661184</v>
      </c>
    </row>
    <row r="9708" spans="1:14" x14ac:dyDescent="0.3">
      <c r="A9708" t="s">
        <v>8641</v>
      </c>
      <c r="B9708" t="s">
        <v>689</v>
      </c>
      <c r="C9708">
        <v>4.2</v>
      </c>
      <c r="D9708">
        <v>10</v>
      </c>
      <c r="E9708">
        <v>2590</v>
      </c>
      <c r="F9708">
        <v>1165</v>
      </c>
      <c r="G9708" t="s">
        <v>88</v>
      </c>
      <c r="H9708" t="s">
        <v>29076</v>
      </c>
      <c r="I9708" t="s">
        <v>586</v>
      </c>
      <c r="J9708" t="s">
        <v>692</v>
      </c>
      <c r="K9708" t="s">
        <v>29077</v>
      </c>
      <c r="L9708">
        <v>17542562</v>
      </c>
      <c r="M9708">
        <f t="shared" si="302"/>
        <v>11650</v>
      </c>
      <c r="N9708" s="2">
        <f t="shared" si="303"/>
        <v>55.019305019305023</v>
      </c>
    </row>
    <row r="9709" spans="1:14" x14ac:dyDescent="0.3">
      <c r="A9709" t="s">
        <v>29078</v>
      </c>
      <c r="B9709" t="s">
        <v>41</v>
      </c>
      <c r="C9709">
        <v>4.4000000000000004</v>
      </c>
      <c r="D9709">
        <v>236</v>
      </c>
      <c r="E9709">
        <v>2699</v>
      </c>
      <c r="F9709">
        <v>2159</v>
      </c>
      <c r="G9709" t="s">
        <v>16</v>
      </c>
      <c r="H9709" t="s">
        <v>29079</v>
      </c>
      <c r="I9709" t="s">
        <v>1306</v>
      </c>
      <c r="J9709" t="s">
        <v>45</v>
      </c>
      <c r="K9709" t="s">
        <v>29080</v>
      </c>
      <c r="L9709">
        <v>1665170</v>
      </c>
      <c r="M9709">
        <f t="shared" si="302"/>
        <v>509524</v>
      </c>
      <c r="N9709" s="2">
        <f t="shared" si="303"/>
        <v>20.007410151908115</v>
      </c>
    </row>
    <row r="9710" spans="1:14" x14ac:dyDescent="0.3">
      <c r="A9710" t="s">
        <v>29081</v>
      </c>
      <c r="B9710" t="s">
        <v>1222</v>
      </c>
      <c r="C9710">
        <v>4.3</v>
      </c>
      <c r="D9710">
        <v>19</v>
      </c>
      <c r="E9710">
        <v>1499</v>
      </c>
      <c r="F9710">
        <v>719</v>
      </c>
      <c r="G9710" t="s">
        <v>67</v>
      </c>
      <c r="H9710" t="s">
        <v>29082</v>
      </c>
      <c r="I9710" t="s">
        <v>50</v>
      </c>
      <c r="J9710" t="s">
        <v>1224</v>
      </c>
      <c r="K9710" t="s">
        <v>29083</v>
      </c>
      <c r="L9710">
        <v>15610942</v>
      </c>
      <c r="M9710">
        <f t="shared" si="302"/>
        <v>13661</v>
      </c>
      <c r="N9710" s="2">
        <f t="shared" si="303"/>
        <v>52.034689793195469</v>
      </c>
    </row>
    <row r="9711" spans="1:14" x14ac:dyDescent="0.3">
      <c r="A9711" t="s">
        <v>29084</v>
      </c>
      <c r="B9711" t="s">
        <v>4057</v>
      </c>
      <c r="C9711">
        <v>4.5999999999999996</v>
      </c>
      <c r="D9711">
        <v>717</v>
      </c>
      <c r="E9711">
        <v>1595</v>
      </c>
      <c r="F9711">
        <v>877</v>
      </c>
      <c r="G9711" t="s">
        <v>42</v>
      </c>
      <c r="H9711" t="s">
        <v>29085</v>
      </c>
      <c r="I9711" t="s">
        <v>56</v>
      </c>
      <c r="J9711" t="s">
        <v>4059</v>
      </c>
      <c r="K9711" t="s">
        <v>29086</v>
      </c>
      <c r="L9711">
        <v>12052842</v>
      </c>
      <c r="M9711">
        <f t="shared" si="302"/>
        <v>628809</v>
      </c>
      <c r="N9711" s="2">
        <f t="shared" si="303"/>
        <v>45.01567398119122</v>
      </c>
    </row>
    <row r="9712" spans="1:14" x14ac:dyDescent="0.3">
      <c r="A9712" t="s">
        <v>29087</v>
      </c>
      <c r="B9712" t="s">
        <v>3331</v>
      </c>
      <c r="C9712">
        <v>4.5</v>
      </c>
      <c r="D9712">
        <v>20</v>
      </c>
      <c r="E9712">
        <v>2290</v>
      </c>
      <c r="F9712">
        <v>1145</v>
      </c>
      <c r="G9712" t="s">
        <v>3332</v>
      </c>
      <c r="H9712" t="s">
        <v>29088</v>
      </c>
      <c r="I9712" t="s">
        <v>1348</v>
      </c>
      <c r="J9712" t="s">
        <v>3334</v>
      </c>
      <c r="K9712" t="s">
        <v>29089</v>
      </c>
      <c r="L9712">
        <v>16981016</v>
      </c>
      <c r="M9712">
        <f t="shared" si="302"/>
        <v>22900</v>
      </c>
      <c r="N9712" s="2">
        <f t="shared" si="303"/>
        <v>50</v>
      </c>
    </row>
    <row r="9713" spans="1:14" x14ac:dyDescent="0.3">
      <c r="A9713" t="s">
        <v>29090</v>
      </c>
      <c r="B9713" t="s">
        <v>614</v>
      </c>
      <c r="C9713">
        <v>4.4000000000000004</v>
      </c>
      <c r="D9713">
        <v>92</v>
      </c>
      <c r="E9713">
        <v>1200</v>
      </c>
      <c r="F9713">
        <v>816</v>
      </c>
      <c r="G9713" t="s">
        <v>124</v>
      </c>
      <c r="H9713" t="s">
        <v>29091</v>
      </c>
      <c r="I9713" t="s">
        <v>56</v>
      </c>
      <c r="J9713" t="s">
        <v>616</v>
      </c>
      <c r="K9713" t="s">
        <v>29092</v>
      </c>
      <c r="L9713">
        <v>12811298</v>
      </c>
      <c r="M9713">
        <f t="shared" si="302"/>
        <v>75072</v>
      </c>
      <c r="N9713" s="2">
        <f t="shared" si="303"/>
        <v>32</v>
      </c>
    </row>
    <row r="9714" spans="1:14" x14ac:dyDescent="0.3">
      <c r="A9714" t="s">
        <v>29093</v>
      </c>
      <c r="B9714" t="s">
        <v>66</v>
      </c>
      <c r="C9714">
        <v>4.4000000000000004</v>
      </c>
      <c r="D9714">
        <v>76</v>
      </c>
      <c r="E9714">
        <v>1099</v>
      </c>
      <c r="F9714">
        <v>384</v>
      </c>
      <c r="G9714" t="s">
        <v>67</v>
      </c>
      <c r="H9714" t="s">
        <v>29094</v>
      </c>
      <c r="I9714" t="s">
        <v>1064</v>
      </c>
      <c r="J9714" t="s">
        <v>70</v>
      </c>
      <c r="K9714" t="s">
        <v>29095</v>
      </c>
      <c r="L9714">
        <v>14500260</v>
      </c>
      <c r="M9714">
        <f t="shared" si="302"/>
        <v>29184</v>
      </c>
      <c r="N9714" s="2">
        <f t="shared" si="303"/>
        <v>65.059144676979074</v>
      </c>
    </row>
    <row r="9715" spans="1:14" x14ac:dyDescent="0.3">
      <c r="A9715" t="s">
        <v>29096</v>
      </c>
      <c r="B9715" t="s">
        <v>3001</v>
      </c>
      <c r="C9715">
        <v>3.8</v>
      </c>
      <c r="D9715">
        <v>313</v>
      </c>
      <c r="E9715">
        <v>999</v>
      </c>
      <c r="F9715">
        <v>499</v>
      </c>
      <c r="G9715" t="s">
        <v>67</v>
      </c>
      <c r="H9715" t="s">
        <v>29097</v>
      </c>
      <c r="I9715" t="s">
        <v>37</v>
      </c>
      <c r="J9715" t="s">
        <v>3003</v>
      </c>
      <c r="K9715" t="s">
        <v>29098</v>
      </c>
      <c r="L9715">
        <v>12664098</v>
      </c>
      <c r="M9715">
        <f t="shared" si="302"/>
        <v>156187</v>
      </c>
      <c r="N9715" s="2">
        <f t="shared" si="303"/>
        <v>50.050050050050054</v>
      </c>
    </row>
    <row r="9716" spans="1:14" x14ac:dyDescent="0.3">
      <c r="A9716" t="s">
        <v>4155</v>
      </c>
      <c r="B9716" t="s">
        <v>371</v>
      </c>
      <c r="C9716">
        <v>3.4</v>
      </c>
      <c r="D9716">
        <v>408</v>
      </c>
      <c r="E9716">
        <v>2399</v>
      </c>
      <c r="F9716">
        <v>959</v>
      </c>
      <c r="G9716" t="s">
        <v>838</v>
      </c>
      <c r="H9716" t="s">
        <v>29099</v>
      </c>
      <c r="I9716" t="s">
        <v>446</v>
      </c>
      <c r="J9716" t="s">
        <v>374</v>
      </c>
      <c r="K9716" t="s">
        <v>29100</v>
      </c>
      <c r="L9716">
        <v>2029939</v>
      </c>
      <c r="M9716">
        <f t="shared" si="302"/>
        <v>391272</v>
      </c>
      <c r="N9716" s="2">
        <f t="shared" si="303"/>
        <v>60.025010421008751</v>
      </c>
    </row>
    <row r="9717" spans="1:14" x14ac:dyDescent="0.3">
      <c r="A9717" t="s">
        <v>22444</v>
      </c>
      <c r="B9717" t="s">
        <v>2417</v>
      </c>
      <c r="C9717">
        <v>4.8</v>
      </c>
      <c r="D9717">
        <v>5</v>
      </c>
      <c r="E9717">
        <v>2799</v>
      </c>
      <c r="F9717">
        <v>2211</v>
      </c>
      <c r="G9717" t="s">
        <v>16</v>
      </c>
      <c r="H9717" t="s">
        <v>29101</v>
      </c>
      <c r="I9717" t="s">
        <v>586</v>
      </c>
      <c r="J9717" t="s">
        <v>2419</v>
      </c>
      <c r="K9717" t="s">
        <v>29102</v>
      </c>
      <c r="L9717">
        <v>18037164</v>
      </c>
      <c r="M9717">
        <f t="shared" si="302"/>
        <v>11055</v>
      </c>
      <c r="N9717" s="2">
        <f t="shared" si="303"/>
        <v>21.007502679528404</v>
      </c>
    </row>
    <row r="9718" spans="1:14" x14ac:dyDescent="0.3">
      <c r="A9718" t="s">
        <v>29103</v>
      </c>
      <c r="B9718" t="s">
        <v>1913</v>
      </c>
      <c r="C9718">
        <v>4.7</v>
      </c>
      <c r="D9718">
        <v>6</v>
      </c>
      <c r="E9718">
        <v>3999</v>
      </c>
      <c r="F9718">
        <v>699</v>
      </c>
      <c r="G9718" t="s">
        <v>16</v>
      </c>
      <c r="H9718" t="s">
        <v>29104</v>
      </c>
      <c r="I9718" t="s">
        <v>18</v>
      </c>
      <c r="J9718" t="s">
        <v>1915</v>
      </c>
      <c r="K9718" t="s">
        <v>29105</v>
      </c>
      <c r="L9718">
        <v>17100320</v>
      </c>
      <c r="M9718">
        <f t="shared" si="302"/>
        <v>4194</v>
      </c>
      <c r="N9718" s="2">
        <f t="shared" si="303"/>
        <v>82.520630157539387</v>
      </c>
    </row>
    <row r="9719" spans="1:14" x14ac:dyDescent="0.3">
      <c r="A9719" t="s">
        <v>29106</v>
      </c>
      <c r="B9719" t="s">
        <v>1011</v>
      </c>
      <c r="C9719">
        <v>4.2</v>
      </c>
      <c r="D9719">
        <v>6</v>
      </c>
      <c r="E9719">
        <v>1799</v>
      </c>
      <c r="F9719">
        <v>1259</v>
      </c>
      <c r="G9719" t="s">
        <v>42</v>
      </c>
      <c r="H9719" t="s">
        <v>29107</v>
      </c>
      <c r="I9719" t="s">
        <v>56</v>
      </c>
      <c r="J9719" t="s">
        <v>1013</v>
      </c>
      <c r="K9719" t="s">
        <v>29108</v>
      </c>
      <c r="L9719">
        <v>17833508</v>
      </c>
      <c r="M9719">
        <f t="shared" si="302"/>
        <v>7554</v>
      </c>
      <c r="N9719" s="2">
        <f t="shared" si="303"/>
        <v>30.016675931072818</v>
      </c>
    </row>
    <row r="9720" spans="1:14" x14ac:dyDescent="0.3">
      <c r="A9720" t="s">
        <v>22896</v>
      </c>
      <c r="B9720" t="s">
        <v>29109</v>
      </c>
      <c r="C9720">
        <v>4.5999999999999996</v>
      </c>
      <c r="D9720">
        <v>35</v>
      </c>
      <c r="E9720">
        <v>4899</v>
      </c>
      <c r="F9720">
        <v>1763</v>
      </c>
      <c r="G9720" t="s">
        <v>16</v>
      </c>
      <c r="H9720" t="s">
        <v>29110</v>
      </c>
      <c r="I9720" t="s">
        <v>586</v>
      </c>
      <c r="J9720" t="s">
        <v>29111</v>
      </c>
      <c r="K9720" t="s">
        <v>29112</v>
      </c>
      <c r="L9720">
        <v>15771416</v>
      </c>
      <c r="M9720">
        <f t="shared" si="302"/>
        <v>61705</v>
      </c>
      <c r="N9720" s="2">
        <f t="shared" si="303"/>
        <v>64.013063890589919</v>
      </c>
    </row>
    <row r="9721" spans="1:14" x14ac:dyDescent="0.3">
      <c r="A9721" t="s">
        <v>7867</v>
      </c>
      <c r="B9721" t="s">
        <v>3585</v>
      </c>
      <c r="C9721">
        <v>4.3</v>
      </c>
      <c r="D9721">
        <v>8</v>
      </c>
      <c r="E9721">
        <v>1199</v>
      </c>
      <c r="F9721">
        <v>1199</v>
      </c>
      <c r="G9721" t="s">
        <v>335</v>
      </c>
      <c r="H9721" t="s">
        <v>29113</v>
      </c>
      <c r="I9721" t="s">
        <v>126</v>
      </c>
      <c r="J9721" t="s">
        <v>3587</v>
      </c>
      <c r="K9721" t="s">
        <v>29114</v>
      </c>
      <c r="L9721">
        <v>2060466</v>
      </c>
      <c r="M9721">
        <f t="shared" si="302"/>
        <v>9592</v>
      </c>
      <c r="N9721" s="2">
        <f t="shared" si="303"/>
        <v>0</v>
      </c>
    </row>
    <row r="9722" spans="1:14" x14ac:dyDescent="0.3">
      <c r="A9722" t="s">
        <v>29115</v>
      </c>
      <c r="B9722" t="s">
        <v>54</v>
      </c>
      <c r="C9722">
        <v>4</v>
      </c>
      <c r="D9722">
        <v>18</v>
      </c>
      <c r="E9722">
        <v>1699</v>
      </c>
      <c r="F9722">
        <v>594</v>
      </c>
      <c r="G9722" t="s">
        <v>42</v>
      </c>
      <c r="H9722" t="s">
        <v>29116</v>
      </c>
      <c r="I9722" t="s">
        <v>50</v>
      </c>
      <c r="J9722" t="s">
        <v>57</v>
      </c>
      <c r="K9722" t="s">
        <v>29117</v>
      </c>
      <c r="L9722">
        <v>16771310</v>
      </c>
      <c r="M9722">
        <f t="shared" si="302"/>
        <v>10692</v>
      </c>
      <c r="N9722" s="2">
        <f t="shared" si="303"/>
        <v>65.038257798705118</v>
      </c>
    </row>
    <row r="9723" spans="1:14" x14ac:dyDescent="0.3">
      <c r="A9723" t="s">
        <v>4094</v>
      </c>
      <c r="B9723" t="s">
        <v>733</v>
      </c>
      <c r="C9723">
        <v>4.4000000000000004</v>
      </c>
      <c r="D9723">
        <v>1000</v>
      </c>
      <c r="E9723">
        <v>1399</v>
      </c>
      <c r="F9723">
        <v>559</v>
      </c>
      <c r="G9723" t="s">
        <v>1657</v>
      </c>
      <c r="H9723" t="s">
        <v>29118</v>
      </c>
      <c r="I9723" t="s">
        <v>297</v>
      </c>
      <c r="J9723" t="s">
        <v>735</v>
      </c>
      <c r="K9723" t="s">
        <v>29119</v>
      </c>
      <c r="L9723">
        <v>8469253</v>
      </c>
      <c r="M9723">
        <f t="shared" si="302"/>
        <v>559000</v>
      </c>
      <c r="N9723" s="2">
        <f t="shared" si="303"/>
        <v>60.042887776983555</v>
      </c>
    </row>
    <row r="9724" spans="1:14" x14ac:dyDescent="0.3">
      <c r="A9724" t="s">
        <v>29120</v>
      </c>
      <c r="B9724" t="s">
        <v>1262</v>
      </c>
      <c r="C9724">
        <v>4.7</v>
      </c>
      <c r="D9724">
        <v>23</v>
      </c>
      <c r="E9724">
        <v>849</v>
      </c>
      <c r="F9724">
        <v>849</v>
      </c>
      <c r="G9724" t="s">
        <v>4347</v>
      </c>
      <c r="H9724" t="s">
        <v>29121</v>
      </c>
      <c r="I9724" t="s">
        <v>1229</v>
      </c>
      <c r="J9724" t="s">
        <v>1265</v>
      </c>
      <c r="K9724" t="s">
        <v>29122</v>
      </c>
      <c r="L9724">
        <v>17272890</v>
      </c>
      <c r="M9724">
        <f t="shared" si="302"/>
        <v>19527</v>
      </c>
      <c r="N9724" s="2">
        <f t="shared" si="303"/>
        <v>0</v>
      </c>
    </row>
    <row r="9725" spans="1:14" x14ac:dyDescent="0.3">
      <c r="A9725" t="s">
        <v>13669</v>
      </c>
      <c r="B9725" t="s">
        <v>1222</v>
      </c>
      <c r="C9725">
        <v>4.5999999999999996</v>
      </c>
      <c r="D9725">
        <v>21</v>
      </c>
      <c r="E9725">
        <v>749</v>
      </c>
      <c r="F9725">
        <v>359</v>
      </c>
      <c r="G9725" t="s">
        <v>42</v>
      </c>
      <c r="H9725" t="s">
        <v>29123</v>
      </c>
      <c r="I9725" t="s">
        <v>50</v>
      </c>
      <c r="J9725" t="s">
        <v>1224</v>
      </c>
      <c r="K9725" t="s">
        <v>29124</v>
      </c>
      <c r="L9725">
        <v>17537972</v>
      </c>
      <c r="M9725">
        <f t="shared" si="302"/>
        <v>7539</v>
      </c>
      <c r="N9725" s="2">
        <f t="shared" si="303"/>
        <v>52.069425901201605</v>
      </c>
    </row>
    <row r="9726" spans="1:14" x14ac:dyDescent="0.3">
      <c r="A9726" t="s">
        <v>29125</v>
      </c>
      <c r="B9726" t="s">
        <v>481</v>
      </c>
      <c r="C9726">
        <v>4.0999999999999996</v>
      </c>
      <c r="D9726">
        <v>133</v>
      </c>
      <c r="E9726">
        <v>12500</v>
      </c>
      <c r="F9726">
        <v>3125</v>
      </c>
      <c r="G9726" t="s">
        <v>16</v>
      </c>
      <c r="H9726" t="s">
        <v>29126</v>
      </c>
      <c r="I9726" t="s">
        <v>1558</v>
      </c>
      <c r="J9726" t="s">
        <v>483</v>
      </c>
      <c r="K9726" t="s">
        <v>29127</v>
      </c>
      <c r="L9726">
        <v>12778990</v>
      </c>
      <c r="M9726">
        <f t="shared" si="302"/>
        <v>415625</v>
      </c>
      <c r="N9726" s="2">
        <f t="shared" si="303"/>
        <v>75</v>
      </c>
    </row>
    <row r="9727" spans="1:14" x14ac:dyDescent="0.3">
      <c r="A9727" t="s">
        <v>29128</v>
      </c>
      <c r="B9727" t="s">
        <v>230</v>
      </c>
      <c r="C9727">
        <v>4</v>
      </c>
      <c r="D9727">
        <v>22</v>
      </c>
      <c r="E9727">
        <v>599</v>
      </c>
      <c r="F9727">
        <v>269</v>
      </c>
      <c r="G9727" t="s">
        <v>42</v>
      </c>
      <c r="H9727" t="s">
        <v>29129</v>
      </c>
      <c r="I9727" t="s">
        <v>56</v>
      </c>
      <c r="J9727" t="s">
        <v>232</v>
      </c>
      <c r="K9727" t="s">
        <v>29130</v>
      </c>
      <c r="L9727">
        <v>16902030</v>
      </c>
      <c r="M9727">
        <f t="shared" si="302"/>
        <v>5918</v>
      </c>
      <c r="N9727" s="2">
        <f t="shared" si="303"/>
        <v>55.091819699499169</v>
      </c>
    </row>
    <row r="9728" spans="1:14" x14ac:dyDescent="0.3">
      <c r="A9728" t="s">
        <v>29131</v>
      </c>
      <c r="B9728" t="s">
        <v>66</v>
      </c>
      <c r="C9728">
        <v>4.2</v>
      </c>
      <c r="D9728">
        <v>9</v>
      </c>
      <c r="E9728">
        <v>649</v>
      </c>
      <c r="F9728">
        <v>324</v>
      </c>
      <c r="G9728" t="s">
        <v>67</v>
      </c>
      <c r="H9728" t="s">
        <v>29132</v>
      </c>
      <c r="I9728" t="s">
        <v>69</v>
      </c>
      <c r="J9728" t="s">
        <v>70</v>
      </c>
      <c r="K9728" t="s">
        <v>29133</v>
      </c>
      <c r="L9728">
        <v>15043836</v>
      </c>
      <c r="M9728">
        <f t="shared" si="302"/>
        <v>2916</v>
      </c>
      <c r="N9728" s="2">
        <f t="shared" si="303"/>
        <v>50.077041602465336</v>
      </c>
    </row>
    <row r="9729" spans="1:14" x14ac:dyDescent="0.3">
      <c r="A9729" t="s">
        <v>29134</v>
      </c>
      <c r="B9729" t="s">
        <v>7994</v>
      </c>
      <c r="C9729">
        <v>4.3</v>
      </c>
      <c r="D9729">
        <v>700</v>
      </c>
      <c r="E9729">
        <v>1739</v>
      </c>
      <c r="F9729">
        <v>626</v>
      </c>
      <c r="G9729" t="s">
        <v>29</v>
      </c>
      <c r="H9729" t="s">
        <v>29135</v>
      </c>
      <c r="I9729" t="s">
        <v>337</v>
      </c>
      <c r="J9729" t="s">
        <v>7996</v>
      </c>
      <c r="K9729" t="s">
        <v>29136</v>
      </c>
      <c r="L9729">
        <v>10613280</v>
      </c>
      <c r="M9729">
        <f t="shared" si="302"/>
        <v>438200</v>
      </c>
      <c r="N9729" s="2">
        <f t="shared" si="303"/>
        <v>64.002300172512932</v>
      </c>
    </row>
    <row r="9730" spans="1:14" x14ac:dyDescent="0.3">
      <c r="A9730" t="s">
        <v>7134</v>
      </c>
      <c r="B9730" t="s">
        <v>80</v>
      </c>
      <c r="C9730">
        <v>4.5</v>
      </c>
      <c r="D9730">
        <v>152</v>
      </c>
      <c r="E9730">
        <v>3899</v>
      </c>
      <c r="F9730">
        <v>1949</v>
      </c>
      <c r="G9730" t="s">
        <v>16</v>
      </c>
      <c r="H9730" t="s">
        <v>29137</v>
      </c>
      <c r="I9730" t="s">
        <v>586</v>
      </c>
      <c r="J9730" t="s">
        <v>84</v>
      </c>
      <c r="K9730" t="s">
        <v>29138</v>
      </c>
      <c r="L9730">
        <v>8311949</v>
      </c>
      <c r="M9730">
        <f t="shared" si="302"/>
        <v>296248</v>
      </c>
      <c r="N9730" s="2">
        <f t="shared" si="303"/>
        <v>50.012823800974601</v>
      </c>
    </row>
    <row r="9731" spans="1:14" x14ac:dyDescent="0.3">
      <c r="A9731" t="s">
        <v>531</v>
      </c>
      <c r="B9731" t="s">
        <v>80</v>
      </c>
      <c r="C9731">
        <v>4</v>
      </c>
      <c r="D9731">
        <v>570</v>
      </c>
      <c r="E9731">
        <v>799</v>
      </c>
      <c r="F9731">
        <v>439</v>
      </c>
      <c r="G9731" t="s">
        <v>67</v>
      </c>
      <c r="H9731" t="s">
        <v>29139</v>
      </c>
      <c r="I9731" t="s">
        <v>37</v>
      </c>
      <c r="J9731" t="s">
        <v>84</v>
      </c>
      <c r="K9731" t="s">
        <v>29140</v>
      </c>
      <c r="L9731">
        <v>11700038</v>
      </c>
      <c r="M9731">
        <f t="shared" ref="M9731:M9794" si="304">D9731*F9731</f>
        <v>250230</v>
      </c>
      <c r="N9731" s="2">
        <f t="shared" ref="N9731:N9794" si="305">((E9731-F9731)/E9731) *100</f>
        <v>45.056320400500624</v>
      </c>
    </row>
    <row r="9732" spans="1:14" x14ac:dyDescent="0.3">
      <c r="A9732" t="s">
        <v>14473</v>
      </c>
      <c r="B9732" t="s">
        <v>1980</v>
      </c>
      <c r="C9732">
        <v>4.5</v>
      </c>
      <c r="D9732">
        <v>160</v>
      </c>
      <c r="E9732">
        <v>2199</v>
      </c>
      <c r="F9732">
        <v>1187</v>
      </c>
      <c r="G9732" t="s">
        <v>16</v>
      </c>
      <c r="H9732" t="s">
        <v>29141</v>
      </c>
      <c r="I9732" t="s">
        <v>586</v>
      </c>
      <c r="J9732" t="s">
        <v>1982</v>
      </c>
      <c r="K9732" t="s">
        <v>29142</v>
      </c>
      <c r="L9732">
        <v>14190082</v>
      </c>
      <c r="M9732">
        <f t="shared" si="304"/>
        <v>189920</v>
      </c>
      <c r="N9732" s="2">
        <f t="shared" si="305"/>
        <v>46.020918599363348</v>
      </c>
    </row>
    <row r="9733" spans="1:14" x14ac:dyDescent="0.3">
      <c r="A9733" t="s">
        <v>6048</v>
      </c>
      <c r="B9733" t="s">
        <v>11965</v>
      </c>
      <c r="C9733">
        <v>4.4000000000000004</v>
      </c>
      <c r="D9733">
        <v>5</v>
      </c>
      <c r="E9733">
        <v>1699</v>
      </c>
      <c r="F9733">
        <v>1699</v>
      </c>
      <c r="G9733" t="s">
        <v>67</v>
      </c>
      <c r="H9733" t="s">
        <v>29143</v>
      </c>
      <c r="I9733" t="s">
        <v>37</v>
      </c>
      <c r="J9733" t="s">
        <v>11967</v>
      </c>
      <c r="K9733" t="s">
        <v>29144</v>
      </c>
      <c r="L9733">
        <v>17775338</v>
      </c>
      <c r="M9733">
        <f t="shared" si="304"/>
        <v>8495</v>
      </c>
      <c r="N9733" s="2">
        <f t="shared" si="305"/>
        <v>0</v>
      </c>
    </row>
    <row r="9734" spans="1:14" x14ac:dyDescent="0.3">
      <c r="A9734" t="s">
        <v>29145</v>
      </c>
      <c r="B9734" t="s">
        <v>1222</v>
      </c>
      <c r="C9734">
        <v>4.4000000000000004</v>
      </c>
      <c r="D9734">
        <v>75</v>
      </c>
      <c r="E9734">
        <v>899</v>
      </c>
      <c r="F9734">
        <v>404</v>
      </c>
      <c r="G9734" t="s">
        <v>249</v>
      </c>
      <c r="H9734" t="s">
        <v>29146</v>
      </c>
      <c r="I9734" t="s">
        <v>1229</v>
      </c>
      <c r="J9734" t="s">
        <v>1224</v>
      </c>
      <c r="K9734" t="s">
        <v>29147</v>
      </c>
      <c r="L9734">
        <v>14974286</v>
      </c>
      <c r="M9734">
        <f t="shared" si="304"/>
        <v>30300</v>
      </c>
      <c r="N9734" s="2">
        <f t="shared" si="305"/>
        <v>55.061179087875423</v>
      </c>
    </row>
    <row r="9735" spans="1:14" x14ac:dyDescent="0.3">
      <c r="A9735" t="s">
        <v>79</v>
      </c>
      <c r="B9735" t="s">
        <v>1222</v>
      </c>
      <c r="C9735">
        <v>3.9</v>
      </c>
      <c r="D9735">
        <v>561</v>
      </c>
      <c r="E9735">
        <v>1899</v>
      </c>
      <c r="F9735">
        <v>835</v>
      </c>
      <c r="G9735" t="s">
        <v>757</v>
      </c>
      <c r="H9735" t="s">
        <v>29148</v>
      </c>
      <c r="I9735" t="s">
        <v>83</v>
      </c>
      <c r="J9735" t="s">
        <v>1224</v>
      </c>
      <c r="K9735" t="s">
        <v>29149</v>
      </c>
      <c r="L9735">
        <v>9656695</v>
      </c>
      <c r="M9735">
        <f t="shared" si="304"/>
        <v>468435</v>
      </c>
      <c r="N9735" s="2">
        <f t="shared" si="305"/>
        <v>56.029489204844651</v>
      </c>
    </row>
    <row r="9736" spans="1:14" x14ac:dyDescent="0.3">
      <c r="A9736" t="s">
        <v>29150</v>
      </c>
      <c r="B9736" t="s">
        <v>28835</v>
      </c>
      <c r="C9736">
        <v>3.6</v>
      </c>
      <c r="D9736">
        <v>39</v>
      </c>
      <c r="E9736">
        <v>5999</v>
      </c>
      <c r="F9736">
        <v>1499</v>
      </c>
      <c r="G9736" t="s">
        <v>16</v>
      </c>
      <c r="H9736" t="s">
        <v>29151</v>
      </c>
      <c r="I9736" t="s">
        <v>6762</v>
      </c>
      <c r="J9736" t="s">
        <v>28837</v>
      </c>
      <c r="K9736" t="s">
        <v>29152</v>
      </c>
      <c r="L9736">
        <v>17701446</v>
      </c>
      <c r="M9736">
        <f t="shared" si="304"/>
        <v>58461</v>
      </c>
      <c r="N9736" s="2">
        <f t="shared" si="305"/>
        <v>75.012502083680616</v>
      </c>
    </row>
    <row r="9737" spans="1:14" x14ac:dyDescent="0.3">
      <c r="A9737" t="s">
        <v>29153</v>
      </c>
      <c r="B9737" t="s">
        <v>1222</v>
      </c>
      <c r="C9737">
        <v>4.0999999999999996</v>
      </c>
      <c r="D9737">
        <v>32</v>
      </c>
      <c r="E9737">
        <v>949</v>
      </c>
      <c r="F9737">
        <v>446</v>
      </c>
      <c r="G9737" t="s">
        <v>67</v>
      </c>
      <c r="H9737" t="s">
        <v>29154</v>
      </c>
      <c r="I9737" t="s">
        <v>69</v>
      </c>
      <c r="J9737" t="s">
        <v>1224</v>
      </c>
      <c r="K9737" t="s">
        <v>29155</v>
      </c>
      <c r="L9737">
        <v>13453592</v>
      </c>
      <c r="M9737">
        <f t="shared" si="304"/>
        <v>14272</v>
      </c>
      <c r="N9737" s="2">
        <f t="shared" si="305"/>
        <v>53.003161222339301</v>
      </c>
    </row>
    <row r="9738" spans="1:14" x14ac:dyDescent="0.3">
      <c r="A9738" t="s">
        <v>47</v>
      </c>
      <c r="B9738" t="s">
        <v>1769</v>
      </c>
      <c r="C9738">
        <v>4.5</v>
      </c>
      <c r="D9738">
        <v>17</v>
      </c>
      <c r="E9738">
        <v>2699</v>
      </c>
      <c r="F9738">
        <v>1484</v>
      </c>
      <c r="G9738" t="s">
        <v>29</v>
      </c>
      <c r="H9738" t="s">
        <v>29156</v>
      </c>
      <c r="I9738" t="s">
        <v>50</v>
      </c>
      <c r="J9738" t="s">
        <v>1771</v>
      </c>
      <c r="K9738" t="s">
        <v>29157</v>
      </c>
      <c r="L9738">
        <v>16450344</v>
      </c>
      <c r="M9738">
        <f t="shared" si="304"/>
        <v>25228</v>
      </c>
      <c r="N9738" s="2">
        <f t="shared" si="305"/>
        <v>45.016672841793259</v>
      </c>
    </row>
    <row r="9739" spans="1:14" x14ac:dyDescent="0.3">
      <c r="A9739" t="s">
        <v>29158</v>
      </c>
      <c r="B9739" t="s">
        <v>8549</v>
      </c>
      <c r="C9739">
        <v>4.4000000000000004</v>
      </c>
      <c r="D9739">
        <v>17</v>
      </c>
      <c r="E9739">
        <v>1899</v>
      </c>
      <c r="F9739">
        <v>1139</v>
      </c>
      <c r="G9739" t="s">
        <v>2446</v>
      </c>
      <c r="H9739" t="s">
        <v>29159</v>
      </c>
      <c r="I9739" t="s">
        <v>297</v>
      </c>
      <c r="J9739" t="s">
        <v>8551</v>
      </c>
      <c r="K9739" t="s">
        <v>29160</v>
      </c>
      <c r="L9739">
        <v>16550158</v>
      </c>
      <c r="M9739">
        <f t="shared" si="304"/>
        <v>19363</v>
      </c>
      <c r="N9739" s="2">
        <f t="shared" si="305"/>
        <v>40.021063717746181</v>
      </c>
    </row>
    <row r="9740" spans="1:14" x14ac:dyDescent="0.3">
      <c r="A9740" t="s">
        <v>3910</v>
      </c>
      <c r="B9740" t="s">
        <v>114</v>
      </c>
      <c r="C9740">
        <v>3.4</v>
      </c>
      <c r="D9740">
        <v>7</v>
      </c>
      <c r="E9740">
        <v>4599</v>
      </c>
      <c r="F9740">
        <v>1379</v>
      </c>
      <c r="G9740" t="s">
        <v>2167</v>
      </c>
      <c r="H9740" t="s">
        <v>29161</v>
      </c>
      <c r="I9740" t="s">
        <v>83</v>
      </c>
      <c r="J9740" t="s">
        <v>116</v>
      </c>
      <c r="K9740" t="s">
        <v>29162</v>
      </c>
      <c r="L9740">
        <v>15162198</v>
      </c>
      <c r="M9740">
        <f t="shared" si="304"/>
        <v>9653</v>
      </c>
      <c r="N9740" s="2">
        <f t="shared" si="305"/>
        <v>70.015220700152199</v>
      </c>
    </row>
    <row r="9741" spans="1:14" x14ac:dyDescent="0.3">
      <c r="A9741" t="s">
        <v>5392</v>
      </c>
      <c r="B9741" t="s">
        <v>424</v>
      </c>
      <c r="C9741">
        <v>4.4000000000000004</v>
      </c>
      <c r="D9741">
        <v>18</v>
      </c>
      <c r="E9741">
        <v>6999</v>
      </c>
      <c r="F9741">
        <v>1749</v>
      </c>
      <c r="G9741" t="s">
        <v>124</v>
      </c>
      <c r="H9741" t="s">
        <v>29163</v>
      </c>
      <c r="I9741" t="s">
        <v>132</v>
      </c>
      <c r="J9741" t="s">
        <v>426</v>
      </c>
      <c r="K9741" t="s">
        <v>29164</v>
      </c>
      <c r="L9741">
        <v>15837894</v>
      </c>
      <c r="M9741">
        <f t="shared" si="304"/>
        <v>31482</v>
      </c>
      <c r="N9741" s="2">
        <f t="shared" si="305"/>
        <v>75.010715816545229</v>
      </c>
    </row>
    <row r="9742" spans="1:14" x14ac:dyDescent="0.3">
      <c r="A9742" t="s">
        <v>29165</v>
      </c>
      <c r="B9742" t="s">
        <v>2679</v>
      </c>
      <c r="C9742">
        <v>4.4000000000000004</v>
      </c>
      <c r="D9742">
        <v>222</v>
      </c>
      <c r="E9742">
        <v>1799</v>
      </c>
      <c r="F9742">
        <v>899</v>
      </c>
      <c r="G9742" t="s">
        <v>16</v>
      </c>
      <c r="H9742" t="s">
        <v>29166</v>
      </c>
      <c r="I9742" t="s">
        <v>513</v>
      </c>
      <c r="J9742" t="s">
        <v>2681</v>
      </c>
      <c r="K9742" t="s">
        <v>29167</v>
      </c>
      <c r="L9742">
        <v>12661490</v>
      </c>
      <c r="M9742">
        <f t="shared" si="304"/>
        <v>199578</v>
      </c>
      <c r="N9742" s="2">
        <f t="shared" si="305"/>
        <v>50.027793218454697</v>
      </c>
    </row>
    <row r="9743" spans="1:14" x14ac:dyDescent="0.3">
      <c r="A9743" t="s">
        <v>29168</v>
      </c>
      <c r="B9743" t="s">
        <v>3055</v>
      </c>
      <c r="C9743">
        <v>4.4000000000000004</v>
      </c>
      <c r="D9743">
        <v>84</v>
      </c>
      <c r="E9743">
        <v>2899</v>
      </c>
      <c r="F9743">
        <v>2609</v>
      </c>
      <c r="G9743" t="s">
        <v>16</v>
      </c>
      <c r="H9743" t="s">
        <v>29169</v>
      </c>
      <c r="I9743" t="s">
        <v>997</v>
      </c>
      <c r="J9743" t="s">
        <v>3057</v>
      </c>
      <c r="K9743" t="s">
        <v>29170</v>
      </c>
      <c r="L9743">
        <v>12956308</v>
      </c>
      <c r="M9743">
        <f t="shared" si="304"/>
        <v>219156</v>
      </c>
      <c r="N9743" s="2">
        <f t="shared" si="305"/>
        <v>10.003449465332874</v>
      </c>
    </row>
    <row r="9744" spans="1:14" x14ac:dyDescent="0.3">
      <c r="A9744" t="s">
        <v>29171</v>
      </c>
      <c r="B9744" t="s">
        <v>3936</v>
      </c>
      <c r="C9744">
        <v>4.3</v>
      </c>
      <c r="D9744">
        <v>90</v>
      </c>
      <c r="E9744">
        <v>1790</v>
      </c>
      <c r="F9744">
        <v>805</v>
      </c>
      <c r="G9744" t="s">
        <v>148</v>
      </c>
      <c r="H9744" t="s">
        <v>29172</v>
      </c>
      <c r="I9744" t="s">
        <v>56</v>
      </c>
      <c r="J9744" t="s">
        <v>3936</v>
      </c>
      <c r="K9744" t="s">
        <v>29173</v>
      </c>
      <c r="L9744">
        <v>12785010</v>
      </c>
      <c r="M9744">
        <f t="shared" si="304"/>
        <v>72450</v>
      </c>
      <c r="N9744" s="2">
        <f t="shared" si="305"/>
        <v>55.027932960893857</v>
      </c>
    </row>
    <row r="9745" spans="1:14" x14ac:dyDescent="0.3">
      <c r="A9745" t="s">
        <v>17519</v>
      </c>
      <c r="B9745" t="s">
        <v>1087</v>
      </c>
      <c r="C9745">
        <v>4.3</v>
      </c>
      <c r="D9745">
        <v>75</v>
      </c>
      <c r="E9745">
        <v>1995</v>
      </c>
      <c r="F9745">
        <v>957</v>
      </c>
      <c r="G9745" t="s">
        <v>95</v>
      </c>
      <c r="H9745" t="s">
        <v>29174</v>
      </c>
      <c r="I9745" t="s">
        <v>37</v>
      </c>
      <c r="J9745" t="s">
        <v>1090</v>
      </c>
      <c r="K9745" t="s">
        <v>29175</v>
      </c>
      <c r="L9745">
        <v>12221528</v>
      </c>
      <c r="M9745">
        <f t="shared" si="304"/>
        <v>71775</v>
      </c>
      <c r="N9745" s="2">
        <f t="shared" si="305"/>
        <v>52.030075187969928</v>
      </c>
    </row>
    <row r="9746" spans="1:14" x14ac:dyDescent="0.3">
      <c r="A9746" t="s">
        <v>20520</v>
      </c>
      <c r="B9746" t="s">
        <v>15</v>
      </c>
      <c r="C9746">
        <v>4.5</v>
      </c>
      <c r="D9746">
        <v>94</v>
      </c>
      <c r="E9746">
        <v>6099</v>
      </c>
      <c r="F9746">
        <v>853</v>
      </c>
      <c r="G9746" t="s">
        <v>16</v>
      </c>
      <c r="H9746" t="s">
        <v>29176</v>
      </c>
      <c r="I9746" t="s">
        <v>18</v>
      </c>
      <c r="J9746" t="s">
        <v>19</v>
      </c>
      <c r="K9746" t="s">
        <v>29177</v>
      </c>
      <c r="L9746">
        <v>12679516</v>
      </c>
      <c r="M9746">
        <f t="shared" si="304"/>
        <v>80182</v>
      </c>
      <c r="N9746" s="2">
        <f t="shared" si="305"/>
        <v>86.014100672241355</v>
      </c>
    </row>
    <row r="9747" spans="1:14" x14ac:dyDescent="0.3">
      <c r="A9747" t="s">
        <v>29178</v>
      </c>
      <c r="B9747" t="s">
        <v>1713</v>
      </c>
      <c r="C9747">
        <v>4.0999999999999996</v>
      </c>
      <c r="D9747">
        <v>785</v>
      </c>
      <c r="E9747">
        <v>4629</v>
      </c>
      <c r="F9747">
        <v>879</v>
      </c>
      <c r="G9747" t="s">
        <v>14245</v>
      </c>
      <c r="H9747" t="s">
        <v>29179</v>
      </c>
      <c r="I9747" t="s">
        <v>1080</v>
      </c>
      <c r="J9747" t="s">
        <v>1715</v>
      </c>
      <c r="K9747" t="s">
        <v>29180</v>
      </c>
      <c r="L9747">
        <v>11457756</v>
      </c>
      <c r="M9747">
        <f t="shared" si="304"/>
        <v>690015</v>
      </c>
      <c r="N9747" s="2">
        <f t="shared" si="305"/>
        <v>81.011017498379772</v>
      </c>
    </row>
    <row r="9748" spans="1:14" x14ac:dyDescent="0.3">
      <c r="A9748" t="s">
        <v>29181</v>
      </c>
      <c r="B9748" t="s">
        <v>230</v>
      </c>
      <c r="C9748">
        <v>4.3</v>
      </c>
      <c r="D9748">
        <v>669</v>
      </c>
      <c r="E9748">
        <v>499</v>
      </c>
      <c r="F9748">
        <v>174</v>
      </c>
      <c r="G9748" t="s">
        <v>67</v>
      </c>
      <c r="H9748" t="s">
        <v>29182</v>
      </c>
      <c r="I9748" t="s">
        <v>37</v>
      </c>
      <c r="J9748" t="s">
        <v>232</v>
      </c>
      <c r="K9748" t="s">
        <v>29183</v>
      </c>
      <c r="L9748">
        <v>2498495</v>
      </c>
      <c r="M9748">
        <f t="shared" si="304"/>
        <v>116406</v>
      </c>
      <c r="N9748" s="2">
        <f t="shared" si="305"/>
        <v>65.130260521042089</v>
      </c>
    </row>
    <row r="9749" spans="1:14" x14ac:dyDescent="0.3">
      <c r="A9749" t="s">
        <v>11659</v>
      </c>
      <c r="B9749" t="s">
        <v>3602</v>
      </c>
      <c r="C9749">
        <v>3.7</v>
      </c>
      <c r="D9749">
        <v>57</v>
      </c>
      <c r="E9749">
        <v>999</v>
      </c>
      <c r="F9749">
        <v>799</v>
      </c>
      <c r="G9749" t="s">
        <v>12711</v>
      </c>
      <c r="H9749" t="s">
        <v>29184</v>
      </c>
      <c r="I9749" t="s">
        <v>1176</v>
      </c>
      <c r="J9749" t="s">
        <v>3605</v>
      </c>
      <c r="K9749" t="s">
        <v>29185</v>
      </c>
      <c r="L9749">
        <v>15868220</v>
      </c>
      <c r="M9749">
        <f t="shared" si="304"/>
        <v>45543</v>
      </c>
      <c r="N9749" s="2">
        <f t="shared" si="305"/>
        <v>20.02002002002002</v>
      </c>
    </row>
    <row r="9750" spans="1:14" x14ac:dyDescent="0.3">
      <c r="A9750" t="s">
        <v>9299</v>
      </c>
      <c r="B9750" t="s">
        <v>3852</v>
      </c>
      <c r="C9750">
        <v>3.7</v>
      </c>
      <c r="D9750">
        <v>19</v>
      </c>
      <c r="E9750">
        <v>2295</v>
      </c>
      <c r="F9750">
        <v>1836</v>
      </c>
      <c r="G9750" t="s">
        <v>42</v>
      </c>
      <c r="H9750" t="s">
        <v>29186</v>
      </c>
      <c r="I9750" t="s">
        <v>56</v>
      </c>
      <c r="J9750" t="s">
        <v>3854</v>
      </c>
      <c r="K9750" t="s">
        <v>29187</v>
      </c>
      <c r="L9750">
        <v>15561574</v>
      </c>
      <c r="M9750">
        <f t="shared" si="304"/>
        <v>34884</v>
      </c>
      <c r="N9750" s="2">
        <f t="shared" si="305"/>
        <v>20</v>
      </c>
    </row>
    <row r="9751" spans="1:14" x14ac:dyDescent="0.3">
      <c r="A9751" t="s">
        <v>8787</v>
      </c>
      <c r="B9751" t="s">
        <v>816</v>
      </c>
      <c r="C9751">
        <v>4.8</v>
      </c>
      <c r="D9751">
        <v>12</v>
      </c>
      <c r="E9751">
        <v>2999</v>
      </c>
      <c r="F9751">
        <v>2249</v>
      </c>
      <c r="G9751" t="s">
        <v>29</v>
      </c>
      <c r="H9751" t="s">
        <v>29188</v>
      </c>
      <c r="I9751" t="s">
        <v>37</v>
      </c>
      <c r="J9751" t="s">
        <v>819</v>
      </c>
      <c r="K9751" t="s">
        <v>29189</v>
      </c>
      <c r="L9751">
        <v>13932518</v>
      </c>
      <c r="M9751">
        <f t="shared" si="304"/>
        <v>26988</v>
      </c>
      <c r="N9751" s="2">
        <f t="shared" si="305"/>
        <v>25.008336112037345</v>
      </c>
    </row>
    <row r="9752" spans="1:14" x14ac:dyDescent="0.3">
      <c r="A9752" t="s">
        <v>29190</v>
      </c>
      <c r="B9752" t="s">
        <v>353</v>
      </c>
      <c r="C9752">
        <v>4.0999999999999996</v>
      </c>
      <c r="D9752">
        <v>572</v>
      </c>
      <c r="E9752">
        <v>2999</v>
      </c>
      <c r="F9752">
        <v>1349</v>
      </c>
      <c r="G9752" t="s">
        <v>16</v>
      </c>
      <c r="H9752" t="s">
        <v>29191</v>
      </c>
      <c r="I9752" t="s">
        <v>18</v>
      </c>
      <c r="J9752" t="s">
        <v>356</v>
      </c>
      <c r="K9752" t="s">
        <v>29192</v>
      </c>
      <c r="L9752">
        <v>14343210</v>
      </c>
      <c r="M9752">
        <f t="shared" si="304"/>
        <v>771628</v>
      </c>
      <c r="N9752" s="2">
        <f t="shared" si="305"/>
        <v>55.018339446482159</v>
      </c>
    </row>
    <row r="9753" spans="1:14" x14ac:dyDescent="0.3">
      <c r="A9753" t="s">
        <v>4730</v>
      </c>
      <c r="B9753" t="s">
        <v>1222</v>
      </c>
      <c r="C9753">
        <v>3.8</v>
      </c>
      <c r="D9753">
        <v>116</v>
      </c>
      <c r="E9753">
        <v>1999</v>
      </c>
      <c r="F9753">
        <v>879</v>
      </c>
      <c r="G9753" t="s">
        <v>249</v>
      </c>
      <c r="H9753" t="s">
        <v>29193</v>
      </c>
      <c r="I9753" t="s">
        <v>446</v>
      </c>
      <c r="J9753" t="s">
        <v>1224</v>
      </c>
      <c r="K9753" t="s">
        <v>29194</v>
      </c>
      <c r="L9753">
        <v>15221812</v>
      </c>
      <c r="M9753">
        <f t="shared" si="304"/>
        <v>101964</v>
      </c>
      <c r="N9753" s="2">
        <f t="shared" si="305"/>
        <v>56.028014007003499</v>
      </c>
    </row>
    <row r="9754" spans="1:14" x14ac:dyDescent="0.3">
      <c r="A9754" t="s">
        <v>29195</v>
      </c>
      <c r="B9754" t="s">
        <v>2212</v>
      </c>
      <c r="C9754">
        <v>1</v>
      </c>
      <c r="D9754">
        <v>1</v>
      </c>
      <c r="E9754">
        <v>995</v>
      </c>
      <c r="F9754">
        <v>398</v>
      </c>
      <c r="G9754" t="s">
        <v>4183</v>
      </c>
      <c r="H9754" t="s">
        <v>29196</v>
      </c>
      <c r="I9754" t="s">
        <v>110</v>
      </c>
      <c r="J9754" t="s">
        <v>2215</v>
      </c>
      <c r="K9754" t="s">
        <v>29197</v>
      </c>
      <c r="L9754">
        <v>17573090</v>
      </c>
      <c r="M9754">
        <f t="shared" si="304"/>
        <v>398</v>
      </c>
      <c r="N9754" s="2">
        <f t="shared" si="305"/>
        <v>60</v>
      </c>
    </row>
    <row r="9755" spans="1:14" x14ac:dyDescent="0.3">
      <c r="A9755" t="s">
        <v>5594</v>
      </c>
      <c r="B9755" t="s">
        <v>709</v>
      </c>
      <c r="C9755">
        <v>4.3</v>
      </c>
      <c r="D9755">
        <v>19</v>
      </c>
      <c r="E9755">
        <v>1699</v>
      </c>
      <c r="F9755">
        <v>679</v>
      </c>
      <c r="G9755" t="s">
        <v>124</v>
      </c>
      <c r="H9755" t="s">
        <v>29198</v>
      </c>
      <c r="I9755" t="s">
        <v>50</v>
      </c>
      <c r="J9755" t="s">
        <v>711</v>
      </c>
      <c r="K9755" t="s">
        <v>29199</v>
      </c>
      <c r="L9755">
        <v>11798006</v>
      </c>
      <c r="M9755">
        <f t="shared" si="304"/>
        <v>12901</v>
      </c>
      <c r="N9755" s="2">
        <f t="shared" si="305"/>
        <v>60.035314891112421</v>
      </c>
    </row>
    <row r="9756" spans="1:14" x14ac:dyDescent="0.3">
      <c r="A9756" t="s">
        <v>15607</v>
      </c>
      <c r="B9756" t="s">
        <v>2124</v>
      </c>
      <c r="C9756">
        <v>3.9</v>
      </c>
      <c r="D9756">
        <v>68</v>
      </c>
      <c r="E9756">
        <v>5499</v>
      </c>
      <c r="F9756">
        <v>1924</v>
      </c>
      <c r="G9756" t="s">
        <v>335</v>
      </c>
      <c r="H9756" t="s">
        <v>29200</v>
      </c>
      <c r="I9756" t="s">
        <v>132</v>
      </c>
      <c r="J9756" t="s">
        <v>2126</v>
      </c>
      <c r="K9756" t="s">
        <v>29201</v>
      </c>
      <c r="L9756">
        <v>12181368</v>
      </c>
      <c r="M9756">
        <f t="shared" si="304"/>
        <v>130832</v>
      </c>
      <c r="N9756" s="2">
        <f t="shared" si="305"/>
        <v>65.011820330969272</v>
      </c>
    </row>
    <row r="9757" spans="1:14" x14ac:dyDescent="0.3">
      <c r="A9757" t="s">
        <v>25363</v>
      </c>
      <c r="B9757" t="s">
        <v>1513</v>
      </c>
      <c r="C9757">
        <v>3.5</v>
      </c>
      <c r="D9757">
        <v>15</v>
      </c>
      <c r="E9757">
        <v>1799</v>
      </c>
      <c r="F9757">
        <v>899</v>
      </c>
      <c r="G9757" t="s">
        <v>1536</v>
      </c>
      <c r="H9757" t="s">
        <v>29202</v>
      </c>
      <c r="I9757" t="s">
        <v>83</v>
      </c>
      <c r="J9757" t="s">
        <v>1515</v>
      </c>
      <c r="K9757" t="s">
        <v>29203</v>
      </c>
      <c r="L9757">
        <v>17070118</v>
      </c>
      <c r="M9757">
        <f t="shared" si="304"/>
        <v>13485</v>
      </c>
      <c r="N9757" s="2">
        <f t="shared" si="305"/>
        <v>50.027793218454697</v>
      </c>
    </row>
    <row r="9758" spans="1:14" x14ac:dyDescent="0.3">
      <c r="A9758" t="s">
        <v>29204</v>
      </c>
      <c r="B9758" t="s">
        <v>2679</v>
      </c>
      <c r="C9758">
        <v>3.5</v>
      </c>
      <c r="D9758">
        <v>10</v>
      </c>
      <c r="E9758">
        <v>3999</v>
      </c>
      <c r="F9758">
        <v>2799</v>
      </c>
      <c r="G9758" t="s">
        <v>74</v>
      </c>
      <c r="H9758" t="s">
        <v>29205</v>
      </c>
      <c r="I9758" t="s">
        <v>685</v>
      </c>
      <c r="J9758" t="s">
        <v>2681</v>
      </c>
      <c r="K9758" t="s">
        <v>29206</v>
      </c>
      <c r="L9758">
        <v>17239024</v>
      </c>
      <c r="M9758">
        <f t="shared" si="304"/>
        <v>27990</v>
      </c>
      <c r="N9758" s="2">
        <f t="shared" si="305"/>
        <v>30.007501875468868</v>
      </c>
    </row>
    <row r="9759" spans="1:14" x14ac:dyDescent="0.3">
      <c r="A9759" t="s">
        <v>29207</v>
      </c>
      <c r="B9759" t="s">
        <v>1190</v>
      </c>
      <c r="C9759">
        <v>3.9</v>
      </c>
      <c r="D9759">
        <v>28</v>
      </c>
      <c r="E9759">
        <v>2399</v>
      </c>
      <c r="F9759">
        <v>1079</v>
      </c>
      <c r="G9759" t="s">
        <v>757</v>
      </c>
      <c r="H9759" t="s">
        <v>29208</v>
      </c>
      <c r="I9759" t="s">
        <v>83</v>
      </c>
      <c r="J9759" t="s">
        <v>1193</v>
      </c>
      <c r="K9759" t="s">
        <v>29209</v>
      </c>
      <c r="L9759">
        <v>14742570</v>
      </c>
      <c r="M9759">
        <f t="shared" si="304"/>
        <v>30212</v>
      </c>
      <c r="N9759" s="2">
        <f t="shared" si="305"/>
        <v>55.022926219258025</v>
      </c>
    </row>
    <row r="9760" spans="1:14" x14ac:dyDescent="0.3">
      <c r="A9760" t="s">
        <v>29210</v>
      </c>
      <c r="B9760" t="s">
        <v>2435</v>
      </c>
      <c r="C9760">
        <v>4.5999999999999996</v>
      </c>
      <c r="D9760">
        <v>10</v>
      </c>
      <c r="E9760">
        <v>799</v>
      </c>
      <c r="F9760">
        <v>799</v>
      </c>
      <c r="G9760" t="s">
        <v>42</v>
      </c>
      <c r="H9760" t="s">
        <v>29211</v>
      </c>
      <c r="I9760" t="s">
        <v>37</v>
      </c>
      <c r="J9760" t="s">
        <v>2438</v>
      </c>
      <c r="K9760" t="s">
        <v>29212</v>
      </c>
      <c r="L9760">
        <v>17389874</v>
      </c>
      <c r="M9760">
        <f t="shared" si="304"/>
        <v>7990</v>
      </c>
      <c r="N9760" s="2">
        <f t="shared" si="305"/>
        <v>0</v>
      </c>
    </row>
    <row r="9761" spans="1:14" x14ac:dyDescent="0.3">
      <c r="A9761" t="s">
        <v>1027</v>
      </c>
      <c r="B9761" t="s">
        <v>3916</v>
      </c>
      <c r="C9761">
        <v>4.3</v>
      </c>
      <c r="D9761">
        <v>394</v>
      </c>
      <c r="E9761">
        <v>999</v>
      </c>
      <c r="F9761">
        <v>499</v>
      </c>
      <c r="G9761" t="s">
        <v>500</v>
      </c>
      <c r="H9761" t="s">
        <v>29213</v>
      </c>
      <c r="I9761" t="s">
        <v>244</v>
      </c>
      <c r="J9761" t="s">
        <v>3918</v>
      </c>
      <c r="K9761" t="s">
        <v>29214</v>
      </c>
      <c r="L9761">
        <v>13921252</v>
      </c>
      <c r="M9761">
        <f t="shared" si="304"/>
        <v>196606</v>
      </c>
      <c r="N9761" s="2">
        <f t="shared" si="305"/>
        <v>50.050050050050054</v>
      </c>
    </row>
    <row r="9762" spans="1:14" x14ac:dyDescent="0.3">
      <c r="A9762" t="s">
        <v>2217</v>
      </c>
      <c r="B9762" t="s">
        <v>80</v>
      </c>
      <c r="C9762">
        <v>4.5999999999999996</v>
      </c>
      <c r="D9762">
        <v>9</v>
      </c>
      <c r="E9762">
        <v>899</v>
      </c>
      <c r="F9762">
        <v>269</v>
      </c>
      <c r="G9762" t="s">
        <v>1474</v>
      </c>
      <c r="H9762" t="s">
        <v>29215</v>
      </c>
      <c r="I9762" t="s">
        <v>76</v>
      </c>
      <c r="J9762" t="s">
        <v>84</v>
      </c>
      <c r="K9762" t="s">
        <v>29216</v>
      </c>
      <c r="L9762">
        <v>14991422</v>
      </c>
      <c r="M9762">
        <f t="shared" si="304"/>
        <v>2421</v>
      </c>
      <c r="N9762" s="2">
        <f t="shared" si="305"/>
        <v>70.077864293659616</v>
      </c>
    </row>
    <row r="9763" spans="1:14" x14ac:dyDescent="0.3">
      <c r="A9763" t="s">
        <v>7584</v>
      </c>
      <c r="B9763" t="s">
        <v>5297</v>
      </c>
      <c r="C9763">
        <v>4.3</v>
      </c>
      <c r="D9763">
        <v>40</v>
      </c>
      <c r="E9763">
        <v>3999</v>
      </c>
      <c r="F9763">
        <v>2299</v>
      </c>
      <c r="G9763" t="s">
        <v>182</v>
      </c>
      <c r="H9763" t="s">
        <v>29217</v>
      </c>
      <c r="I9763" t="s">
        <v>44</v>
      </c>
      <c r="J9763" t="s">
        <v>5299</v>
      </c>
      <c r="K9763" t="s">
        <v>7586</v>
      </c>
      <c r="L9763">
        <v>14028434</v>
      </c>
      <c r="M9763">
        <f t="shared" si="304"/>
        <v>91960</v>
      </c>
      <c r="N9763" s="2">
        <f t="shared" si="305"/>
        <v>42.510627656914231</v>
      </c>
    </row>
    <row r="9764" spans="1:14" x14ac:dyDescent="0.3">
      <c r="A9764" t="s">
        <v>8690</v>
      </c>
      <c r="B9764" t="s">
        <v>962</v>
      </c>
      <c r="C9764">
        <v>4.5999999999999996</v>
      </c>
      <c r="D9764">
        <v>30</v>
      </c>
      <c r="E9764">
        <v>3200</v>
      </c>
      <c r="F9764">
        <v>1376</v>
      </c>
      <c r="G9764" t="s">
        <v>500</v>
      </c>
      <c r="H9764" t="s">
        <v>29218</v>
      </c>
      <c r="I9764" t="s">
        <v>244</v>
      </c>
      <c r="J9764" t="s">
        <v>964</v>
      </c>
      <c r="K9764" t="s">
        <v>29219</v>
      </c>
      <c r="L9764">
        <v>15056276</v>
      </c>
      <c r="M9764">
        <f t="shared" si="304"/>
        <v>41280</v>
      </c>
      <c r="N9764" s="2">
        <f t="shared" si="305"/>
        <v>56.999999999999993</v>
      </c>
    </row>
    <row r="9765" spans="1:14" x14ac:dyDescent="0.3">
      <c r="A9765" t="s">
        <v>449</v>
      </c>
      <c r="B9765" t="s">
        <v>733</v>
      </c>
      <c r="C9765">
        <v>4.0999999999999996</v>
      </c>
      <c r="D9765">
        <v>133</v>
      </c>
      <c r="E9765">
        <v>1049</v>
      </c>
      <c r="F9765">
        <v>440</v>
      </c>
      <c r="G9765" t="s">
        <v>1657</v>
      </c>
      <c r="H9765" t="s">
        <v>29220</v>
      </c>
      <c r="I9765" t="s">
        <v>297</v>
      </c>
      <c r="J9765" t="s">
        <v>735</v>
      </c>
      <c r="K9765" t="s">
        <v>29221</v>
      </c>
      <c r="L9765">
        <v>13492022</v>
      </c>
      <c r="M9765">
        <f t="shared" si="304"/>
        <v>58520</v>
      </c>
      <c r="N9765" s="2">
        <f t="shared" si="305"/>
        <v>58.055290753098191</v>
      </c>
    </row>
    <row r="9766" spans="1:14" x14ac:dyDescent="0.3">
      <c r="A9766" t="s">
        <v>29222</v>
      </c>
      <c r="B9766" t="s">
        <v>3452</v>
      </c>
      <c r="C9766">
        <v>3.8</v>
      </c>
      <c r="D9766">
        <v>30</v>
      </c>
      <c r="E9766">
        <v>1899</v>
      </c>
      <c r="F9766">
        <v>1196</v>
      </c>
      <c r="G9766" t="s">
        <v>67</v>
      </c>
      <c r="H9766" t="s">
        <v>29223</v>
      </c>
      <c r="I9766" t="s">
        <v>50</v>
      </c>
      <c r="J9766" t="s">
        <v>3454</v>
      </c>
      <c r="K9766" t="s">
        <v>29224</v>
      </c>
      <c r="L9766">
        <v>16033928</v>
      </c>
      <c r="M9766">
        <f t="shared" si="304"/>
        <v>35880</v>
      </c>
      <c r="N9766" s="2">
        <f t="shared" si="305"/>
        <v>37.019483938915222</v>
      </c>
    </row>
    <row r="9767" spans="1:14" x14ac:dyDescent="0.3">
      <c r="A9767" t="s">
        <v>174</v>
      </c>
      <c r="B9767" t="s">
        <v>54</v>
      </c>
      <c r="C9767">
        <v>4.4000000000000004</v>
      </c>
      <c r="D9767">
        <v>94</v>
      </c>
      <c r="E9767">
        <v>1999</v>
      </c>
      <c r="F9767">
        <v>699</v>
      </c>
      <c r="G9767" t="s">
        <v>16</v>
      </c>
      <c r="H9767" t="s">
        <v>29225</v>
      </c>
      <c r="I9767" t="s">
        <v>177</v>
      </c>
      <c r="J9767" t="s">
        <v>57</v>
      </c>
      <c r="K9767" t="s">
        <v>29226</v>
      </c>
      <c r="L9767">
        <v>15239720</v>
      </c>
      <c r="M9767">
        <f t="shared" si="304"/>
        <v>65706</v>
      </c>
      <c r="N9767" s="2">
        <f t="shared" si="305"/>
        <v>65.032516258129064</v>
      </c>
    </row>
    <row r="9768" spans="1:14" x14ac:dyDescent="0.3">
      <c r="A9768" t="s">
        <v>25195</v>
      </c>
      <c r="B9768" t="s">
        <v>499</v>
      </c>
      <c r="C9768">
        <v>3.8</v>
      </c>
      <c r="D9768">
        <v>25</v>
      </c>
      <c r="E9768">
        <v>1799</v>
      </c>
      <c r="F9768">
        <v>719</v>
      </c>
      <c r="G9768" t="s">
        <v>74</v>
      </c>
      <c r="H9768" t="s">
        <v>29227</v>
      </c>
      <c r="I9768" t="s">
        <v>76</v>
      </c>
      <c r="J9768" t="s">
        <v>502</v>
      </c>
      <c r="K9768" t="s">
        <v>29228</v>
      </c>
      <c r="L9768">
        <v>14123052</v>
      </c>
      <c r="M9768">
        <f t="shared" si="304"/>
        <v>17975</v>
      </c>
      <c r="N9768" s="2">
        <f t="shared" si="305"/>
        <v>60.033351862145636</v>
      </c>
    </row>
    <row r="9769" spans="1:14" x14ac:dyDescent="0.3">
      <c r="A9769" t="s">
        <v>6941</v>
      </c>
      <c r="B9769" t="s">
        <v>371</v>
      </c>
      <c r="C9769">
        <v>4</v>
      </c>
      <c r="D9769">
        <v>136</v>
      </c>
      <c r="E9769">
        <v>2399</v>
      </c>
      <c r="F9769">
        <v>959</v>
      </c>
      <c r="G9769" t="s">
        <v>838</v>
      </c>
      <c r="H9769" t="s">
        <v>29229</v>
      </c>
      <c r="I9769" t="s">
        <v>446</v>
      </c>
      <c r="J9769" t="s">
        <v>374</v>
      </c>
      <c r="K9769" t="s">
        <v>29230</v>
      </c>
      <c r="L9769">
        <v>2173608</v>
      </c>
      <c r="M9769">
        <f t="shared" si="304"/>
        <v>130424</v>
      </c>
      <c r="N9769" s="2">
        <f t="shared" si="305"/>
        <v>60.025010421008751</v>
      </c>
    </row>
    <row r="9770" spans="1:14" x14ac:dyDescent="0.3">
      <c r="A9770" t="s">
        <v>3955</v>
      </c>
      <c r="B9770" t="s">
        <v>353</v>
      </c>
      <c r="C9770">
        <v>3.9</v>
      </c>
      <c r="D9770">
        <v>416</v>
      </c>
      <c r="E9770">
        <v>1499</v>
      </c>
      <c r="F9770">
        <v>674</v>
      </c>
      <c r="G9770" t="s">
        <v>124</v>
      </c>
      <c r="H9770" t="s">
        <v>29231</v>
      </c>
      <c r="I9770" t="s">
        <v>56</v>
      </c>
      <c r="J9770" t="s">
        <v>356</v>
      </c>
      <c r="K9770" t="s">
        <v>29232</v>
      </c>
      <c r="L9770">
        <v>8349539</v>
      </c>
      <c r="M9770">
        <f t="shared" si="304"/>
        <v>280384</v>
      </c>
      <c r="N9770" s="2">
        <f t="shared" si="305"/>
        <v>55.03669112741828</v>
      </c>
    </row>
    <row r="9771" spans="1:14" x14ac:dyDescent="0.3">
      <c r="A9771" t="s">
        <v>29233</v>
      </c>
      <c r="B9771" t="s">
        <v>41</v>
      </c>
      <c r="C9771">
        <v>4.5</v>
      </c>
      <c r="D9771">
        <v>28</v>
      </c>
      <c r="E9771">
        <v>1299</v>
      </c>
      <c r="F9771">
        <v>844</v>
      </c>
      <c r="G9771" t="s">
        <v>29</v>
      </c>
      <c r="H9771" t="s">
        <v>29234</v>
      </c>
      <c r="I9771" t="s">
        <v>37</v>
      </c>
      <c r="J9771" t="s">
        <v>45</v>
      </c>
      <c r="K9771" t="s">
        <v>29235</v>
      </c>
      <c r="L9771">
        <v>14702104</v>
      </c>
      <c r="M9771">
        <f t="shared" si="304"/>
        <v>23632</v>
      </c>
      <c r="N9771" s="2">
        <f t="shared" si="305"/>
        <v>35.026943802925324</v>
      </c>
    </row>
    <row r="9772" spans="1:14" x14ac:dyDescent="0.3">
      <c r="A9772" t="s">
        <v>16131</v>
      </c>
      <c r="B9772" t="s">
        <v>8592</v>
      </c>
      <c r="C9772">
        <v>4.5</v>
      </c>
      <c r="D9772">
        <v>33</v>
      </c>
      <c r="E9772">
        <v>2799</v>
      </c>
      <c r="F9772">
        <v>1595</v>
      </c>
      <c r="G9772" t="s">
        <v>67</v>
      </c>
      <c r="H9772" t="s">
        <v>29236</v>
      </c>
      <c r="I9772" t="s">
        <v>50</v>
      </c>
      <c r="J9772" t="s">
        <v>8594</v>
      </c>
      <c r="K9772" t="s">
        <v>29237</v>
      </c>
      <c r="L9772">
        <v>15693700</v>
      </c>
      <c r="M9772">
        <f t="shared" si="304"/>
        <v>52635</v>
      </c>
      <c r="N9772" s="2">
        <f t="shared" si="305"/>
        <v>43.015362629510541</v>
      </c>
    </row>
    <row r="9773" spans="1:14" x14ac:dyDescent="0.3">
      <c r="A9773" t="s">
        <v>888</v>
      </c>
      <c r="B9773" t="s">
        <v>889</v>
      </c>
      <c r="C9773">
        <v>4</v>
      </c>
      <c r="D9773">
        <v>279</v>
      </c>
      <c r="E9773">
        <v>999</v>
      </c>
      <c r="F9773">
        <v>799</v>
      </c>
      <c r="G9773" t="s">
        <v>1268</v>
      </c>
      <c r="H9773" t="s">
        <v>29238</v>
      </c>
      <c r="I9773" t="s">
        <v>891</v>
      </c>
      <c r="J9773" t="s">
        <v>892</v>
      </c>
      <c r="K9773" t="s">
        <v>29239</v>
      </c>
      <c r="L9773">
        <v>11359906</v>
      </c>
      <c r="M9773">
        <f t="shared" si="304"/>
        <v>222921</v>
      </c>
      <c r="N9773" s="2">
        <f t="shared" si="305"/>
        <v>20.02002002002002</v>
      </c>
    </row>
    <row r="9774" spans="1:14" x14ac:dyDescent="0.3">
      <c r="A9774" t="s">
        <v>5509</v>
      </c>
      <c r="B9774" t="s">
        <v>3284</v>
      </c>
      <c r="C9774">
        <v>3.9</v>
      </c>
      <c r="D9774">
        <v>136</v>
      </c>
      <c r="E9774">
        <v>1999</v>
      </c>
      <c r="F9774">
        <v>999</v>
      </c>
      <c r="G9774" t="s">
        <v>563</v>
      </c>
      <c r="H9774" t="s">
        <v>29240</v>
      </c>
      <c r="I9774" t="s">
        <v>297</v>
      </c>
      <c r="J9774" t="s">
        <v>3286</v>
      </c>
      <c r="K9774" t="s">
        <v>29241</v>
      </c>
      <c r="L9774">
        <v>11238894</v>
      </c>
      <c r="M9774">
        <f t="shared" si="304"/>
        <v>135864</v>
      </c>
      <c r="N9774" s="2">
        <f t="shared" si="305"/>
        <v>50.025012506253134</v>
      </c>
    </row>
    <row r="9775" spans="1:14" x14ac:dyDescent="0.3">
      <c r="A9775" t="s">
        <v>29242</v>
      </c>
      <c r="B9775" t="s">
        <v>947</v>
      </c>
      <c r="C9775">
        <v>4.5999999999999996</v>
      </c>
      <c r="D9775">
        <v>33</v>
      </c>
      <c r="E9775">
        <v>599</v>
      </c>
      <c r="F9775">
        <v>599</v>
      </c>
      <c r="G9775" t="s">
        <v>29</v>
      </c>
      <c r="H9775" t="s">
        <v>29243</v>
      </c>
      <c r="I9775" t="s">
        <v>69</v>
      </c>
      <c r="J9775" t="s">
        <v>949</v>
      </c>
      <c r="K9775" t="s">
        <v>29244</v>
      </c>
      <c r="L9775">
        <v>15973428</v>
      </c>
      <c r="M9775">
        <f t="shared" si="304"/>
        <v>19767</v>
      </c>
      <c r="N9775" s="2">
        <f t="shared" si="305"/>
        <v>0</v>
      </c>
    </row>
    <row r="9776" spans="1:14" x14ac:dyDescent="0.3">
      <c r="A9776" t="s">
        <v>26711</v>
      </c>
      <c r="B9776" t="s">
        <v>1751</v>
      </c>
      <c r="C9776">
        <v>4.0999999999999996</v>
      </c>
      <c r="D9776">
        <v>97</v>
      </c>
      <c r="E9776">
        <v>2250</v>
      </c>
      <c r="F9776">
        <v>427</v>
      </c>
      <c r="G9776" t="s">
        <v>16</v>
      </c>
      <c r="H9776" t="s">
        <v>29245</v>
      </c>
      <c r="I9776" t="s">
        <v>1241</v>
      </c>
      <c r="J9776" t="s">
        <v>1753</v>
      </c>
      <c r="K9776" t="s">
        <v>29246</v>
      </c>
      <c r="L9776">
        <v>14689990</v>
      </c>
      <c r="M9776">
        <f t="shared" si="304"/>
        <v>41419</v>
      </c>
      <c r="N9776" s="2">
        <f t="shared" si="305"/>
        <v>81.022222222222211</v>
      </c>
    </row>
    <row r="9777" spans="1:14" x14ac:dyDescent="0.3">
      <c r="A9777" t="s">
        <v>6141</v>
      </c>
      <c r="B9777" t="s">
        <v>557</v>
      </c>
      <c r="C9777">
        <v>4.2</v>
      </c>
      <c r="D9777">
        <v>24</v>
      </c>
      <c r="E9777">
        <v>2399</v>
      </c>
      <c r="F9777">
        <v>1559</v>
      </c>
      <c r="G9777" t="s">
        <v>2167</v>
      </c>
      <c r="H9777" t="s">
        <v>29247</v>
      </c>
      <c r="I9777" t="s">
        <v>83</v>
      </c>
      <c r="J9777" t="s">
        <v>559</v>
      </c>
      <c r="K9777" t="s">
        <v>29248</v>
      </c>
      <c r="L9777">
        <v>17098104</v>
      </c>
      <c r="M9777">
        <f t="shared" si="304"/>
        <v>37416</v>
      </c>
      <c r="N9777" s="2">
        <f t="shared" si="305"/>
        <v>35.014589412255106</v>
      </c>
    </row>
    <row r="9778" spans="1:14" x14ac:dyDescent="0.3">
      <c r="A9778" t="s">
        <v>29249</v>
      </c>
      <c r="B9778" t="s">
        <v>10182</v>
      </c>
      <c r="C9778">
        <v>4.2</v>
      </c>
      <c r="D9778">
        <v>3600</v>
      </c>
      <c r="E9778">
        <v>350</v>
      </c>
      <c r="F9778">
        <v>315</v>
      </c>
      <c r="G9778" t="s">
        <v>16</v>
      </c>
      <c r="H9778" t="s">
        <v>29250</v>
      </c>
      <c r="I9778" t="s">
        <v>3961</v>
      </c>
      <c r="J9778" t="s">
        <v>10184</v>
      </c>
      <c r="K9778" t="s">
        <v>29251</v>
      </c>
      <c r="L9778">
        <v>7287223</v>
      </c>
      <c r="M9778">
        <f t="shared" si="304"/>
        <v>1134000</v>
      </c>
      <c r="N9778" s="2">
        <f t="shared" si="305"/>
        <v>10</v>
      </c>
    </row>
    <row r="9779" spans="1:14" x14ac:dyDescent="0.3">
      <c r="A9779" t="s">
        <v>29252</v>
      </c>
      <c r="B9779" t="s">
        <v>119</v>
      </c>
      <c r="C9779">
        <v>4.4000000000000004</v>
      </c>
      <c r="D9779">
        <v>7</v>
      </c>
      <c r="E9779">
        <v>599</v>
      </c>
      <c r="F9779">
        <v>599</v>
      </c>
      <c r="G9779" t="s">
        <v>124</v>
      </c>
      <c r="H9779" t="s">
        <v>29253</v>
      </c>
      <c r="I9779" t="s">
        <v>862</v>
      </c>
      <c r="J9779" t="s">
        <v>119</v>
      </c>
      <c r="K9779" t="s">
        <v>29254</v>
      </c>
      <c r="L9779">
        <v>18222128</v>
      </c>
      <c r="M9779">
        <f t="shared" si="304"/>
        <v>4193</v>
      </c>
      <c r="N9779" s="2">
        <f t="shared" si="305"/>
        <v>0</v>
      </c>
    </row>
    <row r="9780" spans="1:14" x14ac:dyDescent="0.3">
      <c r="A9780" t="s">
        <v>29255</v>
      </c>
      <c r="B9780" t="s">
        <v>1245</v>
      </c>
      <c r="C9780">
        <v>4.4000000000000004</v>
      </c>
      <c r="D9780">
        <v>495</v>
      </c>
      <c r="E9780">
        <v>749</v>
      </c>
      <c r="F9780">
        <v>636</v>
      </c>
      <c r="G9780" t="s">
        <v>466</v>
      </c>
      <c r="H9780" t="s">
        <v>29256</v>
      </c>
      <c r="I9780" t="s">
        <v>69</v>
      </c>
      <c r="J9780" t="s">
        <v>1247</v>
      </c>
      <c r="K9780" t="s">
        <v>29257</v>
      </c>
      <c r="L9780">
        <v>9168531</v>
      </c>
      <c r="M9780">
        <f t="shared" si="304"/>
        <v>314820</v>
      </c>
      <c r="N9780" s="2">
        <f t="shared" si="305"/>
        <v>15.086782376502002</v>
      </c>
    </row>
    <row r="9781" spans="1:14" x14ac:dyDescent="0.3">
      <c r="A9781" t="s">
        <v>29258</v>
      </c>
      <c r="B9781" t="s">
        <v>2679</v>
      </c>
      <c r="C9781">
        <v>4.4000000000000004</v>
      </c>
      <c r="D9781">
        <v>5</v>
      </c>
      <c r="E9781">
        <v>3199</v>
      </c>
      <c r="F9781">
        <v>2719</v>
      </c>
      <c r="G9781" t="s">
        <v>1975</v>
      </c>
      <c r="H9781" t="s">
        <v>29259</v>
      </c>
      <c r="I9781" t="s">
        <v>297</v>
      </c>
      <c r="J9781" t="s">
        <v>2681</v>
      </c>
      <c r="K9781" t="s">
        <v>29260</v>
      </c>
      <c r="L9781">
        <v>17567124</v>
      </c>
      <c r="M9781">
        <f t="shared" si="304"/>
        <v>13595</v>
      </c>
      <c r="N9781" s="2">
        <f t="shared" si="305"/>
        <v>15.004688965301657</v>
      </c>
    </row>
    <row r="9782" spans="1:14" x14ac:dyDescent="0.3">
      <c r="A9782" t="s">
        <v>9141</v>
      </c>
      <c r="B9782" t="s">
        <v>371</v>
      </c>
      <c r="C9782">
        <v>3.7</v>
      </c>
      <c r="D9782">
        <v>474</v>
      </c>
      <c r="E9782">
        <v>2699</v>
      </c>
      <c r="F9782">
        <v>944</v>
      </c>
      <c r="G9782" t="s">
        <v>838</v>
      </c>
      <c r="H9782" t="s">
        <v>29261</v>
      </c>
      <c r="I9782" t="s">
        <v>446</v>
      </c>
      <c r="J9782" t="s">
        <v>374</v>
      </c>
      <c r="K9782" t="s">
        <v>29262</v>
      </c>
      <c r="L9782">
        <v>2276928</v>
      </c>
      <c r="M9782">
        <f t="shared" si="304"/>
        <v>447456</v>
      </c>
      <c r="N9782" s="2">
        <f t="shared" si="305"/>
        <v>65.02408299370137</v>
      </c>
    </row>
    <row r="9783" spans="1:14" x14ac:dyDescent="0.3">
      <c r="A9783" t="s">
        <v>29263</v>
      </c>
      <c r="B9783" t="s">
        <v>235</v>
      </c>
      <c r="C9783">
        <v>4.4000000000000004</v>
      </c>
      <c r="D9783">
        <v>14</v>
      </c>
      <c r="E9783">
        <v>1999</v>
      </c>
      <c r="F9783">
        <v>1999</v>
      </c>
      <c r="G9783" t="s">
        <v>4067</v>
      </c>
      <c r="H9783" t="s">
        <v>29264</v>
      </c>
      <c r="I9783" t="s">
        <v>83</v>
      </c>
      <c r="J9783" t="s">
        <v>238</v>
      </c>
      <c r="K9783" t="s">
        <v>29265</v>
      </c>
      <c r="L9783">
        <v>14803358</v>
      </c>
      <c r="M9783">
        <f t="shared" si="304"/>
        <v>27986</v>
      </c>
      <c r="N9783" s="2">
        <f t="shared" si="305"/>
        <v>0</v>
      </c>
    </row>
    <row r="9784" spans="1:14" x14ac:dyDescent="0.3">
      <c r="A9784" t="s">
        <v>6967</v>
      </c>
      <c r="B9784" t="s">
        <v>230</v>
      </c>
      <c r="C9784">
        <v>4.2</v>
      </c>
      <c r="D9784">
        <v>195</v>
      </c>
      <c r="E9784">
        <v>699</v>
      </c>
      <c r="F9784">
        <v>454</v>
      </c>
      <c r="G9784" t="s">
        <v>42</v>
      </c>
      <c r="H9784" t="s">
        <v>29266</v>
      </c>
      <c r="I9784" t="s">
        <v>37</v>
      </c>
      <c r="J9784" t="s">
        <v>232</v>
      </c>
      <c r="K9784" t="s">
        <v>29267</v>
      </c>
      <c r="L9784">
        <v>13126914</v>
      </c>
      <c r="M9784">
        <f t="shared" si="304"/>
        <v>88530</v>
      </c>
      <c r="N9784" s="2">
        <f t="shared" si="305"/>
        <v>35.050071530758224</v>
      </c>
    </row>
    <row r="9785" spans="1:14" x14ac:dyDescent="0.3">
      <c r="A9785" t="s">
        <v>29268</v>
      </c>
      <c r="B9785" t="s">
        <v>284</v>
      </c>
      <c r="C9785">
        <v>4.3</v>
      </c>
      <c r="D9785">
        <v>182</v>
      </c>
      <c r="E9785">
        <v>1699</v>
      </c>
      <c r="F9785">
        <v>679</v>
      </c>
      <c r="G9785" t="s">
        <v>81</v>
      </c>
      <c r="H9785" t="s">
        <v>29269</v>
      </c>
      <c r="I9785" t="s">
        <v>1165</v>
      </c>
      <c r="J9785" t="s">
        <v>286</v>
      </c>
      <c r="K9785" t="s">
        <v>29270</v>
      </c>
      <c r="L9785">
        <v>14087406</v>
      </c>
      <c r="M9785">
        <f t="shared" si="304"/>
        <v>123578</v>
      </c>
      <c r="N9785" s="2">
        <f t="shared" si="305"/>
        <v>60.035314891112421</v>
      </c>
    </row>
    <row r="9786" spans="1:14" x14ac:dyDescent="0.3">
      <c r="A9786" t="s">
        <v>29271</v>
      </c>
      <c r="B9786" t="s">
        <v>4800</v>
      </c>
      <c r="C9786">
        <v>4.3</v>
      </c>
      <c r="D9786">
        <v>1600</v>
      </c>
      <c r="E9786">
        <v>899</v>
      </c>
      <c r="F9786">
        <v>359</v>
      </c>
      <c r="G9786" t="s">
        <v>42</v>
      </c>
      <c r="H9786" t="s">
        <v>29272</v>
      </c>
      <c r="I9786" t="s">
        <v>37</v>
      </c>
      <c r="J9786" t="s">
        <v>4802</v>
      </c>
      <c r="K9786" t="s">
        <v>29273</v>
      </c>
      <c r="L9786">
        <v>2216723</v>
      </c>
      <c r="M9786">
        <f t="shared" si="304"/>
        <v>574400</v>
      </c>
      <c r="N9786" s="2">
        <f t="shared" si="305"/>
        <v>60.066740823136819</v>
      </c>
    </row>
    <row r="9787" spans="1:14" x14ac:dyDescent="0.3">
      <c r="A9787" t="s">
        <v>11133</v>
      </c>
      <c r="B9787" t="s">
        <v>80</v>
      </c>
      <c r="C9787">
        <v>3.8</v>
      </c>
      <c r="D9787">
        <v>8</v>
      </c>
      <c r="E9787">
        <v>2199</v>
      </c>
      <c r="F9787">
        <v>989</v>
      </c>
      <c r="G9787" t="s">
        <v>4199</v>
      </c>
      <c r="H9787" t="s">
        <v>29274</v>
      </c>
      <c r="I9787" t="s">
        <v>685</v>
      </c>
      <c r="J9787" t="s">
        <v>84</v>
      </c>
      <c r="K9787" t="s">
        <v>29275</v>
      </c>
      <c r="L9787">
        <v>15280436</v>
      </c>
      <c r="M9787">
        <f t="shared" si="304"/>
        <v>7912</v>
      </c>
      <c r="N9787" s="2">
        <f t="shared" si="305"/>
        <v>55.025011368804002</v>
      </c>
    </row>
    <row r="9788" spans="1:14" x14ac:dyDescent="0.3">
      <c r="A9788" t="s">
        <v>29276</v>
      </c>
      <c r="B9788" t="s">
        <v>2435</v>
      </c>
      <c r="C9788">
        <v>4.7</v>
      </c>
      <c r="D9788">
        <v>14</v>
      </c>
      <c r="E9788">
        <v>799</v>
      </c>
      <c r="F9788">
        <v>799</v>
      </c>
      <c r="G9788" t="s">
        <v>1939</v>
      </c>
      <c r="H9788" t="s">
        <v>29277</v>
      </c>
      <c r="I9788" t="s">
        <v>56</v>
      </c>
      <c r="J9788" t="s">
        <v>2438</v>
      </c>
      <c r="K9788" t="s">
        <v>29278</v>
      </c>
      <c r="L9788">
        <v>17759978</v>
      </c>
      <c r="M9788">
        <f t="shared" si="304"/>
        <v>11186</v>
      </c>
      <c r="N9788" s="2">
        <f t="shared" si="305"/>
        <v>0</v>
      </c>
    </row>
    <row r="9789" spans="1:14" x14ac:dyDescent="0.3">
      <c r="A9789" t="s">
        <v>29279</v>
      </c>
      <c r="B9789" t="s">
        <v>1291</v>
      </c>
      <c r="C9789">
        <v>4.2</v>
      </c>
      <c r="D9789">
        <v>39</v>
      </c>
      <c r="E9789">
        <v>2099</v>
      </c>
      <c r="F9789">
        <v>902</v>
      </c>
      <c r="G9789" t="s">
        <v>67</v>
      </c>
      <c r="H9789" t="s">
        <v>29280</v>
      </c>
      <c r="I9789" t="s">
        <v>50</v>
      </c>
      <c r="J9789" t="s">
        <v>1293</v>
      </c>
      <c r="K9789" t="s">
        <v>29281</v>
      </c>
      <c r="L9789">
        <v>11684272</v>
      </c>
      <c r="M9789">
        <f t="shared" si="304"/>
        <v>35178</v>
      </c>
      <c r="N9789" s="2">
        <f t="shared" si="305"/>
        <v>57.027155788470694</v>
      </c>
    </row>
    <row r="9790" spans="1:14" x14ac:dyDescent="0.3">
      <c r="A9790" t="s">
        <v>5648</v>
      </c>
      <c r="B9790" t="s">
        <v>3647</v>
      </c>
      <c r="C9790">
        <v>4.5</v>
      </c>
      <c r="D9790">
        <v>10</v>
      </c>
      <c r="E9790">
        <v>899</v>
      </c>
      <c r="F9790">
        <v>377</v>
      </c>
      <c r="G9790" t="s">
        <v>42</v>
      </c>
      <c r="H9790" t="s">
        <v>29282</v>
      </c>
      <c r="I9790" t="s">
        <v>4430</v>
      </c>
      <c r="J9790" t="s">
        <v>3649</v>
      </c>
      <c r="K9790" t="s">
        <v>29283</v>
      </c>
      <c r="L9790">
        <v>13060226</v>
      </c>
      <c r="M9790">
        <f t="shared" si="304"/>
        <v>3770</v>
      </c>
      <c r="N9790" s="2">
        <f t="shared" si="305"/>
        <v>58.064516129032263</v>
      </c>
    </row>
    <row r="9791" spans="1:14" x14ac:dyDescent="0.3">
      <c r="A9791" t="s">
        <v>29284</v>
      </c>
      <c r="B9791" t="s">
        <v>1262</v>
      </c>
      <c r="C9791">
        <v>4.5999999999999996</v>
      </c>
      <c r="D9791">
        <v>208</v>
      </c>
      <c r="E9791">
        <v>799</v>
      </c>
      <c r="F9791">
        <v>799</v>
      </c>
      <c r="G9791" t="s">
        <v>4183</v>
      </c>
      <c r="H9791" t="s">
        <v>29285</v>
      </c>
      <c r="I9791" t="s">
        <v>110</v>
      </c>
      <c r="J9791" t="s">
        <v>1265</v>
      </c>
      <c r="K9791" t="s">
        <v>29286</v>
      </c>
      <c r="L9791">
        <v>650879</v>
      </c>
      <c r="M9791">
        <f t="shared" si="304"/>
        <v>166192</v>
      </c>
      <c r="N9791" s="2">
        <f t="shared" si="305"/>
        <v>0</v>
      </c>
    </row>
    <row r="9792" spans="1:14" x14ac:dyDescent="0.3">
      <c r="A9792" t="s">
        <v>10081</v>
      </c>
      <c r="B9792" t="s">
        <v>54</v>
      </c>
      <c r="C9792">
        <v>4</v>
      </c>
      <c r="D9792">
        <v>484</v>
      </c>
      <c r="E9792">
        <v>1499</v>
      </c>
      <c r="F9792">
        <v>749</v>
      </c>
      <c r="G9792" t="s">
        <v>42</v>
      </c>
      <c r="H9792" t="s">
        <v>29287</v>
      </c>
      <c r="I9792" t="s">
        <v>50</v>
      </c>
      <c r="J9792" t="s">
        <v>57</v>
      </c>
      <c r="K9792" t="s">
        <v>29288</v>
      </c>
      <c r="L9792">
        <v>9045959</v>
      </c>
      <c r="M9792">
        <f t="shared" si="304"/>
        <v>362516</v>
      </c>
      <c r="N9792" s="2">
        <f t="shared" si="305"/>
        <v>50.033355570380259</v>
      </c>
    </row>
    <row r="9793" spans="1:14" x14ac:dyDescent="0.3">
      <c r="A9793" t="s">
        <v>15733</v>
      </c>
      <c r="B9793" t="s">
        <v>4142</v>
      </c>
      <c r="C9793">
        <v>4.3</v>
      </c>
      <c r="D9793">
        <v>6</v>
      </c>
      <c r="E9793">
        <v>4999</v>
      </c>
      <c r="F9793">
        <v>4999</v>
      </c>
      <c r="G9793" t="s">
        <v>74</v>
      </c>
      <c r="H9793" t="s">
        <v>29289</v>
      </c>
      <c r="I9793" t="s">
        <v>685</v>
      </c>
      <c r="J9793" t="s">
        <v>4144</v>
      </c>
      <c r="K9793" t="s">
        <v>29290</v>
      </c>
      <c r="L9793">
        <v>13065446</v>
      </c>
      <c r="M9793">
        <f t="shared" si="304"/>
        <v>29994</v>
      </c>
      <c r="N9793" s="2">
        <f t="shared" si="305"/>
        <v>0</v>
      </c>
    </row>
    <row r="9794" spans="1:14" x14ac:dyDescent="0.3">
      <c r="A9794" t="s">
        <v>25872</v>
      </c>
      <c r="B9794" t="s">
        <v>1245</v>
      </c>
      <c r="C9794">
        <v>4.9000000000000004</v>
      </c>
      <c r="D9794">
        <v>8</v>
      </c>
      <c r="E9794">
        <v>1899</v>
      </c>
      <c r="F9794">
        <v>1424</v>
      </c>
      <c r="G9794" t="s">
        <v>95</v>
      </c>
      <c r="H9794" t="s">
        <v>29291</v>
      </c>
      <c r="I9794" t="s">
        <v>37</v>
      </c>
      <c r="J9794" t="s">
        <v>1247</v>
      </c>
      <c r="K9794" t="s">
        <v>29292</v>
      </c>
      <c r="L9794">
        <v>16340796</v>
      </c>
      <c r="M9794">
        <f t="shared" si="304"/>
        <v>11392</v>
      </c>
      <c r="N9794" s="2">
        <f t="shared" si="305"/>
        <v>25.013164823591367</v>
      </c>
    </row>
    <row r="9795" spans="1:14" x14ac:dyDescent="0.3">
      <c r="A9795" t="s">
        <v>13316</v>
      </c>
      <c r="B9795" t="s">
        <v>1300</v>
      </c>
      <c r="C9795">
        <v>3.7</v>
      </c>
      <c r="D9795">
        <v>34</v>
      </c>
      <c r="E9795">
        <v>749</v>
      </c>
      <c r="F9795">
        <v>262</v>
      </c>
      <c r="G9795" t="s">
        <v>29</v>
      </c>
      <c r="H9795" t="s">
        <v>29293</v>
      </c>
      <c r="I9795" t="s">
        <v>37</v>
      </c>
      <c r="J9795" t="s">
        <v>1302</v>
      </c>
      <c r="K9795" t="s">
        <v>29294</v>
      </c>
      <c r="L9795">
        <v>16204160</v>
      </c>
      <c r="M9795">
        <f t="shared" ref="M9795:M9858" si="306">D9795*F9795</f>
        <v>8908</v>
      </c>
      <c r="N9795" s="2">
        <f t="shared" ref="N9795:N9858" si="307">((E9795-F9795)/E9795) *100</f>
        <v>65.020026702269689</v>
      </c>
    </row>
    <row r="9796" spans="1:14" x14ac:dyDescent="0.3">
      <c r="A9796" t="s">
        <v>29295</v>
      </c>
      <c r="B9796" t="s">
        <v>1587</v>
      </c>
      <c r="C9796">
        <v>4.3</v>
      </c>
      <c r="D9796">
        <v>189</v>
      </c>
      <c r="E9796">
        <v>499</v>
      </c>
      <c r="F9796">
        <v>354</v>
      </c>
      <c r="G9796" t="s">
        <v>12481</v>
      </c>
      <c r="H9796" t="s">
        <v>29296</v>
      </c>
      <c r="I9796" t="s">
        <v>3622</v>
      </c>
      <c r="J9796" t="s">
        <v>1590</v>
      </c>
      <c r="K9796" t="s">
        <v>29297</v>
      </c>
      <c r="L9796">
        <v>13858504</v>
      </c>
      <c r="M9796">
        <f t="shared" si="306"/>
        <v>66906</v>
      </c>
      <c r="N9796" s="2">
        <f t="shared" si="307"/>
        <v>29.058116232464933</v>
      </c>
    </row>
    <row r="9797" spans="1:14" x14ac:dyDescent="0.3">
      <c r="A9797" t="s">
        <v>10541</v>
      </c>
      <c r="B9797" t="s">
        <v>54</v>
      </c>
      <c r="C9797">
        <v>4.5</v>
      </c>
      <c r="D9797">
        <v>61</v>
      </c>
      <c r="E9797">
        <v>2999</v>
      </c>
      <c r="F9797">
        <v>1649</v>
      </c>
      <c r="G9797" t="s">
        <v>16</v>
      </c>
      <c r="H9797" t="s">
        <v>29298</v>
      </c>
      <c r="I9797" t="s">
        <v>586</v>
      </c>
      <c r="J9797" t="s">
        <v>57</v>
      </c>
      <c r="K9797" t="s">
        <v>29299</v>
      </c>
      <c r="L9797">
        <v>12388512</v>
      </c>
      <c r="M9797">
        <f t="shared" si="306"/>
        <v>100589</v>
      </c>
      <c r="N9797" s="2">
        <f t="shared" si="307"/>
        <v>45.015005001667227</v>
      </c>
    </row>
    <row r="9798" spans="1:14" x14ac:dyDescent="0.3">
      <c r="A9798" t="s">
        <v>29300</v>
      </c>
      <c r="B9798" t="s">
        <v>1190</v>
      </c>
      <c r="C9798">
        <v>4.0999999999999996</v>
      </c>
      <c r="D9798">
        <v>17</v>
      </c>
      <c r="E9798">
        <v>1699</v>
      </c>
      <c r="F9798">
        <v>849</v>
      </c>
      <c r="G9798" t="s">
        <v>42</v>
      </c>
      <c r="H9798" t="s">
        <v>29301</v>
      </c>
      <c r="I9798" t="s">
        <v>50</v>
      </c>
      <c r="J9798" t="s">
        <v>1193</v>
      </c>
      <c r="K9798" t="s">
        <v>29302</v>
      </c>
      <c r="L9798">
        <v>13774228</v>
      </c>
      <c r="M9798">
        <f t="shared" si="306"/>
        <v>14433</v>
      </c>
      <c r="N9798" s="2">
        <f t="shared" si="307"/>
        <v>50.029429075927013</v>
      </c>
    </row>
    <row r="9799" spans="1:14" x14ac:dyDescent="0.3">
      <c r="A9799" t="s">
        <v>29303</v>
      </c>
      <c r="B9799" t="s">
        <v>7450</v>
      </c>
      <c r="C9799">
        <v>4.2</v>
      </c>
      <c r="D9799">
        <v>18</v>
      </c>
      <c r="E9799">
        <v>3299</v>
      </c>
      <c r="F9799">
        <v>2474</v>
      </c>
      <c r="G9799" t="s">
        <v>7451</v>
      </c>
      <c r="H9799" t="s">
        <v>29304</v>
      </c>
      <c r="I9799" t="s">
        <v>685</v>
      </c>
      <c r="J9799" t="s">
        <v>7453</v>
      </c>
      <c r="K9799" t="s">
        <v>29305</v>
      </c>
      <c r="L9799">
        <v>15648690</v>
      </c>
      <c r="M9799">
        <f t="shared" si="306"/>
        <v>44532</v>
      </c>
      <c r="N9799" s="2">
        <f t="shared" si="307"/>
        <v>25.007578053955744</v>
      </c>
    </row>
    <row r="9800" spans="1:14" x14ac:dyDescent="0.3">
      <c r="A9800" t="s">
        <v>29306</v>
      </c>
      <c r="B9800" t="s">
        <v>2417</v>
      </c>
      <c r="C9800">
        <v>4.3</v>
      </c>
      <c r="D9800">
        <v>106</v>
      </c>
      <c r="E9800">
        <v>1999</v>
      </c>
      <c r="F9800">
        <v>1099</v>
      </c>
      <c r="G9800" t="s">
        <v>1474</v>
      </c>
      <c r="H9800" t="s">
        <v>29307</v>
      </c>
      <c r="I9800" t="s">
        <v>685</v>
      </c>
      <c r="J9800" t="s">
        <v>2419</v>
      </c>
      <c r="K9800" t="s">
        <v>29308</v>
      </c>
      <c r="L9800">
        <v>13644760</v>
      </c>
      <c r="M9800">
        <f t="shared" si="306"/>
        <v>116494</v>
      </c>
      <c r="N9800" s="2">
        <f t="shared" si="307"/>
        <v>45.022511255627812</v>
      </c>
    </row>
    <row r="9801" spans="1:14" x14ac:dyDescent="0.3">
      <c r="A9801" t="s">
        <v>34</v>
      </c>
      <c r="B9801" t="s">
        <v>165</v>
      </c>
      <c r="C9801">
        <v>3.8</v>
      </c>
      <c r="D9801">
        <v>17</v>
      </c>
      <c r="E9801">
        <v>1799</v>
      </c>
      <c r="F9801">
        <v>1259</v>
      </c>
      <c r="G9801" t="s">
        <v>29</v>
      </c>
      <c r="H9801" t="s">
        <v>29309</v>
      </c>
      <c r="I9801" t="s">
        <v>37</v>
      </c>
      <c r="J9801" t="s">
        <v>168</v>
      </c>
      <c r="K9801" t="s">
        <v>29310</v>
      </c>
      <c r="L9801">
        <v>16848190</v>
      </c>
      <c r="M9801">
        <f t="shared" si="306"/>
        <v>21403</v>
      </c>
      <c r="N9801" s="2">
        <f t="shared" si="307"/>
        <v>30.016675931072818</v>
      </c>
    </row>
    <row r="9802" spans="1:14" x14ac:dyDescent="0.3">
      <c r="A9802" t="s">
        <v>26657</v>
      </c>
      <c r="B9802" t="s">
        <v>12365</v>
      </c>
      <c r="C9802">
        <v>4.5</v>
      </c>
      <c r="D9802">
        <v>231</v>
      </c>
      <c r="E9802">
        <v>1999</v>
      </c>
      <c r="F9802">
        <v>1399</v>
      </c>
      <c r="G9802" t="s">
        <v>29</v>
      </c>
      <c r="H9802" t="s">
        <v>29311</v>
      </c>
      <c r="I9802" t="s">
        <v>50</v>
      </c>
      <c r="J9802" t="s">
        <v>12367</v>
      </c>
      <c r="K9802" t="s">
        <v>29312</v>
      </c>
      <c r="L9802">
        <v>12314022</v>
      </c>
      <c r="M9802">
        <f t="shared" si="306"/>
        <v>323169</v>
      </c>
      <c r="N9802" s="2">
        <f t="shared" si="307"/>
        <v>30.015007503751878</v>
      </c>
    </row>
    <row r="9803" spans="1:14" x14ac:dyDescent="0.3">
      <c r="A9803" t="s">
        <v>29313</v>
      </c>
      <c r="B9803" t="s">
        <v>1239</v>
      </c>
      <c r="C9803">
        <v>4.3</v>
      </c>
      <c r="D9803">
        <v>169</v>
      </c>
      <c r="E9803">
        <v>2399</v>
      </c>
      <c r="F9803">
        <v>455</v>
      </c>
      <c r="G9803" t="s">
        <v>2552</v>
      </c>
      <c r="H9803" t="s">
        <v>29314</v>
      </c>
      <c r="I9803" t="s">
        <v>2554</v>
      </c>
      <c r="J9803" t="s">
        <v>1242</v>
      </c>
      <c r="K9803" t="s">
        <v>29315</v>
      </c>
      <c r="L9803">
        <v>13753844</v>
      </c>
      <c r="M9803">
        <f t="shared" si="306"/>
        <v>76895</v>
      </c>
      <c r="N9803" s="2">
        <f t="shared" si="307"/>
        <v>81.033764068361819</v>
      </c>
    </row>
    <row r="9804" spans="1:14" x14ac:dyDescent="0.3">
      <c r="A9804" t="s">
        <v>29316</v>
      </c>
      <c r="B9804" t="s">
        <v>1913</v>
      </c>
      <c r="C9804">
        <v>1.5</v>
      </c>
      <c r="D9804">
        <v>2</v>
      </c>
      <c r="E9804">
        <v>1299</v>
      </c>
      <c r="F9804">
        <v>324</v>
      </c>
      <c r="G9804" t="s">
        <v>16</v>
      </c>
      <c r="H9804" t="s">
        <v>29317</v>
      </c>
      <c r="I9804" t="s">
        <v>18</v>
      </c>
      <c r="J9804" t="s">
        <v>1915</v>
      </c>
      <c r="K9804" t="s">
        <v>29318</v>
      </c>
      <c r="L9804">
        <v>18315978</v>
      </c>
      <c r="M9804">
        <f t="shared" si="306"/>
        <v>648</v>
      </c>
      <c r="N9804" s="2">
        <f t="shared" si="307"/>
        <v>75.057736720554274</v>
      </c>
    </row>
    <row r="9805" spans="1:14" x14ac:dyDescent="0.3">
      <c r="A9805" t="s">
        <v>29319</v>
      </c>
      <c r="B9805" t="s">
        <v>816</v>
      </c>
      <c r="C9805">
        <v>4.8</v>
      </c>
      <c r="D9805">
        <v>6</v>
      </c>
      <c r="E9805">
        <v>999</v>
      </c>
      <c r="F9805">
        <v>749</v>
      </c>
      <c r="G9805" t="s">
        <v>29320</v>
      </c>
      <c r="H9805" t="s">
        <v>29321</v>
      </c>
      <c r="I9805" t="s">
        <v>642</v>
      </c>
      <c r="J9805" t="s">
        <v>819</v>
      </c>
      <c r="K9805" t="s">
        <v>29322</v>
      </c>
      <c r="L9805">
        <v>16692692</v>
      </c>
      <c r="M9805">
        <f t="shared" si="306"/>
        <v>4494</v>
      </c>
      <c r="N9805" s="2">
        <f t="shared" si="307"/>
        <v>25.025025025025027</v>
      </c>
    </row>
    <row r="9806" spans="1:14" x14ac:dyDescent="0.3">
      <c r="A9806" t="s">
        <v>1195</v>
      </c>
      <c r="B9806" t="s">
        <v>682</v>
      </c>
      <c r="C9806">
        <v>3.8</v>
      </c>
      <c r="D9806">
        <v>8</v>
      </c>
      <c r="E9806">
        <v>1299</v>
      </c>
      <c r="F9806">
        <v>1119</v>
      </c>
      <c r="G9806" t="s">
        <v>74</v>
      </c>
      <c r="H9806" t="s">
        <v>29323</v>
      </c>
      <c r="I9806" t="s">
        <v>685</v>
      </c>
      <c r="J9806" t="s">
        <v>686</v>
      </c>
      <c r="K9806" t="s">
        <v>29324</v>
      </c>
      <c r="L9806">
        <v>16304550</v>
      </c>
      <c r="M9806">
        <f t="shared" si="306"/>
        <v>8952</v>
      </c>
      <c r="N9806" s="2">
        <f t="shared" si="307"/>
        <v>13.856812933025402</v>
      </c>
    </row>
    <row r="9807" spans="1:14" x14ac:dyDescent="0.3">
      <c r="A9807" t="s">
        <v>1416</v>
      </c>
      <c r="B9807" t="s">
        <v>877</v>
      </c>
      <c r="C9807">
        <v>4.3</v>
      </c>
      <c r="D9807">
        <v>151</v>
      </c>
      <c r="E9807">
        <v>1199</v>
      </c>
      <c r="F9807">
        <v>599</v>
      </c>
      <c r="G9807" t="s">
        <v>1417</v>
      </c>
      <c r="H9807" t="s">
        <v>29325</v>
      </c>
      <c r="I9807" t="s">
        <v>880</v>
      </c>
      <c r="J9807" t="s">
        <v>881</v>
      </c>
      <c r="K9807" t="s">
        <v>29326</v>
      </c>
      <c r="L9807">
        <v>11256456</v>
      </c>
      <c r="M9807">
        <f t="shared" si="306"/>
        <v>90449</v>
      </c>
      <c r="N9807" s="2">
        <f t="shared" si="307"/>
        <v>50.041701417848202</v>
      </c>
    </row>
    <row r="9808" spans="1:14" x14ac:dyDescent="0.3">
      <c r="A9808" t="s">
        <v>29327</v>
      </c>
      <c r="B9808" t="s">
        <v>2712</v>
      </c>
      <c r="C9808">
        <v>4.3</v>
      </c>
      <c r="D9808">
        <v>4</v>
      </c>
      <c r="E9808">
        <v>2999</v>
      </c>
      <c r="F9808">
        <v>1799</v>
      </c>
      <c r="G9808" t="s">
        <v>124</v>
      </c>
      <c r="H9808" t="s">
        <v>29328</v>
      </c>
      <c r="I9808" t="s">
        <v>862</v>
      </c>
      <c r="J9808" t="s">
        <v>2714</v>
      </c>
      <c r="K9808" t="s">
        <v>29329</v>
      </c>
      <c r="L9808">
        <v>17168550</v>
      </c>
      <c r="M9808">
        <f t="shared" si="306"/>
        <v>7196</v>
      </c>
      <c r="N9808" s="2">
        <f t="shared" si="307"/>
        <v>40.013337779259757</v>
      </c>
    </row>
    <row r="9809" spans="1:14" x14ac:dyDescent="0.3">
      <c r="A9809" t="s">
        <v>13469</v>
      </c>
      <c r="B9809" t="s">
        <v>3185</v>
      </c>
      <c r="C9809">
        <v>4.5999999999999996</v>
      </c>
      <c r="D9809">
        <v>39</v>
      </c>
      <c r="E9809">
        <v>2499</v>
      </c>
      <c r="F9809">
        <v>1499</v>
      </c>
      <c r="G9809" t="s">
        <v>2167</v>
      </c>
      <c r="H9809" t="s">
        <v>29330</v>
      </c>
      <c r="I9809" t="s">
        <v>446</v>
      </c>
      <c r="J9809" t="s">
        <v>3187</v>
      </c>
      <c r="K9809" t="s">
        <v>29331</v>
      </c>
      <c r="L9809">
        <v>12677276</v>
      </c>
      <c r="M9809">
        <f t="shared" si="306"/>
        <v>58461</v>
      </c>
      <c r="N9809" s="2">
        <f t="shared" si="307"/>
        <v>40.016006402561018</v>
      </c>
    </row>
    <row r="9810" spans="1:14" x14ac:dyDescent="0.3">
      <c r="A9810" t="s">
        <v>5710</v>
      </c>
      <c r="B9810" t="s">
        <v>3833</v>
      </c>
      <c r="C9810">
        <v>4.2</v>
      </c>
      <c r="D9810">
        <v>47</v>
      </c>
      <c r="E9810">
        <v>1799</v>
      </c>
      <c r="F9810">
        <v>1349</v>
      </c>
      <c r="G9810" t="s">
        <v>182</v>
      </c>
      <c r="H9810" t="s">
        <v>29332</v>
      </c>
      <c r="I9810" t="s">
        <v>126</v>
      </c>
      <c r="J9810" t="s">
        <v>3835</v>
      </c>
      <c r="K9810" t="s">
        <v>29333</v>
      </c>
      <c r="L9810">
        <v>16924042</v>
      </c>
      <c r="M9810">
        <f t="shared" si="306"/>
        <v>63403</v>
      </c>
      <c r="N9810" s="2">
        <f t="shared" si="307"/>
        <v>25.013896609227348</v>
      </c>
    </row>
    <row r="9811" spans="1:14" x14ac:dyDescent="0.3">
      <c r="A9811" t="s">
        <v>7351</v>
      </c>
      <c r="B9811" t="s">
        <v>7059</v>
      </c>
      <c r="C9811">
        <v>4.2</v>
      </c>
      <c r="D9811">
        <v>48</v>
      </c>
      <c r="E9811">
        <v>2499</v>
      </c>
      <c r="F9811">
        <v>2499</v>
      </c>
      <c r="G9811" t="s">
        <v>26914</v>
      </c>
      <c r="H9811" t="s">
        <v>29334</v>
      </c>
      <c r="I9811" t="s">
        <v>3629</v>
      </c>
      <c r="J9811" t="s">
        <v>7062</v>
      </c>
      <c r="K9811" t="s">
        <v>29335</v>
      </c>
      <c r="L9811">
        <v>13982202</v>
      </c>
      <c r="M9811">
        <f t="shared" si="306"/>
        <v>119952</v>
      </c>
      <c r="N9811" s="2">
        <f t="shared" si="307"/>
        <v>0</v>
      </c>
    </row>
    <row r="9812" spans="1:14" x14ac:dyDescent="0.3">
      <c r="A9812" t="s">
        <v>583</v>
      </c>
      <c r="B9812" t="s">
        <v>3772</v>
      </c>
      <c r="C9812">
        <v>4.3</v>
      </c>
      <c r="D9812">
        <v>95</v>
      </c>
      <c r="E9812">
        <v>4099</v>
      </c>
      <c r="F9812">
        <v>2254</v>
      </c>
      <c r="G9812" t="s">
        <v>16</v>
      </c>
      <c r="H9812" t="s">
        <v>29336</v>
      </c>
      <c r="I9812" t="s">
        <v>586</v>
      </c>
      <c r="J9812" t="s">
        <v>3774</v>
      </c>
      <c r="K9812" t="s">
        <v>29337</v>
      </c>
      <c r="L9812">
        <v>14036204</v>
      </c>
      <c r="M9812">
        <f t="shared" si="306"/>
        <v>214130</v>
      </c>
      <c r="N9812" s="2">
        <f t="shared" si="307"/>
        <v>45.010978287387168</v>
      </c>
    </row>
    <row r="9813" spans="1:14" x14ac:dyDescent="0.3">
      <c r="A9813" t="s">
        <v>29338</v>
      </c>
      <c r="B9813" t="s">
        <v>3865</v>
      </c>
      <c r="C9813">
        <v>4.2</v>
      </c>
      <c r="D9813">
        <v>239</v>
      </c>
      <c r="E9813">
        <v>1399</v>
      </c>
      <c r="F9813">
        <v>629</v>
      </c>
      <c r="G9813" t="s">
        <v>67</v>
      </c>
      <c r="H9813" t="s">
        <v>29339</v>
      </c>
      <c r="I9813" t="s">
        <v>862</v>
      </c>
      <c r="J9813" t="s">
        <v>3867</v>
      </c>
      <c r="K9813" t="s">
        <v>29340</v>
      </c>
      <c r="L9813">
        <v>11109804</v>
      </c>
      <c r="M9813">
        <f t="shared" si="306"/>
        <v>150331</v>
      </c>
      <c r="N9813" s="2">
        <f t="shared" si="307"/>
        <v>55.039313795568269</v>
      </c>
    </row>
    <row r="9814" spans="1:14" x14ac:dyDescent="0.3">
      <c r="A9814" t="s">
        <v>3651</v>
      </c>
      <c r="B9814" t="s">
        <v>689</v>
      </c>
      <c r="C9814">
        <v>4.3</v>
      </c>
      <c r="D9814">
        <v>125</v>
      </c>
      <c r="E9814">
        <v>1490</v>
      </c>
      <c r="F9814">
        <v>745</v>
      </c>
      <c r="G9814" t="s">
        <v>690</v>
      </c>
      <c r="H9814" t="s">
        <v>29341</v>
      </c>
      <c r="I9814" t="s">
        <v>586</v>
      </c>
      <c r="J9814" t="s">
        <v>692</v>
      </c>
      <c r="K9814" t="s">
        <v>29342</v>
      </c>
      <c r="L9814">
        <v>15221828</v>
      </c>
      <c r="M9814">
        <f t="shared" si="306"/>
        <v>93125</v>
      </c>
      <c r="N9814" s="2">
        <f t="shared" si="307"/>
        <v>50</v>
      </c>
    </row>
    <row r="9815" spans="1:14" x14ac:dyDescent="0.3">
      <c r="A9815" t="s">
        <v>29343</v>
      </c>
      <c r="B9815" t="s">
        <v>655</v>
      </c>
      <c r="C9815">
        <v>3.8</v>
      </c>
      <c r="D9815">
        <v>32</v>
      </c>
      <c r="E9815">
        <v>1599</v>
      </c>
      <c r="F9815">
        <v>607</v>
      </c>
      <c r="G9815" t="s">
        <v>194</v>
      </c>
      <c r="H9815" t="s">
        <v>29344</v>
      </c>
      <c r="I9815" t="s">
        <v>56</v>
      </c>
      <c r="J9815" t="s">
        <v>657</v>
      </c>
      <c r="K9815" t="s">
        <v>29345</v>
      </c>
      <c r="L9815">
        <v>16311780</v>
      </c>
      <c r="M9815">
        <f t="shared" si="306"/>
        <v>19424</v>
      </c>
      <c r="N9815" s="2">
        <f t="shared" si="307"/>
        <v>62.038774233896191</v>
      </c>
    </row>
    <row r="9816" spans="1:14" x14ac:dyDescent="0.3">
      <c r="A9816" t="s">
        <v>29346</v>
      </c>
      <c r="B9816" t="s">
        <v>579</v>
      </c>
      <c r="C9816">
        <v>4.4000000000000004</v>
      </c>
      <c r="D9816">
        <v>12</v>
      </c>
      <c r="E9816">
        <v>13495</v>
      </c>
      <c r="F9816">
        <v>9446</v>
      </c>
      <c r="G9816" t="s">
        <v>16</v>
      </c>
      <c r="H9816" t="s">
        <v>29347</v>
      </c>
      <c r="I9816" t="s">
        <v>177</v>
      </c>
      <c r="J9816" t="s">
        <v>581</v>
      </c>
      <c r="K9816" t="s">
        <v>29348</v>
      </c>
      <c r="L9816">
        <v>13122348</v>
      </c>
      <c r="M9816">
        <f t="shared" si="306"/>
        <v>113352</v>
      </c>
      <c r="N9816" s="2">
        <f t="shared" si="307"/>
        <v>30.003705075954056</v>
      </c>
    </row>
    <row r="9817" spans="1:14" x14ac:dyDescent="0.3">
      <c r="A9817" t="s">
        <v>7294</v>
      </c>
      <c r="B9817" t="s">
        <v>917</v>
      </c>
      <c r="C9817">
        <v>4.0999999999999996</v>
      </c>
      <c r="D9817">
        <v>74</v>
      </c>
      <c r="E9817">
        <v>1649</v>
      </c>
      <c r="F9817">
        <v>577</v>
      </c>
      <c r="G9817" t="s">
        <v>29</v>
      </c>
      <c r="H9817" t="s">
        <v>29349</v>
      </c>
      <c r="I9817" t="s">
        <v>126</v>
      </c>
      <c r="J9817" t="s">
        <v>919</v>
      </c>
      <c r="K9817" t="s">
        <v>29350</v>
      </c>
      <c r="L9817">
        <v>14691488</v>
      </c>
      <c r="M9817">
        <f t="shared" si="306"/>
        <v>42698</v>
      </c>
      <c r="N9817" s="2">
        <f t="shared" si="307"/>
        <v>65.009096422073981</v>
      </c>
    </row>
    <row r="9818" spans="1:14" x14ac:dyDescent="0.3">
      <c r="A9818" t="s">
        <v>29351</v>
      </c>
      <c r="B9818" t="s">
        <v>9323</v>
      </c>
      <c r="C9818">
        <v>4.3</v>
      </c>
      <c r="D9818">
        <v>1300</v>
      </c>
      <c r="E9818">
        <v>299</v>
      </c>
      <c r="F9818">
        <v>284</v>
      </c>
      <c r="G9818" t="s">
        <v>16</v>
      </c>
      <c r="H9818" t="s">
        <v>29352</v>
      </c>
      <c r="I9818" t="s">
        <v>1744</v>
      </c>
      <c r="J9818" t="s">
        <v>9325</v>
      </c>
      <c r="K9818" t="s">
        <v>29353</v>
      </c>
      <c r="L9818">
        <v>2383029</v>
      </c>
      <c r="M9818">
        <f t="shared" si="306"/>
        <v>369200</v>
      </c>
      <c r="N9818" s="2">
        <f t="shared" si="307"/>
        <v>5.0167224080267561</v>
      </c>
    </row>
    <row r="9819" spans="1:14" x14ac:dyDescent="0.3">
      <c r="A9819" t="s">
        <v>18543</v>
      </c>
      <c r="B9819" t="s">
        <v>6533</v>
      </c>
      <c r="C9819">
        <v>3.7</v>
      </c>
      <c r="D9819">
        <v>23</v>
      </c>
      <c r="E9819">
        <v>9299</v>
      </c>
      <c r="F9819">
        <v>5114</v>
      </c>
      <c r="G9819" t="s">
        <v>67</v>
      </c>
      <c r="H9819" t="s">
        <v>29354</v>
      </c>
      <c r="I9819" t="s">
        <v>132</v>
      </c>
      <c r="J9819" t="s">
        <v>6535</v>
      </c>
      <c r="K9819" t="s">
        <v>29355</v>
      </c>
      <c r="L9819">
        <v>15583152</v>
      </c>
      <c r="M9819">
        <f t="shared" si="306"/>
        <v>117622</v>
      </c>
      <c r="N9819" s="2">
        <f t="shared" si="307"/>
        <v>45.004839230024736</v>
      </c>
    </row>
    <row r="9820" spans="1:14" x14ac:dyDescent="0.3">
      <c r="A9820" t="s">
        <v>23324</v>
      </c>
      <c r="B9820" t="s">
        <v>23325</v>
      </c>
      <c r="C9820">
        <v>4</v>
      </c>
      <c r="D9820">
        <v>167</v>
      </c>
      <c r="E9820">
        <v>5999</v>
      </c>
      <c r="F9820">
        <v>2999</v>
      </c>
      <c r="G9820" t="s">
        <v>23326</v>
      </c>
      <c r="H9820" t="s">
        <v>29356</v>
      </c>
      <c r="I9820" t="s">
        <v>1192</v>
      </c>
      <c r="J9820" t="s">
        <v>23328</v>
      </c>
      <c r="K9820" t="s">
        <v>29357</v>
      </c>
      <c r="L9820">
        <v>2379226</v>
      </c>
      <c r="M9820">
        <f t="shared" si="306"/>
        <v>500833</v>
      </c>
      <c r="N9820" s="2">
        <f t="shared" si="307"/>
        <v>50.008334722453739</v>
      </c>
    </row>
    <row r="9821" spans="1:14" x14ac:dyDescent="0.3">
      <c r="A9821" t="s">
        <v>29358</v>
      </c>
      <c r="B9821" t="s">
        <v>481</v>
      </c>
      <c r="C9821">
        <v>4.5</v>
      </c>
      <c r="D9821">
        <v>119</v>
      </c>
      <c r="E9821">
        <v>2167</v>
      </c>
      <c r="F9821">
        <v>541</v>
      </c>
      <c r="G9821" t="s">
        <v>16</v>
      </c>
      <c r="H9821" t="s">
        <v>29359</v>
      </c>
      <c r="I9821" t="s">
        <v>388</v>
      </c>
      <c r="J9821" t="s">
        <v>483</v>
      </c>
      <c r="K9821" t="s">
        <v>29360</v>
      </c>
      <c r="L9821">
        <v>13152268</v>
      </c>
      <c r="M9821">
        <f t="shared" si="306"/>
        <v>64379</v>
      </c>
      <c r="N9821" s="2">
        <f t="shared" si="307"/>
        <v>75.034610059990769</v>
      </c>
    </row>
    <row r="9822" spans="1:14" x14ac:dyDescent="0.3">
      <c r="A9822" t="s">
        <v>4333</v>
      </c>
      <c r="B9822" t="s">
        <v>4683</v>
      </c>
      <c r="C9822">
        <v>4.3</v>
      </c>
      <c r="D9822">
        <v>24</v>
      </c>
      <c r="E9822">
        <v>1299</v>
      </c>
      <c r="F9822">
        <v>519</v>
      </c>
      <c r="G9822" t="s">
        <v>1474</v>
      </c>
      <c r="H9822" t="s">
        <v>29361</v>
      </c>
      <c r="I9822" t="s">
        <v>76</v>
      </c>
      <c r="J9822" t="s">
        <v>4685</v>
      </c>
      <c r="K9822" t="s">
        <v>29362</v>
      </c>
      <c r="L9822">
        <v>13981836</v>
      </c>
      <c r="M9822">
        <f t="shared" si="306"/>
        <v>12456</v>
      </c>
      <c r="N9822" s="2">
        <f t="shared" si="307"/>
        <v>60.046189376443415</v>
      </c>
    </row>
    <row r="9823" spans="1:14" x14ac:dyDescent="0.3">
      <c r="A9823" t="s">
        <v>8787</v>
      </c>
      <c r="B9823" t="s">
        <v>2679</v>
      </c>
      <c r="C9823">
        <v>4.3</v>
      </c>
      <c r="D9823">
        <v>251</v>
      </c>
      <c r="E9823">
        <v>1899</v>
      </c>
      <c r="F9823">
        <v>1139</v>
      </c>
      <c r="G9823" t="s">
        <v>95</v>
      </c>
      <c r="H9823" t="s">
        <v>29363</v>
      </c>
      <c r="I9823" t="s">
        <v>37</v>
      </c>
      <c r="J9823" t="s">
        <v>2681</v>
      </c>
      <c r="K9823" t="s">
        <v>29364</v>
      </c>
      <c r="L9823">
        <v>13453390</v>
      </c>
      <c r="M9823">
        <f t="shared" si="306"/>
        <v>285889</v>
      </c>
      <c r="N9823" s="2">
        <f t="shared" si="307"/>
        <v>40.021063717746181</v>
      </c>
    </row>
    <row r="9824" spans="1:14" x14ac:dyDescent="0.3">
      <c r="A9824" t="s">
        <v>29365</v>
      </c>
      <c r="B9824" t="s">
        <v>23791</v>
      </c>
      <c r="C9824">
        <v>3.9</v>
      </c>
      <c r="D9824">
        <v>408</v>
      </c>
      <c r="E9824">
        <v>1199</v>
      </c>
      <c r="F9824">
        <v>539</v>
      </c>
      <c r="G9824" t="s">
        <v>1918</v>
      </c>
      <c r="H9824" t="s">
        <v>29366</v>
      </c>
      <c r="I9824" t="s">
        <v>1229</v>
      </c>
      <c r="J9824" t="s">
        <v>23793</v>
      </c>
      <c r="K9824" t="s">
        <v>29367</v>
      </c>
      <c r="L9824">
        <v>12739146</v>
      </c>
      <c r="M9824">
        <f t="shared" si="306"/>
        <v>219912</v>
      </c>
      <c r="N9824" s="2">
        <f t="shared" si="307"/>
        <v>55.045871559633028</v>
      </c>
    </row>
    <row r="9825" spans="1:14" x14ac:dyDescent="0.3">
      <c r="A9825" t="s">
        <v>29368</v>
      </c>
      <c r="B9825" t="s">
        <v>3852</v>
      </c>
      <c r="C9825">
        <v>4.0999999999999996</v>
      </c>
      <c r="D9825">
        <v>85</v>
      </c>
      <c r="E9825">
        <v>1895</v>
      </c>
      <c r="F9825">
        <v>1895</v>
      </c>
      <c r="G9825" t="s">
        <v>42</v>
      </c>
      <c r="H9825" t="s">
        <v>29369</v>
      </c>
      <c r="I9825" t="s">
        <v>56</v>
      </c>
      <c r="J9825" t="s">
        <v>3854</v>
      </c>
      <c r="K9825" t="s">
        <v>29370</v>
      </c>
      <c r="L9825">
        <v>9689087</v>
      </c>
      <c r="M9825">
        <f t="shared" si="306"/>
        <v>161075</v>
      </c>
      <c r="N9825" s="2">
        <f t="shared" si="307"/>
        <v>0</v>
      </c>
    </row>
    <row r="9826" spans="1:14" x14ac:dyDescent="0.3">
      <c r="A9826" t="s">
        <v>29371</v>
      </c>
      <c r="B9826" t="s">
        <v>6675</v>
      </c>
      <c r="C9826">
        <v>3.9</v>
      </c>
      <c r="D9826">
        <v>9</v>
      </c>
      <c r="E9826">
        <v>9999</v>
      </c>
      <c r="F9826">
        <v>3999</v>
      </c>
      <c r="G9826" t="s">
        <v>74</v>
      </c>
      <c r="H9826" t="s">
        <v>29372</v>
      </c>
      <c r="I9826" t="s">
        <v>685</v>
      </c>
      <c r="J9826" t="s">
        <v>6677</v>
      </c>
      <c r="K9826" t="s">
        <v>29373</v>
      </c>
      <c r="L9826">
        <v>16907068</v>
      </c>
      <c r="M9826">
        <f t="shared" si="306"/>
        <v>35991</v>
      </c>
      <c r="N9826" s="2">
        <f t="shared" si="307"/>
        <v>60.006000600060005</v>
      </c>
    </row>
    <row r="9827" spans="1:14" x14ac:dyDescent="0.3">
      <c r="A9827" t="s">
        <v>7399</v>
      </c>
      <c r="B9827" t="s">
        <v>119</v>
      </c>
      <c r="C9827">
        <v>4.0999999999999996</v>
      </c>
      <c r="D9827">
        <v>27</v>
      </c>
      <c r="E9827">
        <v>449</v>
      </c>
      <c r="F9827">
        <v>449</v>
      </c>
      <c r="G9827" t="s">
        <v>1321</v>
      </c>
      <c r="H9827" t="s">
        <v>29374</v>
      </c>
      <c r="I9827" t="s">
        <v>50</v>
      </c>
      <c r="J9827" t="s">
        <v>119</v>
      </c>
      <c r="K9827" t="s">
        <v>29375</v>
      </c>
      <c r="L9827">
        <v>17725496</v>
      </c>
      <c r="M9827">
        <f t="shared" si="306"/>
        <v>12123</v>
      </c>
      <c r="N9827" s="2">
        <f t="shared" si="307"/>
        <v>0</v>
      </c>
    </row>
    <row r="9828" spans="1:14" x14ac:dyDescent="0.3">
      <c r="A9828" t="s">
        <v>29376</v>
      </c>
      <c r="B9828" t="s">
        <v>2435</v>
      </c>
      <c r="C9828">
        <v>5</v>
      </c>
      <c r="D9828">
        <v>4</v>
      </c>
      <c r="E9828">
        <v>2299</v>
      </c>
      <c r="F9828">
        <v>2299</v>
      </c>
      <c r="G9828" t="s">
        <v>42</v>
      </c>
      <c r="H9828" t="s">
        <v>29377</v>
      </c>
      <c r="I9828" t="s">
        <v>201</v>
      </c>
      <c r="J9828" t="s">
        <v>2438</v>
      </c>
      <c r="K9828" t="s">
        <v>29378</v>
      </c>
      <c r="L9828">
        <v>17366070</v>
      </c>
      <c r="M9828">
        <f t="shared" si="306"/>
        <v>9196</v>
      </c>
      <c r="N9828" s="2">
        <f t="shared" si="307"/>
        <v>0</v>
      </c>
    </row>
    <row r="9829" spans="1:14" x14ac:dyDescent="0.3">
      <c r="A9829" t="s">
        <v>29379</v>
      </c>
      <c r="B9829" t="s">
        <v>676</v>
      </c>
      <c r="C9829">
        <v>3.2</v>
      </c>
      <c r="D9829">
        <v>6</v>
      </c>
      <c r="E9829">
        <v>1999</v>
      </c>
      <c r="F9829">
        <v>419</v>
      </c>
      <c r="G9829" t="s">
        <v>3840</v>
      </c>
      <c r="H9829" t="s">
        <v>29380</v>
      </c>
      <c r="I9829" t="s">
        <v>3629</v>
      </c>
      <c r="J9829" t="s">
        <v>679</v>
      </c>
      <c r="K9829" t="s">
        <v>29381</v>
      </c>
      <c r="L9829">
        <v>16833434</v>
      </c>
      <c r="M9829">
        <f t="shared" si="306"/>
        <v>2514</v>
      </c>
      <c r="N9829" s="2">
        <f t="shared" si="307"/>
        <v>79.039519759879937</v>
      </c>
    </row>
    <row r="9830" spans="1:14" x14ac:dyDescent="0.3">
      <c r="A9830" t="s">
        <v>2950</v>
      </c>
      <c r="B9830" t="s">
        <v>499</v>
      </c>
      <c r="C9830">
        <v>4.2</v>
      </c>
      <c r="D9830">
        <v>142</v>
      </c>
      <c r="E9830">
        <v>799</v>
      </c>
      <c r="F9830">
        <v>439</v>
      </c>
      <c r="G9830" t="s">
        <v>2172</v>
      </c>
      <c r="H9830" t="s">
        <v>29382</v>
      </c>
      <c r="I9830" t="s">
        <v>76</v>
      </c>
      <c r="J9830" t="s">
        <v>502</v>
      </c>
      <c r="K9830" t="s">
        <v>29383</v>
      </c>
      <c r="L9830">
        <v>16596994</v>
      </c>
      <c r="M9830">
        <f t="shared" si="306"/>
        <v>62338</v>
      </c>
      <c r="N9830" s="2">
        <f t="shared" si="307"/>
        <v>45.056320400500624</v>
      </c>
    </row>
    <row r="9831" spans="1:14" x14ac:dyDescent="0.3">
      <c r="A9831" t="s">
        <v>2330</v>
      </c>
      <c r="B9831" t="s">
        <v>2087</v>
      </c>
      <c r="C9831">
        <v>4.5999999999999996</v>
      </c>
      <c r="D9831">
        <v>9</v>
      </c>
      <c r="E9831">
        <v>599</v>
      </c>
      <c r="F9831">
        <v>599</v>
      </c>
      <c r="G9831" t="s">
        <v>2088</v>
      </c>
      <c r="H9831" t="s">
        <v>29384</v>
      </c>
      <c r="I9831" t="s">
        <v>37</v>
      </c>
      <c r="J9831" t="s">
        <v>2090</v>
      </c>
      <c r="K9831" t="s">
        <v>29385</v>
      </c>
      <c r="L9831">
        <v>15059366</v>
      </c>
      <c r="M9831">
        <f t="shared" si="306"/>
        <v>5391</v>
      </c>
      <c r="N9831" s="2">
        <f t="shared" si="307"/>
        <v>0</v>
      </c>
    </row>
    <row r="9832" spans="1:14" x14ac:dyDescent="0.3">
      <c r="A9832" t="s">
        <v>3955</v>
      </c>
      <c r="B9832" t="s">
        <v>3777</v>
      </c>
      <c r="C9832">
        <v>4.0999999999999996</v>
      </c>
      <c r="D9832">
        <v>547</v>
      </c>
      <c r="E9832">
        <v>699</v>
      </c>
      <c r="F9832">
        <v>454</v>
      </c>
      <c r="G9832" t="s">
        <v>67</v>
      </c>
      <c r="H9832" t="s">
        <v>29386</v>
      </c>
      <c r="I9832" t="s">
        <v>56</v>
      </c>
      <c r="J9832" t="s">
        <v>3779</v>
      </c>
      <c r="K9832" t="s">
        <v>29387</v>
      </c>
      <c r="L9832">
        <v>11735652</v>
      </c>
      <c r="M9832">
        <f t="shared" si="306"/>
        <v>248338</v>
      </c>
      <c r="N9832" s="2">
        <f t="shared" si="307"/>
        <v>35.050071530758224</v>
      </c>
    </row>
    <row r="9833" spans="1:14" x14ac:dyDescent="0.3">
      <c r="A9833" t="s">
        <v>29388</v>
      </c>
      <c r="B9833" t="s">
        <v>3828</v>
      </c>
      <c r="C9833">
        <v>4.0999999999999996</v>
      </c>
      <c r="D9833">
        <v>7</v>
      </c>
      <c r="E9833">
        <v>5499</v>
      </c>
      <c r="F9833">
        <v>3849</v>
      </c>
      <c r="G9833" t="s">
        <v>124</v>
      </c>
      <c r="H9833" t="s">
        <v>29389</v>
      </c>
      <c r="I9833" t="s">
        <v>862</v>
      </c>
      <c r="J9833" t="s">
        <v>3830</v>
      </c>
      <c r="K9833" t="s">
        <v>29390</v>
      </c>
      <c r="L9833">
        <v>16740162</v>
      </c>
      <c r="M9833">
        <f t="shared" si="306"/>
        <v>26943</v>
      </c>
      <c r="N9833" s="2">
        <f t="shared" si="307"/>
        <v>30.00545553737043</v>
      </c>
    </row>
    <row r="9834" spans="1:14" x14ac:dyDescent="0.3">
      <c r="A9834" t="s">
        <v>29391</v>
      </c>
      <c r="B9834" t="s">
        <v>1633</v>
      </c>
      <c r="C9834">
        <v>3.9</v>
      </c>
      <c r="D9834">
        <v>177</v>
      </c>
      <c r="E9834">
        <v>3199</v>
      </c>
      <c r="F9834">
        <v>895</v>
      </c>
      <c r="G9834" t="s">
        <v>16</v>
      </c>
      <c r="H9834" t="s">
        <v>29392</v>
      </c>
      <c r="I9834" t="s">
        <v>586</v>
      </c>
      <c r="J9834" t="s">
        <v>1635</v>
      </c>
      <c r="K9834" t="s">
        <v>29393</v>
      </c>
      <c r="L9834">
        <v>14093710</v>
      </c>
      <c r="M9834">
        <f t="shared" si="306"/>
        <v>158415</v>
      </c>
      <c r="N9834" s="2">
        <f t="shared" si="307"/>
        <v>72.022507033447951</v>
      </c>
    </row>
    <row r="9835" spans="1:14" x14ac:dyDescent="0.3">
      <c r="A9835" t="s">
        <v>12687</v>
      </c>
      <c r="B9835" t="s">
        <v>1948</v>
      </c>
      <c r="C9835">
        <v>4.5</v>
      </c>
      <c r="D9835">
        <v>11</v>
      </c>
      <c r="E9835">
        <v>1199</v>
      </c>
      <c r="F9835">
        <v>899</v>
      </c>
      <c r="G9835" t="s">
        <v>29</v>
      </c>
      <c r="H9835" t="s">
        <v>29394</v>
      </c>
      <c r="I9835" t="s">
        <v>37</v>
      </c>
      <c r="J9835" t="s">
        <v>1950</v>
      </c>
      <c r="K9835" t="s">
        <v>29395</v>
      </c>
      <c r="L9835">
        <v>16340742</v>
      </c>
      <c r="M9835">
        <f t="shared" si="306"/>
        <v>9889</v>
      </c>
      <c r="N9835" s="2">
        <f t="shared" si="307"/>
        <v>25.020850708924101</v>
      </c>
    </row>
    <row r="9836" spans="1:14" x14ac:dyDescent="0.3">
      <c r="A9836" t="s">
        <v>29396</v>
      </c>
      <c r="B9836" t="s">
        <v>1426</v>
      </c>
      <c r="C9836">
        <v>4.0999999999999996</v>
      </c>
      <c r="D9836">
        <v>20</v>
      </c>
      <c r="E9836">
        <v>1199</v>
      </c>
      <c r="F9836">
        <v>539</v>
      </c>
      <c r="G9836" t="s">
        <v>16</v>
      </c>
      <c r="H9836" t="s">
        <v>29397</v>
      </c>
      <c r="I9836" t="s">
        <v>997</v>
      </c>
      <c r="J9836" t="s">
        <v>1428</v>
      </c>
      <c r="K9836" t="s">
        <v>29398</v>
      </c>
      <c r="L9836">
        <v>16002482</v>
      </c>
      <c r="M9836">
        <f t="shared" si="306"/>
        <v>10780</v>
      </c>
      <c r="N9836" s="2">
        <f t="shared" si="307"/>
        <v>55.045871559633028</v>
      </c>
    </row>
    <row r="9837" spans="1:14" x14ac:dyDescent="0.3">
      <c r="A9837" t="s">
        <v>5137</v>
      </c>
      <c r="B9837" t="s">
        <v>733</v>
      </c>
      <c r="C9837">
        <v>4.4000000000000004</v>
      </c>
      <c r="D9837">
        <v>90</v>
      </c>
      <c r="E9837">
        <v>1599</v>
      </c>
      <c r="F9837">
        <v>607</v>
      </c>
      <c r="G9837" t="s">
        <v>1657</v>
      </c>
      <c r="H9837" t="s">
        <v>29399</v>
      </c>
      <c r="I9837" t="s">
        <v>297</v>
      </c>
      <c r="J9837" t="s">
        <v>735</v>
      </c>
      <c r="K9837" t="s">
        <v>29400</v>
      </c>
      <c r="L9837">
        <v>15561934</v>
      </c>
      <c r="M9837">
        <f t="shared" si="306"/>
        <v>54630</v>
      </c>
      <c r="N9837" s="2">
        <f t="shared" si="307"/>
        <v>62.038774233896191</v>
      </c>
    </row>
    <row r="9838" spans="1:14" x14ac:dyDescent="0.3">
      <c r="A9838" t="s">
        <v>325</v>
      </c>
      <c r="B9838" t="s">
        <v>35</v>
      </c>
      <c r="C9838">
        <v>4.0999999999999996</v>
      </c>
      <c r="D9838">
        <v>19</v>
      </c>
      <c r="E9838">
        <v>1099</v>
      </c>
      <c r="F9838">
        <v>769</v>
      </c>
      <c r="G9838" t="s">
        <v>29</v>
      </c>
      <c r="H9838" t="s">
        <v>29401</v>
      </c>
      <c r="I9838" t="s">
        <v>37</v>
      </c>
      <c r="J9838" t="s">
        <v>38</v>
      </c>
      <c r="K9838" t="s">
        <v>29402</v>
      </c>
      <c r="L9838">
        <v>17533808</v>
      </c>
      <c r="M9838">
        <f t="shared" si="306"/>
        <v>14611</v>
      </c>
      <c r="N9838" s="2">
        <f t="shared" si="307"/>
        <v>30.02729754322111</v>
      </c>
    </row>
    <row r="9839" spans="1:14" x14ac:dyDescent="0.3">
      <c r="A9839" t="s">
        <v>7134</v>
      </c>
      <c r="B9839" t="s">
        <v>80</v>
      </c>
      <c r="C9839">
        <v>4.5999999999999996</v>
      </c>
      <c r="D9839">
        <v>168</v>
      </c>
      <c r="E9839">
        <v>3999</v>
      </c>
      <c r="F9839">
        <v>1999</v>
      </c>
      <c r="G9839" t="s">
        <v>16</v>
      </c>
      <c r="H9839" t="s">
        <v>29403</v>
      </c>
      <c r="I9839" t="s">
        <v>586</v>
      </c>
      <c r="J9839" t="s">
        <v>84</v>
      </c>
      <c r="K9839" t="s">
        <v>29404</v>
      </c>
      <c r="L9839">
        <v>8311909</v>
      </c>
      <c r="M9839">
        <f t="shared" si="306"/>
        <v>335832</v>
      </c>
      <c r="N9839" s="2">
        <f t="shared" si="307"/>
        <v>50.01250312578145</v>
      </c>
    </row>
    <row r="9840" spans="1:14" x14ac:dyDescent="0.3">
      <c r="A9840" t="s">
        <v>1866</v>
      </c>
      <c r="B9840" t="s">
        <v>995</v>
      </c>
      <c r="C9840">
        <v>4.8</v>
      </c>
      <c r="D9840">
        <v>18</v>
      </c>
      <c r="E9840">
        <v>2190</v>
      </c>
      <c r="F9840">
        <v>1204</v>
      </c>
      <c r="G9840" t="s">
        <v>88</v>
      </c>
      <c r="H9840" t="s">
        <v>29405</v>
      </c>
      <c r="I9840" t="s">
        <v>586</v>
      </c>
      <c r="J9840" t="s">
        <v>998</v>
      </c>
      <c r="K9840" t="s">
        <v>29406</v>
      </c>
      <c r="L9840">
        <v>15398062</v>
      </c>
      <c r="M9840">
        <f t="shared" si="306"/>
        <v>21672</v>
      </c>
      <c r="N9840" s="2">
        <f t="shared" si="307"/>
        <v>45.022831050228312</v>
      </c>
    </row>
    <row r="9841" spans="1:14" x14ac:dyDescent="0.3">
      <c r="A9841" t="s">
        <v>29407</v>
      </c>
      <c r="B9841" t="s">
        <v>2852</v>
      </c>
      <c r="C9841">
        <v>4.0999999999999996</v>
      </c>
      <c r="D9841">
        <v>67</v>
      </c>
      <c r="E9841">
        <v>2320</v>
      </c>
      <c r="F9841">
        <v>2320</v>
      </c>
      <c r="G9841" t="s">
        <v>16</v>
      </c>
      <c r="H9841" t="s">
        <v>29408</v>
      </c>
      <c r="I9841" t="s">
        <v>177</v>
      </c>
      <c r="J9841" t="s">
        <v>2854</v>
      </c>
      <c r="K9841" t="s">
        <v>29409</v>
      </c>
      <c r="L9841">
        <v>6542717</v>
      </c>
      <c r="M9841">
        <f t="shared" si="306"/>
        <v>155440</v>
      </c>
      <c r="N9841" s="2">
        <f t="shared" si="307"/>
        <v>0</v>
      </c>
    </row>
    <row r="9842" spans="1:14" x14ac:dyDescent="0.3">
      <c r="A9842" t="s">
        <v>29410</v>
      </c>
      <c r="B9842" t="s">
        <v>60</v>
      </c>
      <c r="C9842">
        <v>4.5</v>
      </c>
      <c r="D9842">
        <v>303</v>
      </c>
      <c r="E9842">
        <v>799</v>
      </c>
      <c r="F9842">
        <v>359</v>
      </c>
      <c r="G9842" t="s">
        <v>16</v>
      </c>
      <c r="H9842" t="s">
        <v>29411</v>
      </c>
      <c r="I9842" t="s">
        <v>5026</v>
      </c>
      <c r="J9842" t="s">
        <v>63</v>
      </c>
      <c r="K9842" t="s">
        <v>29412</v>
      </c>
      <c r="L9842">
        <v>1921409</v>
      </c>
      <c r="M9842">
        <f t="shared" si="306"/>
        <v>108777</v>
      </c>
      <c r="N9842" s="2">
        <f t="shared" si="307"/>
        <v>55.068836045056322</v>
      </c>
    </row>
    <row r="9843" spans="1:14" x14ac:dyDescent="0.3">
      <c r="A9843" t="s">
        <v>29413</v>
      </c>
      <c r="B9843" t="s">
        <v>1426</v>
      </c>
      <c r="C9843">
        <v>4.4000000000000004</v>
      </c>
      <c r="D9843">
        <v>183</v>
      </c>
      <c r="E9843">
        <v>1600</v>
      </c>
      <c r="F9843">
        <v>1440</v>
      </c>
      <c r="G9843" t="s">
        <v>11287</v>
      </c>
      <c r="H9843" t="s">
        <v>29414</v>
      </c>
      <c r="I9843" t="s">
        <v>1145</v>
      </c>
      <c r="J9843" t="s">
        <v>1428</v>
      </c>
      <c r="K9843" t="s">
        <v>29415</v>
      </c>
      <c r="L9843">
        <v>10939934</v>
      </c>
      <c r="M9843">
        <f t="shared" si="306"/>
        <v>263520</v>
      </c>
      <c r="N9843" s="2">
        <f t="shared" si="307"/>
        <v>10</v>
      </c>
    </row>
    <row r="9844" spans="1:14" x14ac:dyDescent="0.3">
      <c r="A9844" t="s">
        <v>1356</v>
      </c>
      <c r="B9844" t="s">
        <v>1723</v>
      </c>
      <c r="C9844">
        <v>4.8</v>
      </c>
      <c r="D9844">
        <v>5</v>
      </c>
      <c r="E9844">
        <v>549</v>
      </c>
      <c r="F9844">
        <v>549</v>
      </c>
      <c r="G9844" t="s">
        <v>67</v>
      </c>
      <c r="H9844" t="s">
        <v>29416</v>
      </c>
      <c r="I9844" t="s">
        <v>495</v>
      </c>
      <c r="J9844" t="s">
        <v>1725</v>
      </c>
      <c r="K9844" t="s">
        <v>5495</v>
      </c>
      <c r="L9844">
        <v>13446868</v>
      </c>
      <c r="M9844">
        <f t="shared" si="306"/>
        <v>2745</v>
      </c>
      <c r="N9844" s="2">
        <f t="shared" si="307"/>
        <v>0</v>
      </c>
    </row>
    <row r="9845" spans="1:14" x14ac:dyDescent="0.3">
      <c r="A9845" t="s">
        <v>79</v>
      </c>
      <c r="B9845" t="s">
        <v>1190</v>
      </c>
      <c r="C9845">
        <v>3.8</v>
      </c>
      <c r="D9845">
        <v>15</v>
      </c>
      <c r="E9845">
        <v>1999</v>
      </c>
      <c r="F9845">
        <v>899</v>
      </c>
      <c r="G9845" t="s">
        <v>757</v>
      </c>
      <c r="H9845" t="s">
        <v>29417</v>
      </c>
      <c r="I9845" t="s">
        <v>83</v>
      </c>
      <c r="J9845" t="s">
        <v>1193</v>
      </c>
      <c r="K9845" t="s">
        <v>29418</v>
      </c>
      <c r="L9845">
        <v>14742580</v>
      </c>
      <c r="M9845">
        <f t="shared" si="306"/>
        <v>13485</v>
      </c>
      <c r="N9845" s="2">
        <f t="shared" si="307"/>
        <v>55.027513756878442</v>
      </c>
    </row>
    <row r="9846" spans="1:14" x14ac:dyDescent="0.3">
      <c r="A9846" t="s">
        <v>11951</v>
      </c>
      <c r="B9846" t="s">
        <v>15581</v>
      </c>
      <c r="C9846">
        <v>3.5</v>
      </c>
      <c r="D9846">
        <v>6</v>
      </c>
      <c r="E9846">
        <v>14495</v>
      </c>
      <c r="F9846">
        <v>14495</v>
      </c>
      <c r="G9846" t="s">
        <v>16</v>
      </c>
      <c r="H9846" t="s">
        <v>29419</v>
      </c>
      <c r="I9846" t="s">
        <v>177</v>
      </c>
      <c r="J9846" t="s">
        <v>15583</v>
      </c>
      <c r="K9846" t="s">
        <v>29420</v>
      </c>
      <c r="L9846">
        <v>2023882</v>
      </c>
      <c r="M9846">
        <f t="shared" si="306"/>
        <v>86970</v>
      </c>
      <c r="N9846" s="2">
        <f t="shared" si="307"/>
        <v>0</v>
      </c>
    </row>
    <row r="9847" spans="1:14" x14ac:dyDescent="0.3">
      <c r="A9847" t="s">
        <v>12009</v>
      </c>
      <c r="B9847" t="s">
        <v>1312</v>
      </c>
      <c r="C9847">
        <v>3.7</v>
      </c>
      <c r="D9847">
        <v>352</v>
      </c>
      <c r="E9847">
        <v>4999</v>
      </c>
      <c r="F9847">
        <v>1799</v>
      </c>
      <c r="G9847" t="s">
        <v>29</v>
      </c>
      <c r="H9847" t="s">
        <v>29421</v>
      </c>
      <c r="I9847" t="s">
        <v>132</v>
      </c>
      <c r="J9847" t="s">
        <v>1314</v>
      </c>
      <c r="K9847" t="s">
        <v>29422</v>
      </c>
      <c r="L9847">
        <v>14046730</v>
      </c>
      <c r="M9847">
        <f t="shared" si="306"/>
        <v>633248</v>
      </c>
      <c r="N9847" s="2">
        <f t="shared" si="307"/>
        <v>64.0128025605121</v>
      </c>
    </row>
    <row r="9848" spans="1:14" x14ac:dyDescent="0.3">
      <c r="A9848" t="s">
        <v>3910</v>
      </c>
      <c r="B9848" t="s">
        <v>557</v>
      </c>
      <c r="C9848">
        <v>3.9</v>
      </c>
      <c r="D9848">
        <v>14</v>
      </c>
      <c r="E9848">
        <v>2799</v>
      </c>
      <c r="F9848">
        <v>1819</v>
      </c>
      <c r="G9848" t="s">
        <v>2167</v>
      </c>
      <c r="H9848" t="s">
        <v>29423</v>
      </c>
      <c r="I9848" t="s">
        <v>83</v>
      </c>
      <c r="J9848" t="s">
        <v>559</v>
      </c>
      <c r="K9848" t="s">
        <v>29424</v>
      </c>
      <c r="L9848">
        <v>15874114</v>
      </c>
      <c r="M9848">
        <f t="shared" si="306"/>
        <v>25466</v>
      </c>
      <c r="N9848" s="2">
        <f t="shared" si="307"/>
        <v>35.012504465880674</v>
      </c>
    </row>
    <row r="9849" spans="1:14" x14ac:dyDescent="0.3">
      <c r="A9849" t="s">
        <v>29425</v>
      </c>
      <c r="B9849" t="s">
        <v>29426</v>
      </c>
      <c r="C9849">
        <v>3.8</v>
      </c>
      <c r="D9849">
        <v>84</v>
      </c>
      <c r="E9849">
        <v>2499</v>
      </c>
      <c r="F9849">
        <v>799</v>
      </c>
      <c r="G9849" t="s">
        <v>16</v>
      </c>
      <c r="H9849" t="s">
        <v>29427</v>
      </c>
      <c r="I9849" t="s">
        <v>586</v>
      </c>
      <c r="J9849" t="s">
        <v>29428</v>
      </c>
      <c r="K9849" t="s">
        <v>29429</v>
      </c>
      <c r="L9849">
        <v>14539648</v>
      </c>
      <c r="M9849">
        <f t="shared" si="306"/>
        <v>67116</v>
      </c>
      <c r="N9849" s="2">
        <f t="shared" si="307"/>
        <v>68.027210884353735</v>
      </c>
    </row>
    <row r="9850" spans="1:14" x14ac:dyDescent="0.3">
      <c r="A9850" t="s">
        <v>4155</v>
      </c>
      <c r="B9850" t="s">
        <v>866</v>
      </c>
      <c r="C9850">
        <v>4.4000000000000004</v>
      </c>
      <c r="D9850">
        <v>27</v>
      </c>
      <c r="E9850">
        <v>1999</v>
      </c>
      <c r="F9850">
        <v>1999</v>
      </c>
      <c r="G9850" t="s">
        <v>2167</v>
      </c>
      <c r="H9850" t="s">
        <v>29430</v>
      </c>
      <c r="I9850" t="s">
        <v>446</v>
      </c>
      <c r="J9850" t="s">
        <v>868</v>
      </c>
      <c r="K9850" t="s">
        <v>29431</v>
      </c>
      <c r="L9850">
        <v>17161880</v>
      </c>
      <c r="M9850">
        <f t="shared" si="306"/>
        <v>53973</v>
      </c>
      <c r="N9850" s="2">
        <f t="shared" si="307"/>
        <v>0</v>
      </c>
    </row>
    <row r="9851" spans="1:14" x14ac:dyDescent="0.3">
      <c r="A9851" t="s">
        <v>5825</v>
      </c>
      <c r="B9851" t="s">
        <v>230</v>
      </c>
      <c r="C9851">
        <v>3.9</v>
      </c>
      <c r="D9851">
        <v>7</v>
      </c>
      <c r="E9851">
        <v>1699</v>
      </c>
      <c r="F9851">
        <v>594</v>
      </c>
      <c r="G9851" t="s">
        <v>563</v>
      </c>
      <c r="H9851" t="s">
        <v>29432</v>
      </c>
      <c r="I9851" t="s">
        <v>297</v>
      </c>
      <c r="J9851" t="s">
        <v>232</v>
      </c>
      <c r="K9851" t="s">
        <v>29433</v>
      </c>
      <c r="L9851">
        <v>15221476</v>
      </c>
      <c r="M9851">
        <f t="shared" si="306"/>
        <v>4158</v>
      </c>
      <c r="N9851" s="2">
        <f t="shared" si="307"/>
        <v>65.038257798705118</v>
      </c>
    </row>
    <row r="9852" spans="1:14" x14ac:dyDescent="0.3">
      <c r="A9852" t="s">
        <v>29434</v>
      </c>
      <c r="B9852" t="s">
        <v>1446</v>
      </c>
      <c r="C9852">
        <v>4</v>
      </c>
      <c r="D9852">
        <v>20</v>
      </c>
      <c r="E9852">
        <v>1049</v>
      </c>
      <c r="F9852">
        <v>524</v>
      </c>
      <c r="G9852" t="s">
        <v>42</v>
      </c>
      <c r="H9852" t="s">
        <v>29435</v>
      </c>
      <c r="I9852" t="s">
        <v>56</v>
      </c>
      <c r="J9852" t="s">
        <v>1449</v>
      </c>
      <c r="K9852" t="s">
        <v>29436</v>
      </c>
      <c r="L9852">
        <v>14979288</v>
      </c>
      <c r="M9852">
        <f t="shared" si="306"/>
        <v>10480</v>
      </c>
      <c r="N9852" s="2">
        <f t="shared" si="307"/>
        <v>50.047664442326024</v>
      </c>
    </row>
    <row r="9853" spans="1:14" x14ac:dyDescent="0.3">
      <c r="A9853" t="s">
        <v>29437</v>
      </c>
      <c r="B9853" t="s">
        <v>465</v>
      </c>
      <c r="C9853">
        <v>4</v>
      </c>
      <c r="D9853">
        <v>301</v>
      </c>
      <c r="E9853">
        <v>389</v>
      </c>
      <c r="F9853">
        <v>389</v>
      </c>
      <c r="G9853" t="s">
        <v>466</v>
      </c>
      <c r="H9853" t="s">
        <v>29438</v>
      </c>
      <c r="I9853" t="s">
        <v>273</v>
      </c>
      <c r="J9853" t="s">
        <v>468</v>
      </c>
      <c r="K9853" t="s">
        <v>29439</v>
      </c>
      <c r="L9853">
        <v>14993130</v>
      </c>
      <c r="M9853">
        <f t="shared" si="306"/>
        <v>117089</v>
      </c>
      <c r="N9853" s="2">
        <f t="shared" si="307"/>
        <v>0</v>
      </c>
    </row>
    <row r="9854" spans="1:14" x14ac:dyDescent="0.3">
      <c r="A9854" t="s">
        <v>16904</v>
      </c>
      <c r="B9854" t="s">
        <v>1841</v>
      </c>
      <c r="C9854">
        <v>3.2</v>
      </c>
      <c r="D9854">
        <v>45</v>
      </c>
      <c r="E9854">
        <v>1095</v>
      </c>
      <c r="F9854">
        <v>459</v>
      </c>
      <c r="G9854" t="s">
        <v>67</v>
      </c>
      <c r="H9854" t="s">
        <v>29440</v>
      </c>
      <c r="I9854" t="s">
        <v>297</v>
      </c>
      <c r="J9854" t="s">
        <v>1843</v>
      </c>
      <c r="K9854" t="s">
        <v>29441</v>
      </c>
      <c r="L9854">
        <v>7208071</v>
      </c>
      <c r="M9854">
        <f t="shared" si="306"/>
        <v>20655</v>
      </c>
      <c r="N9854" s="2">
        <f t="shared" si="307"/>
        <v>58.082191780821915</v>
      </c>
    </row>
    <row r="9855" spans="1:14" x14ac:dyDescent="0.3">
      <c r="A9855" t="s">
        <v>1077</v>
      </c>
      <c r="B9855" t="s">
        <v>2679</v>
      </c>
      <c r="C9855">
        <v>4.5999999999999996</v>
      </c>
      <c r="D9855">
        <v>16</v>
      </c>
      <c r="E9855">
        <v>2999</v>
      </c>
      <c r="F9855">
        <v>1799</v>
      </c>
      <c r="G9855" t="s">
        <v>74</v>
      </c>
      <c r="H9855" t="s">
        <v>29442</v>
      </c>
      <c r="I9855" t="s">
        <v>1080</v>
      </c>
      <c r="J9855" t="s">
        <v>2681</v>
      </c>
      <c r="K9855" t="s">
        <v>10817</v>
      </c>
      <c r="L9855">
        <v>14311302</v>
      </c>
      <c r="M9855">
        <f t="shared" si="306"/>
        <v>28784</v>
      </c>
      <c r="N9855" s="2">
        <f t="shared" si="307"/>
        <v>40.013337779259757</v>
      </c>
    </row>
    <row r="9856" spans="1:14" x14ac:dyDescent="0.3">
      <c r="A9856" t="s">
        <v>29443</v>
      </c>
      <c r="B9856" t="s">
        <v>29444</v>
      </c>
      <c r="C9856">
        <v>4</v>
      </c>
      <c r="D9856">
        <v>39</v>
      </c>
      <c r="E9856">
        <v>1899</v>
      </c>
      <c r="F9856">
        <v>759</v>
      </c>
      <c r="G9856" t="s">
        <v>2515</v>
      </c>
      <c r="H9856" t="s">
        <v>29445</v>
      </c>
      <c r="I9856" t="s">
        <v>446</v>
      </c>
      <c r="J9856" t="s">
        <v>29446</v>
      </c>
      <c r="K9856" t="s">
        <v>29447</v>
      </c>
      <c r="L9856">
        <v>15207878</v>
      </c>
      <c r="M9856">
        <f t="shared" si="306"/>
        <v>29601</v>
      </c>
      <c r="N9856" s="2">
        <f t="shared" si="307"/>
        <v>60.031595576619281</v>
      </c>
    </row>
    <row r="9857" spans="1:14" x14ac:dyDescent="0.3">
      <c r="A9857" t="s">
        <v>12935</v>
      </c>
      <c r="B9857" t="s">
        <v>376</v>
      </c>
      <c r="C9857">
        <v>4.7</v>
      </c>
      <c r="D9857">
        <v>68</v>
      </c>
      <c r="E9857">
        <v>4008</v>
      </c>
      <c r="F9857">
        <v>2605</v>
      </c>
      <c r="G9857" t="s">
        <v>16</v>
      </c>
      <c r="H9857" t="s">
        <v>29448</v>
      </c>
      <c r="I9857" t="s">
        <v>18</v>
      </c>
      <c r="J9857" t="s">
        <v>378</v>
      </c>
      <c r="K9857" t="s">
        <v>29449</v>
      </c>
      <c r="L9857">
        <v>15244628</v>
      </c>
      <c r="M9857">
        <f t="shared" si="306"/>
        <v>177140</v>
      </c>
      <c r="N9857" s="2">
        <f t="shared" si="307"/>
        <v>35.004990019960083</v>
      </c>
    </row>
    <row r="9858" spans="1:14" x14ac:dyDescent="0.3">
      <c r="A9858" t="s">
        <v>3952</v>
      </c>
      <c r="B9858" t="s">
        <v>165</v>
      </c>
      <c r="C9858">
        <v>4.5</v>
      </c>
      <c r="D9858">
        <v>34</v>
      </c>
      <c r="E9858">
        <v>4299</v>
      </c>
      <c r="F9858">
        <v>1934</v>
      </c>
      <c r="G9858" t="s">
        <v>74</v>
      </c>
      <c r="H9858" t="s">
        <v>29450</v>
      </c>
      <c r="I9858" t="s">
        <v>685</v>
      </c>
      <c r="J9858" t="s">
        <v>168</v>
      </c>
      <c r="K9858" t="s">
        <v>29451</v>
      </c>
      <c r="L9858">
        <v>16309936</v>
      </c>
      <c r="M9858">
        <f t="shared" si="306"/>
        <v>65756</v>
      </c>
      <c r="N9858" s="2">
        <f t="shared" si="307"/>
        <v>55.012793672947204</v>
      </c>
    </row>
    <row r="9859" spans="1:14" x14ac:dyDescent="0.3">
      <c r="A9859" t="s">
        <v>11120</v>
      </c>
      <c r="B9859" t="s">
        <v>3828</v>
      </c>
      <c r="C9859">
        <v>4.4000000000000004</v>
      </c>
      <c r="D9859">
        <v>42</v>
      </c>
      <c r="E9859">
        <v>2799</v>
      </c>
      <c r="F9859">
        <v>1399</v>
      </c>
      <c r="G9859" t="s">
        <v>124</v>
      </c>
      <c r="H9859" t="s">
        <v>29452</v>
      </c>
      <c r="I9859" t="s">
        <v>37</v>
      </c>
      <c r="J9859" t="s">
        <v>3830</v>
      </c>
      <c r="K9859" t="s">
        <v>29453</v>
      </c>
      <c r="L9859">
        <v>15118298</v>
      </c>
      <c r="M9859">
        <f t="shared" ref="M9859:M9922" si="308">D9859*F9859</f>
        <v>58758</v>
      </c>
      <c r="N9859" s="2">
        <f t="shared" ref="N9859:N9922" si="309">((E9859-F9859)/E9859) *100</f>
        <v>50.017863522686682</v>
      </c>
    </row>
    <row r="9860" spans="1:14" x14ac:dyDescent="0.3">
      <c r="A9860" t="s">
        <v>141</v>
      </c>
      <c r="B9860" t="s">
        <v>230</v>
      </c>
      <c r="C9860">
        <v>4.5</v>
      </c>
      <c r="D9860">
        <v>15</v>
      </c>
      <c r="E9860">
        <v>1299</v>
      </c>
      <c r="F9860">
        <v>519</v>
      </c>
      <c r="G9860" t="s">
        <v>42</v>
      </c>
      <c r="H9860" t="s">
        <v>29454</v>
      </c>
      <c r="I9860" t="s">
        <v>56</v>
      </c>
      <c r="J9860" t="s">
        <v>232</v>
      </c>
      <c r="K9860" t="s">
        <v>29455</v>
      </c>
      <c r="L9860">
        <v>14935282</v>
      </c>
      <c r="M9860">
        <f t="shared" si="308"/>
        <v>7785</v>
      </c>
      <c r="N9860" s="2">
        <f t="shared" si="309"/>
        <v>60.046189376443415</v>
      </c>
    </row>
    <row r="9861" spans="1:14" x14ac:dyDescent="0.3">
      <c r="A9861" t="s">
        <v>29456</v>
      </c>
      <c r="B9861" t="s">
        <v>54</v>
      </c>
      <c r="C9861">
        <v>3.2</v>
      </c>
      <c r="D9861">
        <v>16</v>
      </c>
      <c r="E9861">
        <v>1799</v>
      </c>
      <c r="F9861">
        <v>809</v>
      </c>
      <c r="G9861" t="s">
        <v>42</v>
      </c>
      <c r="H9861" t="s">
        <v>29457</v>
      </c>
      <c r="I9861" t="s">
        <v>50</v>
      </c>
      <c r="J9861" t="s">
        <v>57</v>
      </c>
      <c r="K9861" t="s">
        <v>29458</v>
      </c>
      <c r="L9861">
        <v>16183882</v>
      </c>
      <c r="M9861">
        <f t="shared" si="308"/>
        <v>12944</v>
      </c>
      <c r="N9861" s="2">
        <f t="shared" si="309"/>
        <v>55.03057254030017</v>
      </c>
    </row>
    <row r="9862" spans="1:14" x14ac:dyDescent="0.3">
      <c r="A9862" t="s">
        <v>3120</v>
      </c>
      <c r="B9862" t="s">
        <v>733</v>
      </c>
      <c r="C9862">
        <v>3.8</v>
      </c>
      <c r="D9862">
        <v>63</v>
      </c>
      <c r="E9862">
        <v>1599</v>
      </c>
      <c r="F9862">
        <v>767</v>
      </c>
      <c r="G9862" t="s">
        <v>838</v>
      </c>
      <c r="H9862" t="s">
        <v>29459</v>
      </c>
      <c r="I9862" t="s">
        <v>446</v>
      </c>
      <c r="J9862" t="s">
        <v>735</v>
      </c>
      <c r="K9862" t="s">
        <v>29460</v>
      </c>
      <c r="L9862">
        <v>16196664</v>
      </c>
      <c r="M9862">
        <f t="shared" si="308"/>
        <v>48321</v>
      </c>
      <c r="N9862" s="2">
        <f t="shared" si="309"/>
        <v>52.032520325203258</v>
      </c>
    </row>
    <row r="9863" spans="1:14" x14ac:dyDescent="0.3">
      <c r="A9863" t="s">
        <v>29461</v>
      </c>
      <c r="B9863" t="s">
        <v>20384</v>
      </c>
      <c r="C9863">
        <v>3.7</v>
      </c>
      <c r="D9863">
        <v>391</v>
      </c>
      <c r="E9863">
        <v>2999</v>
      </c>
      <c r="F9863">
        <v>1079</v>
      </c>
      <c r="G9863" t="s">
        <v>29462</v>
      </c>
      <c r="H9863" t="s">
        <v>29463</v>
      </c>
      <c r="I9863" t="s">
        <v>37</v>
      </c>
      <c r="J9863" t="s">
        <v>20386</v>
      </c>
      <c r="K9863" t="s">
        <v>29464</v>
      </c>
      <c r="L9863">
        <v>14125400</v>
      </c>
      <c r="M9863">
        <f t="shared" si="308"/>
        <v>421889</v>
      </c>
      <c r="N9863" s="2">
        <f t="shared" si="309"/>
        <v>64.0213404468156</v>
      </c>
    </row>
    <row r="9864" spans="1:14" x14ac:dyDescent="0.3">
      <c r="A9864" t="s">
        <v>29465</v>
      </c>
      <c r="B9864" t="s">
        <v>1382</v>
      </c>
      <c r="C9864">
        <v>3.8</v>
      </c>
      <c r="D9864">
        <v>26</v>
      </c>
      <c r="E9864">
        <v>2699</v>
      </c>
      <c r="F9864">
        <v>1214</v>
      </c>
      <c r="G9864" t="s">
        <v>124</v>
      </c>
      <c r="H9864" t="s">
        <v>29466</v>
      </c>
      <c r="I9864" t="s">
        <v>132</v>
      </c>
      <c r="J9864" t="s">
        <v>1384</v>
      </c>
      <c r="K9864" t="s">
        <v>29467</v>
      </c>
      <c r="L9864">
        <v>16897446</v>
      </c>
      <c r="M9864">
        <f t="shared" si="308"/>
        <v>31564</v>
      </c>
      <c r="N9864" s="2">
        <f t="shared" si="309"/>
        <v>55.020377917747311</v>
      </c>
    </row>
    <row r="9865" spans="1:14" x14ac:dyDescent="0.3">
      <c r="A9865" t="s">
        <v>29468</v>
      </c>
      <c r="B9865" t="s">
        <v>1033</v>
      </c>
      <c r="C9865">
        <v>4.0999999999999996</v>
      </c>
      <c r="D9865">
        <v>38</v>
      </c>
      <c r="E9865">
        <v>1930</v>
      </c>
      <c r="F9865">
        <v>617</v>
      </c>
      <c r="G9865" t="s">
        <v>29462</v>
      </c>
      <c r="H9865" t="s">
        <v>29469</v>
      </c>
      <c r="I9865" t="s">
        <v>37</v>
      </c>
      <c r="J9865" t="s">
        <v>1036</v>
      </c>
      <c r="K9865" t="s">
        <v>29470</v>
      </c>
      <c r="L9865">
        <v>16218936</v>
      </c>
      <c r="M9865">
        <f t="shared" si="308"/>
        <v>23446</v>
      </c>
      <c r="N9865" s="2">
        <f t="shared" si="309"/>
        <v>68.031088082901562</v>
      </c>
    </row>
    <row r="9866" spans="1:14" x14ac:dyDescent="0.3">
      <c r="A9866" t="s">
        <v>29471</v>
      </c>
      <c r="B9866" t="s">
        <v>3370</v>
      </c>
      <c r="C9866">
        <v>3.9</v>
      </c>
      <c r="D9866">
        <v>485</v>
      </c>
      <c r="E9866">
        <v>999</v>
      </c>
      <c r="F9866">
        <v>699</v>
      </c>
      <c r="G9866" t="s">
        <v>3457</v>
      </c>
      <c r="H9866" t="s">
        <v>29472</v>
      </c>
      <c r="I9866" t="s">
        <v>1176</v>
      </c>
      <c r="J9866" t="s">
        <v>3372</v>
      </c>
      <c r="K9866" t="s">
        <v>29473</v>
      </c>
      <c r="L9866">
        <v>12462722</v>
      </c>
      <c r="M9866">
        <f t="shared" si="308"/>
        <v>339015</v>
      </c>
      <c r="N9866" s="2">
        <f t="shared" si="309"/>
        <v>30.03003003003003</v>
      </c>
    </row>
    <row r="9867" spans="1:14" x14ac:dyDescent="0.3">
      <c r="A9867" t="s">
        <v>29474</v>
      </c>
      <c r="B9867" t="s">
        <v>7076</v>
      </c>
      <c r="C9867">
        <v>4</v>
      </c>
      <c r="D9867">
        <v>15</v>
      </c>
      <c r="E9867">
        <v>999</v>
      </c>
      <c r="F9867">
        <v>999</v>
      </c>
      <c r="G9867" t="s">
        <v>4067</v>
      </c>
      <c r="H9867" t="s">
        <v>29475</v>
      </c>
      <c r="I9867" t="s">
        <v>37</v>
      </c>
      <c r="J9867" t="s">
        <v>7078</v>
      </c>
      <c r="K9867" t="s">
        <v>29476</v>
      </c>
      <c r="L9867">
        <v>15067310</v>
      </c>
      <c r="M9867">
        <f t="shared" si="308"/>
        <v>14985</v>
      </c>
      <c r="N9867" s="2">
        <f t="shared" si="309"/>
        <v>0</v>
      </c>
    </row>
    <row r="9868" spans="1:14" x14ac:dyDescent="0.3">
      <c r="A9868" t="s">
        <v>423</v>
      </c>
      <c r="B9868" t="s">
        <v>1053</v>
      </c>
      <c r="C9868">
        <v>4.4000000000000004</v>
      </c>
      <c r="D9868">
        <v>243</v>
      </c>
      <c r="E9868">
        <v>3999</v>
      </c>
      <c r="F9868">
        <v>1559</v>
      </c>
      <c r="G9868" t="s">
        <v>95</v>
      </c>
      <c r="H9868" t="s">
        <v>29477</v>
      </c>
      <c r="I9868" t="s">
        <v>132</v>
      </c>
      <c r="J9868" t="s">
        <v>1055</v>
      </c>
      <c r="K9868" t="s">
        <v>29478</v>
      </c>
      <c r="L9868">
        <v>14559858</v>
      </c>
      <c r="M9868">
        <f t="shared" si="308"/>
        <v>378837</v>
      </c>
      <c r="N9868" s="2">
        <f t="shared" si="309"/>
        <v>61.015253813453363</v>
      </c>
    </row>
    <row r="9869" spans="1:14" x14ac:dyDescent="0.3">
      <c r="A9869" t="s">
        <v>29479</v>
      </c>
      <c r="B9869" t="s">
        <v>1903</v>
      </c>
      <c r="C9869">
        <v>3.4</v>
      </c>
      <c r="D9869">
        <v>29</v>
      </c>
      <c r="E9869">
        <v>3747</v>
      </c>
      <c r="F9869">
        <v>974</v>
      </c>
      <c r="G9869" t="s">
        <v>148</v>
      </c>
      <c r="H9869" t="s">
        <v>29480</v>
      </c>
      <c r="I9869" t="s">
        <v>132</v>
      </c>
      <c r="J9869" t="s">
        <v>1905</v>
      </c>
      <c r="K9869" t="s">
        <v>29481</v>
      </c>
      <c r="L9869">
        <v>16682470</v>
      </c>
      <c r="M9869">
        <f t="shared" si="308"/>
        <v>28246</v>
      </c>
      <c r="N9869" s="2">
        <f t="shared" si="309"/>
        <v>74.005871363757663</v>
      </c>
    </row>
    <row r="9870" spans="1:14" x14ac:dyDescent="0.3">
      <c r="A9870" t="s">
        <v>29482</v>
      </c>
      <c r="B9870" t="s">
        <v>10366</v>
      </c>
      <c r="C9870">
        <v>4.5</v>
      </c>
      <c r="D9870">
        <v>359</v>
      </c>
      <c r="E9870">
        <v>749</v>
      </c>
      <c r="F9870">
        <v>749</v>
      </c>
      <c r="G9870" t="s">
        <v>29</v>
      </c>
      <c r="H9870" t="s">
        <v>29483</v>
      </c>
      <c r="I9870" t="s">
        <v>495</v>
      </c>
      <c r="J9870" t="s">
        <v>10368</v>
      </c>
      <c r="K9870" t="s">
        <v>29484</v>
      </c>
      <c r="L9870">
        <v>13387720</v>
      </c>
      <c r="M9870">
        <f t="shared" si="308"/>
        <v>268891</v>
      </c>
      <c r="N9870" s="2">
        <f t="shared" si="309"/>
        <v>0</v>
      </c>
    </row>
    <row r="9871" spans="1:14" x14ac:dyDescent="0.3">
      <c r="A9871" t="s">
        <v>29485</v>
      </c>
      <c r="B9871" t="s">
        <v>41</v>
      </c>
      <c r="C9871">
        <v>4.4000000000000004</v>
      </c>
      <c r="D9871">
        <v>1000</v>
      </c>
      <c r="E9871">
        <v>2699</v>
      </c>
      <c r="F9871">
        <v>1619</v>
      </c>
      <c r="G9871" t="s">
        <v>29</v>
      </c>
      <c r="H9871" t="s">
        <v>29486</v>
      </c>
      <c r="I9871" t="s">
        <v>740</v>
      </c>
      <c r="J9871" t="s">
        <v>45</v>
      </c>
      <c r="K9871" t="s">
        <v>29487</v>
      </c>
      <c r="L9871">
        <v>7695793</v>
      </c>
      <c r="M9871">
        <f t="shared" si="308"/>
        <v>1619000</v>
      </c>
      <c r="N9871" s="2">
        <f t="shared" si="309"/>
        <v>40.014820303816229</v>
      </c>
    </row>
    <row r="9872" spans="1:14" x14ac:dyDescent="0.3">
      <c r="A9872" t="s">
        <v>29488</v>
      </c>
      <c r="B9872" t="s">
        <v>1948</v>
      </c>
      <c r="C9872">
        <v>4.2</v>
      </c>
      <c r="D9872">
        <v>5</v>
      </c>
      <c r="E9872">
        <v>1999</v>
      </c>
      <c r="F9872">
        <v>1499</v>
      </c>
      <c r="G9872" t="s">
        <v>29</v>
      </c>
      <c r="H9872" t="s">
        <v>29489</v>
      </c>
      <c r="I9872" t="s">
        <v>862</v>
      </c>
      <c r="J9872" t="s">
        <v>1950</v>
      </c>
      <c r="K9872" t="s">
        <v>29490</v>
      </c>
      <c r="L9872">
        <v>16320288</v>
      </c>
      <c r="M9872">
        <f t="shared" si="308"/>
        <v>7495</v>
      </c>
      <c r="N9872" s="2">
        <f t="shared" si="309"/>
        <v>25.012506253126567</v>
      </c>
    </row>
    <row r="9873" spans="1:14" x14ac:dyDescent="0.3">
      <c r="A9873" t="s">
        <v>3910</v>
      </c>
      <c r="B9873" t="s">
        <v>1513</v>
      </c>
      <c r="C9873">
        <v>3.6</v>
      </c>
      <c r="D9873">
        <v>14</v>
      </c>
      <c r="E9873">
        <v>2399</v>
      </c>
      <c r="F9873">
        <v>719</v>
      </c>
      <c r="G9873" t="s">
        <v>1536</v>
      </c>
      <c r="H9873" t="s">
        <v>29491</v>
      </c>
      <c r="I9873" t="s">
        <v>83</v>
      </c>
      <c r="J9873" t="s">
        <v>1515</v>
      </c>
      <c r="K9873" t="s">
        <v>5213</v>
      </c>
      <c r="L9873">
        <v>15966778</v>
      </c>
      <c r="M9873">
        <f t="shared" si="308"/>
        <v>10066</v>
      </c>
      <c r="N9873" s="2">
        <f t="shared" si="309"/>
        <v>70.029178824510211</v>
      </c>
    </row>
    <row r="9874" spans="1:14" x14ac:dyDescent="0.3">
      <c r="A9874" t="s">
        <v>29492</v>
      </c>
      <c r="B9874" t="s">
        <v>29493</v>
      </c>
      <c r="C9874">
        <v>4.8</v>
      </c>
      <c r="D9874">
        <v>8</v>
      </c>
      <c r="E9874">
        <v>2399</v>
      </c>
      <c r="F9874">
        <v>671</v>
      </c>
      <c r="G9874" t="s">
        <v>16</v>
      </c>
      <c r="H9874" t="s">
        <v>29494</v>
      </c>
      <c r="I9874" t="s">
        <v>897</v>
      </c>
      <c r="J9874" t="s">
        <v>29495</v>
      </c>
      <c r="K9874" t="s">
        <v>29496</v>
      </c>
      <c r="L9874">
        <v>17591930</v>
      </c>
      <c r="M9874">
        <f t="shared" si="308"/>
        <v>5368</v>
      </c>
      <c r="N9874" s="2">
        <f t="shared" si="309"/>
        <v>72.030012505210507</v>
      </c>
    </row>
    <row r="9875" spans="1:14" x14ac:dyDescent="0.3">
      <c r="A9875" t="s">
        <v>9336</v>
      </c>
      <c r="B9875" t="s">
        <v>1441</v>
      </c>
      <c r="C9875">
        <v>4.5</v>
      </c>
      <c r="D9875">
        <v>151</v>
      </c>
      <c r="E9875">
        <v>1698</v>
      </c>
      <c r="F9875">
        <v>799</v>
      </c>
      <c r="G9875" t="s">
        <v>1412</v>
      </c>
      <c r="H9875" t="s">
        <v>29497</v>
      </c>
      <c r="I9875" t="s">
        <v>880</v>
      </c>
      <c r="J9875" t="s">
        <v>1443</v>
      </c>
      <c r="K9875" t="s">
        <v>29498</v>
      </c>
      <c r="L9875">
        <v>12376668</v>
      </c>
      <c r="M9875">
        <f t="shared" si="308"/>
        <v>120649</v>
      </c>
      <c r="N9875" s="2">
        <f t="shared" si="309"/>
        <v>52.944640753828033</v>
      </c>
    </row>
    <row r="9876" spans="1:14" x14ac:dyDescent="0.3">
      <c r="A9876" t="s">
        <v>29499</v>
      </c>
      <c r="B9876" t="s">
        <v>2303</v>
      </c>
      <c r="C9876">
        <v>4.4000000000000004</v>
      </c>
      <c r="D9876">
        <v>5</v>
      </c>
      <c r="E9876">
        <v>1999</v>
      </c>
      <c r="F9876">
        <v>699</v>
      </c>
      <c r="G9876" t="s">
        <v>42</v>
      </c>
      <c r="H9876" t="s">
        <v>29500</v>
      </c>
      <c r="I9876" t="s">
        <v>44</v>
      </c>
      <c r="J9876" t="s">
        <v>2305</v>
      </c>
      <c r="K9876" t="s">
        <v>29501</v>
      </c>
      <c r="L9876">
        <v>16045656</v>
      </c>
      <c r="M9876">
        <f t="shared" si="308"/>
        <v>3495</v>
      </c>
      <c r="N9876" s="2">
        <f t="shared" si="309"/>
        <v>65.032516258129064</v>
      </c>
    </row>
    <row r="9877" spans="1:14" x14ac:dyDescent="0.3">
      <c r="A9877" t="s">
        <v>29502</v>
      </c>
      <c r="B9877" t="s">
        <v>682</v>
      </c>
      <c r="C9877">
        <v>4.0999999999999996</v>
      </c>
      <c r="D9877">
        <v>14</v>
      </c>
      <c r="E9877">
        <v>1299</v>
      </c>
      <c r="F9877">
        <v>1119</v>
      </c>
      <c r="G9877" t="s">
        <v>74</v>
      </c>
      <c r="H9877" t="s">
        <v>29503</v>
      </c>
      <c r="I9877" t="s">
        <v>685</v>
      </c>
      <c r="J9877" t="s">
        <v>686</v>
      </c>
      <c r="K9877" t="s">
        <v>29504</v>
      </c>
      <c r="L9877">
        <v>17398138</v>
      </c>
      <c r="M9877">
        <f t="shared" si="308"/>
        <v>15666</v>
      </c>
      <c r="N9877" s="2">
        <f t="shared" si="309"/>
        <v>13.856812933025402</v>
      </c>
    </row>
    <row r="9878" spans="1:14" x14ac:dyDescent="0.3">
      <c r="A9878" t="s">
        <v>29505</v>
      </c>
      <c r="B9878" t="s">
        <v>15</v>
      </c>
      <c r="C9878">
        <v>3.5</v>
      </c>
      <c r="D9878">
        <v>22</v>
      </c>
      <c r="E9878">
        <v>6795</v>
      </c>
      <c r="F9878">
        <v>1698</v>
      </c>
      <c r="G9878" t="s">
        <v>16</v>
      </c>
      <c r="H9878" t="s">
        <v>29506</v>
      </c>
      <c r="I9878" t="s">
        <v>18</v>
      </c>
      <c r="J9878" t="s">
        <v>19</v>
      </c>
      <c r="K9878" t="s">
        <v>29507</v>
      </c>
      <c r="L9878">
        <v>17627860</v>
      </c>
      <c r="M9878">
        <f t="shared" si="308"/>
        <v>37356</v>
      </c>
      <c r="N9878" s="2">
        <f t="shared" si="309"/>
        <v>75.011037527593814</v>
      </c>
    </row>
    <row r="9879" spans="1:14" x14ac:dyDescent="0.3">
      <c r="A9879" t="s">
        <v>29508</v>
      </c>
      <c r="B9879" t="s">
        <v>917</v>
      </c>
      <c r="C9879">
        <v>4.4000000000000004</v>
      </c>
      <c r="D9879">
        <v>102</v>
      </c>
      <c r="E9879">
        <v>4249</v>
      </c>
      <c r="F9879">
        <v>1827</v>
      </c>
      <c r="G9879" t="s">
        <v>29</v>
      </c>
      <c r="H9879" t="s">
        <v>29509</v>
      </c>
      <c r="I9879" t="s">
        <v>50</v>
      </c>
      <c r="J9879" t="s">
        <v>919</v>
      </c>
      <c r="K9879" t="s">
        <v>29510</v>
      </c>
      <c r="L9879">
        <v>13565896</v>
      </c>
      <c r="M9879">
        <f t="shared" si="308"/>
        <v>186354</v>
      </c>
      <c r="N9879" s="2">
        <f t="shared" si="309"/>
        <v>57.001647446457994</v>
      </c>
    </row>
    <row r="9880" spans="1:14" x14ac:dyDescent="0.3">
      <c r="A9880" t="s">
        <v>9899</v>
      </c>
      <c r="B9880" t="s">
        <v>230</v>
      </c>
      <c r="C9880">
        <v>4.2</v>
      </c>
      <c r="D9880">
        <v>307</v>
      </c>
      <c r="E9880">
        <v>1999</v>
      </c>
      <c r="F9880">
        <v>1099</v>
      </c>
      <c r="G9880" t="s">
        <v>563</v>
      </c>
      <c r="H9880" t="s">
        <v>29511</v>
      </c>
      <c r="I9880" t="s">
        <v>297</v>
      </c>
      <c r="J9880" t="s">
        <v>232</v>
      </c>
      <c r="K9880" t="s">
        <v>29512</v>
      </c>
      <c r="L9880">
        <v>8894397</v>
      </c>
      <c r="M9880">
        <f t="shared" si="308"/>
        <v>337393</v>
      </c>
      <c r="N9880" s="2">
        <f t="shared" si="309"/>
        <v>45.022511255627812</v>
      </c>
    </row>
    <row r="9881" spans="1:14" x14ac:dyDescent="0.3">
      <c r="A9881" t="s">
        <v>29513</v>
      </c>
      <c r="B9881" t="s">
        <v>2653</v>
      </c>
      <c r="C9881">
        <v>4.4000000000000004</v>
      </c>
      <c r="D9881">
        <v>88</v>
      </c>
      <c r="E9881">
        <v>2399</v>
      </c>
      <c r="F9881">
        <v>911</v>
      </c>
      <c r="G9881" t="s">
        <v>124</v>
      </c>
      <c r="H9881" t="s">
        <v>29514</v>
      </c>
      <c r="I9881" t="s">
        <v>50</v>
      </c>
      <c r="J9881" t="s">
        <v>2655</v>
      </c>
      <c r="K9881" t="s">
        <v>29515</v>
      </c>
      <c r="L9881">
        <v>15226766</v>
      </c>
      <c r="M9881">
        <f t="shared" si="308"/>
        <v>80168</v>
      </c>
      <c r="N9881" s="2">
        <f t="shared" si="309"/>
        <v>62.025844101709048</v>
      </c>
    </row>
    <row r="9882" spans="1:14" x14ac:dyDescent="0.3">
      <c r="A9882" t="s">
        <v>9044</v>
      </c>
      <c r="B9882" t="s">
        <v>1317</v>
      </c>
      <c r="C9882">
        <v>4.0999999999999996</v>
      </c>
      <c r="D9882">
        <v>18</v>
      </c>
      <c r="E9882">
        <v>1799</v>
      </c>
      <c r="F9882">
        <v>899</v>
      </c>
      <c r="G9882" t="s">
        <v>563</v>
      </c>
      <c r="H9882" t="s">
        <v>29516</v>
      </c>
      <c r="I9882" t="s">
        <v>297</v>
      </c>
      <c r="J9882" t="s">
        <v>1317</v>
      </c>
      <c r="K9882" t="s">
        <v>29517</v>
      </c>
      <c r="L9882">
        <v>15439698</v>
      </c>
      <c r="M9882">
        <f t="shared" si="308"/>
        <v>16182</v>
      </c>
      <c r="N9882" s="2">
        <f t="shared" si="309"/>
        <v>50.027793218454697</v>
      </c>
    </row>
    <row r="9883" spans="1:14" x14ac:dyDescent="0.3">
      <c r="A9883" t="s">
        <v>29518</v>
      </c>
      <c r="B9883" t="s">
        <v>1222</v>
      </c>
      <c r="C9883">
        <v>4.2</v>
      </c>
      <c r="D9883">
        <v>17</v>
      </c>
      <c r="E9883">
        <v>1049</v>
      </c>
      <c r="F9883">
        <v>503</v>
      </c>
      <c r="G9883" t="s">
        <v>42</v>
      </c>
      <c r="H9883" t="s">
        <v>29519</v>
      </c>
      <c r="I9883" t="s">
        <v>56</v>
      </c>
      <c r="J9883" t="s">
        <v>1224</v>
      </c>
      <c r="K9883" t="s">
        <v>29520</v>
      </c>
      <c r="L9883">
        <v>17445890</v>
      </c>
      <c r="M9883">
        <f t="shared" si="308"/>
        <v>8551</v>
      </c>
      <c r="N9883" s="2">
        <f t="shared" si="309"/>
        <v>52.049571020019073</v>
      </c>
    </row>
    <row r="9884" spans="1:14" x14ac:dyDescent="0.3">
      <c r="A9884" t="s">
        <v>29521</v>
      </c>
      <c r="B9884" t="s">
        <v>1741</v>
      </c>
      <c r="C9884">
        <v>4.4000000000000004</v>
      </c>
      <c r="D9884">
        <v>286</v>
      </c>
      <c r="E9884">
        <v>699</v>
      </c>
      <c r="F9884">
        <v>699</v>
      </c>
      <c r="G9884" t="s">
        <v>1742</v>
      </c>
      <c r="H9884" t="s">
        <v>29522</v>
      </c>
      <c r="I9884" t="s">
        <v>1744</v>
      </c>
      <c r="J9884" t="s">
        <v>1745</v>
      </c>
      <c r="K9884" t="s">
        <v>29523</v>
      </c>
      <c r="L9884">
        <v>14239490</v>
      </c>
      <c r="M9884">
        <f t="shared" si="308"/>
        <v>199914</v>
      </c>
      <c r="N9884" s="2">
        <f t="shared" si="309"/>
        <v>0</v>
      </c>
    </row>
    <row r="9885" spans="1:14" x14ac:dyDescent="0.3">
      <c r="A9885" t="s">
        <v>1888</v>
      </c>
      <c r="B9885" t="s">
        <v>1382</v>
      </c>
      <c r="C9885">
        <v>4.4000000000000004</v>
      </c>
      <c r="D9885">
        <v>5</v>
      </c>
      <c r="E9885">
        <v>1699</v>
      </c>
      <c r="F9885">
        <v>679</v>
      </c>
      <c r="G9885" t="s">
        <v>124</v>
      </c>
      <c r="H9885" t="s">
        <v>29524</v>
      </c>
      <c r="I9885" t="s">
        <v>50</v>
      </c>
      <c r="J9885" t="s">
        <v>1384</v>
      </c>
      <c r="K9885" t="s">
        <v>29525</v>
      </c>
      <c r="L9885">
        <v>17101872</v>
      </c>
      <c r="M9885">
        <f t="shared" si="308"/>
        <v>3395</v>
      </c>
      <c r="N9885" s="2">
        <f t="shared" si="309"/>
        <v>60.035314891112421</v>
      </c>
    </row>
    <row r="9886" spans="1:14" x14ac:dyDescent="0.3">
      <c r="A9886" t="s">
        <v>3591</v>
      </c>
      <c r="B9886" t="s">
        <v>1549</v>
      </c>
      <c r="C9886">
        <v>3.5</v>
      </c>
      <c r="D9886">
        <v>747</v>
      </c>
      <c r="E9886">
        <v>1699</v>
      </c>
      <c r="F9886">
        <v>611</v>
      </c>
      <c r="G9886" t="s">
        <v>67</v>
      </c>
      <c r="H9886" t="s">
        <v>29526</v>
      </c>
      <c r="I9886" t="s">
        <v>50</v>
      </c>
      <c r="J9886" t="s">
        <v>1551</v>
      </c>
      <c r="K9886" t="s">
        <v>29527</v>
      </c>
      <c r="L9886">
        <v>13555072</v>
      </c>
      <c r="M9886">
        <f t="shared" si="308"/>
        <v>456417</v>
      </c>
      <c r="N9886" s="2">
        <f t="shared" si="309"/>
        <v>64.037669217186576</v>
      </c>
    </row>
    <row r="9887" spans="1:14" x14ac:dyDescent="0.3">
      <c r="A9887" t="s">
        <v>29528</v>
      </c>
      <c r="B9887" t="s">
        <v>4592</v>
      </c>
      <c r="C9887">
        <v>4.4000000000000004</v>
      </c>
      <c r="D9887">
        <v>308</v>
      </c>
      <c r="E9887">
        <v>675</v>
      </c>
      <c r="F9887">
        <v>573</v>
      </c>
      <c r="G9887" t="s">
        <v>16</v>
      </c>
      <c r="H9887" t="s">
        <v>29529</v>
      </c>
      <c r="I9887" t="s">
        <v>3740</v>
      </c>
      <c r="J9887" t="s">
        <v>4594</v>
      </c>
      <c r="K9887" t="s">
        <v>29530</v>
      </c>
      <c r="L9887">
        <v>14171122</v>
      </c>
      <c r="M9887">
        <f t="shared" si="308"/>
        <v>176484</v>
      </c>
      <c r="N9887" s="2">
        <f t="shared" si="309"/>
        <v>15.111111111111111</v>
      </c>
    </row>
    <row r="9888" spans="1:14" x14ac:dyDescent="0.3">
      <c r="A9888" t="s">
        <v>29531</v>
      </c>
      <c r="B9888" t="s">
        <v>1836</v>
      </c>
      <c r="C9888">
        <v>3.9</v>
      </c>
      <c r="D9888">
        <v>18</v>
      </c>
      <c r="E9888">
        <v>5999</v>
      </c>
      <c r="F9888">
        <v>5159</v>
      </c>
      <c r="G9888" t="s">
        <v>23128</v>
      </c>
      <c r="H9888" t="s">
        <v>29532</v>
      </c>
      <c r="I9888" t="s">
        <v>446</v>
      </c>
      <c r="J9888" t="s">
        <v>1838</v>
      </c>
      <c r="K9888" t="s">
        <v>29533</v>
      </c>
      <c r="L9888">
        <v>13167770</v>
      </c>
      <c r="M9888">
        <f t="shared" si="308"/>
        <v>92862</v>
      </c>
      <c r="N9888" s="2">
        <f t="shared" si="309"/>
        <v>14.002333722287046</v>
      </c>
    </row>
    <row r="9889" spans="1:14" x14ac:dyDescent="0.3">
      <c r="A9889" t="s">
        <v>6902</v>
      </c>
      <c r="B9889" t="s">
        <v>87</v>
      </c>
      <c r="C9889">
        <v>3.9</v>
      </c>
      <c r="D9889">
        <v>17</v>
      </c>
      <c r="E9889">
        <v>2399</v>
      </c>
      <c r="F9889">
        <v>1367</v>
      </c>
      <c r="G9889" t="s">
        <v>2446</v>
      </c>
      <c r="H9889" t="s">
        <v>29534</v>
      </c>
      <c r="I9889" t="s">
        <v>297</v>
      </c>
      <c r="J9889" t="s">
        <v>91</v>
      </c>
      <c r="K9889" t="s">
        <v>29535</v>
      </c>
      <c r="L9889">
        <v>17065298</v>
      </c>
      <c r="M9889">
        <f t="shared" si="308"/>
        <v>23239</v>
      </c>
      <c r="N9889" s="2">
        <f t="shared" si="309"/>
        <v>43.017924135056276</v>
      </c>
    </row>
    <row r="9890" spans="1:14" x14ac:dyDescent="0.3">
      <c r="A9890" t="s">
        <v>941</v>
      </c>
      <c r="B9890" t="s">
        <v>87</v>
      </c>
      <c r="C9890">
        <v>4.2</v>
      </c>
      <c r="D9890">
        <v>695</v>
      </c>
      <c r="E9890">
        <v>899</v>
      </c>
      <c r="F9890">
        <v>539</v>
      </c>
      <c r="G9890" t="s">
        <v>29</v>
      </c>
      <c r="H9890" t="s">
        <v>29536</v>
      </c>
      <c r="I9890" t="s">
        <v>37</v>
      </c>
      <c r="J9890" t="s">
        <v>91</v>
      </c>
      <c r="K9890" t="s">
        <v>29537</v>
      </c>
      <c r="L9890">
        <v>11363330</v>
      </c>
      <c r="M9890">
        <f t="shared" si="308"/>
        <v>374605</v>
      </c>
      <c r="N9890" s="2">
        <f t="shared" si="309"/>
        <v>40.044493882091217</v>
      </c>
    </row>
    <row r="9891" spans="1:14" x14ac:dyDescent="0.3">
      <c r="A9891" t="s">
        <v>29538</v>
      </c>
      <c r="B9891" t="s">
        <v>402</v>
      </c>
      <c r="C9891">
        <v>4.5999999999999996</v>
      </c>
      <c r="D9891">
        <v>21</v>
      </c>
      <c r="E9891">
        <v>1199</v>
      </c>
      <c r="F9891">
        <v>1019</v>
      </c>
      <c r="G9891" t="s">
        <v>67</v>
      </c>
      <c r="H9891" t="s">
        <v>29539</v>
      </c>
      <c r="I9891" t="s">
        <v>37</v>
      </c>
      <c r="J9891" t="s">
        <v>405</v>
      </c>
      <c r="K9891" t="s">
        <v>29540</v>
      </c>
      <c r="L9891">
        <v>16337868</v>
      </c>
      <c r="M9891">
        <f t="shared" si="308"/>
        <v>21399</v>
      </c>
      <c r="N9891" s="2">
        <f t="shared" si="309"/>
        <v>15.012510425354462</v>
      </c>
    </row>
    <row r="9892" spans="1:14" x14ac:dyDescent="0.3">
      <c r="A9892" t="s">
        <v>29541</v>
      </c>
      <c r="B9892" t="s">
        <v>119</v>
      </c>
      <c r="C9892">
        <v>3.9</v>
      </c>
      <c r="D9892">
        <v>55</v>
      </c>
      <c r="E9892">
        <v>499</v>
      </c>
      <c r="F9892">
        <v>499</v>
      </c>
      <c r="G9892" t="s">
        <v>29</v>
      </c>
      <c r="H9892" t="s">
        <v>29542</v>
      </c>
      <c r="I9892" t="s">
        <v>126</v>
      </c>
      <c r="J9892" t="s">
        <v>119</v>
      </c>
      <c r="K9892" t="s">
        <v>29543</v>
      </c>
      <c r="L9892">
        <v>15551594</v>
      </c>
      <c r="M9892">
        <f t="shared" si="308"/>
        <v>27445</v>
      </c>
      <c r="N9892" s="2">
        <f t="shared" si="309"/>
        <v>0</v>
      </c>
    </row>
    <row r="9893" spans="1:14" x14ac:dyDescent="0.3">
      <c r="A9893" t="s">
        <v>1320</v>
      </c>
      <c r="B9893" t="s">
        <v>119</v>
      </c>
      <c r="C9893">
        <v>4.5999999999999996</v>
      </c>
      <c r="D9893">
        <v>43</v>
      </c>
      <c r="E9893">
        <v>199</v>
      </c>
      <c r="F9893">
        <v>199</v>
      </c>
      <c r="G9893" t="s">
        <v>1321</v>
      </c>
      <c r="H9893" t="s">
        <v>29544</v>
      </c>
      <c r="I9893" t="s">
        <v>56</v>
      </c>
      <c r="J9893" t="s">
        <v>119</v>
      </c>
      <c r="K9893" t="s">
        <v>29545</v>
      </c>
      <c r="L9893">
        <v>15055136</v>
      </c>
      <c r="M9893">
        <f t="shared" si="308"/>
        <v>8557</v>
      </c>
      <c r="N9893" s="2">
        <f t="shared" si="309"/>
        <v>0</v>
      </c>
    </row>
    <row r="9894" spans="1:14" x14ac:dyDescent="0.3">
      <c r="A9894" t="s">
        <v>14709</v>
      </c>
      <c r="B9894" t="s">
        <v>1426</v>
      </c>
      <c r="C9894">
        <v>5</v>
      </c>
      <c r="D9894">
        <v>6</v>
      </c>
      <c r="E9894">
        <v>999</v>
      </c>
      <c r="F9894">
        <v>749</v>
      </c>
      <c r="G9894" t="s">
        <v>95</v>
      </c>
      <c r="H9894" t="s">
        <v>29546</v>
      </c>
      <c r="I9894" t="s">
        <v>37</v>
      </c>
      <c r="J9894" t="s">
        <v>1428</v>
      </c>
      <c r="K9894" t="s">
        <v>29547</v>
      </c>
      <c r="L9894">
        <v>17639674</v>
      </c>
      <c r="M9894">
        <f t="shared" si="308"/>
        <v>4494</v>
      </c>
      <c r="N9894" s="2">
        <f t="shared" si="309"/>
        <v>25.025025025025027</v>
      </c>
    </row>
    <row r="9895" spans="1:14" x14ac:dyDescent="0.3">
      <c r="A9895" t="s">
        <v>29548</v>
      </c>
      <c r="B9895" t="s">
        <v>3635</v>
      </c>
      <c r="C9895">
        <v>4.4000000000000004</v>
      </c>
      <c r="D9895">
        <v>375</v>
      </c>
      <c r="E9895">
        <v>799</v>
      </c>
      <c r="F9895">
        <v>319</v>
      </c>
      <c r="G9895" t="s">
        <v>42</v>
      </c>
      <c r="H9895" t="s">
        <v>29549</v>
      </c>
      <c r="I9895" t="s">
        <v>37</v>
      </c>
      <c r="J9895" t="s">
        <v>3637</v>
      </c>
      <c r="K9895" t="s">
        <v>29550</v>
      </c>
      <c r="L9895">
        <v>13765370</v>
      </c>
      <c r="M9895">
        <f t="shared" si="308"/>
        <v>119625</v>
      </c>
      <c r="N9895" s="2">
        <f t="shared" si="309"/>
        <v>60.075093867334175</v>
      </c>
    </row>
    <row r="9896" spans="1:14" x14ac:dyDescent="0.3">
      <c r="A9896" t="s">
        <v>3634</v>
      </c>
      <c r="B9896" t="s">
        <v>1011</v>
      </c>
      <c r="C9896">
        <v>4.5</v>
      </c>
      <c r="D9896">
        <v>15</v>
      </c>
      <c r="E9896">
        <v>999</v>
      </c>
      <c r="F9896">
        <v>699</v>
      </c>
      <c r="G9896" t="s">
        <v>42</v>
      </c>
      <c r="H9896" t="s">
        <v>29551</v>
      </c>
      <c r="I9896" t="s">
        <v>37</v>
      </c>
      <c r="J9896" t="s">
        <v>1013</v>
      </c>
      <c r="K9896" t="s">
        <v>29552</v>
      </c>
      <c r="L9896">
        <v>17665256</v>
      </c>
      <c r="M9896">
        <f t="shared" si="308"/>
        <v>10485</v>
      </c>
      <c r="N9896" s="2">
        <f t="shared" si="309"/>
        <v>30.03003003003003</v>
      </c>
    </row>
    <row r="9897" spans="1:14" x14ac:dyDescent="0.3">
      <c r="A9897" t="s">
        <v>29553</v>
      </c>
      <c r="B9897" t="s">
        <v>2417</v>
      </c>
      <c r="C9897">
        <v>4.7</v>
      </c>
      <c r="D9897">
        <v>13</v>
      </c>
      <c r="E9897">
        <v>1299</v>
      </c>
      <c r="F9897">
        <v>1104</v>
      </c>
      <c r="G9897" t="s">
        <v>1474</v>
      </c>
      <c r="H9897" t="s">
        <v>29554</v>
      </c>
      <c r="I9897" t="s">
        <v>76</v>
      </c>
      <c r="J9897" t="s">
        <v>2419</v>
      </c>
      <c r="K9897" t="s">
        <v>29555</v>
      </c>
      <c r="L9897">
        <v>17284394</v>
      </c>
      <c r="M9897">
        <f t="shared" si="308"/>
        <v>14352</v>
      </c>
      <c r="N9897" s="2">
        <f t="shared" si="309"/>
        <v>15.011547344110854</v>
      </c>
    </row>
    <row r="9898" spans="1:14" x14ac:dyDescent="0.3">
      <c r="A9898" t="s">
        <v>29556</v>
      </c>
      <c r="B9898" t="s">
        <v>1913</v>
      </c>
      <c r="C9898">
        <v>3.4</v>
      </c>
      <c r="D9898">
        <v>5</v>
      </c>
      <c r="E9898">
        <v>2099</v>
      </c>
      <c r="F9898">
        <v>587</v>
      </c>
      <c r="G9898" t="s">
        <v>16</v>
      </c>
      <c r="H9898" t="s">
        <v>29557</v>
      </c>
      <c r="I9898" t="s">
        <v>18</v>
      </c>
      <c r="J9898" t="s">
        <v>1915</v>
      </c>
      <c r="K9898" t="s">
        <v>29558</v>
      </c>
      <c r="L9898">
        <v>17414774</v>
      </c>
      <c r="M9898">
        <f t="shared" si="308"/>
        <v>2935</v>
      </c>
      <c r="N9898" s="2">
        <f t="shared" si="309"/>
        <v>72.034302048594569</v>
      </c>
    </row>
    <row r="9899" spans="1:14" x14ac:dyDescent="0.3">
      <c r="A9899" t="s">
        <v>3766</v>
      </c>
      <c r="B9899" t="s">
        <v>353</v>
      </c>
      <c r="C9899">
        <v>3.9</v>
      </c>
      <c r="D9899">
        <v>235</v>
      </c>
      <c r="E9899">
        <v>2799</v>
      </c>
      <c r="F9899">
        <v>979</v>
      </c>
      <c r="G9899" t="s">
        <v>124</v>
      </c>
      <c r="H9899" t="s">
        <v>29559</v>
      </c>
      <c r="I9899" t="s">
        <v>132</v>
      </c>
      <c r="J9899" t="s">
        <v>356</v>
      </c>
      <c r="K9899" t="s">
        <v>29560</v>
      </c>
      <c r="L9899">
        <v>12866176</v>
      </c>
      <c r="M9899">
        <f t="shared" si="308"/>
        <v>230065</v>
      </c>
      <c r="N9899" s="2">
        <f t="shared" si="309"/>
        <v>65.023222579492682</v>
      </c>
    </row>
    <row r="9900" spans="1:14" x14ac:dyDescent="0.3">
      <c r="A9900" t="s">
        <v>4386</v>
      </c>
      <c r="B9900" t="s">
        <v>15909</v>
      </c>
      <c r="C9900">
        <v>3.6</v>
      </c>
      <c r="D9900">
        <v>15</v>
      </c>
      <c r="E9900">
        <v>999</v>
      </c>
      <c r="F9900">
        <v>599</v>
      </c>
      <c r="G9900" t="s">
        <v>29</v>
      </c>
      <c r="H9900" t="s">
        <v>29561</v>
      </c>
      <c r="I9900" t="s">
        <v>37</v>
      </c>
      <c r="J9900" t="s">
        <v>15911</v>
      </c>
      <c r="K9900" t="s">
        <v>29562</v>
      </c>
      <c r="L9900">
        <v>16380490</v>
      </c>
      <c r="M9900">
        <f t="shared" si="308"/>
        <v>8985</v>
      </c>
      <c r="N9900" s="2">
        <f t="shared" si="309"/>
        <v>40.04004004004004</v>
      </c>
    </row>
    <row r="9901" spans="1:14" x14ac:dyDescent="0.3">
      <c r="A9901" t="s">
        <v>29563</v>
      </c>
      <c r="B9901" t="s">
        <v>41</v>
      </c>
      <c r="C9901">
        <v>4.3</v>
      </c>
      <c r="D9901">
        <v>226</v>
      </c>
      <c r="E9901">
        <v>1199</v>
      </c>
      <c r="F9901">
        <v>1199</v>
      </c>
      <c r="G9901" t="s">
        <v>860</v>
      </c>
      <c r="H9901" t="s">
        <v>29564</v>
      </c>
      <c r="I9901" t="s">
        <v>1229</v>
      </c>
      <c r="J9901" t="s">
        <v>45</v>
      </c>
      <c r="K9901" t="s">
        <v>29565</v>
      </c>
      <c r="L9901">
        <v>11521180</v>
      </c>
      <c r="M9901">
        <f t="shared" si="308"/>
        <v>270974</v>
      </c>
      <c r="N9901" s="2">
        <f t="shared" si="309"/>
        <v>0</v>
      </c>
    </row>
    <row r="9902" spans="1:14" x14ac:dyDescent="0.3">
      <c r="A9902" t="s">
        <v>29566</v>
      </c>
      <c r="B9902" t="s">
        <v>3452</v>
      </c>
      <c r="C9902">
        <v>4.4000000000000004</v>
      </c>
      <c r="D9902">
        <v>336</v>
      </c>
      <c r="E9902">
        <v>2400</v>
      </c>
      <c r="F9902">
        <v>792</v>
      </c>
      <c r="G9902" t="s">
        <v>67</v>
      </c>
      <c r="H9902" t="s">
        <v>29567</v>
      </c>
      <c r="I9902" t="s">
        <v>752</v>
      </c>
      <c r="J9902" t="s">
        <v>3454</v>
      </c>
      <c r="K9902" t="s">
        <v>29568</v>
      </c>
      <c r="L9902">
        <v>12077892</v>
      </c>
      <c r="M9902">
        <f t="shared" si="308"/>
        <v>266112</v>
      </c>
      <c r="N9902" s="2">
        <f t="shared" si="309"/>
        <v>67</v>
      </c>
    </row>
    <row r="9903" spans="1:14" x14ac:dyDescent="0.3">
      <c r="A9903" t="s">
        <v>29569</v>
      </c>
      <c r="B9903" t="s">
        <v>689</v>
      </c>
      <c r="C9903">
        <v>4.7</v>
      </c>
      <c r="D9903">
        <v>40</v>
      </c>
      <c r="E9903">
        <v>1590</v>
      </c>
      <c r="F9903">
        <v>715</v>
      </c>
      <c r="G9903" t="s">
        <v>690</v>
      </c>
      <c r="H9903" t="s">
        <v>29570</v>
      </c>
      <c r="I9903" t="s">
        <v>513</v>
      </c>
      <c r="J9903" t="s">
        <v>692</v>
      </c>
      <c r="K9903" t="s">
        <v>29571</v>
      </c>
      <c r="L9903">
        <v>16692578</v>
      </c>
      <c r="M9903">
        <f t="shared" si="308"/>
        <v>28600</v>
      </c>
      <c r="N9903" s="2">
        <f t="shared" si="309"/>
        <v>55.031446540880502</v>
      </c>
    </row>
    <row r="9904" spans="1:14" x14ac:dyDescent="0.3">
      <c r="A9904" t="s">
        <v>3687</v>
      </c>
      <c r="B9904" t="s">
        <v>1222</v>
      </c>
      <c r="C9904">
        <v>3.9</v>
      </c>
      <c r="D9904">
        <v>53</v>
      </c>
      <c r="E9904">
        <v>1599</v>
      </c>
      <c r="F9904">
        <v>799</v>
      </c>
      <c r="G9904" t="s">
        <v>249</v>
      </c>
      <c r="H9904" t="s">
        <v>29572</v>
      </c>
      <c r="I9904" t="s">
        <v>446</v>
      </c>
      <c r="J9904" t="s">
        <v>1224</v>
      </c>
      <c r="K9904" t="s">
        <v>29573</v>
      </c>
      <c r="L9904">
        <v>14996618</v>
      </c>
      <c r="M9904">
        <f t="shared" si="308"/>
        <v>42347</v>
      </c>
      <c r="N9904" s="2">
        <f t="shared" si="309"/>
        <v>50.03126954346466</v>
      </c>
    </row>
    <row r="9905" spans="1:14" x14ac:dyDescent="0.3">
      <c r="A9905" t="s">
        <v>3047</v>
      </c>
      <c r="B9905" t="s">
        <v>5078</v>
      </c>
      <c r="C9905">
        <v>4.5</v>
      </c>
      <c r="D9905">
        <v>32</v>
      </c>
      <c r="E9905">
        <v>3999</v>
      </c>
      <c r="F9905">
        <v>1879</v>
      </c>
      <c r="G9905" t="s">
        <v>124</v>
      </c>
      <c r="H9905" t="s">
        <v>29574</v>
      </c>
      <c r="I9905" t="s">
        <v>126</v>
      </c>
      <c r="J9905" t="s">
        <v>5080</v>
      </c>
      <c r="K9905" t="s">
        <v>29575</v>
      </c>
      <c r="L9905">
        <v>11812658</v>
      </c>
      <c r="M9905">
        <f t="shared" si="308"/>
        <v>60128</v>
      </c>
      <c r="N9905" s="2">
        <f t="shared" si="309"/>
        <v>53.013253313328335</v>
      </c>
    </row>
    <row r="9906" spans="1:14" x14ac:dyDescent="0.3">
      <c r="A9906" t="s">
        <v>9689</v>
      </c>
      <c r="B9906" t="s">
        <v>1513</v>
      </c>
      <c r="C9906">
        <v>4.5</v>
      </c>
      <c r="D9906">
        <v>20</v>
      </c>
      <c r="E9906">
        <v>899</v>
      </c>
      <c r="F9906">
        <v>314</v>
      </c>
      <c r="G9906" t="s">
        <v>67</v>
      </c>
      <c r="H9906" t="s">
        <v>29576</v>
      </c>
      <c r="I9906" t="s">
        <v>37</v>
      </c>
      <c r="J9906" t="s">
        <v>1515</v>
      </c>
      <c r="K9906" t="s">
        <v>29577</v>
      </c>
      <c r="L9906">
        <v>15804628</v>
      </c>
      <c r="M9906">
        <f t="shared" si="308"/>
        <v>6280</v>
      </c>
      <c r="N9906" s="2">
        <f t="shared" si="309"/>
        <v>65.072302558398221</v>
      </c>
    </row>
    <row r="9907" spans="1:14" x14ac:dyDescent="0.3">
      <c r="A9907" t="s">
        <v>29578</v>
      </c>
      <c r="B9907" t="s">
        <v>1483</v>
      </c>
      <c r="C9907">
        <v>2.8</v>
      </c>
      <c r="D9907">
        <v>4</v>
      </c>
      <c r="E9907">
        <v>6299</v>
      </c>
      <c r="F9907">
        <v>4724</v>
      </c>
      <c r="G9907" t="s">
        <v>29</v>
      </c>
      <c r="H9907" t="s">
        <v>29579</v>
      </c>
      <c r="I9907" t="s">
        <v>752</v>
      </c>
      <c r="J9907" t="s">
        <v>1485</v>
      </c>
      <c r="K9907" t="s">
        <v>29580</v>
      </c>
      <c r="L9907">
        <v>17348836</v>
      </c>
      <c r="M9907">
        <f t="shared" si="308"/>
        <v>18896</v>
      </c>
      <c r="N9907" s="2">
        <f t="shared" si="309"/>
        <v>25.003968883949835</v>
      </c>
    </row>
    <row r="9908" spans="1:14" x14ac:dyDescent="0.3">
      <c r="A9908" t="s">
        <v>29581</v>
      </c>
      <c r="B9908" t="s">
        <v>2528</v>
      </c>
      <c r="C9908">
        <v>4.0999999999999996</v>
      </c>
      <c r="D9908">
        <v>1100</v>
      </c>
      <c r="E9908">
        <v>2570</v>
      </c>
      <c r="F9908">
        <v>1028</v>
      </c>
      <c r="G9908" t="s">
        <v>29</v>
      </c>
      <c r="H9908" t="s">
        <v>29582</v>
      </c>
      <c r="I9908" t="s">
        <v>126</v>
      </c>
      <c r="J9908" t="s">
        <v>2530</v>
      </c>
      <c r="K9908" t="s">
        <v>29583</v>
      </c>
      <c r="L9908">
        <v>7706979</v>
      </c>
      <c r="M9908">
        <f t="shared" si="308"/>
        <v>1130800</v>
      </c>
      <c r="N9908" s="2">
        <f t="shared" si="309"/>
        <v>60</v>
      </c>
    </row>
    <row r="9909" spans="1:14" x14ac:dyDescent="0.3">
      <c r="A9909" t="s">
        <v>2847</v>
      </c>
      <c r="B9909" t="s">
        <v>917</v>
      </c>
      <c r="C9909">
        <v>4.2</v>
      </c>
      <c r="D9909">
        <v>30</v>
      </c>
      <c r="E9909">
        <v>998</v>
      </c>
      <c r="F9909">
        <v>449</v>
      </c>
      <c r="G9909" t="s">
        <v>242</v>
      </c>
      <c r="H9909" t="s">
        <v>29584</v>
      </c>
      <c r="I9909" t="s">
        <v>244</v>
      </c>
      <c r="J9909" t="s">
        <v>919</v>
      </c>
      <c r="K9909" t="s">
        <v>29585</v>
      </c>
      <c r="L9909">
        <v>15778416</v>
      </c>
      <c r="M9909">
        <f t="shared" si="308"/>
        <v>13470</v>
      </c>
      <c r="N9909" s="2">
        <f t="shared" si="309"/>
        <v>55.010020040080164</v>
      </c>
    </row>
    <row r="9910" spans="1:14" x14ac:dyDescent="0.3">
      <c r="A9910" t="s">
        <v>4924</v>
      </c>
      <c r="B9910" t="s">
        <v>54</v>
      </c>
      <c r="C9910">
        <v>3.5</v>
      </c>
      <c r="D9910">
        <v>14</v>
      </c>
      <c r="E9910">
        <v>1899</v>
      </c>
      <c r="F9910">
        <v>759</v>
      </c>
      <c r="G9910" t="s">
        <v>242</v>
      </c>
      <c r="H9910" t="s">
        <v>29586</v>
      </c>
      <c r="I9910" t="s">
        <v>244</v>
      </c>
      <c r="J9910" t="s">
        <v>57</v>
      </c>
      <c r="K9910" t="s">
        <v>29587</v>
      </c>
      <c r="L9910">
        <v>15016886</v>
      </c>
      <c r="M9910">
        <f t="shared" si="308"/>
        <v>10626</v>
      </c>
      <c r="N9910" s="2">
        <f t="shared" si="309"/>
        <v>60.031595576619281</v>
      </c>
    </row>
    <row r="9911" spans="1:14" x14ac:dyDescent="0.3">
      <c r="A9911" t="s">
        <v>4094</v>
      </c>
      <c r="B9911" t="s">
        <v>35</v>
      </c>
      <c r="C9911">
        <v>4.7</v>
      </c>
      <c r="D9911">
        <v>17</v>
      </c>
      <c r="E9911">
        <v>2499</v>
      </c>
      <c r="F9911">
        <v>1249</v>
      </c>
      <c r="G9911" t="s">
        <v>5138</v>
      </c>
      <c r="H9911" t="s">
        <v>29588</v>
      </c>
      <c r="I9911" t="s">
        <v>297</v>
      </c>
      <c r="J9911" t="s">
        <v>38</v>
      </c>
      <c r="K9911" t="s">
        <v>29589</v>
      </c>
      <c r="L9911">
        <v>15533706</v>
      </c>
      <c r="M9911">
        <f t="shared" si="308"/>
        <v>21233</v>
      </c>
      <c r="N9911" s="2">
        <f t="shared" si="309"/>
        <v>50.020008003201276</v>
      </c>
    </row>
    <row r="9912" spans="1:14" x14ac:dyDescent="0.3">
      <c r="A9912" t="s">
        <v>29590</v>
      </c>
      <c r="B9912" t="s">
        <v>2435</v>
      </c>
      <c r="C9912">
        <v>4.5999999999999996</v>
      </c>
      <c r="D9912">
        <v>70</v>
      </c>
      <c r="E9912">
        <v>799</v>
      </c>
      <c r="F9912">
        <v>799</v>
      </c>
      <c r="G9912" t="s">
        <v>16</v>
      </c>
      <c r="H9912" t="s">
        <v>29591</v>
      </c>
      <c r="I9912" t="s">
        <v>5026</v>
      </c>
      <c r="J9912" t="s">
        <v>2438</v>
      </c>
      <c r="K9912" t="s">
        <v>29592</v>
      </c>
      <c r="L9912">
        <v>11936516</v>
      </c>
      <c r="M9912">
        <f t="shared" si="308"/>
        <v>55930</v>
      </c>
      <c r="N9912" s="2">
        <f t="shared" si="309"/>
        <v>0</v>
      </c>
    </row>
    <row r="9913" spans="1:14" x14ac:dyDescent="0.3">
      <c r="A9913" t="s">
        <v>29593</v>
      </c>
      <c r="B9913" t="s">
        <v>2614</v>
      </c>
      <c r="C9913">
        <v>4.3</v>
      </c>
      <c r="D9913">
        <v>369</v>
      </c>
      <c r="E9913">
        <v>65</v>
      </c>
      <c r="F9913">
        <v>65</v>
      </c>
      <c r="G9913" t="s">
        <v>16</v>
      </c>
      <c r="H9913" t="s">
        <v>29594</v>
      </c>
      <c r="I9913" t="s">
        <v>11175</v>
      </c>
      <c r="J9913" t="s">
        <v>2616</v>
      </c>
      <c r="K9913" t="s">
        <v>29595</v>
      </c>
      <c r="L9913">
        <v>14274578</v>
      </c>
      <c r="M9913">
        <f t="shared" si="308"/>
        <v>23985</v>
      </c>
      <c r="N9913" s="2">
        <f t="shared" si="309"/>
        <v>0</v>
      </c>
    </row>
    <row r="9914" spans="1:14" x14ac:dyDescent="0.3">
      <c r="A9914" t="s">
        <v>29596</v>
      </c>
      <c r="B9914" t="s">
        <v>1245</v>
      </c>
      <c r="C9914">
        <v>4.4000000000000004</v>
      </c>
      <c r="D9914">
        <v>47</v>
      </c>
      <c r="E9914">
        <v>1999</v>
      </c>
      <c r="F9914">
        <v>1979</v>
      </c>
      <c r="G9914" t="s">
        <v>29</v>
      </c>
      <c r="H9914" t="s">
        <v>29597</v>
      </c>
      <c r="I9914" t="s">
        <v>37</v>
      </c>
      <c r="J9914" t="s">
        <v>1247</v>
      </c>
      <c r="K9914" t="s">
        <v>29598</v>
      </c>
      <c r="L9914">
        <v>17427952</v>
      </c>
      <c r="M9914">
        <f t="shared" si="308"/>
        <v>93013</v>
      </c>
      <c r="N9914" s="2">
        <f t="shared" si="309"/>
        <v>1.0005002501250626</v>
      </c>
    </row>
    <row r="9915" spans="1:14" x14ac:dyDescent="0.3">
      <c r="A9915" t="s">
        <v>29599</v>
      </c>
      <c r="B9915" t="s">
        <v>1693</v>
      </c>
      <c r="C9915">
        <v>3.9</v>
      </c>
      <c r="D9915">
        <v>19</v>
      </c>
      <c r="E9915">
        <v>1499</v>
      </c>
      <c r="F9915">
        <v>674</v>
      </c>
      <c r="G9915" t="s">
        <v>67</v>
      </c>
      <c r="H9915" t="s">
        <v>29600</v>
      </c>
      <c r="I9915" t="s">
        <v>37</v>
      </c>
      <c r="J9915" t="s">
        <v>1695</v>
      </c>
      <c r="K9915" t="s">
        <v>29601</v>
      </c>
      <c r="L9915">
        <v>16482204</v>
      </c>
      <c r="M9915">
        <f t="shared" si="308"/>
        <v>12806</v>
      </c>
      <c r="N9915" s="2">
        <f t="shared" si="309"/>
        <v>55.03669112741828</v>
      </c>
    </row>
    <row r="9916" spans="1:14" x14ac:dyDescent="0.3">
      <c r="A9916" t="s">
        <v>29602</v>
      </c>
      <c r="B9916" t="s">
        <v>854</v>
      </c>
      <c r="C9916">
        <v>3.8</v>
      </c>
      <c r="D9916">
        <v>152</v>
      </c>
      <c r="E9916">
        <v>2099</v>
      </c>
      <c r="F9916">
        <v>902</v>
      </c>
      <c r="G9916" t="s">
        <v>29</v>
      </c>
      <c r="H9916" t="s">
        <v>29603</v>
      </c>
      <c r="I9916" t="s">
        <v>126</v>
      </c>
      <c r="J9916" t="s">
        <v>856</v>
      </c>
      <c r="K9916" t="s">
        <v>29604</v>
      </c>
      <c r="L9916">
        <v>15455666</v>
      </c>
      <c r="M9916">
        <f t="shared" si="308"/>
        <v>137104</v>
      </c>
      <c r="N9916" s="2">
        <f t="shared" si="309"/>
        <v>57.027155788470694</v>
      </c>
    </row>
    <row r="9917" spans="1:14" x14ac:dyDescent="0.3">
      <c r="A9917" t="s">
        <v>29605</v>
      </c>
      <c r="B9917" t="s">
        <v>230</v>
      </c>
      <c r="C9917">
        <v>4.5</v>
      </c>
      <c r="D9917">
        <v>10</v>
      </c>
      <c r="E9917">
        <v>3199</v>
      </c>
      <c r="F9917">
        <v>1599</v>
      </c>
      <c r="G9917" t="s">
        <v>42</v>
      </c>
      <c r="H9917" t="s">
        <v>29606</v>
      </c>
      <c r="I9917" t="s">
        <v>44</v>
      </c>
      <c r="J9917" t="s">
        <v>232</v>
      </c>
      <c r="K9917" t="s">
        <v>29607</v>
      </c>
      <c r="L9917">
        <v>14536040</v>
      </c>
      <c r="M9917">
        <f t="shared" si="308"/>
        <v>15990</v>
      </c>
      <c r="N9917" s="2">
        <f t="shared" si="309"/>
        <v>50.01562988433885</v>
      </c>
    </row>
    <row r="9918" spans="1:14" x14ac:dyDescent="0.3">
      <c r="A9918" t="s">
        <v>3414</v>
      </c>
      <c r="B9918" t="s">
        <v>80</v>
      </c>
      <c r="C9918">
        <v>5</v>
      </c>
      <c r="D9918">
        <v>5</v>
      </c>
      <c r="E9918">
        <v>999</v>
      </c>
      <c r="F9918">
        <v>549</v>
      </c>
      <c r="G9918" t="s">
        <v>67</v>
      </c>
      <c r="H9918" t="s">
        <v>29608</v>
      </c>
      <c r="I9918" t="s">
        <v>37</v>
      </c>
      <c r="J9918" t="s">
        <v>84</v>
      </c>
      <c r="K9918" t="s">
        <v>29609</v>
      </c>
      <c r="L9918">
        <v>17403910</v>
      </c>
      <c r="M9918">
        <f t="shared" si="308"/>
        <v>2745</v>
      </c>
      <c r="N9918" s="2">
        <f t="shared" si="309"/>
        <v>45.045045045045043</v>
      </c>
    </row>
    <row r="9919" spans="1:14" x14ac:dyDescent="0.3">
      <c r="A9919" t="s">
        <v>23173</v>
      </c>
      <c r="B9919" t="s">
        <v>87</v>
      </c>
      <c r="C9919">
        <v>4.2</v>
      </c>
      <c r="D9919">
        <v>542</v>
      </c>
      <c r="E9919">
        <v>1499</v>
      </c>
      <c r="F9919">
        <v>824</v>
      </c>
      <c r="G9919" t="s">
        <v>67</v>
      </c>
      <c r="H9919" t="s">
        <v>29610</v>
      </c>
      <c r="I9919" t="s">
        <v>37</v>
      </c>
      <c r="J9919" t="s">
        <v>91</v>
      </c>
      <c r="K9919" t="s">
        <v>29611</v>
      </c>
      <c r="L9919">
        <v>2339466</v>
      </c>
      <c r="M9919">
        <f t="shared" si="308"/>
        <v>446608</v>
      </c>
      <c r="N9919" s="2">
        <f t="shared" si="309"/>
        <v>45.030020013342224</v>
      </c>
    </row>
    <row r="9920" spans="1:14" x14ac:dyDescent="0.3">
      <c r="A9920" t="s">
        <v>29612</v>
      </c>
      <c r="B9920" t="s">
        <v>2694</v>
      </c>
      <c r="C9920">
        <v>4.3</v>
      </c>
      <c r="D9920">
        <v>54</v>
      </c>
      <c r="E9920">
        <v>1499</v>
      </c>
      <c r="F9920">
        <v>704</v>
      </c>
      <c r="G9920" t="s">
        <v>8704</v>
      </c>
      <c r="H9920" t="s">
        <v>29613</v>
      </c>
      <c r="I9920" t="s">
        <v>938</v>
      </c>
      <c r="J9920" t="s">
        <v>2697</v>
      </c>
      <c r="K9920" t="s">
        <v>29614</v>
      </c>
      <c r="L9920">
        <v>12276360</v>
      </c>
      <c r="M9920">
        <f t="shared" si="308"/>
        <v>38016</v>
      </c>
      <c r="N9920" s="2">
        <f t="shared" si="309"/>
        <v>53.03535690460307</v>
      </c>
    </row>
    <row r="9921" spans="1:14" x14ac:dyDescent="0.3">
      <c r="A9921" t="s">
        <v>3952</v>
      </c>
      <c r="B9921" t="s">
        <v>2705</v>
      </c>
      <c r="C9921">
        <v>4.2</v>
      </c>
      <c r="D9921">
        <v>435</v>
      </c>
      <c r="E9921">
        <v>2499</v>
      </c>
      <c r="F9921">
        <v>1399</v>
      </c>
      <c r="G9921" t="s">
        <v>683</v>
      </c>
      <c r="H9921" t="s">
        <v>29615</v>
      </c>
      <c r="I9921" t="s">
        <v>685</v>
      </c>
      <c r="J9921" t="s">
        <v>2707</v>
      </c>
      <c r="K9921" t="s">
        <v>29616</v>
      </c>
      <c r="L9921">
        <v>10860914</v>
      </c>
      <c r="M9921">
        <f t="shared" si="308"/>
        <v>608565</v>
      </c>
      <c r="N9921" s="2">
        <f t="shared" si="309"/>
        <v>44.017607042817126</v>
      </c>
    </row>
    <row r="9922" spans="1:14" x14ac:dyDescent="0.3">
      <c r="A9922" t="s">
        <v>7720</v>
      </c>
      <c r="B9922" t="s">
        <v>917</v>
      </c>
      <c r="C9922">
        <v>3.8</v>
      </c>
      <c r="D9922">
        <v>28</v>
      </c>
      <c r="E9922">
        <v>2399</v>
      </c>
      <c r="F9922">
        <v>1055</v>
      </c>
      <c r="G9922" t="s">
        <v>29</v>
      </c>
      <c r="H9922" t="s">
        <v>29617</v>
      </c>
      <c r="I9922" t="s">
        <v>132</v>
      </c>
      <c r="J9922" t="s">
        <v>919</v>
      </c>
      <c r="K9922" t="s">
        <v>29618</v>
      </c>
      <c r="L9922">
        <v>16858500</v>
      </c>
      <c r="M9922">
        <f t="shared" si="308"/>
        <v>29540</v>
      </c>
      <c r="N9922" s="2">
        <f t="shared" si="309"/>
        <v>56.023343059608166</v>
      </c>
    </row>
    <row r="9923" spans="1:14" x14ac:dyDescent="0.3">
      <c r="A9923" t="s">
        <v>29619</v>
      </c>
      <c r="B9923" t="s">
        <v>14016</v>
      </c>
      <c r="C9923">
        <v>4</v>
      </c>
      <c r="D9923">
        <v>42</v>
      </c>
      <c r="E9923">
        <v>999</v>
      </c>
      <c r="F9923">
        <v>979</v>
      </c>
      <c r="G9923" t="s">
        <v>683</v>
      </c>
      <c r="H9923" t="s">
        <v>29620</v>
      </c>
      <c r="I9923" t="s">
        <v>373</v>
      </c>
      <c r="J9923" t="s">
        <v>14018</v>
      </c>
      <c r="K9923" t="s">
        <v>29621</v>
      </c>
      <c r="L9923">
        <v>7212948</v>
      </c>
      <c r="M9923">
        <f t="shared" ref="M9923:M9986" si="310">D9923*F9923</f>
        <v>41118</v>
      </c>
      <c r="N9923" s="2">
        <f t="shared" ref="N9923:N9986" si="311">((E9923-F9923)/E9923) *100</f>
        <v>2.0020020020020022</v>
      </c>
    </row>
    <row r="9924" spans="1:14" x14ac:dyDescent="0.3">
      <c r="A9924" t="s">
        <v>3424</v>
      </c>
      <c r="B9924" t="s">
        <v>2669</v>
      </c>
      <c r="C9924">
        <v>4.0999999999999996</v>
      </c>
      <c r="D9924">
        <v>80</v>
      </c>
      <c r="E9924">
        <v>7899</v>
      </c>
      <c r="F9924">
        <v>3238</v>
      </c>
      <c r="G9924" t="s">
        <v>124</v>
      </c>
      <c r="H9924" t="s">
        <v>29622</v>
      </c>
      <c r="I9924" t="s">
        <v>132</v>
      </c>
      <c r="J9924" t="s">
        <v>2671</v>
      </c>
      <c r="K9924" t="s">
        <v>29623</v>
      </c>
      <c r="L9924">
        <v>14224868</v>
      </c>
      <c r="M9924">
        <f t="shared" si="310"/>
        <v>259040</v>
      </c>
      <c r="N9924" s="2">
        <f t="shared" si="311"/>
        <v>59.007469299911385</v>
      </c>
    </row>
    <row r="9925" spans="1:14" x14ac:dyDescent="0.3">
      <c r="A9925" t="s">
        <v>29624</v>
      </c>
      <c r="B9925" t="s">
        <v>1245</v>
      </c>
      <c r="C9925">
        <v>4</v>
      </c>
      <c r="D9925">
        <v>29</v>
      </c>
      <c r="E9925">
        <v>1499</v>
      </c>
      <c r="F9925">
        <v>1424</v>
      </c>
      <c r="G9925" t="s">
        <v>29</v>
      </c>
      <c r="H9925" t="s">
        <v>29625</v>
      </c>
      <c r="I9925" t="s">
        <v>434</v>
      </c>
      <c r="J9925" t="s">
        <v>1247</v>
      </c>
      <c r="K9925" t="s">
        <v>29626</v>
      </c>
      <c r="L9925">
        <v>11138506</v>
      </c>
      <c r="M9925">
        <f t="shared" si="310"/>
        <v>41296</v>
      </c>
      <c r="N9925" s="2">
        <f t="shared" si="311"/>
        <v>5.0033355570380253</v>
      </c>
    </row>
    <row r="9926" spans="1:14" x14ac:dyDescent="0.3">
      <c r="A9926" t="s">
        <v>6557</v>
      </c>
      <c r="B9926" t="s">
        <v>4284</v>
      </c>
      <c r="C9926">
        <v>3.9</v>
      </c>
      <c r="D9926">
        <v>188</v>
      </c>
      <c r="E9926">
        <v>1599</v>
      </c>
      <c r="F9926">
        <v>879</v>
      </c>
      <c r="G9926" t="s">
        <v>1268</v>
      </c>
      <c r="H9926" t="s">
        <v>29627</v>
      </c>
      <c r="I9926" t="s">
        <v>891</v>
      </c>
      <c r="J9926" t="s">
        <v>4287</v>
      </c>
      <c r="K9926" t="s">
        <v>29628</v>
      </c>
      <c r="L9926">
        <v>11019556</v>
      </c>
      <c r="M9926">
        <f t="shared" si="310"/>
        <v>165252</v>
      </c>
      <c r="N9926" s="2">
        <f t="shared" si="311"/>
        <v>45.028142589118197</v>
      </c>
    </row>
    <row r="9927" spans="1:14" x14ac:dyDescent="0.3">
      <c r="A9927" t="s">
        <v>18872</v>
      </c>
      <c r="B9927" t="s">
        <v>9517</v>
      </c>
      <c r="C9927">
        <v>3.9</v>
      </c>
      <c r="D9927">
        <v>118</v>
      </c>
      <c r="E9927">
        <v>1995</v>
      </c>
      <c r="F9927">
        <v>899</v>
      </c>
      <c r="G9927" t="s">
        <v>88</v>
      </c>
      <c r="H9927" t="s">
        <v>29629</v>
      </c>
      <c r="I9927" t="s">
        <v>1306</v>
      </c>
      <c r="J9927" t="s">
        <v>9519</v>
      </c>
      <c r="K9927" t="s">
        <v>29630</v>
      </c>
      <c r="L9927">
        <v>13453726</v>
      </c>
      <c r="M9927">
        <f t="shared" si="310"/>
        <v>106082</v>
      </c>
      <c r="N9927" s="2">
        <f t="shared" si="311"/>
        <v>54.937343358395985</v>
      </c>
    </row>
    <row r="9928" spans="1:14" x14ac:dyDescent="0.3">
      <c r="A9928" t="s">
        <v>5166</v>
      </c>
      <c r="B9928" t="s">
        <v>284</v>
      </c>
      <c r="C9928">
        <v>4.4000000000000004</v>
      </c>
      <c r="D9928">
        <v>654</v>
      </c>
      <c r="E9928">
        <v>899</v>
      </c>
      <c r="F9928">
        <v>494</v>
      </c>
      <c r="G9928" t="s">
        <v>124</v>
      </c>
      <c r="H9928" t="s">
        <v>29631</v>
      </c>
      <c r="I9928" t="s">
        <v>37</v>
      </c>
      <c r="J9928" t="s">
        <v>286</v>
      </c>
      <c r="K9928" t="s">
        <v>29632</v>
      </c>
      <c r="L9928">
        <v>12222088</v>
      </c>
      <c r="M9928">
        <f t="shared" si="310"/>
        <v>323076</v>
      </c>
      <c r="N9928" s="2">
        <f t="shared" si="311"/>
        <v>45.050055617352612</v>
      </c>
    </row>
    <row r="9929" spans="1:14" x14ac:dyDescent="0.3">
      <c r="A9929" t="s">
        <v>29633</v>
      </c>
      <c r="B9929" t="s">
        <v>241</v>
      </c>
      <c r="C9929">
        <v>3.9</v>
      </c>
      <c r="D9929">
        <v>816</v>
      </c>
      <c r="E9929">
        <v>1899</v>
      </c>
      <c r="F9929">
        <v>1139</v>
      </c>
      <c r="G9929" t="s">
        <v>29634</v>
      </c>
      <c r="H9929" t="s">
        <v>29635</v>
      </c>
      <c r="I9929" t="s">
        <v>1165</v>
      </c>
      <c r="J9929" t="s">
        <v>245</v>
      </c>
      <c r="K9929" t="s">
        <v>29636</v>
      </c>
      <c r="L9929">
        <v>9678331</v>
      </c>
      <c r="M9929">
        <f t="shared" si="310"/>
        <v>929424</v>
      </c>
      <c r="N9929" s="2">
        <f t="shared" si="311"/>
        <v>40.021063717746181</v>
      </c>
    </row>
    <row r="9930" spans="1:14" x14ac:dyDescent="0.3">
      <c r="A9930" t="s">
        <v>29637</v>
      </c>
      <c r="B9930" t="s">
        <v>1426</v>
      </c>
      <c r="C9930">
        <v>4.5999999999999996</v>
      </c>
      <c r="D9930">
        <v>19</v>
      </c>
      <c r="E9930">
        <v>6499</v>
      </c>
      <c r="F9930">
        <v>5849</v>
      </c>
      <c r="G9930" t="s">
        <v>16913</v>
      </c>
      <c r="H9930" t="s">
        <v>29638</v>
      </c>
      <c r="I9930" t="s">
        <v>846</v>
      </c>
      <c r="J9930" t="s">
        <v>1428</v>
      </c>
      <c r="K9930" t="s">
        <v>29639</v>
      </c>
      <c r="L9930">
        <v>14312762</v>
      </c>
      <c r="M9930">
        <f t="shared" si="310"/>
        <v>111131</v>
      </c>
      <c r="N9930" s="2">
        <f t="shared" si="311"/>
        <v>10.001538698261271</v>
      </c>
    </row>
    <row r="9931" spans="1:14" x14ac:dyDescent="0.3">
      <c r="A9931" t="s">
        <v>29640</v>
      </c>
      <c r="B9931" t="s">
        <v>3833</v>
      </c>
      <c r="C9931">
        <v>3.1</v>
      </c>
      <c r="D9931">
        <v>11</v>
      </c>
      <c r="E9931">
        <v>3999</v>
      </c>
      <c r="F9931">
        <v>1999</v>
      </c>
      <c r="G9931" t="s">
        <v>29641</v>
      </c>
      <c r="H9931" t="s">
        <v>29642</v>
      </c>
      <c r="I9931" t="s">
        <v>50</v>
      </c>
      <c r="J9931" t="s">
        <v>3835</v>
      </c>
      <c r="K9931" t="s">
        <v>29643</v>
      </c>
      <c r="L9931">
        <v>15754220</v>
      </c>
      <c r="M9931">
        <f t="shared" si="310"/>
        <v>21989</v>
      </c>
      <c r="N9931" s="2">
        <f t="shared" si="311"/>
        <v>50.01250312578145</v>
      </c>
    </row>
    <row r="9932" spans="1:14" x14ac:dyDescent="0.3">
      <c r="A9932" t="s">
        <v>29644</v>
      </c>
      <c r="B9932" t="s">
        <v>6162</v>
      </c>
      <c r="C9932">
        <v>4.3</v>
      </c>
      <c r="D9932">
        <v>13</v>
      </c>
      <c r="E9932">
        <v>1499</v>
      </c>
      <c r="F9932">
        <v>599</v>
      </c>
      <c r="G9932" t="s">
        <v>124</v>
      </c>
      <c r="H9932" t="s">
        <v>29645</v>
      </c>
      <c r="I9932" t="s">
        <v>126</v>
      </c>
      <c r="J9932" t="s">
        <v>6164</v>
      </c>
      <c r="K9932" t="s">
        <v>29646</v>
      </c>
      <c r="L9932">
        <v>11611950</v>
      </c>
      <c r="M9932">
        <f t="shared" si="310"/>
        <v>7787</v>
      </c>
      <c r="N9932" s="2">
        <f t="shared" si="311"/>
        <v>60.040026684456308</v>
      </c>
    </row>
    <row r="9933" spans="1:14" x14ac:dyDescent="0.3">
      <c r="A9933" t="s">
        <v>5793</v>
      </c>
      <c r="B9933" t="s">
        <v>29647</v>
      </c>
      <c r="C9933">
        <v>3.5</v>
      </c>
      <c r="D9933">
        <v>2</v>
      </c>
      <c r="E9933">
        <v>1499</v>
      </c>
      <c r="F9933">
        <v>1349</v>
      </c>
      <c r="G9933" t="s">
        <v>683</v>
      </c>
      <c r="H9933" t="s">
        <v>29648</v>
      </c>
      <c r="I9933" t="s">
        <v>685</v>
      </c>
      <c r="J9933" t="s">
        <v>29649</v>
      </c>
      <c r="K9933" t="s">
        <v>29650</v>
      </c>
      <c r="L9933">
        <v>17020322</v>
      </c>
      <c r="M9933">
        <f t="shared" si="310"/>
        <v>2698</v>
      </c>
      <c r="N9933" s="2">
        <f t="shared" si="311"/>
        <v>10.006671114076051</v>
      </c>
    </row>
    <row r="9934" spans="1:14" x14ac:dyDescent="0.3">
      <c r="A9934" t="s">
        <v>3735</v>
      </c>
      <c r="B9934" t="s">
        <v>1078</v>
      </c>
      <c r="C9934">
        <v>4.2</v>
      </c>
      <c r="D9934">
        <v>16</v>
      </c>
      <c r="E9934">
        <v>2990</v>
      </c>
      <c r="F9934">
        <v>2093</v>
      </c>
      <c r="G9934" t="s">
        <v>242</v>
      </c>
      <c r="H9934" t="s">
        <v>29651</v>
      </c>
      <c r="I9934" t="s">
        <v>1176</v>
      </c>
      <c r="J9934" t="s">
        <v>1081</v>
      </c>
      <c r="K9934" t="s">
        <v>29652</v>
      </c>
      <c r="L9934">
        <v>10725362</v>
      </c>
      <c r="M9934">
        <f t="shared" si="310"/>
        <v>33488</v>
      </c>
      <c r="N9934" s="2">
        <f t="shared" si="311"/>
        <v>30</v>
      </c>
    </row>
    <row r="9935" spans="1:14" x14ac:dyDescent="0.3">
      <c r="A9935" t="s">
        <v>29653</v>
      </c>
      <c r="B9935" t="s">
        <v>1016</v>
      </c>
      <c r="C9935">
        <v>4.8</v>
      </c>
      <c r="D9935">
        <v>4</v>
      </c>
      <c r="E9935">
        <v>1099</v>
      </c>
      <c r="F9935">
        <v>426</v>
      </c>
      <c r="G9935" t="s">
        <v>182</v>
      </c>
      <c r="H9935" t="s">
        <v>29654</v>
      </c>
      <c r="I9935" t="s">
        <v>37</v>
      </c>
      <c r="J9935" t="s">
        <v>1018</v>
      </c>
      <c r="K9935" t="s">
        <v>29655</v>
      </c>
      <c r="L9935">
        <v>18267766</v>
      </c>
      <c r="M9935">
        <f t="shared" si="310"/>
        <v>1704</v>
      </c>
      <c r="N9935" s="2">
        <f t="shared" si="311"/>
        <v>61.237488626023662</v>
      </c>
    </row>
    <row r="9936" spans="1:14" x14ac:dyDescent="0.3">
      <c r="A9936" t="s">
        <v>29656</v>
      </c>
      <c r="B9936" t="s">
        <v>9959</v>
      </c>
      <c r="C9936">
        <v>4.2</v>
      </c>
      <c r="D9936">
        <v>72</v>
      </c>
      <c r="E9936">
        <v>2599</v>
      </c>
      <c r="F9936">
        <v>1039</v>
      </c>
      <c r="G9936" t="s">
        <v>42</v>
      </c>
      <c r="H9936" t="s">
        <v>29657</v>
      </c>
      <c r="I9936" t="s">
        <v>752</v>
      </c>
      <c r="J9936" t="s">
        <v>9961</v>
      </c>
      <c r="K9936" t="s">
        <v>29658</v>
      </c>
      <c r="L9936">
        <v>13584814</v>
      </c>
      <c r="M9936">
        <f t="shared" si="310"/>
        <v>74808</v>
      </c>
      <c r="N9936" s="2">
        <f t="shared" si="311"/>
        <v>60.023085802231627</v>
      </c>
    </row>
    <row r="9937" spans="1:14" x14ac:dyDescent="0.3">
      <c r="A9937" t="s">
        <v>6580</v>
      </c>
      <c r="B9937" t="s">
        <v>3865</v>
      </c>
      <c r="C9937">
        <v>4.3</v>
      </c>
      <c r="D9937">
        <v>169</v>
      </c>
      <c r="E9937">
        <v>1898</v>
      </c>
      <c r="F9937">
        <v>759</v>
      </c>
      <c r="G9937" t="s">
        <v>67</v>
      </c>
      <c r="H9937" t="s">
        <v>29659</v>
      </c>
      <c r="I9937" t="s">
        <v>297</v>
      </c>
      <c r="J9937" t="s">
        <v>3867</v>
      </c>
      <c r="K9937" t="s">
        <v>29660</v>
      </c>
      <c r="L9937">
        <v>13529118</v>
      </c>
      <c r="M9937">
        <f t="shared" si="310"/>
        <v>128271</v>
      </c>
      <c r="N9937" s="2">
        <f t="shared" si="311"/>
        <v>60.010537407797685</v>
      </c>
    </row>
    <row r="9938" spans="1:14" x14ac:dyDescent="0.3">
      <c r="A9938" t="s">
        <v>29661</v>
      </c>
      <c r="B9938" t="s">
        <v>456</v>
      </c>
      <c r="C9938">
        <v>4.4000000000000004</v>
      </c>
      <c r="D9938">
        <v>15</v>
      </c>
      <c r="E9938">
        <v>2090</v>
      </c>
      <c r="F9938">
        <v>1045</v>
      </c>
      <c r="G9938" t="s">
        <v>5541</v>
      </c>
      <c r="H9938" t="s">
        <v>29662</v>
      </c>
      <c r="I9938" t="s">
        <v>83</v>
      </c>
      <c r="J9938" t="s">
        <v>459</v>
      </c>
      <c r="K9938" t="s">
        <v>29663</v>
      </c>
      <c r="L9938">
        <v>15852662</v>
      </c>
      <c r="M9938">
        <f t="shared" si="310"/>
        <v>15675</v>
      </c>
      <c r="N9938" s="2">
        <f t="shared" si="311"/>
        <v>50</v>
      </c>
    </row>
    <row r="9939" spans="1:14" x14ac:dyDescent="0.3">
      <c r="A9939" t="s">
        <v>29664</v>
      </c>
      <c r="B9939" t="s">
        <v>12257</v>
      </c>
      <c r="C9939">
        <v>4.7</v>
      </c>
      <c r="D9939">
        <v>9</v>
      </c>
      <c r="E9939">
        <v>1498</v>
      </c>
      <c r="F9939">
        <v>674</v>
      </c>
      <c r="G9939" t="s">
        <v>29</v>
      </c>
      <c r="H9939" t="s">
        <v>29665</v>
      </c>
      <c r="I9939" t="s">
        <v>126</v>
      </c>
      <c r="J9939" t="s">
        <v>12259</v>
      </c>
      <c r="K9939" t="s">
        <v>29666</v>
      </c>
      <c r="L9939">
        <v>13429762</v>
      </c>
      <c r="M9939">
        <f t="shared" si="310"/>
        <v>6066</v>
      </c>
      <c r="N9939" s="2">
        <f t="shared" si="311"/>
        <v>55.006675567423237</v>
      </c>
    </row>
    <row r="9940" spans="1:14" x14ac:dyDescent="0.3">
      <c r="A9940" t="s">
        <v>29667</v>
      </c>
      <c r="B9940" t="s">
        <v>889</v>
      </c>
      <c r="C9940">
        <v>4.0999999999999996</v>
      </c>
      <c r="D9940">
        <v>338</v>
      </c>
      <c r="E9940">
        <v>2199</v>
      </c>
      <c r="F9940">
        <v>1319</v>
      </c>
      <c r="G9940" t="s">
        <v>4748</v>
      </c>
      <c r="H9940" t="s">
        <v>29668</v>
      </c>
      <c r="I9940" t="s">
        <v>891</v>
      </c>
      <c r="J9940" t="s">
        <v>892</v>
      </c>
      <c r="K9940" t="s">
        <v>29669</v>
      </c>
      <c r="L9940">
        <v>2399432</v>
      </c>
      <c r="M9940">
        <f t="shared" si="310"/>
        <v>445822</v>
      </c>
      <c r="N9940" s="2">
        <f t="shared" si="311"/>
        <v>40.01819008640291</v>
      </c>
    </row>
    <row r="9941" spans="1:14" x14ac:dyDescent="0.3">
      <c r="A9941" t="s">
        <v>10313</v>
      </c>
      <c r="B9941" t="s">
        <v>3772</v>
      </c>
      <c r="C9941">
        <v>4.0999999999999996</v>
      </c>
      <c r="D9941">
        <v>80</v>
      </c>
      <c r="E9941">
        <v>3799</v>
      </c>
      <c r="F9941">
        <v>1899</v>
      </c>
      <c r="G9941" t="s">
        <v>16</v>
      </c>
      <c r="H9941" t="s">
        <v>29670</v>
      </c>
      <c r="I9941" t="s">
        <v>586</v>
      </c>
      <c r="J9941" t="s">
        <v>3774</v>
      </c>
      <c r="K9941" t="s">
        <v>29671</v>
      </c>
      <c r="L9941">
        <v>14035924</v>
      </c>
      <c r="M9941">
        <f t="shared" si="310"/>
        <v>151920</v>
      </c>
      <c r="N9941" s="2">
        <f t="shared" si="311"/>
        <v>50.013161358252169</v>
      </c>
    </row>
    <row r="9942" spans="1:14" x14ac:dyDescent="0.3">
      <c r="A9942" t="s">
        <v>29672</v>
      </c>
      <c r="B9942" t="s">
        <v>6760</v>
      </c>
      <c r="C9942">
        <v>4.2</v>
      </c>
      <c r="D9942">
        <v>857</v>
      </c>
      <c r="E9942">
        <v>1999</v>
      </c>
      <c r="F9942">
        <v>1799</v>
      </c>
      <c r="G9942" t="s">
        <v>16</v>
      </c>
      <c r="H9942" t="s">
        <v>29673</v>
      </c>
      <c r="I9942" t="s">
        <v>6762</v>
      </c>
      <c r="J9942" t="s">
        <v>6763</v>
      </c>
      <c r="K9942" t="s">
        <v>29674</v>
      </c>
      <c r="L9942">
        <v>11464884</v>
      </c>
      <c r="M9942">
        <f t="shared" si="310"/>
        <v>1541743</v>
      </c>
      <c r="N9942" s="2">
        <f t="shared" si="311"/>
        <v>10.005002501250624</v>
      </c>
    </row>
    <row r="9943" spans="1:14" x14ac:dyDescent="0.3">
      <c r="A9943" t="s">
        <v>29675</v>
      </c>
      <c r="B9943" t="s">
        <v>750</v>
      </c>
      <c r="C9943">
        <v>4.0999999999999996</v>
      </c>
      <c r="D9943">
        <v>916</v>
      </c>
      <c r="E9943">
        <v>1290</v>
      </c>
      <c r="F9943">
        <v>516</v>
      </c>
      <c r="G9943" t="s">
        <v>194</v>
      </c>
      <c r="H9943" t="s">
        <v>29676</v>
      </c>
      <c r="I9943" t="s">
        <v>56</v>
      </c>
      <c r="J9943" t="s">
        <v>753</v>
      </c>
      <c r="K9943" t="s">
        <v>29677</v>
      </c>
      <c r="L9943">
        <v>1617114</v>
      </c>
      <c r="M9943">
        <f t="shared" si="310"/>
        <v>472656</v>
      </c>
      <c r="N9943" s="2">
        <f t="shared" si="311"/>
        <v>60</v>
      </c>
    </row>
    <row r="9944" spans="1:14" x14ac:dyDescent="0.3">
      <c r="A9944" t="s">
        <v>708</v>
      </c>
      <c r="B9944" t="s">
        <v>3852</v>
      </c>
      <c r="C9944">
        <v>4</v>
      </c>
      <c r="D9944">
        <v>19</v>
      </c>
      <c r="E9944">
        <v>1495</v>
      </c>
      <c r="F9944">
        <v>1046</v>
      </c>
      <c r="G9944" t="s">
        <v>42</v>
      </c>
      <c r="H9944" t="s">
        <v>29678</v>
      </c>
      <c r="I9944" t="s">
        <v>56</v>
      </c>
      <c r="J9944" t="s">
        <v>3854</v>
      </c>
      <c r="K9944" t="s">
        <v>29679</v>
      </c>
      <c r="L9944">
        <v>10585706</v>
      </c>
      <c r="M9944">
        <f t="shared" si="310"/>
        <v>19874</v>
      </c>
      <c r="N9944" s="2">
        <f t="shared" si="311"/>
        <v>30.03344481605351</v>
      </c>
    </row>
    <row r="9945" spans="1:14" x14ac:dyDescent="0.3">
      <c r="A9945" t="s">
        <v>29680</v>
      </c>
      <c r="B9945" t="s">
        <v>13464</v>
      </c>
      <c r="C9945">
        <v>4.0999999999999996</v>
      </c>
      <c r="D9945">
        <v>52</v>
      </c>
      <c r="E9945">
        <v>999</v>
      </c>
      <c r="F9945">
        <v>509</v>
      </c>
      <c r="G9945" t="s">
        <v>29681</v>
      </c>
      <c r="H9945" t="s">
        <v>29682</v>
      </c>
      <c r="I9945" t="s">
        <v>110</v>
      </c>
      <c r="J9945" t="s">
        <v>13467</v>
      </c>
      <c r="K9945" t="s">
        <v>29683</v>
      </c>
      <c r="L9945">
        <v>11891994</v>
      </c>
      <c r="M9945">
        <f t="shared" si="310"/>
        <v>26468</v>
      </c>
      <c r="N9945" s="2">
        <f t="shared" si="311"/>
        <v>49.049049049049046</v>
      </c>
    </row>
    <row r="9946" spans="1:14" x14ac:dyDescent="0.3">
      <c r="A9946" t="s">
        <v>20753</v>
      </c>
      <c r="B9946" t="s">
        <v>5670</v>
      </c>
      <c r="C9946">
        <v>4.8</v>
      </c>
      <c r="D9946">
        <v>5</v>
      </c>
      <c r="E9946">
        <v>1699</v>
      </c>
      <c r="F9946">
        <v>934</v>
      </c>
      <c r="G9946" t="s">
        <v>17386</v>
      </c>
      <c r="H9946" t="s">
        <v>29684</v>
      </c>
      <c r="I9946" t="s">
        <v>630</v>
      </c>
      <c r="J9946" t="s">
        <v>5672</v>
      </c>
      <c r="K9946" t="s">
        <v>29685</v>
      </c>
      <c r="L9946">
        <v>18137310</v>
      </c>
      <c r="M9946">
        <f t="shared" si="310"/>
        <v>4670</v>
      </c>
      <c r="N9946" s="2">
        <f t="shared" si="311"/>
        <v>45.026486168334316</v>
      </c>
    </row>
    <row r="9947" spans="1:14" x14ac:dyDescent="0.3">
      <c r="A9947" t="s">
        <v>29686</v>
      </c>
      <c r="B9947" t="s">
        <v>1751</v>
      </c>
      <c r="C9947">
        <v>4.3</v>
      </c>
      <c r="D9947">
        <v>62</v>
      </c>
      <c r="E9947">
        <v>1995</v>
      </c>
      <c r="F9947">
        <v>399</v>
      </c>
      <c r="G9947" t="s">
        <v>16</v>
      </c>
      <c r="H9947" t="s">
        <v>29687</v>
      </c>
      <c r="I9947" t="s">
        <v>388</v>
      </c>
      <c r="J9947" t="s">
        <v>1753</v>
      </c>
      <c r="K9947" t="s">
        <v>29688</v>
      </c>
      <c r="L9947">
        <v>14661772</v>
      </c>
      <c r="M9947">
        <f t="shared" si="310"/>
        <v>24738</v>
      </c>
      <c r="N9947" s="2">
        <f t="shared" si="311"/>
        <v>80</v>
      </c>
    </row>
    <row r="9948" spans="1:14" x14ac:dyDescent="0.3">
      <c r="A9948" t="s">
        <v>29689</v>
      </c>
      <c r="B9948" t="s">
        <v>2242</v>
      </c>
      <c r="C9948">
        <v>3.8</v>
      </c>
      <c r="D9948">
        <v>58</v>
      </c>
      <c r="E9948">
        <v>999</v>
      </c>
      <c r="F9948">
        <v>469</v>
      </c>
      <c r="G9948" t="s">
        <v>124</v>
      </c>
      <c r="H9948" t="s">
        <v>29690</v>
      </c>
      <c r="I9948" t="s">
        <v>56</v>
      </c>
      <c r="J9948" t="s">
        <v>2244</v>
      </c>
      <c r="K9948" t="s">
        <v>29691</v>
      </c>
      <c r="L9948">
        <v>14572386</v>
      </c>
      <c r="M9948">
        <f t="shared" si="310"/>
        <v>27202</v>
      </c>
      <c r="N9948" s="2">
        <f t="shared" si="311"/>
        <v>53.053053053053056</v>
      </c>
    </row>
    <row r="9949" spans="1:14" x14ac:dyDescent="0.3">
      <c r="A9949" t="s">
        <v>2060</v>
      </c>
      <c r="B9949" t="s">
        <v>230</v>
      </c>
      <c r="C9949">
        <v>3.8</v>
      </c>
      <c r="D9949">
        <v>21</v>
      </c>
      <c r="E9949">
        <v>1999</v>
      </c>
      <c r="F9949">
        <v>799</v>
      </c>
      <c r="G9949" t="s">
        <v>1536</v>
      </c>
      <c r="H9949" t="s">
        <v>29692</v>
      </c>
      <c r="I9949" t="s">
        <v>83</v>
      </c>
      <c r="J9949" t="s">
        <v>232</v>
      </c>
      <c r="K9949" t="s">
        <v>29693</v>
      </c>
      <c r="L9949">
        <v>14637862</v>
      </c>
      <c r="M9949">
        <f t="shared" si="310"/>
        <v>16779</v>
      </c>
      <c r="N9949" s="2">
        <f t="shared" si="311"/>
        <v>60.030015007503756</v>
      </c>
    </row>
    <row r="9950" spans="1:14" x14ac:dyDescent="0.3">
      <c r="A9950" t="s">
        <v>29694</v>
      </c>
      <c r="B9950" t="s">
        <v>1549</v>
      </c>
      <c r="C9950">
        <v>4.4000000000000004</v>
      </c>
      <c r="D9950">
        <v>160</v>
      </c>
      <c r="E9950">
        <v>1899</v>
      </c>
      <c r="F9950">
        <v>797</v>
      </c>
      <c r="G9950" t="s">
        <v>194</v>
      </c>
      <c r="H9950" t="s">
        <v>29695</v>
      </c>
      <c r="I9950" t="s">
        <v>1348</v>
      </c>
      <c r="J9950" t="s">
        <v>1551</v>
      </c>
      <c r="K9950" t="s">
        <v>29696</v>
      </c>
      <c r="L9950">
        <v>13792390</v>
      </c>
      <c r="M9950">
        <f t="shared" si="310"/>
        <v>127520</v>
      </c>
      <c r="N9950" s="2">
        <f t="shared" si="311"/>
        <v>58.030542390731966</v>
      </c>
    </row>
    <row r="9951" spans="1:14" x14ac:dyDescent="0.3">
      <c r="A9951" t="s">
        <v>1226</v>
      </c>
      <c r="B9951" t="s">
        <v>114</v>
      </c>
      <c r="C9951">
        <v>4</v>
      </c>
      <c r="D9951">
        <v>13</v>
      </c>
      <c r="E9951">
        <v>1699</v>
      </c>
      <c r="F9951">
        <v>594</v>
      </c>
      <c r="G9951" t="s">
        <v>838</v>
      </c>
      <c r="H9951" t="s">
        <v>29697</v>
      </c>
      <c r="I9951" t="s">
        <v>1229</v>
      </c>
      <c r="J9951" t="s">
        <v>116</v>
      </c>
      <c r="K9951" t="s">
        <v>29698</v>
      </c>
      <c r="L9951">
        <v>16999400</v>
      </c>
      <c r="M9951">
        <f t="shared" si="310"/>
        <v>7722</v>
      </c>
      <c r="N9951" s="2">
        <f t="shared" si="311"/>
        <v>65.038257798705118</v>
      </c>
    </row>
    <row r="9952" spans="1:14" x14ac:dyDescent="0.3">
      <c r="A9952" t="s">
        <v>29699</v>
      </c>
      <c r="B9952" t="s">
        <v>9229</v>
      </c>
      <c r="C9952">
        <v>4.5</v>
      </c>
      <c r="D9952">
        <v>55</v>
      </c>
      <c r="E9952">
        <v>2249</v>
      </c>
      <c r="F9952">
        <v>1461</v>
      </c>
      <c r="G9952" t="s">
        <v>16</v>
      </c>
      <c r="H9952" t="s">
        <v>29700</v>
      </c>
      <c r="I9952" t="s">
        <v>1946</v>
      </c>
      <c r="J9952" t="s">
        <v>9231</v>
      </c>
      <c r="K9952" t="s">
        <v>29701</v>
      </c>
      <c r="L9952">
        <v>14209758</v>
      </c>
      <c r="M9952">
        <f t="shared" si="310"/>
        <v>80355</v>
      </c>
      <c r="N9952" s="2">
        <f t="shared" si="311"/>
        <v>35.037794575366831</v>
      </c>
    </row>
    <row r="9953" spans="1:14" x14ac:dyDescent="0.3">
      <c r="A9953" t="s">
        <v>29702</v>
      </c>
      <c r="B9953" t="s">
        <v>16819</v>
      </c>
      <c r="C9953">
        <v>4.9000000000000004</v>
      </c>
      <c r="D9953">
        <v>85</v>
      </c>
      <c r="E9953">
        <v>495</v>
      </c>
      <c r="F9953">
        <v>396</v>
      </c>
      <c r="G9953" t="s">
        <v>472</v>
      </c>
      <c r="H9953" t="s">
        <v>29703</v>
      </c>
      <c r="I9953" t="s">
        <v>474</v>
      </c>
      <c r="J9953" t="s">
        <v>16821</v>
      </c>
      <c r="K9953" t="s">
        <v>29704</v>
      </c>
      <c r="L9953">
        <v>15620120</v>
      </c>
      <c r="M9953">
        <f t="shared" si="310"/>
        <v>33660</v>
      </c>
      <c r="N9953" s="2">
        <f t="shared" si="311"/>
        <v>20</v>
      </c>
    </row>
    <row r="9954" spans="1:14" x14ac:dyDescent="0.3">
      <c r="A9954" t="s">
        <v>2032</v>
      </c>
      <c r="B9954" t="s">
        <v>80</v>
      </c>
      <c r="C9954">
        <v>3.6</v>
      </c>
      <c r="D9954">
        <v>57</v>
      </c>
      <c r="E9954">
        <v>1799</v>
      </c>
      <c r="F9954">
        <v>809</v>
      </c>
      <c r="G9954" t="s">
        <v>1536</v>
      </c>
      <c r="H9954" t="s">
        <v>29705</v>
      </c>
      <c r="I9954" t="s">
        <v>83</v>
      </c>
      <c r="J9954" t="s">
        <v>84</v>
      </c>
      <c r="K9954" t="s">
        <v>29706</v>
      </c>
      <c r="L9954">
        <v>15976868</v>
      </c>
      <c r="M9954">
        <f t="shared" si="310"/>
        <v>46113</v>
      </c>
      <c r="N9954" s="2">
        <f t="shared" si="311"/>
        <v>55.03057254030017</v>
      </c>
    </row>
    <row r="9955" spans="1:14" x14ac:dyDescent="0.3">
      <c r="A9955" t="s">
        <v>29707</v>
      </c>
      <c r="B9955" t="s">
        <v>230</v>
      </c>
      <c r="C9955">
        <v>4.3</v>
      </c>
      <c r="D9955">
        <v>177</v>
      </c>
      <c r="E9955">
        <v>3399</v>
      </c>
      <c r="F9955">
        <v>1019</v>
      </c>
      <c r="G9955" t="s">
        <v>757</v>
      </c>
      <c r="H9955" t="s">
        <v>29708</v>
      </c>
      <c r="I9955" t="s">
        <v>759</v>
      </c>
      <c r="J9955" t="s">
        <v>232</v>
      </c>
      <c r="K9955" t="s">
        <v>29709</v>
      </c>
      <c r="L9955">
        <v>11118600</v>
      </c>
      <c r="M9955">
        <f t="shared" si="310"/>
        <v>180363</v>
      </c>
      <c r="N9955" s="2">
        <f t="shared" si="311"/>
        <v>70.020594292438957</v>
      </c>
    </row>
    <row r="9956" spans="1:14" x14ac:dyDescent="0.3">
      <c r="A9956" t="s">
        <v>5509</v>
      </c>
      <c r="B9956" t="s">
        <v>371</v>
      </c>
      <c r="C9956">
        <v>4.0999999999999996</v>
      </c>
      <c r="D9956">
        <v>7</v>
      </c>
      <c r="E9956">
        <v>1298</v>
      </c>
      <c r="F9956">
        <v>519</v>
      </c>
      <c r="G9956" t="s">
        <v>5138</v>
      </c>
      <c r="H9956" t="s">
        <v>29710</v>
      </c>
      <c r="I9956" t="s">
        <v>297</v>
      </c>
      <c r="J9956" t="s">
        <v>374</v>
      </c>
      <c r="K9956" t="s">
        <v>29711</v>
      </c>
      <c r="L9956">
        <v>17985866</v>
      </c>
      <c r="M9956">
        <f t="shared" si="310"/>
        <v>3633</v>
      </c>
      <c r="N9956" s="2">
        <f t="shared" si="311"/>
        <v>60.015408320493066</v>
      </c>
    </row>
    <row r="9957" spans="1:14" x14ac:dyDescent="0.3">
      <c r="A9957" t="s">
        <v>8405</v>
      </c>
      <c r="B9957" t="s">
        <v>80</v>
      </c>
      <c r="C9957">
        <v>4.5</v>
      </c>
      <c r="D9957">
        <v>2</v>
      </c>
      <c r="E9957">
        <v>2699</v>
      </c>
      <c r="F9957">
        <v>1484</v>
      </c>
      <c r="G9957" t="s">
        <v>74</v>
      </c>
      <c r="H9957" t="s">
        <v>29712</v>
      </c>
      <c r="I9957" t="s">
        <v>685</v>
      </c>
      <c r="J9957" t="s">
        <v>84</v>
      </c>
      <c r="K9957" t="s">
        <v>29713</v>
      </c>
      <c r="L9957">
        <v>15599950</v>
      </c>
      <c r="M9957">
        <f t="shared" si="310"/>
        <v>2968</v>
      </c>
      <c r="N9957" s="2">
        <f t="shared" si="311"/>
        <v>45.016672841793259</v>
      </c>
    </row>
    <row r="9958" spans="1:14" x14ac:dyDescent="0.3">
      <c r="A9958" t="s">
        <v>1821</v>
      </c>
      <c r="B9958" t="s">
        <v>4193</v>
      </c>
      <c r="C9958">
        <v>4.2</v>
      </c>
      <c r="D9958">
        <v>121</v>
      </c>
      <c r="E9958">
        <v>3795</v>
      </c>
      <c r="F9958">
        <v>2087</v>
      </c>
      <c r="G9958" t="s">
        <v>16</v>
      </c>
      <c r="H9958" t="s">
        <v>29714</v>
      </c>
      <c r="I9958" t="s">
        <v>177</v>
      </c>
      <c r="J9958" t="s">
        <v>4195</v>
      </c>
      <c r="K9958" t="s">
        <v>29715</v>
      </c>
      <c r="L9958">
        <v>10669984</v>
      </c>
      <c r="M9958">
        <f t="shared" si="310"/>
        <v>252527</v>
      </c>
      <c r="N9958" s="2">
        <f t="shared" si="311"/>
        <v>45.006587615283266</v>
      </c>
    </row>
    <row r="9959" spans="1:14" x14ac:dyDescent="0.3">
      <c r="A9959" t="s">
        <v>5718</v>
      </c>
      <c r="B9959" t="s">
        <v>376</v>
      </c>
      <c r="C9959">
        <v>3.4</v>
      </c>
      <c r="D9959">
        <v>31</v>
      </c>
      <c r="E9959">
        <v>2850</v>
      </c>
      <c r="F9959">
        <v>2850</v>
      </c>
      <c r="G9959" t="s">
        <v>16</v>
      </c>
      <c r="H9959" t="s">
        <v>29716</v>
      </c>
      <c r="I9959" t="s">
        <v>18</v>
      </c>
      <c r="J9959" t="s">
        <v>378</v>
      </c>
      <c r="K9959" t="s">
        <v>29717</v>
      </c>
      <c r="L9959">
        <v>15244112</v>
      </c>
      <c r="M9959">
        <f t="shared" si="310"/>
        <v>88350</v>
      </c>
      <c r="N9959" s="2">
        <f t="shared" si="311"/>
        <v>0</v>
      </c>
    </row>
    <row r="9960" spans="1:14" x14ac:dyDescent="0.3">
      <c r="A9960" t="s">
        <v>8239</v>
      </c>
      <c r="B9960" t="s">
        <v>6942</v>
      </c>
      <c r="C9960">
        <v>4.2</v>
      </c>
      <c r="D9960">
        <v>40</v>
      </c>
      <c r="E9960">
        <v>1899</v>
      </c>
      <c r="F9960">
        <v>892</v>
      </c>
      <c r="G9960" t="s">
        <v>905</v>
      </c>
      <c r="H9960" t="s">
        <v>29718</v>
      </c>
      <c r="I9960" t="s">
        <v>446</v>
      </c>
      <c r="J9960" t="s">
        <v>6944</v>
      </c>
      <c r="K9960" t="s">
        <v>29719</v>
      </c>
      <c r="L9960">
        <v>13002184</v>
      </c>
      <c r="M9960">
        <f t="shared" si="310"/>
        <v>35680</v>
      </c>
      <c r="N9960" s="2">
        <f t="shared" si="311"/>
        <v>53.027909426013686</v>
      </c>
    </row>
    <row r="9961" spans="1:14" x14ac:dyDescent="0.3">
      <c r="A9961" t="s">
        <v>5751</v>
      </c>
      <c r="B9961" t="s">
        <v>584</v>
      </c>
      <c r="C9961">
        <v>4</v>
      </c>
      <c r="D9961">
        <v>179</v>
      </c>
      <c r="E9961">
        <v>3495</v>
      </c>
      <c r="F9961">
        <v>1642</v>
      </c>
      <c r="G9961" t="s">
        <v>16</v>
      </c>
      <c r="H9961" t="s">
        <v>29720</v>
      </c>
      <c r="I9961" t="s">
        <v>586</v>
      </c>
      <c r="J9961" t="s">
        <v>587</v>
      </c>
      <c r="K9961" t="s">
        <v>29721</v>
      </c>
      <c r="L9961">
        <v>11632526</v>
      </c>
      <c r="M9961">
        <f t="shared" si="310"/>
        <v>293918</v>
      </c>
      <c r="N9961" s="2">
        <f t="shared" si="311"/>
        <v>53.01859799713877</v>
      </c>
    </row>
    <row r="9962" spans="1:14" x14ac:dyDescent="0.3">
      <c r="A9962" t="s">
        <v>2032</v>
      </c>
      <c r="B9962" t="s">
        <v>230</v>
      </c>
      <c r="C9962">
        <v>4</v>
      </c>
      <c r="D9962">
        <v>9</v>
      </c>
      <c r="E9962">
        <v>1499</v>
      </c>
      <c r="F9962">
        <v>824</v>
      </c>
      <c r="G9962" t="s">
        <v>29722</v>
      </c>
      <c r="H9962" t="s">
        <v>29723</v>
      </c>
      <c r="I9962" t="s">
        <v>83</v>
      </c>
      <c r="J9962" t="s">
        <v>232</v>
      </c>
      <c r="K9962" t="s">
        <v>19081</v>
      </c>
      <c r="L9962">
        <v>17780900</v>
      </c>
      <c r="M9962">
        <f t="shared" si="310"/>
        <v>7416</v>
      </c>
      <c r="N9962" s="2">
        <f t="shared" si="311"/>
        <v>45.030020013342224</v>
      </c>
    </row>
    <row r="9963" spans="1:14" x14ac:dyDescent="0.3">
      <c r="A9963" t="s">
        <v>449</v>
      </c>
      <c r="B9963" t="s">
        <v>2417</v>
      </c>
      <c r="C9963">
        <v>4.4000000000000004</v>
      </c>
      <c r="D9963">
        <v>5</v>
      </c>
      <c r="E9963">
        <v>1499</v>
      </c>
      <c r="F9963">
        <v>1349</v>
      </c>
      <c r="G9963" t="s">
        <v>1975</v>
      </c>
      <c r="H9963" t="s">
        <v>29724</v>
      </c>
      <c r="I9963" t="s">
        <v>297</v>
      </c>
      <c r="J9963" t="s">
        <v>2419</v>
      </c>
      <c r="K9963" t="s">
        <v>29725</v>
      </c>
      <c r="L9963">
        <v>16897850</v>
      </c>
      <c r="M9963">
        <f t="shared" si="310"/>
        <v>6745</v>
      </c>
      <c r="N9963" s="2">
        <f t="shared" si="311"/>
        <v>10.006671114076051</v>
      </c>
    </row>
    <row r="9964" spans="1:14" x14ac:dyDescent="0.3">
      <c r="A9964" t="s">
        <v>29726</v>
      </c>
      <c r="B9964" t="s">
        <v>41</v>
      </c>
      <c r="C9964">
        <v>4.4000000000000004</v>
      </c>
      <c r="D9964">
        <v>65</v>
      </c>
      <c r="E9964">
        <v>2399</v>
      </c>
      <c r="F9964">
        <v>1559</v>
      </c>
      <c r="G9964" t="s">
        <v>42</v>
      </c>
      <c r="H9964" t="s">
        <v>29727</v>
      </c>
      <c r="I9964" t="s">
        <v>862</v>
      </c>
      <c r="J9964" t="s">
        <v>45</v>
      </c>
      <c r="K9964" t="s">
        <v>29728</v>
      </c>
      <c r="L9964">
        <v>12167270</v>
      </c>
      <c r="M9964">
        <f t="shared" si="310"/>
        <v>101335</v>
      </c>
      <c r="N9964" s="2">
        <f t="shared" si="311"/>
        <v>35.014589412255106</v>
      </c>
    </row>
    <row r="9965" spans="1:14" x14ac:dyDescent="0.3">
      <c r="A9965" t="s">
        <v>2950</v>
      </c>
      <c r="B9965" t="s">
        <v>499</v>
      </c>
      <c r="C9965">
        <v>4.4000000000000004</v>
      </c>
      <c r="D9965">
        <v>196</v>
      </c>
      <c r="E9965">
        <v>799</v>
      </c>
      <c r="F9965">
        <v>439</v>
      </c>
      <c r="G9965" t="s">
        <v>2172</v>
      </c>
      <c r="H9965" t="s">
        <v>29729</v>
      </c>
      <c r="I9965" t="s">
        <v>76</v>
      </c>
      <c r="J9965" t="s">
        <v>502</v>
      </c>
      <c r="K9965" t="s">
        <v>10442</v>
      </c>
      <c r="L9965">
        <v>16596982</v>
      </c>
      <c r="M9965">
        <f t="shared" si="310"/>
        <v>86044</v>
      </c>
      <c r="N9965" s="2">
        <f t="shared" si="311"/>
        <v>45.056320400500624</v>
      </c>
    </row>
    <row r="9966" spans="1:14" x14ac:dyDescent="0.3">
      <c r="A9966" t="s">
        <v>5406</v>
      </c>
      <c r="B9966" t="s">
        <v>689</v>
      </c>
      <c r="C9966">
        <v>4.2</v>
      </c>
      <c r="D9966">
        <v>16</v>
      </c>
      <c r="E9966">
        <v>2890</v>
      </c>
      <c r="F9966">
        <v>1300</v>
      </c>
      <c r="G9966" t="s">
        <v>88</v>
      </c>
      <c r="H9966" t="s">
        <v>29730</v>
      </c>
      <c r="I9966" t="s">
        <v>586</v>
      </c>
      <c r="J9966" t="s">
        <v>692</v>
      </c>
      <c r="K9966" t="s">
        <v>29731</v>
      </c>
      <c r="L9966">
        <v>16677050</v>
      </c>
      <c r="M9966">
        <f t="shared" si="310"/>
        <v>20800</v>
      </c>
      <c r="N9966" s="2">
        <f t="shared" si="311"/>
        <v>55.017301038062286</v>
      </c>
    </row>
    <row r="9967" spans="1:14" x14ac:dyDescent="0.3">
      <c r="A9967" t="s">
        <v>29732</v>
      </c>
      <c r="B9967" t="s">
        <v>1222</v>
      </c>
      <c r="C9967">
        <v>4.4000000000000004</v>
      </c>
      <c r="D9967">
        <v>307</v>
      </c>
      <c r="E9967">
        <v>549</v>
      </c>
      <c r="F9967">
        <v>274</v>
      </c>
      <c r="G9967" t="s">
        <v>67</v>
      </c>
      <c r="H9967" t="s">
        <v>29733</v>
      </c>
      <c r="I9967" t="s">
        <v>56</v>
      </c>
      <c r="J9967" t="s">
        <v>1224</v>
      </c>
      <c r="K9967" t="s">
        <v>29734</v>
      </c>
      <c r="L9967">
        <v>14350802</v>
      </c>
      <c r="M9967">
        <f t="shared" si="310"/>
        <v>84118</v>
      </c>
      <c r="N9967" s="2">
        <f t="shared" si="311"/>
        <v>50.091074681238609</v>
      </c>
    </row>
    <row r="9968" spans="1:14" x14ac:dyDescent="0.3">
      <c r="A9968" t="s">
        <v>29735</v>
      </c>
      <c r="B9968" t="s">
        <v>230</v>
      </c>
      <c r="C9968">
        <v>4.0999999999999996</v>
      </c>
      <c r="D9968">
        <v>222</v>
      </c>
      <c r="E9968">
        <v>1599</v>
      </c>
      <c r="F9968">
        <v>559</v>
      </c>
      <c r="G9968" t="s">
        <v>67</v>
      </c>
      <c r="H9968" t="s">
        <v>29736</v>
      </c>
      <c r="I9968" t="s">
        <v>37</v>
      </c>
      <c r="J9968" t="s">
        <v>232</v>
      </c>
      <c r="K9968" t="s">
        <v>29737</v>
      </c>
      <c r="L9968">
        <v>11278656</v>
      </c>
      <c r="M9968">
        <f t="shared" si="310"/>
        <v>124098</v>
      </c>
      <c r="N9968" s="2">
        <f t="shared" si="311"/>
        <v>65.040650406504056</v>
      </c>
    </row>
    <row r="9969" spans="1:14" x14ac:dyDescent="0.3">
      <c r="A9969" t="s">
        <v>29738</v>
      </c>
      <c r="B9969" t="s">
        <v>54</v>
      </c>
      <c r="C9969">
        <v>4.3</v>
      </c>
      <c r="D9969">
        <v>43</v>
      </c>
      <c r="E9969">
        <v>449</v>
      </c>
      <c r="F9969">
        <v>224</v>
      </c>
      <c r="G9969" t="s">
        <v>218</v>
      </c>
      <c r="H9969" t="s">
        <v>29739</v>
      </c>
      <c r="I9969" t="s">
        <v>388</v>
      </c>
      <c r="J9969" t="s">
        <v>57</v>
      </c>
      <c r="K9969" t="s">
        <v>29740</v>
      </c>
      <c r="L9969">
        <v>14300682</v>
      </c>
      <c r="M9969">
        <f t="shared" si="310"/>
        <v>9632</v>
      </c>
      <c r="N9969" s="2">
        <f t="shared" si="311"/>
        <v>50.111358574610243</v>
      </c>
    </row>
    <row r="9970" spans="1:14" x14ac:dyDescent="0.3">
      <c r="A9970" t="s">
        <v>4975</v>
      </c>
      <c r="B9970" t="s">
        <v>2295</v>
      </c>
      <c r="C9970">
        <v>4.0999999999999996</v>
      </c>
      <c r="D9970">
        <v>13</v>
      </c>
      <c r="E9970">
        <v>799</v>
      </c>
      <c r="F9970">
        <v>599</v>
      </c>
      <c r="G9970" t="s">
        <v>29</v>
      </c>
      <c r="H9970" t="s">
        <v>29741</v>
      </c>
      <c r="I9970" t="s">
        <v>37</v>
      </c>
      <c r="J9970" t="s">
        <v>2297</v>
      </c>
      <c r="K9970" t="s">
        <v>29742</v>
      </c>
      <c r="L9970">
        <v>13578810</v>
      </c>
      <c r="M9970">
        <f t="shared" si="310"/>
        <v>7787</v>
      </c>
      <c r="N9970" s="2">
        <f t="shared" si="311"/>
        <v>25.031289111389238</v>
      </c>
    </row>
    <row r="9971" spans="1:14" x14ac:dyDescent="0.3">
      <c r="A9971" t="s">
        <v>2186</v>
      </c>
      <c r="B9971" t="s">
        <v>41</v>
      </c>
      <c r="C9971">
        <v>4.0999999999999996</v>
      </c>
      <c r="D9971">
        <v>9700</v>
      </c>
      <c r="E9971">
        <v>799</v>
      </c>
      <c r="F9971">
        <v>399</v>
      </c>
      <c r="G9971" t="s">
        <v>16</v>
      </c>
      <c r="H9971" t="s">
        <v>29743</v>
      </c>
      <c r="I9971" t="s">
        <v>2188</v>
      </c>
      <c r="J9971" t="s">
        <v>45</v>
      </c>
      <c r="K9971" t="s">
        <v>29744</v>
      </c>
      <c r="L9971">
        <v>12027344</v>
      </c>
      <c r="M9971">
        <f t="shared" si="310"/>
        <v>3870300</v>
      </c>
      <c r="N9971" s="2">
        <f t="shared" si="311"/>
        <v>50.062578222778477</v>
      </c>
    </row>
    <row r="9972" spans="1:14" x14ac:dyDescent="0.3">
      <c r="A9972" t="s">
        <v>19798</v>
      </c>
      <c r="B9972" t="s">
        <v>3852</v>
      </c>
      <c r="C9972">
        <v>4</v>
      </c>
      <c r="D9972">
        <v>35</v>
      </c>
      <c r="E9972">
        <v>1895</v>
      </c>
      <c r="F9972">
        <v>1516</v>
      </c>
      <c r="G9972" t="s">
        <v>42</v>
      </c>
      <c r="H9972" t="s">
        <v>29745</v>
      </c>
      <c r="I9972" t="s">
        <v>56</v>
      </c>
      <c r="J9972" t="s">
        <v>3854</v>
      </c>
      <c r="K9972" t="s">
        <v>29746</v>
      </c>
      <c r="L9972">
        <v>14962854</v>
      </c>
      <c r="M9972">
        <f t="shared" si="310"/>
        <v>53060</v>
      </c>
      <c r="N9972" s="2">
        <f t="shared" si="311"/>
        <v>20</v>
      </c>
    </row>
    <row r="9973" spans="1:14" x14ac:dyDescent="0.3">
      <c r="A9973" t="s">
        <v>6946</v>
      </c>
      <c r="B9973" t="s">
        <v>2878</v>
      </c>
      <c r="C9973">
        <v>4.2</v>
      </c>
      <c r="D9973">
        <v>339</v>
      </c>
      <c r="E9973">
        <v>1249</v>
      </c>
      <c r="F9973">
        <v>587</v>
      </c>
      <c r="G9973" t="s">
        <v>29</v>
      </c>
      <c r="H9973" t="s">
        <v>29747</v>
      </c>
      <c r="I9973" t="s">
        <v>37</v>
      </c>
      <c r="J9973" t="s">
        <v>2880</v>
      </c>
      <c r="K9973" t="s">
        <v>29748</v>
      </c>
      <c r="L9973">
        <v>12726850</v>
      </c>
      <c r="M9973">
        <f t="shared" si="310"/>
        <v>198993</v>
      </c>
      <c r="N9973" s="2">
        <f t="shared" si="311"/>
        <v>53.002401921537235</v>
      </c>
    </row>
    <row r="9974" spans="1:14" x14ac:dyDescent="0.3">
      <c r="A9974" t="s">
        <v>21219</v>
      </c>
      <c r="B9974" t="s">
        <v>4052</v>
      </c>
      <c r="C9974">
        <v>3.6</v>
      </c>
      <c r="D9974">
        <v>150</v>
      </c>
      <c r="E9974">
        <v>1398</v>
      </c>
      <c r="F9974">
        <v>894</v>
      </c>
      <c r="G9974" t="s">
        <v>16</v>
      </c>
      <c r="H9974" t="s">
        <v>29749</v>
      </c>
      <c r="I9974" t="s">
        <v>18</v>
      </c>
      <c r="J9974" t="s">
        <v>4054</v>
      </c>
      <c r="K9974" t="s">
        <v>29750</v>
      </c>
      <c r="L9974">
        <v>15344386</v>
      </c>
      <c r="M9974">
        <f t="shared" si="310"/>
        <v>134100</v>
      </c>
      <c r="N9974" s="2">
        <f t="shared" si="311"/>
        <v>36.051502145922747</v>
      </c>
    </row>
    <row r="9975" spans="1:14" x14ac:dyDescent="0.3">
      <c r="A9975" t="s">
        <v>3030</v>
      </c>
      <c r="B9975" t="s">
        <v>165</v>
      </c>
      <c r="C9975">
        <v>4.4000000000000004</v>
      </c>
      <c r="D9975">
        <v>50</v>
      </c>
      <c r="E9975">
        <v>799</v>
      </c>
      <c r="F9975">
        <v>639</v>
      </c>
      <c r="G9975" t="s">
        <v>29</v>
      </c>
      <c r="H9975" t="s">
        <v>29751</v>
      </c>
      <c r="I9975" t="s">
        <v>138</v>
      </c>
      <c r="J9975" t="s">
        <v>168</v>
      </c>
      <c r="K9975" t="s">
        <v>29752</v>
      </c>
      <c r="L9975">
        <v>13586374</v>
      </c>
      <c r="M9975">
        <f t="shared" si="310"/>
        <v>31950</v>
      </c>
      <c r="N9975" s="2">
        <f t="shared" si="311"/>
        <v>20.025031289111389</v>
      </c>
    </row>
    <row r="9976" spans="1:14" x14ac:dyDescent="0.3">
      <c r="A9976" t="s">
        <v>29753</v>
      </c>
      <c r="B9976" t="s">
        <v>29754</v>
      </c>
      <c r="C9976">
        <v>3.9</v>
      </c>
      <c r="D9976">
        <v>21</v>
      </c>
      <c r="E9976">
        <v>225</v>
      </c>
      <c r="F9976">
        <v>220</v>
      </c>
      <c r="G9976" t="s">
        <v>472</v>
      </c>
      <c r="H9976" t="s">
        <v>29755</v>
      </c>
      <c r="I9976" t="s">
        <v>6779</v>
      </c>
      <c r="J9976" t="s">
        <v>29756</v>
      </c>
      <c r="K9976" t="s">
        <v>29757</v>
      </c>
      <c r="L9976">
        <v>15754650</v>
      </c>
      <c r="M9976">
        <f t="shared" si="310"/>
        <v>4620</v>
      </c>
      <c r="N9976" s="2">
        <f t="shared" si="311"/>
        <v>2.2222222222222223</v>
      </c>
    </row>
    <row r="9977" spans="1:14" x14ac:dyDescent="0.3">
      <c r="A9977" t="s">
        <v>3839</v>
      </c>
      <c r="B9977" t="s">
        <v>2417</v>
      </c>
      <c r="C9977">
        <v>4.5</v>
      </c>
      <c r="D9977">
        <v>145</v>
      </c>
      <c r="E9977">
        <v>2999</v>
      </c>
      <c r="F9977">
        <v>2549</v>
      </c>
      <c r="G9977" t="s">
        <v>1474</v>
      </c>
      <c r="H9977" t="s">
        <v>29758</v>
      </c>
      <c r="I9977" t="s">
        <v>685</v>
      </c>
      <c r="J9977" t="s">
        <v>2419</v>
      </c>
      <c r="K9977" t="s">
        <v>29759</v>
      </c>
      <c r="L9977">
        <v>10310903</v>
      </c>
      <c r="M9977">
        <f t="shared" si="310"/>
        <v>369605</v>
      </c>
      <c r="N9977" s="2">
        <f t="shared" si="311"/>
        <v>15.005001667222405</v>
      </c>
    </row>
    <row r="9978" spans="1:14" x14ac:dyDescent="0.3">
      <c r="A9978" t="s">
        <v>9899</v>
      </c>
      <c r="B9978" t="s">
        <v>2860</v>
      </c>
      <c r="C9978">
        <v>3.5</v>
      </c>
      <c r="D9978">
        <v>6</v>
      </c>
      <c r="E9978">
        <v>2799</v>
      </c>
      <c r="F9978">
        <v>1679</v>
      </c>
      <c r="G9978" t="s">
        <v>451</v>
      </c>
      <c r="H9978" t="s">
        <v>29760</v>
      </c>
      <c r="I9978" t="s">
        <v>297</v>
      </c>
      <c r="J9978" t="s">
        <v>2862</v>
      </c>
      <c r="K9978" t="s">
        <v>29761</v>
      </c>
      <c r="L9978">
        <v>17030126</v>
      </c>
      <c r="M9978">
        <f t="shared" si="310"/>
        <v>10074</v>
      </c>
      <c r="N9978" s="2">
        <f t="shared" si="311"/>
        <v>40.014290818149341</v>
      </c>
    </row>
    <row r="9979" spans="1:14" x14ac:dyDescent="0.3">
      <c r="A9979" t="s">
        <v>3242</v>
      </c>
      <c r="B9979" t="s">
        <v>364</v>
      </c>
      <c r="C9979">
        <v>4.2</v>
      </c>
      <c r="D9979">
        <v>14</v>
      </c>
      <c r="E9979">
        <v>2999</v>
      </c>
      <c r="F9979">
        <v>2549</v>
      </c>
      <c r="G9979" t="s">
        <v>29</v>
      </c>
      <c r="H9979" t="s">
        <v>29762</v>
      </c>
      <c r="I9979" t="s">
        <v>132</v>
      </c>
      <c r="J9979" t="s">
        <v>368</v>
      </c>
      <c r="K9979" t="s">
        <v>29763</v>
      </c>
      <c r="L9979">
        <v>17952206</v>
      </c>
      <c r="M9979">
        <f t="shared" si="310"/>
        <v>35686</v>
      </c>
      <c r="N9979" s="2">
        <f t="shared" si="311"/>
        <v>15.005001667222405</v>
      </c>
    </row>
    <row r="9980" spans="1:14" x14ac:dyDescent="0.3">
      <c r="A9980" t="s">
        <v>3213</v>
      </c>
      <c r="B9980" t="s">
        <v>1256</v>
      </c>
      <c r="C9980">
        <v>4.5999999999999996</v>
      </c>
      <c r="D9980">
        <v>18</v>
      </c>
      <c r="E9980">
        <v>3159</v>
      </c>
      <c r="F9980">
        <v>947</v>
      </c>
      <c r="G9980" t="s">
        <v>409</v>
      </c>
      <c r="H9980" t="s">
        <v>29764</v>
      </c>
      <c r="I9980" t="s">
        <v>891</v>
      </c>
      <c r="J9980" t="s">
        <v>1259</v>
      </c>
      <c r="K9980" t="s">
        <v>29765</v>
      </c>
      <c r="L9980">
        <v>17812678</v>
      </c>
      <c r="M9980">
        <f t="shared" si="310"/>
        <v>17046</v>
      </c>
      <c r="N9980" s="2">
        <f t="shared" si="311"/>
        <v>70.022158911047811</v>
      </c>
    </row>
    <row r="9981" spans="1:14" x14ac:dyDescent="0.3">
      <c r="A9981" t="s">
        <v>29766</v>
      </c>
      <c r="B9981" t="s">
        <v>54</v>
      </c>
      <c r="C9981">
        <v>4.0999999999999996</v>
      </c>
      <c r="D9981">
        <v>26900</v>
      </c>
      <c r="E9981">
        <v>1197</v>
      </c>
      <c r="F9981">
        <v>658</v>
      </c>
      <c r="G9981" t="s">
        <v>218</v>
      </c>
      <c r="H9981" t="s">
        <v>29767</v>
      </c>
      <c r="I9981" t="s">
        <v>1145</v>
      </c>
      <c r="J9981" t="s">
        <v>57</v>
      </c>
      <c r="K9981" t="s">
        <v>29768</v>
      </c>
      <c r="L9981">
        <v>10088873</v>
      </c>
      <c r="M9981">
        <f t="shared" si="310"/>
        <v>17700200</v>
      </c>
      <c r="N9981" s="2">
        <f t="shared" si="311"/>
        <v>45.029239766081872</v>
      </c>
    </row>
    <row r="9982" spans="1:14" x14ac:dyDescent="0.3">
      <c r="A9982" t="s">
        <v>5718</v>
      </c>
      <c r="B9982" t="s">
        <v>5670</v>
      </c>
      <c r="C9982">
        <v>4.2</v>
      </c>
      <c r="D9982">
        <v>25</v>
      </c>
      <c r="E9982">
        <v>2299</v>
      </c>
      <c r="F9982">
        <v>1264</v>
      </c>
      <c r="G9982" t="s">
        <v>16</v>
      </c>
      <c r="H9982" t="s">
        <v>29769</v>
      </c>
      <c r="I9982" t="s">
        <v>18</v>
      </c>
      <c r="J9982" t="s">
        <v>5672</v>
      </c>
      <c r="K9982" t="s">
        <v>29770</v>
      </c>
      <c r="L9982">
        <v>13419156</v>
      </c>
      <c r="M9982">
        <f t="shared" si="310"/>
        <v>31600</v>
      </c>
      <c r="N9982" s="2">
        <f t="shared" si="311"/>
        <v>45.019573727707701</v>
      </c>
    </row>
    <row r="9983" spans="1:14" x14ac:dyDescent="0.3">
      <c r="A9983" t="s">
        <v>1407</v>
      </c>
      <c r="B9983" t="s">
        <v>3833</v>
      </c>
      <c r="C9983">
        <v>4.2</v>
      </c>
      <c r="D9983">
        <v>31</v>
      </c>
      <c r="E9983">
        <v>1599</v>
      </c>
      <c r="F9983">
        <v>639</v>
      </c>
      <c r="G9983" t="s">
        <v>4664</v>
      </c>
      <c r="H9983" t="s">
        <v>29771</v>
      </c>
      <c r="I9983" t="s">
        <v>126</v>
      </c>
      <c r="J9983" t="s">
        <v>3835</v>
      </c>
      <c r="K9983" t="s">
        <v>29772</v>
      </c>
      <c r="L9983">
        <v>13078270</v>
      </c>
      <c r="M9983">
        <f t="shared" si="310"/>
        <v>19809</v>
      </c>
      <c r="N9983" s="2">
        <f t="shared" si="311"/>
        <v>60.0375234521576</v>
      </c>
    </row>
    <row r="9984" spans="1:14" x14ac:dyDescent="0.3">
      <c r="A9984" t="s">
        <v>29773</v>
      </c>
      <c r="B9984" t="s">
        <v>3107</v>
      </c>
      <c r="C9984">
        <v>4.2</v>
      </c>
      <c r="D9984">
        <v>244</v>
      </c>
      <c r="E9984">
        <v>275</v>
      </c>
      <c r="F9984">
        <v>261</v>
      </c>
      <c r="G9984" t="s">
        <v>16</v>
      </c>
      <c r="H9984" t="s">
        <v>29774</v>
      </c>
      <c r="I9984" t="s">
        <v>5181</v>
      </c>
      <c r="J9984" t="s">
        <v>3110</v>
      </c>
      <c r="K9984" t="s">
        <v>29775</v>
      </c>
      <c r="L9984">
        <v>13838322</v>
      </c>
      <c r="M9984">
        <f t="shared" si="310"/>
        <v>63684</v>
      </c>
      <c r="N9984" s="2">
        <f t="shared" si="311"/>
        <v>5.0909090909090908</v>
      </c>
    </row>
    <row r="9985" spans="1:14" x14ac:dyDescent="0.3">
      <c r="A9985" t="s">
        <v>14297</v>
      </c>
      <c r="B9985" t="s">
        <v>3336</v>
      </c>
      <c r="C9985">
        <v>3.6</v>
      </c>
      <c r="D9985">
        <v>806</v>
      </c>
      <c r="E9985">
        <v>2971</v>
      </c>
      <c r="F9985">
        <v>980</v>
      </c>
      <c r="G9985" t="s">
        <v>95</v>
      </c>
      <c r="H9985" t="s">
        <v>29776</v>
      </c>
      <c r="I9985" t="s">
        <v>132</v>
      </c>
      <c r="J9985" t="s">
        <v>3338</v>
      </c>
      <c r="K9985" t="s">
        <v>29777</v>
      </c>
      <c r="L9985">
        <v>11056900</v>
      </c>
      <c r="M9985">
        <f t="shared" si="310"/>
        <v>789880</v>
      </c>
      <c r="N9985" s="2">
        <f t="shared" si="311"/>
        <v>67.01447324133288</v>
      </c>
    </row>
    <row r="9986" spans="1:14" x14ac:dyDescent="0.3">
      <c r="A9986" t="s">
        <v>29778</v>
      </c>
      <c r="B9986" t="s">
        <v>481</v>
      </c>
      <c r="C9986">
        <v>4.4000000000000004</v>
      </c>
      <c r="D9986">
        <v>366</v>
      </c>
      <c r="E9986">
        <v>2980</v>
      </c>
      <c r="F9986">
        <v>834</v>
      </c>
      <c r="G9986" t="s">
        <v>16</v>
      </c>
      <c r="H9986" t="s">
        <v>29779</v>
      </c>
      <c r="I9986" t="s">
        <v>1393</v>
      </c>
      <c r="J9986" t="s">
        <v>483</v>
      </c>
      <c r="K9986" t="s">
        <v>29780</v>
      </c>
      <c r="L9986">
        <v>10868590</v>
      </c>
      <c r="M9986">
        <f t="shared" si="310"/>
        <v>305244</v>
      </c>
      <c r="N9986" s="2">
        <f t="shared" si="311"/>
        <v>72.013422818791952</v>
      </c>
    </row>
    <row r="9987" spans="1:14" x14ac:dyDescent="0.3">
      <c r="A9987" t="s">
        <v>3910</v>
      </c>
      <c r="B9987" t="s">
        <v>80</v>
      </c>
      <c r="C9987">
        <v>3.8</v>
      </c>
      <c r="D9987">
        <v>9</v>
      </c>
      <c r="E9987">
        <v>1799</v>
      </c>
      <c r="F9987">
        <v>629</v>
      </c>
      <c r="G9987" t="s">
        <v>1536</v>
      </c>
      <c r="H9987" t="s">
        <v>29781</v>
      </c>
      <c r="I9987" t="s">
        <v>83</v>
      </c>
      <c r="J9987" t="s">
        <v>84</v>
      </c>
      <c r="K9987" t="s">
        <v>29782</v>
      </c>
      <c r="L9987">
        <v>15719468</v>
      </c>
      <c r="M9987">
        <f t="shared" ref="M9987:M10050" si="312">D9987*F9987</f>
        <v>5661</v>
      </c>
      <c r="N9987" s="2">
        <f t="shared" ref="N9987:N10050" si="313">((E9987-F9987)/E9987) *100</f>
        <v>65.036131183991102</v>
      </c>
    </row>
    <row r="9988" spans="1:14" x14ac:dyDescent="0.3">
      <c r="A9988" t="s">
        <v>2544</v>
      </c>
      <c r="B9988" t="s">
        <v>87</v>
      </c>
      <c r="C9988">
        <v>4.3</v>
      </c>
      <c r="D9988">
        <v>179</v>
      </c>
      <c r="E9988">
        <v>4999</v>
      </c>
      <c r="F9988">
        <v>2749</v>
      </c>
      <c r="G9988" t="s">
        <v>335</v>
      </c>
      <c r="H9988" t="s">
        <v>29783</v>
      </c>
      <c r="I9988" t="s">
        <v>44</v>
      </c>
      <c r="J9988" t="s">
        <v>91</v>
      </c>
      <c r="K9988" t="s">
        <v>29784</v>
      </c>
      <c r="L9988">
        <v>11822030</v>
      </c>
      <c r="M9988">
        <f t="shared" si="312"/>
        <v>492071</v>
      </c>
      <c r="N9988" s="2">
        <f t="shared" si="313"/>
        <v>45.009001800360068</v>
      </c>
    </row>
    <row r="9989" spans="1:14" x14ac:dyDescent="0.3">
      <c r="A9989" t="s">
        <v>15191</v>
      </c>
      <c r="B9989" t="s">
        <v>1513</v>
      </c>
      <c r="C9989">
        <v>3.6</v>
      </c>
      <c r="D9989">
        <v>20</v>
      </c>
      <c r="E9989">
        <v>2199</v>
      </c>
      <c r="F9989">
        <v>1099</v>
      </c>
      <c r="G9989" t="s">
        <v>451</v>
      </c>
      <c r="H9989" t="s">
        <v>29785</v>
      </c>
      <c r="I9989" t="s">
        <v>297</v>
      </c>
      <c r="J9989" t="s">
        <v>1515</v>
      </c>
      <c r="K9989" t="s">
        <v>29786</v>
      </c>
      <c r="L9989">
        <v>16267440</v>
      </c>
      <c r="M9989">
        <f t="shared" si="312"/>
        <v>21980</v>
      </c>
      <c r="N9989" s="2">
        <f t="shared" si="313"/>
        <v>50.022737608003645</v>
      </c>
    </row>
    <row r="9990" spans="1:14" x14ac:dyDescent="0.3">
      <c r="A9990" t="s">
        <v>7667</v>
      </c>
      <c r="B9990" t="s">
        <v>54</v>
      </c>
      <c r="C9990">
        <v>3.7</v>
      </c>
      <c r="D9990">
        <v>24</v>
      </c>
      <c r="E9990">
        <v>1749</v>
      </c>
      <c r="F9990">
        <v>699</v>
      </c>
      <c r="G9990" t="s">
        <v>757</v>
      </c>
      <c r="H9990" t="s">
        <v>29787</v>
      </c>
      <c r="I9990" t="s">
        <v>446</v>
      </c>
      <c r="J9990" t="s">
        <v>57</v>
      </c>
      <c r="K9990" t="s">
        <v>29788</v>
      </c>
      <c r="L9990">
        <v>16273834</v>
      </c>
      <c r="M9990">
        <f t="shared" si="312"/>
        <v>16776</v>
      </c>
      <c r="N9990" s="2">
        <f t="shared" si="313"/>
        <v>60.03430531732419</v>
      </c>
    </row>
    <row r="9991" spans="1:14" x14ac:dyDescent="0.3">
      <c r="A9991" t="s">
        <v>29789</v>
      </c>
      <c r="B9991" t="s">
        <v>1222</v>
      </c>
      <c r="C9991">
        <v>3.7</v>
      </c>
      <c r="D9991">
        <v>7</v>
      </c>
      <c r="E9991">
        <v>2349</v>
      </c>
      <c r="F9991">
        <v>1033</v>
      </c>
      <c r="G9991" t="s">
        <v>757</v>
      </c>
      <c r="H9991" t="s">
        <v>29790</v>
      </c>
      <c r="I9991" t="s">
        <v>83</v>
      </c>
      <c r="J9991" t="s">
        <v>1224</v>
      </c>
      <c r="K9991" t="s">
        <v>29791</v>
      </c>
      <c r="L9991">
        <v>17442582</v>
      </c>
      <c r="M9991">
        <f t="shared" si="312"/>
        <v>7231</v>
      </c>
      <c r="N9991" s="2">
        <f t="shared" si="313"/>
        <v>56.023839931885909</v>
      </c>
    </row>
    <row r="9992" spans="1:14" x14ac:dyDescent="0.3">
      <c r="A9992" t="s">
        <v>22548</v>
      </c>
      <c r="B9992" t="s">
        <v>66</v>
      </c>
      <c r="C9992">
        <v>4</v>
      </c>
      <c r="D9992">
        <v>266</v>
      </c>
      <c r="E9992">
        <v>899</v>
      </c>
      <c r="F9992">
        <v>359</v>
      </c>
      <c r="G9992" t="s">
        <v>67</v>
      </c>
      <c r="H9992" t="s">
        <v>29792</v>
      </c>
      <c r="I9992" t="s">
        <v>434</v>
      </c>
      <c r="J9992" t="s">
        <v>70</v>
      </c>
      <c r="K9992" t="s">
        <v>29793</v>
      </c>
      <c r="L9992">
        <v>13428014</v>
      </c>
      <c r="M9992">
        <f t="shared" si="312"/>
        <v>95494</v>
      </c>
      <c r="N9992" s="2">
        <f t="shared" si="313"/>
        <v>60.066740823136819</v>
      </c>
    </row>
    <row r="9993" spans="1:14" x14ac:dyDescent="0.3">
      <c r="A9993" t="s">
        <v>1979</v>
      </c>
      <c r="B9993" t="s">
        <v>23042</v>
      </c>
      <c r="C9993">
        <v>4.0999999999999996</v>
      </c>
      <c r="D9993">
        <v>125</v>
      </c>
      <c r="E9993">
        <v>1999</v>
      </c>
      <c r="F9993">
        <v>559</v>
      </c>
      <c r="G9993" t="s">
        <v>16</v>
      </c>
      <c r="H9993" t="s">
        <v>29794</v>
      </c>
      <c r="I9993" t="s">
        <v>586</v>
      </c>
      <c r="J9993" t="s">
        <v>23044</v>
      </c>
      <c r="K9993" t="s">
        <v>29795</v>
      </c>
      <c r="L9993">
        <v>11557748</v>
      </c>
      <c r="M9993">
        <f t="shared" si="312"/>
        <v>69875</v>
      </c>
      <c r="N9993" s="2">
        <f t="shared" si="313"/>
        <v>72.036018009004493</v>
      </c>
    </row>
    <row r="9994" spans="1:14" x14ac:dyDescent="0.3">
      <c r="A9994" t="s">
        <v>3847</v>
      </c>
      <c r="B9994" t="s">
        <v>2679</v>
      </c>
      <c r="C9994">
        <v>4.2</v>
      </c>
      <c r="D9994">
        <v>267</v>
      </c>
      <c r="E9994">
        <v>1999</v>
      </c>
      <c r="F9994">
        <v>1399</v>
      </c>
      <c r="G9994" t="s">
        <v>666</v>
      </c>
      <c r="H9994" t="s">
        <v>29796</v>
      </c>
      <c r="I9994" t="s">
        <v>189</v>
      </c>
      <c r="J9994" t="s">
        <v>2681</v>
      </c>
      <c r="K9994" t="s">
        <v>29797</v>
      </c>
      <c r="L9994">
        <v>12661602</v>
      </c>
      <c r="M9994">
        <f t="shared" si="312"/>
        <v>373533</v>
      </c>
      <c r="N9994" s="2">
        <f t="shared" si="313"/>
        <v>30.015007503751878</v>
      </c>
    </row>
    <row r="9995" spans="1:14" x14ac:dyDescent="0.3">
      <c r="A9995" t="s">
        <v>7134</v>
      </c>
      <c r="B9995" t="s">
        <v>2366</v>
      </c>
      <c r="C9995">
        <v>4.5999999999999996</v>
      </c>
      <c r="D9995">
        <v>151</v>
      </c>
      <c r="E9995">
        <v>5299</v>
      </c>
      <c r="F9995">
        <v>2914</v>
      </c>
      <c r="G9995" t="s">
        <v>16</v>
      </c>
      <c r="H9995" t="s">
        <v>29798</v>
      </c>
      <c r="I9995" t="s">
        <v>586</v>
      </c>
      <c r="J9995" t="s">
        <v>2368</v>
      </c>
      <c r="K9995" t="s">
        <v>29799</v>
      </c>
      <c r="L9995">
        <v>10993156</v>
      </c>
      <c r="M9995">
        <f t="shared" si="312"/>
        <v>440014</v>
      </c>
      <c r="N9995" s="2">
        <f t="shared" si="313"/>
        <v>45.008492168333646</v>
      </c>
    </row>
    <row r="9996" spans="1:14" x14ac:dyDescent="0.3">
      <c r="A9996" t="s">
        <v>14952</v>
      </c>
      <c r="B9996" t="s">
        <v>3452</v>
      </c>
      <c r="C9996">
        <v>3.9</v>
      </c>
      <c r="D9996">
        <v>10</v>
      </c>
      <c r="E9996">
        <v>1799</v>
      </c>
      <c r="F9996">
        <v>989</v>
      </c>
      <c r="G9996" t="s">
        <v>67</v>
      </c>
      <c r="H9996" t="s">
        <v>29800</v>
      </c>
      <c r="I9996" t="s">
        <v>1348</v>
      </c>
      <c r="J9996" t="s">
        <v>3454</v>
      </c>
      <c r="K9996" t="s">
        <v>29801</v>
      </c>
      <c r="L9996">
        <v>17605210</v>
      </c>
      <c r="M9996">
        <f t="shared" si="312"/>
        <v>9890</v>
      </c>
      <c r="N9996" s="2">
        <f t="shared" si="313"/>
        <v>45.025013896609231</v>
      </c>
    </row>
    <row r="9997" spans="1:14" x14ac:dyDescent="0.3">
      <c r="A9997" t="s">
        <v>6286</v>
      </c>
      <c r="B9997" t="s">
        <v>2198</v>
      </c>
      <c r="C9997">
        <v>4.3</v>
      </c>
      <c r="D9997">
        <v>6</v>
      </c>
      <c r="E9997">
        <v>499</v>
      </c>
      <c r="F9997">
        <v>274</v>
      </c>
      <c r="G9997" t="s">
        <v>573</v>
      </c>
      <c r="H9997" t="s">
        <v>29802</v>
      </c>
      <c r="I9997" t="s">
        <v>1229</v>
      </c>
      <c r="J9997" t="s">
        <v>2202</v>
      </c>
      <c r="K9997" t="s">
        <v>29803</v>
      </c>
      <c r="L9997">
        <v>18188596</v>
      </c>
      <c r="M9997">
        <f t="shared" si="312"/>
        <v>1644</v>
      </c>
      <c r="N9997" s="2">
        <f t="shared" si="313"/>
        <v>45.09018036072144</v>
      </c>
    </row>
    <row r="9998" spans="1:14" x14ac:dyDescent="0.3">
      <c r="A9998" t="s">
        <v>3340</v>
      </c>
      <c r="B9998" t="s">
        <v>1222</v>
      </c>
      <c r="C9998">
        <v>4.0999999999999996</v>
      </c>
      <c r="D9998">
        <v>60</v>
      </c>
      <c r="E9998">
        <v>1099</v>
      </c>
      <c r="F9998">
        <v>483</v>
      </c>
      <c r="G9998" t="s">
        <v>249</v>
      </c>
      <c r="H9998" t="s">
        <v>29804</v>
      </c>
      <c r="I9998" t="s">
        <v>446</v>
      </c>
      <c r="J9998" t="s">
        <v>1224</v>
      </c>
      <c r="K9998" t="s">
        <v>29805</v>
      </c>
      <c r="L9998">
        <v>15104516</v>
      </c>
      <c r="M9998">
        <f t="shared" si="312"/>
        <v>28980</v>
      </c>
      <c r="N9998" s="2">
        <f t="shared" si="313"/>
        <v>56.050955414012741</v>
      </c>
    </row>
    <row r="9999" spans="1:14" x14ac:dyDescent="0.3">
      <c r="A9999" t="s">
        <v>556</v>
      </c>
      <c r="B9999" t="s">
        <v>733</v>
      </c>
      <c r="C9999">
        <v>4.4000000000000004</v>
      </c>
      <c r="D9999">
        <v>82</v>
      </c>
      <c r="E9999">
        <v>699</v>
      </c>
      <c r="F9999">
        <v>335</v>
      </c>
      <c r="G9999" t="s">
        <v>67</v>
      </c>
      <c r="H9999" t="s">
        <v>29806</v>
      </c>
      <c r="I9999" t="s">
        <v>37</v>
      </c>
      <c r="J9999" t="s">
        <v>735</v>
      </c>
      <c r="K9999" t="s">
        <v>29807</v>
      </c>
      <c r="L9999">
        <v>16199464</v>
      </c>
      <c r="M9999">
        <f t="shared" si="312"/>
        <v>27470</v>
      </c>
      <c r="N9999" s="2">
        <f t="shared" si="313"/>
        <v>52.074391988555078</v>
      </c>
    </row>
    <row r="10000" spans="1:14" x14ac:dyDescent="0.3">
      <c r="A10000" t="s">
        <v>3952</v>
      </c>
      <c r="B10000" t="s">
        <v>35</v>
      </c>
      <c r="C10000">
        <v>4.3</v>
      </c>
      <c r="D10000">
        <v>20</v>
      </c>
      <c r="E10000">
        <v>4999</v>
      </c>
      <c r="F10000">
        <v>2499</v>
      </c>
      <c r="G10000" t="s">
        <v>74</v>
      </c>
      <c r="H10000" t="s">
        <v>29808</v>
      </c>
      <c r="I10000" t="s">
        <v>685</v>
      </c>
      <c r="J10000" t="s">
        <v>38</v>
      </c>
      <c r="K10000" t="s">
        <v>29809</v>
      </c>
      <c r="L10000">
        <v>10388527</v>
      </c>
      <c r="M10000">
        <f t="shared" si="312"/>
        <v>49980</v>
      </c>
      <c r="N10000" s="2">
        <f t="shared" si="313"/>
        <v>50.010002000400078</v>
      </c>
    </row>
    <row r="10001" spans="1:14" x14ac:dyDescent="0.3">
      <c r="A10001" t="s">
        <v>7134</v>
      </c>
      <c r="B10001" t="s">
        <v>16890</v>
      </c>
      <c r="C10001">
        <v>4.3</v>
      </c>
      <c r="D10001">
        <v>144</v>
      </c>
      <c r="E10001">
        <v>1599</v>
      </c>
      <c r="F10001">
        <v>847</v>
      </c>
      <c r="G10001" t="s">
        <v>16</v>
      </c>
      <c r="H10001" t="s">
        <v>29810</v>
      </c>
      <c r="I10001" t="s">
        <v>586</v>
      </c>
      <c r="J10001" t="s">
        <v>16892</v>
      </c>
      <c r="K10001" t="s">
        <v>29811</v>
      </c>
      <c r="L10001">
        <v>10249009</v>
      </c>
      <c r="M10001">
        <f t="shared" si="312"/>
        <v>121968</v>
      </c>
      <c r="N10001" s="2">
        <f t="shared" si="313"/>
        <v>47.029393370856788</v>
      </c>
    </row>
    <row r="10002" spans="1:14" x14ac:dyDescent="0.3">
      <c r="A10002" t="s">
        <v>174</v>
      </c>
      <c r="B10002" t="s">
        <v>11537</v>
      </c>
      <c r="C10002">
        <v>4.2</v>
      </c>
      <c r="D10002">
        <v>39</v>
      </c>
      <c r="E10002">
        <v>12375</v>
      </c>
      <c r="F10002">
        <v>5568</v>
      </c>
      <c r="G10002" t="s">
        <v>16</v>
      </c>
      <c r="H10002" t="s">
        <v>29812</v>
      </c>
      <c r="I10002" t="s">
        <v>177</v>
      </c>
      <c r="J10002" t="s">
        <v>11539</v>
      </c>
      <c r="K10002" t="s">
        <v>29813</v>
      </c>
      <c r="L10002">
        <v>11860124</v>
      </c>
      <c r="M10002">
        <f t="shared" si="312"/>
        <v>217152</v>
      </c>
      <c r="N10002" s="2">
        <f t="shared" si="313"/>
        <v>55.006060606060601</v>
      </c>
    </row>
    <row r="10003" spans="1:14" x14ac:dyDescent="0.3">
      <c r="A10003" t="s">
        <v>29814</v>
      </c>
      <c r="B10003" t="s">
        <v>165</v>
      </c>
      <c r="C10003">
        <v>4.3</v>
      </c>
      <c r="D10003">
        <v>7</v>
      </c>
      <c r="E10003">
        <v>2499</v>
      </c>
      <c r="F10003">
        <v>1749</v>
      </c>
      <c r="G10003" t="s">
        <v>42</v>
      </c>
      <c r="H10003" t="s">
        <v>29815</v>
      </c>
      <c r="I10003" t="s">
        <v>862</v>
      </c>
      <c r="J10003" t="s">
        <v>168</v>
      </c>
      <c r="K10003" t="s">
        <v>29816</v>
      </c>
      <c r="L10003">
        <v>16755396</v>
      </c>
      <c r="M10003">
        <f t="shared" si="312"/>
        <v>12243</v>
      </c>
      <c r="N10003" s="2">
        <f t="shared" si="313"/>
        <v>30.012004801920767</v>
      </c>
    </row>
    <row r="10004" spans="1:14" x14ac:dyDescent="0.3">
      <c r="A10004" t="s">
        <v>29817</v>
      </c>
      <c r="B10004" t="s">
        <v>54</v>
      </c>
      <c r="C10004">
        <v>3.2</v>
      </c>
      <c r="D10004">
        <v>26</v>
      </c>
      <c r="E10004">
        <v>1899</v>
      </c>
      <c r="F10004">
        <v>759</v>
      </c>
      <c r="G10004" t="s">
        <v>757</v>
      </c>
      <c r="H10004" t="s">
        <v>29818</v>
      </c>
      <c r="I10004" t="s">
        <v>446</v>
      </c>
      <c r="J10004" t="s">
        <v>57</v>
      </c>
      <c r="K10004" t="s">
        <v>29819</v>
      </c>
      <c r="L10004">
        <v>16273830</v>
      </c>
      <c r="M10004">
        <f t="shared" si="312"/>
        <v>19734</v>
      </c>
      <c r="N10004" s="2">
        <f t="shared" si="313"/>
        <v>60.031595576619281</v>
      </c>
    </row>
    <row r="10005" spans="1:14" x14ac:dyDescent="0.3">
      <c r="A10005" t="s">
        <v>29820</v>
      </c>
      <c r="B10005" t="s">
        <v>1458</v>
      </c>
      <c r="C10005">
        <v>4.5999999999999996</v>
      </c>
      <c r="D10005">
        <v>318</v>
      </c>
      <c r="E10005">
        <v>1795</v>
      </c>
      <c r="F10005">
        <v>1346</v>
      </c>
      <c r="G10005" t="s">
        <v>124</v>
      </c>
      <c r="H10005" t="s">
        <v>29821</v>
      </c>
      <c r="I10005" t="s">
        <v>50</v>
      </c>
      <c r="J10005" t="s">
        <v>1460</v>
      </c>
      <c r="K10005" t="s">
        <v>29822</v>
      </c>
      <c r="L10005">
        <v>11398628</v>
      </c>
      <c r="M10005">
        <f t="shared" si="312"/>
        <v>428028</v>
      </c>
      <c r="N10005" s="2">
        <f t="shared" si="313"/>
        <v>25.01392757660167</v>
      </c>
    </row>
    <row r="10006" spans="1:14" x14ac:dyDescent="0.3">
      <c r="A10006" t="s">
        <v>8383</v>
      </c>
      <c r="B10006" t="s">
        <v>80</v>
      </c>
      <c r="C10006">
        <v>3.9</v>
      </c>
      <c r="D10006">
        <v>13</v>
      </c>
      <c r="E10006">
        <v>2399</v>
      </c>
      <c r="F10006">
        <v>719</v>
      </c>
      <c r="G10006" t="s">
        <v>563</v>
      </c>
      <c r="H10006" t="s">
        <v>29823</v>
      </c>
      <c r="I10006" t="s">
        <v>297</v>
      </c>
      <c r="J10006" t="s">
        <v>84</v>
      </c>
      <c r="K10006" t="s">
        <v>29824</v>
      </c>
      <c r="L10006">
        <v>14381870</v>
      </c>
      <c r="M10006">
        <f t="shared" si="312"/>
        <v>9347</v>
      </c>
      <c r="N10006" s="2">
        <f t="shared" si="313"/>
        <v>70.029178824510211</v>
      </c>
    </row>
    <row r="10007" spans="1:14" x14ac:dyDescent="0.3">
      <c r="A10007" t="s">
        <v>29825</v>
      </c>
      <c r="B10007" t="s">
        <v>1938</v>
      </c>
      <c r="C10007">
        <v>4.5999999999999996</v>
      </c>
      <c r="D10007">
        <v>168</v>
      </c>
      <c r="E10007">
        <v>4825</v>
      </c>
      <c r="F10007">
        <v>1930</v>
      </c>
      <c r="G10007" t="s">
        <v>1939</v>
      </c>
      <c r="H10007" t="s">
        <v>29826</v>
      </c>
      <c r="I10007" t="s">
        <v>1941</v>
      </c>
      <c r="J10007" t="s">
        <v>1942</v>
      </c>
      <c r="K10007" t="s">
        <v>29827</v>
      </c>
      <c r="L10007">
        <v>13405950</v>
      </c>
      <c r="M10007">
        <f t="shared" si="312"/>
        <v>324240</v>
      </c>
      <c r="N10007" s="2">
        <f t="shared" si="313"/>
        <v>60</v>
      </c>
    </row>
    <row r="10008" spans="1:14" x14ac:dyDescent="0.3">
      <c r="A10008" t="s">
        <v>29828</v>
      </c>
      <c r="B10008" t="s">
        <v>889</v>
      </c>
      <c r="C10008">
        <v>4.3</v>
      </c>
      <c r="D10008">
        <v>58</v>
      </c>
      <c r="E10008">
        <v>1998</v>
      </c>
      <c r="F10008">
        <v>699</v>
      </c>
      <c r="G10008" t="s">
        <v>16</v>
      </c>
      <c r="H10008" t="s">
        <v>29829</v>
      </c>
      <c r="I10008" t="s">
        <v>3522</v>
      </c>
      <c r="J10008" t="s">
        <v>892</v>
      </c>
      <c r="K10008" t="s">
        <v>29830</v>
      </c>
      <c r="L10008">
        <v>2401435</v>
      </c>
      <c r="M10008">
        <f t="shared" si="312"/>
        <v>40542</v>
      </c>
      <c r="N10008" s="2">
        <f t="shared" si="313"/>
        <v>65.01501501501501</v>
      </c>
    </row>
    <row r="10009" spans="1:14" x14ac:dyDescent="0.3">
      <c r="A10009" t="s">
        <v>29831</v>
      </c>
      <c r="B10009" t="s">
        <v>2308</v>
      </c>
      <c r="C10009">
        <v>4.5</v>
      </c>
      <c r="D10009">
        <v>43</v>
      </c>
      <c r="E10009">
        <v>3399</v>
      </c>
      <c r="F10009">
        <v>3399</v>
      </c>
      <c r="G10009" t="s">
        <v>16</v>
      </c>
      <c r="H10009" t="s">
        <v>29832</v>
      </c>
      <c r="I10009" t="s">
        <v>2875</v>
      </c>
      <c r="J10009" t="s">
        <v>2310</v>
      </c>
      <c r="K10009" t="s">
        <v>29833</v>
      </c>
      <c r="L10009">
        <v>12357060</v>
      </c>
      <c r="M10009">
        <f t="shared" si="312"/>
        <v>146157</v>
      </c>
      <c r="N10009" s="2">
        <f t="shared" si="313"/>
        <v>0</v>
      </c>
    </row>
    <row r="10010" spans="1:14" x14ac:dyDescent="0.3">
      <c r="A10010" t="s">
        <v>29834</v>
      </c>
      <c r="B10010" t="s">
        <v>593</v>
      </c>
      <c r="C10010">
        <v>4.0999999999999996</v>
      </c>
      <c r="D10010">
        <v>265</v>
      </c>
      <c r="E10010">
        <v>1799</v>
      </c>
      <c r="F10010">
        <v>629</v>
      </c>
      <c r="G10010" t="s">
        <v>67</v>
      </c>
      <c r="H10010" t="s">
        <v>29835</v>
      </c>
      <c r="I10010" t="s">
        <v>56</v>
      </c>
      <c r="J10010" t="s">
        <v>595</v>
      </c>
      <c r="K10010" t="s">
        <v>29836</v>
      </c>
      <c r="L10010">
        <v>2499790</v>
      </c>
      <c r="M10010">
        <f t="shared" si="312"/>
        <v>166685</v>
      </c>
      <c r="N10010" s="2">
        <f t="shared" si="313"/>
        <v>65.036131183991102</v>
      </c>
    </row>
    <row r="10011" spans="1:14" x14ac:dyDescent="0.3">
      <c r="A10011" t="s">
        <v>5825</v>
      </c>
      <c r="B10011" t="s">
        <v>1948</v>
      </c>
      <c r="C10011">
        <v>3.9</v>
      </c>
      <c r="D10011">
        <v>7</v>
      </c>
      <c r="E10011">
        <v>2499</v>
      </c>
      <c r="F10011">
        <v>1874</v>
      </c>
      <c r="G10011" t="s">
        <v>451</v>
      </c>
      <c r="H10011" t="s">
        <v>29837</v>
      </c>
      <c r="I10011" t="s">
        <v>297</v>
      </c>
      <c r="J10011" t="s">
        <v>1950</v>
      </c>
      <c r="K10011" t="s">
        <v>29838</v>
      </c>
      <c r="L10011">
        <v>16342382</v>
      </c>
      <c r="M10011">
        <f t="shared" si="312"/>
        <v>13118</v>
      </c>
      <c r="N10011" s="2">
        <f t="shared" si="313"/>
        <v>25.010004001600638</v>
      </c>
    </row>
    <row r="10012" spans="1:14" x14ac:dyDescent="0.3">
      <c r="A10012" t="s">
        <v>6464</v>
      </c>
      <c r="B10012" t="s">
        <v>1222</v>
      </c>
      <c r="C10012">
        <v>3.2</v>
      </c>
      <c r="D10012">
        <v>56</v>
      </c>
      <c r="E10012">
        <v>1549</v>
      </c>
      <c r="F10012">
        <v>650</v>
      </c>
      <c r="G10012" t="s">
        <v>67</v>
      </c>
      <c r="H10012" t="s">
        <v>29839</v>
      </c>
      <c r="I10012" t="s">
        <v>642</v>
      </c>
      <c r="J10012" t="s">
        <v>1224</v>
      </c>
      <c r="K10012" t="s">
        <v>29840</v>
      </c>
      <c r="L10012">
        <v>14051612</v>
      </c>
      <c r="M10012">
        <f t="shared" si="312"/>
        <v>36400</v>
      </c>
      <c r="N10012" s="2">
        <f t="shared" si="313"/>
        <v>58.037443511943188</v>
      </c>
    </row>
    <row r="10013" spans="1:14" x14ac:dyDescent="0.3">
      <c r="A10013" t="s">
        <v>29841</v>
      </c>
      <c r="B10013" t="s">
        <v>11660</v>
      </c>
      <c r="C10013">
        <v>4.3</v>
      </c>
      <c r="D10013">
        <v>26</v>
      </c>
      <c r="E10013">
        <v>2999</v>
      </c>
      <c r="F10013">
        <v>1349</v>
      </c>
      <c r="G10013" t="s">
        <v>3457</v>
      </c>
      <c r="H10013" t="s">
        <v>29842</v>
      </c>
      <c r="I10013" t="s">
        <v>1176</v>
      </c>
      <c r="J10013" t="s">
        <v>11662</v>
      </c>
      <c r="K10013" t="s">
        <v>29843</v>
      </c>
      <c r="L10013">
        <v>17064018</v>
      </c>
      <c r="M10013">
        <f t="shared" si="312"/>
        <v>35074</v>
      </c>
      <c r="N10013" s="2">
        <f t="shared" si="313"/>
        <v>55.018339446482159</v>
      </c>
    </row>
    <row r="10014" spans="1:14" x14ac:dyDescent="0.3">
      <c r="A10014" t="s">
        <v>29844</v>
      </c>
      <c r="B10014" t="s">
        <v>230</v>
      </c>
      <c r="C10014">
        <v>4.3</v>
      </c>
      <c r="D10014">
        <v>9</v>
      </c>
      <c r="E10014">
        <v>4599</v>
      </c>
      <c r="F10014">
        <v>2299</v>
      </c>
      <c r="G10014" t="s">
        <v>683</v>
      </c>
      <c r="H10014" t="s">
        <v>29845</v>
      </c>
      <c r="I10014" t="s">
        <v>685</v>
      </c>
      <c r="J10014" t="s">
        <v>232</v>
      </c>
      <c r="K10014" t="s">
        <v>29846</v>
      </c>
      <c r="L10014">
        <v>15858232</v>
      </c>
      <c r="M10014">
        <f t="shared" si="312"/>
        <v>20691</v>
      </c>
      <c r="N10014" s="2">
        <f t="shared" si="313"/>
        <v>50.010871928680146</v>
      </c>
    </row>
    <row r="10015" spans="1:14" x14ac:dyDescent="0.3">
      <c r="A10015" t="s">
        <v>29847</v>
      </c>
      <c r="B10015" t="s">
        <v>2153</v>
      </c>
      <c r="C10015">
        <v>4</v>
      </c>
      <c r="D10015">
        <v>19</v>
      </c>
      <c r="E10015">
        <v>2999</v>
      </c>
      <c r="F10015">
        <v>1799</v>
      </c>
      <c r="G10015" t="s">
        <v>29</v>
      </c>
      <c r="H10015" t="s">
        <v>29848</v>
      </c>
      <c r="I10015" t="s">
        <v>862</v>
      </c>
      <c r="J10015" t="s">
        <v>2155</v>
      </c>
      <c r="K10015" t="s">
        <v>29849</v>
      </c>
      <c r="L10015">
        <v>15985888</v>
      </c>
      <c r="M10015">
        <f t="shared" si="312"/>
        <v>34181</v>
      </c>
      <c r="N10015" s="2">
        <f t="shared" si="313"/>
        <v>40.013337779259757</v>
      </c>
    </row>
    <row r="10016" spans="1:14" x14ac:dyDescent="0.3">
      <c r="A10016" t="s">
        <v>8155</v>
      </c>
      <c r="B10016" t="s">
        <v>5428</v>
      </c>
      <c r="C10016">
        <v>4.4000000000000004</v>
      </c>
      <c r="D10016">
        <v>308</v>
      </c>
      <c r="E10016">
        <v>1198</v>
      </c>
      <c r="F10016">
        <v>599</v>
      </c>
      <c r="G10016" t="s">
        <v>16</v>
      </c>
      <c r="H10016" t="s">
        <v>29850</v>
      </c>
      <c r="I10016" t="s">
        <v>1558</v>
      </c>
      <c r="J10016" t="s">
        <v>5430</v>
      </c>
      <c r="K10016" t="s">
        <v>29851</v>
      </c>
      <c r="L10016">
        <v>12727628</v>
      </c>
      <c r="M10016">
        <f t="shared" si="312"/>
        <v>184492</v>
      </c>
      <c r="N10016" s="2">
        <f t="shared" si="313"/>
        <v>50</v>
      </c>
    </row>
    <row r="10017" spans="1:14" x14ac:dyDescent="0.3">
      <c r="A10017" t="s">
        <v>3634</v>
      </c>
      <c r="B10017" t="s">
        <v>230</v>
      </c>
      <c r="C10017">
        <v>4.5999999999999996</v>
      </c>
      <c r="D10017">
        <v>43</v>
      </c>
      <c r="E10017">
        <v>999</v>
      </c>
      <c r="F10017">
        <v>449</v>
      </c>
      <c r="G10017" t="s">
        <v>42</v>
      </c>
      <c r="H10017" t="s">
        <v>29852</v>
      </c>
      <c r="I10017" t="s">
        <v>37</v>
      </c>
      <c r="J10017" t="s">
        <v>232</v>
      </c>
      <c r="K10017" t="s">
        <v>29853</v>
      </c>
      <c r="L10017">
        <v>16902160</v>
      </c>
      <c r="M10017">
        <f t="shared" si="312"/>
        <v>19307</v>
      </c>
      <c r="N10017" s="2">
        <f t="shared" si="313"/>
        <v>55.055055055055057</v>
      </c>
    </row>
    <row r="10018" spans="1:14" x14ac:dyDescent="0.3">
      <c r="A10018" t="s">
        <v>25775</v>
      </c>
      <c r="B10018" t="s">
        <v>1549</v>
      </c>
      <c r="C10018">
        <v>3.8</v>
      </c>
      <c r="D10018">
        <v>17</v>
      </c>
      <c r="E10018">
        <v>2899</v>
      </c>
      <c r="F10018">
        <v>840</v>
      </c>
      <c r="G10018" t="s">
        <v>67</v>
      </c>
      <c r="H10018" t="s">
        <v>29854</v>
      </c>
      <c r="I10018" t="s">
        <v>1348</v>
      </c>
      <c r="J10018" t="s">
        <v>1551</v>
      </c>
      <c r="K10018" t="s">
        <v>29855</v>
      </c>
      <c r="L10018">
        <v>17150002</v>
      </c>
      <c r="M10018">
        <f t="shared" si="312"/>
        <v>14280</v>
      </c>
      <c r="N10018" s="2">
        <f t="shared" si="313"/>
        <v>71.024491203863406</v>
      </c>
    </row>
    <row r="10019" spans="1:14" x14ac:dyDescent="0.3">
      <c r="A10019" t="s">
        <v>4094</v>
      </c>
      <c r="B10019" t="s">
        <v>733</v>
      </c>
      <c r="C10019">
        <v>3.9</v>
      </c>
      <c r="D10019">
        <v>16</v>
      </c>
      <c r="E10019">
        <v>1349</v>
      </c>
      <c r="F10019">
        <v>553</v>
      </c>
      <c r="G10019" t="s">
        <v>1657</v>
      </c>
      <c r="H10019" t="s">
        <v>29856</v>
      </c>
      <c r="I10019" t="s">
        <v>297</v>
      </c>
      <c r="J10019" t="s">
        <v>735</v>
      </c>
      <c r="K10019" t="s">
        <v>29857</v>
      </c>
      <c r="L10019">
        <v>17280298</v>
      </c>
      <c r="M10019">
        <f t="shared" si="312"/>
        <v>8848</v>
      </c>
      <c r="N10019" s="2">
        <f t="shared" si="313"/>
        <v>59.006671608598957</v>
      </c>
    </row>
    <row r="10020" spans="1:14" x14ac:dyDescent="0.3">
      <c r="A10020" t="s">
        <v>7681</v>
      </c>
      <c r="B10020" t="s">
        <v>5670</v>
      </c>
      <c r="C10020">
        <v>4.3</v>
      </c>
      <c r="D10020">
        <v>12</v>
      </c>
      <c r="E10020">
        <v>1399</v>
      </c>
      <c r="F10020">
        <v>979</v>
      </c>
      <c r="G10020" t="s">
        <v>124</v>
      </c>
      <c r="H10020" t="s">
        <v>29858</v>
      </c>
      <c r="I10020" t="s">
        <v>126</v>
      </c>
      <c r="J10020" t="s">
        <v>5672</v>
      </c>
      <c r="K10020" t="s">
        <v>29859</v>
      </c>
      <c r="L10020">
        <v>16907670</v>
      </c>
      <c r="M10020">
        <f t="shared" si="312"/>
        <v>11748</v>
      </c>
      <c r="N10020" s="2">
        <f t="shared" si="313"/>
        <v>30.021443888491778</v>
      </c>
    </row>
    <row r="10021" spans="1:14" x14ac:dyDescent="0.3">
      <c r="A10021" t="s">
        <v>5874</v>
      </c>
      <c r="B10021" t="s">
        <v>8529</v>
      </c>
      <c r="C10021">
        <v>4</v>
      </c>
      <c r="D10021">
        <v>5</v>
      </c>
      <c r="E10021">
        <v>3499</v>
      </c>
      <c r="F10021">
        <v>699</v>
      </c>
      <c r="G10021" t="s">
        <v>683</v>
      </c>
      <c r="H10021" t="s">
        <v>29860</v>
      </c>
      <c r="I10021" t="s">
        <v>685</v>
      </c>
      <c r="J10021" t="s">
        <v>8531</v>
      </c>
      <c r="K10021" t="s">
        <v>29861</v>
      </c>
      <c r="L10021">
        <v>17680412</v>
      </c>
      <c r="M10021">
        <f t="shared" si="312"/>
        <v>3495</v>
      </c>
      <c r="N10021" s="2">
        <f t="shared" si="313"/>
        <v>80.022863675335813</v>
      </c>
    </row>
    <row r="10022" spans="1:14" x14ac:dyDescent="0.3">
      <c r="A10022" t="s">
        <v>29862</v>
      </c>
      <c r="B10022" t="s">
        <v>41</v>
      </c>
      <c r="C10022">
        <v>4.5999999999999996</v>
      </c>
      <c r="D10022">
        <v>15</v>
      </c>
      <c r="E10022">
        <v>799</v>
      </c>
      <c r="F10022">
        <v>799</v>
      </c>
      <c r="G10022" t="s">
        <v>860</v>
      </c>
      <c r="H10022" t="s">
        <v>29863</v>
      </c>
      <c r="I10022" t="s">
        <v>37</v>
      </c>
      <c r="J10022" t="s">
        <v>45</v>
      </c>
      <c r="K10022" t="s">
        <v>29864</v>
      </c>
      <c r="L10022">
        <v>17208278</v>
      </c>
      <c r="M10022">
        <f t="shared" si="312"/>
        <v>11985</v>
      </c>
      <c r="N10022" s="2">
        <f t="shared" si="313"/>
        <v>0</v>
      </c>
    </row>
    <row r="10023" spans="1:14" x14ac:dyDescent="0.3">
      <c r="A10023" t="s">
        <v>29865</v>
      </c>
      <c r="B10023" t="s">
        <v>29072</v>
      </c>
      <c r="C10023">
        <v>4.3</v>
      </c>
      <c r="D10023">
        <v>6</v>
      </c>
      <c r="E10023">
        <v>4999</v>
      </c>
      <c r="F10023">
        <v>999</v>
      </c>
      <c r="G10023" t="s">
        <v>527</v>
      </c>
      <c r="H10023" t="s">
        <v>29866</v>
      </c>
      <c r="I10023" t="s">
        <v>1229</v>
      </c>
      <c r="J10023" t="s">
        <v>29074</v>
      </c>
      <c r="K10023" t="s">
        <v>29867</v>
      </c>
      <c r="L10023">
        <v>18434230</v>
      </c>
      <c r="M10023">
        <f t="shared" si="312"/>
        <v>5994</v>
      </c>
      <c r="N10023" s="2">
        <f t="shared" si="313"/>
        <v>80.016003200640128</v>
      </c>
    </row>
    <row r="10024" spans="1:14" x14ac:dyDescent="0.3">
      <c r="A10024" t="s">
        <v>7134</v>
      </c>
      <c r="B10024" t="s">
        <v>584</v>
      </c>
      <c r="C10024">
        <v>4.4000000000000004</v>
      </c>
      <c r="D10024">
        <v>303</v>
      </c>
      <c r="E10024">
        <v>4495</v>
      </c>
      <c r="F10024">
        <v>1708</v>
      </c>
      <c r="G10024" t="s">
        <v>16</v>
      </c>
      <c r="H10024" t="s">
        <v>29868</v>
      </c>
      <c r="I10024" t="s">
        <v>586</v>
      </c>
      <c r="J10024" t="s">
        <v>587</v>
      </c>
      <c r="K10024" t="s">
        <v>29869</v>
      </c>
      <c r="L10024">
        <v>7743470</v>
      </c>
      <c r="M10024">
        <f t="shared" si="312"/>
        <v>517524</v>
      </c>
      <c r="N10024" s="2">
        <f t="shared" si="313"/>
        <v>62.002224694104555</v>
      </c>
    </row>
    <row r="10025" spans="1:14" x14ac:dyDescent="0.3">
      <c r="A10025" t="s">
        <v>29870</v>
      </c>
      <c r="B10025" t="s">
        <v>3452</v>
      </c>
      <c r="C10025">
        <v>4.2</v>
      </c>
      <c r="D10025">
        <v>70</v>
      </c>
      <c r="E10025">
        <v>1665</v>
      </c>
      <c r="F10025">
        <v>682</v>
      </c>
      <c r="G10025" t="s">
        <v>67</v>
      </c>
      <c r="H10025" t="s">
        <v>29871</v>
      </c>
      <c r="I10025" t="s">
        <v>50</v>
      </c>
      <c r="J10025" t="s">
        <v>3454</v>
      </c>
      <c r="K10025" t="s">
        <v>29872</v>
      </c>
      <c r="L10025">
        <v>14327584</v>
      </c>
      <c r="M10025">
        <f t="shared" si="312"/>
        <v>47740</v>
      </c>
      <c r="N10025" s="2">
        <f t="shared" si="313"/>
        <v>59.039039039039039</v>
      </c>
    </row>
    <row r="10026" spans="1:14" x14ac:dyDescent="0.3">
      <c r="A10026" t="s">
        <v>5679</v>
      </c>
      <c r="B10026" t="s">
        <v>5794</v>
      </c>
      <c r="C10026">
        <v>4.3</v>
      </c>
      <c r="D10026">
        <v>50</v>
      </c>
      <c r="E10026">
        <v>1449</v>
      </c>
      <c r="F10026">
        <v>1304</v>
      </c>
      <c r="G10026" t="s">
        <v>683</v>
      </c>
      <c r="H10026" t="s">
        <v>29873</v>
      </c>
      <c r="I10026" t="s">
        <v>3629</v>
      </c>
      <c r="J10026" t="s">
        <v>5796</v>
      </c>
      <c r="K10026" t="s">
        <v>26146</v>
      </c>
      <c r="L10026">
        <v>14009498</v>
      </c>
      <c r="M10026">
        <f t="shared" si="312"/>
        <v>65200</v>
      </c>
      <c r="N10026" s="2">
        <f t="shared" si="313"/>
        <v>10.006901311249138</v>
      </c>
    </row>
    <row r="10027" spans="1:14" x14ac:dyDescent="0.3">
      <c r="A10027" t="s">
        <v>4325</v>
      </c>
      <c r="B10027" t="s">
        <v>2679</v>
      </c>
      <c r="C10027">
        <v>4.5</v>
      </c>
      <c r="D10027">
        <v>18</v>
      </c>
      <c r="E10027">
        <v>1999</v>
      </c>
      <c r="F10027">
        <v>1499</v>
      </c>
      <c r="G10027" t="s">
        <v>95</v>
      </c>
      <c r="H10027" t="s">
        <v>29874</v>
      </c>
      <c r="I10027" t="s">
        <v>37</v>
      </c>
      <c r="J10027" t="s">
        <v>2681</v>
      </c>
      <c r="K10027" t="s">
        <v>29875</v>
      </c>
      <c r="L10027">
        <v>17567292</v>
      </c>
      <c r="M10027">
        <f t="shared" si="312"/>
        <v>26982</v>
      </c>
      <c r="N10027" s="2">
        <f t="shared" si="313"/>
        <v>25.012506253126567</v>
      </c>
    </row>
    <row r="10028" spans="1:14" x14ac:dyDescent="0.3">
      <c r="A10028" t="s">
        <v>29876</v>
      </c>
      <c r="B10028" t="s">
        <v>481</v>
      </c>
      <c r="C10028">
        <v>3.7</v>
      </c>
      <c r="D10028">
        <v>17</v>
      </c>
      <c r="E10028">
        <v>2150</v>
      </c>
      <c r="F10028">
        <v>688</v>
      </c>
      <c r="G10028" t="s">
        <v>16</v>
      </c>
      <c r="H10028" t="s">
        <v>29877</v>
      </c>
      <c r="I10028" t="s">
        <v>1875</v>
      </c>
      <c r="J10028" t="s">
        <v>483</v>
      </c>
      <c r="K10028" t="s">
        <v>29878</v>
      </c>
      <c r="L10028">
        <v>15720590</v>
      </c>
      <c r="M10028">
        <f t="shared" si="312"/>
        <v>11696</v>
      </c>
      <c r="N10028" s="2">
        <f t="shared" si="313"/>
        <v>68</v>
      </c>
    </row>
    <row r="10029" spans="1:14" x14ac:dyDescent="0.3">
      <c r="A10029" t="s">
        <v>16608</v>
      </c>
      <c r="B10029" t="s">
        <v>5555</v>
      </c>
      <c r="C10029">
        <v>3.8</v>
      </c>
      <c r="D10029">
        <v>203</v>
      </c>
      <c r="E10029">
        <v>2195</v>
      </c>
      <c r="F10029">
        <v>658</v>
      </c>
      <c r="G10029" t="s">
        <v>6923</v>
      </c>
      <c r="H10029" t="s">
        <v>29879</v>
      </c>
      <c r="I10029" t="s">
        <v>50</v>
      </c>
      <c r="J10029" t="s">
        <v>5557</v>
      </c>
      <c r="K10029" t="s">
        <v>29880</v>
      </c>
      <c r="L10029">
        <v>14227628</v>
      </c>
      <c r="M10029">
        <f t="shared" si="312"/>
        <v>133574</v>
      </c>
      <c r="N10029" s="2">
        <f t="shared" si="313"/>
        <v>70.022779043280181</v>
      </c>
    </row>
    <row r="10030" spans="1:14" x14ac:dyDescent="0.3">
      <c r="A10030" t="s">
        <v>1821</v>
      </c>
      <c r="B10030" t="s">
        <v>3055</v>
      </c>
      <c r="C10030">
        <v>4.4000000000000004</v>
      </c>
      <c r="D10030">
        <v>338</v>
      </c>
      <c r="E10030">
        <v>7250</v>
      </c>
      <c r="F10030">
        <v>4712</v>
      </c>
      <c r="G10030" t="s">
        <v>16</v>
      </c>
      <c r="H10030" t="s">
        <v>29881</v>
      </c>
      <c r="I10030" t="s">
        <v>177</v>
      </c>
      <c r="J10030" t="s">
        <v>3057</v>
      </c>
      <c r="K10030" t="s">
        <v>29882</v>
      </c>
      <c r="L10030">
        <v>8124431</v>
      </c>
      <c r="M10030">
        <f t="shared" si="312"/>
        <v>1592656</v>
      </c>
      <c r="N10030" s="2">
        <f t="shared" si="313"/>
        <v>35.006896551724139</v>
      </c>
    </row>
    <row r="10031" spans="1:14" x14ac:dyDescent="0.3">
      <c r="A10031" t="s">
        <v>29883</v>
      </c>
      <c r="B10031" t="s">
        <v>5045</v>
      </c>
      <c r="C10031">
        <v>4.8</v>
      </c>
      <c r="D10031">
        <v>32</v>
      </c>
      <c r="E10031">
        <v>999</v>
      </c>
      <c r="F10031">
        <v>899</v>
      </c>
      <c r="G10031" t="s">
        <v>16</v>
      </c>
      <c r="H10031" t="s">
        <v>29884</v>
      </c>
      <c r="I10031" t="s">
        <v>2824</v>
      </c>
      <c r="J10031" t="s">
        <v>5047</v>
      </c>
      <c r="K10031" t="s">
        <v>29885</v>
      </c>
      <c r="L10031">
        <v>16228094</v>
      </c>
      <c r="M10031">
        <f t="shared" si="312"/>
        <v>28768</v>
      </c>
      <c r="N10031" s="2">
        <f t="shared" si="313"/>
        <v>10.01001001001001</v>
      </c>
    </row>
    <row r="10032" spans="1:14" x14ac:dyDescent="0.3">
      <c r="A10032" t="s">
        <v>6816</v>
      </c>
      <c r="B10032" t="s">
        <v>364</v>
      </c>
      <c r="C10032">
        <v>4.3</v>
      </c>
      <c r="D10032">
        <v>38</v>
      </c>
      <c r="E10032">
        <v>1299</v>
      </c>
      <c r="F10032">
        <v>909</v>
      </c>
      <c r="G10032" t="s">
        <v>95</v>
      </c>
      <c r="H10032" t="s">
        <v>29886</v>
      </c>
      <c r="I10032" t="s">
        <v>126</v>
      </c>
      <c r="J10032" t="s">
        <v>368</v>
      </c>
      <c r="K10032" t="s">
        <v>29887</v>
      </c>
      <c r="L10032">
        <v>16305390</v>
      </c>
      <c r="M10032">
        <f t="shared" si="312"/>
        <v>34542</v>
      </c>
      <c r="N10032" s="2">
        <f t="shared" si="313"/>
        <v>30.023094688221708</v>
      </c>
    </row>
    <row r="10033" spans="1:14" x14ac:dyDescent="0.3">
      <c r="A10033" t="s">
        <v>29888</v>
      </c>
      <c r="B10033" t="s">
        <v>3185</v>
      </c>
      <c r="C10033">
        <v>4.4000000000000004</v>
      </c>
      <c r="D10033">
        <v>170</v>
      </c>
      <c r="E10033">
        <v>2499</v>
      </c>
      <c r="F10033">
        <v>1124</v>
      </c>
      <c r="G10033" t="s">
        <v>451</v>
      </c>
      <c r="H10033" t="s">
        <v>29889</v>
      </c>
      <c r="I10033" t="s">
        <v>297</v>
      </c>
      <c r="J10033" t="s">
        <v>3187</v>
      </c>
      <c r="K10033" t="s">
        <v>29890</v>
      </c>
      <c r="L10033">
        <v>11552546</v>
      </c>
      <c r="M10033">
        <f t="shared" si="312"/>
        <v>191080</v>
      </c>
      <c r="N10033" s="2">
        <f t="shared" si="313"/>
        <v>55.022008803521402</v>
      </c>
    </row>
    <row r="10034" spans="1:14" x14ac:dyDescent="0.3">
      <c r="A10034" t="s">
        <v>29891</v>
      </c>
      <c r="B10034" t="s">
        <v>5880</v>
      </c>
      <c r="C10034">
        <v>4.3</v>
      </c>
      <c r="D10034">
        <v>3900</v>
      </c>
      <c r="E10034">
        <v>55</v>
      </c>
      <c r="F10034">
        <v>49</v>
      </c>
      <c r="G10034" t="s">
        <v>218</v>
      </c>
      <c r="H10034" t="s">
        <v>29892</v>
      </c>
      <c r="I10034" t="s">
        <v>604</v>
      </c>
      <c r="J10034" t="s">
        <v>5882</v>
      </c>
      <c r="K10034" t="s">
        <v>29893</v>
      </c>
      <c r="L10034">
        <v>13698496</v>
      </c>
      <c r="M10034">
        <f t="shared" si="312"/>
        <v>191100</v>
      </c>
      <c r="N10034" s="2">
        <f t="shared" si="313"/>
        <v>10.909090909090908</v>
      </c>
    </row>
    <row r="10035" spans="1:14" x14ac:dyDescent="0.3">
      <c r="A10035" t="s">
        <v>8261</v>
      </c>
      <c r="B10035" t="s">
        <v>1067</v>
      </c>
      <c r="C10035">
        <v>3.9</v>
      </c>
      <c r="D10035">
        <v>8</v>
      </c>
      <c r="E10035">
        <v>2499</v>
      </c>
      <c r="F10035">
        <v>799</v>
      </c>
      <c r="G10035" t="s">
        <v>124</v>
      </c>
      <c r="H10035" t="s">
        <v>29894</v>
      </c>
      <c r="I10035" t="s">
        <v>50</v>
      </c>
      <c r="J10035" t="s">
        <v>1069</v>
      </c>
      <c r="K10035" t="s">
        <v>29895</v>
      </c>
      <c r="L10035">
        <v>16860784</v>
      </c>
      <c r="M10035">
        <f t="shared" si="312"/>
        <v>6392</v>
      </c>
      <c r="N10035" s="2">
        <f t="shared" si="313"/>
        <v>68.027210884353735</v>
      </c>
    </row>
    <row r="10036" spans="1:14" x14ac:dyDescent="0.3">
      <c r="A10036" t="s">
        <v>13489</v>
      </c>
      <c r="B10036" t="s">
        <v>866</v>
      </c>
      <c r="C10036">
        <v>4.3</v>
      </c>
      <c r="D10036">
        <v>8</v>
      </c>
      <c r="E10036">
        <v>1299</v>
      </c>
      <c r="F10036">
        <v>844</v>
      </c>
      <c r="G10036" t="s">
        <v>16</v>
      </c>
      <c r="H10036" t="s">
        <v>29896</v>
      </c>
      <c r="I10036" t="s">
        <v>513</v>
      </c>
      <c r="J10036" t="s">
        <v>868</v>
      </c>
      <c r="K10036" t="s">
        <v>29897</v>
      </c>
      <c r="L10036">
        <v>14310680</v>
      </c>
      <c r="M10036">
        <f t="shared" si="312"/>
        <v>6752</v>
      </c>
      <c r="N10036" s="2">
        <f t="shared" si="313"/>
        <v>35.026943802925324</v>
      </c>
    </row>
    <row r="10037" spans="1:14" x14ac:dyDescent="0.3">
      <c r="A10037" t="s">
        <v>28677</v>
      </c>
      <c r="B10037" t="s">
        <v>3381</v>
      </c>
      <c r="C10037">
        <v>4</v>
      </c>
      <c r="D10037">
        <v>162</v>
      </c>
      <c r="E10037">
        <v>1699</v>
      </c>
      <c r="F10037">
        <v>645</v>
      </c>
      <c r="G10037" t="s">
        <v>148</v>
      </c>
      <c r="H10037" t="s">
        <v>29898</v>
      </c>
      <c r="I10037" t="s">
        <v>56</v>
      </c>
      <c r="J10037" t="s">
        <v>3384</v>
      </c>
      <c r="K10037" t="s">
        <v>29899</v>
      </c>
      <c r="L10037">
        <v>10897506</v>
      </c>
      <c r="M10037">
        <f t="shared" si="312"/>
        <v>104490</v>
      </c>
      <c r="N10037" s="2">
        <f t="shared" si="313"/>
        <v>62.036492054149491</v>
      </c>
    </row>
    <row r="10038" spans="1:14" x14ac:dyDescent="0.3">
      <c r="A10038" t="s">
        <v>15667</v>
      </c>
      <c r="B10038" t="s">
        <v>3381</v>
      </c>
      <c r="C10038">
        <v>3.7</v>
      </c>
      <c r="D10038">
        <v>58</v>
      </c>
      <c r="E10038">
        <v>1999</v>
      </c>
      <c r="F10038">
        <v>799</v>
      </c>
      <c r="G10038" t="s">
        <v>148</v>
      </c>
      <c r="H10038" t="s">
        <v>29900</v>
      </c>
      <c r="I10038" t="s">
        <v>862</v>
      </c>
      <c r="J10038" t="s">
        <v>3384</v>
      </c>
      <c r="K10038" t="s">
        <v>29901</v>
      </c>
      <c r="L10038">
        <v>16945180</v>
      </c>
      <c r="M10038">
        <f t="shared" si="312"/>
        <v>46342</v>
      </c>
      <c r="N10038" s="2">
        <f t="shared" si="313"/>
        <v>60.030015007503756</v>
      </c>
    </row>
    <row r="10039" spans="1:14" x14ac:dyDescent="0.3">
      <c r="A10039" t="s">
        <v>29902</v>
      </c>
      <c r="B10039" t="s">
        <v>2104</v>
      </c>
      <c r="C10039">
        <v>3.6</v>
      </c>
      <c r="D10039">
        <v>7</v>
      </c>
      <c r="E10039">
        <v>4499</v>
      </c>
      <c r="F10039">
        <v>989</v>
      </c>
      <c r="G10039" t="s">
        <v>12272</v>
      </c>
      <c r="H10039" t="s">
        <v>29903</v>
      </c>
      <c r="I10039" t="s">
        <v>685</v>
      </c>
      <c r="J10039" t="s">
        <v>2106</v>
      </c>
      <c r="K10039" t="s">
        <v>29904</v>
      </c>
      <c r="L10039">
        <v>16805652</v>
      </c>
      <c r="M10039">
        <f t="shared" si="312"/>
        <v>6923</v>
      </c>
      <c r="N10039" s="2">
        <f t="shared" si="313"/>
        <v>78.017337186041345</v>
      </c>
    </row>
    <row r="10040" spans="1:14" x14ac:dyDescent="0.3">
      <c r="A10040" t="s">
        <v>4402</v>
      </c>
      <c r="B10040" t="s">
        <v>2212</v>
      </c>
      <c r="C10040">
        <v>3.5</v>
      </c>
      <c r="D10040">
        <v>11</v>
      </c>
      <c r="E10040">
        <v>649</v>
      </c>
      <c r="F10040">
        <v>389</v>
      </c>
      <c r="G10040" t="s">
        <v>4183</v>
      </c>
      <c r="H10040" t="s">
        <v>29905</v>
      </c>
      <c r="I10040" t="s">
        <v>110</v>
      </c>
      <c r="J10040" t="s">
        <v>2215</v>
      </c>
      <c r="K10040" t="s">
        <v>29906</v>
      </c>
      <c r="L10040">
        <v>17572946</v>
      </c>
      <c r="M10040">
        <f t="shared" si="312"/>
        <v>4279</v>
      </c>
      <c r="N10040" s="2">
        <f t="shared" si="313"/>
        <v>40.061633281972263</v>
      </c>
    </row>
    <row r="10041" spans="1:14" x14ac:dyDescent="0.3">
      <c r="A10041" t="s">
        <v>29907</v>
      </c>
      <c r="B10041" t="s">
        <v>1239</v>
      </c>
      <c r="C10041">
        <v>4.4000000000000004</v>
      </c>
      <c r="D10041">
        <v>84</v>
      </c>
      <c r="E10041">
        <v>2999</v>
      </c>
      <c r="F10041">
        <v>659</v>
      </c>
      <c r="G10041" t="s">
        <v>16</v>
      </c>
      <c r="H10041" t="s">
        <v>29908</v>
      </c>
      <c r="I10041" t="s">
        <v>388</v>
      </c>
      <c r="J10041" t="s">
        <v>1242</v>
      </c>
      <c r="K10041" t="s">
        <v>29909</v>
      </c>
      <c r="L10041">
        <v>15777958</v>
      </c>
      <c r="M10041">
        <f t="shared" si="312"/>
        <v>55356</v>
      </c>
      <c r="N10041" s="2">
        <f t="shared" si="313"/>
        <v>78.026008669556518</v>
      </c>
    </row>
    <row r="10042" spans="1:14" x14ac:dyDescent="0.3">
      <c r="A10042" t="s">
        <v>3651</v>
      </c>
      <c r="B10042" t="s">
        <v>2417</v>
      </c>
      <c r="C10042">
        <v>4.7</v>
      </c>
      <c r="D10042">
        <v>12</v>
      </c>
      <c r="E10042">
        <v>2299</v>
      </c>
      <c r="F10042">
        <v>1839</v>
      </c>
      <c r="G10042" t="s">
        <v>16</v>
      </c>
      <c r="H10042" t="s">
        <v>29910</v>
      </c>
      <c r="I10042" t="s">
        <v>586</v>
      </c>
      <c r="J10042" t="s">
        <v>2419</v>
      </c>
      <c r="K10042" t="s">
        <v>29911</v>
      </c>
      <c r="L10042">
        <v>16957264</v>
      </c>
      <c r="M10042">
        <f t="shared" si="312"/>
        <v>22068</v>
      </c>
      <c r="N10042" s="2">
        <f t="shared" si="313"/>
        <v>20.008699434536755</v>
      </c>
    </row>
    <row r="10043" spans="1:14" x14ac:dyDescent="0.3">
      <c r="A10043" t="s">
        <v>29912</v>
      </c>
      <c r="B10043" t="s">
        <v>1317</v>
      </c>
      <c r="C10043">
        <v>4.5999999999999996</v>
      </c>
      <c r="D10043">
        <v>14</v>
      </c>
      <c r="E10043">
        <v>999</v>
      </c>
      <c r="F10043">
        <v>499</v>
      </c>
      <c r="G10043" t="s">
        <v>29</v>
      </c>
      <c r="H10043" t="s">
        <v>29913</v>
      </c>
      <c r="I10043" t="s">
        <v>37</v>
      </c>
      <c r="J10043" t="s">
        <v>1317</v>
      </c>
      <c r="K10043" t="s">
        <v>29914</v>
      </c>
      <c r="L10043">
        <v>16121156</v>
      </c>
      <c r="M10043">
        <f t="shared" si="312"/>
        <v>6986</v>
      </c>
      <c r="N10043" s="2">
        <f t="shared" si="313"/>
        <v>50.050050050050054</v>
      </c>
    </row>
    <row r="10044" spans="1:14" x14ac:dyDescent="0.3">
      <c r="A10044" t="s">
        <v>12794</v>
      </c>
      <c r="B10044" t="s">
        <v>10162</v>
      </c>
      <c r="C10044">
        <v>4.5999999999999996</v>
      </c>
      <c r="D10044">
        <v>18</v>
      </c>
      <c r="E10044">
        <v>2699</v>
      </c>
      <c r="F10044">
        <v>971</v>
      </c>
      <c r="G10044" t="s">
        <v>124</v>
      </c>
      <c r="H10044" t="s">
        <v>29915</v>
      </c>
      <c r="I10044" t="s">
        <v>132</v>
      </c>
      <c r="J10044" t="s">
        <v>10164</v>
      </c>
      <c r="K10044" t="s">
        <v>29916</v>
      </c>
      <c r="L10044">
        <v>17315586</v>
      </c>
      <c r="M10044">
        <f t="shared" si="312"/>
        <v>17478</v>
      </c>
      <c r="N10044" s="2">
        <f t="shared" si="313"/>
        <v>64.023712486105964</v>
      </c>
    </row>
    <row r="10045" spans="1:14" x14ac:dyDescent="0.3">
      <c r="A10045" t="s">
        <v>29917</v>
      </c>
      <c r="B10045" t="s">
        <v>1948</v>
      </c>
      <c r="C10045">
        <v>4.4000000000000004</v>
      </c>
      <c r="D10045">
        <v>7</v>
      </c>
      <c r="E10045">
        <v>1599</v>
      </c>
      <c r="F10045">
        <v>1199</v>
      </c>
      <c r="G10045" t="s">
        <v>905</v>
      </c>
      <c r="H10045" t="s">
        <v>29918</v>
      </c>
      <c r="I10045" t="s">
        <v>1229</v>
      </c>
      <c r="J10045" t="s">
        <v>1950</v>
      </c>
      <c r="K10045" t="s">
        <v>29919</v>
      </c>
      <c r="L10045">
        <v>16320012</v>
      </c>
      <c r="M10045">
        <f t="shared" si="312"/>
        <v>8393</v>
      </c>
      <c r="N10045" s="2">
        <f t="shared" si="313"/>
        <v>25.01563477173233</v>
      </c>
    </row>
    <row r="10046" spans="1:14" x14ac:dyDescent="0.3">
      <c r="A10046" t="s">
        <v>2032</v>
      </c>
      <c r="B10046" t="s">
        <v>230</v>
      </c>
      <c r="C10046">
        <v>3.9</v>
      </c>
      <c r="D10046">
        <v>786</v>
      </c>
      <c r="E10046">
        <v>1899</v>
      </c>
      <c r="F10046">
        <v>949</v>
      </c>
      <c r="G10046" t="s">
        <v>1536</v>
      </c>
      <c r="H10046" t="s">
        <v>29920</v>
      </c>
      <c r="I10046" t="s">
        <v>83</v>
      </c>
      <c r="J10046" t="s">
        <v>232</v>
      </c>
      <c r="K10046" t="s">
        <v>8184</v>
      </c>
      <c r="L10046">
        <v>7733672</v>
      </c>
      <c r="M10046">
        <f t="shared" si="312"/>
        <v>745914</v>
      </c>
      <c r="N10046" s="2">
        <f t="shared" si="313"/>
        <v>50.026329647182735</v>
      </c>
    </row>
    <row r="10047" spans="1:14" x14ac:dyDescent="0.3">
      <c r="A10047" t="s">
        <v>29921</v>
      </c>
      <c r="B10047" t="s">
        <v>3055</v>
      </c>
      <c r="C10047">
        <v>3.4</v>
      </c>
      <c r="D10047">
        <v>5</v>
      </c>
      <c r="E10047">
        <v>4599</v>
      </c>
      <c r="F10047">
        <v>3679</v>
      </c>
      <c r="G10047" t="s">
        <v>451</v>
      </c>
      <c r="H10047" t="s">
        <v>29922</v>
      </c>
      <c r="I10047" t="s">
        <v>297</v>
      </c>
      <c r="J10047" t="s">
        <v>3057</v>
      </c>
      <c r="K10047" t="s">
        <v>29923</v>
      </c>
      <c r="L10047">
        <v>16362298</v>
      </c>
      <c r="M10047">
        <f t="shared" si="312"/>
        <v>18395</v>
      </c>
      <c r="N10047" s="2">
        <f t="shared" si="313"/>
        <v>20.00434877147206</v>
      </c>
    </row>
    <row r="10048" spans="1:14" x14ac:dyDescent="0.3">
      <c r="A10048" t="s">
        <v>174</v>
      </c>
      <c r="B10048" t="s">
        <v>5582</v>
      </c>
      <c r="C10048">
        <v>4.5999999999999996</v>
      </c>
      <c r="D10048">
        <v>25</v>
      </c>
      <c r="E10048">
        <v>12000</v>
      </c>
      <c r="F10048">
        <v>7200</v>
      </c>
      <c r="G10048" t="s">
        <v>16</v>
      </c>
      <c r="H10048" t="s">
        <v>29924</v>
      </c>
      <c r="I10048" t="s">
        <v>177</v>
      </c>
      <c r="J10048" t="s">
        <v>5584</v>
      </c>
      <c r="K10048" t="s">
        <v>29925</v>
      </c>
      <c r="L10048">
        <v>14299078</v>
      </c>
      <c r="M10048">
        <f t="shared" si="312"/>
        <v>180000</v>
      </c>
      <c r="N10048" s="2">
        <f t="shared" si="313"/>
        <v>40</v>
      </c>
    </row>
    <row r="10049" spans="1:14" x14ac:dyDescent="0.3">
      <c r="A10049" t="s">
        <v>2819</v>
      </c>
      <c r="B10049" t="s">
        <v>376</v>
      </c>
      <c r="C10049">
        <v>4.7</v>
      </c>
      <c r="D10049">
        <v>82</v>
      </c>
      <c r="E10049">
        <v>3745</v>
      </c>
      <c r="F10049">
        <v>3745</v>
      </c>
      <c r="G10049" t="s">
        <v>16</v>
      </c>
      <c r="H10049" t="s">
        <v>29926</v>
      </c>
      <c r="I10049" t="s">
        <v>18</v>
      </c>
      <c r="J10049" t="s">
        <v>378</v>
      </c>
      <c r="K10049" t="s">
        <v>29927</v>
      </c>
      <c r="L10049">
        <v>15244064</v>
      </c>
      <c r="M10049">
        <f t="shared" si="312"/>
        <v>307090</v>
      </c>
      <c r="N10049" s="2">
        <f t="shared" si="313"/>
        <v>0</v>
      </c>
    </row>
    <row r="10050" spans="1:14" x14ac:dyDescent="0.3">
      <c r="A10050" t="s">
        <v>29928</v>
      </c>
      <c r="B10050" t="s">
        <v>5898</v>
      </c>
      <c r="C10050">
        <v>4.4000000000000004</v>
      </c>
      <c r="D10050">
        <v>5</v>
      </c>
      <c r="E10050">
        <v>2999</v>
      </c>
      <c r="F10050">
        <v>1499</v>
      </c>
      <c r="G10050" t="s">
        <v>335</v>
      </c>
      <c r="H10050" t="s">
        <v>29929</v>
      </c>
      <c r="I10050" t="s">
        <v>132</v>
      </c>
      <c r="J10050" t="s">
        <v>5900</v>
      </c>
      <c r="K10050" t="s">
        <v>29930</v>
      </c>
      <c r="L10050">
        <v>18008400</v>
      </c>
      <c r="M10050">
        <f t="shared" si="312"/>
        <v>7495</v>
      </c>
      <c r="N10050" s="2">
        <f t="shared" si="313"/>
        <v>50.016672224074689</v>
      </c>
    </row>
    <row r="10051" spans="1:14" x14ac:dyDescent="0.3">
      <c r="A10051" t="s">
        <v>29931</v>
      </c>
      <c r="B10051" t="s">
        <v>1908</v>
      </c>
      <c r="C10051">
        <v>4</v>
      </c>
      <c r="D10051">
        <v>275</v>
      </c>
      <c r="E10051">
        <v>1799</v>
      </c>
      <c r="F10051">
        <v>791</v>
      </c>
      <c r="G10051" t="s">
        <v>67</v>
      </c>
      <c r="H10051" t="s">
        <v>29932</v>
      </c>
      <c r="I10051" t="s">
        <v>56</v>
      </c>
      <c r="J10051" t="s">
        <v>1910</v>
      </c>
      <c r="K10051" t="s">
        <v>29933</v>
      </c>
      <c r="L10051">
        <v>9430125</v>
      </c>
      <c r="M10051">
        <f t="shared" ref="M10051:M10114" si="314">D10051*F10051</f>
        <v>217525</v>
      </c>
      <c r="N10051" s="2">
        <f t="shared" ref="N10051:N10114" si="315">((E10051-F10051)/E10051) *100</f>
        <v>56.031128404669261</v>
      </c>
    </row>
    <row r="10052" spans="1:14" x14ac:dyDescent="0.3">
      <c r="A10052" t="s">
        <v>29934</v>
      </c>
      <c r="B10052" t="s">
        <v>2435</v>
      </c>
      <c r="C10052">
        <v>4.9000000000000004</v>
      </c>
      <c r="D10052">
        <v>17</v>
      </c>
      <c r="E10052">
        <v>1299</v>
      </c>
      <c r="F10052">
        <v>1299</v>
      </c>
      <c r="G10052" t="s">
        <v>28101</v>
      </c>
      <c r="H10052" t="s">
        <v>29935</v>
      </c>
      <c r="I10052" t="s">
        <v>1165</v>
      </c>
      <c r="J10052" t="s">
        <v>2438</v>
      </c>
      <c r="K10052" t="s">
        <v>29936</v>
      </c>
      <c r="L10052">
        <v>17507882</v>
      </c>
      <c r="M10052">
        <f t="shared" si="314"/>
        <v>22083</v>
      </c>
      <c r="N10052" s="2">
        <f t="shared" si="315"/>
        <v>0</v>
      </c>
    </row>
    <row r="10053" spans="1:14" x14ac:dyDescent="0.3">
      <c r="A10053" t="s">
        <v>29937</v>
      </c>
      <c r="B10053" t="s">
        <v>230</v>
      </c>
      <c r="C10053">
        <v>4.5</v>
      </c>
      <c r="D10053">
        <v>90</v>
      </c>
      <c r="E10053">
        <v>1499</v>
      </c>
      <c r="F10053">
        <v>599</v>
      </c>
      <c r="G10053" t="s">
        <v>42</v>
      </c>
      <c r="H10053" t="s">
        <v>29938</v>
      </c>
      <c r="I10053" t="s">
        <v>56</v>
      </c>
      <c r="J10053" t="s">
        <v>232</v>
      </c>
      <c r="K10053" t="s">
        <v>29939</v>
      </c>
      <c r="L10053">
        <v>13601280</v>
      </c>
      <c r="M10053">
        <f t="shared" si="314"/>
        <v>53910</v>
      </c>
      <c r="N10053" s="2">
        <f t="shared" si="315"/>
        <v>60.040026684456308</v>
      </c>
    </row>
    <row r="10054" spans="1:14" x14ac:dyDescent="0.3">
      <c r="A10054" t="s">
        <v>29940</v>
      </c>
      <c r="B10054" t="s">
        <v>889</v>
      </c>
      <c r="C10054">
        <v>4.2</v>
      </c>
      <c r="D10054">
        <v>552</v>
      </c>
      <c r="E10054">
        <v>999</v>
      </c>
      <c r="F10054">
        <v>799</v>
      </c>
      <c r="G10054" t="s">
        <v>1268</v>
      </c>
      <c r="H10054" t="s">
        <v>29941</v>
      </c>
      <c r="I10054" t="s">
        <v>891</v>
      </c>
      <c r="J10054" t="s">
        <v>892</v>
      </c>
      <c r="K10054" t="s">
        <v>29942</v>
      </c>
      <c r="L10054">
        <v>7462743</v>
      </c>
      <c r="M10054">
        <f t="shared" si="314"/>
        <v>441048</v>
      </c>
      <c r="N10054" s="2">
        <f t="shared" si="315"/>
        <v>20.02002002002002</v>
      </c>
    </row>
    <row r="10055" spans="1:14" x14ac:dyDescent="0.3">
      <c r="A10055" t="s">
        <v>29943</v>
      </c>
      <c r="B10055" t="s">
        <v>142</v>
      </c>
      <c r="C10055">
        <v>4</v>
      </c>
      <c r="D10055">
        <v>8</v>
      </c>
      <c r="E10055">
        <v>2799</v>
      </c>
      <c r="F10055">
        <v>1539</v>
      </c>
      <c r="G10055" t="s">
        <v>124</v>
      </c>
      <c r="H10055" t="s">
        <v>29944</v>
      </c>
      <c r="I10055" t="s">
        <v>50</v>
      </c>
      <c r="J10055" t="s">
        <v>144</v>
      </c>
      <c r="K10055" t="s">
        <v>29945</v>
      </c>
      <c r="L10055">
        <v>17758128</v>
      </c>
      <c r="M10055">
        <f t="shared" si="314"/>
        <v>12312</v>
      </c>
      <c r="N10055" s="2">
        <f t="shared" si="315"/>
        <v>45.016077170418008</v>
      </c>
    </row>
    <row r="10056" spans="1:14" x14ac:dyDescent="0.3">
      <c r="A10056" t="s">
        <v>29946</v>
      </c>
      <c r="B10056" t="s">
        <v>29947</v>
      </c>
      <c r="C10056">
        <v>4.7</v>
      </c>
      <c r="D10056">
        <v>42</v>
      </c>
      <c r="E10056">
        <v>1999</v>
      </c>
      <c r="F10056">
        <v>1199</v>
      </c>
      <c r="G10056" t="s">
        <v>16</v>
      </c>
      <c r="H10056" t="s">
        <v>29948</v>
      </c>
      <c r="I10056" t="s">
        <v>6382</v>
      </c>
      <c r="J10056" t="s">
        <v>29949</v>
      </c>
      <c r="K10056" t="s">
        <v>29950</v>
      </c>
      <c r="L10056">
        <v>1540937</v>
      </c>
      <c r="M10056">
        <f t="shared" si="314"/>
        <v>50358</v>
      </c>
      <c r="N10056" s="2">
        <f t="shared" si="315"/>
        <v>40.020010005002497</v>
      </c>
    </row>
    <row r="10057" spans="1:14" x14ac:dyDescent="0.3">
      <c r="A10057" t="s">
        <v>2001</v>
      </c>
      <c r="B10057" t="s">
        <v>1168</v>
      </c>
      <c r="C10057">
        <v>4.0999999999999996</v>
      </c>
      <c r="D10057">
        <v>43</v>
      </c>
      <c r="E10057">
        <v>4999</v>
      </c>
      <c r="F10057">
        <v>2499</v>
      </c>
      <c r="G10057" t="s">
        <v>2741</v>
      </c>
      <c r="H10057" t="s">
        <v>29951</v>
      </c>
      <c r="I10057" t="s">
        <v>132</v>
      </c>
      <c r="J10057" t="s">
        <v>1171</v>
      </c>
      <c r="K10057" t="s">
        <v>29952</v>
      </c>
      <c r="L10057">
        <v>16357254</v>
      </c>
      <c r="M10057">
        <f t="shared" si="314"/>
        <v>107457</v>
      </c>
      <c r="N10057" s="2">
        <f t="shared" si="315"/>
        <v>50.010002000400078</v>
      </c>
    </row>
    <row r="10058" spans="1:14" x14ac:dyDescent="0.3">
      <c r="A10058" t="s">
        <v>7273</v>
      </c>
      <c r="B10058" t="s">
        <v>4913</v>
      </c>
      <c r="C10058">
        <v>3.8</v>
      </c>
      <c r="D10058">
        <v>16</v>
      </c>
      <c r="E10058">
        <v>5299</v>
      </c>
      <c r="F10058">
        <v>2119</v>
      </c>
      <c r="G10058" t="s">
        <v>74</v>
      </c>
      <c r="H10058" t="s">
        <v>29953</v>
      </c>
      <c r="I10058" t="s">
        <v>685</v>
      </c>
      <c r="J10058" t="s">
        <v>4915</v>
      </c>
      <c r="K10058" t="s">
        <v>29954</v>
      </c>
      <c r="L10058">
        <v>14976742</v>
      </c>
      <c r="M10058">
        <f t="shared" si="314"/>
        <v>33904</v>
      </c>
      <c r="N10058" s="2">
        <f t="shared" si="315"/>
        <v>60.011322891111533</v>
      </c>
    </row>
    <row r="10059" spans="1:14" x14ac:dyDescent="0.3">
      <c r="A10059" t="s">
        <v>29955</v>
      </c>
      <c r="B10059" t="s">
        <v>4971</v>
      </c>
      <c r="C10059">
        <v>4.4000000000000004</v>
      </c>
      <c r="D10059">
        <v>888</v>
      </c>
      <c r="E10059">
        <v>149</v>
      </c>
      <c r="F10059">
        <v>134</v>
      </c>
      <c r="G10059" t="s">
        <v>16</v>
      </c>
      <c r="H10059" t="s">
        <v>29956</v>
      </c>
      <c r="I10059" t="s">
        <v>2676</v>
      </c>
      <c r="J10059" t="s">
        <v>4973</v>
      </c>
      <c r="K10059" t="s">
        <v>29957</v>
      </c>
      <c r="L10059">
        <v>11081202</v>
      </c>
      <c r="M10059">
        <f t="shared" si="314"/>
        <v>118992</v>
      </c>
      <c r="N10059" s="2">
        <f t="shared" si="315"/>
        <v>10.067114093959731</v>
      </c>
    </row>
    <row r="10060" spans="1:14" x14ac:dyDescent="0.3">
      <c r="A10060" t="s">
        <v>29958</v>
      </c>
      <c r="B10060" t="s">
        <v>2913</v>
      </c>
      <c r="C10060">
        <v>4.2</v>
      </c>
      <c r="D10060">
        <v>15</v>
      </c>
      <c r="E10060">
        <v>1799</v>
      </c>
      <c r="F10060">
        <v>593</v>
      </c>
      <c r="G10060" t="s">
        <v>67</v>
      </c>
      <c r="H10060" t="s">
        <v>29959</v>
      </c>
      <c r="I10060" t="s">
        <v>97</v>
      </c>
      <c r="J10060" t="s">
        <v>2915</v>
      </c>
      <c r="K10060" t="s">
        <v>29960</v>
      </c>
      <c r="L10060">
        <v>15655490</v>
      </c>
      <c r="M10060">
        <f t="shared" si="314"/>
        <v>8895</v>
      </c>
      <c r="N10060" s="2">
        <f t="shared" si="315"/>
        <v>67.037242912729283</v>
      </c>
    </row>
    <row r="10061" spans="1:14" x14ac:dyDescent="0.3">
      <c r="A10061" t="s">
        <v>2001</v>
      </c>
      <c r="B10061" t="s">
        <v>18868</v>
      </c>
      <c r="C10061">
        <v>4.0999999999999996</v>
      </c>
      <c r="D10061">
        <v>470</v>
      </c>
      <c r="E10061">
        <v>2769</v>
      </c>
      <c r="F10061">
        <v>996</v>
      </c>
      <c r="G10061" t="s">
        <v>29</v>
      </c>
      <c r="H10061" t="s">
        <v>29961</v>
      </c>
      <c r="I10061" t="s">
        <v>132</v>
      </c>
      <c r="J10061" t="s">
        <v>18870</v>
      </c>
      <c r="K10061" t="s">
        <v>29962</v>
      </c>
      <c r="L10061">
        <v>12758878</v>
      </c>
      <c r="M10061">
        <f t="shared" si="314"/>
        <v>468120</v>
      </c>
      <c r="N10061" s="2">
        <f t="shared" si="315"/>
        <v>64.030335861321774</v>
      </c>
    </row>
    <row r="10062" spans="1:14" x14ac:dyDescent="0.3">
      <c r="A10062" t="s">
        <v>556</v>
      </c>
      <c r="B10062" t="s">
        <v>165</v>
      </c>
      <c r="C10062">
        <v>4.2</v>
      </c>
      <c r="D10062">
        <v>26</v>
      </c>
      <c r="E10062">
        <v>1999</v>
      </c>
      <c r="F10062">
        <v>1599</v>
      </c>
      <c r="G10062" t="s">
        <v>29</v>
      </c>
      <c r="H10062" t="s">
        <v>29963</v>
      </c>
      <c r="I10062" t="s">
        <v>37</v>
      </c>
      <c r="J10062" t="s">
        <v>168</v>
      </c>
      <c r="K10062" t="s">
        <v>29964</v>
      </c>
      <c r="L10062">
        <v>16848378</v>
      </c>
      <c r="M10062">
        <f t="shared" si="314"/>
        <v>41574</v>
      </c>
      <c r="N10062" s="2">
        <f t="shared" si="315"/>
        <v>20.010005002501249</v>
      </c>
    </row>
    <row r="10063" spans="1:14" x14ac:dyDescent="0.3">
      <c r="A10063" t="s">
        <v>14020</v>
      </c>
      <c r="B10063" t="s">
        <v>3833</v>
      </c>
      <c r="C10063">
        <v>4.2</v>
      </c>
      <c r="D10063">
        <v>115</v>
      </c>
      <c r="E10063">
        <v>1799</v>
      </c>
      <c r="F10063">
        <v>629</v>
      </c>
      <c r="G10063" t="s">
        <v>182</v>
      </c>
      <c r="H10063" t="s">
        <v>29965</v>
      </c>
      <c r="I10063" t="s">
        <v>126</v>
      </c>
      <c r="J10063" t="s">
        <v>3835</v>
      </c>
      <c r="K10063" t="s">
        <v>29966</v>
      </c>
      <c r="L10063">
        <v>11369398</v>
      </c>
      <c r="M10063">
        <f t="shared" si="314"/>
        <v>72335</v>
      </c>
      <c r="N10063" s="2">
        <f t="shared" si="315"/>
        <v>65.036131183991102</v>
      </c>
    </row>
    <row r="10064" spans="1:14" x14ac:dyDescent="0.3">
      <c r="A10064" t="s">
        <v>29967</v>
      </c>
      <c r="B10064" t="s">
        <v>235</v>
      </c>
      <c r="C10064">
        <v>4.7</v>
      </c>
      <c r="D10064">
        <v>13</v>
      </c>
      <c r="E10064">
        <v>1399</v>
      </c>
      <c r="F10064">
        <v>1399</v>
      </c>
      <c r="G10064" t="s">
        <v>4067</v>
      </c>
      <c r="H10064" t="s">
        <v>29968</v>
      </c>
      <c r="I10064" t="s">
        <v>862</v>
      </c>
      <c r="J10064" t="s">
        <v>238</v>
      </c>
      <c r="K10064" t="s">
        <v>29969</v>
      </c>
      <c r="L10064">
        <v>15267406</v>
      </c>
      <c r="M10064">
        <f t="shared" si="314"/>
        <v>18187</v>
      </c>
      <c r="N10064" s="2">
        <f t="shared" si="315"/>
        <v>0</v>
      </c>
    </row>
    <row r="10065" spans="1:14" x14ac:dyDescent="0.3">
      <c r="A10065" t="s">
        <v>28907</v>
      </c>
      <c r="B10065" t="s">
        <v>1207</v>
      </c>
      <c r="C10065">
        <v>5</v>
      </c>
      <c r="D10065">
        <v>5</v>
      </c>
      <c r="E10065">
        <v>1699</v>
      </c>
      <c r="F10065">
        <v>1699</v>
      </c>
      <c r="G10065" t="s">
        <v>81</v>
      </c>
      <c r="H10065" t="s">
        <v>29970</v>
      </c>
      <c r="I10065" t="s">
        <v>446</v>
      </c>
      <c r="J10065" t="s">
        <v>1210</v>
      </c>
      <c r="K10065" t="s">
        <v>29971</v>
      </c>
      <c r="L10065">
        <v>17752468</v>
      </c>
      <c r="M10065">
        <f t="shared" si="314"/>
        <v>8495</v>
      </c>
      <c r="N10065" s="2">
        <f t="shared" si="315"/>
        <v>0</v>
      </c>
    </row>
    <row r="10066" spans="1:14" x14ac:dyDescent="0.3">
      <c r="A10066" t="s">
        <v>29972</v>
      </c>
      <c r="B10066" t="s">
        <v>1102</v>
      </c>
      <c r="C10066">
        <v>4.4000000000000004</v>
      </c>
      <c r="D10066">
        <v>2500</v>
      </c>
      <c r="E10066">
        <v>702</v>
      </c>
      <c r="F10066">
        <v>603</v>
      </c>
      <c r="G10066" t="s">
        <v>218</v>
      </c>
      <c r="H10066" t="s">
        <v>29973</v>
      </c>
      <c r="I10066" t="s">
        <v>474</v>
      </c>
      <c r="J10066" t="s">
        <v>1102</v>
      </c>
      <c r="K10066" t="s">
        <v>29974</v>
      </c>
      <c r="L10066">
        <v>16917758</v>
      </c>
      <c r="M10066">
        <f t="shared" si="314"/>
        <v>1507500</v>
      </c>
      <c r="N10066" s="2">
        <f t="shared" si="315"/>
        <v>14.102564102564102</v>
      </c>
    </row>
    <row r="10067" spans="1:14" x14ac:dyDescent="0.3">
      <c r="A10067" t="s">
        <v>29975</v>
      </c>
      <c r="B10067" t="s">
        <v>181</v>
      </c>
      <c r="C10067">
        <v>4.2</v>
      </c>
      <c r="D10067">
        <v>6</v>
      </c>
      <c r="E10067">
        <v>8375</v>
      </c>
      <c r="F10067">
        <v>3433</v>
      </c>
      <c r="G10067" t="s">
        <v>182</v>
      </c>
      <c r="H10067" t="s">
        <v>29976</v>
      </c>
      <c r="I10067" t="s">
        <v>50</v>
      </c>
      <c r="J10067" t="s">
        <v>184</v>
      </c>
      <c r="K10067" t="s">
        <v>29977</v>
      </c>
      <c r="L10067">
        <v>16647242</v>
      </c>
      <c r="M10067">
        <f t="shared" si="314"/>
        <v>20598</v>
      </c>
      <c r="N10067" s="2">
        <f t="shared" si="315"/>
        <v>59.008955223880598</v>
      </c>
    </row>
    <row r="10068" spans="1:14" x14ac:dyDescent="0.3">
      <c r="A10068" t="s">
        <v>510</v>
      </c>
      <c r="B10068" t="s">
        <v>3055</v>
      </c>
      <c r="C10068">
        <v>4.5999999999999996</v>
      </c>
      <c r="D10068">
        <v>150</v>
      </c>
      <c r="E10068">
        <v>2999</v>
      </c>
      <c r="F10068">
        <v>2099</v>
      </c>
      <c r="G10068" t="s">
        <v>16</v>
      </c>
      <c r="H10068" t="s">
        <v>29978</v>
      </c>
      <c r="I10068" t="s">
        <v>513</v>
      </c>
      <c r="J10068" t="s">
        <v>3057</v>
      </c>
      <c r="K10068" t="s">
        <v>29979</v>
      </c>
      <c r="L10068">
        <v>2241327</v>
      </c>
      <c r="M10068">
        <f t="shared" si="314"/>
        <v>314850</v>
      </c>
      <c r="N10068" s="2">
        <f t="shared" si="315"/>
        <v>30.010003334444811</v>
      </c>
    </row>
    <row r="10069" spans="1:14" x14ac:dyDescent="0.3">
      <c r="A10069" t="s">
        <v>5085</v>
      </c>
      <c r="B10069" t="s">
        <v>230</v>
      </c>
      <c r="C10069">
        <v>4.5</v>
      </c>
      <c r="D10069">
        <v>101</v>
      </c>
      <c r="E10069">
        <v>1699</v>
      </c>
      <c r="F10069">
        <v>849</v>
      </c>
      <c r="G10069" t="s">
        <v>81</v>
      </c>
      <c r="H10069" t="s">
        <v>29980</v>
      </c>
      <c r="I10069" t="s">
        <v>1229</v>
      </c>
      <c r="J10069" t="s">
        <v>232</v>
      </c>
      <c r="K10069" t="s">
        <v>29981</v>
      </c>
      <c r="L10069">
        <v>14850474</v>
      </c>
      <c r="M10069">
        <f t="shared" si="314"/>
        <v>85749</v>
      </c>
      <c r="N10069" s="2">
        <f t="shared" si="315"/>
        <v>50.029429075927013</v>
      </c>
    </row>
    <row r="10070" spans="1:14" x14ac:dyDescent="0.3">
      <c r="A10070" t="s">
        <v>29982</v>
      </c>
      <c r="B10070" t="s">
        <v>80</v>
      </c>
      <c r="C10070">
        <v>4.2</v>
      </c>
      <c r="D10070">
        <v>127</v>
      </c>
      <c r="E10070">
        <v>2499</v>
      </c>
      <c r="F10070">
        <v>1249</v>
      </c>
      <c r="G10070" t="s">
        <v>563</v>
      </c>
      <c r="H10070" t="s">
        <v>29983</v>
      </c>
      <c r="I10070" t="s">
        <v>297</v>
      </c>
      <c r="J10070" t="s">
        <v>84</v>
      </c>
      <c r="K10070" t="s">
        <v>29984</v>
      </c>
      <c r="L10070">
        <v>13257176</v>
      </c>
      <c r="M10070">
        <f t="shared" si="314"/>
        <v>158623</v>
      </c>
      <c r="N10070" s="2">
        <f t="shared" si="315"/>
        <v>50.020008003201276</v>
      </c>
    </row>
    <row r="10071" spans="1:14" x14ac:dyDescent="0.3">
      <c r="A10071" t="s">
        <v>449</v>
      </c>
      <c r="B10071" t="s">
        <v>557</v>
      </c>
      <c r="C10071">
        <v>4.5999999999999996</v>
      </c>
      <c r="D10071">
        <v>12</v>
      </c>
      <c r="E10071">
        <v>1799</v>
      </c>
      <c r="F10071">
        <v>1079</v>
      </c>
      <c r="G10071" t="s">
        <v>451</v>
      </c>
      <c r="H10071" t="s">
        <v>29985</v>
      </c>
      <c r="I10071" t="s">
        <v>297</v>
      </c>
      <c r="J10071" t="s">
        <v>559</v>
      </c>
      <c r="K10071" t="s">
        <v>29986</v>
      </c>
      <c r="L10071">
        <v>15608446</v>
      </c>
      <c r="M10071">
        <f t="shared" si="314"/>
        <v>12948</v>
      </c>
      <c r="N10071" s="2">
        <f t="shared" si="315"/>
        <v>40.022234574763758</v>
      </c>
    </row>
    <row r="10072" spans="1:14" x14ac:dyDescent="0.3">
      <c r="A10072" t="s">
        <v>29987</v>
      </c>
      <c r="B10072" t="s">
        <v>733</v>
      </c>
      <c r="C10072">
        <v>4.3</v>
      </c>
      <c r="D10072">
        <v>24</v>
      </c>
      <c r="E10072">
        <v>699</v>
      </c>
      <c r="F10072">
        <v>286</v>
      </c>
      <c r="G10072" t="s">
        <v>67</v>
      </c>
      <c r="H10072" t="s">
        <v>29988</v>
      </c>
      <c r="I10072" t="s">
        <v>37</v>
      </c>
      <c r="J10072" t="s">
        <v>735</v>
      </c>
      <c r="K10072" t="s">
        <v>29989</v>
      </c>
      <c r="L10072">
        <v>17280220</v>
      </c>
      <c r="M10072">
        <f t="shared" si="314"/>
        <v>6864</v>
      </c>
      <c r="N10072" s="2">
        <f t="shared" si="315"/>
        <v>59.084406294706724</v>
      </c>
    </row>
    <row r="10073" spans="1:14" x14ac:dyDescent="0.3">
      <c r="A10073" t="s">
        <v>556</v>
      </c>
      <c r="B10073" t="s">
        <v>8834</v>
      </c>
      <c r="C10073">
        <v>4.5999999999999996</v>
      </c>
      <c r="D10073">
        <v>53</v>
      </c>
      <c r="E10073">
        <v>1799</v>
      </c>
      <c r="F10073">
        <v>719</v>
      </c>
      <c r="G10073" t="s">
        <v>124</v>
      </c>
      <c r="H10073" t="s">
        <v>29990</v>
      </c>
      <c r="I10073" t="s">
        <v>37</v>
      </c>
      <c r="J10073" t="s">
        <v>8836</v>
      </c>
      <c r="K10073" t="s">
        <v>29991</v>
      </c>
      <c r="L10073">
        <v>15267696</v>
      </c>
      <c r="M10073">
        <f t="shared" si="314"/>
        <v>38107</v>
      </c>
      <c r="N10073" s="2">
        <f t="shared" si="315"/>
        <v>60.033351862145636</v>
      </c>
    </row>
    <row r="10074" spans="1:14" x14ac:dyDescent="0.3">
      <c r="A10074" t="s">
        <v>26470</v>
      </c>
      <c r="B10074" t="s">
        <v>6962</v>
      </c>
      <c r="C10074">
        <v>4.5</v>
      </c>
      <c r="D10074">
        <v>80</v>
      </c>
      <c r="E10074">
        <v>1599</v>
      </c>
      <c r="F10074">
        <v>1599</v>
      </c>
      <c r="G10074" t="s">
        <v>6963</v>
      </c>
      <c r="H10074" t="s">
        <v>29992</v>
      </c>
      <c r="I10074" t="s">
        <v>83</v>
      </c>
      <c r="J10074" t="s">
        <v>6965</v>
      </c>
      <c r="K10074" t="s">
        <v>29993</v>
      </c>
      <c r="L10074">
        <v>15254338</v>
      </c>
      <c r="M10074">
        <f t="shared" si="314"/>
        <v>127920</v>
      </c>
      <c r="N10074" s="2">
        <f t="shared" si="315"/>
        <v>0</v>
      </c>
    </row>
    <row r="10075" spans="1:14" x14ac:dyDescent="0.3">
      <c r="A10075" t="s">
        <v>10887</v>
      </c>
      <c r="B10075" t="s">
        <v>1222</v>
      </c>
      <c r="C10075">
        <v>4.3</v>
      </c>
      <c r="D10075">
        <v>264</v>
      </c>
      <c r="E10075">
        <v>949</v>
      </c>
      <c r="F10075">
        <v>474</v>
      </c>
      <c r="G10075" t="s">
        <v>67</v>
      </c>
      <c r="H10075" t="s">
        <v>29994</v>
      </c>
      <c r="I10075" t="s">
        <v>56</v>
      </c>
      <c r="J10075" t="s">
        <v>1224</v>
      </c>
      <c r="K10075" t="s">
        <v>29995</v>
      </c>
      <c r="L10075">
        <v>15221804</v>
      </c>
      <c r="M10075">
        <f t="shared" si="314"/>
        <v>125136</v>
      </c>
      <c r="N10075" s="2">
        <f t="shared" si="315"/>
        <v>50.05268703898841</v>
      </c>
    </row>
    <row r="10076" spans="1:14" x14ac:dyDescent="0.3">
      <c r="A10076" t="s">
        <v>5012</v>
      </c>
      <c r="B10076" t="s">
        <v>35</v>
      </c>
      <c r="C10076">
        <v>4.7</v>
      </c>
      <c r="D10076">
        <v>6</v>
      </c>
      <c r="E10076">
        <v>3999</v>
      </c>
      <c r="F10076">
        <v>2799</v>
      </c>
      <c r="G10076" t="s">
        <v>26150</v>
      </c>
      <c r="H10076" t="s">
        <v>29996</v>
      </c>
      <c r="I10076" t="s">
        <v>83</v>
      </c>
      <c r="J10076" t="s">
        <v>38</v>
      </c>
      <c r="K10076" t="s">
        <v>29997</v>
      </c>
      <c r="L10076">
        <v>16980190</v>
      </c>
      <c r="M10076">
        <f t="shared" si="314"/>
        <v>16794</v>
      </c>
      <c r="N10076" s="2">
        <f t="shared" si="315"/>
        <v>30.007501875468868</v>
      </c>
    </row>
    <row r="10077" spans="1:14" x14ac:dyDescent="0.3">
      <c r="A10077" t="s">
        <v>5406</v>
      </c>
      <c r="B10077" t="s">
        <v>6703</v>
      </c>
      <c r="C10077">
        <v>4.8</v>
      </c>
      <c r="D10077">
        <v>12</v>
      </c>
      <c r="E10077">
        <v>3499</v>
      </c>
      <c r="F10077">
        <v>2764</v>
      </c>
      <c r="G10077" t="s">
        <v>16</v>
      </c>
      <c r="H10077" t="s">
        <v>29998</v>
      </c>
      <c r="I10077" t="s">
        <v>586</v>
      </c>
      <c r="J10077" t="s">
        <v>6705</v>
      </c>
      <c r="K10077" t="s">
        <v>29999</v>
      </c>
      <c r="L10077">
        <v>15512080</v>
      </c>
      <c r="M10077">
        <f t="shared" si="314"/>
        <v>33168</v>
      </c>
      <c r="N10077" s="2">
        <f t="shared" si="315"/>
        <v>21.00600171477565</v>
      </c>
    </row>
    <row r="10078" spans="1:14" x14ac:dyDescent="0.3">
      <c r="A10078" t="s">
        <v>8459</v>
      </c>
      <c r="B10078" t="s">
        <v>10020</v>
      </c>
      <c r="C10078">
        <v>4.2</v>
      </c>
      <c r="D10078">
        <v>20</v>
      </c>
      <c r="E10078">
        <v>3995</v>
      </c>
      <c r="F10078">
        <v>3395</v>
      </c>
      <c r="G10078" t="s">
        <v>683</v>
      </c>
      <c r="H10078" t="s">
        <v>30000</v>
      </c>
      <c r="I10078" t="s">
        <v>685</v>
      </c>
      <c r="J10078" t="s">
        <v>10022</v>
      </c>
      <c r="K10078" t="s">
        <v>30001</v>
      </c>
      <c r="L10078">
        <v>11293466</v>
      </c>
      <c r="M10078">
        <f t="shared" si="314"/>
        <v>67900</v>
      </c>
      <c r="N10078" s="2">
        <f t="shared" si="315"/>
        <v>15.018773466833544</v>
      </c>
    </row>
    <row r="10079" spans="1:14" x14ac:dyDescent="0.3">
      <c r="A10079" t="s">
        <v>30002</v>
      </c>
      <c r="B10079" t="s">
        <v>14678</v>
      </c>
      <c r="C10079">
        <v>4.2</v>
      </c>
      <c r="D10079">
        <v>199</v>
      </c>
      <c r="E10079">
        <v>2899</v>
      </c>
      <c r="F10079">
        <v>2174</v>
      </c>
      <c r="G10079" t="s">
        <v>42</v>
      </c>
      <c r="H10079" t="s">
        <v>30003</v>
      </c>
      <c r="I10079" t="s">
        <v>50</v>
      </c>
      <c r="J10079" t="s">
        <v>14680</v>
      </c>
      <c r="K10079" t="s">
        <v>30004</v>
      </c>
      <c r="L10079">
        <v>10767834</v>
      </c>
      <c r="M10079">
        <f t="shared" si="314"/>
        <v>432626</v>
      </c>
      <c r="N10079" s="2">
        <f t="shared" si="315"/>
        <v>25.008623663332187</v>
      </c>
    </row>
    <row r="10080" spans="1:14" x14ac:dyDescent="0.3">
      <c r="A10080" t="s">
        <v>1655</v>
      </c>
      <c r="B10080" t="s">
        <v>557</v>
      </c>
      <c r="C10080">
        <v>4.3</v>
      </c>
      <c r="D10080">
        <v>81</v>
      </c>
      <c r="E10080">
        <v>2199</v>
      </c>
      <c r="F10080">
        <v>1429</v>
      </c>
      <c r="G10080" t="s">
        <v>451</v>
      </c>
      <c r="H10080" t="s">
        <v>30005</v>
      </c>
      <c r="I10080" t="s">
        <v>297</v>
      </c>
      <c r="J10080" t="s">
        <v>559</v>
      </c>
      <c r="K10080" t="s">
        <v>30006</v>
      </c>
      <c r="L10080">
        <v>15078854</v>
      </c>
      <c r="M10080">
        <f t="shared" si="314"/>
        <v>115749</v>
      </c>
      <c r="N10080" s="2">
        <f t="shared" si="315"/>
        <v>35.015916325602547</v>
      </c>
    </row>
    <row r="10081" spans="1:14" x14ac:dyDescent="0.3">
      <c r="A10081" t="s">
        <v>2445</v>
      </c>
      <c r="B10081" t="s">
        <v>665</v>
      </c>
      <c r="C10081">
        <v>4.5999999999999996</v>
      </c>
      <c r="D10081">
        <v>8</v>
      </c>
      <c r="E10081">
        <v>1899</v>
      </c>
      <c r="F10081">
        <v>1899</v>
      </c>
      <c r="G10081" t="s">
        <v>2446</v>
      </c>
      <c r="H10081" t="s">
        <v>30007</v>
      </c>
      <c r="I10081" t="s">
        <v>297</v>
      </c>
      <c r="J10081" t="s">
        <v>668</v>
      </c>
      <c r="K10081" t="s">
        <v>30008</v>
      </c>
      <c r="L10081">
        <v>17437144</v>
      </c>
      <c r="M10081">
        <f t="shared" si="314"/>
        <v>15192</v>
      </c>
      <c r="N10081" s="2">
        <f t="shared" si="315"/>
        <v>0</v>
      </c>
    </row>
    <row r="10082" spans="1:14" x14ac:dyDescent="0.3">
      <c r="A10082" t="s">
        <v>30009</v>
      </c>
      <c r="B10082" t="s">
        <v>1741</v>
      </c>
      <c r="C10082">
        <v>4.4000000000000004</v>
      </c>
      <c r="D10082">
        <v>302</v>
      </c>
      <c r="E10082">
        <v>499</v>
      </c>
      <c r="F10082">
        <v>499</v>
      </c>
      <c r="G10082" t="s">
        <v>16</v>
      </c>
      <c r="H10082" t="s">
        <v>30010</v>
      </c>
      <c r="I10082" t="s">
        <v>23971</v>
      </c>
      <c r="J10082" t="s">
        <v>1745</v>
      </c>
      <c r="K10082" t="s">
        <v>30011</v>
      </c>
      <c r="L10082">
        <v>10987950</v>
      </c>
      <c r="M10082">
        <f t="shared" si="314"/>
        <v>150698</v>
      </c>
      <c r="N10082" s="2">
        <f t="shared" si="315"/>
        <v>0</v>
      </c>
    </row>
    <row r="10083" spans="1:14" x14ac:dyDescent="0.3">
      <c r="A10083" t="s">
        <v>30012</v>
      </c>
      <c r="B10083" t="s">
        <v>402</v>
      </c>
      <c r="C10083">
        <v>4.5</v>
      </c>
      <c r="D10083">
        <v>11</v>
      </c>
      <c r="E10083">
        <v>4599</v>
      </c>
      <c r="F10083">
        <v>4139</v>
      </c>
      <c r="G10083" t="s">
        <v>30013</v>
      </c>
      <c r="H10083" t="s">
        <v>30014</v>
      </c>
      <c r="I10083" t="s">
        <v>83</v>
      </c>
      <c r="J10083" t="s">
        <v>405</v>
      </c>
      <c r="K10083" t="s">
        <v>30015</v>
      </c>
      <c r="L10083">
        <v>16653770</v>
      </c>
      <c r="M10083">
        <f t="shared" si="314"/>
        <v>45529</v>
      </c>
      <c r="N10083" s="2">
        <f t="shared" si="315"/>
        <v>10.00217438573603</v>
      </c>
    </row>
    <row r="10084" spans="1:14" x14ac:dyDescent="0.3">
      <c r="A10084" t="s">
        <v>1218</v>
      </c>
      <c r="B10084" t="s">
        <v>353</v>
      </c>
      <c r="C10084">
        <v>4.2</v>
      </c>
      <c r="D10084">
        <v>32</v>
      </c>
      <c r="E10084">
        <v>1599</v>
      </c>
      <c r="F10084">
        <v>719</v>
      </c>
      <c r="G10084" t="s">
        <v>124</v>
      </c>
      <c r="H10084" t="s">
        <v>30016</v>
      </c>
      <c r="I10084" t="s">
        <v>132</v>
      </c>
      <c r="J10084" t="s">
        <v>356</v>
      </c>
      <c r="K10084" t="s">
        <v>30017</v>
      </c>
      <c r="L10084">
        <v>16871888</v>
      </c>
      <c r="M10084">
        <f t="shared" si="314"/>
        <v>23008</v>
      </c>
      <c r="N10084" s="2">
        <f t="shared" si="315"/>
        <v>55.03439649781113</v>
      </c>
    </row>
    <row r="10085" spans="1:14" x14ac:dyDescent="0.3">
      <c r="A10085" t="s">
        <v>2847</v>
      </c>
      <c r="B10085" t="s">
        <v>10262</v>
      </c>
      <c r="C10085">
        <v>3.7</v>
      </c>
      <c r="D10085">
        <v>3</v>
      </c>
      <c r="E10085">
        <v>999</v>
      </c>
      <c r="F10085">
        <v>399</v>
      </c>
      <c r="G10085" t="s">
        <v>8038</v>
      </c>
      <c r="H10085" t="s">
        <v>30018</v>
      </c>
      <c r="I10085" t="s">
        <v>244</v>
      </c>
      <c r="J10085" t="s">
        <v>10264</v>
      </c>
      <c r="K10085" t="s">
        <v>30019</v>
      </c>
      <c r="L10085">
        <v>17666280</v>
      </c>
      <c r="M10085">
        <f t="shared" si="314"/>
        <v>1197</v>
      </c>
      <c r="N10085" s="2">
        <f t="shared" si="315"/>
        <v>60.06006006006006</v>
      </c>
    </row>
    <row r="10086" spans="1:14" x14ac:dyDescent="0.3">
      <c r="A10086" t="s">
        <v>23719</v>
      </c>
      <c r="B10086" t="s">
        <v>230</v>
      </c>
      <c r="C10086">
        <v>4.3</v>
      </c>
      <c r="D10086">
        <v>12</v>
      </c>
      <c r="E10086">
        <v>1999</v>
      </c>
      <c r="F10086">
        <v>899</v>
      </c>
      <c r="G10086" t="s">
        <v>1536</v>
      </c>
      <c r="H10086" t="s">
        <v>30020</v>
      </c>
      <c r="I10086" t="s">
        <v>83</v>
      </c>
      <c r="J10086" t="s">
        <v>232</v>
      </c>
      <c r="K10086" t="s">
        <v>30021</v>
      </c>
      <c r="L10086">
        <v>14638074</v>
      </c>
      <c r="M10086">
        <f t="shared" si="314"/>
        <v>10788</v>
      </c>
      <c r="N10086" s="2">
        <f t="shared" si="315"/>
        <v>55.027513756878442</v>
      </c>
    </row>
    <row r="10087" spans="1:14" x14ac:dyDescent="0.3">
      <c r="A10087" t="s">
        <v>30022</v>
      </c>
      <c r="B10087" t="s">
        <v>1317</v>
      </c>
      <c r="C10087">
        <v>4.3</v>
      </c>
      <c r="D10087">
        <v>344</v>
      </c>
      <c r="E10087">
        <v>1599</v>
      </c>
      <c r="F10087">
        <v>559</v>
      </c>
      <c r="G10087" t="s">
        <v>42</v>
      </c>
      <c r="H10087" t="s">
        <v>30023</v>
      </c>
      <c r="I10087" t="s">
        <v>495</v>
      </c>
      <c r="J10087" t="s">
        <v>1317</v>
      </c>
      <c r="K10087" t="s">
        <v>30024</v>
      </c>
      <c r="L10087">
        <v>2032412</v>
      </c>
      <c r="M10087">
        <f t="shared" si="314"/>
        <v>192296</v>
      </c>
      <c r="N10087" s="2">
        <f t="shared" si="315"/>
        <v>65.040650406504056</v>
      </c>
    </row>
    <row r="10088" spans="1:14" x14ac:dyDescent="0.3">
      <c r="A10088" t="s">
        <v>6687</v>
      </c>
      <c r="B10088" t="s">
        <v>80</v>
      </c>
      <c r="C10088">
        <v>4.4000000000000004</v>
      </c>
      <c r="D10088">
        <v>13</v>
      </c>
      <c r="E10088">
        <v>4199</v>
      </c>
      <c r="F10088">
        <v>1469</v>
      </c>
      <c r="G10088" t="s">
        <v>16</v>
      </c>
      <c r="H10088" t="s">
        <v>30025</v>
      </c>
      <c r="I10088" t="s">
        <v>177</v>
      </c>
      <c r="J10088" t="s">
        <v>84</v>
      </c>
      <c r="K10088" t="s">
        <v>30026</v>
      </c>
      <c r="L10088">
        <v>15760092</v>
      </c>
      <c r="M10088">
        <f t="shared" si="314"/>
        <v>19097</v>
      </c>
      <c r="N10088" s="2">
        <f t="shared" si="315"/>
        <v>65.015479876160981</v>
      </c>
    </row>
    <row r="10089" spans="1:14" x14ac:dyDescent="0.3">
      <c r="A10089" t="s">
        <v>30027</v>
      </c>
      <c r="B10089" t="s">
        <v>12999</v>
      </c>
      <c r="C10089">
        <v>3.3</v>
      </c>
      <c r="D10089">
        <v>16</v>
      </c>
      <c r="E10089">
        <v>1399</v>
      </c>
      <c r="F10089">
        <v>559</v>
      </c>
      <c r="G10089" t="s">
        <v>29</v>
      </c>
      <c r="H10089" t="s">
        <v>30028</v>
      </c>
      <c r="I10089" t="s">
        <v>37</v>
      </c>
      <c r="J10089" t="s">
        <v>13001</v>
      </c>
      <c r="K10089" t="s">
        <v>30029</v>
      </c>
      <c r="L10089">
        <v>17002500</v>
      </c>
      <c r="M10089">
        <f t="shared" si="314"/>
        <v>8944</v>
      </c>
      <c r="N10089" s="2">
        <f t="shared" si="315"/>
        <v>60.042887776983555</v>
      </c>
    </row>
    <row r="10090" spans="1:14" x14ac:dyDescent="0.3">
      <c r="A10090" t="s">
        <v>30030</v>
      </c>
      <c r="B10090" t="s">
        <v>1908</v>
      </c>
      <c r="C10090">
        <v>3.9</v>
      </c>
      <c r="D10090">
        <v>205</v>
      </c>
      <c r="E10090">
        <v>1900</v>
      </c>
      <c r="F10090">
        <v>798</v>
      </c>
      <c r="G10090" t="s">
        <v>42</v>
      </c>
      <c r="H10090" t="s">
        <v>30031</v>
      </c>
      <c r="I10090" t="s">
        <v>56</v>
      </c>
      <c r="J10090" t="s">
        <v>1910</v>
      </c>
      <c r="K10090" t="s">
        <v>30032</v>
      </c>
      <c r="L10090">
        <v>1329664</v>
      </c>
      <c r="M10090">
        <f t="shared" si="314"/>
        <v>163590</v>
      </c>
      <c r="N10090" s="2">
        <f t="shared" si="315"/>
        <v>57.999999999999993</v>
      </c>
    </row>
    <row r="10091" spans="1:14" x14ac:dyDescent="0.3">
      <c r="A10091" t="s">
        <v>15191</v>
      </c>
      <c r="B10091" t="s">
        <v>557</v>
      </c>
      <c r="C10091">
        <v>4.4000000000000004</v>
      </c>
      <c r="D10091">
        <v>9</v>
      </c>
      <c r="E10091">
        <v>1899</v>
      </c>
      <c r="F10091">
        <v>1709</v>
      </c>
      <c r="G10091" t="s">
        <v>451</v>
      </c>
      <c r="H10091" t="s">
        <v>30033</v>
      </c>
      <c r="I10091" t="s">
        <v>297</v>
      </c>
      <c r="J10091" t="s">
        <v>559</v>
      </c>
      <c r="K10091" t="s">
        <v>30034</v>
      </c>
      <c r="L10091">
        <v>17098172</v>
      </c>
      <c r="M10091">
        <f t="shared" si="314"/>
        <v>15381</v>
      </c>
      <c r="N10091" s="2">
        <f t="shared" si="315"/>
        <v>10.005265929436545</v>
      </c>
    </row>
    <row r="10092" spans="1:14" x14ac:dyDescent="0.3">
      <c r="A10092" t="s">
        <v>30035</v>
      </c>
      <c r="B10092" t="s">
        <v>689</v>
      </c>
      <c r="C10092">
        <v>4.3</v>
      </c>
      <c r="D10092">
        <v>23</v>
      </c>
      <c r="E10092">
        <v>2990</v>
      </c>
      <c r="F10092">
        <v>1046</v>
      </c>
      <c r="G10092" t="s">
        <v>690</v>
      </c>
      <c r="H10092" t="s">
        <v>30036</v>
      </c>
      <c r="I10092" t="s">
        <v>586</v>
      </c>
      <c r="J10092" t="s">
        <v>692</v>
      </c>
      <c r="K10092" t="s">
        <v>30037</v>
      </c>
      <c r="L10092">
        <v>15979322</v>
      </c>
      <c r="M10092">
        <f t="shared" si="314"/>
        <v>24058</v>
      </c>
      <c r="N10092" s="2">
        <f t="shared" si="315"/>
        <v>65.016722408026766</v>
      </c>
    </row>
    <row r="10093" spans="1:14" x14ac:dyDescent="0.3">
      <c r="A10093" t="s">
        <v>30038</v>
      </c>
      <c r="B10093" t="s">
        <v>119</v>
      </c>
      <c r="C10093">
        <v>4.5999999999999996</v>
      </c>
      <c r="D10093">
        <v>11</v>
      </c>
      <c r="E10093">
        <v>199</v>
      </c>
      <c r="F10093">
        <v>199</v>
      </c>
      <c r="G10093" t="s">
        <v>1321</v>
      </c>
      <c r="H10093" t="s">
        <v>30039</v>
      </c>
      <c r="I10093" t="s">
        <v>37</v>
      </c>
      <c r="J10093" t="s">
        <v>119</v>
      </c>
      <c r="K10093" t="s">
        <v>30040</v>
      </c>
      <c r="L10093">
        <v>18314810</v>
      </c>
      <c r="M10093">
        <f t="shared" si="314"/>
        <v>2189</v>
      </c>
      <c r="N10093" s="2">
        <f t="shared" si="315"/>
        <v>0</v>
      </c>
    </row>
    <row r="10094" spans="1:14" x14ac:dyDescent="0.3">
      <c r="A10094" t="s">
        <v>174</v>
      </c>
      <c r="B10094" t="s">
        <v>54</v>
      </c>
      <c r="C10094">
        <v>4.3</v>
      </c>
      <c r="D10094">
        <v>429</v>
      </c>
      <c r="E10094">
        <v>3099</v>
      </c>
      <c r="F10094">
        <v>929</v>
      </c>
      <c r="G10094" t="s">
        <v>16</v>
      </c>
      <c r="H10094" t="s">
        <v>30041</v>
      </c>
      <c r="I10094" t="s">
        <v>177</v>
      </c>
      <c r="J10094" t="s">
        <v>57</v>
      </c>
      <c r="K10094" t="s">
        <v>30042</v>
      </c>
      <c r="L10094">
        <v>4628483</v>
      </c>
      <c r="M10094">
        <f t="shared" si="314"/>
        <v>398541</v>
      </c>
      <c r="N10094" s="2">
        <f t="shared" si="315"/>
        <v>70.022587931590834</v>
      </c>
    </row>
    <row r="10095" spans="1:14" x14ac:dyDescent="0.3">
      <c r="A10095" t="s">
        <v>28395</v>
      </c>
      <c r="B10095" t="s">
        <v>3185</v>
      </c>
      <c r="C10095">
        <v>4.5</v>
      </c>
      <c r="D10095">
        <v>266</v>
      </c>
      <c r="E10095">
        <v>2799</v>
      </c>
      <c r="F10095">
        <v>1259</v>
      </c>
      <c r="G10095" t="s">
        <v>451</v>
      </c>
      <c r="H10095" t="s">
        <v>30043</v>
      </c>
      <c r="I10095" t="s">
        <v>297</v>
      </c>
      <c r="J10095" t="s">
        <v>3187</v>
      </c>
      <c r="K10095" t="s">
        <v>30044</v>
      </c>
      <c r="L10095">
        <v>8753717</v>
      </c>
      <c r="M10095">
        <f t="shared" si="314"/>
        <v>334894</v>
      </c>
      <c r="N10095" s="2">
        <f t="shared" si="315"/>
        <v>55.019649874955348</v>
      </c>
    </row>
    <row r="10096" spans="1:14" x14ac:dyDescent="0.3">
      <c r="A10096" t="s">
        <v>732</v>
      </c>
      <c r="B10096" t="s">
        <v>4800</v>
      </c>
      <c r="C10096">
        <v>3.9</v>
      </c>
      <c r="D10096">
        <v>1600</v>
      </c>
      <c r="E10096">
        <v>2199</v>
      </c>
      <c r="F10096">
        <v>1099</v>
      </c>
      <c r="G10096" t="s">
        <v>67</v>
      </c>
      <c r="H10096" t="s">
        <v>30045</v>
      </c>
      <c r="I10096" t="s">
        <v>201</v>
      </c>
      <c r="J10096" t="s">
        <v>4802</v>
      </c>
      <c r="K10096" t="s">
        <v>28805</v>
      </c>
      <c r="L10096">
        <v>2175485</v>
      </c>
      <c r="M10096">
        <f t="shared" si="314"/>
        <v>1758400</v>
      </c>
      <c r="N10096" s="2">
        <f t="shared" si="315"/>
        <v>50.022737608003645</v>
      </c>
    </row>
    <row r="10097" spans="1:14" x14ac:dyDescent="0.3">
      <c r="A10097" t="s">
        <v>30046</v>
      </c>
      <c r="B10097" t="s">
        <v>87</v>
      </c>
      <c r="C10097">
        <v>4.4000000000000004</v>
      </c>
      <c r="D10097">
        <v>195</v>
      </c>
      <c r="E10097">
        <v>2399</v>
      </c>
      <c r="F10097">
        <v>1319</v>
      </c>
      <c r="G10097" t="s">
        <v>2446</v>
      </c>
      <c r="H10097" t="s">
        <v>30047</v>
      </c>
      <c r="I10097" t="s">
        <v>297</v>
      </c>
      <c r="J10097" t="s">
        <v>91</v>
      </c>
      <c r="K10097" t="s">
        <v>30048</v>
      </c>
      <c r="L10097">
        <v>12422596</v>
      </c>
      <c r="M10097">
        <f t="shared" si="314"/>
        <v>257205</v>
      </c>
      <c r="N10097" s="2">
        <f t="shared" si="315"/>
        <v>45.018757815756565</v>
      </c>
    </row>
    <row r="10098" spans="1:14" x14ac:dyDescent="0.3">
      <c r="A10098" t="s">
        <v>30049</v>
      </c>
      <c r="B10098" t="s">
        <v>733</v>
      </c>
      <c r="C10098">
        <v>4.0999999999999996</v>
      </c>
      <c r="D10098">
        <v>39</v>
      </c>
      <c r="E10098">
        <v>749</v>
      </c>
      <c r="F10098">
        <v>307</v>
      </c>
      <c r="G10098" t="s">
        <v>67</v>
      </c>
      <c r="H10098" t="s">
        <v>30050</v>
      </c>
      <c r="I10098" t="s">
        <v>37</v>
      </c>
      <c r="J10098" t="s">
        <v>735</v>
      </c>
      <c r="K10098" t="s">
        <v>30051</v>
      </c>
      <c r="L10098">
        <v>17280222</v>
      </c>
      <c r="M10098">
        <f t="shared" si="314"/>
        <v>11973</v>
      </c>
      <c r="N10098" s="2">
        <f t="shared" si="315"/>
        <v>59.012016021361816</v>
      </c>
    </row>
    <row r="10099" spans="1:14" x14ac:dyDescent="0.3">
      <c r="A10099" t="s">
        <v>30052</v>
      </c>
      <c r="B10099" t="s">
        <v>1382</v>
      </c>
      <c r="C10099">
        <v>3.7</v>
      </c>
      <c r="D10099">
        <v>32</v>
      </c>
      <c r="E10099">
        <v>2899</v>
      </c>
      <c r="F10099">
        <v>1304</v>
      </c>
      <c r="G10099" t="s">
        <v>124</v>
      </c>
      <c r="H10099" t="s">
        <v>30053</v>
      </c>
      <c r="I10099" t="s">
        <v>50</v>
      </c>
      <c r="J10099" t="s">
        <v>1384</v>
      </c>
      <c r="K10099" t="s">
        <v>30054</v>
      </c>
      <c r="L10099">
        <v>16235068</v>
      </c>
      <c r="M10099">
        <f t="shared" si="314"/>
        <v>41728</v>
      </c>
      <c r="N10099" s="2">
        <f t="shared" si="315"/>
        <v>55.018972059330807</v>
      </c>
    </row>
    <row r="10100" spans="1:14" x14ac:dyDescent="0.3">
      <c r="A10100" t="s">
        <v>5137</v>
      </c>
      <c r="B10100" t="s">
        <v>557</v>
      </c>
      <c r="C10100">
        <v>4.4000000000000004</v>
      </c>
      <c r="D10100">
        <v>30</v>
      </c>
      <c r="E10100">
        <v>1799</v>
      </c>
      <c r="F10100">
        <v>1079</v>
      </c>
      <c r="G10100" t="s">
        <v>451</v>
      </c>
      <c r="H10100" t="s">
        <v>30055</v>
      </c>
      <c r="I10100" t="s">
        <v>297</v>
      </c>
      <c r="J10100" t="s">
        <v>559</v>
      </c>
      <c r="K10100" t="s">
        <v>30056</v>
      </c>
      <c r="L10100">
        <v>14978358</v>
      </c>
      <c r="M10100">
        <f t="shared" si="314"/>
        <v>32370</v>
      </c>
      <c r="N10100" s="2">
        <f t="shared" si="315"/>
        <v>40.022234574763758</v>
      </c>
    </row>
    <row r="10101" spans="1:14" x14ac:dyDescent="0.3">
      <c r="A10101" t="s">
        <v>30057</v>
      </c>
      <c r="B10101" t="s">
        <v>41</v>
      </c>
      <c r="C10101">
        <v>4.5</v>
      </c>
      <c r="D10101">
        <v>126</v>
      </c>
      <c r="E10101">
        <v>2199</v>
      </c>
      <c r="F10101">
        <v>1209</v>
      </c>
      <c r="G10101" t="s">
        <v>2167</v>
      </c>
      <c r="H10101" t="s">
        <v>30058</v>
      </c>
      <c r="I10101" t="s">
        <v>1229</v>
      </c>
      <c r="J10101" t="s">
        <v>45</v>
      </c>
      <c r="K10101" t="s">
        <v>30059</v>
      </c>
      <c r="L10101">
        <v>11357438</v>
      </c>
      <c r="M10101">
        <f t="shared" si="314"/>
        <v>152334</v>
      </c>
      <c r="N10101" s="2">
        <f t="shared" si="315"/>
        <v>45.020463847203274</v>
      </c>
    </row>
    <row r="10102" spans="1:14" x14ac:dyDescent="0.3">
      <c r="A10102" t="s">
        <v>30060</v>
      </c>
      <c r="B10102" t="s">
        <v>35</v>
      </c>
      <c r="C10102">
        <v>3.3</v>
      </c>
      <c r="D10102">
        <v>20</v>
      </c>
      <c r="E10102">
        <v>999</v>
      </c>
      <c r="F10102">
        <v>699</v>
      </c>
      <c r="G10102" t="s">
        <v>16</v>
      </c>
      <c r="H10102" t="s">
        <v>30061</v>
      </c>
      <c r="I10102" t="s">
        <v>167</v>
      </c>
      <c r="J10102" t="s">
        <v>38</v>
      </c>
      <c r="K10102" t="s">
        <v>30062</v>
      </c>
      <c r="L10102">
        <v>17493554</v>
      </c>
      <c r="M10102">
        <f t="shared" si="314"/>
        <v>13980</v>
      </c>
      <c r="N10102" s="2">
        <f t="shared" si="315"/>
        <v>30.03003003003003</v>
      </c>
    </row>
    <row r="10103" spans="1:14" x14ac:dyDescent="0.3">
      <c r="A10103" t="s">
        <v>34</v>
      </c>
      <c r="B10103" t="s">
        <v>87</v>
      </c>
      <c r="C10103">
        <v>2</v>
      </c>
      <c r="D10103">
        <v>6</v>
      </c>
      <c r="E10103">
        <v>1299</v>
      </c>
      <c r="F10103">
        <v>675</v>
      </c>
      <c r="G10103" t="s">
        <v>29</v>
      </c>
      <c r="H10103" t="s">
        <v>30063</v>
      </c>
      <c r="I10103" t="s">
        <v>37</v>
      </c>
      <c r="J10103" t="s">
        <v>91</v>
      </c>
      <c r="K10103" t="s">
        <v>30064</v>
      </c>
      <c r="L10103">
        <v>17026138</v>
      </c>
      <c r="M10103">
        <f t="shared" si="314"/>
        <v>4050</v>
      </c>
      <c r="N10103" s="2">
        <f t="shared" si="315"/>
        <v>48.036951501154732</v>
      </c>
    </row>
    <row r="10104" spans="1:14" x14ac:dyDescent="0.3">
      <c r="A10104" t="s">
        <v>24564</v>
      </c>
      <c r="B10104" t="s">
        <v>230</v>
      </c>
      <c r="C10104">
        <v>4.4000000000000004</v>
      </c>
      <c r="D10104">
        <v>521</v>
      </c>
      <c r="E10104">
        <v>2899</v>
      </c>
      <c r="F10104">
        <v>869</v>
      </c>
      <c r="G10104" t="s">
        <v>16</v>
      </c>
      <c r="H10104" t="s">
        <v>30065</v>
      </c>
      <c r="I10104" t="s">
        <v>177</v>
      </c>
      <c r="J10104" t="s">
        <v>232</v>
      </c>
      <c r="K10104" t="s">
        <v>30066</v>
      </c>
      <c r="L10104">
        <v>9460081</v>
      </c>
      <c r="M10104">
        <f t="shared" si="314"/>
        <v>452749</v>
      </c>
      <c r="N10104" s="2">
        <f t="shared" si="315"/>
        <v>70.024146257330116</v>
      </c>
    </row>
    <row r="10105" spans="1:14" x14ac:dyDescent="0.3">
      <c r="A10105" t="s">
        <v>30067</v>
      </c>
      <c r="B10105" t="s">
        <v>15474</v>
      </c>
      <c r="C10105">
        <v>4.5</v>
      </c>
      <c r="D10105">
        <v>105</v>
      </c>
      <c r="E10105">
        <v>5800</v>
      </c>
      <c r="F10105">
        <v>5800</v>
      </c>
      <c r="G10105" t="s">
        <v>5439</v>
      </c>
      <c r="H10105" t="s">
        <v>30068</v>
      </c>
      <c r="I10105" t="s">
        <v>1145</v>
      </c>
      <c r="J10105" t="s">
        <v>15476</v>
      </c>
      <c r="K10105" t="s">
        <v>30069</v>
      </c>
      <c r="L10105">
        <v>2233600</v>
      </c>
      <c r="M10105">
        <f t="shared" si="314"/>
        <v>609000</v>
      </c>
      <c r="N10105" s="2">
        <f t="shared" si="315"/>
        <v>0</v>
      </c>
    </row>
    <row r="10106" spans="1:14" x14ac:dyDescent="0.3">
      <c r="A10106" t="s">
        <v>10186</v>
      </c>
      <c r="B10106" t="s">
        <v>80</v>
      </c>
      <c r="C10106">
        <v>4.5</v>
      </c>
      <c r="D10106">
        <v>678</v>
      </c>
      <c r="E10106">
        <v>749</v>
      </c>
      <c r="F10106">
        <v>299</v>
      </c>
      <c r="G10106" t="s">
        <v>42</v>
      </c>
      <c r="H10106" t="s">
        <v>30070</v>
      </c>
      <c r="I10106" t="s">
        <v>37</v>
      </c>
      <c r="J10106" t="s">
        <v>84</v>
      </c>
      <c r="K10106" t="s">
        <v>30071</v>
      </c>
      <c r="L10106">
        <v>2490938</v>
      </c>
      <c r="M10106">
        <f t="shared" si="314"/>
        <v>202722</v>
      </c>
      <c r="N10106" s="2">
        <f t="shared" si="315"/>
        <v>60.080106809078771</v>
      </c>
    </row>
    <row r="10107" spans="1:14" x14ac:dyDescent="0.3">
      <c r="A10107" t="s">
        <v>10737</v>
      </c>
      <c r="B10107" t="s">
        <v>1513</v>
      </c>
      <c r="C10107">
        <v>3.7</v>
      </c>
      <c r="D10107">
        <v>41</v>
      </c>
      <c r="E10107">
        <v>1599</v>
      </c>
      <c r="F10107">
        <v>719</v>
      </c>
      <c r="G10107" t="s">
        <v>124</v>
      </c>
      <c r="H10107" t="s">
        <v>30072</v>
      </c>
      <c r="I10107" t="s">
        <v>50</v>
      </c>
      <c r="J10107" t="s">
        <v>1515</v>
      </c>
      <c r="K10107" t="s">
        <v>30073</v>
      </c>
      <c r="L10107">
        <v>16590246</v>
      </c>
      <c r="M10107">
        <f t="shared" si="314"/>
        <v>29479</v>
      </c>
      <c r="N10107" s="2">
        <f t="shared" si="315"/>
        <v>55.03439649781113</v>
      </c>
    </row>
    <row r="10108" spans="1:14" x14ac:dyDescent="0.3">
      <c r="A10108" t="s">
        <v>2440</v>
      </c>
      <c r="B10108" t="s">
        <v>4720</v>
      </c>
      <c r="C10108">
        <v>4.7</v>
      </c>
      <c r="D10108">
        <v>9</v>
      </c>
      <c r="E10108">
        <v>899</v>
      </c>
      <c r="F10108">
        <v>764</v>
      </c>
      <c r="G10108" t="s">
        <v>29</v>
      </c>
      <c r="H10108" t="s">
        <v>30074</v>
      </c>
      <c r="I10108" t="s">
        <v>37</v>
      </c>
      <c r="J10108" t="s">
        <v>4722</v>
      </c>
      <c r="K10108" t="s">
        <v>30075</v>
      </c>
      <c r="L10108">
        <v>15144760</v>
      </c>
      <c r="M10108">
        <f t="shared" si="314"/>
        <v>6876</v>
      </c>
      <c r="N10108" s="2">
        <f t="shared" si="315"/>
        <v>15.016685205784205</v>
      </c>
    </row>
    <row r="10109" spans="1:14" x14ac:dyDescent="0.3">
      <c r="A10109" t="s">
        <v>25391</v>
      </c>
      <c r="B10109" t="s">
        <v>284</v>
      </c>
      <c r="C10109">
        <v>4.2</v>
      </c>
      <c r="D10109">
        <v>30</v>
      </c>
      <c r="E10109">
        <v>1199</v>
      </c>
      <c r="F10109">
        <v>551</v>
      </c>
      <c r="G10109" t="s">
        <v>42</v>
      </c>
      <c r="H10109" t="s">
        <v>30076</v>
      </c>
      <c r="I10109" t="s">
        <v>56</v>
      </c>
      <c r="J10109" t="s">
        <v>286</v>
      </c>
      <c r="K10109" t="s">
        <v>30077</v>
      </c>
      <c r="L10109">
        <v>16707870</v>
      </c>
      <c r="M10109">
        <f t="shared" si="314"/>
        <v>16530</v>
      </c>
      <c r="N10109" s="2">
        <f t="shared" si="315"/>
        <v>54.045037531276066</v>
      </c>
    </row>
    <row r="10110" spans="1:14" x14ac:dyDescent="0.3">
      <c r="A10110" t="s">
        <v>8422</v>
      </c>
      <c r="B10110" t="s">
        <v>895</v>
      </c>
      <c r="C10110">
        <v>4.8</v>
      </c>
      <c r="D10110">
        <v>8</v>
      </c>
      <c r="E10110">
        <v>6590</v>
      </c>
      <c r="F10110">
        <v>3954</v>
      </c>
      <c r="G10110" t="s">
        <v>194</v>
      </c>
      <c r="H10110" t="s">
        <v>30078</v>
      </c>
      <c r="I10110" t="s">
        <v>50</v>
      </c>
      <c r="J10110" t="s">
        <v>898</v>
      </c>
      <c r="K10110" t="s">
        <v>30079</v>
      </c>
      <c r="L10110">
        <v>15977012</v>
      </c>
      <c r="M10110">
        <f t="shared" si="314"/>
        <v>31632</v>
      </c>
      <c r="N10110" s="2">
        <f t="shared" si="315"/>
        <v>40</v>
      </c>
    </row>
    <row r="10111" spans="1:14" x14ac:dyDescent="0.3">
      <c r="A10111" t="s">
        <v>4975</v>
      </c>
      <c r="B10111" t="s">
        <v>3055</v>
      </c>
      <c r="C10111">
        <v>3.3</v>
      </c>
      <c r="D10111">
        <v>6</v>
      </c>
      <c r="E10111">
        <v>2299</v>
      </c>
      <c r="F10111">
        <v>1954</v>
      </c>
      <c r="G10111" t="s">
        <v>29</v>
      </c>
      <c r="H10111" t="s">
        <v>30080</v>
      </c>
      <c r="I10111" t="s">
        <v>37</v>
      </c>
      <c r="J10111" t="s">
        <v>3057</v>
      </c>
      <c r="K10111" t="s">
        <v>30081</v>
      </c>
      <c r="L10111">
        <v>16853256</v>
      </c>
      <c r="M10111">
        <f t="shared" si="314"/>
        <v>11724</v>
      </c>
      <c r="N10111" s="2">
        <f t="shared" si="315"/>
        <v>15.006524575902565</v>
      </c>
    </row>
    <row r="10112" spans="1:14" x14ac:dyDescent="0.3">
      <c r="A10112" t="s">
        <v>13179</v>
      </c>
      <c r="B10112" t="s">
        <v>5624</v>
      </c>
      <c r="C10112">
        <v>4.5999999999999996</v>
      </c>
      <c r="D10112">
        <v>16</v>
      </c>
      <c r="E10112">
        <v>1699</v>
      </c>
      <c r="F10112">
        <v>599</v>
      </c>
      <c r="G10112" t="s">
        <v>67</v>
      </c>
      <c r="H10112" t="s">
        <v>30082</v>
      </c>
      <c r="I10112" t="s">
        <v>4430</v>
      </c>
      <c r="J10112" t="s">
        <v>5626</v>
      </c>
      <c r="K10112" t="s">
        <v>30083</v>
      </c>
      <c r="L10112">
        <v>16416980</v>
      </c>
      <c r="M10112">
        <f t="shared" si="314"/>
        <v>9584</v>
      </c>
      <c r="N10112" s="2">
        <f t="shared" si="315"/>
        <v>64.743967039434963</v>
      </c>
    </row>
    <row r="10113" spans="1:14" x14ac:dyDescent="0.3">
      <c r="A10113" t="s">
        <v>592</v>
      </c>
      <c r="B10113" t="s">
        <v>593</v>
      </c>
      <c r="C10113">
        <v>3.8</v>
      </c>
      <c r="D10113">
        <v>18</v>
      </c>
      <c r="E10113">
        <v>799</v>
      </c>
      <c r="F10113">
        <v>439</v>
      </c>
      <c r="G10113" t="s">
        <v>67</v>
      </c>
      <c r="H10113" t="s">
        <v>30084</v>
      </c>
      <c r="I10113" t="s">
        <v>37</v>
      </c>
      <c r="J10113" t="s">
        <v>595</v>
      </c>
      <c r="K10113" t="s">
        <v>30085</v>
      </c>
      <c r="L10113">
        <v>17113070</v>
      </c>
      <c r="M10113">
        <f t="shared" si="314"/>
        <v>7902</v>
      </c>
      <c r="N10113" s="2">
        <f t="shared" si="315"/>
        <v>45.056320400500624</v>
      </c>
    </row>
    <row r="10114" spans="1:14" x14ac:dyDescent="0.3">
      <c r="A10114" t="s">
        <v>423</v>
      </c>
      <c r="B10114" t="s">
        <v>424</v>
      </c>
      <c r="C10114">
        <v>4.4000000000000004</v>
      </c>
      <c r="D10114">
        <v>5</v>
      </c>
      <c r="E10114">
        <v>6399</v>
      </c>
      <c r="F10114">
        <v>1919</v>
      </c>
      <c r="G10114" t="s">
        <v>124</v>
      </c>
      <c r="H10114" t="s">
        <v>30086</v>
      </c>
      <c r="I10114" t="s">
        <v>132</v>
      </c>
      <c r="J10114" t="s">
        <v>426</v>
      </c>
      <c r="K10114" t="s">
        <v>30087</v>
      </c>
      <c r="L10114">
        <v>16189136</v>
      </c>
      <c r="M10114">
        <f t="shared" si="314"/>
        <v>9595</v>
      </c>
      <c r="N10114" s="2">
        <f t="shared" si="315"/>
        <v>70.010939209251447</v>
      </c>
    </row>
    <row r="10115" spans="1:14" x14ac:dyDescent="0.3">
      <c r="A10115" t="s">
        <v>30088</v>
      </c>
      <c r="B10115" t="s">
        <v>54</v>
      </c>
      <c r="C10115">
        <v>4.3</v>
      </c>
      <c r="D10115">
        <v>157</v>
      </c>
      <c r="E10115">
        <v>2099</v>
      </c>
      <c r="F10115">
        <v>839</v>
      </c>
      <c r="G10115" t="s">
        <v>42</v>
      </c>
      <c r="H10115" t="s">
        <v>30089</v>
      </c>
      <c r="I10115" t="s">
        <v>642</v>
      </c>
      <c r="J10115" t="s">
        <v>57</v>
      </c>
      <c r="K10115" t="s">
        <v>30090</v>
      </c>
      <c r="L10115">
        <v>13777626</v>
      </c>
      <c r="M10115">
        <f t="shared" ref="M10115:M10178" si="316">D10115*F10115</f>
        <v>131723</v>
      </c>
      <c r="N10115" s="2">
        <f t="shared" ref="N10115:N10178" si="317">((E10115-F10115)/E10115) *100</f>
        <v>60.028585040495472</v>
      </c>
    </row>
    <row r="10116" spans="1:14" x14ac:dyDescent="0.3">
      <c r="A10116" t="s">
        <v>30091</v>
      </c>
      <c r="B10116" t="s">
        <v>9480</v>
      </c>
      <c r="C10116">
        <v>4.3</v>
      </c>
      <c r="D10116">
        <v>185</v>
      </c>
      <c r="E10116">
        <v>289</v>
      </c>
      <c r="F10116">
        <v>274</v>
      </c>
      <c r="G10116" t="s">
        <v>466</v>
      </c>
      <c r="H10116" t="s">
        <v>30092</v>
      </c>
      <c r="I10116" t="s">
        <v>648</v>
      </c>
      <c r="J10116" t="s">
        <v>9482</v>
      </c>
      <c r="K10116" t="s">
        <v>30093</v>
      </c>
      <c r="L10116">
        <v>16359748</v>
      </c>
      <c r="M10116">
        <f t="shared" si="316"/>
        <v>50690</v>
      </c>
      <c r="N10116" s="2">
        <f t="shared" si="317"/>
        <v>5.1903114186851207</v>
      </c>
    </row>
    <row r="10117" spans="1:14" x14ac:dyDescent="0.3">
      <c r="A10117" t="s">
        <v>3910</v>
      </c>
      <c r="B10117" t="s">
        <v>1317</v>
      </c>
      <c r="C10117">
        <v>3.8</v>
      </c>
      <c r="D10117">
        <v>31</v>
      </c>
      <c r="E10117">
        <v>2399</v>
      </c>
      <c r="F10117">
        <v>1199</v>
      </c>
      <c r="G10117" t="s">
        <v>1536</v>
      </c>
      <c r="H10117" t="s">
        <v>30094</v>
      </c>
      <c r="I10117" t="s">
        <v>83</v>
      </c>
      <c r="J10117" t="s">
        <v>1317</v>
      </c>
      <c r="K10117" t="s">
        <v>30095</v>
      </c>
      <c r="L10117">
        <v>14736418</v>
      </c>
      <c r="M10117">
        <f t="shared" si="316"/>
        <v>37169</v>
      </c>
      <c r="N10117" s="2">
        <f t="shared" si="317"/>
        <v>50.020842017507292</v>
      </c>
    </row>
    <row r="10118" spans="1:14" x14ac:dyDescent="0.3">
      <c r="A10118" t="s">
        <v>30096</v>
      </c>
      <c r="B10118" t="s">
        <v>402</v>
      </c>
      <c r="C10118">
        <v>4.7</v>
      </c>
      <c r="D10118">
        <v>23</v>
      </c>
      <c r="E10118">
        <v>1799</v>
      </c>
      <c r="F10118">
        <v>1529</v>
      </c>
      <c r="G10118" t="s">
        <v>29</v>
      </c>
      <c r="H10118" t="s">
        <v>30097</v>
      </c>
      <c r="I10118" t="s">
        <v>37</v>
      </c>
      <c r="J10118" t="s">
        <v>405</v>
      </c>
      <c r="K10118" t="s">
        <v>30098</v>
      </c>
      <c r="L10118">
        <v>16803348</v>
      </c>
      <c r="M10118">
        <f t="shared" si="316"/>
        <v>35167</v>
      </c>
      <c r="N10118" s="2">
        <f t="shared" si="317"/>
        <v>15.008337965536409</v>
      </c>
    </row>
    <row r="10119" spans="1:14" x14ac:dyDescent="0.3">
      <c r="A10119" t="s">
        <v>30099</v>
      </c>
      <c r="B10119" t="s">
        <v>230</v>
      </c>
      <c r="C10119">
        <v>4.3</v>
      </c>
      <c r="D10119">
        <v>107</v>
      </c>
      <c r="E10119">
        <v>1999</v>
      </c>
      <c r="F10119">
        <v>899</v>
      </c>
      <c r="G10119" t="s">
        <v>1536</v>
      </c>
      <c r="H10119" t="s">
        <v>30100</v>
      </c>
      <c r="I10119" t="s">
        <v>446</v>
      </c>
      <c r="J10119" t="s">
        <v>232</v>
      </c>
      <c r="K10119" t="s">
        <v>30101</v>
      </c>
      <c r="L10119">
        <v>12180582</v>
      </c>
      <c r="M10119">
        <f t="shared" si="316"/>
        <v>96193</v>
      </c>
      <c r="N10119" s="2">
        <f t="shared" si="317"/>
        <v>55.027513756878442</v>
      </c>
    </row>
    <row r="10120" spans="1:14" x14ac:dyDescent="0.3">
      <c r="A10120" t="s">
        <v>30102</v>
      </c>
      <c r="B10120" t="s">
        <v>465</v>
      </c>
      <c r="C10120">
        <v>4.3</v>
      </c>
      <c r="D10120">
        <v>161</v>
      </c>
      <c r="E10120">
        <v>358</v>
      </c>
      <c r="F10120">
        <v>358</v>
      </c>
      <c r="G10120" t="s">
        <v>466</v>
      </c>
      <c r="H10120" t="s">
        <v>30103</v>
      </c>
      <c r="I10120" t="s">
        <v>273</v>
      </c>
      <c r="J10120" t="s">
        <v>468</v>
      </c>
      <c r="K10120" t="s">
        <v>30104</v>
      </c>
      <c r="L10120">
        <v>28063</v>
      </c>
      <c r="M10120">
        <f t="shared" si="316"/>
        <v>57638</v>
      </c>
      <c r="N10120" s="2">
        <f t="shared" si="317"/>
        <v>0</v>
      </c>
    </row>
    <row r="10121" spans="1:14" x14ac:dyDescent="0.3">
      <c r="A10121" t="s">
        <v>29820</v>
      </c>
      <c r="B10121" t="s">
        <v>1222</v>
      </c>
      <c r="C10121">
        <v>4.2</v>
      </c>
      <c r="D10121">
        <v>1300</v>
      </c>
      <c r="E10121">
        <v>2699</v>
      </c>
      <c r="F10121">
        <v>1619</v>
      </c>
      <c r="G10121" t="s">
        <v>67</v>
      </c>
      <c r="H10121" t="s">
        <v>30105</v>
      </c>
      <c r="I10121" t="s">
        <v>50</v>
      </c>
      <c r="J10121" t="s">
        <v>1224</v>
      </c>
      <c r="K10121" t="s">
        <v>30106</v>
      </c>
      <c r="L10121">
        <v>7753426</v>
      </c>
      <c r="M10121">
        <f t="shared" si="316"/>
        <v>2104700</v>
      </c>
      <c r="N10121" s="2">
        <f t="shared" si="317"/>
        <v>40.014820303816229</v>
      </c>
    </row>
    <row r="10122" spans="1:14" x14ac:dyDescent="0.3">
      <c r="A10122" t="s">
        <v>30107</v>
      </c>
      <c r="B10122" t="s">
        <v>2435</v>
      </c>
      <c r="C10122">
        <v>4.5</v>
      </c>
      <c r="D10122">
        <v>16</v>
      </c>
      <c r="E10122">
        <v>1499</v>
      </c>
      <c r="F10122">
        <v>1499</v>
      </c>
      <c r="G10122" t="s">
        <v>1939</v>
      </c>
      <c r="H10122" t="s">
        <v>30108</v>
      </c>
      <c r="I10122" t="s">
        <v>56</v>
      </c>
      <c r="J10122" t="s">
        <v>2438</v>
      </c>
      <c r="K10122" t="s">
        <v>30109</v>
      </c>
      <c r="L10122">
        <v>17124596</v>
      </c>
      <c r="M10122">
        <f t="shared" si="316"/>
        <v>23984</v>
      </c>
      <c r="N10122" s="2">
        <f t="shared" si="317"/>
        <v>0</v>
      </c>
    </row>
    <row r="10123" spans="1:14" x14ac:dyDescent="0.3">
      <c r="A10123" t="s">
        <v>30110</v>
      </c>
      <c r="B10123" t="s">
        <v>1382</v>
      </c>
      <c r="C10123">
        <v>4.3</v>
      </c>
      <c r="D10123">
        <v>209</v>
      </c>
      <c r="E10123">
        <v>1999</v>
      </c>
      <c r="F10123">
        <v>799</v>
      </c>
      <c r="G10123" t="s">
        <v>124</v>
      </c>
      <c r="H10123" t="s">
        <v>30111</v>
      </c>
      <c r="I10123" t="s">
        <v>126</v>
      </c>
      <c r="J10123" t="s">
        <v>1384</v>
      </c>
      <c r="K10123" t="s">
        <v>30112</v>
      </c>
      <c r="L10123">
        <v>14122596</v>
      </c>
      <c r="M10123">
        <f t="shared" si="316"/>
        <v>166991</v>
      </c>
      <c r="N10123" s="2">
        <f t="shared" si="317"/>
        <v>60.030015007503756</v>
      </c>
    </row>
    <row r="10124" spans="1:14" x14ac:dyDescent="0.3">
      <c r="A10124" t="s">
        <v>5785</v>
      </c>
      <c r="B10124" t="s">
        <v>35</v>
      </c>
      <c r="C10124">
        <v>4.4000000000000004</v>
      </c>
      <c r="D10124">
        <v>20</v>
      </c>
      <c r="E10124">
        <v>1499</v>
      </c>
      <c r="F10124">
        <v>749</v>
      </c>
      <c r="G10124" t="s">
        <v>29</v>
      </c>
      <c r="H10124" t="s">
        <v>30113</v>
      </c>
      <c r="I10124" t="s">
        <v>37</v>
      </c>
      <c r="J10124" t="s">
        <v>38</v>
      </c>
      <c r="K10124" t="s">
        <v>30114</v>
      </c>
      <c r="L10124">
        <v>14000056</v>
      </c>
      <c r="M10124">
        <f t="shared" si="316"/>
        <v>14980</v>
      </c>
      <c r="N10124" s="2">
        <f t="shared" si="317"/>
        <v>50.033355570380259</v>
      </c>
    </row>
    <row r="10125" spans="1:14" x14ac:dyDescent="0.3">
      <c r="A10125" t="s">
        <v>20819</v>
      </c>
      <c r="B10125" t="s">
        <v>1149</v>
      </c>
      <c r="C10125">
        <v>4.5999999999999996</v>
      </c>
      <c r="D10125">
        <v>5</v>
      </c>
      <c r="E10125">
        <v>1690</v>
      </c>
      <c r="F10125">
        <v>929</v>
      </c>
      <c r="G10125" t="s">
        <v>242</v>
      </c>
      <c r="H10125" t="s">
        <v>30115</v>
      </c>
      <c r="I10125" t="s">
        <v>1176</v>
      </c>
      <c r="J10125" t="s">
        <v>1151</v>
      </c>
      <c r="K10125" t="s">
        <v>30116</v>
      </c>
      <c r="L10125">
        <v>13737828</v>
      </c>
      <c r="M10125">
        <f t="shared" si="316"/>
        <v>4645</v>
      </c>
      <c r="N10125" s="2">
        <f t="shared" si="317"/>
        <v>45.029585798816569</v>
      </c>
    </row>
    <row r="10126" spans="1:14" x14ac:dyDescent="0.3">
      <c r="A10126" t="s">
        <v>30117</v>
      </c>
      <c r="B10126" t="s">
        <v>2435</v>
      </c>
      <c r="C10126">
        <v>4.5</v>
      </c>
      <c r="D10126">
        <v>8</v>
      </c>
      <c r="E10126">
        <v>1999</v>
      </c>
      <c r="F10126">
        <v>1999</v>
      </c>
      <c r="G10126" t="s">
        <v>30118</v>
      </c>
      <c r="H10126" t="s">
        <v>30119</v>
      </c>
      <c r="I10126" t="s">
        <v>30120</v>
      </c>
      <c r="J10126" t="s">
        <v>2438</v>
      </c>
      <c r="K10126" t="s">
        <v>30121</v>
      </c>
      <c r="L10126">
        <v>17464694</v>
      </c>
      <c r="M10126">
        <f t="shared" si="316"/>
        <v>15992</v>
      </c>
      <c r="N10126" s="2">
        <f t="shared" si="317"/>
        <v>0</v>
      </c>
    </row>
    <row r="10127" spans="1:14" x14ac:dyDescent="0.3">
      <c r="A10127" t="s">
        <v>6690</v>
      </c>
      <c r="B10127" t="s">
        <v>3055</v>
      </c>
      <c r="C10127">
        <v>4.5</v>
      </c>
      <c r="D10127">
        <v>15</v>
      </c>
      <c r="E10127">
        <v>10995</v>
      </c>
      <c r="F10127">
        <v>7146</v>
      </c>
      <c r="G10127" t="s">
        <v>16</v>
      </c>
      <c r="H10127" t="s">
        <v>30122</v>
      </c>
      <c r="I10127" t="s">
        <v>177</v>
      </c>
      <c r="J10127" t="s">
        <v>3057</v>
      </c>
      <c r="K10127" t="s">
        <v>30123</v>
      </c>
      <c r="L10127">
        <v>16621224</v>
      </c>
      <c r="M10127">
        <f t="shared" si="316"/>
        <v>107190</v>
      </c>
      <c r="N10127" s="2">
        <f t="shared" si="317"/>
        <v>35.006821282401091</v>
      </c>
    </row>
    <row r="10128" spans="1:14" x14ac:dyDescent="0.3">
      <c r="A10128" t="s">
        <v>30124</v>
      </c>
      <c r="B10128" t="s">
        <v>230</v>
      </c>
      <c r="C10128">
        <v>4.2</v>
      </c>
      <c r="D10128">
        <v>152</v>
      </c>
      <c r="E10128">
        <v>1699</v>
      </c>
      <c r="F10128">
        <v>679</v>
      </c>
      <c r="G10128" t="s">
        <v>81</v>
      </c>
      <c r="H10128" t="s">
        <v>30125</v>
      </c>
      <c r="I10128" t="s">
        <v>83</v>
      </c>
      <c r="J10128" t="s">
        <v>232</v>
      </c>
      <c r="K10128" t="s">
        <v>30126</v>
      </c>
      <c r="L10128">
        <v>11930870</v>
      </c>
      <c r="M10128">
        <f t="shared" si="316"/>
        <v>103208</v>
      </c>
      <c r="N10128" s="2">
        <f t="shared" si="317"/>
        <v>60.035314891112421</v>
      </c>
    </row>
    <row r="10129" spans="1:14" x14ac:dyDescent="0.3">
      <c r="A10129" t="s">
        <v>30127</v>
      </c>
      <c r="B10129" t="s">
        <v>5670</v>
      </c>
      <c r="C10129">
        <v>3.8</v>
      </c>
      <c r="D10129">
        <v>10</v>
      </c>
      <c r="E10129">
        <v>5999</v>
      </c>
      <c r="F10129">
        <v>2999</v>
      </c>
      <c r="G10129" t="s">
        <v>124</v>
      </c>
      <c r="H10129" t="s">
        <v>30128</v>
      </c>
      <c r="I10129" t="s">
        <v>132</v>
      </c>
      <c r="J10129" t="s">
        <v>5672</v>
      </c>
      <c r="K10129" t="s">
        <v>30129</v>
      </c>
      <c r="L10129">
        <v>15055174</v>
      </c>
      <c r="M10129">
        <f t="shared" si="316"/>
        <v>29990</v>
      </c>
      <c r="N10129" s="2">
        <f t="shared" si="317"/>
        <v>50.008334722453739</v>
      </c>
    </row>
    <row r="10130" spans="1:14" x14ac:dyDescent="0.3">
      <c r="A10130" t="s">
        <v>30130</v>
      </c>
      <c r="B10130" t="s">
        <v>6465</v>
      </c>
      <c r="C10130">
        <v>4</v>
      </c>
      <c r="D10130">
        <v>44</v>
      </c>
      <c r="E10130">
        <v>1499</v>
      </c>
      <c r="F10130">
        <v>644</v>
      </c>
      <c r="G10130" t="s">
        <v>29</v>
      </c>
      <c r="H10130" t="s">
        <v>30131</v>
      </c>
      <c r="I10130" t="s">
        <v>126</v>
      </c>
      <c r="J10130" t="s">
        <v>6467</v>
      </c>
      <c r="K10130" t="s">
        <v>30132</v>
      </c>
      <c r="L10130">
        <v>14592848</v>
      </c>
      <c r="M10130">
        <f t="shared" si="316"/>
        <v>28336</v>
      </c>
      <c r="N10130" s="2">
        <f t="shared" si="317"/>
        <v>57.03802535023349</v>
      </c>
    </row>
    <row r="10131" spans="1:14" x14ac:dyDescent="0.3">
      <c r="A10131" t="s">
        <v>30133</v>
      </c>
      <c r="B10131" t="s">
        <v>2852</v>
      </c>
      <c r="C10131">
        <v>4.5999999999999996</v>
      </c>
      <c r="D10131">
        <v>58</v>
      </c>
      <c r="E10131">
        <v>7595</v>
      </c>
      <c r="F10131">
        <v>7595</v>
      </c>
      <c r="G10131" t="s">
        <v>16</v>
      </c>
      <c r="H10131" t="s">
        <v>30134</v>
      </c>
      <c r="I10131" t="s">
        <v>177</v>
      </c>
      <c r="J10131" t="s">
        <v>2854</v>
      </c>
      <c r="K10131" t="s">
        <v>30135</v>
      </c>
      <c r="L10131">
        <v>1363837</v>
      </c>
      <c r="M10131">
        <f t="shared" si="316"/>
        <v>440510</v>
      </c>
      <c r="N10131" s="2">
        <f t="shared" si="317"/>
        <v>0</v>
      </c>
    </row>
    <row r="10132" spans="1:14" x14ac:dyDescent="0.3">
      <c r="A10132" t="s">
        <v>30136</v>
      </c>
      <c r="B10132" t="s">
        <v>30137</v>
      </c>
      <c r="C10132">
        <v>4.7</v>
      </c>
      <c r="D10132">
        <v>18</v>
      </c>
      <c r="E10132">
        <v>1800</v>
      </c>
      <c r="F10132">
        <v>630</v>
      </c>
      <c r="G10132" t="s">
        <v>16</v>
      </c>
      <c r="H10132" t="s">
        <v>30138</v>
      </c>
      <c r="I10132" t="s">
        <v>513</v>
      </c>
      <c r="J10132" t="s">
        <v>30139</v>
      </c>
      <c r="K10132" t="s">
        <v>30140</v>
      </c>
      <c r="L10132">
        <v>17287002</v>
      </c>
      <c r="M10132">
        <f t="shared" si="316"/>
        <v>11340</v>
      </c>
      <c r="N10132" s="2">
        <f t="shared" si="317"/>
        <v>65</v>
      </c>
    </row>
    <row r="10133" spans="1:14" x14ac:dyDescent="0.3">
      <c r="A10133" t="s">
        <v>30141</v>
      </c>
      <c r="B10133" t="s">
        <v>1426</v>
      </c>
      <c r="C10133">
        <v>4.4000000000000004</v>
      </c>
      <c r="D10133">
        <v>22</v>
      </c>
      <c r="E10133">
        <v>4999</v>
      </c>
      <c r="F10133">
        <v>4249</v>
      </c>
      <c r="G10133" t="s">
        <v>16</v>
      </c>
      <c r="H10133" t="s">
        <v>30142</v>
      </c>
      <c r="I10133" t="s">
        <v>586</v>
      </c>
      <c r="J10133" t="s">
        <v>1428</v>
      </c>
      <c r="K10133" t="s">
        <v>30143</v>
      </c>
      <c r="L10133">
        <v>14312794</v>
      </c>
      <c r="M10133">
        <f t="shared" si="316"/>
        <v>93478</v>
      </c>
      <c r="N10133" s="2">
        <f t="shared" si="317"/>
        <v>15.003000600120023</v>
      </c>
    </row>
    <row r="10134" spans="1:14" x14ac:dyDescent="0.3">
      <c r="A10134" t="s">
        <v>455</v>
      </c>
      <c r="B10134" t="s">
        <v>1011</v>
      </c>
      <c r="C10134">
        <v>4.5</v>
      </c>
      <c r="D10134">
        <v>10</v>
      </c>
      <c r="E10134">
        <v>1299</v>
      </c>
      <c r="F10134">
        <v>844</v>
      </c>
      <c r="G10134" t="s">
        <v>42</v>
      </c>
      <c r="H10134" t="s">
        <v>30144</v>
      </c>
      <c r="I10134" t="s">
        <v>37</v>
      </c>
      <c r="J10134" t="s">
        <v>1013</v>
      </c>
      <c r="K10134" t="s">
        <v>30145</v>
      </c>
      <c r="L10134">
        <v>17665230</v>
      </c>
      <c r="M10134">
        <f t="shared" si="316"/>
        <v>8440</v>
      </c>
      <c r="N10134" s="2">
        <f t="shared" si="317"/>
        <v>35.026943802925324</v>
      </c>
    </row>
    <row r="10135" spans="1:14" x14ac:dyDescent="0.3">
      <c r="A10135" t="s">
        <v>30146</v>
      </c>
      <c r="B10135" t="s">
        <v>205</v>
      </c>
      <c r="C10135">
        <v>4.5</v>
      </c>
      <c r="D10135">
        <v>12</v>
      </c>
      <c r="E10135">
        <v>1499</v>
      </c>
      <c r="F10135">
        <v>749</v>
      </c>
      <c r="G10135" t="s">
        <v>206</v>
      </c>
      <c r="H10135" t="s">
        <v>30147</v>
      </c>
      <c r="I10135" t="s">
        <v>37</v>
      </c>
      <c r="J10135" t="s">
        <v>208</v>
      </c>
      <c r="K10135" t="s">
        <v>30148</v>
      </c>
      <c r="L10135">
        <v>15258252</v>
      </c>
      <c r="M10135">
        <f t="shared" si="316"/>
        <v>8988</v>
      </c>
      <c r="N10135" s="2">
        <f t="shared" si="317"/>
        <v>50.033355570380259</v>
      </c>
    </row>
    <row r="10136" spans="1:14" x14ac:dyDescent="0.3">
      <c r="A10136" t="s">
        <v>4094</v>
      </c>
      <c r="B10136" t="s">
        <v>1317</v>
      </c>
      <c r="C10136">
        <v>4.9000000000000004</v>
      </c>
      <c r="D10136">
        <v>9</v>
      </c>
      <c r="E10136">
        <v>1599</v>
      </c>
      <c r="F10136">
        <v>639</v>
      </c>
      <c r="G10136" t="s">
        <v>563</v>
      </c>
      <c r="H10136" t="s">
        <v>30149</v>
      </c>
      <c r="I10136" t="s">
        <v>297</v>
      </c>
      <c r="J10136" t="s">
        <v>1317</v>
      </c>
      <c r="K10136" t="s">
        <v>30150</v>
      </c>
      <c r="L10136">
        <v>15440040</v>
      </c>
      <c r="M10136">
        <f t="shared" si="316"/>
        <v>5751</v>
      </c>
      <c r="N10136" s="2">
        <f t="shared" si="317"/>
        <v>60.0375234521576</v>
      </c>
    </row>
    <row r="10137" spans="1:14" x14ac:dyDescent="0.3">
      <c r="A10137" t="s">
        <v>30151</v>
      </c>
      <c r="B10137" t="s">
        <v>27959</v>
      </c>
      <c r="C10137">
        <v>4.5</v>
      </c>
      <c r="D10137">
        <v>3400</v>
      </c>
      <c r="E10137">
        <v>600</v>
      </c>
      <c r="F10137">
        <v>390</v>
      </c>
      <c r="G10137" t="s">
        <v>218</v>
      </c>
      <c r="H10137" t="s">
        <v>30152</v>
      </c>
      <c r="I10137" t="s">
        <v>1584</v>
      </c>
      <c r="J10137" t="s">
        <v>27961</v>
      </c>
      <c r="K10137" t="s">
        <v>30153</v>
      </c>
      <c r="L10137">
        <v>8844013</v>
      </c>
      <c r="M10137">
        <f t="shared" si="316"/>
        <v>1326000</v>
      </c>
      <c r="N10137" s="2">
        <f t="shared" si="317"/>
        <v>35</v>
      </c>
    </row>
    <row r="10138" spans="1:14" x14ac:dyDescent="0.3">
      <c r="A10138" t="s">
        <v>30154</v>
      </c>
      <c r="B10138" t="s">
        <v>2366</v>
      </c>
      <c r="C10138">
        <v>4</v>
      </c>
      <c r="D10138">
        <v>83</v>
      </c>
      <c r="E10138">
        <v>4499</v>
      </c>
      <c r="F10138">
        <v>2474</v>
      </c>
      <c r="G10138" t="s">
        <v>88</v>
      </c>
      <c r="H10138" t="s">
        <v>30155</v>
      </c>
      <c r="I10138" t="s">
        <v>586</v>
      </c>
      <c r="J10138" t="s">
        <v>2368</v>
      </c>
      <c r="K10138" t="s">
        <v>30156</v>
      </c>
      <c r="L10138">
        <v>14149242</v>
      </c>
      <c r="M10138">
        <f t="shared" si="316"/>
        <v>205342</v>
      </c>
      <c r="N10138" s="2">
        <f t="shared" si="317"/>
        <v>45.01000222271616</v>
      </c>
    </row>
    <row r="10139" spans="1:14" x14ac:dyDescent="0.3">
      <c r="A10139" t="s">
        <v>22561</v>
      </c>
      <c r="B10139" t="s">
        <v>371</v>
      </c>
      <c r="C10139">
        <v>4.3</v>
      </c>
      <c r="D10139">
        <v>15</v>
      </c>
      <c r="E10139">
        <v>1898</v>
      </c>
      <c r="F10139">
        <v>664</v>
      </c>
      <c r="G10139" t="s">
        <v>5138</v>
      </c>
      <c r="H10139" t="s">
        <v>30157</v>
      </c>
      <c r="I10139" t="s">
        <v>297</v>
      </c>
      <c r="J10139" t="s">
        <v>374</v>
      </c>
      <c r="K10139" t="s">
        <v>30158</v>
      </c>
      <c r="L10139">
        <v>14740134</v>
      </c>
      <c r="M10139">
        <f t="shared" si="316"/>
        <v>9960</v>
      </c>
      <c r="N10139" s="2">
        <f t="shared" si="317"/>
        <v>65.015806111696534</v>
      </c>
    </row>
    <row r="10140" spans="1:14" x14ac:dyDescent="0.3">
      <c r="A10140" t="s">
        <v>11154</v>
      </c>
      <c r="B10140" t="s">
        <v>230</v>
      </c>
      <c r="C10140">
        <v>3.7</v>
      </c>
      <c r="D10140">
        <v>489</v>
      </c>
      <c r="E10140">
        <v>2999</v>
      </c>
      <c r="F10140">
        <v>1349</v>
      </c>
      <c r="G10140" t="s">
        <v>74</v>
      </c>
      <c r="H10140" t="s">
        <v>30159</v>
      </c>
      <c r="I10140" t="s">
        <v>1353</v>
      </c>
      <c r="J10140" t="s">
        <v>232</v>
      </c>
      <c r="K10140" t="s">
        <v>30160</v>
      </c>
      <c r="L10140">
        <v>1425667</v>
      </c>
      <c r="M10140">
        <f t="shared" si="316"/>
        <v>659661</v>
      </c>
      <c r="N10140" s="2">
        <f t="shared" si="317"/>
        <v>55.018339446482159</v>
      </c>
    </row>
    <row r="10141" spans="1:14" x14ac:dyDescent="0.3">
      <c r="A10141" t="s">
        <v>18655</v>
      </c>
      <c r="B10141" t="s">
        <v>1342</v>
      </c>
      <c r="C10141">
        <v>4.8</v>
      </c>
      <c r="D10141">
        <v>5</v>
      </c>
      <c r="E10141">
        <v>2999</v>
      </c>
      <c r="F10141">
        <v>2399</v>
      </c>
      <c r="G10141" t="s">
        <v>23618</v>
      </c>
      <c r="H10141" t="s">
        <v>30161</v>
      </c>
      <c r="I10141" t="s">
        <v>83</v>
      </c>
      <c r="J10141" t="s">
        <v>1344</v>
      </c>
      <c r="K10141" t="s">
        <v>30162</v>
      </c>
      <c r="L10141">
        <v>15961448</v>
      </c>
      <c r="M10141">
        <f t="shared" si="316"/>
        <v>11995</v>
      </c>
      <c r="N10141" s="2">
        <f t="shared" si="317"/>
        <v>20.006668889629879</v>
      </c>
    </row>
    <row r="10142" spans="1:14" x14ac:dyDescent="0.3">
      <c r="A10142" t="s">
        <v>2046</v>
      </c>
      <c r="B10142" t="s">
        <v>917</v>
      </c>
      <c r="C10142">
        <v>4.4000000000000004</v>
      </c>
      <c r="D10142">
        <v>105</v>
      </c>
      <c r="E10142">
        <v>1549</v>
      </c>
      <c r="F10142">
        <v>681</v>
      </c>
      <c r="G10142" t="s">
        <v>29</v>
      </c>
      <c r="H10142" t="s">
        <v>30163</v>
      </c>
      <c r="I10142" t="s">
        <v>126</v>
      </c>
      <c r="J10142" t="s">
        <v>919</v>
      </c>
      <c r="K10142" t="s">
        <v>30164</v>
      </c>
      <c r="L10142">
        <v>16642200</v>
      </c>
      <c r="M10142">
        <f t="shared" si="316"/>
        <v>71505</v>
      </c>
      <c r="N10142" s="2">
        <f t="shared" si="317"/>
        <v>56.03615235635894</v>
      </c>
    </row>
    <row r="10143" spans="1:14" x14ac:dyDescent="0.3">
      <c r="A10143" t="s">
        <v>1350</v>
      </c>
      <c r="B10143" t="s">
        <v>6949</v>
      </c>
      <c r="C10143">
        <v>4.4000000000000004</v>
      </c>
      <c r="D10143">
        <v>89</v>
      </c>
      <c r="E10143">
        <v>1999</v>
      </c>
      <c r="F10143">
        <v>899</v>
      </c>
      <c r="G10143" t="s">
        <v>12711</v>
      </c>
      <c r="H10143" t="s">
        <v>30165</v>
      </c>
      <c r="I10143" t="s">
        <v>1353</v>
      </c>
      <c r="J10143" t="s">
        <v>6951</v>
      </c>
      <c r="K10143" t="s">
        <v>30166</v>
      </c>
      <c r="L10143">
        <v>14236628</v>
      </c>
      <c r="M10143">
        <f t="shared" si="316"/>
        <v>80011</v>
      </c>
      <c r="N10143" s="2">
        <f t="shared" si="317"/>
        <v>55.027513756878442</v>
      </c>
    </row>
    <row r="10144" spans="1:14" x14ac:dyDescent="0.3">
      <c r="A10144" t="s">
        <v>30167</v>
      </c>
      <c r="B10144" t="s">
        <v>2417</v>
      </c>
      <c r="C10144">
        <v>4.5999999999999996</v>
      </c>
      <c r="D10144">
        <v>318</v>
      </c>
      <c r="E10144">
        <v>369</v>
      </c>
      <c r="F10144">
        <v>369</v>
      </c>
      <c r="G10144" t="s">
        <v>16</v>
      </c>
      <c r="H10144" t="s">
        <v>30168</v>
      </c>
      <c r="I10144" t="s">
        <v>2605</v>
      </c>
      <c r="J10144" t="s">
        <v>2419</v>
      </c>
      <c r="K10144" t="s">
        <v>30169</v>
      </c>
      <c r="L10144">
        <v>11010910</v>
      </c>
      <c r="M10144">
        <f t="shared" si="316"/>
        <v>117342</v>
      </c>
      <c r="N10144" s="2">
        <f t="shared" si="317"/>
        <v>0</v>
      </c>
    </row>
    <row r="10145" spans="1:14" x14ac:dyDescent="0.3">
      <c r="A10145" t="s">
        <v>30170</v>
      </c>
      <c r="B10145" t="s">
        <v>19023</v>
      </c>
      <c r="C10145">
        <v>4.2</v>
      </c>
      <c r="D10145">
        <v>10</v>
      </c>
      <c r="E10145">
        <v>8200</v>
      </c>
      <c r="F10145">
        <v>2499</v>
      </c>
      <c r="G10145" t="s">
        <v>16</v>
      </c>
      <c r="H10145" t="s">
        <v>30171</v>
      </c>
      <c r="I10145" t="s">
        <v>2875</v>
      </c>
      <c r="J10145" t="s">
        <v>19025</v>
      </c>
      <c r="K10145" t="e">
        <f>-impulse-green-solid-95-litres-waterproof-rucksack</f>
        <v>#NAME?</v>
      </c>
      <c r="L10145">
        <v>17308402</v>
      </c>
      <c r="M10145">
        <f t="shared" si="316"/>
        <v>24990</v>
      </c>
      <c r="N10145" s="2">
        <f t="shared" si="317"/>
        <v>69.524390243902431</v>
      </c>
    </row>
    <row r="10146" spans="1:14" x14ac:dyDescent="0.3">
      <c r="A10146" t="s">
        <v>4094</v>
      </c>
      <c r="B10146" t="s">
        <v>3865</v>
      </c>
      <c r="C10146">
        <v>4.0999999999999996</v>
      </c>
      <c r="D10146">
        <v>252</v>
      </c>
      <c r="E10146">
        <v>1999</v>
      </c>
      <c r="F10146">
        <v>899</v>
      </c>
      <c r="G10146" t="s">
        <v>563</v>
      </c>
      <c r="H10146" t="s">
        <v>30172</v>
      </c>
      <c r="I10146" t="s">
        <v>297</v>
      </c>
      <c r="J10146" t="s">
        <v>3867</v>
      </c>
      <c r="K10146" t="s">
        <v>30173</v>
      </c>
      <c r="L10146">
        <v>2358022</v>
      </c>
      <c r="M10146">
        <f t="shared" si="316"/>
        <v>226548</v>
      </c>
      <c r="N10146" s="2">
        <f t="shared" si="317"/>
        <v>55.027513756878442</v>
      </c>
    </row>
    <row r="10147" spans="1:14" x14ac:dyDescent="0.3">
      <c r="A10147" t="s">
        <v>10395</v>
      </c>
      <c r="B10147" t="s">
        <v>10396</v>
      </c>
      <c r="C10147">
        <v>3.1</v>
      </c>
      <c r="D10147">
        <v>11</v>
      </c>
      <c r="E10147">
        <v>3295</v>
      </c>
      <c r="F10147">
        <v>2471</v>
      </c>
      <c r="G10147" t="s">
        <v>74</v>
      </c>
      <c r="H10147" t="s">
        <v>30174</v>
      </c>
      <c r="I10147" t="s">
        <v>373</v>
      </c>
      <c r="J10147" t="s">
        <v>10398</v>
      </c>
      <c r="K10147" t="s">
        <v>30175</v>
      </c>
      <c r="L10147">
        <v>16237760</v>
      </c>
      <c r="M10147">
        <f t="shared" si="316"/>
        <v>27181</v>
      </c>
      <c r="N10147" s="2">
        <f t="shared" si="317"/>
        <v>25.007587253414265</v>
      </c>
    </row>
    <row r="10148" spans="1:14" x14ac:dyDescent="0.3">
      <c r="A10148" t="s">
        <v>26232</v>
      </c>
      <c r="B10148" t="s">
        <v>54</v>
      </c>
      <c r="C10148">
        <v>4.5999999999999996</v>
      </c>
      <c r="D10148">
        <v>7</v>
      </c>
      <c r="E10148">
        <v>2999</v>
      </c>
      <c r="F10148">
        <v>1349</v>
      </c>
      <c r="G10148" t="s">
        <v>242</v>
      </c>
      <c r="H10148" t="s">
        <v>30176</v>
      </c>
      <c r="I10148" t="s">
        <v>1176</v>
      </c>
      <c r="J10148" t="s">
        <v>57</v>
      </c>
      <c r="K10148" t="s">
        <v>30177</v>
      </c>
      <c r="L10148">
        <v>15484466</v>
      </c>
      <c r="M10148">
        <f t="shared" si="316"/>
        <v>9443</v>
      </c>
      <c r="N10148" s="2">
        <f t="shared" si="317"/>
        <v>55.018339446482159</v>
      </c>
    </row>
    <row r="10149" spans="1:14" x14ac:dyDescent="0.3">
      <c r="A10149" t="s">
        <v>6859</v>
      </c>
      <c r="B10149" t="s">
        <v>1638</v>
      </c>
      <c r="C10149">
        <v>4.5999999999999996</v>
      </c>
      <c r="D10149">
        <v>18</v>
      </c>
      <c r="E10149">
        <v>1199</v>
      </c>
      <c r="F10149">
        <v>563</v>
      </c>
      <c r="G10149" t="s">
        <v>409</v>
      </c>
      <c r="H10149" t="s">
        <v>30178</v>
      </c>
      <c r="I10149" t="s">
        <v>891</v>
      </c>
      <c r="J10149" t="s">
        <v>1640</v>
      </c>
      <c r="K10149" t="s">
        <v>30179</v>
      </c>
      <c r="L10149">
        <v>17223502</v>
      </c>
      <c r="M10149">
        <f t="shared" si="316"/>
        <v>10134</v>
      </c>
      <c r="N10149" s="2">
        <f t="shared" si="317"/>
        <v>53.044203502919096</v>
      </c>
    </row>
    <row r="10150" spans="1:14" x14ac:dyDescent="0.3">
      <c r="A10150" t="s">
        <v>30180</v>
      </c>
      <c r="B10150" t="s">
        <v>8529</v>
      </c>
      <c r="C10150">
        <v>3.4</v>
      </c>
      <c r="D10150">
        <v>9</v>
      </c>
      <c r="E10150">
        <v>3499</v>
      </c>
      <c r="F10150">
        <v>699</v>
      </c>
      <c r="G10150" t="s">
        <v>683</v>
      </c>
      <c r="H10150" t="s">
        <v>30181</v>
      </c>
      <c r="I10150" t="s">
        <v>685</v>
      </c>
      <c r="J10150" t="s">
        <v>8531</v>
      </c>
      <c r="K10150" t="s">
        <v>30182</v>
      </c>
      <c r="L10150">
        <v>18215604</v>
      </c>
      <c r="M10150">
        <f t="shared" si="316"/>
        <v>6291</v>
      </c>
      <c r="N10150" s="2">
        <f t="shared" si="317"/>
        <v>80.022863675335813</v>
      </c>
    </row>
    <row r="10151" spans="1:14" x14ac:dyDescent="0.3">
      <c r="A10151" t="s">
        <v>30183</v>
      </c>
      <c r="B10151" t="s">
        <v>3852</v>
      </c>
      <c r="C10151">
        <v>4</v>
      </c>
      <c r="D10151">
        <v>30</v>
      </c>
      <c r="E10151">
        <v>1895</v>
      </c>
      <c r="F10151">
        <v>1895</v>
      </c>
      <c r="G10151" t="s">
        <v>757</v>
      </c>
      <c r="H10151" t="s">
        <v>30184</v>
      </c>
      <c r="I10151" t="s">
        <v>1165</v>
      </c>
      <c r="J10151" t="s">
        <v>3854</v>
      </c>
      <c r="K10151" t="s">
        <v>30185</v>
      </c>
      <c r="L10151">
        <v>13774418</v>
      </c>
      <c r="M10151">
        <f t="shared" si="316"/>
        <v>56850</v>
      </c>
      <c r="N10151" s="2">
        <f t="shared" si="317"/>
        <v>0</v>
      </c>
    </row>
    <row r="10152" spans="1:14" x14ac:dyDescent="0.3">
      <c r="A10152" t="s">
        <v>30186</v>
      </c>
      <c r="B10152" t="s">
        <v>10705</v>
      </c>
      <c r="C10152">
        <v>4.2</v>
      </c>
      <c r="D10152">
        <v>13</v>
      </c>
      <c r="E10152">
        <v>1230</v>
      </c>
      <c r="F10152">
        <v>590</v>
      </c>
      <c r="G10152" t="s">
        <v>29</v>
      </c>
      <c r="H10152" t="s">
        <v>30187</v>
      </c>
      <c r="I10152" t="s">
        <v>97</v>
      </c>
      <c r="J10152" t="s">
        <v>10707</v>
      </c>
      <c r="K10152" t="s">
        <v>30188</v>
      </c>
      <c r="L10152">
        <v>16988948</v>
      </c>
      <c r="M10152">
        <f t="shared" si="316"/>
        <v>7670</v>
      </c>
      <c r="N10152" s="2">
        <f t="shared" si="317"/>
        <v>52.032520325203258</v>
      </c>
    </row>
    <row r="10153" spans="1:14" x14ac:dyDescent="0.3">
      <c r="A10153" t="s">
        <v>30189</v>
      </c>
      <c r="B10153" t="s">
        <v>1648</v>
      </c>
      <c r="C10153">
        <v>3.9</v>
      </c>
      <c r="D10153">
        <v>503</v>
      </c>
      <c r="E10153">
        <v>2499</v>
      </c>
      <c r="F10153">
        <v>824</v>
      </c>
      <c r="G10153" t="s">
        <v>16</v>
      </c>
      <c r="H10153" t="s">
        <v>30190</v>
      </c>
      <c r="I10153" t="s">
        <v>18</v>
      </c>
      <c r="J10153" t="s">
        <v>1650</v>
      </c>
      <c r="K10153" t="s">
        <v>30191</v>
      </c>
      <c r="L10153">
        <v>14192620</v>
      </c>
      <c r="M10153">
        <f t="shared" si="316"/>
        <v>414472</v>
      </c>
      <c r="N10153" s="2">
        <f t="shared" si="317"/>
        <v>67.026810724289717</v>
      </c>
    </row>
    <row r="10154" spans="1:14" x14ac:dyDescent="0.3">
      <c r="A10154" t="s">
        <v>3839</v>
      </c>
      <c r="B10154" t="s">
        <v>80</v>
      </c>
      <c r="C10154">
        <v>4</v>
      </c>
      <c r="D10154">
        <v>105</v>
      </c>
      <c r="E10154">
        <v>2299</v>
      </c>
      <c r="F10154">
        <v>1264</v>
      </c>
      <c r="G10154" t="s">
        <v>1474</v>
      </c>
      <c r="H10154" t="s">
        <v>30192</v>
      </c>
      <c r="I10154" t="s">
        <v>685</v>
      </c>
      <c r="J10154" t="s">
        <v>84</v>
      </c>
      <c r="K10154" t="s">
        <v>30193</v>
      </c>
      <c r="L10154">
        <v>8734597</v>
      </c>
      <c r="M10154">
        <f t="shared" si="316"/>
        <v>132720</v>
      </c>
      <c r="N10154" s="2">
        <f t="shared" si="317"/>
        <v>45.019573727707701</v>
      </c>
    </row>
    <row r="10155" spans="1:14" x14ac:dyDescent="0.3">
      <c r="A10155" t="s">
        <v>4158</v>
      </c>
      <c r="B10155" t="s">
        <v>3055</v>
      </c>
      <c r="C10155">
        <v>4.3</v>
      </c>
      <c r="D10155">
        <v>44</v>
      </c>
      <c r="E10155">
        <v>2799</v>
      </c>
      <c r="F10155">
        <v>2379</v>
      </c>
      <c r="G10155" t="s">
        <v>16</v>
      </c>
      <c r="H10155" t="s">
        <v>30194</v>
      </c>
      <c r="I10155" t="s">
        <v>997</v>
      </c>
      <c r="J10155" t="s">
        <v>3057</v>
      </c>
      <c r="K10155" t="s">
        <v>30195</v>
      </c>
      <c r="L10155">
        <v>12956316</v>
      </c>
      <c r="M10155">
        <f t="shared" si="316"/>
        <v>104676</v>
      </c>
      <c r="N10155" s="2">
        <f t="shared" si="317"/>
        <v>15.005359056806004</v>
      </c>
    </row>
    <row r="10156" spans="1:14" x14ac:dyDescent="0.3">
      <c r="A10156" t="s">
        <v>141</v>
      </c>
      <c r="B10156" t="s">
        <v>5108</v>
      </c>
      <c r="C10156">
        <v>4.5</v>
      </c>
      <c r="D10156">
        <v>164</v>
      </c>
      <c r="E10156">
        <v>999</v>
      </c>
      <c r="F10156">
        <v>499</v>
      </c>
      <c r="G10156" t="s">
        <v>42</v>
      </c>
      <c r="H10156" t="s">
        <v>30196</v>
      </c>
      <c r="I10156" t="s">
        <v>56</v>
      </c>
      <c r="J10156" t="s">
        <v>5110</v>
      </c>
      <c r="K10156" t="s">
        <v>30197</v>
      </c>
      <c r="L10156">
        <v>12645700</v>
      </c>
      <c r="M10156">
        <f t="shared" si="316"/>
        <v>81836</v>
      </c>
      <c r="N10156" s="2">
        <f t="shared" si="317"/>
        <v>50.050050050050054</v>
      </c>
    </row>
    <row r="10157" spans="1:14" x14ac:dyDescent="0.3">
      <c r="A10157" t="s">
        <v>2165</v>
      </c>
      <c r="B10157" t="s">
        <v>733</v>
      </c>
      <c r="C10157">
        <v>3.9</v>
      </c>
      <c r="D10157">
        <v>718</v>
      </c>
      <c r="E10157">
        <v>1899</v>
      </c>
      <c r="F10157">
        <v>911</v>
      </c>
      <c r="G10157" t="s">
        <v>2167</v>
      </c>
      <c r="H10157" t="s">
        <v>30198</v>
      </c>
      <c r="I10157" t="s">
        <v>83</v>
      </c>
      <c r="J10157" t="s">
        <v>735</v>
      </c>
      <c r="K10157" t="s">
        <v>30199</v>
      </c>
      <c r="L10157">
        <v>7438767</v>
      </c>
      <c r="M10157">
        <f t="shared" si="316"/>
        <v>654098</v>
      </c>
      <c r="N10157" s="2">
        <f t="shared" si="317"/>
        <v>52.027382833070035</v>
      </c>
    </row>
    <row r="10158" spans="1:14" x14ac:dyDescent="0.3">
      <c r="A10158" t="s">
        <v>30200</v>
      </c>
      <c r="B10158" t="s">
        <v>6675</v>
      </c>
      <c r="C10158">
        <v>4</v>
      </c>
      <c r="D10158">
        <v>29</v>
      </c>
      <c r="E10158">
        <v>6599</v>
      </c>
      <c r="F10158">
        <v>2309</v>
      </c>
      <c r="G10158" t="s">
        <v>242</v>
      </c>
      <c r="H10158" t="s">
        <v>30201</v>
      </c>
      <c r="I10158" t="s">
        <v>1353</v>
      </c>
      <c r="J10158" t="s">
        <v>6677</v>
      </c>
      <c r="K10158" t="s">
        <v>30202</v>
      </c>
      <c r="L10158">
        <v>14060200</v>
      </c>
      <c r="M10158">
        <f t="shared" si="316"/>
        <v>66961</v>
      </c>
      <c r="N10158" s="2">
        <f t="shared" si="317"/>
        <v>65.009849977269283</v>
      </c>
    </row>
    <row r="10159" spans="1:14" x14ac:dyDescent="0.3">
      <c r="A10159" t="s">
        <v>30203</v>
      </c>
      <c r="B10159" t="s">
        <v>7101</v>
      </c>
      <c r="C10159">
        <v>3.6</v>
      </c>
      <c r="D10159">
        <v>5</v>
      </c>
      <c r="E10159">
        <v>4999</v>
      </c>
      <c r="F10159">
        <v>1499</v>
      </c>
      <c r="G10159" t="s">
        <v>16</v>
      </c>
      <c r="H10159" t="s">
        <v>30204</v>
      </c>
      <c r="I10159" t="s">
        <v>6762</v>
      </c>
      <c r="J10159" t="s">
        <v>7101</v>
      </c>
      <c r="K10159" t="s">
        <v>30205</v>
      </c>
      <c r="L10159">
        <v>17978798</v>
      </c>
      <c r="M10159">
        <f t="shared" si="316"/>
        <v>7495</v>
      </c>
      <c r="N10159" s="2">
        <f t="shared" si="317"/>
        <v>70.014002800560121</v>
      </c>
    </row>
    <row r="10160" spans="1:14" x14ac:dyDescent="0.3">
      <c r="A10160" t="s">
        <v>5679</v>
      </c>
      <c r="B10160" t="s">
        <v>5794</v>
      </c>
      <c r="C10160">
        <v>3.9</v>
      </c>
      <c r="D10160">
        <v>30</v>
      </c>
      <c r="E10160">
        <v>1249</v>
      </c>
      <c r="F10160">
        <v>1111</v>
      </c>
      <c r="G10160" t="s">
        <v>683</v>
      </c>
      <c r="H10160" t="s">
        <v>30206</v>
      </c>
      <c r="I10160" t="s">
        <v>3629</v>
      </c>
      <c r="J10160" t="s">
        <v>5796</v>
      </c>
      <c r="K10160" t="s">
        <v>30207</v>
      </c>
      <c r="L10160">
        <v>16990144</v>
      </c>
      <c r="M10160">
        <f t="shared" si="316"/>
        <v>33330</v>
      </c>
      <c r="N10160" s="2">
        <f t="shared" si="317"/>
        <v>11.048839071257005</v>
      </c>
    </row>
    <row r="10161" spans="1:14" x14ac:dyDescent="0.3">
      <c r="A10161" t="s">
        <v>30208</v>
      </c>
      <c r="B10161" t="s">
        <v>1693</v>
      </c>
      <c r="C10161">
        <v>3.4</v>
      </c>
      <c r="D10161">
        <v>9</v>
      </c>
      <c r="E10161">
        <v>2499</v>
      </c>
      <c r="F10161">
        <v>874</v>
      </c>
      <c r="G10161" t="s">
        <v>67</v>
      </c>
      <c r="H10161" t="s">
        <v>30209</v>
      </c>
      <c r="I10161" t="s">
        <v>44</v>
      </c>
      <c r="J10161" t="s">
        <v>1695</v>
      </c>
      <c r="K10161" t="s">
        <v>30210</v>
      </c>
      <c r="L10161">
        <v>15027778</v>
      </c>
      <c r="M10161">
        <f t="shared" si="316"/>
        <v>7866</v>
      </c>
      <c r="N10161" s="2">
        <f t="shared" si="317"/>
        <v>65.026010404161667</v>
      </c>
    </row>
    <row r="10162" spans="1:14" x14ac:dyDescent="0.3">
      <c r="A10162" t="s">
        <v>7134</v>
      </c>
      <c r="B10162" t="s">
        <v>80</v>
      </c>
      <c r="C10162">
        <v>4.4000000000000004</v>
      </c>
      <c r="D10162">
        <v>310</v>
      </c>
      <c r="E10162">
        <v>3299</v>
      </c>
      <c r="F10162">
        <v>1979</v>
      </c>
      <c r="G10162" t="s">
        <v>16</v>
      </c>
      <c r="H10162" t="s">
        <v>30211</v>
      </c>
      <c r="I10162" t="s">
        <v>586</v>
      </c>
      <c r="J10162" t="s">
        <v>84</v>
      </c>
      <c r="K10162" t="s">
        <v>30212</v>
      </c>
      <c r="L10162">
        <v>6609818</v>
      </c>
      <c r="M10162">
        <f t="shared" si="316"/>
        <v>613490</v>
      </c>
      <c r="N10162" s="2">
        <f t="shared" si="317"/>
        <v>40.01212488632919</v>
      </c>
    </row>
    <row r="10163" spans="1:14" x14ac:dyDescent="0.3">
      <c r="A10163" t="s">
        <v>30213</v>
      </c>
      <c r="B10163" t="s">
        <v>2679</v>
      </c>
      <c r="C10163">
        <v>4.3</v>
      </c>
      <c r="D10163">
        <v>9</v>
      </c>
      <c r="E10163">
        <v>4999</v>
      </c>
      <c r="F10163">
        <v>3999</v>
      </c>
      <c r="G10163" t="s">
        <v>74</v>
      </c>
      <c r="H10163" t="s">
        <v>30214</v>
      </c>
      <c r="I10163" t="s">
        <v>373</v>
      </c>
      <c r="J10163" t="s">
        <v>2681</v>
      </c>
      <c r="K10163" t="s">
        <v>30215</v>
      </c>
      <c r="L10163">
        <v>16877408</v>
      </c>
      <c r="M10163">
        <f t="shared" si="316"/>
        <v>35991</v>
      </c>
      <c r="N10163" s="2">
        <f t="shared" si="317"/>
        <v>20.004000800160032</v>
      </c>
    </row>
    <row r="10164" spans="1:14" x14ac:dyDescent="0.3">
      <c r="A10164" t="s">
        <v>26178</v>
      </c>
      <c r="B10164" t="s">
        <v>2852</v>
      </c>
      <c r="C10164">
        <v>4.7</v>
      </c>
      <c r="D10164">
        <v>116</v>
      </c>
      <c r="E10164">
        <v>3395</v>
      </c>
      <c r="F10164">
        <v>3395</v>
      </c>
      <c r="G10164" t="s">
        <v>16</v>
      </c>
      <c r="H10164" t="s">
        <v>30216</v>
      </c>
      <c r="I10164" t="s">
        <v>177</v>
      </c>
      <c r="J10164" t="s">
        <v>2854</v>
      </c>
      <c r="K10164" t="s">
        <v>30217</v>
      </c>
      <c r="L10164">
        <v>1129860</v>
      </c>
      <c r="M10164">
        <f t="shared" si="316"/>
        <v>393820</v>
      </c>
      <c r="N10164" s="2">
        <f t="shared" si="317"/>
        <v>0</v>
      </c>
    </row>
    <row r="10165" spans="1:14" x14ac:dyDescent="0.3">
      <c r="A10165" t="s">
        <v>30218</v>
      </c>
      <c r="B10165" t="s">
        <v>947</v>
      </c>
      <c r="C10165">
        <v>4.4000000000000004</v>
      </c>
      <c r="D10165">
        <v>25</v>
      </c>
      <c r="E10165">
        <v>690</v>
      </c>
      <c r="F10165">
        <v>690</v>
      </c>
      <c r="G10165" t="s">
        <v>29</v>
      </c>
      <c r="H10165" t="s">
        <v>30219</v>
      </c>
      <c r="I10165" t="s">
        <v>69</v>
      </c>
      <c r="J10165" t="s">
        <v>949</v>
      </c>
      <c r="K10165" t="s">
        <v>30220</v>
      </c>
      <c r="L10165">
        <v>15973426</v>
      </c>
      <c r="M10165">
        <f t="shared" si="316"/>
        <v>17250</v>
      </c>
      <c r="N10165" s="2">
        <f t="shared" si="317"/>
        <v>0</v>
      </c>
    </row>
    <row r="10166" spans="1:14" x14ac:dyDescent="0.3">
      <c r="A10166" t="s">
        <v>12813</v>
      </c>
      <c r="B10166" t="s">
        <v>3777</v>
      </c>
      <c r="C10166">
        <v>3.7</v>
      </c>
      <c r="D10166">
        <v>28</v>
      </c>
      <c r="E10166">
        <v>1598</v>
      </c>
      <c r="F10166">
        <v>639</v>
      </c>
      <c r="G10166" t="s">
        <v>67</v>
      </c>
      <c r="H10166" t="s">
        <v>30221</v>
      </c>
      <c r="I10166" t="s">
        <v>56</v>
      </c>
      <c r="J10166" t="s">
        <v>3779</v>
      </c>
      <c r="K10166" t="s">
        <v>30222</v>
      </c>
      <c r="L10166">
        <v>15894778</v>
      </c>
      <c r="M10166">
        <f t="shared" si="316"/>
        <v>17892</v>
      </c>
      <c r="N10166" s="2">
        <f t="shared" si="317"/>
        <v>60.012515644555698</v>
      </c>
    </row>
    <row r="10167" spans="1:14" x14ac:dyDescent="0.3">
      <c r="A10167" t="s">
        <v>30223</v>
      </c>
      <c r="B10167" t="s">
        <v>2694</v>
      </c>
      <c r="C10167">
        <v>4</v>
      </c>
      <c r="D10167">
        <v>297</v>
      </c>
      <c r="E10167">
        <v>1699</v>
      </c>
      <c r="F10167">
        <v>900</v>
      </c>
      <c r="G10167" t="s">
        <v>8988</v>
      </c>
      <c r="H10167" t="s">
        <v>30224</v>
      </c>
      <c r="I10167" t="s">
        <v>50</v>
      </c>
      <c r="J10167" t="s">
        <v>2697</v>
      </c>
      <c r="K10167" t="s">
        <v>30225</v>
      </c>
      <c r="L10167">
        <v>12486192</v>
      </c>
      <c r="M10167">
        <f t="shared" si="316"/>
        <v>267300</v>
      </c>
      <c r="N10167" s="2">
        <f t="shared" si="317"/>
        <v>47.027663331371393</v>
      </c>
    </row>
    <row r="10168" spans="1:14" x14ac:dyDescent="0.3">
      <c r="A10168" t="s">
        <v>20391</v>
      </c>
      <c r="B10168" t="s">
        <v>689</v>
      </c>
      <c r="C10168">
        <v>4.5</v>
      </c>
      <c r="D10168">
        <v>140</v>
      </c>
      <c r="E10168">
        <v>1190</v>
      </c>
      <c r="F10168">
        <v>595</v>
      </c>
      <c r="G10168" t="s">
        <v>690</v>
      </c>
      <c r="H10168" t="s">
        <v>30226</v>
      </c>
      <c r="I10168" t="s">
        <v>513</v>
      </c>
      <c r="J10168" t="s">
        <v>692</v>
      </c>
      <c r="K10168" t="s">
        <v>30227</v>
      </c>
      <c r="L10168">
        <v>14059486</v>
      </c>
      <c r="M10168">
        <f t="shared" si="316"/>
        <v>83300</v>
      </c>
      <c r="N10168" s="2">
        <f t="shared" si="317"/>
        <v>50</v>
      </c>
    </row>
    <row r="10169" spans="1:14" x14ac:dyDescent="0.3">
      <c r="A10169" t="s">
        <v>30228</v>
      </c>
      <c r="B10169" t="s">
        <v>2793</v>
      </c>
      <c r="C10169">
        <v>4.3</v>
      </c>
      <c r="D10169">
        <v>279</v>
      </c>
      <c r="E10169">
        <v>269</v>
      </c>
      <c r="F10169">
        <v>269</v>
      </c>
      <c r="G10169" t="s">
        <v>29</v>
      </c>
      <c r="H10169" t="s">
        <v>30229</v>
      </c>
      <c r="I10169" t="s">
        <v>138</v>
      </c>
      <c r="J10169" t="s">
        <v>2795</v>
      </c>
      <c r="K10169" t="s">
        <v>30230</v>
      </c>
      <c r="L10169">
        <v>13682886</v>
      </c>
      <c r="M10169">
        <f t="shared" si="316"/>
        <v>75051</v>
      </c>
      <c r="N10169" s="2">
        <f t="shared" si="317"/>
        <v>0</v>
      </c>
    </row>
    <row r="10170" spans="1:14" x14ac:dyDescent="0.3">
      <c r="A10170" t="s">
        <v>30231</v>
      </c>
      <c r="B10170" t="s">
        <v>505</v>
      </c>
      <c r="C10170">
        <v>4.5</v>
      </c>
      <c r="D10170">
        <v>1000</v>
      </c>
      <c r="E10170">
        <v>825</v>
      </c>
      <c r="F10170">
        <v>800</v>
      </c>
      <c r="G10170" t="s">
        <v>16</v>
      </c>
      <c r="H10170" t="s">
        <v>30232</v>
      </c>
      <c r="I10170" t="s">
        <v>2180</v>
      </c>
      <c r="J10170" t="s">
        <v>508</v>
      </c>
      <c r="K10170" t="s">
        <v>30233</v>
      </c>
      <c r="L10170">
        <v>153904</v>
      </c>
      <c r="M10170">
        <f t="shared" si="316"/>
        <v>800000</v>
      </c>
      <c r="N10170" s="2">
        <f t="shared" si="317"/>
        <v>3.0303030303030303</v>
      </c>
    </row>
    <row r="10171" spans="1:14" x14ac:dyDescent="0.3">
      <c r="A10171" t="s">
        <v>30234</v>
      </c>
      <c r="B10171" t="s">
        <v>456</v>
      </c>
      <c r="C10171">
        <v>3.9</v>
      </c>
      <c r="D10171">
        <v>16</v>
      </c>
      <c r="E10171">
        <v>990</v>
      </c>
      <c r="F10171">
        <v>495</v>
      </c>
      <c r="G10171" t="s">
        <v>457</v>
      </c>
      <c r="H10171" t="s">
        <v>30235</v>
      </c>
      <c r="I10171" t="s">
        <v>37</v>
      </c>
      <c r="J10171" t="s">
        <v>459</v>
      </c>
      <c r="K10171" t="s">
        <v>30236</v>
      </c>
      <c r="L10171">
        <v>15850604</v>
      </c>
      <c r="M10171">
        <f t="shared" si="316"/>
        <v>7920</v>
      </c>
      <c r="N10171" s="2">
        <f t="shared" si="317"/>
        <v>50</v>
      </c>
    </row>
    <row r="10172" spans="1:14" x14ac:dyDescent="0.3">
      <c r="A10172" t="s">
        <v>3952</v>
      </c>
      <c r="B10172" t="s">
        <v>4579</v>
      </c>
      <c r="C10172">
        <v>3.6</v>
      </c>
      <c r="D10172">
        <v>10</v>
      </c>
      <c r="E10172">
        <v>4999</v>
      </c>
      <c r="F10172">
        <v>2299</v>
      </c>
      <c r="G10172" t="s">
        <v>683</v>
      </c>
      <c r="H10172" t="s">
        <v>30237</v>
      </c>
      <c r="I10172" t="s">
        <v>685</v>
      </c>
      <c r="J10172" t="s">
        <v>4581</v>
      </c>
      <c r="K10172" t="s">
        <v>30238</v>
      </c>
      <c r="L10172">
        <v>2243631</v>
      </c>
      <c r="M10172">
        <f t="shared" si="316"/>
        <v>22990</v>
      </c>
      <c r="N10172" s="2">
        <f t="shared" si="317"/>
        <v>54.010802160432078</v>
      </c>
    </row>
    <row r="10173" spans="1:14" x14ac:dyDescent="0.3">
      <c r="A10173" t="s">
        <v>14822</v>
      </c>
      <c r="B10173" t="s">
        <v>14823</v>
      </c>
      <c r="C10173">
        <v>3.9</v>
      </c>
      <c r="D10173">
        <v>85</v>
      </c>
      <c r="E10173">
        <v>1499</v>
      </c>
      <c r="F10173">
        <v>689</v>
      </c>
      <c r="G10173" t="s">
        <v>194</v>
      </c>
      <c r="H10173" t="s">
        <v>30239</v>
      </c>
      <c r="I10173" t="s">
        <v>56</v>
      </c>
      <c r="J10173" t="s">
        <v>14825</v>
      </c>
      <c r="K10173" t="s">
        <v>30240</v>
      </c>
      <c r="L10173">
        <v>14233490</v>
      </c>
      <c r="M10173">
        <f t="shared" si="316"/>
        <v>58565</v>
      </c>
      <c r="N10173" s="2">
        <f t="shared" si="317"/>
        <v>54.036024016010678</v>
      </c>
    </row>
    <row r="10174" spans="1:14" x14ac:dyDescent="0.3">
      <c r="A10174" t="s">
        <v>3414</v>
      </c>
      <c r="B10174" t="s">
        <v>1513</v>
      </c>
      <c r="C10174">
        <v>4.0999999999999996</v>
      </c>
      <c r="D10174">
        <v>40</v>
      </c>
      <c r="E10174">
        <v>1099</v>
      </c>
      <c r="F10174">
        <v>329</v>
      </c>
      <c r="G10174" t="s">
        <v>67</v>
      </c>
      <c r="H10174" t="s">
        <v>30241</v>
      </c>
      <c r="I10174" t="s">
        <v>37</v>
      </c>
      <c r="J10174" t="s">
        <v>1515</v>
      </c>
      <c r="K10174" t="s">
        <v>30242</v>
      </c>
      <c r="L10174">
        <v>15804664</v>
      </c>
      <c r="M10174">
        <f t="shared" si="316"/>
        <v>13160</v>
      </c>
      <c r="N10174" s="2">
        <f t="shared" si="317"/>
        <v>70.063694267515913</v>
      </c>
    </row>
    <row r="10175" spans="1:14" x14ac:dyDescent="0.3">
      <c r="A10175" t="s">
        <v>30243</v>
      </c>
      <c r="B10175" t="s">
        <v>12672</v>
      </c>
      <c r="C10175">
        <v>4.2</v>
      </c>
      <c r="D10175">
        <v>9</v>
      </c>
      <c r="E10175">
        <v>3499</v>
      </c>
      <c r="F10175">
        <v>1119</v>
      </c>
      <c r="G10175" t="s">
        <v>1088</v>
      </c>
      <c r="H10175" t="s">
        <v>30244</v>
      </c>
      <c r="I10175" t="s">
        <v>630</v>
      </c>
      <c r="J10175" t="s">
        <v>12674</v>
      </c>
      <c r="K10175" t="s">
        <v>30245</v>
      </c>
      <c r="L10175">
        <v>13595332</v>
      </c>
      <c r="M10175">
        <f t="shared" si="316"/>
        <v>10071</v>
      </c>
      <c r="N10175" s="2">
        <f t="shared" si="317"/>
        <v>68.019434124035442</v>
      </c>
    </row>
    <row r="10176" spans="1:14" x14ac:dyDescent="0.3">
      <c r="A10176" t="s">
        <v>22953</v>
      </c>
      <c r="B10176" t="s">
        <v>866</v>
      </c>
      <c r="C10176">
        <v>4.5999999999999996</v>
      </c>
      <c r="D10176">
        <v>168</v>
      </c>
      <c r="E10176">
        <v>699</v>
      </c>
      <c r="F10176">
        <v>699</v>
      </c>
      <c r="G10176" t="s">
        <v>11196</v>
      </c>
      <c r="H10176" t="s">
        <v>30246</v>
      </c>
      <c r="I10176" t="s">
        <v>2605</v>
      </c>
      <c r="J10176" t="s">
        <v>868</v>
      </c>
      <c r="K10176" t="s">
        <v>30247</v>
      </c>
      <c r="L10176">
        <v>13467990</v>
      </c>
      <c r="M10176">
        <f t="shared" si="316"/>
        <v>117432</v>
      </c>
      <c r="N10176" s="2">
        <f t="shared" si="317"/>
        <v>0</v>
      </c>
    </row>
    <row r="10177" spans="1:14" x14ac:dyDescent="0.3">
      <c r="A10177" t="s">
        <v>30248</v>
      </c>
      <c r="B10177" t="s">
        <v>1222</v>
      </c>
      <c r="C10177">
        <v>4.2</v>
      </c>
      <c r="D10177">
        <v>53</v>
      </c>
      <c r="E10177">
        <v>1099</v>
      </c>
      <c r="F10177">
        <v>549</v>
      </c>
      <c r="G10177" t="s">
        <v>42</v>
      </c>
      <c r="H10177" t="s">
        <v>30249</v>
      </c>
      <c r="I10177" t="s">
        <v>56</v>
      </c>
      <c r="J10177" t="s">
        <v>1224</v>
      </c>
      <c r="K10177" t="s">
        <v>30250</v>
      </c>
      <c r="L10177">
        <v>16814692</v>
      </c>
      <c r="M10177">
        <f t="shared" si="316"/>
        <v>29097</v>
      </c>
      <c r="N10177" s="2">
        <f t="shared" si="317"/>
        <v>50.045495905368519</v>
      </c>
    </row>
    <row r="10178" spans="1:14" x14ac:dyDescent="0.3">
      <c r="A10178" t="s">
        <v>174</v>
      </c>
      <c r="B10178" t="s">
        <v>54</v>
      </c>
      <c r="C10178">
        <v>4.4000000000000004</v>
      </c>
      <c r="D10178">
        <v>530</v>
      </c>
      <c r="E10178">
        <v>3299</v>
      </c>
      <c r="F10178">
        <v>1154</v>
      </c>
      <c r="G10178" t="s">
        <v>16</v>
      </c>
      <c r="H10178" t="s">
        <v>30251</v>
      </c>
      <c r="I10178" t="s">
        <v>177</v>
      </c>
      <c r="J10178" t="s">
        <v>57</v>
      </c>
      <c r="K10178" t="s">
        <v>30252</v>
      </c>
      <c r="L10178">
        <v>2211586</v>
      </c>
      <c r="M10178">
        <f t="shared" si="316"/>
        <v>611620</v>
      </c>
      <c r="N10178" s="2">
        <f t="shared" si="317"/>
        <v>65.019702940284944</v>
      </c>
    </row>
    <row r="10179" spans="1:14" x14ac:dyDescent="0.3">
      <c r="A10179" t="s">
        <v>27591</v>
      </c>
      <c r="B10179" t="s">
        <v>54</v>
      </c>
      <c r="C10179">
        <v>4.3</v>
      </c>
      <c r="D10179">
        <v>95</v>
      </c>
      <c r="E10179">
        <v>1399</v>
      </c>
      <c r="F10179">
        <v>489</v>
      </c>
      <c r="G10179" t="s">
        <v>42</v>
      </c>
      <c r="H10179" t="s">
        <v>30253</v>
      </c>
      <c r="I10179" t="s">
        <v>1064</v>
      </c>
      <c r="J10179" t="s">
        <v>57</v>
      </c>
      <c r="K10179" t="s">
        <v>30254</v>
      </c>
      <c r="L10179">
        <v>13777660</v>
      </c>
      <c r="M10179">
        <f t="shared" ref="M10179:M10242" si="318">D10179*F10179</f>
        <v>46455</v>
      </c>
      <c r="N10179" s="2">
        <f t="shared" ref="N10179:N10242" si="319">((E10179-F10179)/E10179) *100</f>
        <v>65.046461758398848</v>
      </c>
    </row>
    <row r="10180" spans="1:14" x14ac:dyDescent="0.3">
      <c r="A10180" t="s">
        <v>449</v>
      </c>
      <c r="B10180" t="s">
        <v>557</v>
      </c>
      <c r="C10180">
        <v>4.3</v>
      </c>
      <c r="D10180">
        <v>75</v>
      </c>
      <c r="E10180">
        <v>1899</v>
      </c>
      <c r="F10180">
        <v>1139</v>
      </c>
      <c r="G10180" t="s">
        <v>2446</v>
      </c>
      <c r="H10180" t="s">
        <v>30255</v>
      </c>
      <c r="I10180" t="s">
        <v>297</v>
      </c>
      <c r="J10180" t="s">
        <v>559</v>
      </c>
      <c r="K10180" t="s">
        <v>30256</v>
      </c>
      <c r="L10180">
        <v>13381944</v>
      </c>
      <c r="M10180">
        <f t="shared" si="318"/>
        <v>85425</v>
      </c>
      <c r="N10180" s="2">
        <f t="shared" si="319"/>
        <v>40.021063717746181</v>
      </c>
    </row>
    <row r="10181" spans="1:14" x14ac:dyDescent="0.3">
      <c r="A10181" t="s">
        <v>19038</v>
      </c>
      <c r="B10181" t="s">
        <v>1908</v>
      </c>
      <c r="C10181">
        <v>3.9</v>
      </c>
      <c r="D10181">
        <v>169</v>
      </c>
      <c r="E10181">
        <v>1799</v>
      </c>
      <c r="F10181">
        <v>845</v>
      </c>
      <c r="G10181" t="s">
        <v>67</v>
      </c>
      <c r="H10181" t="s">
        <v>30257</v>
      </c>
      <c r="I10181" t="s">
        <v>56</v>
      </c>
      <c r="J10181" t="s">
        <v>1910</v>
      </c>
      <c r="K10181" t="s">
        <v>30258</v>
      </c>
      <c r="L10181">
        <v>5362058</v>
      </c>
      <c r="M10181">
        <f t="shared" si="318"/>
        <v>142805</v>
      </c>
      <c r="N10181" s="2">
        <f t="shared" si="319"/>
        <v>53.029460811561982</v>
      </c>
    </row>
    <row r="10182" spans="1:14" x14ac:dyDescent="0.3">
      <c r="A10182" t="s">
        <v>122</v>
      </c>
      <c r="B10182" t="s">
        <v>20682</v>
      </c>
      <c r="C10182">
        <v>4.4000000000000004</v>
      </c>
      <c r="D10182">
        <v>143</v>
      </c>
      <c r="E10182">
        <v>1009</v>
      </c>
      <c r="F10182">
        <v>696</v>
      </c>
      <c r="G10182" t="s">
        <v>29</v>
      </c>
      <c r="H10182" t="s">
        <v>30259</v>
      </c>
      <c r="I10182" t="s">
        <v>126</v>
      </c>
      <c r="J10182" t="s">
        <v>20684</v>
      </c>
      <c r="K10182" t="s">
        <v>30260</v>
      </c>
      <c r="L10182">
        <v>11304536</v>
      </c>
      <c r="M10182">
        <f t="shared" si="318"/>
        <v>99528</v>
      </c>
      <c r="N10182" s="2">
        <f t="shared" si="319"/>
        <v>31.020812685827554</v>
      </c>
    </row>
    <row r="10183" spans="1:14" x14ac:dyDescent="0.3">
      <c r="A10183" t="s">
        <v>8239</v>
      </c>
      <c r="B10183" t="s">
        <v>733</v>
      </c>
      <c r="C10183">
        <v>4.0999999999999996</v>
      </c>
      <c r="D10183">
        <v>181</v>
      </c>
      <c r="E10183">
        <v>1649</v>
      </c>
      <c r="F10183">
        <v>643</v>
      </c>
      <c r="G10183" t="s">
        <v>838</v>
      </c>
      <c r="H10183" t="s">
        <v>30261</v>
      </c>
      <c r="I10183" t="s">
        <v>446</v>
      </c>
      <c r="J10183" t="s">
        <v>735</v>
      </c>
      <c r="K10183" t="s">
        <v>30262</v>
      </c>
      <c r="L10183">
        <v>10522818</v>
      </c>
      <c r="M10183">
        <f t="shared" si="318"/>
        <v>116383</v>
      </c>
      <c r="N10183" s="2">
        <f t="shared" si="319"/>
        <v>61.006670709520925</v>
      </c>
    </row>
    <row r="10184" spans="1:14" x14ac:dyDescent="0.3">
      <c r="A10184" t="s">
        <v>30263</v>
      </c>
      <c r="B10184" t="s">
        <v>1446</v>
      </c>
      <c r="C10184">
        <v>4.5999999999999996</v>
      </c>
      <c r="D10184">
        <v>10</v>
      </c>
      <c r="E10184">
        <v>1199</v>
      </c>
      <c r="F10184">
        <v>899</v>
      </c>
      <c r="G10184" t="s">
        <v>42</v>
      </c>
      <c r="H10184" t="s">
        <v>30264</v>
      </c>
      <c r="I10184" t="s">
        <v>56</v>
      </c>
      <c r="J10184" t="s">
        <v>1449</v>
      </c>
      <c r="K10184" t="s">
        <v>30265</v>
      </c>
      <c r="L10184">
        <v>16515344</v>
      </c>
      <c r="M10184">
        <f t="shared" si="318"/>
        <v>8990</v>
      </c>
      <c r="N10184" s="2">
        <f t="shared" si="319"/>
        <v>25.020850708924101</v>
      </c>
    </row>
    <row r="10185" spans="1:14" x14ac:dyDescent="0.3">
      <c r="A10185" t="s">
        <v>30266</v>
      </c>
      <c r="B10185" t="s">
        <v>895</v>
      </c>
      <c r="C10185">
        <v>4.0999999999999996</v>
      </c>
      <c r="D10185">
        <v>16</v>
      </c>
      <c r="E10185">
        <v>2990</v>
      </c>
      <c r="F10185">
        <v>2541</v>
      </c>
      <c r="G10185" t="s">
        <v>194</v>
      </c>
      <c r="H10185" t="s">
        <v>30267</v>
      </c>
      <c r="I10185" t="s">
        <v>56</v>
      </c>
      <c r="J10185" t="s">
        <v>898</v>
      </c>
      <c r="K10185" t="s">
        <v>30268</v>
      </c>
      <c r="L10185">
        <v>17022642</v>
      </c>
      <c r="M10185">
        <f t="shared" si="318"/>
        <v>40656</v>
      </c>
      <c r="N10185" s="2">
        <f t="shared" si="319"/>
        <v>15.016722408026755</v>
      </c>
    </row>
    <row r="10186" spans="1:14" x14ac:dyDescent="0.3">
      <c r="A10186" t="s">
        <v>30269</v>
      </c>
      <c r="B10186" t="s">
        <v>205</v>
      </c>
      <c r="C10186">
        <v>4.4000000000000004</v>
      </c>
      <c r="D10186">
        <v>63</v>
      </c>
      <c r="E10186">
        <v>999</v>
      </c>
      <c r="F10186">
        <v>249</v>
      </c>
      <c r="G10186" t="s">
        <v>30270</v>
      </c>
      <c r="H10186" t="s">
        <v>30271</v>
      </c>
      <c r="I10186" t="s">
        <v>110</v>
      </c>
      <c r="J10186" t="s">
        <v>208</v>
      </c>
      <c r="K10186" t="s">
        <v>30272</v>
      </c>
      <c r="L10186">
        <v>15045362</v>
      </c>
      <c r="M10186">
        <f t="shared" si="318"/>
        <v>15687</v>
      </c>
      <c r="N10186" s="2">
        <f t="shared" si="319"/>
        <v>75.075075075075077</v>
      </c>
    </row>
    <row r="10187" spans="1:14" x14ac:dyDescent="0.3">
      <c r="A10187" t="s">
        <v>30273</v>
      </c>
      <c r="B10187" t="s">
        <v>4052</v>
      </c>
      <c r="C10187">
        <v>3.8</v>
      </c>
      <c r="D10187">
        <v>549</v>
      </c>
      <c r="E10187">
        <v>1798</v>
      </c>
      <c r="F10187">
        <v>755</v>
      </c>
      <c r="G10187" t="s">
        <v>16</v>
      </c>
      <c r="H10187" t="s">
        <v>30274</v>
      </c>
      <c r="I10187" t="s">
        <v>18</v>
      </c>
      <c r="J10187" t="s">
        <v>4054</v>
      </c>
      <c r="K10187" t="s">
        <v>30275</v>
      </c>
      <c r="L10187">
        <v>14988488</v>
      </c>
      <c r="M10187">
        <f t="shared" si="318"/>
        <v>414495</v>
      </c>
      <c r="N10187" s="2">
        <f t="shared" si="319"/>
        <v>58.008898776418235</v>
      </c>
    </row>
    <row r="10188" spans="1:14" x14ac:dyDescent="0.3">
      <c r="A10188" t="s">
        <v>247</v>
      </c>
      <c r="B10188" t="s">
        <v>3865</v>
      </c>
      <c r="C10188">
        <v>4.7</v>
      </c>
      <c r="D10188">
        <v>11</v>
      </c>
      <c r="E10188">
        <v>1898</v>
      </c>
      <c r="F10188">
        <v>759</v>
      </c>
      <c r="G10188" t="s">
        <v>757</v>
      </c>
      <c r="H10188" t="s">
        <v>30276</v>
      </c>
      <c r="I10188" t="s">
        <v>83</v>
      </c>
      <c r="J10188" t="s">
        <v>3867</v>
      </c>
      <c r="K10188" t="s">
        <v>30277</v>
      </c>
      <c r="L10188">
        <v>15045762</v>
      </c>
      <c r="M10188">
        <f t="shared" si="318"/>
        <v>8349</v>
      </c>
      <c r="N10188" s="2">
        <f t="shared" si="319"/>
        <v>60.010537407797685</v>
      </c>
    </row>
    <row r="10189" spans="1:14" x14ac:dyDescent="0.3">
      <c r="A10189" t="s">
        <v>30278</v>
      </c>
      <c r="B10189" t="s">
        <v>1879</v>
      </c>
      <c r="C10189">
        <v>3.8</v>
      </c>
      <c r="D10189">
        <v>57</v>
      </c>
      <c r="E10189">
        <v>2399</v>
      </c>
      <c r="F10189">
        <v>1799</v>
      </c>
      <c r="G10189" t="s">
        <v>683</v>
      </c>
      <c r="H10189" t="s">
        <v>30279</v>
      </c>
      <c r="I10189" t="s">
        <v>685</v>
      </c>
      <c r="J10189" t="s">
        <v>1881</v>
      </c>
      <c r="K10189" t="s">
        <v>30280</v>
      </c>
      <c r="L10189">
        <v>13748598</v>
      </c>
      <c r="M10189">
        <f t="shared" si="318"/>
        <v>102543</v>
      </c>
      <c r="N10189" s="2">
        <f t="shared" si="319"/>
        <v>25.010421008753646</v>
      </c>
    </row>
    <row r="10190" spans="1:14" x14ac:dyDescent="0.3">
      <c r="A10190" t="s">
        <v>30281</v>
      </c>
      <c r="B10190" t="s">
        <v>13211</v>
      </c>
      <c r="C10190">
        <v>4.5999999999999996</v>
      </c>
      <c r="D10190">
        <v>9</v>
      </c>
      <c r="E10190">
        <v>1299</v>
      </c>
      <c r="F10190">
        <v>584</v>
      </c>
      <c r="G10190" t="s">
        <v>124</v>
      </c>
      <c r="H10190" t="s">
        <v>30282</v>
      </c>
      <c r="I10190" t="s">
        <v>11463</v>
      </c>
      <c r="J10190" t="s">
        <v>13213</v>
      </c>
      <c r="K10190" t="s">
        <v>30283</v>
      </c>
      <c r="L10190">
        <v>16043774</v>
      </c>
      <c r="M10190">
        <f t="shared" si="318"/>
        <v>5256</v>
      </c>
      <c r="N10190" s="2">
        <f t="shared" si="319"/>
        <v>55.042340261739795</v>
      </c>
    </row>
    <row r="10191" spans="1:14" x14ac:dyDescent="0.3">
      <c r="A10191" t="s">
        <v>1218</v>
      </c>
      <c r="B10191" t="s">
        <v>364</v>
      </c>
      <c r="C10191">
        <v>3.3</v>
      </c>
      <c r="D10191">
        <v>6</v>
      </c>
      <c r="E10191">
        <v>2599</v>
      </c>
      <c r="F10191">
        <v>1559</v>
      </c>
      <c r="G10191" t="s">
        <v>95</v>
      </c>
      <c r="H10191" t="s">
        <v>30284</v>
      </c>
      <c r="I10191" t="s">
        <v>132</v>
      </c>
      <c r="J10191" t="s">
        <v>368</v>
      </c>
      <c r="K10191" t="s">
        <v>30285</v>
      </c>
      <c r="L10191">
        <v>16585610</v>
      </c>
      <c r="M10191">
        <f t="shared" si="318"/>
        <v>9354</v>
      </c>
      <c r="N10191" s="2">
        <f t="shared" si="319"/>
        <v>40.01539053482108</v>
      </c>
    </row>
    <row r="10192" spans="1:14" x14ac:dyDescent="0.3">
      <c r="A10192" t="s">
        <v>9899</v>
      </c>
      <c r="B10192" t="s">
        <v>230</v>
      </c>
      <c r="C10192">
        <v>4.0999999999999996</v>
      </c>
      <c r="D10192">
        <v>2500</v>
      </c>
      <c r="E10192">
        <v>2299</v>
      </c>
      <c r="F10192">
        <v>1218</v>
      </c>
      <c r="G10192" t="s">
        <v>563</v>
      </c>
      <c r="H10192" t="s">
        <v>30286</v>
      </c>
      <c r="I10192" t="s">
        <v>297</v>
      </c>
      <c r="J10192" t="s">
        <v>232</v>
      </c>
      <c r="K10192" t="s">
        <v>30287</v>
      </c>
      <c r="L10192">
        <v>8894747</v>
      </c>
      <c r="M10192">
        <f t="shared" si="318"/>
        <v>3045000</v>
      </c>
      <c r="N10192" s="2">
        <f t="shared" si="319"/>
        <v>47.020443671161374</v>
      </c>
    </row>
    <row r="10193" spans="1:14" x14ac:dyDescent="0.3">
      <c r="A10193" t="s">
        <v>9044</v>
      </c>
      <c r="B10193" t="s">
        <v>6942</v>
      </c>
      <c r="C10193">
        <v>3.9</v>
      </c>
      <c r="D10193">
        <v>16</v>
      </c>
      <c r="E10193">
        <v>1749</v>
      </c>
      <c r="F10193">
        <v>699</v>
      </c>
      <c r="G10193" t="s">
        <v>451</v>
      </c>
      <c r="H10193" t="s">
        <v>30288</v>
      </c>
      <c r="I10193" t="s">
        <v>297</v>
      </c>
      <c r="J10193" t="s">
        <v>6944</v>
      </c>
      <c r="K10193" t="s">
        <v>30289</v>
      </c>
      <c r="L10193">
        <v>13467752</v>
      </c>
      <c r="M10193">
        <f t="shared" si="318"/>
        <v>11184</v>
      </c>
      <c r="N10193" s="2">
        <f t="shared" si="319"/>
        <v>60.03430531732419</v>
      </c>
    </row>
    <row r="10194" spans="1:14" x14ac:dyDescent="0.3">
      <c r="A10194" t="s">
        <v>449</v>
      </c>
      <c r="B10194" t="s">
        <v>733</v>
      </c>
      <c r="C10194">
        <v>3.6</v>
      </c>
      <c r="D10194">
        <v>69</v>
      </c>
      <c r="E10194">
        <v>1399</v>
      </c>
      <c r="F10194">
        <v>531</v>
      </c>
      <c r="G10194" t="s">
        <v>1657</v>
      </c>
      <c r="H10194" t="s">
        <v>30290</v>
      </c>
      <c r="I10194" t="s">
        <v>297</v>
      </c>
      <c r="J10194" t="s">
        <v>735</v>
      </c>
      <c r="K10194" t="s">
        <v>30291</v>
      </c>
      <c r="L10194">
        <v>13836310</v>
      </c>
      <c r="M10194">
        <f t="shared" si="318"/>
        <v>36639</v>
      </c>
      <c r="N10194" s="2">
        <f t="shared" si="319"/>
        <v>62.044317369549674</v>
      </c>
    </row>
    <row r="10195" spans="1:14" x14ac:dyDescent="0.3">
      <c r="A10195" t="s">
        <v>30292</v>
      </c>
      <c r="B10195" t="s">
        <v>655</v>
      </c>
      <c r="C10195">
        <v>4.2</v>
      </c>
      <c r="D10195">
        <v>123</v>
      </c>
      <c r="E10195">
        <v>2399</v>
      </c>
      <c r="F10195">
        <v>911</v>
      </c>
      <c r="G10195" t="s">
        <v>42</v>
      </c>
      <c r="H10195" t="s">
        <v>30293</v>
      </c>
      <c r="I10195" t="s">
        <v>404</v>
      </c>
      <c r="J10195" t="s">
        <v>657</v>
      </c>
      <c r="K10195" t="s">
        <v>30294</v>
      </c>
      <c r="L10195">
        <v>12671048</v>
      </c>
      <c r="M10195">
        <f t="shared" si="318"/>
        <v>112053</v>
      </c>
      <c r="N10195" s="2">
        <f t="shared" si="319"/>
        <v>62.025844101709048</v>
      </c>
    </row>
    <row r="10196" spans="1:14" x14ac:dyDescent="0.3">
      <c r="A10196" t="s">
        <v>30295</v>
      </c>
      <c r="B10196" t="s">
        <v>1273</v>
      </c>
      <c r="C10196">
        <v>5</v>
      </c>
      <c r="D10196">
        <v>8</v>
      </c>
      <c r="E10196">
        <v>1999</v>
      </c>
      <c r="F10196">
        <v>1199</v>
      </c>
      <c r="G10196" t="s">
        <v>42</v>
      </c>
      <c r="H10196" t="s">
        <v>30296</v>
      </c>
      <c r="I10196" t="s">
        <v>50</v>
      </c>
      <c r="J10196" t="s">
        <v>1275</v>
      </c>
      <c r="K10196" t="s">
        <v>30297</v>
      </c>
      <c r="L10196">
        <v>17301680</v>
      </c>
      <c r="M10196">
        <f t="shared" si="318"/>
        <v>9592</v>
      </c>
      <c r="N10196" s="2">
        <f t="shared" si="319"/>
        <v>40.020010005002497</v>
      </c>
    </row>
    <row r="10197" spans="1:14" x14ac:dyDescent="0.3">
      <c r="A10197" t="s">
        <v>30298</v>
      </c>
      <c r="B10197" t="s">
        <v>2435</v>
      </c>
      <c r="C10197">
        <v>4.3</v>
      </c>
      <c r="D10197">
        <v>20</v>
      </c>
      <c r="E10197">
        <v>1499</v>
      </c>
      <c r="F10197">
        <v>1499</v>
      </c>
      <c r="G10197" t="s">
        <v>42</v>
      </c>
      <c r="H10197" t="s">
        <v>30299</v>
      </c>
      <c r="I10197" t="s">
        <v>297</v>
      </c>
      <c r="J10197" t="s">
        <v>2438</v>
      </c>
      <c r="K10197" t="s">
        <v>30300</v>
      </c>
      <c r="L10197">
        <v>17124186</v>
      </c>
      <c r="M10197">
        <f t="shared" si="318"/>
        <v>29980</v>
      </c>
      <c r="N10197" s="2">
        <f t="shared" si="319"/>
        <v>0</v>
      </c>
    </row>
    <row r="10198" spans="1:14" x14ac:dyDescent="0.3">
      <c r="A10198" t="s">
        <v>30301</v>
      </c>
      <c r="B10198" t="s">
        <v>41</v>
      </c>
      <c r="C10198">
        <v>4.0999999999999996</v>
      </c>
      <c r="D10198">
        <v>16</v>
      </c>
      <c r="E10198">
        <v>2399</v>
      </c>
      <c r="F10198">
        <v>1319</v>
      </c>
      <c r="G10198" t="s">
        <v>29</v>
      </c>
      <c r="H10198" t="s">
        <v>30302</v>
      </c>
      <c r="I10198" t="s">
        <v>862</v>
      </c>
      <c r="J10198" t="s">
        <v>45</v>
      </c>
      <c r="K10198" t="s">
        <v>30303</v>
      </c>
      <c r="L10198">
        <v>15307670</v>
      </c>
      <c r="M10198">
        <f t="shared" si="318"/>
        <v>21104</v>
      </c>
      <c r="N10198" s="2">
        <f t="shared" si="319"/>
        <v>45.018757815756565</v>
      </c>
    </row>
    <row r="10199" spans="1:14" x14ac:dyDescent="0.3">
      <c r="A10199" t="s">
        <v>6211</v>
      </c>
      <c r="B10199" t="s">
        <v>5875</v>
      </c>
      <c r="C10199">
        <v>4</v>
      </c>
      <c r="D10199">
        <v>543</v>
      </c>
      <c r="E10199">
        <v>1499</v>
      </c>
      <c r="F10199">
        <v>699</v>
      </c>
      <c r="G10199" t="s">
        <v>683</v>
      </c>
      <c r="H10199" t="s">
        <v>30304</v>
      </c>
      <c r="I10199" t="s">
        <v>685</v>
      </c>
      <c r="J10199" t="s">
        <v>5877</v>
      </c>
      <c r="K10199" t="s">
        <v>30305</v>
      </c>
      <c r="L10199">
        <v>12668424</v>
      </c>
      <c r="M10199">
        <f t="shared" si="318"/>
        <v>379557</v>
      </c>
      <c r="N10199" s="2">
        <f t="shared" si="319"/>
        <v>53.368912608405608</v>
      </c>
    </row>
    <row r="10200" spans="1:14" x14ac:dyDescent="0.3">
      <c r="A10200" t="s">
        <v>30306</v>
      </c>
      <c r="B10200" t="s">
        <v>4284</v>
      </c>
      <c r="C10200">
        <v>4.3</v>
      </c>
      <c r="D10200">
        <v>244</v>
      </c>
      <c r="E10200">
        <v>899</v>
      </c>
      <c r="F10200">
        <v>584</v>
      </c>
      <c r="G10200" t="s">
        <v>1214</v>
      </c>
      <c r="H10200" t="s">
        <v>30307</v>
      </c>
      <c r="I10200" t="s">
        <v>891</v>
      </c>
      <c r="J10200" t="s">
        <v>4287</v>
      </c>
      <c r="K10200" t="s">
        <v>30308</v>
      </c>
      <c r="L10200">
        <v>11671838</v>
      </c>
      <c r="M10200">
        <f t="shared" si="318"/>
        <v>142496</v>
      </c>
      <c r="N10200" s="2">
        <f t="shared" si="319"/>
        <v>35.038932146829808</v>
      </c>
    </row>
    <row r="10201" spans="1:14" x14ac:dyDescent="0.3">
      <c r="A10201" t="s">
        <v>30309</v>
      </c>
      <c r="B10201" t="s">
        <v>13311</v>
      </c>
      <c r="C10201">
        <v>4.3</v>
      </c>
      <c r="D10201">
        <v>365</v>
      </c>
      <c r="E10201">
        <v>1599</v>
      </c>
      <c r="F10201">
        <v>799</v>
      </c>
      <c r="G10201" t="s">
        <v>1234</v>
      </c>
      <c r="H10201" t="s">
        <v>30310</v>
      </c>
      <c r="I10201" t="s">
        <v>297</v>
      </c>
      <c r="J10201" t="s">
        <v>13314</v>
      </c>
      <c r="K10201" t="s">
        <v>30311</v>
      </c>
      <c r="L10201">
        <v>11628388</v>
      </c>
      <c r="M10201">
        <f t="shared" si="318"/>
        <v>291635</v>
      </c>
      <c r="N10201" s="2">
        <f t="shared" si="319"/>
        <v>50.03126954346466</v>
      </c>
    </row>
    <row r="10202" spans="1:14" x14ac:dyDescent="0.3">
      <c r="A10202" t="s">
        <v>13990</v>
      </c>
      <c r="B10202" t="s">
        <v>2679</v>
      </c>
      <c r="C10202">
        <v>3.7</v>
      </c>
      <c r="D10202">
        <v>7</v>
      </c>
      <c r="E10202">
        <v>2599</v>
      </c>
      <c r="F10202">
        <v>1689</v>
      </c>
      <c r="G10202" t="s">
        <v>1975</v>
      </c>
      <c r="H10202" t="s">
        <v>30312</v>
      </c>
      <c r="I10202" t="s">
        <v>297</v>
      </c>
      <c r="J10202" t="s">
        <v>2681</v>
      </c>
      <c r="K10202" t="s">
        <v>30313</v>
      </c>
      <c r="L10202">
        <v>17567478</v>
      </c>
      <c r="M10202">
        <f t="shared" si="318"/>
        <v>11823</v>
      </c>
      <c r="N10202" s="2">
        <f t="shared" si="319"/>
        <v>35.013466717968448</v>
      </c>
    </row>
    <row r="10203" spans="1:14" x14ac:dyDescent="0.3">
      <c r="A10203" t="s">
        <v>8641</v>
      </c>
      <c r="B10203" t="s">
        <v>2366</v>
      </c>
      <c r="C10203">
        <v>4.5</v>
      </c>
      <c r="D10203">
        <v>21</v>
      </c>
      <c r="E10203">
        <v>2399</v>
      </c>
      <c r="F10203">
        <v>839</v>
      </c>
      <c r="G10203" t="s">
        <v>88</v>
      </c>
      <c r="H10203" t="s">
        <v>30314</v>
      </c>
      <c r="I10203" t="s">
        <v>586</v>
      </c>
      <c r="J10203" t="s">
        <v>2368</v>
      </c>
      <c r="K10203" t="s">
        <v>30315</v>
      </c>
      <c r="L10203">
        <v>15034062</v>
      </c>
      <c r="M10203">
        <f t="shared" si="318"/>
        <v>17619</v>
      </c>
      <c r="N10203" s="2">
        <f t="shared" si="319"/>
        <v>65.027094622759478</v>
      </c>
    </row>
    <row r="10204" spans="1:14" x14ac:dyDescent="0.3">
      <c r="A10204" t="s">
        <v>8168</v>
      </c>
      <c r="B10204" t="s">
        <v>2417</v>
      </c>
      <c r="C10204">
        <v>5</v>
      </c>
      <c r="D10204">
        <v>8</v>
      </c>
      <c r="E10204">
        <v>2999</v>
      </c>
      <c r="F10204">
        <v>2069</v>
      </c>
      <c r="G10204" t="s">
        <v>16</v>
      </c>
      <c r="H10204" t="s">
        <v>30316</v>
      </c>
      <c r="I10204" t="s">
        <v>586</v>
      </c>
      <c r="J10204" t="s">
        <v>2419</v>
      </c>
      <c r="K10204" t="s">
        <v>30317</v>
      </c>
      <c r="L10204">
        <v>17331718</v>
      </c>
      <c r="M10204">
        <f t="shared" si="318"/>
        <v>16552</v>
      </c>
      <c r="N10204" s="2">
        <f t="shared" si="319"/>
        <v>31.010336778926305</v>
      </c>
    </row>
    <row r="10205" spans="1:14" x14ac:dyDescent="0.3">
      <c r="A10205" t="s">
        <v>19276</v>
      </c>
      <c r="B10205" t="s">
        <v>1222</v>
      </c>
      <c r="C10205">
        <v>4.2</v>
      </c>
      <c r="D10205">
        <v>104</v>
      </c>
      <c r="E10205">
        <v>1799</v>
      </c>
      <c r="F10205">
        <v>611</v>
      </c>
      <c r="G10205" t="s">
        <v>249</v>
      </c>
      <c r="H10205" t="s">
        <v>30318</v>
      </c>
      <c r="I10205" t="s">
        <v>446</v>
      </c>
      <c r="J10205" t="s">
        <v>1224</v>
      </c>
      <c r="K10205" t="s">
        <v>30319</v>
      </c>
      <c r="L10205">
        <v>12429478</v>
      </c>
      <c r="M10205">
        <f t="shared" si="318"/>
        <v>63544</v>
      </c>
      <c r="N10205" s="2">
        <f t="shared" si="319"/>
        <v>66.036687048360193</v>
      </c>
    </row>
    <row r="10206" spans="1:14" x14ac:dyDescent="0.3">
      <c r="A10206" t="s">
        <v>30320</v>
      </c>
      <c r="B10206" t="s">
        <v>54</v>
      </c>
      <c r="C10206">
        <v>4.0999999999999996</v>
      </c>
      <c r="D10206">
        <v>22</v>
      </c>
      <c r="E10206">
        <v>2999</v>
      </c>
      <c r="F10206">
        <v>1199</v>
      </c>
      <c r="G10206" t="s">
        <v>242</v>
      </c>
      <c r="H10206" t="s">
        <v>30321</v>
      </c>
      <c r="I10206" t="s">
        <v>1176</v>
      </c>
      <c r="J10206" t="s">
        <v>57</v>
      </c>
      <c r="K10206" t="s">
        <v>30322</v>
      </c>
      <c r="L10206">
        <v>15645610</v>
      </c>
      <c r="M10206">
        <f t="shared" si="318"/>
        <v>26378</v>
      </c>
      <c r="N10206" s="2">
        <f t="shared" si="319"/>
        <v>60.020006668889621</v>
      </c>
    </row>
    <row r="10207" spans="1:14" x14ac:dyDescent="0.3">
      <c r="A10207" t="s">
        <v>30323</v>
      </c>
      <c r="B10207" t="s">
        <v>16106</v>
      </c>
      <c r="C10207">
        <v>4.5999999999999996</v>
      </c>
      <c r="D10207">
        <v>131</v>
      </c>
      <c r="E10207">
        <v>7200</v>
      </c>
      <c r="F10207">
        <v>7200</v>
      </c>
      <c r="G10207" t="s">
        <v>1143</v>
      </c>
      <c r="H10207" t="s">
        <v>30324</v>
      </c>
      <c r="I10207" t="s">
        <v>1145</v>
      </c>
      <c r="J10207" t="s">
        <v>16108</v>
      </c>
      <c r="K10207" t="s">
        <v>30325</v>
      </c>
      <c r="L10207">
        <v>7605330</v>
      </c>
      <c r="M10207">
        <f t="shared" si="318"/>
        <v>943200</v>
      </c>
      <c r="N10207" s="2">
        <f t="shared" si="319"/>
        <v>0</v>
      </c>
    </row>
    <row r="10208" spans="1:14" x14ac:dyDescent="0.3">
      <c r="A10208" t="s">
        <v>2639</v>
      </c>
      <c r="B10208" t="s">
        <v>917</v>
      </c>
      <c r="C10208">
        <v>3.9</v>
      </c>
      <c r="D10208">
        <v>153</v>
      </c>
      <c r="E10208">
        <v>1299</v>
      </c>
      <c r="F10208">
        <v>649</v>
      </c>
      <c r="G10208" t="s">
        <v>29</v>
      </c>
      <c r="H10208" t="s">
        <v>30326</v>
      </c>
      <c r="I10208" t="s">
        <v>126</v>
      </c>
      <c r="J10208" t="s">
        <v>919</v>
      </c>
      <c r="K10208" t="s">
        <v>30327</v>
      </c>
      <c r="L10208">
        <v>16567436</v>
      </c>
      <c r="M10208">
        <f t="shared" si="318"/>
        <v>99297</v>
      </c>
      <c r="N10208" s="2">
        <f t="shared" si="319"/>
        <v>50.038491147036183</v>
      </c>
    </row>
    <row r="10209" spans="1:14" x14ac:dyDescent="0.3">
      <c r="A10209" t="s">
        <v>30328</v>
      </c>
      <c r="B10209" t="s">
        <v>28835</v>
      </c>
      <c r="C10209">
        <v>3.9</v>
      </c>
      <c r="D10209">
        <v>363</v>
      </c>
      <c r="E10209">
        <v>7999</v>
      </c>
      <c r="F10209">
        <v>1499</v>
      </c>
      <c r="G10209" t="s">
        <v>16</v>
      </c>
      <c r="H10209" t="s">
        <v>30329</v>
      </c>
      <c r="I10209" t="s">
        <v>6762</v>
      </c>
      <c r="J10209" t="s">
        <v>28837</v>
      </c>
      <c r="K10209" t="s">
        <v>30330</v>
      </c>
      <c r="L10209">
        <v>12184758</v>
      </c>
      <c r="M10209">
        <f t="shared" si="318"/>
        <v>544137</v>
      </c>
      <c r="N10209" s="2">
        <f t="shared" si="319"/>
        <v>81.260157519689955</v>
      </c>
    </row>
    <row r="10210" spans="1:14" x14ac:dyDescent="0.3">
      <c r="A10210" t="s">
        <v>30331</v>
      </c>
      <c r="B10210" t="s">
        <v>1273</v>
      </c>
      <c r="C10210">
        <v>2.8</v>
      </c>
      <c r="D10210">
        <v>5</v>
      </c>
      <c r="E10210">
        <v>1199</v>
      </c>
      <c r="F10210">
        <v>719</v>
      </c>
      <c r="G10210" t="s">
        <v>42</v>
      </c>
      <c r="H10210" t="s">
        <v>30332</v>
      </c>
      <c r="I10210" t="s">
        <v>56</v>
      </c>
      <c r="J10210" t="s">
        <v>1275</v>
      </c>
      <c r="K10210" t="s">
        <v>30333</v>
      </c>
      <c r="L10210">
        <v>17566654</v>
      </c>
      <c r="M10210">
        <f t="shared" si="318"/>
        <v>3595</v>
      </c>
      <c r="N10210" s="2">
        <f t="shared" si="319"/>
        <v>40.033361134278564</v>
      </c>
    </row>
    <row r="10211" spans="1:14" x14ac:dyDescent="0.3">
      <c r="A10211" t="s">
        <v>4325</v>
      </c>
      <c r="B10211" t="s">
        <v>3415</v>
      </c>
      <c r="C10211">
        <v>4</v>
      </c>
      <c r="D10211">
        <v>258</v>
      </c>
      <c r="E10211">
        <v>1499</v>
      </c>
      <c r="F10211">
        <v>509</v>
      </c>
      <c r="G10211" t="s">
        <v>95</v>
      </c>
      <c r="H10211" t="s">
        <v>30334</v>
      </c>
      <c r="I10211" t="s">
        <v>37</v>
      </c>
      <c r="J10211" t="s">
        <v>3417</v>
      </c>
      <c r="K10211" t="s">
        <v>30335</v>
      </c>
      <c r="L10211">
        <v>11554766</v>
      </c>
      <c r="M10211">
        <f t="shared" si="318"/>
        <v>131322</v>
      </c>
      <c r="N10211" s="2">
        <f t="shared" si="319"/>
        <v>66.04402935290193</v>
      </c>
    </row>
    <row r="10212" spans="1:14" x14ac:dyDescent="0.3">
      <c r="A10212" t="s">
        <v>30336</v>
      </c>
      <c r="B10212" t="s">
        <v>465</v>
      </c>
      <c r="C10212">
        <v>4.9000000000000004</v>
      </c>
      <c r="D10212">
        <v>20</v>
      </c>
      <c r="E10212">
        <v>269</v>
      </c>
      <c r="F10212">
        <v>269</v>
      </c>
      <c r="G10212" t="s">
        <v>466</v>
      </c>
      <c r="H10212" t="s">
        <v>30337</v>
      </c>
      <c r="I10212" t="s">
        <v>138</v>
      </c>
      <c r="J10212" t="s">
        <v>468</v>
      </c>
      <c r="K10212" t="s">
        <v>30338</v>
      </c>
      <c r="L10212">
        <v>16953594</v>
      </c>
      <c r="M10212">
        <f t="shared" si="318"/>
        <v>5380</v>
      </c>
      <c r="N10212" s="2">
        <f t="shared" si="319"/>
        <v>0</v>
      </c>
    </row>
    <row r="10213" spans="1:14" x14ac:dyDescent="0.3">
      <c r="A10213" t="s">
        <v>30339</v>
      </c>
      <c r="B10213" t="s">
        <v>456</v>
      </c>
      <c r="C10213">
        <v>4.0999999999999996</v>
      </c>
      <c r="D10213">
        <v>30</v>
      </c>
      <c r="E10213">
        <v>1390</v>
      </c>
      <c r="F10213">
        <v>695</v>
      </c>
      <c r="G10213" t="s">
        <v>194</v>
      </c>
      <c r="H10213" t="s">
        <v>30340</v>
      </c>
      <c r="I10213" t="s">
        <v>50</v>
      </c>
      <c r="J10213" t="s">
        <v>459</v>
      </c>
      <c r="K10213" t="s">
        <v>30341</v>
      </c>
      <c r="L10213">
        <v>15847218</v>
      </c>
      <c r="M10213">
        <f t="shared" si="318"/>
        <v>20850</v>
      </c>
      <c r="N10213" s="2">
        <f t="shared" si="319"/>
        <v>50</v>
      </c>
    </row>
    <row r="10214" spans="1:14" x14ac:dyDescent="0.3">
      <c r="A10214" t="s">
        <v>22548</v>
      </c>
      <c r="B10214" t="s">
        <v>66</v>
      </c>
      <c r="C10214">
        <v>4</v>
      </c>
      <c r="D10214">
        <v>162</v>
      </c>
      <c r="E10214">
        <v>899</v>
      </c>
      <c r="F10214">
        <v>359</v>
      </c>
      <c r="G10214" t="s">
        <v>67</v>
      </c>
      <c r="H10214" t="s">
        <v>30342</v>
      </c>
      <c r="I10214" t="s">
        <v>434</v>
      </c>
      <c r="J10214" t="s">
        <v>70</v>
      </c>
      <c r="K10214" t="s">
        <v>30343</v>
      </c>
      <c r="L10214">
        <v>13310216</v>
      </c>
      <c r="M10214">
        <f t="shared" si="318"/>
        <v>58158</v>
      </c>
      <c r="N10214" s="2">
        <f t="shared" si="319"/>
        <v>60.066740823136819</v>
      </c>
    </row>
    <row r="10215" spans="1:14" x14ac:dyDescent="0.3">
      <c r="A10215" t="s">
        <v>30344</v>
      </c>
      <c r="B10215" t="s">
        <v>1648</v>
      </c>
      <c r="C10215">
        <v>4</v>
      </c>
      <c r="D10215">
        <v>309</v>
      </c>
      <c r="E10215">
        <v>2899</v>
      </c>
      <c r="F10215">
        <v>869</v>
      </c>
      <c r="G10215" t="s">
        <v>16</v>
      </c>
      <c r="H10215" t="s">
        <v>30345</v>
      </c>
      <c r="I10215" t="s">
        <v>18</v>
      </c>
      <c r="J10215" t="s">
        <v>1650</v>
      </c>
      <c r="K10215" t="s">
        <v>30346</v>
      </c>
      <c r="L10215">
        <v>14192662</v>
      </c>
      <c r="M10215">
        <f t="shared" si="318"/>
        <v>268521</v>
      </c>
      <c r="N10215" s="2">
        <f t="shared" si="319"/>
        <v>70.024146257330116</v>
      </c>
    </row>
    <row r="10216" spans="1:14" x14ac:dyDescent="0.3">
      <c r="A10216" t="s">
        <v>30347</v>
      </c>
      <c r="B10216" t="s">
        <v>3944</v>
      </c>
      <c r="C10216">
        <v>4</v>
      </c>
      <c r="D10216">
        <v>14</v>
      </c>
      <c r="E10216">
        <v>4245</v>
      </c>
      <c r="F10216">
        <v>849</v>
      </c>
      <c r="G10216" t="s">
        <v>826</v>
      </c>
      <c r="H10216" t="s">
        <v>30348</v>
      </c>
      <c r="I10216" t="s">
        <v>685</v>
      </c>
      <c r="J10216" t="s">
        <v>3946</v>
      </c>
      <c r="K10216" t="s">
        <v>30349</v>
      </c>
      <c r="L10216">
        <v>16732730</v>
      </c>
      <c r="M10216">
        <f t="shared" si="318"/>
        <v>11886</v>
      </c>
      <c r="N10216" s="2">
        <f t="shared" si="319"/>
        <v>80</v>
      </c>
    </row>
    <row r="10217" spans="1:14" x14ac:dyDescent="0.3">
      <c r="A10217" t="s">
        <v>16079</v>
      </c>
      <c r="B10217" t="s">
        <v>54</v>
      </c>
      <c r="C10217">
        <v>4</v>
      </c>
      <c r="D10217">
        <v>5</v>
      </c>
      <c r="E10217">
        <v>899</v>
      </c>
      <c r="F10217">
        <v>269</v>
      </c>
      <c r="G10217" t="s">
        <v>42</v>
      </c>
      <c r="H10217" t="s">
        <v>30350</v>
      </c>
      <c r="I10217" t="s">
        <v>37</v>
      </c>
      <c r="J10217" t="s">
        <v>57</v>
      </c>
      <c r="K10217" t="s">
        <v>30351</v>
      </c>
      <c r="L10217">
        <v>14220436</v>
      </c>
      <c r="M10217">
        <f t="shared" si="318"/>
        <v>1345</v>
      </c>
      <c r="N10217" s="2">
        <f t="shared" si="319"/>
        <v>70.077864293659616</v>
      </c>
    </row>
    <row r="10218" spans="1:14" x14ac:dyDescent="0.3">
      <c r="A10218" t="s">
        <v>1821</v>
      </c>
      <c r="B10218" t="s">
        <v>6350</v>
      </c>
      <c r="C10218">
        <v>4.5999999999999996</v>
      </c>
      <c r="D10218">
        <v>17</v>
      </c>
      <c r="E10218">
        <v>6450</v>
      </c>
      <c r="F10218">
        <v>3612</v>
      </c>
      <c r="G10218" t="s">
        <v>16</v>
      </c>
      <c r="H10218" t="s">
        <v>30352</v>
      </c>
      <c r="I10218" t="s">
        <v>177</v>
      </c>
      <c r="J10218" t="s">
        <v>6352</v>
      </c>
      <c r="K10218" t="s">
        <v>30353</v>
      </c>
      <c r="L10218">
        <v>13113042</v>
      </c>
      <c r="M10218">
        <f t="shared" si="318"/>
        <v>61404</v>
      </c>
      <c r="N10218" s="2">
        <f t="shared" si="319"/>
        <v>44</v>
      </c>
    </row>
    <row r="10219" spans="1:14" x14ac:dyDescent="0.3">
      <c r="A10219" t="s">
        <v>1173</v>
      </c>
      <c r="B10219" t="s">
        <v>1149</v>
      </c>
      <c r="C10219">
        <v>4.5</v>
      </c>
      <c r="D10219">
        <v>41</v>
      </c>
      <c r="E10219">
        <v>1690</v>
      </c>
      <c r="F10219">
        <v>1014</v>
      </c>
      <c r="G10219" t="s">
        <v>242</v>
      </c>
      <c r="H10219" t="s">
        <v>30354</v>
      </c>
      <c r="I10219" t="s">
        <v>1176</v>
      </c>
      <c r="J10219" t="s">
        <v>1151</v>
      </c>
      <c r="K10219" t="s">
        <v>30355</v>
      </c>
      <c r="L10219">
        <v>13387082</v>
      </c>
      <c r="M10219">
        <f t="shared" si="318"/>
        <v>41574</v>
      </c>
      <c r="N10219" s="2">
        <f t="shared" si="319"/>
        <v>40</v>
      </c>
    </row>
    <row r="10220" spans="1:14" x14ac:dyDescent="0.3">
      <c r="A10220" t="s">
        <v>30356</v>
      </c>
      <c r="B10220" t="s">
        <v>301</v>
      </c>
      <c r="C10220">
        <v>4.3</v>
      </c>
      <c r="D10220">
        <v>182</v>
      </c>
      <c r="E10220">
        <v>1199</v>
      </c>
      <c r="F10220">
        <v>443</v>
      </c>
      <c r="G10220" t="s">
        <v>29</v>
      </c>
      <c r="H10220" t="s">
        <v>30357</v>
      </c>
      <c r="I10220" t="s">
        <v>37</v>
      </c>
      <c r="J10220" t="s">
        <v>303</v>
      </c>
      <c r="K10220" t="s">
        <v>17104</v>
      </c>
      <c r="L10220">
        <v>11134750</v>
      </c>
      <c r="M10220">
        <f t="shared" si="318"/>
        <v>80626</v>
      </c>
      <c r="N10220" s="2">
        <f t="shared" si="319"/>
        <v>63.052543786488748</v>
      </c>
    </row>
    <row r="10221" spans="1:14" x14ac:dyDescent="0.3">
      <c r="A10221" t="s">
        <v>5710</v>
      </c>
      <c r="B10221" t="s">
        <v>5670</v>
      </c>
      <c r="C10221">
        <v>4.8</v>
      </c>
      <c r="D10221">
        <v>4</v>
      </c>
      <c r="E10221">
        <v>1999</v>
      </c>
      <c r="F10221">
        <v>1099</v>
      </c>
      <c r="G10221" t="s">
        <v>29</v>
      </c>
      <c r="H10221" t="s">
        <v>30358</v>
      </c>
      <c r="I10221" t="s">
        <v>126</v>
      </c>
      <c r="J10221" t="s">
        <v>5672</v>
      </c>
      <c r="K10221" t="s">
        <v>30359</v>
      </c>
      <c r="L10221">
        <v>18149462</v>
      </c>
      <c r="M10221">
        <f t="shared" si="318"/>
        <v>4396</v>
      </c>
      <c r="N10221" s="2">
        <f t="shared" si="319"/>
        <v>45.022511255627812</v>
      </c>
    </row>
    <row r="10222" spans="1:14" x14ac:dyDescent="0.3">
      <c r="A10222" t="s">
        <v>30360</v>
      </c>
      <c r="B10222" t="s">
        <v>2435</v>
      </c>
      <c r="C10222">
        <v>4.7</v>
      </c>
      <c r="D10222">
        <v>14</v>
      </c>
      <c r="E10222">
        <v>1299</v>
      </c>
      <c r="F10222">
        <v>1299</v>
      </c>
      <c r="G10222" t="s">
        <v>42</v>
      </c>
      <c r="H10222" t="s">
        <v>30361</v>
      </c>
      <c r="I10222" t="s">
        <v>50</v>
      </c>
      <c r="J10222" t="s">
        <v>2438</v>
      </c>
      <c r="K10222" t="s">
        <v>30362</v>
      </c>
      <c r="L10222">
        <v>17883378</v>
      </c>
      <c r="M10222">
        <f t="shared" si="318"/>
        <v>18186</v>
      </c>
      <c r="N10222" s="2">
        <f t="shared" si="319"/>
        <v>0</v>
      </c>
    </row>
    <row r="10223" spans="1:14" x14ac:dyDescent="0.3">
      <c r="A10223" t="s">
        <v>30363</v>
      </c>
      <c r="B10223" t="s">
        <v>1830</v>
      </c>
      <c r="C10223">
        <v>4.3</v>
      </c>
      <c r="D10223">
        <v>10</v>
      </c>
      <c r="E10223">
        <v>2500</v>
      </c>
      <c r="F10223">
        <v>499</v>
      </c>
      <c r="G10223" t="s">
        <v>16</v>
      </c>
      <c r="H10223" t="s">
        <v>30364</v>
      </c>
      <c r="I10223" t="s">
        <v>6518</v>
      </c>
      <c r="J10223" t="s">
        <v>1833</v>
      </c>
      <c r="K10223" t="e">
        <f>-homesake-beige-2-tier-wall-hanging-planters</f>
        <v>#NAME?</v>
      </c>
      <c r="L10223">
        <v>17989868</v>
      </c>
      <c r="M10223">
        <f t="shared" si="318"/>
        <v>4990</v>
      </c>
      <c r="N10223" s="2">
        <f t="shared" si="319"/>
        <v>80.040000000000006</v>
      </c>
    </row>
    <row r="10224" spans="1:14" x14ac:dyDescent="0.3">
      <c r="A10224" t="s">
        <v>30365</v>
      </c>
      <c r="B10224" t="s">
        <v>9698</v>
      </c>
      <c r="C10224">
        <v>4.5999999999999996</v>
      </c>
      <c r="D10224">
        <v>56</v>
      </c>
      <c r="E10224">
        <v>1065</v>
      </c>
      <c r="F10224">
        <v>1065</v>
      </c>
      <c r="G10224" t="s">
        <v>16</v>
      </c>
      <c r="H10224" t="s">
        <v>30366</v>
      </c>
      <c r="I10224" t="s">
        <v>3740</v>
      </c>
      <c r="J10224" t="s">
        <v>9700</v>
      </c>
      <c r="K10224" t="s">
        <v>30367</v>
      </c>
      <c r="L10224">
        <v>17645374</v>
      </c>
      <c r="M10224">
        <f t="shared" si="318"/>
        <v>59640</v>
      </c>
      <c r="N10224" s="2">
        <f t="shared" si="319"/>
        <v>0</v>
      </c>
    </row>
    <row r="10225" spans="1:14" x14ac:dyDescent="0.3">
      <c r="A10225" t="s">
        <v>10863</v>
      </c>
      <c r="B10225" t="s">
        <v>3401</v>
      </c>
      <c r="C10225">
        <v>4.2</v>
      </c>
      <c r="D10225">
        <v>19</v>
      </c>
      <c r="E10225">
        <v>1799</v>
      </c>
      <c r="F10225">
        <v>1529</v>
      </c>
      <c r="G10225" t="s">
        <v>30368</v>
      </c>
      <c r="H10225" t="s">
        <v>30369</v>
      </c>
      <c r="I10225" t="s">
        <v>110</v>
      </c>
      <c r="J10225" t="s">
        <v>3403</v>
      </c>
      <c r="K10225" t="s">
        <v>30370</v>
      </c>
      <c r="L10225">
        <v>16761784</v>
      </c>
      <c r="M10225">
        <f t="shared" si="318"/>
        <v>29051</v>
      </c>
      <c r="N10225" s="2">
        <f t="shared" si="319"/>
        <v>15.008337965536409</v>
      </c>
    </row>
    <row r="10226" spans="1:14" x14ac:dyDescent="0.3">
      <c r="A10226" t="s">
        <v>10211</v>
      </c>
      <c r="B10226" t="s">
        <v>3370</v>
      </c>
      <c r="C10226">
        <v>4.3</v>
      </c>
      <c r="D10226">
        <v>8</v>
      </c>
      <c r="E10226">
        <v>1995</v>
      </c>
      <c r="F10226">
        <v>798</v>
      </c>
      <c r="G10226" t="s">
        <v>242</v>
      </c>
      <c r="H10226" t="s">
        <v>30371</v>
      </c>
      <c r="I10226" t="s">
        <v>1176</v>
      </c>
      <c r="J10226" t="s">
        <v>3372</v>
      </c>
      <c r="K10226" t="s">
        <v>30372</v>
      </c>
      <c r="L10226">
        <v>17558000</v>
      </c>
      <c r="M10226">
        <f t="shared" si="318"/>
        <v>6384</v>
      </c>
      <c r="N10226" s="2">
        <f t="shared" si="319"/>
        <v>60</v>
      </c>
    </row>
    <row r="10227" spans="1:14" x14ac:dyDescent="0.3">
      <c r="A10227" t="s">
        <v>10154</v>
      </c>
      <c r="B10227" t="s">
        <v>35</v>
      </c>
      <c r="C10227">
        <v>4.0999999999999996</v>
      </c>
      <c r="D10227">
        <v>20</v>
      </c>
      <c r="E10227">
        <v>6499</v>
      </c>
      <c r="F10227">
        <v>3249</v>
      </c>
      <c r="G10227" t="s">
        <v>29</v>
      </c>
      <c r="H10227" t="s">
        <v>30373</v>
      </c>
      <c r="I10227" t="s">
        <v>44</v>
      </c>
      <c r="J10227" t="s">
        <v>38</v>
      </c>
      <c r="K10227" t="s">
        <v>30374</v>
      </c>
      <c r="L10227">
        <v>15219468</v>
      </c>
      <c r="M10227">
        <f t="shared" si="318"/>
        <v>64980</v>
      </c>
      <c r="N10227" s="2">
        <f t="shared" si="319"/>
        <v>50.007693491306362</v>
      </c>
    </row>
    <row r="10228" spans="1:14" x14ac:dyDescent="0.3">
      <c r="A10228" t="s">
        <v>6150</v>
      </c>
      <c r="B10228" t="s">
        <v>689</v>
      </c>
      <c r="C10228">
        <v>4.5</v>
      </c>
      <c r="D10228">
        <v>45</v>
      </c>
      <c r="E10228">
        <v>2090</v>
      </c>
      <c r="F10228">
        <v>1316</v>
      </c>
      <c r="G10228" t="s">
        <v>1868</v>
      </c>
      <c r="H10228" t="s">
        <v>30375</v>
      </c>
      <c r="I10228" t="s">
        <v>586</v>
      </c>
      <c r="J10228" t="s">
        <v>692</v>
      </c>
      <c r="K10228" t="s">
        <v>30376</v>
      </c>
      <c r="L10228">
        <v>15346944</v>
      </c>
      <c r="M10228">
        <f t="shared" si="318"/>
        <v>59220</v>
      </c>
      <c r="N10228" s="2">
        <f t="shared" si="319"/>
        <v>37.033492822966508</v>
      </c>
    </row>
    <row r="10229" spans="1:14" x14ac:dyDescent="0.3">
      <c r="A10229" t="s">
        <v>30377</v>
      </c>
      <c r="B10229" t="s">
        <v>2242</v>
      </c>
      <c r="C10229">
        <v>4.2</v>
      </c>
      <c r="D10229">
        <v>579</v>
      </c>
      <c r="E10229">
        <v>999</v>
      </c>
      <c r="F10229">
        <v>509</v>
      </c>
      <c r="G10229" t="s">
        <v>81</v>
      </c>
      <c r="H10229" t="s">
        <v>30378</v>
      </c>
      <c r="I10229" t="s">
        <v>446</v>
      </c>
      <c r="J10229" t="s">
        <v>2244</v>
      </c>
      <c r="K10229" t="s">
        <v>30379</v>
      </c>
      <c r="L10229">
        <v>11636326</v>
      </c>
      <c r="M10229">
        <f t="shared" si="318"/>
        <v>294711</v>
      </c>
      <c r="N10229" s="2">
        <f t="shared" si="319"/>
        <v>49.049049049049046</v>
      </c>
    </row>
    <row r="10230" spans="1:14" x14ac:dyDescent="0.3">
      <c r="A10230" t="s">
        <v>30380</v>
      </c>
      <c r="B10230" t="s">
        <v>465</v>
      </c>
      <c r="C10230">
        <v>4.4000000000000004</v>
      </c>
      <c r="D10230">
        <v>139</v>
      </c>
      <c r="E10230">
        <v>499</v>
      </c>
      <c r="F10230">
        <v>499</v>
      </c>
      <c r="G10230" t="s">
        <v>466</v>
      </c>
      <c r="H10230" t="s">
        <v>30381</v>
      </c>
      <c r="I10230" t="s">
        <v>69</v>
      </c>
      <c r="J10230" t="s">
        <v>468</v>
      </c>
      <c r="K10230" t="s">
        <v>30382</v>
      </c>
      <c r="L10230">
        <v>11420240</v>
      </c>
      <c r="M10230">
        <f t="shared" si="318"/>
        <v>69361</v>
      </c>
      <c r="N10230" s="2">
        <f t="shared" si="319"/>
        <v>0</v>
      </c>
    </row>
    <row r="10231" spans="1:14" x14ac:dyDescent="0.3">
      <c r="A10231" t="s">
        <v>1077</v>
      </c>
      <c r="B10231" t="s">
        <v>4142</v>
      </c>
      <c r="C10231">
        <v>4.3</v>
      </c>
      <c r="D10231">
        <v>6</v>
      </c>
      <c r="E10231">
        <v>2699</v>
      </c>
      <c r="F10231">
        <v>2699</v>
      </c>
      <c r="G10231" t="s">
        <v>74</v>
      </c>
      <c r="H10231" t="s">
        <v>30383</v>
      </c>
      <c r="I10231" t="s">
        <v>1080</v>
      </c>
      <c r="J10231" t="s">
        <v>4144</v>
      </c>
      <c r="K10231" t="s">
        <v>28913</v>
      </c>
      <c r="L10231">
        <v>17684154</v>
      </c>
      <c r="M10231">
        <f t="shared" si="318"/>
        <v>16194</v>
      </c>
      <c r="N10231" s="2">
        <f t="shared" si="319"/>
        <v>0</v>
      </c>
    </row>
    <row r="10232" spans="1:14" x14ac:dyDescent="0.3">
      <c r="A10232" t="s">
        <v>5343</v>
      </c>
      <c r="B10232" t="s">
        <v>733</v>
      </c>
      <c r="C10232">
        <v>4.4000000000000004</v>
      </c>
      <c r="D10232">
        <v>172</v>
      </c>
      <c r="E10232">
        <v>1349</v>
      </c>
      <c r="F10232">
        <v>580</v>
      </c>
      <c r="G10232" t="s">
        <v>838</v>
      </c>
      <c r="H10232" t="s">
        <v>30384</v>
      </c>
      <c r="I10232" t="s">
        <v>1229</v>
      </c>
      <c r="J10232" t="s">
        <v>735</v>
      </c>
      <c r="K10232" t="s">
        <v>30385</v>
      </c>
      <c r="L10232">
        <v>14230626</v>
      </c>
      <c r="M10232">
        <f t="shared" si="318"/>
        <v>99760</v>
      </c>
      <c r="N10232" s="2">
        <f t="shared" si="319"/>
        <v>57.005189028910308</v>
      </c>
    </row>
    <row r="10233" spans="1:14" x14ac:dyDescent="0.3">
      <c r="A10233" t="s">
        <v>873</v>
      </c>
      <c r="B10233" t="s">
        <v>2153</v>
      </c>
      <c r="C10233">
        <v>4.7</v>
      </c>
      <c r="D10233">
        <v>12</v>
      </c>
      <c r="E10233">
        <v>4599</v>
      </c>
      <c r="F10233">
        <v>2759</v>
      </c>
      <c r="G10233" t="s">
        <v>95</v>
      </c>
      <c r="H10233" t="s">
        <v>30386</v>
      </c>
      <c r="I10233" t="s">
        <v>44</v>
      </c>
      <c r="J10233" t="s">
        <v>2155</v>
      </c>
      <c r="K10233" t="s">
        <v>30387</v>
      </c>
      <c r="L10233">
        <v>15575650</v>
      </c>
      <c r="M10233">
        <f t="shared" si="318"/>
        <v>33108</v>
      </c>
      <c r="N10233" s="2">
        <f t="shared" si="319"/>
        <v>40.00869754294412</v>
      </c>
    </row>
    <row r="10234" spans="1:14" x14ac:dyDescent="0.3">
      <c r="A10234" t="s">
        <v>5343</v>
      </c>
      <c r="B10234" t="s">
        <v>1317</v>
      </c>
      <c r="C10234">
        <v>4.8</v>
      </c>
      <c r="D10234">
        <v>24</v>
      </c>
      <c r="E10234">
        <v>1499</v>
      </c>
      <c r="F10234">
        <v>749</v>
      </c>
      <c r="G10234" t="s">
        <v>1536</v>
      </c>
      <c r="H10234" t="s">
        <v>30388</v>
      </c>
      <c r="I10234" t="s">
        <v>1229</v>
      </c>
      <c r="J10234" t="s">
        <v>1317</v>
      </c>
      <c r="K10234" t="s">
        <v>30389</v>
      </c>
      <c r="L10234">
        <v>15439962</v>
      </c>
      <c r="M10234">
        <f t="shared" si="318"/>
        <v>17976</v>
      </c>
      <c r="N10234" s="2">
        <f t="shared" si="319"/>
        <v>50.033355570380259</v>
      </c>
    </row>
    <row r="10235" spans="1:14" x14ac:dyDescent="0.3">
      <c r="A10235" t="s">
        <v>30390</v>
      </c>
      <c r="B10235" t="s">
        <v>80</v>
      </c>
      <c r="C10235">
        <v>4.0999999999999996</v>
      </c>
      <c r="D10235">
        <v>139</v>
      </c>
      <c r="E10235">
        <v>749</v>
      </c>
      <c r="F10235">
        <v>374</v>
      </c>
      <c r="G10235" t="s">
        <v>42</v>
      </c>
      <c r="H10235" t="s">
        <v>30391</v>
      </c>
      <c r="I10235" t="s">
        <v>56</v>
      </c>
      <c r="J10235" t="s">
        <v>84</v>
      </c>
      <c r="K10235" t="s">
        <v>30392</v>
      </c>
      <c r="L10235">
        <v>13321132</v>
      </c>
      <c r="M10235">
        <f t="shared" si="318"/>
        <v>51986</v>
      </c>
      <c r="N10235" s="2">
        <f t="shared" si="319"/>
        <v>50.066755674232311</v>
      </c>
    </row>
    <row r="10236" spans="1:14" x14ac:dyDescent="0.3">
      <c r="A10236" t="s">
        <v>2468</v>
      </c>
      <c r="B10236" t="s">
        <v>2417</v>
      </c>
      <c r="C10236">
        <v>4.8</v>
      </c>
      <c r="D10236">
        <v>24</v>
      </c>
      <c r="E10236">
        <v>2799</v>
      </c>
      <c r="F10236">
        <v>1959</v>
      </c>
      <c r="G10236" t="s">
        <v>16</v>
      </c>
      <c r="H10236" t="s">
        <v>30393</v>
      </c>
      <c r="I10236" t="s">
        <v>586</v>
      </c>
      <c r="J10236" t="s">
        <v>2419</v>
      </c>
      <c r="K10236" t="s">
        <v>30394</v>
      </c>
      <c r="L10236">
        <v>15950138</v>
      </c>
      <c r="M10236">
        <f t="shared" si="318"/>
        <v>47016</v>
      </c>
      <c r="N10236" s="2">
        <f t="shared" si="319"/>
        <v>30.010718113612008</v>
      </c>
    </row>
    <row r="10237" spans="1:14" x14ac:dyDescent="0.3">
      <c r="A10237" t="s">
        <v>30395</v>
      </c>
      <c r="B10237" t="s">
        <v>19023</v>
      </c>
      <c r="C10237">
        <v>4</v>
      </c>
      <c r="D10237">
        <v>241</v>
      </c>
      <c r="E10237">
        <v>4499</v>
      </c>
      <c r="F10237">
        <v>1599</v>
      </c>
      <c r="G10237" t="s">
        <v>16</v>
      </c>
      <c r="H10237" t="s">
        <v>30396</v>
      </c>
      <c r="I10237" t="s">
        <v>2875</v>
      </c>
      <c r="J10237" t="s">
        <v>19025</v>
      </c>
      <c r="K10237" t="s">
        <v>30397</v>
      </c>
      <c r="L10237">
        <v>5634487</v>
      </c>
      <c r="M10237">
        <f t="shared" si="318"/>
        <v>385359</v>
      </c>
      <c r="N10237" s="2">
        <f t="shared" si="319"/>
        <v>64.458768615247834</v>
      </c>
    </row>
    <row r="10238" spans="1:14" x14ac:dyDescent="0.3">
      <c r="A10238" t="s">
        <v>247</v>
      </c>
      <c r="B10238" t="s">
        <v>1513</v>
      </c>
      <c r="C10238">
        <v>3.9</v>
      </c>
      <c r="D10238">
        <v>11</v>
      </c>
      <c r="E10238">
        <v>1799</v>
      </c>
      <c r="F10238">
        <v>719</v>
      </c>
      <c r="G10238" t="s">
        <v>1997</v>
      </c>
      <c r="H10238" t="s">
        <v>30398</v>
      </c>
      <c r="I10238" t="s">
        <v>83</v>
      </c>
      <c r="J10238" t="s">
        <v>1515</v>
      </c>
      <c r="K10238" t="s">
        <v>30399</v>
      </c>
      <c r="L10238">
        <v>17517186</v>
      </c>
      <c r="M10238">
        <f t="shared" si="318"/>
        <v>7909</v>
      </c>
      <c r="N10238" s="2">
        <f t="shared" si="319"/>
        <v>60.033351862145636</v>
      </c>
    </row>
    <row r="10239" spans="1:14" x14ac:dyDescent="0.3">
      <c r="A10239" t="s">
        <v>30400</v>
      </c>
      <c r="B10239" t="s">
        <v>2653</v>
      </c>
      <c r="C10239">
        <v>4.3</v>
      </c>
      <c r="D10239">
        <v>271</v>
      </c>
      <c r="E10239">
        <v>1499</v>
      </c>
      <c r="F10239">
        <v>929</v>
      </c>
      <c r="G10239" t="s">
        <v>124</v>
      </c>
      <c r="H10239" t="s">
        <v>30401</v>
      </c>
      <c r="I10239" t="s">
        <v>56</v>
      </c>
      <c r="J10239" t="s">
        <v>2655</v>
      </c>
      <c r="K10239" t="s">
        <v>30402</v>
      </c>
      <c r="L10239">
        <v>13719140</v>
      </c>
      <c r="M10239">
        <f t="shared" si="318"/>
        <v>251759</v>
      </c>
      <c r="N10239" s="2">
        <f t="shared" si="319"/>
        <v>38.025350233488993</v>
      </c>
    </row>
    <row r="10240" spans="1:14" x14ac:dyDescent="0.3">
      <c r="A10240" t="s">
        <v>30403</v>
      </c>
      <c r="B10240" t="s">
        <v>6388</v>
      </c>
      <c r="C10240">
        <v>4.5</v>
      </c>
      <c r="D10240">
        <v>298</v>
      </c>
      <c r="E10240">
        <v>1525</v>
      </c>
      <c r="F10240">
        <v>1525</v>
      </c>
      <c r="G10240" t="s">
        <v>16</v>
      </c>
      <c r="H10240" t="s">
        <v>30404</v>
      </c>
      <c r="I10240" t="s">
        <v>8709</v>
      </c>
      <c r="J10240" t="s">
        <v>6391</v>
      </c>
      <c r="K10240" t="s">
        <v>30405</v>
      </c>
      <c r="L10240">
        <v>10611236</v>
      </c>
      <c r="M10240">
        <f t="shared" si="318"/>
        <v>454450</v>
      </c>
      <c r="N10240" s="2">
        <f t="shared" si="319"/>
        <v>0</v>
      </c>
    </row>
    <row r="10241" spans="1:14" x14ac:dyDescent="0.3">
      <c r="A10241" t="s">
        <v>30406</v>
      </c>
      <c r="B10241" t="s">
        <v>866</v>
      </c>
      <c r="C10241">
        <v>4.7</v>
      </c>
      <c r="D10241">
        <v>25</v>
      </c>
      <c r="E10241">
        <v>2799</v>
      </c>
      <c r="F10241">
        <v>2519</v>
      </c>
      <c r="G10241" t="s">
        <v>16</v>
      </c>
      <c r="H10241" t="s">
        <v>30407</v>
      </c>
      <c r="I10241" t="s">
        <v>586</v>
      </c>
      <c r="J10241" t="s">
        <v>868</v>
      </c>
      <c r="K10241" t="s">
        <v>30408</v>
      </c>
      <c r="L10241">
        <v>17642904</v>
      </c>
      <c r="M10241">
        <f t="shared" si="318"/>
        <v>62975</v>
      </c>
      <c r="N10241" s="2">
        <f t="shared" si="319"/>
        <v>10.003572704537335</v>
      </c>
    </row>
    <row r="10242" spans="1:14" x14ac:dyDescent="0.3">
      <c r="A10242" t="s">
        <v>30409</v>
      </c>
      <c r="B10242" t="s">
        <v>1312</v>
      </c>
      <c r="C10242">
        <v>4.3</v>
      </c>
      <c r="D10242">
        <v>11</v>
      </c>
      <c r="E10242">
        <v>3599</v>
      </c>
      <c r="F10242">
        <v>971</v>
      </c>
      <c r="G10242" t="s">
        <v>29</v>
      </c>
      <c r="H10242" t="s">
        <v>30410</v>
      </c>
      <c r="I10242" t="s">
        <v>126</v>
      </c>
      <c r="J10242" t="s">
        <v>1314</v>
      </c>
      <c r="K10242" t="s">
        <v>30411</v>
      </c>
      <c r="L10242">
        <v>17508544</v>
      </c>
      <c r="M10242">
        <f t="shared" si="318"/>
        <v>10681</v>
      </c>
      <c r="N10242" s="2">
        <f t="shared" si="319"/>
        <v>73.020283412058902</v>
      </c>
    </row>
    <row r="10243" spans="1:14" x14ac:dyDescent="0.3">
      <c r="A10243" t="s">
        <v>17578</v>
      </c>
      <c r="B10243" t="s">
        <v>54</v>
      </c>
      <c r="C10243">
        <v>4.2</v>
      </c>
      <c r="D10243">
        <v>108</v>
      </c>
      <c r="E10243">
        <v>649</v>
      </c>
      <c r="F10243">
        <v>389</v>
      </c>
      <c r="G10243" t="s">
        <v>16</v>
      </c>
      <c r="H10243" t="s">
        <v>30412</v>
      </c>
      <c r="I10243" t="s">
        <v>167</v>
      </c>
      <c r="J10243" t="s">
        <v>57</v>
      </c>
      <c r="K10243" t="s">
        <v>30413</v>
      </c>
      <c r="L10243">
        <v>12424126</v>
      </c>
      <c r="M10243">
        <f t="shared" ref="M10243:M10306" si="320">D10243*F10243</f>
        <v>42012</v>
      </c>
      <c r="N10243" s="2">
        <f t="shared" ref="N10243:N10306" si="321">((E10243-F10243)/E10243) *100</f>
        <v>40.061633281972263</v>
      </c>
    </row>
    <row r="10244" spans="1:14" x14ac:dyDescent="0.3">
      <c r="A10244" t="s">
        <v>2923</v>
      </c>
      <c r="B10244" t="s">
        <v>41</v>
      </c>
      <c r="C10244">
        <v>4.4000000000000004</v>
      </c>
      <c r="D10244">
        <v>68</v>
      </c>
      <c r="E10244">
        <v>2099</v>
      </c>
      <c r="F10244">
        <v>1469</v>
      </c>
      <c r="G10244" t="s">
        <v>42</v>
      </c>
      <c r="H10244" t="s">
        <v>30414</v>
      </c>
      <c r="I10244" t="s">
        <v>862</v>
      </c>
      <c r="J10244" t="s">
        <v>45</v>
      </c>
      <c r="K10244" t="s">
        <v>30415</v>
      </c>
      <c r="L10244">
        <v>13106482</v>
      </c>
      <c r="M10244">
        <f t="shared" si="320"/>
        <v>99892</v>
      </c>
      <c r="N10244" s="2">
        <f t="shared" si="321"/>
        <v>30.014292520247736</v>
      </c>
    </row>
    <row r="10245" spans="1:14" x14ac:dyDescent="0.3">
      <c r="A10245" t="s">
        <v>4325</v>
      </c>
      <c r="B10245" t="s">
        <v>30416</v>
      </c>
      <c r="C10245">
        <v>4</v>
      </c>
      <c r="D10245">
        <v>23</v>
      </c>
      <c r="E10245">
        <v>1299</v>
      </c>
      <c r="F10245">
        <v>805</v>
      </c>
      <c r="G10245" t="s">
        <v>29</v>
      </c>
      <c r="H10245" t="s">
        <v>30417</v>
      </c>
      <c r="I10245" t="s">
        <v>37</v>
      </c>
      <c r="J10245" t="s">
        <v>30418</v>
      </c>
      <c r="K10245" t="s">
        <v>30419</v>
      </c>
      <c r="L10245">
        <v>12290538</v>
      </c>
      <c r="M10245">
        <f t="shared" si="320"/>
        <v>18515</v>
      </c>
      <c r="N10245" s="2">
        <f t="shared" si="321"/>
        <v>38.0292532717475</v>
      </c>
    </row>
    <row r="10246" spans="1:14" x14ac:dyDescent="0.3">
      <c r="A10246" t="s">
        <v>22687</v>
      </c>
      <c r="B10246" t="s">
        <v>1426</v>
      </c>
      <c r="C10246">
        <v>3.9</v>
      </c>
      <c r="D10246">
        <v>111</v>
      </c>
      <c r="E10246">
        <v>1999</v>
      </c>
      <c r="F10246">
        <v>1399</v>
      </c>
      <c r="G10246" t="s">
        <v>16</v>
      </c>
      <c r="H10246" t="s">
        <v>30420</v>
      </c>
      <c r="I10246" t="s">
        <v>997</v>
      </c>
      <c r="J10246" t="s">
        <v>1428</v>
      </c>
      <c r="K10246" t="s">
        <v>30421</v>
      </c>
      <c r="L10246">
        <v>10313787</v>
      </c>
      <c r="M10246">
        <f t="shared" si="320"/>
        <v>155289</v>
      </c>
      <c r="N10246" s="2">
        <f t="shared" si="321"/>
        <v>30.015007503751878</v>
      </c>
    </row>
    <row r="10247" spans="1:14" x14ac:dyDescent="0.3">
      <c r="A10247" t="s">
        <v>30422</v>
      </c>
      <c r="B10247" t="s">
        <v>241</v>
      </c>
      <c r="C10247">
        <v>4.5</v>
      </c>
      <c r="D10247">
        <v>632</v>
      </c>
      <c r="E10247">
        <v>1099</v>
      </c>
      <c r="F10247">
        <v>494</v>
      </c>
      <c r="G10247" t="s">
        <v>16</v>
      </c>
      <c r="H10247" t="s">
        <v>30423</v>
      </c>
      <c r="I10247" t="s">
        <v>161</v>
      </c>
      <c r="J10247" t="s">
        <v>245</v>
      </c>
      <c r="K10247" t="s">
        <v>30424</v>
      </c>
      <c r="L10247">
        <v>7538236</v>
      </c>
      <c r="M10247">
        <f t="shared" si="320"/>
        <v>312208</v>
      </c>
      <c r="N10247" s="2">
        <f t="shared" si="321"/>
        <v>55.050045495905366</v>
      </c>
    </row>
    <row r="10248" spans="1:14" x14ac:dyDescent="0.3">
      <c r="A10248" t="s">
        <v>17533</v>
      </c>
      <c r="B10248" t="s">
        <v>3784</v>
      </c>
      <c r="C10248">
        <v>4</v>
      </c>
      <c r="D10248">
        <v>176</v>
      </c>
      <c r="E10248">
        <v>3995</v>
      </c>
      <c r="F10248">
        <v>838</v>
      </c>
      <c r="G10248" t="s">
        <v>1474</v>
      </c>
      <c r="H10248" t="s">
        <v>30425</v>
      </c>
      <c r="I10248" t="s">
        <v>685</v>
      </c>
      <c r="J10248" t="s">
        <v>3786</v>
      </c>
      <c r="K10248" t="s">
        <v>30426</v>
      </c>
      <c r="L10248">
        <v>16161578</v>
      </c>
      <c r="M10248">
        <f t="shared" si="320"/>
        <v>147488</v>
      </c>
      <c r="N10248" s="2">
        <f t="shared" si="321"/>
        <v>79.023779724655824</v>
      </c>
    </row>
    <row r="10249" spans="1:14" x14ac:dyDescent="0.3">
      <c r="A10249" t="s">
        <v>5509</v>
      </c>
      <c r="B10249" t="s">
        <v>18140</v>
      </c>
      <c r="C10249">
        <v>4</v>
      </c>
      <c r="D10249">
        <v>48</v>
      </c>
      <c r="E10249">
        <v>699</v>
      </c>
      <c r="F10249">
        <v>489</v>
      </c>
      <c r="G10249" t="s">
        <v>1657</v>
      </c>
      <c r="H10249" t="s">
        <v>30427</v>
      </c>
      <c r="I10249" t="s">
        <v>297</v>
      </c>
      <c r="J10249" t="s">
        <v>18142</v>
      </c>
      <c r="K10249" t="s">
        <v>30428</v>
      </c>
      <c r="L10249">
        <v>15397548</v>
      </c>
      <c r="M10249">
        <f t="shared" si="320"/>
        <v>23472</v>
      </c>
      <c r="N10249" s="2">
        <f t="shared" si="321"/>
        <v>30.042918454935624</v>
      </c>
    </row>
    <row r="10250" spans="1:14" x14ac:dyDescent="0.3">
      <c r="A10250" t="s">
        <v>30429</v>
      </c>
      <c r="B10250" t="s">
        <v>3055</v>
      </c>
      <c r="C10250">
        <v>4.0999999999999996</v>
      </c>
      <c r="D10250">
        <v>7</v>
      </c>
      <c r="E10250">
        <v>1599</v>
      </c>
      <c r="F10250">
        <v>1279</v>
      </c>
      <c r="G10250" t="s">
        <v>124</v>
      </c>
      <c r="H10250" t="s">
        <v>30430</v>
      </c>
      <c r="I10250" t="s">
        <v>37</v>
      </c>
      <c r="J10250" t="s">
        <v>3057</v>
      </c>
      <c r="K10250" t="s">
        <v>30431</v>
      </c>
      <c r="L10250">
        <v>16364122</v>
      </c>
      <c r="M10250">
        <f t="shared" si="320"/>
        <v>8953</v>
      </c>
      <c r="N10250" s="2">
        <f t="shared" si="321"/>
        <v>20.012507817385867</v>
      </c>
    </row>
    <row r="10251" spans="1:14" x14ac:dyDescent="0.3">
      <c r="A10251" t="s">
        <v>6005</v>
      </c>
      <c r="B10251" t="s">
        <v>22170</v>
      </c>
      <c r="C10251">
        <v>4</v>
      </c>
      <c r="D10251">
        <v>46</v>
      </c>
      <c r="E10251">
        <v>699</v>
      </c>
      <c r="F10251">
        <v>692</v>
      </c>
      <c r="G10251" t="s">
        <v>30432</v>
      </c>
      <c r="H10251" t="s">
        <v>30433</v>
      </c>
      <c r="I10251" t="s">
        <v>446</v>
      </c>
      <c r="J10251" t="s">
        <v>22172</v>
      </c>
      <c r="K10251" t="s">
        <v>30434</v>
      </c>
      <c r="L10251">
        <v>14228570</v>
      </c>
      <c r="M10251">
        <f t="shared" si="320"/>
        <v>31832</v>
      </c>
      <c r="N10251" s="2">
        <f t="shared" si="321"/>
        <v>1.0014306151645207</v>
      </c>
    </row>
    <row r="10252" spans="1:14" x14ac:dyDescent="0.3">
      <c r="A10252" t="s">
        <v>30435</v>
      </c>
      <c r="B10252" t="s">
        <v>511</v>
      </c>
      <c r="C10252">
        <v>4.5</v>
      </c>
      <c r="D10252">
        <v>24</v>
      </c>
      <c r="E10252">
        <v>6395</v>
      </c>
      <c r="F10252">
        <v>4796</v>
      </c>
      <c r="G10252" t="s">
        <v>16</v>
      </c>
      <c r="H10252" t="s">
        <v>30436</v>
      </c>
      <c r="I10252" t="s">
        <v>586</v>
      </c>
      <c r="J10252" t="s">
        <v>514</v>
      </c>
      <c r="K10252" t="s">
        <v>30437</v>
      </c>
      <c r="L10252">
        <v>14181812</v>
      </c>
      <c r="M10252">
        <f t="shared" si="320"/>
        <v>115104</v>
      </c>
      <c r="N10252" s="2">
        <f t="shared" si="321"/>
        <v>25.00390930414386</v>
      </c>
    </row>
    <row r="10253" spans="1:14" x14ac:dyDescent="0.3">
      <c r="A10253" t="s">
        <v>30438</v>
      </c>
      <c r="B10253" t="s">
        <v>14281</v>
      </c>
      <c r="C10253">
        <v>4</v>
      </c>
      <c r="D10253">
        <v>85</v>
      </c>
      <c r="E10253">
        <v>1499</v>
      </c>
      <c r="F10253">
        <v>899</v>
      </c>
      <c r="G10253" t="s">
        <v>18156</v>
      </c>
      <c r="H10253" t="s">
        <v>30439</v>
      </c>
      <c r="I10253" t="s">
        <v>1348</v>
      </c>
      <c r="J10253" t="s">
        <v>14283</v>
      </c>
      <c r="K10253" t="s">
        <v>30440</v>
      </c>
      <c r="L10253">
        <v>13287080</v>
      </c>
      <c r="M10253">
        <f t="shared" si="320"/>
        <v>76415</v>
      </c>
      <c r="N10253" s="2">
        <f t="shared" si="321"/>
        <v>40.026684456304203</v>
      </c>
    </row>
    <row r="10254" spans="1:14" x14ac:dyDescent="0.3">
      <c r="A10254" t="s">
        <v>30441</v>
      </c>
      <c r="B10254" t="s">
        <v>6225</v>
      </c>
      <c r="C10254">
        <v>4.5</v>
      </c>
      <c r="D10254">
        <v>11</v>
      </c>
      <c r="E10254">
        <v>999</v>
      </c>
      <c r="F10254">
        <v>549</v>
      </c>
      <c r="G10254" t="s">
        <v>42</v>
      </c>
      <c r="H10254" t="s">
        <v>30442</v>
      </c>
      <c r="I10254" t="s">
        <v>37</v>
      </c>
      <c r="J10254" t="s">
        <v>6227</v>
      </c>
      <c r="K10254" t="s">
        <v>30443</v>
      </c>
      <c r="L10254">
        <v>16189692</v>
      </c>
      <c r="M10254">
        <f t="shared" si="320"/>
        <v>6039</v>
      </c>
      <c r="N10254" s="2">
        <f t="shared" si="321"/>
        <v>45.045045045045043</v>
      </c>
    </row>
    <row r="10255" spans="1:14" x14ac:dyDescent="0.3">
      <c r="A10255" t="s">
        <v>9705</v>
      </c>
      <c r="B10255" t="s">
        <v>30444</v>
      </c>
      <c r="C10255">
        <v>2.7</v>
      </c>
      <c r="D10255">
        <v>6</v>
      </c>
      <c r="E10255">
        <v>1999</v>
      </c>
      <c r="F10255">
        <v>599</v>
      </c>
      <c r="G10255" t="s">
        <v>249</v>
      </c>
      <c r="H10255" t="s">
        <v>30445</v>
      </c>
      <c r="I10255" t="s">
        <v>83</v>
      </c>
      <c r="J10255" t="s">
        <v>30446</v>
      </c>
      <c r="K10255" t="s">
        <v>30447</v>
      </c>
      <c r="L10255">
        <v>17194000</v>
      </c>
      <c r="M10255">
        <f t="shared" si="320"/>
        <v>3594</v>
      </c>
      <c r="N10255" s="2">
        <f t="shared" si="321"/>
        <v>70.035017508754379</v>
      </c>
    </row>
    <row r="10256" spans="1:14" x14ac:dyDescent="0.3">
      <c r="A10256" t="s">
        <v>174</v>
      </c>
      <c r="B10256" t="s">
        <v>54</v>
      </c>
      <c r="C10256">
        <v>4.4000000000000004</v>
      </c>
      <c r="D10256">
        <v>784</v>
      </c>
      <c r="E10256">
        <v>3499</v>
      </c>
      <c r="F10256">
        <v>1224</v>
      </c>
      <c r="G10256" t="s">
        <v>16</v>
      </c>
      <c r="H10256" t="s">
        <v>30448</v>
      </c>
      <c r="I10256" t="s">
        <v>177</v>
      </c>
      <c r="J10256" t="s">
        <v>57</v>
      </c>
      <c r="K10256" t="s">
        <v>30449</v>
      </c>
      <c r="L10256">
        <v>2278295</v>
      </c>
      <c r="M10256">
        <f t="shared" si="320"/>
        <v>959616</v>
      </c>
      <c r="N10256" s="2">
        <f t="shared" si="321"/>
        <v>65.018576736210349</v>
      </c>
    </row>
    <row r="10257" spans="1:14" x14ac:dyDescent="0.3">
      <c r="A10257" t="s">
        <v>30450</v>
      </c>
      <c r="B10257" t="s">
        <v>5760</v>
      </c>
      <c r="C10257">
        <v>3</v>
      </c>
      <c r="D10257">
        <v>95</v>
      </c>
      <c r="E10257">
        <v>3745</v>
      </c>
      <c r="F10257">
        <v>786</v>
      </c>
      <c r="G10257" t="s">
        <v>74</v>
      </c>
      <c r="H10257" t="s">
        <v>30451</v>
      </c>
      <c r="I10257" t="s">
        <v>685</v>
      </c>
      <c r="J10257" t="s">
        <v>5762</v>
      </c>
      <c r="K10257" t="s">
        <v>30452</v>
      </c>
      <c r="L10257">
        <v>13168406</v>
      </c>
      <c r="M10257">
        <f t="shared" si="320"/>
        <v>74670</v>
      </c>
      <c r="N10257" s="2">
        <f t="shared" si="321"/>
        <v>79.012016021361816</v>
      </c>
    </row>
    <row r="10258" spans="1:14" x14ac:dyDescent="0.3">
      <c r="A10258" t="s">
        <v>8787</v>
      </c>
      <c r="B10258" t="s">
        <v>1974</v>
      </c>
      <c r="C10258">
        <v>4.3</v>
      </c>
      <c r="D10258">
        <v>92</v>
      </c>
      <c r="E10258">
        <v>1499</v>
      </c>
      <c r="F10258">
        <v>899</v>
      </c>
      <c r="G10258" t="s">
        <v>29</v>
      </c>
      <c r="H10258" t="s">
        <v>30453</v>
      </c>
      <c r="I10258" t="s">
        <v>37</v>
      </c>
      <c r="J10258" t="s">
        <v>1977</v>
      </c>
      <c r="K10258" t="s">
        <v>30454</v>
      </c>
      <c r="L10258">
        <v>13492980</v>
      </c>
      <c r="M10258">
        <f t="shared" si="320"/>
        <v>82708</v>
      </c>
      <c r="N10258" s="2">
        <f t="shared" si="321"/>
        <v>40.026684456304203</v>
      </c>
    </row>
    <row r="10259" spans="1:14" x14ac:dyDescent="0.3">
      <c r="A10259" t="s">
        <v>13392</v>
      </c>
      <c r="B10259" t="s">
        <v>1072</v>
      </c>
      <c r="C10259">
        <v>4.3</v>
      </c>
      <c r="D10259">
        <v>179</v>
      </c>
      <c r="E10259">
        <v>795</v>
      </c>
      <c r="F10259">
        <v>795</v>
      </c>
      <c r="G10259" t="s">
        <v>30455</v>
      </c>
      <c r="H10259" t="s">
        <v>30456</v>
      </c>
      <c r="I10259" t="s">
        <v>110</v>
      </c>
      <c r="J10259" t="s">
        <v>1075</v>
      </c>
      <c r="K10259" t="s">
        <v>30457</v>
      </c>
      <c r="L10259">
        <v>14104318</v>
      </c>
      <c r="M10259">
        <f t="shared" si="320"/>
        <v>142305</v>
      </c>
      <c r="N10259" s="2">
        <f t="shared" si="321"/>
        <v>0</v>
      </c>
    </row>
    <row r="10260" spans="1:14" x14ac:dyDescent="0.3">
      <c r="A10260" t="s">
        <v>10373</v>
      </c>
      <c r="B10260" t="s">
        <v>1202</v>
      </c>
      <c r="C10260">
        <v>4.3</v>
      </c>
      <c r="D10260">
        <v>52</v>
      </c>
      <c r="E10260">
        <v>1499</v>
      </c>
      <c r="F10260">
        <v>674</v>
      </c>
      <c r="G10260" t="s">
        <v>29</v>
      </c>
      <c r="H10260" t="s">
        <v>30458</v>
      </c>
      <c r="I10260" t="s">
        <v>126</v>
      </c>
      <c r="J10260" t="s">
        <v>1204</v>
      </c>
      <c r="K10260" t="s">
        <v>30459</v>
      </c>
      <c r="L10260">
        <v>16121768</v>
      </c>
      <c r="M10260">
        <f t="shared" si="320"/>
        <v>35048</v>
      </c>
      <c r="N10260" s="2">
        <f t="shared" si="321"/>
        <v>55.03669112741828</v>
      </c>
    </row>
    <row r="10261" spans="1:14" x14ac:dyDescent="0.3">
      <c r="A10261" t="s">
        <v>2029</v>
      </c>
      <c r="B10261" t="s">
        <v>1382</v>
      </c>
      <c r="C10261">
        <v>4.5999999999999996</v>
      </c>
      <c r="D10261">
        <v>8</v>
      </c>
      <c r="E10261">
        <v>3399</v>
      </c>
      <c r="F10261">
        <v>1189</v>
      </c>
      <c r="G10261" t="s">
        <v>124</v>
      </c>
      <c r="H10261" t="s">
        <v>30460</v>
      </c>
      <c r="I10261" t="s">
        <v>132</v>
      </c>
      <c r="J10261" t="s">
        <v>1384</v>
      </c>
      <c r="K10261" t="s">
        <v>30461</v>
      </c>
      <c r="L10261">
        <v>17090194</v>
      </c>
      <c r="M10261">
        <f t="shared" si="320"/>
        <v>9512</v>
      </c>
      <c r="N10261" s="2">
        <f t="shared" si="321"/>
        <v>65.019123271550455</v>
      </c>
    </row>
    <row r="10262" spans="1:14" x14ac:dyDescent="0.3">
      <c r="A10262" t="s">
        <v>1407</v>
      </c>
      <c r="B10262" t="s">
        <v>3936</v>
      </c>
      <c r="C10262">
        <v>4.5</v>
      </c>
      <c r="D10262">
        <v>129</v>
      </c>
      <c r="E10262">
        <v>1660</v>
      </c>
      <c r="F10262">
        <v>581</v>
      </c>
      <c r="G10262" t="s">
        <v>95</v>
      </c>
      <c r="H10262" t="s">
        <v>30462</v>
      </c>
      <c r="I10262" t="s">
        <v>126</v>
      </c>
      <c r="J10262" t="s">
        <v>3936</v>
      </c>
      <c r="K10262" t="s">
        <v>30463</v>
      </c>
      <c r="L10262">
        <v>11530792</v>
      </c>
      <c r="M10262">
        <f t="shared" si="320"/>
        <v>74949</v>
      </c>
      <c r="N10262" s="2">
        <f t="shared" si="321"/>
        <v>65</v>
      </c>
    </row>
    <row r="10263" spans="1:14" x14ac:dyDescent="0.3">
      <c r="A10263" t="s">
        <v>30464</v>
      </c>
      <c r="B10263" t="s">
        <v>1513</v>
      </c>
      <c r="C10263">
        <v>3.9</v>
      </c>
      <c r="D10263">
        <v>1500</v>
      </c>
      <c r="E10263">
        <v>1599</v>
      </c>
      <c r="F10263">
        <v>639</v>
      </c>
      <c r="G10263" t="s">
        <v>182</v>
      </c>
      <c r="H10263" t="s">
        <v>30465</v>
      </c>
      <c r="I10263" t="s">
        <v>126</v>
      </c>
      <c r="J10263" t="s">
        <v>1515</v>
      </c>
      <c r="K10263" t="s">
        <v>30466</v>
      </c>
      <c r="L10263">
        <v>2152690</v>
      </c>
      <c r="M10263">
        <f t="shared" si="320"/>
        <v>958500</v>
      </c>
      <c r="N10263" s="2">
        <f t="shared" si="321"/>
        <v>60.0375234521576</v>
      </c>
    </row>
    <row r="10264" spans="1:14" x14ac:dyDescent="0.3">
      <c r="A10264" t="s">
        <v>30467</v>
      </c>
      <c r="B10264" t="s">
        <v>3238</v>
      </c>
      <c r="C10264">
        <v>4.0999999999999996</v>
      </c>
      <c r="D10264">
        <v>73</v>
      </c>
      <c r="E10264">
        <v>2499</v>
      </c>
      <c r="F10264">
        <v>499</v>
      </c>
      <c r="G10264" t="s">
        <v>9381</v>
      </c>
      <c r="H10264" t="s">
        <v>30468</v>
      </c>
      <c r="I10264" t="s">
        <v>50</v>
      </c>
      <c r="J10264" t="s">
        <v>3238</v>
      </c>
      <c r="K10264" t="s">
        <v>30469</v>
      </c>
      <c r="L10264">
        <v>15611760</v>
      </c>
      <c r="M10264">
        <f t="shared" si="320"/>
        <v>36427</v>
      </c>
      <c r="N10264" s="2">
        <f t="shared" si="321"/>
        <v>80.032012805122037</v>
      </c>
    </row>
    <row r="10265" spans="1:14" x14ac:dyDescent="0.3">
      <c r="A10265" t="s">
        <v>10753</v>
      </c>
      <c r="B10265" t="s">
        <v>30470</v>
      </c>
      <c r="C10265">
        <v>3.8</v>
      </c>
      <c r="D10265">
        <v>14</v>
      </c>
      <c r="E10265">
        <v>4599</v>
      </c>
      <c r="F10265">
        <v>1609</v>
      </c>
      <c r="G10265" t="s">
        <v>16</v>
      </c>
      <c r="H10265" t="s">
        <v>30471</v>
      </c>
      <c r="I10265" t="s">
        <v>367</v>
      </c>
      <c r="J10265" t="s">
        <v>30472</v>
      </c>
      <c r="K10265" t="s">
        <v>30473</v>
      </c>
      <c r="L10265">
        <v>17933344</v>
      </c>
      <c r="M10265">
        <f t="shared" si="320"/>
        <v>22526</v>
      </c>
      <c r="N10265" s="2">
        <f t="shared" si="321"/>
        <v>65.014133507284185</v>
      </c>
    </row>
    <row r="10266" spans="1:14" x14ac:dyDescent="0.3">
      <c r="A10266" t="s">
        <v>30474</v>
      </c>
      <c r="B10266" t="s">
        <v>7757</v>
      </c>
      <c r="C10266">
        <v>3.2</v>
      </c>
      <c r="D10266">
        <v>24</v>
      </c>
      <c r="E10266">
        <v>1499</v>
      </c>
      <c r="F10266">
        <v>674</v>
      </c>
      <c r="G10266" t="s">
        <v>242</v>
      </c>
      <c r="H10266" t="s">
        <v>30475</v>
      </c>
      <c r="I10266" t="s">
        <v>1176</v>
      </c>
      <c r="J10266" t="s">
        <v>7759</v>
      </c>
      <c r="K10266" t="s">
        <v>30476</v>
      </c>
      <c r="L10266">
        <v>16601922</v>
      </c>
      <c r="M10266">
        <f t="shared" si="320"/>
        <v>16176</v>
      </c>
      <c r="N10266" s="2">
        <f t="shared" si="321"/>
        <v>55.03669112741828</v>
      </c>
    </row>
    <row r="10267" spans="1:14" x14ac:dyDescent="0.3">
      <c r="A10267" t="s">
        <v>30477</v>
      </c>
      <c r="B10267" t="s">
        <v>2435</v>
      </c>
      <c r="C10267">
        <v>4.8</v>
      </c>
      <c r="D10267">
        <v>12</v>
      </c>
      <c r="E10267">
        <v>1299</v>
      </c>
      <c r="F10267">
        <v>1299</v>
      </c>
      <c r="G10267" t="s">
        <v>42</v>
      </c>
      <c r="H10267" t="s">
        <v>30478</v>
      </c>
      <c r="I10267" t="s">
        <v>1348</v>
      </c>
      <c r="J10267" t="s">
        <v>2438</v>
      </c>
      <c r="K10267" t="s">
        <v>30479</v>
      </c>
      <c r="L10267">
        <v>16160338</v>
      </c>
      <c r="M10267">
        <f t="shared" si="320"/>
        <v>15588</v>
      </c>
      <c r="N10267" s="2">
        <f t="shared" si="321"/>
        <v>0</v>
      </c>
    </row>
    <row r="10268" spans="1:14" x14ac:dyDescent="0.3">
      <c r="A10268" t="s">
        <v>30480</v>
      </c>
      <c r="B10268" t="s">
        <v>54</v>
      </c>
      <c r="C10268">
        <v>4.2</v>
      </c>
      <c r="D10268">
        <v>95</v>
      </c>
      <c r="E10268">
        <v>999</v>
      </c>
      <c r="F10268">
        <v>449</v>
      </c>
      <c r="G10268" t="s">
        <v>42</v>
      </c>
      <c r="H10268" t="s">
        <v>30481</v>
      </c>
      <c r="I10268" t="s">
        <v>56</v>
      </c>
      <c r="J10268" t="s">
        <v>57</v>
      </c>
      <c r="K10268" t="s">
        <v>30482</v>
      </c>
      <c r="L10268">
        <v>13777804</v>
      </c>
      <c r="M10268">
        <f t="shared" si="320"/>
        <v>42655</v>
      </c>
      <c r="N10268" s="2">
        <f t="shared" si="321"/>
        <v>55.055055055055057</v>
      </c>
    </row>
    <row r="10269" spans="1:14" x14ac:dyDescent="0.3">
      <c r="A10269" t="s">
        <v>30483</v>
      </c>
      <c r="B10269" t="s">
        <v>54</v>
      </c>
      <c r="C10269">
        <v>4</v>
      </c>
      <c r="D10269">
        <v>24</v>
      </c>
      <c r="E10269">
        <v>1799</v>
      </c>
      <c r="F10269">
        <v>449</v>
      </c>
      <c r="G10269" t="s">
        <v>757</v>
      </c>
      <c r="H10269" t="s">
        <v>30484</v>
      </c>
      <c r="I10269" t="s">
        <v>446</v>
      </c>
      <c r="J10269" t="s">
        <v>57</v>
      </c>
      <c r="K10269" t="s">
        <v>30485</v>
      </c>
      <c r="L10269">
        <v>15084142</v>
      </c>
      <c r="M10269">
        <f t="shared" si="320"/>
        <v>10776</v>
      </c>
      <c r="N10269" s="2">
        <f t="shared" si="321"/>
        <v>75.041689827682049</v>
      </c>
    </row>
    <row r="10270" spans="1:14" x14ac:dyDescent="0.3">
      <c r="A10270" t="s">
        <v>7140</v>
      </c>
      <c r="B10270" t="s">
        <v>402</v>
      </c>
      <c r="C10270">
        <v>4.8</v>
      </c>
      <c r="D10270">
        <v>5</v>
      </c>
      <c r="E10270">
        <v>2999</v>
      </c>
      <c r="F10270">
        <v>1499</v>
      </c>
      <c r="G10270" t="s">
        <v>42</v>
      </c>
      <c r="H10270" t="s">
        <v>30486</v>
      </c>
      <c r="I10270" t="s">
        <v>56</v>
      </c>
      <c r="J10270" t="s">
        <v>405</v>
      </c>
      <c r="K10270" t="s">
        <v>30487</v>
      </c>
      <c r="L10270">
        <v>14860376</v>
      </c>
      <c r="M10270">
        <f t="shared" si="320"/>
        <v>7495</v>
      </c>
      <c r="N10270" s="2">
        <f t="shared" si="321"/>
        <v>50.016672224074689</v>
      </c>
    </row>
    <row r="10271" spans="1:14" x14ac:dyDescent="0.3">
      <c r="A10271" t="s">
        <v>30488</v>
      </c>
      <c r="B10271" t="s">
        <v>2212</v>
      </c>
      <c r="C10271">
        <v>4.5</v>
      </c>
      <c r="D10271">
        <v>468</v>
      </c>
      <c r="E10271">
        <v>795</v>
      </c>
      <c r="F10271">
        <v>516</v>
      </c>
      <c r="G10271" t="s">
        <v>67</v>
      </c>
      <c r="H10271" t="s">
        <v>30489</v>
      </c>
      <c r="I10271" t="s">
        <v>11463</v>
      </c>
      <c r="J10271" t="s">
        <v>2215</v>
      </c>
      <c r="K10271" t="s">
        <v>30490</v>
      </c>
      <c r="L10271">
        <v>11505964</v>
      </c>
      <c r="M10271">
        <f t="shared" si="320"/>
        <v>241488</v>
      </c>
      <c r="N10271" s="2">
        <f t="shared" si="321"/>
        <v>35.094339622641506</v>
      </c>
    </row>
    <row r="10272" spans="1:14" x14ac:dyDescent="0.3">
      <c r="A10272" t="s">
        <v>30491</v>
      </c>
      <c r="B10272" t="s">
        <v>1491</v>
      </c>
      <c r="C10272">
        <v>4.3</v>
      </c>
      <c r="D10272">
        <v>218</v>
      </c>
      <c r="E10272">
        <v>1799</v>
      </c>
      <c r="F10272">
        <v>719</v>
      </c>
      <c r="G10272" t="s">
        <v>466</v>
      </c>
      <c r="H10272" t="s">
        <v>30492</v>
      </c>
      <c r="I10272" t="s">
        <v>56</v>
      </c>
      <c r="J10272" t="s">
        <v>1493</v>
      </c>
      <c r="K10272" t="s">
        <v>30493</v>
      </c>
      <c r="L10272">
        <v>13670866</v>
      </c>
      <c r="M10272">
        <f t="shared" si="320"/>
        <v>156742</v>
      </c>
      <c r="N10272" s="2">
        <f t="shared" si="321"/>
        <v>60.033351862145636</v>
      </c>
    </row>
    <row r="10273" spans="1:14" x14ac:dyDescent="0.3">
      <c r="A10273" t="s">
        <v>30494</v>
      </c>
      <c r="B10273" t="s">
        <v>2078</v>
      </c>
      <c r="C10273">
        <v>4</v>
      </c>
      <c r="D10273">
        <v>57</v>
      </c>
      <c r="E10273">
        <v>1199</v>
      </c>
      <c r="F10273">
        <v>827</v>
      </c>
      <c r="G10273" t="s">
        <v>30495</v>
      </c>
      <c r="H10273" t="s">
        <v>30496</v>
      </c>
      <c r="I10273" t="s">
        <v>3997</v>
      </c>
      <c r="J10273" t="s">
        <v>2081</v>
      </c>
      <c r="K10273" t="s">
        <v>30497</v>
      </c>
      <c r="L10273">
        <v>13630860</v>
      </c>
      <c r="M10273">
        <f t="shared" si="320"/>
        <v>47139</v>
      </c>
      <c r="N10273" s="2">
        <f t="shared" si="321"/>
        <v>31.025854879065889</v>
      </c>
    </row>
    <row r="10274" spans="1:14" x14ac:dyDescent="0.3">
      <c r="A10274" t="s">
        <v>30498</v>
      </c>
      <c r="B10274" t="s">
        <v>30499</v>
      </c>
      <c r="C10274">
        <v>4.2</v>
      </c>
      <c r="D10274">
        <v>4900</v>
      </c>
      <c r="E10274">
        <v>150</v>
      </c>
      <c r="F10274">
        <v>132</v>
      </c>
      <c r="G10274" t="s">
        <v>16</v>
      </c>
      <c r="H10274" t="s">
        <v>30500</v>
      </c>
      <c r="I10274" t="s">
        <v>14675</v>
      </c>
      <c r="J10274" t="s">
        <v>30501</v>
      </c>
      <c r="K10274" t="s">
        <v>30502</v>
      </c>
      <c r="L10274">
        <v>10423434</v>
      </c>
      <c r="M10274">
        <f t="shared" si="320"/>
        <v>646800</v>
      </c>
      <c r="N10274" s="2">
        <f t="shared" si="321"/>
        <v>12</v>
      </c>
    </row>
    <row r="10275" spans="1:14" x14ac:dyDescent="0.3">
      <c r="A10275" t="s">
        <v>30503</v>
      </c>
      <c r="B10275" t="s">
        <v>1382</v>
      </c>
      <c r="C10275">
        <v>4.2</v>
      </c>
      <c r="D10275">
        <v>170</v>
      </c>
      <c r="E10275">
        <v>2899</v>
      </c>
      <c r="F10275">
        <v>1884</v>
      </c>
      <c r="G10275" t="s">
        <v>16</v>
      </c>
      <c r="H10275" t="s">
        <v>30504</v>
      </c>
      <c r="I10275" t="s">
        <v>1946</v>
      </c>
      <c r="J10275" t="s">
        <v>1384</v>
      </c>
      <c r="K10275" t="s">
        <v>30505</v>
      </c>
      <c r="L10275">
        <v>4883124</v>
      </c>
      <c r="M10275">
        <f t="shared" si="320"/>
        <v>320280</v>
      </c>
      <c r="N10275" s="2">
        <f t="shared" si="321"/>
        <v>35.012073128665058</v>
      </c>
    </row>
    <row r="10276" spans="1:14" x14ac:dyDescent="0.3">
      <c r="A10276" t="s">
        <v>30506</v>
      </c>
      <c r="B10276" t="s">
        <v>2212</v>
      </c>
      <c r="C10276">
        <v>4.5999999999999996</v>
      </c>
      <c r="D10276">
        <v>15</v>
      </c>
      <c r="E10276">
        <v>799</v>
      </c>
      <c r="F10276">
        <v>319</v>
      </c>
      <c r="G10276" t="s">
        <v>4183</v>
      </c>
      <c r="H10276" t="s">
        <v>30507</v>
      </c>
      <c r="I10276" t="s">
        <v>110</v>
      </c>
      <c r="J10276" t="s">
        <v>2215</v>
      </c>
      <c r="K10276" t="s">
        <v>30508</v>
      </c>
      <c r="L10276">
        <v>17700978</v>
      </c>
      <c r="M10276">
        <f t="shared" si="320"/>
        <v>4785</v>
      </c>
      <c r="N10276" s="2">
        <f t="shared" si="321"/>
        <v>60.075093867334175</v>
      </c>
    </row>
    <row r="10277" spans="1:14" x14ac:dyDescent="0.3">
      <c r="A10277" t="s">
        <v>30509</v>
      </c>
      <c r="B10277" t="s">
        <v>816</v>
      </c>
      <c r="C10277">
        <v>3.4</v>
      </c>
      <c r="D10277">
        <v>11</v>
      </c>
      <c r="E10277">
        <v>1999</v>
      </c>
      <c r="F10277">
        <v>1599</v>
      </c>
      <c r="G10277" t="s">
        <v>2034</v>
      </c>
      <c r="H10277" t="s">
        <v>30510</v>
      </c>
      <c r="I10277" t="s">
        <v>83</v>
      </c>
      <c r="J10277" t="s">
        <v>819</v>
      </c>
      <c r="K10277" t="s">
        <v>30511</v>
      </c>
      <c r="L10277">
        <v>10496910</v>
      </c>
      <c r="M10277">
        <f t="shared" si="320"/>
        <v>17589</v>
      </c>
      <c r="N10277" s="2">
        <f t="shared" si="321"/>
        <v>20.010005002501249</v>
      </c>
    </row>
    <row r="10278" spans="1:14" x14ac:dyDescent="0.3">
      <c r="A10278" t="s">
        <v>9163</v>
      </c>
      <c r="B10278" t="s">
        <v>917</v>
      </c>
      <c r="C10278">
        <v>4.0999999999999996</v>
      </c>
      <c r="D10278">
        <v>327</v>
      </c>
      <c r="E10278">
        <v>999</v>
      </c>
      <c r="F10278">
        <v>479</v>
      </c>
      <c r="G10278" t="s">
        <v>1536</v>
      </c>
      <c r="H10278" t="s">
        <v>30512</v>
      </c>
      <c r="I10278" t="s">
        <v>630</v>
      </c>
      <c r="J10278" t="s">
        <v>919</v>
      </c>
      <c r="K10278" t="s">
        <v>30513</v>
      </c>
      <c r="L10278">
        <v>13767276</v>
      </c>
      <c r="M10278">
        <f t="shared" si="320"/>
        <v>156633</v>
      </c>
      <c r="N10278" s="2">
        <f t="shared" si="321"/>
        <v>52.052052052052055</v>
      </c>
    </row>
    <row r="10279" spans="1:14" x14ac:dyDescent="0.3">
      <c r="A10279" t="s">
        <v>18889</v>
      </c>
      <c r="B10279" t="s">
        <v>230</v>
      </c>
      <c r="C10279">
        <v>4.3</v>
      </c>
      <c r="D10279">
        <v>474</v>
      </c>
      <c r="E10279">
        <v>2899</v>
      </c>
      <c r="F10279">
        <v>1594</v>
      </c>
      <c r="G10279" t="s">
        <v>335</v>
      </c>
      <c r="H10279" t="s">
        <v>30514</v>
      </c>
      <c r="I10279" t="s">
        <v>44</v>
      </c>
      <c r="J10279" t="s">
        <v>232</v>
      </c>
      <c r="K10279" t="s">
        <v>30515</v>
      </c>
      <c r="L10279">
        <v>12288706</v>
      </c>
      <c r="M10279">
        <f t="shared" si="320"/>
        <v>755556</v>
      </c>
      <c r="N10279" s="2">
        <f t="shared" si="321"/>
        <v>45.015522593997929</v>
      </c>
    </row>
    <row r="10280" spans="1:14" x14ac:dyDescent="0.3">
      <c r="A10280" t="s">
        <v>978</v>
      </c>
      <c r="B10280" t="s">
        <v>402</v>
      </c>
      <c r="C10280">
        <v>4.8</v>
      </c>
      <c r="D10280">
        <v>6</v>
      </c>
      <c r="E10280">
        <v>1799</v>
      </c>
      <c r="F10280">
        <v>1529</v>
      </c>
      <c r="G10280" t="s">
        <v>29</v>
      </c>
      <c r="H10280" t="s">
        <v>30516</v>
      </c>
      <c r="I10280" t="s">
        <v>37</v>
      </c>
      <c r="J10280" t="s">
        <v>405</v>
      </c>
      <c r="K10280" t="s">
        <v>30517</v>
      </c>
      <c r="L10280">
        <v>16803408</v>
      </c>
      <c r="M10280">
        <f t="shared" si="320"/>
        <v>9174</v>
      </c>
      <c r="N10280" s="2">
        <f t="shared" si="321"/>
        <v>15.008337965536409</v>
      </c>
    </row>
    <row r="10281" spans="1:14" x14ac:dyDescent="0.3">
      <c r="A10281" t="s">
        <v>30518</v>
      </c>
      <c r="B10281" t="s">
        <v>30519</v>
      </c>
      <c r="C10281">
        <v>3.3</v>
      </c>
      <c r="D10281">
        <v>6</v>
      </c>
      <c r="E10281">
        <v>379</v>
      </c>
      <c r="F10281">
        <v>303</v>
      </c>
      <c r="G10281" t="s">
        <v>335</v>
      </c>
      <c r="H10281" t="s">
        <v>30520</v>
      </c>
      <c r="I10281" t="s">
        <v>97</v>
      </c>
      <c r="J10281" t="s">
        <v>30521</v>
      </c>
      <c r="K10281" t="s">
        <v>30522</v>
      </c>
      <c r="L10281">
        <v>18202614</v>
      </c>
      <c r="M10281">
        <f t="shared" si="320"/>
        <v>1818</v>
      </c>
      <c r="N10281" s="2">
        <f t="shared" si="321"/>
        <v>20.052770448548813</v>
      </c>
    </row>
    <row r="10282" spans="1:14" x14ac:dyDescent="0.3">
      <c r="A10282" t="s">
        <v>30523</v>
      </c>
      <c r="B10282" t="s">
        <v>3001</v>
      </c>
      <c r="C10282">
        <v>3.8</v>
      </c>
      <c r="D10282">
        <v>21</v>
      </c>
      <c r="E10282">
        <v>1199</v>
      </c>
      <c r="F10282">
        <v>491</v>
      </c>
      <c r="G10282" t="s">
        <v>67</v>
      </c>
      <c r="H10282" t="s">
        <v>30524</v>
      </c>
      <c r="I10282" t="s">
        <v>37</v>
      </c>
      <c r="J10282" t="s">
        <v>3003</v>
      </c>
      <c r="K10282" t="s">
        <v>30525</v>
      </c>
      <c r="L10282">
        <v>14441384</v>
      </c>
      <c r="M10282">
        <f t="shared" si="320"/>
        <v>10311</v>
      </c>
      <c r="N10282" s="2">
        <f t="shared" si="321"/>
        <v>59.049207673060891</v>
      </c>
    </row>
    <row r="10283" spans="1:14" x14ac:dyDescent="0.3">
      <c r="A10283" t="s">
        <v>2917</v>
      </c>
      <c r="B10283" t="s">
        <v>2904</v>
      </c>
      <c r="C10283">
        <v>4.2</v>
      </c>
      <c r="D10283">
        <v>6</v>
      </c>
      <c r="E10283">
        <v>5395</v>
      </c>
      <c r="F10283">
        <v>3237</v>
      </c>
      <c r="G10283" t="s">
        <v>16</v>
      </c>
      <c r="H10283" t="s">
        <v>30526</v>
      </c>
      <c r="I10283" t="s">
        <v>586</v>
      </c>
      <c r="J10283" t="s">
        <v>2906</v>
      </c>
      <c r="K10283" t="s">
        <v>30527</v>
      </c>
      <c r="L10283">
        <v>16992538</v>
      </c>
      <c r="M10283">
        <f t="shared" si="320"/>
        <v>19422</v>
      </c>
      <c r="N10283" s="2">
        <f t="shared" si="321"/>
        <v>40</v>
      </c>
    </row>
    <row r="10284" spans="1:14" x14ac:dyDescent="0.3">
      <c r="A10284" t="s">
        <v>1888</v>
      </c>
      <c r="B10284" t="s">
        <v>1190</v>
      </c>
      <c r="C10284">
        <v>4.8</v>
      </c>
      <c r="D10284">
        <v>9</v>
      </c>
      <c r="E10284">
        <v>2099</v>
      </c>
      <c r="F10284">
        <v>1049</v>
      </c>
      <c r="G10284" t="s">
        <v>42</v>
      </c>
      <c r="H10284" t="s">
        <v>30528</v>
      </c>
      <c r="I10284" t="s">
        <v>50</v>
      </c>
      <c r="J10284" t="s">
        <v>1193</v>
      </c>
      <c r="K10284" t="s">
        <v>30529</v>
      </c>
      <c r="L10284">
        <v>15192160</v>
      </c>
      <c r="M10284">
        <f t="shared" si="320"/>
        <v>9441</v>
      </c>
      <c r="N10284" s="2">
        <f t="shared" si="321"/>
        <v>50.023820867079557</v>
      </c>
    </row>
    <row r="10285" spans="1:14" x14ac:dyDescent="0.3">
      <c r="A10285" t="s">
        <v>30530</v>
      </c>
      <c r="B10285" t="s">
        <v>1078</v>
      </c>
      <c r="C10285">
        <v>4.5999999999999996</v>
      </c>
      <c r="D10285">
        <v>16</v>
      </c>
      <c r="E10285">
        <v>1990</v>
      </c>
      <c r="F10285">
        <v>1293</v>
      </c>
      <c r="G10285" t="s">
        <v>242</v>
      </c>
      <c r="H10285" t="s">
        <v>30531</v>
      </c>
      <c r="I10285" t="s">
        <v>1176</v>
      </c>
      <c r="J10285" t="s">
        <v>1081</v>
      </c>
      <c r="K10285" t="s">
        <v>30532</v>
      </c>
      <c r="L10285">
        <v>17553210</v>
      </c>
      <c r="M10285">
        <f t="shared" si="320"/>
        <v>20688</v>
      </c>
      <c r="N10285" s="2">
        <f t="shared" si="321"/>
        <v>35.0251256281407</v>
      </c>
    </row>
    <row r="10286" spans="1:14" x14ac:dyDescent="0.3">
      <c r="A10286" t="s">
        <v>30533</v>
      </c>
      <c r="B10286" t="s">
        <v>359</v>
      </c>
      <c r="C10286">
        <v>4.2</v>
      </c>
      <c r="D10286">
        <v>91</v>
      </c>
      <c r="E10286">
        <v>3599</v>
      </c>
      <c r="F10286">
        <v>719</v>
      </c>
      <c r="G10286" t="s">
        <v>29</v>
      </c>
      <c r="H10286" t="s">
        <v>30534</v>
      </c>
      <c r="I10286" t="s">
        <v>126</v>
      </c>
      <c r="J10286" t="s">
        <v>361</v>
      </c>
      <c r="K10286" t="s">
        <v>30535</v>
      </c>
      <c r="L10286">
        <v>10452814</v>
      </c>
      <c r="M10286">
        <f t="shared" si="320"/>
        <v>65429</v>
      </c>
      <c r="N10286" s="2">
        <f t="shared" si="321"/>
        <v>80.022228396776882</v>
      </c>
    </row>
    <row r="10287" spans="1:14" x14ac:dyDescent="0.3">
      <c r="A10287" t="s">
        <v>30536</v>
      </c>
      <c r="B10287" t="s">
        <v>284</v>
      </c>
      <c r="C10287">
        <v>4.3</v>
      </c>
      <c r="D10287">
        <v>257</v>
      </c>
      <c r="E10287">
        <v>1199</v>
      </c>
      <c r="F10287">
        <v>599</v>
      </c>
      <c r="G10287" t="s">
        <v>124</v>
      </c>
      <c r="H10287" t="s">
        <v>30537</v>
      </c>
      <c r="I10287" t="s">
        <v>56</v>
      </c>
      <c r="J10287" t="s">
        <v>286</v>
      </c>
      <c r="K10287" t="s">
        <v>30538</v>
      </c>
      <c r="L10287">
        <v>13843044</v>
      </c>
      <c r="M10287">
        <f t="shared" si="320"/>
        <v>153943</v>
      </c>
      <c r="N10287" s="2">
        <f t="shared" si="321"/>
        <v>50.041701417848202</v>
      </c>
    </row>
    <row r="10288" spans="1:14" x14ac:dyDescent="0.3">
      <c r="A10288" t="s">
        <v>2046</v>
      </c>
      <c r="B10288" t="s">
        <v>27556</v>
      </c>
      <c r="C10288">
        <v>4</v>
      </c>
      <c r="D10288">
        <v>6</v>
      </c>
      <c r="E10288">
        <v>1998</v>
      </c>
      <c r="F10288">
        <v>1998</v>
      </c>
      <c r="G10288" t="s">
        <v>124</v>
      </c>
      <c r="H10288" t="s">
        <v>30539</v>
      </c>
      <c r="I10288" t="s">
        <v>126</v>
      </c>
      <c r="J10288" t="s">
        <v>27558</v>
      </c>
      <c r="K10288" t="s">
        <v>30540</v>
      </c>
      <c r="L10288">
        <v>17231968</v>
      </c>
      <c r="M10288">
        <f t="shared" si="320"/>
        <v>11988</v>
      </c>
      <c r="N10288" s="2">
        <f t="shared" si="321"/>
        <v>0</v>
      </c>
    </row>
    <row r="10289" spans="1:14" x14ac:dyDescent="0.3">
      <c r="A10289" t="s">
        <v>22194</v>
      </c>
      <c r="B10289" t="s">
        <v>1913</v>
      </c>
      <c r="C10289">
        <v>4.3</v>
      </c>
      <c r="D10289">
        <v>7</v>
      </c>
      <c r="E10289">
        <v>3299</v>
      </c>
      <c r="F10289">
        <v>1022</v>
      </c>
      <c r="G10289" t="s">
        <v>22195</v>
      </c>
      <c r="H10289" t="s">
        <v>30541</v>
      </c>
      <c r="I10289" t="s">
        <v>132</v>
      </c>
      <c r="J10289" t="s">
        <v>1915</v>
      </c>
      <c r="K10289" t="s">
        <v>30542</v>
      </c>
      <c r="L10289">
        <v>17731342</v>
      </c>
      <c r="M10289">
        <f t="shared" si="320"/>
        <v>7154</v>
      </c>
      <c r="N10289" s="2">
        <f t="shared" si="321"/>
        <v>69.020915428917846</v>
      </c>
    </row>
    <row r="10290" spans="1:14" x14ac:dyDescent="0.3">
      <c r="A10290" t="s">
        <v>6499</v>
      </c>
      <c r="B10290" t="s">
        <v>579</v>
      </c>
      <c r="C10290">
        <v>3.7</v>
      </c>
      <c r="D10290">
        <v>12</v>
      </c>
      <c r="E10290">
        <v>13495</v>
      </c>
      <c r="F10290">
        <v>9446</v>
      </c>
      <c r="G10290" t="s">
        <v>16</v>
      </c>
      <c r="H10290" t="s">
        <v>30543</v>
      </c>
      <c r="I10290" t="s">
        <v>177</v>
      </c>
      <c r="J10290" t="s">
        <v>581</v>
      </c>
      <c r="K10290" t="s">
        <v>30544</v>
      </c>
      <c r="L10290">
        <v>15412364</v>
      </c>
      <c r="M10290">
        <f t="shared" si="320"/>
        <v>113352</v>
      </c>
      <c r="N10290" s="2">
        <f t="shared" si="321"/>
        <v>30.003705075954056</v>
      </c>
    </row>
    <row r="10291" spans="1:14" x14ac:dyDescent="0.3">
      <c r="A10291" t="s">
        <v>1894</v>
      </c>
      <c r="B10291" t="s">
        <v>364</v>
      </c>
      <c r="C10291">
        <v>4.5999999999999996</v>
      </c>
      <c r="D10291">
        <v>15</v>
      </c>
      <c r="E10291">
        <v>8995</v>
      </c>
      <c r="F10291">
        <v>7196</v>
      </c>
      <c r="G10291" t="s">
        <v>29</v>
      </c>
      <c r="H10291" t="s">
        <v>30545</v>
      </c>
      <c r="I10291" t="s">
        <v>132</v>
      </c>
      <c r="J10291" t="s">
        <v>368</v>
      </c>
      <c r="K10291" t="s">
        <v>30546</v>
      </c>
      <c r="L10291">
        <v>15054568</v>
      </c>
      <c r="M10291">
        <f t="shared" si="320"/>
        <v>107940</v>
      </c>
      <c r="N10291" s="2">
        <f t="shared" si="321"/>
        <v>20</v>
      </c>
    </row>
    <row r="10292" spans="1:14" x14ac:dyDescent="0.3">
      <c r="A10292" t="s">
        <v>28134</v>
      </c>
      <c r="B10292" t="s">
        <v>895</v>
      </c>
      <c r="C10292">
        <v>4.3</v>
      </c>
      <c r="D10292">
        <v>6</v>
      </c>
      <c r="E10292">
        <v>3390</v>
      </c>
      <c r="F10292">
        <v>3390</v>
      </c>
      <c r="G10292" t="s">
        <v>42</v>
      </c>
      <c r="H10292" t="s">
        <v>30547</v>
      </c>
      <c r="I10292" t="s">
        <v>56</v>
      </c>
      <c r="J10292" t="s">
        <v>898</v>
      </c>
      <c r="K10292" t="s">
        <v>30548</v>
      </c>
      <c r="L10292">
        <v>17607924</v>
      </c>
      <c r="M10292">
        <f t="shared" si="320"/>
        <v>20340</v>
      </c>
      <c r="N10292" s="2">
        <f t="shared" si="321"/>
        <v>0</v>
      </c>
    </row>
    <row r="10293" spans="1:14" x14ac:dyDescent="0.3">
      <c r="A10293" t="s">
        <v>449</v>
      </c>
      <c r="B10293" t="s">
        <v>87</v>
      </c>
      <c r="C10293">
        <v>4.2</v>
      </c>
      <c r="D10293">
        <v>75</v>
      </c>
      <c r="E10293">
        <v>2399</v>
      </c>
      <c r="F10293">
        <v>1247</v>
      </c>
      <c r="G10293" t="s">
        <v>2446</v>
      </c>
      <c r="H10293" t="s">
        <v>30549</v>
      </c>
      <c r="I10293" t="s">
        <v>297</v>
      </c>
      <c r="J10293" t="s">
        <v>91</v>
      </c>
      <c r="K10293" t="s">
        <v>30550</v>
      </c>
      <c r="L10293">
        <v>13673306</v>
      </c>
      <c r="M10293">
        <f t="shared" si="320"/>
        <v>93525</v>
      </c>
      <c r="N10293" s="2">
        <f t="shared" si="321"/>
        <v>48.020008336807003</v>
      </c>
    </row>
    <row r="10294" spans="1:14" x14ac:dyDescent="0.3">
      <c r="A10294" t="s">
        <v>30551</v>
      </c>
      <c r="B10294" t="s">
        <v>4229</v>
      </c>
      <c r="C10294">
        <v>4</v>
      </c>
      <c r="D10294">
        <v>299</v>
      </c>
      <c r="E10294">
        <v>2698</v>
      </c>
      <c r="F10294">
        <v>782</v>
      </c>
      <c r="G10294" t="s">
        <v>3931</v>
      </c>
      <c r="H10294" t="s">
        <v>30552</v>
      </c>
      <c r="I10294" t="s">
        <v>3997</v>
      </c>
      <c r="J10294" t="s">
        <v>4231</v>
      </c>
      <c r="K10294" t="s">
        <v>30553</v>
      </c>
      <c r="L10294">
        <v>14074134</v>
      </c>
      <c r="M10294">
        <f t="shared" si="320"/>
        <v>233818</v>
      </c>
      <c r="N10294" s="2">
        <f t="shared" si="321"/>
        <v>71.015567086730911</v>
      </c>
    </row>
    <row r="10295" spans="1:14" x14ac:dyDescent="0.3">
      <c r="A10295" t="s">
        <v>30554</v>
      </c>
      <c r="B10295" t="s">
        <v>866</v>
      </c>
      <c r="C10295">
        <v>4.5999999999999996</v>
      </c>
      <c r="D10295">
        <v>62</v>
      </c>
      <c r="E10295">
        <v>1499</v>
      </c>
      <c r="F10295">
        <v>1049</v>
      </c>
      <c r="G10295" t="s">
        <v>16</v>
      </c>
      <c r="H10295" t="s">
        <v>30555</v>
      </c>
      <c r="I10295" t="s">
        <v>513</v>
      </c>
      <c r="J10295" t="s">
        <v>868</v>
      </c>
      <c r="K10295" t="s">
        <v>30556</v>
      </c>
      <c r="L10295">
        <v>13718630</v>
      </c>
      <c r="M10295">
        <f t="shared" si="320"/>
        <v>65038</v>
      </c>
      <c r="N10295" s="2">
        <f t="shared" si="321"/>
        <v>30.020013342228154</v>
      </c>
    </row>
    <row r="10296" spans="1:14" x14ac:dyDescent="0.3">
      <c r="A10296" t="s">
        <v>6816</v>
      </c>
      <c r="B10296" t="s">
        <v>1382</v>
      </c>
      <c r="C10296">
        <v>4.0999999999999996</v>
      </c>
      <c r="D10296">
        <v>19</v>
      </c>
      <c r="E10296">
        <v>2099</v>
      </c>
      <c r="F10296">
        <v>524</v>
      </c>
      <c r="G10296" t="s">
        <v>124</v>
      </c>
      <c r="H10296" t="s">
        <v>30557</v>
      </c>
      <c r="I10296" t="s">
        <v>126</v>
      </c>
      <c r="J10296" t="s">
        <v>1384</v>
      </c>
      <c r="K10296" t="s">
        <v>30558</v>
      </c>
      <c r="L10296">
        <v>14122422</v>
      </c>
      <c r="M10296">
        <f t="shared" si="320"/>
        <v>9956</v>
      </c>
      <c r="N10296" s="2">
        <f t="shared" si="321"/>
        <v>75.035731300619346</v>
      </c>
    </row>
    <row r="10297" spans="1:14" x14ac:dyDescent="0.3">
      <c r="A10297" t="s">
        <v>30559</v>
      </c>
      <c r="B10297" t="s">
        <v>7733</v>
      </c>
      <c r="C10297">
        <v>4.3</v>
      </c>
      <c r="D10297">
        <v>38</v>
      </c>
      <c r="E10297">
        <v>2595</v>
      </c>
      <c r="F10297">
        <v>1686</v>
      </c>
      <c r="G10297" t="s">
        <v>2167</v>
      </c>
      <c r="H10297" t="s">
        <v>30560</v>
      </c>
      <c r="I10297" t="s">
        <v>446</v>
      </c>
      <c r="J10297" t="s">
        <v>7735</v>
      </c>
      <c r="K10297" t="s">
        <v>30561</v>
      </c>
      <c r="L10297">
        <v>13992314</v>
      </c>
      <c r="M10297">
        <f t="shared" si="320"/>
        <v>64068</v>
      </c>
      <c r="N10297" s="2">
        <f t="shared" si="321"/>
        <v>35.028901734104046</v>
      </c>
    </row>
    <row r="10298" spans="1:14" x14ac:dyDescent="0.3">
      <c r="A10298" t="s">
        <v>26467</v>
      </c>
      <c r="B10298" t="s">
        <v>465</v>
      </c>
      <c r="C10298">
        <v>4.5999999999999996</v>
      </c>
      <c r="D10298">
        <v>107</v>
      </c>
      <c r="E10298">
        <v>599</v>
      </c>
      <c r="F10298">
        <v>599</v>
      </c>
      <c r="G10298" t="s">
        <v>466</v>
      </c>
      <c r="H10298" t="s">
        <v>30562</v>
      </c>
      <c r="I10298" t="s">
        <v>273</v>
      </c>
      <c r="J10298" t="s">
        <v>468</v>
      </c>
      <c r="K10298" t="s">
        <v>30563</v>
      </c>
      <c r="L10298">
        <v>11863398</v>
      </c>
      <c r="M10298">
        <f t="shared" si="320"/>
        <v>64093</v>
      </c>
      <c r="N10298" s="2">
        <f t="shared" si="321"/>
        <v>0</v>
      </c>
    </row>
    <row r="10299" spans="1:14" x14ac:dyDescent="0.3">
      <c r="A10299" t="s">
        <v>30564</v>
      </c>
      <c r="B10299" t="s">
        <v>30499</v>
      </c>
      <c r="C10299">
        <v>4.3</v>
      </c>
      <c r="D10299">
        <v>887</v>
      </c>
      <c r="E10299">
        <v>300</v>
      </c>
      <c r="F10299">
        <v>255</v>
      </c>
      <c r="G10299" t="s">
        <v>16</v>
      </c>
      <c r="H10299" t="s">
        <v>30565</v>
      </c>
      <c r="I10299" t="s">
        <v>14675</v>
      </c>
      <c r="J10299" t="s">
        <v>30501</v>
      </c>
      <c r="K10299" t="s">
        <v>30566</v>
      </c>
      <c r="L10299">
        <v>11623448</v>
      </c>
      <c r="M10299">
        <f t="shared" si="320"/>
        <v>226185</v>
      </c>
      <c r="N10299" s="2">
        <f t="shared" si="321"/>
        <v>15</v>
      </c>
    </row>
    <row r="10300" spans="1:14" x14ac:dyDescent="0.3">
      <c r="A10300" t="s">
        <v>556</v>
      </c>
      <c r="B10300" t="s">
        <v>733</v>
      </c>
      <c r="C10300">
        <v>4.3</v>
      </c>
      <c r="D10300">
        <v>18</v>
      </c>
      <c r="E10300">
        <v>699</v>
      </c>
      <c r="F10300">
        <v>286</v>
      </c>
      <c r="G10300" t="s">
        <v>67</v>
      </c>
      <c r="H10300" t="s">
        <v>30567</v>
      </c>
      <c r="I10300" t="s">
        <v>37</v>
      </c>
      <c r="J10300" t="s">
        <v>735</v>
      </c>
      <c r="K10300" t="s">
        <v>30568</v>
      </c>
      <c r="L10300">
        <v>17504702</v>
      </c>
      <c r="M10300">
        <f t="shared" si="320"/>
        <v>5148</v>
      </c>
      <c r="N10300" s="2">
        <f t="shared" si="321"/>
        <v>59.084406294706724</v>
      </c>
    </row>
    <row r="10301" spans="1:14" x14ac:dyDescent="0.3">
      <c r="A10301" t="s">
        <v>17767</v>
      </c>
      <c r="B10301" t="s">
        <v>499</v>
      </c>
      <c r="C10301">
        <v>3.4</v>
      </c>
      <c r="D10301">
        <v>14</v>
      </c>
      <c r="E10301">
        <v>2295</v>
      </c>
      <c r="F10301">
        <v>1032</v>
      </c>
      <c r="G10301" t="s">
        <v>242</v>
      </c>
      <c r="H10301" t="s">
        <v>30569</v>
      </c>
      <c r="I10301" t="s">
        <v>1176</v>
      </c>
      <c r="J10301" t="s">
        <v>502</v>
      </c>
      <c r="K10301" t="s">
        <v>30570</v>
      </c>
      <c r="L10301">
        <v>15646558</v>
      </c>
      <c r="M10301">
        <f t="shared" si="320"/>
        <v>14448</v>
      </c>
      <c r="N10301" s="2">
        <f t="shared" si="321"/>
        <v>55.032679738562095</v>
      </c>
    </row>
    <row r="10302" spans="1:14" x14ac:dyDescent="0.3">
      <c r="A10302" t="s">
        <v>3910</v>
      </c>
      <c r="B10302" t="s">
        <v>87</v>
      </c>
      <c r="C10302">
        <v>3.9</v>
      </c>
      <c r="D10302">
        <v>582</v>
      </c>
      <c r="E10302">
        <v>2699</v>
      </c>
      <c r="F10302">
        <v>1349</v>
      </c>
      <c r="G10302" t="s">
        <v>905</v>
      </c>
      <c r="H10302" t="s">
        <v>30571</v>
      </c>
      <c r="I10302" t="s">
        <v>83</v>
      </c>
      <c r="J10302" t="s">
        <v>91</v>
      </c>
      <c r="K10302" t="s">
        <v>30572</v>
      </c>
      <c r="L10302">
        <v>8424707</v>
      </c>
      <c r="M10302">
        <f t="shared" si="320"/>
        <v>785118</v>
      </c>
      <c r="N10302" s="2">
        <f t="shared" si="321"/>
        <v>50.018525379770281</v>
      </c>
    </row>
    <row r="10303" spans="1:14" x14ac:dyDescent="0.3">
      <c r="A10303" t="s">
        <v>3952</v>
      </c>
      <c r="B10303" t="s">
        <v>2705</v>
      </c>
      <c r="C10303">
        <v>4.9000000000000004</v>
      </c>
      <c r="D10303">
        <v>11</v>
      </c>
      <c r="E10303">
        <v>3499</v>
      </c>
      <c r="F10303">
        <v>1819</v>
      </c>
      <c r="G10303" t="s">
        <v>683</v>
      </c>
      <c r="H10303" t="s">
        <v>30573</v>
      </c>
      <c r="I10303" t="s">
        <v>685</v>
      </c>
      <c r="J10303" t="s">
        <v>2707</v>
      </c>
      <c r="K10303" t="s">
        <v>20989</v>
      </c>
      <c r="L10303">
        <v>16991296</v>
      </c>
      <c r="M10303">
        <f t="shared" si="320"/>
        <v>20009</v>
      </c>
      <c r="N10303" s="2">
        <f t="shared" si="321"/>
        <v>48.013718205201492</v>
      </c>
    </row>
    <row r="10304" spans="1:14" x14ac:dyDescent="0.3">
      <c r="A10304" t="s">
        <v>3801</v>
      </c>
      <c r="B10304" t="s">
        <v>3944</v>
      </c>
      <c r="C10304">
        <v>3.6</v>
      </c>
      <c r="D10304">
        <v>76</v>
      </c>
      <c r="E10304">
        <v>4490</v>
      </c>
      <c r="F10304">
        <v>898</v>
      </c>
      <c r="G10304" t="s">
        <v>826</v>
      </c>
      <c r="H10304" t="s">
        <v>30574</v>
      </c>
      <c r="I10304" t="s">
        <v>373</v>
      </c>
      <c r="J10304" t="s">
        <v>3946</v>
      </c>
      <c r="K10304" t="s">
        <v>30575</v>
      </c>
      <c r="L10304">
        <v>16016356</v>
      </c>
      <c r="M10304">
        <f t="shared" si="320"/>
        <v>68248</v>
      </c>
      <c r="N10304" s="2">
        <f t="shared" si="321"/>
        <v>80</v>
      </c>
    </row>
    <row r="10305" spans="1:14" x14ac:dyDescent="0.3">
      <c r="A10305" t="s">
        <v>30576</v>
      </c>
      <c r="B10305" t="s">
        <v>230</v>
      </c>
      <c r="C10305">
        <v>4.2</v>
      </c>
      <c r="D10305">
        <v>436</v>
      </c>
      <c r="E10305">
        <v>2499</v>
      </c>
      <c r="F10305">
        <v>874</v>
      </c>
      <c r="G10305" t="s">
        <v>81</v>
      </c>
      <c r="H10305" t="s">
        <v>30577</v>
      </c>
      <c r="I10305" t="s">
        <v>83</v>
      </c>
      <c r="J10305" t="s">
        <v>232</v>
      </c>
      <c r="K10305" t="s">
        <v>30578</v>
      </c>
      <c r="L10305">
        <v>11541554</v>
      </c>
      <c r="M10305">
        <f t="shared" si="320"/>
        <v>381064</v>
      </c>
      <c r="N10305" s="2">
        <f t="shared" si="321"/>
        <v>65.026010404161667</v>
      </c>
    </row>
    <row r="10306" spans="1:14" x14ac:dyDescent="0.3">
      <c r="A10306" t="s">
        <v>3242</v>
      </c>
      <c r="B10306" t="s">
        <v>3812</v>
      </c>
      <c r="C10306">
        <v>4</v>
      </c>
      <c r="D10306">
        <v>2700</v>
      </c>
      <c r="E10306">
        <v>3699</v>
      </c>
      <c r="F10306">
        <v>1479</v>
      </c>
      <c r="G10306" t="s">
        <v>29</v>
      </c>
      <c r="H10306" t="s">
        <v>30579</v>
      </c>
      <c r="I10306" t="s">
        <v>132</v>
      </c>
      <c r="J10306" t="s">
        <v>3814</v>
      </c>
      <c r="K10306" t="s">
        <v>30580</v>
      </c>
      <c r="L10306">
        <v>9697573</v>
      </c>
      <c r="M10306">
        <f t="shared" si="320"/>
        <v>3993300</v>
      </c>
      <c r="N10306" s="2">
        <f t="shared" si="321"/>
        <v>60.016220600162207</v>
      </c>
    </row>
    <row r="10307" spans="1:14" x14ac:dyDescent="0.3">
      <c r="A10307" t="s">
        <v>30581</v>
      </c>
      <c r="B10307" t="s">
        <v>3614</v>
      </c>
      <c r="C10307">
        <v>4.8</v>
      </c>
      <c r="D10307">
        <v>5</v>
      </c>
      <c r="E10307">
        <v>1595</v>
      </c>
      <c r="F10307">
        <v>1595</v>
      </c>
      <c r="G10307" t="s">
        <v>29</v>
      </c>
      <c r="H10307" t="s">
        <v>30582</v>
      </c>
      <c r="I10307" t="s">
        <v>37</v>
      </c>
      <c r="J10307" t="s">
        <v>3616</v>
      </c>
      <c r="K10307" t="s">
        <v>30583</v>
      </c>
      <c r="L10307">
        <v>17369130</v>
      </c>
      <c r="M10307">
        <f t="shared" ref="M10307:M10370" si="322">D10307*F10307</f>
        <v>7975</v>
      </c>
      <c r="N10307" s="2">
        <f t="shared" ref="N10307:N10370" si="323">((E10307-F10307)/E10307) *100</f>
        <v>0</v>
      </c>
    </row>
    <row r="10308" spans="1:14" x14ac:dyDescent="0.3">
      <c r="A10308" t="s">
        <v>19700</v>
      </c>
      <c r="B10308" t="s">
        <v>54</v>
      </c>
      <c r="C10308">
        <v>4.5999999999999996</v>
      </c>
      <c r="D10308">
        <v>80</v>
      </c>
      <c r="E10308">
        <v>1049</v>
      </c>
      <c r="F10308">
        <v>314</v>
      </c>
      <c r="G10308" t="s">
        <v>67</v>
      </c>
      <c r="H10308" t="s">
        <v>30584</v>
      </c>
      <c r="I10308" t="s">
        <v>273</v>
      </c>
      <c r="J10308" t="s">
        <v>57</v>
      </c>
      <c r="K10308" t="s">
        <v>30585</v>
      </c>
      <c r="L10308">
        <v>14917770</v>
      </c>
      <c r="M10308">
        <f t="shared" si="322"/>
        <v>25120</v>
      </c>
      <c r="N10308" s="2">
        <f t="shared" si="323"/>
        <v>70.066730219256428</v>
      </c>
    </row>
    <row r="10309" spans="1:14" x14ac:dyDescent="0.3">
      <c r="A10309" t="s">
        <v>3809</v>
      </c>
      <c r="B10309" t="s">
        <v>1513</v>
      </c>
      <c r="C10309">
        <v>4.4000000000000004</v>
      </c>
      <c r="D10309">
        <v>25</v>
      </c>
      <c r="E10309">
        <v>1499</v>
      </c>
      <c r="F10309">
        <v>599</v>
      </c>
      <c r="G10309" t="s">
        <v>81</v>
      </c>
      <c r="H10309" t="s">
        <v>30586</v>
      </c>
      <c r="I10309" t="s">
        <v>1281</v>
      </c>
      <c r="J10309" t="s">
        <v>1515</v>
      </c>
      <c r="K10309" t="s">
        <v>30587</v>
      </c>
      <c r="L10309">
        <v>17535012</v>
      </c>
      <c r="M10309">
        <f t="shared" si="322"/>
        <v>14975</v>
      </c>
      <c r="N10309" s="2">
        <f t="shared" si="323"/>
        <v>60.040026684456308</v>
      </c>
    </row>
    <row r="10310" spans="1:14" x14ac:dyDescent="0.3">
      <c r="A10310" t="s">
        <v>14579</v>
      </c>
      <c r="B10310" t="s">
        <v>14649</v>
      </c>
      <c r="C10310">
        <v>4.0999999999999996</v>
      </c>
      <c r="D10310">
        <v>421</v>
      </c>
      <c r="E10310">
        <v>699</v>
      </c>
      <c r="F10310">
        <v>398</v>
      </c>
      <c r="G10310" t="s">
        <v>81</v>
      </c>
      <c r="H10310" t="s">
        <v>30588</v>
      </c>
      <c r="I10310" t="s">
        <v>1229</v>
      </c>
      <c r="J10310" t="s">
        <v>14651</v>
      </c>
      <c r="K10310" t="s">
        <v>30589</v>
      </c>
      <c r="L10310">
        <v>12916528</v>
      </c>
      <c r="M10310">
        <f t="shared" si="322"/>
        <v>167558</v>
      </c>
      <c r="N10310" s="2">
        <f t="shared" si="323"/>
        <v>43.061516452074393</v>
      </c>
    </row>
    <row r="10311" spans="1:14" x14ac:dyDescent="0.3">
      <c r="A10311" t="s">
        <v>30590</v>
      </c>
      <c r="B10311" t="s">
        <v>3772</v>
      </c>
      <c r="C10311">
        <v>3.9</v>
      </c>
      <c r="D10311">
        <v>103</v>
      </c>
      <c r="E10311">
        <v>2999</v>
      </c>
      <c r="F10311">
        <v>1799</v>
      </c>
      <c r="G10311" t="s">
        <v>16</v>
      </c>
      <c r="H10311" t="s">
        <v>30591</v>
      </c>
      <c r="I10311" t="s">
        <v>513</v>
      </c>
      <c r="J10311" t="s">
        <v>3774</v>
      </c>
      <c r="K10311" t="s">
        <v>30592</v>
      </c>
      <c r="L10311">
        <v>10272073</v>
      </c>
      <c r="M10311">
        <f t="shared" si="322"/>
        <v>185297</v>
      </c>
      <c r="N10311" s="2">
        <f t="shared" si="323"/>
        <v>40.013337779259757</v>
      </c>
    </row>
    <row r="10312" spans="1:14" x14ac:dyDescent="0.3">
      <c r="A10312" t="s">
        <v>531</v>
      </c>
      <c r="B10312" t="s">
        <v>230</v>
      </c>
      <c r="C10312">
        <v>4.3</v>
      </c>
      <c r="D10312">
        <v>192</v>
      </c>
      <c r="E10312">
        <v>699</v>
      </c>
      <c r="F10312">
        <v>349</v>
      </c>
      <c r="G10312" t="s">
        <v>42</v>
      </c>
      <c r="H10312" t="s">
        <v>30593</v>
      </c>
      <c r="I10312" t="s">
        <v>37</v>
      </c>
      <c r="J10312" t="s">
        <v>232</v>
      </c>
      <c r="K10312" t="s">
        <v>30594</v>
      </c>
      <c r="L10312">
        <v>13594642</v>
      </c>
      <c r="M10312">
        <f t="shared" si="322"/>
        <v>67008</v>
      </c>
      <c r="N10312" s="2">
        <f t="shared" si="323"/>
        <v>50.071530758226032</v>
      </c>
    </row>
    <row r="10313" spans="1:14" x14ac:dyDescent="0.3">
      <c r="A10313" t="s">
        <v>30595</v>
      </c>
      <c r="B10313" t="s">
        <v>87</v>
      </c>
      <c r="C10313">
        <v>4.0999999999999996</v>
      </c>
      <c r="D10313">
        <v>10</v>
      </c>
      <c r="E10313">
        <v>1599</v>
      </c>
      <c r="F10313">
        <v>943</v>
      </c>
      <c r="G10313" t="s">
        <v>29</v>
      </c>
      <c r="H10313" t="s">
        <v>30596</v>
      </c>
      <c r="I10313" t="s">
        <v>37</v>
      </c>
      <c r="J10313" t="s">
        <v>91</v>
      </c>
      <c r="K10313" t="s">
        <v>30597</v>
      </c>
      <c r="L10313">
        <v>17064468</v>
      </c>
      <c r="M10313">
        <f t="shared" si="322"/>
        <v>9430</v>
      </c>
      <c r="N10313" s="2">
        <f t="shared" si="323"/>
        <v>41.025641025641022</v>
      </c>
    </row>
    <row r="10314" spans="1:14" x14ac:dyDescent="0.3">
      <c r="A10314" t="s">
        <v>30598</v>
      </c>
      <c r="B10314" t="s">
        <v>1382</v>
      </c>
      <c r="C10314">
        <v>4.3</v>
      </c>
      <c r="D10314">
        <v>25</v>
      </c>
      <c r="E10314">
        <v>1999</v>
      </c>
      <c r="F10314">
        <v>699</v>
      </c>
      <c r="G10314" t="s">
        <v>124</v>
      </c>
      <c r="H10314" t="s">
        <v>30599</v>
      </c>
      <c r="I10314" t="s">
        <v>126</v>
      </c>
      <c r="J10314" t="s">
        <v>1384</v>
      </c>
      <c r="K10314" t="s">
        <v>30600</v>
      </c>
      <c r="L10314">
        <v>17088804</v>
      </c>
      <c r="M10314">
        <f t="shared" si="322"/>
        <v>17475</v>
      </c>
      <c r="N10314" s="2">
        <f t="shared" si="323"/>
        <v>65.032516258129064</v>
      </c>
    </row>
    <row r="10315" spans="1:14" x14ac:dyDescent="0.3">
      <c r="A10315" t="s">
        <v>122</v>
      </c>
      <c r="B10315" t="s">
        <v>359</v>
      </c>
      <c r="C10315">
        <v>4.2</v>
      </c>
      <c r="D10315">
        <v>1400</v>
      </c>
      <c r="E10315">
        <v>3499</v>
      </c>
      <c r="F10315">
        <v>1189</v>
      </c>
      <c r="G10315" t="s">
        <v>1402</v>
      </c>
      <c r="H10315" t="s">
        <v>30601</v>
      </c>
      <c r="I10315" t="s">
        <v>126</v>
      </c>
      <c r="J10315" t="s">
        <v>361</v>
      </c>
      <c r="K10315" t="s">
        <v>30602</v>
      </c>
      <c r="L10315">
        <v>9690295</v>
      </c>
      <c r="M10315">
        <f t="shared" si="322"/>
        <v>1664600</v>
      </c>
      <c r="N10315" s="2">
        <f t="shared" si="323"/>
        <v>66.018862532152042</v>
      </c>
    </row>
    <row r="10316" spans="1:14" x14ac:dyDescent="0.3">
      <c r="A10316" t="s">
        <v>30506</v>
      </c>
      <c r="B10316" t="s">
        <v>2212</v>
      </c>
      <c r="C10316">
        <v>4.4000000000000004</v>
      </c>
      <c r="D10316">
        <v>146</v>
      </c>
      <c r="E10316">
        <v>449</v>
      </c>
      <c r="F10316">
        <v>381</v>
      </c>
      <c r="G10316" t="s">
        <v>4183</v>
      </c>
      <c r="H10316" t="s">
        <v>30603</v>
      </c>
      <c r="I10316" t="s">
        <v>110</v>
      </c>
      <c r="J10316" t="s">
        <v>2215</v>
      </c>
      <c r="K10316" t="s">
        <v>30604</v>
      </c>
      <c r="L10316">
        <v>17119356</v>
      </c>
      <c r="M10316">
        <f t="shared" si="322"/>
        <v>55626</v>
      </c>
      <c r="N10316" s="2">
        <f t="shared" si="323"/>
        <v>15.144766146993319</v>
      </c>
    </row>
    <row r="10317" spans="1:14" x14ac:dyDescent="0.3">
      <c r="A10317" t="s">
        <v>9908</v>
      </c>
      <c r="B10317" t="s">
        <v>80</v>
      </c>
      <c r="C10317">
        <v>4.3</v>
      </c>
      <c r="D10317">
        <v>170</v>
      </c>
      <c r="E10317">
        <v>749</v>
      </c>
      <c r="F10317">
        <v>299</v>
      </c>
      <c r="G10317" t="s">
        <v>42</v>
      </c>
      <c r="H10317" t="s">
        <v>30605</v>
      </c>
      <c r="I10317" t="s">
        <v>37</v>
      </c>
      <c r="J10317" t="s">
        <v>84</v>
      </c>
      <c r="K10317" t="s">
        <v>30606</v>
      </c>
      <c r="L10317">
        <v>13392196</v>
      </c>
      <c r="M10317">
        <f t="shared" si="322"/>
        <v>50830</v>
      </c>
      <c r="N10317" s="2">
        <f t="shared" si="323"/>
        <v>60.080106809078771</v>
      </c>
    </row>
    <row r="10318" spans="1:14" x14ac:dyDescent="0.3">
      <c r="A10318" t="s">
        <v>30607</v>
      </c>
      <c r="B10318" t="s">
        <v>5624</v>
      </c>
      <c r="C10318">
        <v>4.3</v>
      </c>
      <c r="D10318">
        <v>441</v>
      </c>
      <c r="E10318">
        <v>1499</v>
      </c>
      <c r="F10318">
        <v>599</v>
      </c>
      <c r="G10318" t="s">
        <v>29</v>
      </c>
      <c r="H10318" t="s">
        <v>30608</v>
      </c>
      <c r="I10318" t="s">
        <v>3438</v>
      </c>
      <c r="J10318" t="s">
        <v>5626</v>
      </c>
      <c r="K10318" t="s">
        <v>30609</v>
      </c>
      <c r="L10318">
        <v>9966849</v>
      </c>
      <c r="M10318">
        <f t="shared" si="322"/>
        <v>264159</v>
      </c>
      <c r="N10318" s="2">
        <f t="shared" si="323"/>
        <v>60.040026684456308</v>
      </c>
    </row>
    <row r="10319" spans="1:14" x14ac:dyDescent="0.3">
      <c r="A10319" t="s">
        <v>30610</v>
      </c>
      <c r="B10319" t="s">
        <v>80</v>
      </c>
      <c r="C10319">
        <v>3.9</v>
      </c>
      <c r="D10319">
        <v>24</v>
      </c>
      <c r="E10319">
        <v>1899</v>
      </c>
      <c r="F10319">
        <v>664</v>
      </c>
      <c r="G10319" t="s">
        <v>29</v>
      </c>
      <c r="H10319" t="s">
        <v>30611</v>
      </c>
      <c r="I10319" t="s">
        <v>434</v>
      </c>
      <c r="J10319" t="s">
        <v>84</v>
      </c>
      <c r="K10319" t="s">
        <v>30612</v>
      </c>
      <c r="L10319">
        <v>14970794</v>
      </c>
      <c r="M10319">
        <f t="shared" si="322"/>
        <v>15936</v>
      </c>
      <c r="N10319" s="2">
        <f t="shared" si="323"/>
        <v>65.034228541337541</v>
      </c>
    </row>
    <row r="10320" spans="1:14" x14ac:dyDescent="0.3">
      <c r="A10320" t="s">
        <v>22225</v>
      </c>
      <c r="B10320" t="s">
        <v>1513</v>
      </c>
      <c r="C10320">
        <v>4.0999999999999996</v>
      </c>
      <c r="D10320">
        <v>35</v>
      </c>
      <c r="E10320">
        <v>2399</v>
      </c>
      <c r="F10320">
        <v>959</v>
      </c>
      <c r="G10320" t="s">
        <v>124</v>
      </c>
      <c r="H10320" t="s">
        <v>30613</v>
      </c>
      <c r="I10320" t="s">
        <v>132</v>
      </c>
      <c r="J10320" t="s">
        <v>1515</v>
      </c>
      <c r="K10320" t="s">
        <v>30614</v>
      </c>
      <c r="L10320">
        <v>15887114</v>
      </c>
      <c r="M10320">
        <f t="shared" si="322"/>
        <v>33565</v>
      </c>
      <c r="N10320" s="2">
        <f t="shared" si="323"/>
        <v>60.025010421008751</v>
      </c>
    </row>
    <row r="10321" spans="1:14" x14ac:dyDescent="0.3">
      <c r="A10321" t="s">
        <v>30615</v>
      </c>
      <c r="B10321" t="s">
        <v>3452</v>
      </c>
      <c r="C10321">
        <v>4.0999999999999996</v>
      </c>
      <c r="D10321">
        <v>47</v>
      </c>
      <c r="E10321">
        <v>2199</v>
      </c>
      <c r="F10321">
        <v>989</v>
      </c>
      <c r="G10321" t="s">
        <v>249</v>
      </c>
      <c r="H10321" t="s">
        <v>30616</v>
      </c>
      <c r="I10321" t="s">
        <v>446</v>
      </c>
      <c r="J10321" t="s">
        <v>3454</v>
      </c>
      <c r="K10321" t="s">
        <v>30617</v>
      </c>
      <c r="L10321">
        <v>16828274</v>
      </c>
      <c r="M10321">
        <f t="shared" si="322"/>
        <v>46483</v>
      </c>
      <c r="N10321" s="2">
        <f t="shared" si="323"/>
        <v>55.025011368804002</v>
      </c>
    </row>
    <row r="10322" spans="1:14" x14ac:dyDescent="0.3">
      <c r="A10322" t="s">
        <v>30618</v>
      </c>
      <c r="B10322" t="s">
        <v>8549</v>
      </c>
      <c r="C10322">
        <v>4.2</v>
      </c>
      <c r="D10322">
        <v>13</v>
      </c>
      <c r="E10322">
        <v>2099</v>
      </c>
      <c r="F10322">
        <v>1259</v>
      </c>
      <c r="G10322" t="s">
        <v>2167</v>
      </c>
      <c r="H10322" t="s">
        <v>30619</v>
      </c>
      <c r="I10322" t="s">
        <v>446</v>
      </c>
      <c r="J10322" t="s">
        <v>8551</v>
      </c>
      <c r="K10322" t="s">
        <v>30620</v>
      </c>
      <c r="L10322">
        <v>16066434</v>
      </c>
      <c r="M10322">
        <f t="shared" si="322"/>
        <v>16367</v>
      </c>
      <c r="N10322" s="2">
        <f t="shared" si="323"/>
        <v>40.01905669366365</v>
      </c>
    </row>
    <row r="10323" spans="1:14" x14ac:dyDescent="0.3">
      <c r="A10323" t="s">
        <v>30621</v>
      </c>
      <c r="B10323" t="s">
        <v>3555</v>
      </c>
      <c r="C10323">
        <v>3</v>
      </c>
      <c r="D10323">
        <v>5</v>
      </c>
      <c r="E10323">
        <v>11999</v>
      </c>
      <c r="F10323">
        <v>8999</v>
      </c>
      <c r="G10323" t="s">
        <v>1185</v>
      </c>
      <c r="H10323" t="s">
        <v>30622</v>
      </c>
      <c r="I10323" t="s">
        <v>6541</v>
      </c>
      <c r="J10323" t="s">
        <v>3557</v>
      </c>
      <c r="K10323" t="s">
        <v>30623</v>
      </c>
      <c r="L10323">
        <v>17446130</v>
      </c>
      <c r="M10323">
        <f t="shared" si="322"/>
        <v>44995</v>
      </c>
      <c r="N10323" s="2">
        <f t="shared" si="323"/>
        <v>25.002083506958911</v>
      </c>
    </row>
    <row r="10324" spans="1:14" x14ac:dyDescent="0.3">
      <c r="A10324" t="s">
        <v>6286</v>
      </c>
      <c r="B10324" t="s">
        <v>4667</v>
      </c>
      <c r="C10324">
        <v>4.5</v>
      </c>
      <c r="D10324">
        <v>10</v>
      </c>
      <c r="E10324">
        <v>999</v>
      </c>
      <c r="F10324">
        <v>999</v>
      </c>
      <c r="G10324" t="s">
        <v>5029</v>
      </c>
      <c r="H10324" t="s">
        <v>30624</v>
      </c>
      <c r="I10324" t="s">
        <v>1229</v>
      </c>
      <c r="J10324" t="s">
        <v>4670</v>
      </c>
      <c r="K10324" t="s">
        <v>30625</v>
      </c>
      <c r="L10324">
        <v>17616484</v>
      </c>
      <c r="M10324">
        <f t="shared" si="322"/>
        <v>9990</v>
      </c>
      <c r="N10324" s="2">
        <f t="shared" si="323"/>
        <v>0</v>
      </c>
    </row>
    <row r="10325" spans="1:14" x14ac:dyDescent="0.3">
      <c r="A10325" t="s">
        <v>30626</v>
      </c>
      <c r="B10325" t="s">
        <v>35</v>
      </c>
      <c r="C10325">
        <v>4.4000000000000004</v>
      </c>
      <c r="D10325">
        <v>10</v>
      </c>
      <c r="E10325">
        <v>12999</v>
      </c>
      <c r="F10325">
        <v>6499</v>
      </c>
      <c r="G10325" t="s">
        <v>29</v>
      </c>
      <c r="H10325" t="s">
        <v>30627</v>
      </c>
      <c r="I10325" t="s">
        <v>44</v>
      </c>
      <c r="J10325" t="s">
        <v>38</v>
      </c>
      <c r="K10325" t="s">
        <v>30628</v>
      </c>
      <c r="L10325">
        <v>15907894</v>
      </c>
      <c r="M10325">
        <f t="shared" si="322"/>
        <v>64990</v>
      </c>
      <c r="N10325" s="2">
        <f t="shared" si="323"/>
        <v>50.003846449726908</v>
      </c>
    </row>
    <row r="10326" spans="1:14" x14ac:dyDescent="0.3">
      <c r="A10326" t="s">
        <v>5679</v>
      </c>
      <c r="B10326" t="s">
        <v>5680</v>
      </c>
      <c r="C10326">
        <v>4.5</v>
      </c>
      <c r="D10326">
        <v>6</v>
      </c>
      <c r="E10326">
        <v>999</v>
      </c>
      <c r="F10326">
        <v>569</v>
      </c>
      <c r="G10326" t="s">
        <v>683</v>
      </c>
      <c r="H10326" t="s">
        <v>30629</v>
      </c>
      <c r="I10326" t="s">
        <v>3629</v>
      </c>
      <c r="J10326" t="s">
        <v>5682</v>
      </c>
      <c r="K10326" t="s">
        <v>30630</v>
      </c>
      <c r="L10326">
        <v>17085110</v>
      </c>
      <c r="M10326">
        <f t="shared" si="322"/>
        <v>3414</v>
      </c>
      <c r="N10326" s="2">
        <f t="shared" si="323"/>
        <v>43.043043043043042</v>
      </c>
    </row>
    <row r="10327" spans="1:14" x14ac:dyDescent="0.3">
      <c r="A10327" t="s">
        <v>5205</v>
      </c>
      <c r="B10327" t="s">
        <v>13472</v>
      </c>
      <c r="C10327">
        <v>4.2</v>
      </c>
      <c r="D10327">
        <v>106</v>
      </c>
      <c r="E10327">
        <v>1849</v>
      </c>
      <c r="F10327">
        <v>684</v>
      </c>
      <c r="G10327" t="s">
        <v>451</v>
      </c>
      <c r="H10327" t="s">
        <v>30631</v>
      </c>
      <c r="I10327" t="s">
        <v>297</v>
      </c>
      <c r="J10327" t="s">
        <v>13474</v>
      </c>
      <c r="K10327" t="s">
        <v>13475</v>
      </c>
      <c r="L10327">
        <v>14167038</v>
      </c>
      <c r="M10327">
        <f t="shared" si="322"/>
        <v>72504</v>
      </c>
      <c r="N10327" s="2">
        <f t="shared" si="323"/>
        <v>63.00703082747431</v>
      </c>
    </row>
    <row r="10328" spans="1:14" x14ac:dyDescent="0.3">
      <c r="A10328" t="s">
        <v>5793</v>
      </c>
      <c r="B10328" t="s">
        <v>2383</v>
      </c>
      <c r="C10328">
        <v>4.3</v>
      </c>
      <c r="D10328">
        <v>10</v>
      </c>
      <c r="E10328">
        <v>2299</v>
      </c>
      <c r="F10328">
        <v>1149</v>
      </c>
      <c r="G10328" t="s">
        <v>683</v>
      </c>
      <c r="H10328" t="s">
        <v>30632</v>
      </c>
      <c r="I10328" t="s">
        <v>685</v>
      </c>
      <c r="J10328" t="s">
        <v>2385</v>
      </c>
      <c r="K10328" t="s">
        <v>30633</v>
      </c>
      <c r="L10328">
        <v>15565902</v>
      </c>
      <c r="M10328">
        <f t="shared" si="322"/>
        <v>11490</v>
      </c>
      <c r="N10328" s="2">
        <f t="shared" si="323"/>
        <v>50.021748586341886</v>
      </c>
    </row>
    <row r="10329" spans="1:14" x14ac:dyDescent="0.3">
      <c r="A10329" t="s">
        <v>30634</v>
      </c>
      <c r="B10329" t="s">
        <v>471</v>
      </c>
      <c r="C10329">
        <v>4.5</v>
      </c>
      <c r="D10329">
        <v>1100</v>
      </c>
      <c r="E10329">
        <v>80</v>
      </c>
      <c r="F10329">
        <v>64</v>
      </c>
      <c r="G10329" t="s">
        <v>472</v>
      </c>
      <c r="H10329" t="s">
        <v>30635</v>
      </c>
      <c r="I10329" t="s">
        <v>2497</v>
      </c>
      <c r="J10329" t="s">
        <v>475</v>
      </c>
      <c r="K10329" t="s">
        <v>30636</v>
      </c>
      <c r="L10329">
        <v>5418476</v>
      </c>
      <c r="M10329">
        <f t="shared" si="322"/>
        <v>70400</v>
      </c>
      <c r="N10329" s="2">
        <f t="shared" si="323"/>
        <v>20</v>
      </c>
    </row>
    <row r="10330" spans="1:14" x14ac:dyDescent="0.3">
      <c r="A10330" t="s">
        <v>30637</v>
      </c>
      <c r="B10330" t="s">
        <v>1312</v>
      </c>
      <c r="C10330">
        <v>3.8</v>
      </c>
      <c r="D10330">
        <v>64</v>
      </c>
      <c r="E10330">
        <v>4999</v>
      </c>
      <c r="F10330">
        <v>1199</v>
      </c>
      <c r="G10330" t="s">
        <v>29</v>
      </c>
      <c r="H10330" t="s">
        <v>30638</v>
      </c>
      <c r="I10330" t="s">
        <v>132</v>
      </c>
      <c r="J10330" t="s">
        <v>1314</v>
      </c>
      <c r="K10330" t="s">
        <v>30639</v>
      </c>
      <c r="L10330">
        <v>15646522</v>
      </c>
      <c r="M10330">
        <f t="shared" si="322"/>
        <v>76736</v>
      </c>
      <c r="N10330" s="2">
        <f t="shared" si="323"/>
        <v>76.015203040608128</v>
      </c>
    </row>
    <row r="10331" spans="1:14" x14ac:dyDescent="0.3">
      <c r="A10331" t="s">
        <v>30640</v>
      </c>
      <c r="B10331" t="s">
        <v>4971</v>
      </c>
      <c r="C10331">
        <v>4.5</v>
      </c>
      <c r="D10331">
        <v>491</v>
      </c>
      <c r="E10331">
        <v>399</v>
      </c>
      <c r="F10331">
        <v>359</v>
      </c>
      <c r="G10331" t="s">
        <v>19652</v>
      </c>
      <c r="H10331" t="s">
        <v>30641</v>
      </c>
      <c r="I10331" t="s">
        <v>2497</v>
      </c>
      <c r="J10331" t="s">
        <v>4973</v>
      </c>
      <c r="K10331" t="s">
        <v>30642</v>
      </c>
      <c r="L10331">
        <v>11081194</v>
      </c>
      <c r="M10331">
        <f t="shared" si="322"/>
        <v>176269</v>
      </c>
      <c r="N10331" s="2">
        <f t="shared" si="323"/>
        <v>10.025062656641603</v>
      </c>
    </row>
    <row r="10332" spans="1:14" x14ac:dyDescent="0.3">
      <c r="A10332" t="s">
        <v>30643</v>
      </c>
      <c r="B10332" t="s">
        <v>7383</v>
      </c>
      <c r="C10332">
        <v>4.5999999999999996</v>
      </c>
      <c r="D10332">
        <v>25</v>
      </c>
      <c r="E10332">
        <v>699</v>
      </c>
      <c r="F10332">
        <v>629</v>
      </c>
      <c r="G10332" t="s">
        <v>30644</v>
      </c>
      <c r="H10332" t="s">
        <v>30645</v>
      </c>
      <c r="I10332" t="s">
        <v>297</v>
      </c>
      <c r="J10332" t="s">
        <v>7386</v>
      </c>
      <c r="K10332" t="s">
        <v>30646</v>
      </c>
      <c r="L10332">
        <v>17444518</v>
      </c>
      <c r="M10332">
        <f t="shared" si="322"/>
        <v>15725</v>
      </c>
      <c r="N10332" s="2">
        <f t="shared" si="323"/>
        <v>10.014306151645208</v>
      </c>
    </row>
    <row r="10333" spans="1:14" x14ac:dyDescent="0.3">
      <c r="A10333" t="s">
        <v>30647</v>
      </c>
      <c r="B10333" t="s">
        <v>1830</v>
      </c>
      <c r="C10333">
        <v>3.6</v>
      </c>
      <c r="D10333">
        <v>23</v>
      </c>
      <c r="E10333">
        <v>6500</v>
      </c>
      <c r="F10333">
        <v>1499</v>
      </c>
      <c r="G10333" t="s">
        <v>16</v>
      </c>
      <c r="H10333" t="s">
        <v>30648</v>
      </c>
      <c r="I10333" t="s">
        <v>6518</v>
      </c>
      <c r="J10333" t="s">
        <v>1833</v>
      </c>
      <c r="K10333" t="s">
        <v>30649</v>
      </c>
      <c r="L10333">
        <v>15532882</v>
      </c>
      <c r="M10333">
        <f t="shared" si="322"/>
        <v>34477</v>
      </c>
      <c r="N10333" s="2">
        <f t="shared" si="323"/>
        <v>76.938461538461539</v>
      </c>
    </row>
    <row r="10334" spans="1:14" x14ac:dyDescent="0.3">
      <c r="A10334" t="s">
        <v>22225</v>
      </c>
      <c r="B10334" t="s">
        <v>1382</v>
      </c>
      <c r="C10334">
        <v>4.8</v>
      </c>
      <c r="D10334">
        <v>4</v>
      </c>
      <c r="E10334">
        <v>1999</v>
      </c>
      <c r="F10334">
        <v>1999</v>
      </c>
      <c r="G10334" t="s">
        <v>124</v>
      </c>
      <c r="H10334" t="s">
        <v>30650</v>
      </c>
      <c r="I10334" t="s">
        <v>132</v>
      </c>
      <c r="J10334" t="s">
        <v>1384</v>
      </c>
      <c r="K10334" t="s">
        <v>30651</v>
      </c>
      <c r="L10334">
        <v>17102454</v>
      </c>
      <c r="M10334">
        <f t="shared" si="322"/>
        <v>7996</v>
      </c>
      <c r="N10334" s="2">
        <f t="shared" si="323"/>
        <v>0</v>
      </c>
    </row>
    <row r="10335" spans="1:14" x14ac:dyDescent="0.3">
      <c r="A10335" t="s">
        <v>12885</v>
      </c>
      <c r="B10335" t="s">
        <v>54</v>
      </c>
      <c r="C10335">
        <v>4</v>
      </c>
      <c r="D10335">
        <v>25</v>
      </c>
      <c r="E10335">
        <v>1299</v>
      </c>
      <c r="F10335">
        <v>454</v>
      </c>
      <c r="G10335" t="s">
        <v>67</v>
      </c>
      <c r="H10335" t="s">
        <v>30652</v>
      </c>
      <c r="I10335" t="s">
        <v>1532</v>
      </c>
      <c r="J10335" t="s">
        <v>57</v>
      </c>
      <c r="K10335" t="s">
        <v>30653</v>
      </c>
      <c r="L10335">
        <v>14219684</v>
      </c>
      <c r="M10335">
        <f t="shared" si="322"/>
        <v>11350</v>
      </c>
      <c r="N10335" s="2">
        <f t="shared" si="323"/>
        <v>65.050038491147035</v>
      </c>
    </row>
    <row r="10336" spans="1:14" x14ac:dyDescent="0.3">
      <c r="A10336" t="s">
        <v>30654</v>
      </c>
      <c r="B10336" t="s">
        <v>492</v>
      </c>
      <c r="C10336">
        <v>4.5</v>
      </c>
      <c r="D10336">
        <v>11</v>
      </c>
      <c r="E10336">
        <v>599</v>
      </c>
      <c r="F10336">
        <v>599</v>
      </c>
      <c r="G10336" t="s">
        <v>573</v>
      </c>
      <c r="H10336" t="s">
        <v>30655</v>
      </c>
      <c r="I10336" t="s">
        <v>1229</v>
      </c>
      <c r="J10336" t="s">
        <v>496</v>
      </c>
      <c r="K10336" t="s">
        <v>30656</v>
      </c>
      <c r="L10336">
        <v>17832850</v>
      </c>
      <c r="M10336">
        <f t="shared" si="322"/>
        <v>6589</v>
      </c>
      <c r="N10336" s="2">
        <f t="shared" si="323"/>
        <v>0</v>
      </c>
    </row>
    <row r="10337" spans="1:14" x14ac:dyDescent="0.3">
      <c r="A10337" t="s">
        <v>30657</v>
      </c>
      <c r="B10337" t="s">
        <v>80</v>
      </c>
      <c r="C10337">
        <v>4.2</v>
      </c>
      <c r="D10337">
        <v>146</v>
      </c>
      <c r="E10337">
        <v>1299</v>
      </c>
      <c r="F10337">
        <v>649</v>
      </c>
      <c r="G10337" t="s">
        <v>42</v>
      </c>
      <c r="H10337" t="s">
        <v>30658</v>
      </c>
      <c r="I10337" t="s">
        <v>56</v>
      </c>
      <c r="J10337" t="s">
        <v>84</v>
      </c>
      <c r="K10337" t="s">
        <v>30659</v>
      </c>
      <c r="L10337">
        <v>13879782</v>
      </c>
      <c r="M10337">
        <f t="shared" si="322"/>
        <v>94754</v>
      </c>
      <c r="N10337" s="2">
        <f t="shared" si="323"/>
        <v>50.038491147036183</v>
      </c>
    </row>
    <row r="10338" spans="1:14" x14ac:dyDescent="0.3">
      <c r="A10338" t="s">
        <v>30660</v>
      </c>
      <c r="B10338" t="s">
        <v>895</v>
      </c>
      <c r="C10338">
        <v>4.0999999999999996</v>
      </c>
      <c r="D10338">
        <v>7</v>
      </c>
      <c r="E10338">
        <v>1990</v>
      </c>
      <c r="F10338">
        <v>1990</v>
      </c>
      <c r="G10338" t="s">
        <v>42</v>
      </c>
      <c r="H10338" t="s">
        <v>30661</v>
      </c>
      <c r="I10338" t="s">
        <v>56</v>
      </c>
      <c r="J10338" t="s">
        <v>898</v>
      </c>
      <c r="K10338" t="s">
        <v>30662</v>
      </c>
      <c r="L10338">
        <v>17268990</v>
      </c>
      <c r="M10338">
        <f t="shared" si="322"/>
        <v>13930</v>
      </c>
      <c r="N10338" s="2">
        <f t="shared" si="323"/>
        <v>0</v>
      </c>
    </row>
    <row r="10339" spans="1:14" x14ac:dyDescent="0.3">
      <c r="A10339" t="s">
        <v>20412</v>
      </c>
      <c r="B10339" t="s">
        <v>2383</v>
      </c>
      <c r="C10339">
        <v>3.1</v>
      </c>
      <c r="D10339">
        <v>43</v>
      </c>
      <c r="E10339">
        <v>1299</v>
      </c>
      <c r="F10339">
        <v>584</v>
      </c>
      <c r="G10339" t="s">
        <v>683</v>
      </c>
      <c r="H10339" t="s">
        <v>30663</v>
      </c>
      <c r="I10339" t="s">
        <v>76</v>
      </c>
      <c r="J10339" t="s">
        <v>2385</v>
      </c>
      <c r="K10339" t="s">
        <v>30664</v>
      </c>
      <c r="L10339">
        <v>15565940</v>
      </c>
      <c r="M10339">
        <f t="shared" si="322"/>
        <v>25112</v>
      </c>
      <c r="N10339" s="2">
        <f t="shared" si="323"/>
        <v>55.042340261739795</v>
      </c>
    </row>
    <row r="10340" spans="1:14" x14ac:dyDescent="0.3">
      <c r="A10340" t="s">
        <v>3340</v>
      </c>
      <c r="B10340" t="s">
        <v>816</v>
      </c>
      <c r="C10340">
        <v>4.8</v>
      </c>
      <c r="D10340">
        <v>6</v>
      </c>
      <c r="E10340">
        <v>2999</v>
      </c>
      <c r="F10340">
        <v>2549</v>
      </c>
      <c r="G10340" t="s">
        <v>757</v>
      </c>
      <c r="H10340" t="s">
        <v>30665</v>
      </c>
      <c r="I10340" t="s">
        <v>446</v>
      </c>
      <c r="J10340" t="s">
        <v>819</v>
      </c>
      <c r="K10340" t="s">
        <v>30666</v>
      </c>
      <c r="L10340">
        <v>14776054</v>
      </c>
      <c r="M10340">
        <f t="shared" si="322"/>
        <v>15294</v>
      </c>
      <c r="N10340" s="2">
        <f t="shared" si="323"/>
        <v>15.005001667222405</v>
      </c>
    </row>
    <row r="10341" spans="1:14" x14ac:dyDescent="0.3">
      <c r="A10341" t="s">
        <v>30667</v>
      </c>
      <c r="B10341" t="s">
        <v>1513</v>
      </c>
      <c r="C10341">
        <v>4.2</v>
      </c>
      <c r="D10341">
        <v>61</v>
      </c>
      <c r="E10341">
        <v>799</v>
      </c>
      <c r="F10341">
        <v>319</v>
      </c>
      <c r="G10341" t="s">
        <v>67</v>
      </c>
      <c r="H10341" t="s">
        <v>30668</v>
      </c>
      <c r="I10341" t="s">
        <v>37</v>
      </c>
      <c r="J10341" t="s">
        <v>1515</v>
      </c>
      <c r="K10341" t="s">
        <v>30669</v>
      </c>
      <c r="L10341">
        <v>15609946</v>
      </c>
      <c r="M10341">
        <f t="shared" si="322"/>
        <v>19459</v>
      </c>
      <c r="N10341" s="2">
        <f t="shared" si="323"/>
        <v>60.075093867334175</v>
      </c>
    </row>
    <row r="10342" spans="1:14" x14ac:dyDescent="0.3">
      <c r="A10342" t="s">
        <v>3463</v>
      </c>
      <c r="B10342" t="s">
        <v>947</v>
      </c>
      <c r="C10342">
        <v>4.5</v>
      </c>
      <c r="D10342">
        <v>202</v>
      </c>
      <c r="E10342">
        <v>1050</v>
      </c>
      <c r="F10342">
        <v>903</v>
      </c>
      <c r="G10342" t="s">
        <v>29</v>
      </c>
      <c r="H10342" t="s">
        <v>30670</v>
      </c>
      <c r="I10342" t="s">
        <v>273</v>
      </c>
      <c r="J10342" t="s">
        <v>949</v>
      </c>
      <c r="K10342" t="s">
        <v>30671</v>
      </c>
      <c r="L10342">
        <v>9599089</v>
      </c>
      <c r="M10342">
        <f t="shared" si="322"/>
        <v>182406</v>
      </c>
      <c r="N10342" s="2">
        <f t="shared" si="323"/>
        <v>14.000000000000002</v>
      </c>
    </row>
    <row r="10343" spans="1:14" x14ac:dyDescent="0.3">
      <c r="A10343" t="s">
        <v>29653</v>
      </c>
      <c r="B10343" t="s">
        <v>9008</v>
      </c>
      <c r="C10343">
        <v>4.7</v>
      </c>
      <c r="D10343">
        <v>12</v>
      </c>
      <c r="E10343">
        <v>899</v>
      </c>
      <c r="F10343">
        <v>449</v>
      </c>
      <c r="G10343" t="s">
        <v>29</v>
      </c>
      <c r="H10343" t="s">
        <v>30672</v>
      </c>
      <c r="I10343" t="s">
        <v>37</v>
      </c>
      <c r="J10343" t="s">
        <v>9010</v>
      </c>
      <c r="K10343" t="s">
        <v>30673</v>
      </c>
      <c r="L10343">
        <v>16100980</v>
      </c>
      <c r="M10343">
        <f t="shared" si="322"/>
        <v>5388</v>
      </c>
      <c r="N10343" s="2">
        <f t="shared" si="323"/>
        <v>50.055617352614014</v>
      </c>
    </row>
    <row r="10344" spans="1:14" x14ac:dyDescent="0.3">
      <c r="A10344" t="s">
        <v>3952</v>
      </c>
      <c r="B10344" t="s">
        <v>2705</v>
      </c>
      <c r="C10344">
        <v>3.7</v>
      </c>
      <c r="D10344">
        <v>308</v>
      </c>
      <c r="E10344">
        <v>2499</v>
      </c>
      <c r="F10344">
        <v>1249</v>
      </c>
      <c r="G10344" t="s">
        <v>683</v>
      </c>
      <c r="H10344" t="s">
        <v>30674</v>
      </c>
      <c r="I10344" t="s">
        <v>685</v>
      </c>
      <c r="J10344" t="s">
        <v>2707</v>
      </c>
      <c r="K10344" t="s">
        <v>30675</v>
      </c>
      <c r="L10344">
        <v>9891701</v>
      </c>
      <c r="M10344">
        <f t="shared" si="322"/>
        <v>384692</v>
      </c>
      <c r="N10344" s="2">
        <f t="shared" si="323"/>
        <v>50.020008003201276</v>
      </c>
    </row>
    <row r="10345" spans="1:14" x14ac:dyDescent="0.3">
      <c r="A10345" t="s">
        <v>30676</v>
      </c>
      <c r="B10345" t="s">
        <v>2679</v>
      </c>
      <c r="C10345">
        <v>4</v>
      </c>
      <c r="D10345">
        <v>4</v>
      </c>
      <c r="E10345">
        <v>559</v>
      </c>
      <c r="F10345">
        <v>559</v>
      </c>
      <c r="G10345" t="s">
        <v>16</v>
      </c>
      <c r="H10345" t="s">
        <v>30677</v>
      </c>
      <c r="I10345" t="s">
        <v>548</v>
      </c>
      <c r="J10345" t="s">
        <v>2681</v>
      </c>
      <c r="K10345" t="e">
        <f>-louis-philippe-men-pack-of-3-black-patterned-shoe-liners-socks</f>
        <v>#NAME?</v>
      </c>
      <c r="L10345">
        <v>17983844</v>
      </c>
      <c r="M10345">
        <f t="shared" si="322"/>
        <v>2236</v>
      </c>
      <c r="N10345" s="2">
        <f t="shared" si="323"/>
        <v>0</v>
      </c>
    </row>
    <row r="10346" spans="1:14" x14ac:dyDescent="0.3">
      <c r="A10346" t="s">
        <v>30678</v>
      </c>
      <c r="B10346" t="s">
        <v>9323</v>
      </c>
      <c r="C10346">
        <v>4.4000000000000004</v>
      </c>
      <c r="D10346">
        <v>2700</v>
      </c>
      <c r="E10346">
        <v>699</v>
      </c>
      <c r="F10346">
        <v>615</v>
      </c>
      <c r="G10346" t="s">
        <v>16</v>
      </c>
      <c r="H10346" t="s">
        <v>30679</v>
      </c>
      <c r="I10346" t="s">
        <v>19585</v>
      </c>
      <c r="J10346" t="s">
        <v>9325</v>
      </c>
      <c r="K10346" t="s">
        <v>30680</v>
      </c>
      <c r="L10346">
        <v>7638906</v>
      </c>
      <c r="M10346">
        <f t="shared" si="322"/>
        <v>1660500</v>
      </c>
      <c r="N10346" s="2">
        <f t="shared" si="323"/>
        <v>12.017167381974248</v>
      </c>
    </row>
    <row r="10347" spans="1:14" x14ac:dyDescent="0.3">
      <c r="A10347" t="s">
        <v>174</v>
      </c>
      <c r="B10347" t="s">
        <v>2373</v>
      </c>
      <c r="C10347">
        <v>4.2</v>
      </c>
      <c r="D10347">
        <v>680</v>
      </c>
      <c r="E10347">
        <v>2699</v>
      </c>
      <c r="F10347">
        <v>1079</v>
      </c>
      <c r="G10347" t="s">
        <v>16</v>
      </c>
      <c r="H10347" t="s">
        <v>30681</v>
      </c>
      <c r="I10347" t="s">
        <v>177</v>
      </c>
      <c r="J10347" t="s">
        <v>2375</v>
      </c>
      <c r="K10347" t="s">
        <v>30682</v>
      </c>
      <c r="L10347">
        <v>9897257</v>
      </c>
      <c r="M10347">
        <f t="shared" si="322"/>
        <v>733720</v>
      </c>
      <c r="N10347" s="2">
        <f t="shared" si="323"/>
        <v>60.022230455724348</v>
      </c>
    </row>
    <row r="10348" spans="1:14" x14ac:dyDescent="0.3">
      <c r="A10348" t="s">
        <v>15664</v>
      </c>
      <c r="B10348" t="s">
        <v>1273</v>
      </c>
      <c r="C10348">
        <v>4.2</v>
      </c>
      <c r="D10348">
        <v>163</v>
      </c>
      <c r="E10348">
        <v>1049</v>
      </c>
      <c r="F10348">
        <v>555</v>
      </c>
      <c r="G10348" t="s">
        <v>42</v>
      </c>
      <c r="H10348" t="s">
        <v>30683</v>
      </c>
      <c r="I10348" t="s">
        <v>56</v>
      </c>
      <c r="J10348" t="s">
        <v>1275</v>
      </c>
      <c r="K10348" t="s">
        <v>30684</v>
      </c>
      <c r="L10348">
        <v>13417586</v>
      </c>
      <c r="M10348">
        <f t="shared" si="322"/>
        <v>90465</v>
      </c>
      <c r="N10348" s="2">
        <f t="shared" si="323"/>
        <v>47.092469018112489</v>
      </c>
    </row>
    <row r="10349" spans="1:14" x14ac:dyDescent="0.3">
      <c r="A10349" t="s">
        <v>30685</v>
      </c>
      <c r="B10349" t="s">
        <v>816</v>
      </c>
      <c r="C10349">
        <v>4.0999999999999996</v>
      </c>
      <c r="D10349">
        <v>8</v>
      </c>
      <c r="E10349">
        <v>3999</v>
      </c>
      <c r="F10349">
        <v>2999</v>
      </c>
      <c r="G10349" t="s">
        <v>95</v>
      </c>
      <c r="H10349" t="s">
        <v>30686</v>
      </c>
      <c r="I10349" t="s">
        <v>50</v>
      </c>
      <c r="J10349" t="s">
        <v>819</v>
      </c>
      <c r="K10349" t="s">
        <v>30687</v>
      </c>
      <c r="L10349">
        <v>14776038</v>
      </c>
      <c r="M10349">
        <f t="shared" si="322"/>
        <v>23992</v>
      </c>
      <c r="N10349" s="2">
        <f t="shared" si="323"/>
        <v>25.006251562890725</v>
      </c>
    </row>
    <row r="10350" spans="1:14" x14ac:dyDescent="0.3">
      <c r="A10350" t="s">
        <v>30688</v>
      </c>
      <c r="B10350" t="s">
        <v>165</v>
      </c>
      <c r="C10350">
        <v>4.5999999999999996</v>
      </c>
      <c r="D10350">
        <v>5</v>
      </c>
      <c r="E10350">
        <v>5999</v>
      </c>
      <c r="F10350">
        <v>3299</v>
      </c>
      <c r="G10350" t="s">
        <v>67</v>
      </c>
      <c r="H10350" t="s">
        <v>30689</v>
      </c>
      <c r="I10350" t="s">
        <v>740</v>
      </c>
      <c r="J10350" t="s">
        <v>168</v>
      </c>
      <c r="K10350" t="s">
        <v>30690</v>
      </c>
      <c r="L10350">
        <v>15836626</v>
      </c>
      <c r="M10350">
        <f t="shared" si="322"/>
        <v>16495</v>
      </c>
      <c r="N10350" s="2">
        <f t="shared" si="323"/>
        <v>45.007501250208371</v>
      </c>
    </row>
    <row r="10351" spans="1:14" x14ac:dyDescent="0.3">
      <c r="A10351" t="s">
        <v>1655</v>
      </c>
      <c r="B10351" t="s">
        <v>5040</v>
      </c>
      <c r="C10351">
        <v>3.9</v>
      </c>
      <c r="D10351">
        <v>46</v>
      </c>
      <c r="E10351">
        <v>999</v>
      </c>
      <c r="F10351">
        <v>449</v>
      </c>
      <c r="G10351" t="s">
        <v>563</v>
      </c>
      <c r="H10351" t="s">
        <v>30691</v>
      </c>
      <c r="I10351" t="s">
        <v>297</v>
      </c>
      <c r="J10351" t="s">
        <v>5042</v>
      </c>
      <c r="K10351" t="s">
        <v>30692</v>
      </c>
      <c r="L10351">
        <v>14071066</v>
      </c>
      <c r="M10351">
        <f t="shared" si="322"/>
        <v>20654</v>
      </c>
      <c r="N10351" s="2">
        <f t="shared" si="323"/>
        <v>55.055055055055057</v>
      </c>
    </row>
    <row r="10352" spans="1:14" x14ac:dyDescent="0.3">
      <c r="A10352" t="s">
        <v>30693</v>
      </c>
      <c r="B10352" t="s">
        <v>41</v>
      </c>
      <c r="C10352">
        <v>5</v>
      </c>
      <c r="D10352">
        <v>7</v>
      </c>
      <c r="E10352">
        <v>2799</v>
      </c>
      <c r="F10352">
        <v>1679</v>
      </c>
      <c r="G10352" t="s">
        <v>124</v>
      </c>
      <c r="H10352" t="s">
        <v>30694</v>
      </c>
      <c r="I10352" t="s">
        <v>740</v>
      </c>
      <c r="J10352" t="s">
        <v>45</v>
      </c>
      <c r="K10352" t="s">
        <v>30695</v>
      </c>
      <c r="L10352">
        <v>16796760</v>
      </c>
      <c r="M10352">
        <f t="shared" si="322"/>
        <v>11753</v>
      </c>
      <c r="N10352" s="2">
        <f t="shared" si="323"/>
        <v>40.014290818149341</v>
      </c>
    </row>
    <row r="10353" spans="1:14" x14ac:dyDescent="0.3">
      <c r="A10353" t="s">
        <v>2445</v>
      </c>
      <c r="B10353" t="s">
        <v>557</v>
      </c>
      <c r="C10353">
        <v>3.4</v>
      </c>
      <c r="D10353">
        <v>5</v>
      </c>
      <c r="E10353">
        <v>1799</v>
      </c>
      <c r="F10353">
        <v>1799</v>
      </c>
      <c r="G10353" t="s">
        <v>451</v>
      </c>
      <c r="H10353" t="s">
        <v>30696</v>
      </c>
      <c r="I10353" t="s">
        <v>297</v>
      </c>
      <c r="J10353" t="s">
        <v>559</v>
      </c>
      <c r="K10353" t="s">
        <v>30697</v>
      </c>
      <c r="L10353">
        <v>17917628</v>
      </c>
      <c r="M10353">
        <f t="shared" si="322"/>
        <v>8995</v>
      </c>
      <c r="N10353" s="2">
        <f t="shared" si="323"/>
        <v>0</v>
      </c>
    </row>
    <row r="10354" spans="1:14" x14ac:dyDescent="0.3">
      <c r="A10354" t="s">
        <v>30698</v>
      </c>
      <c r="B10354" t="s">
        <v>15</v>
      </c>
      <c r="C10354">
        <v>4.0999999999999996</v>
      </c>
      <c r="D10354">
        <v>9</v>
      </c>
      <c r="E10354">
        <v>3999</v>
      </c>
      <c r="F10354">
        <v>1559</v>
      </c>
      <c r="G10354" t="s">
        <v>16</v>
      </c>
      <c r="H10354" t="s">
        <v>30699</v>
      </c>
      <c r="I10354" t="s">
        <v>18</v>
      </c>
      <c r="J10354" t="s">
        <v>19</v>
      </c>
      <c r="K10354" t="s">
        <v>30700</v>
      </c>
      <c r="L10354">
        <v>17509558</v>
      </c>
      <c r="M10354">
        <f t="shared" si="322"/>
        <v>14031</v>
      </c>
      <c r="N10354" s="2">
        <f t="shared" si="323"/>
        <v>61.015253813453363</v>
      </c>
    </row>
    <row r="10355" spans="1:14" x14ac:dyDescent="0.3">
      <c r="A10355" t="s">
        <v>30701</v>
      </c>
      <c r="B10355" t="s">
        <v>2679</v>
      </c>
      <c r="C10355">
        <v>4.4000000000000004</v>
      </c>
      <c r="D10355">
        <v>18</v>
      </c>
      <c r="E10355">
        <v>9999</v>
      </c>
      <c r="F10355">
        <v>5499</v>
      </c>
      <c r="G10355" t="s">
        <v>1185</v>
      </c>
      <c r="H10355" t="s">
        <v>30702</v>
      </c>
      <c r="I10355" t="s">
        <v>1192</v>
      </c>
      <c r="J10355" t="s">
        <v>2681</v>
      </c>
      <c r="K10355" t="s">
        <v>30703</v>
      </c>
      <c r="L10355">
        <v>15926356</v>
      </c>
      <c r="M10355">
        <f t="shared" si="322"/>
        <v>98982</v>
      </c>
      <c r="N10355" s="2">
        <f t="shared" si="323"/>
        <v>45.004500450045001</v>
      </c>
    </row>
    <row r="10356" spans="1:14" x14ac:dyDescent="0.3">
      <c r="A10356" t="s">
        <v>30704</v>
      </c>
      <c r="B10356" t="s">
        <v>54</v>
      </c>
      <c r="C10356">
        <v>4.0999999999999996</v>
      </c>
      <c r="D10356">
        <v>85</v>
      </c>
      <c r="E10356">
        <v>1399</v>
      </c>
      <c r="F10356">
        <v>839</v>
      </c>
      <c r="G10356" t="s">
        <v>42</v>
      </c>
      <c r="H10356" t="s">
        <v>30705</v>
      </c>
      <c r="I10356" t="s">
        <v>56</v>
      </c>
      <c r="J10356" t="s">
        <v>57</v>
      </c>
      <c r="K10356" t="s">
        <v>30706</v>
      </c>
      <c r="L10356">
        <v>14219790</v>
      </c>
      <c r="M10356">
        <f t="shared" si="322"/>
        <v>71315</v>
      </c>
      <c r="N10356" s="2">
        <f t="shared" si="323"/>
        <v>40.028591851322368</v>
      </c>
    </row>
    <row r="10357" spans="1:14" x14ac:dyDescent="0.3">
      <c r="A10357" t="s">
        <v>3466</v>
      </c>
      <c r="B10357" t="s">
        <v>1222</v>
      </c>
      <c r="C10357">
        <v>3.4</v>
      </c>
      <c r="D10357">
        <v>84</v>
      </c>
      <c r="E10357">
        <v>1149</v>
      </c>
      <c r="F10357">
        <v>574</v>
      </c>
      <c r="G10357" t="s">
        <v>67</v>
      </c>
      <c r="H10357" t="s">
        <v>30707</v>
      </c>
      <c r="I10357" t="s">
        <v>1064</v>
      </c>
      <c r="J10357" t="s">
        <v>1224</v>
      </c>
      <c r="K10357" t="s">
        <v>30708</v>
      </c>
      <c r="L10357">
        <v>14039636</v>
      </c>
      <c r="M10357">
        <f t="shared" si="322"/>
        <v>48216</v>
      </c>
      <c r="N10357" s="2">
        <f t="shared" si="323"/>
        <v>50.043516100957355</v>
      </c>
    </row>
    <row r="10358" spans="1:14" x14ac:dyDescent="0.3">
      <c r="A10358" t="s">
        <v>30709</v>
      </c>
      <c r="B10358" t="s">
        <v>80</v>
      </c>
      <c r="C10358">
        <v>4.3</v>
      </c>
      <c r="D10358">
        <v>21</v>
      </c>
      <c r="E10358">
        <v>1299</v>
      </c>
      <c r="F10358">
        <v>519</v>
      </c>
      <c r="G10358" t="s">
        <v>42</v>
      </c>
      <c r="H10358" t="s">
        <v>30710</v>
      </c>
      <c r="I10358" t="s">
        <v>56</v>
      </c>
      <c r="J10358" t="s">
        <v>84</v>
      </c>
      <c r="K10358" t="s">
        <v>30711</v>
      </c>
      <c r="L10358">
        <v>17435464</v>
      </c>
      <c r="M10358">
        <f t="shared" si="322"/>
        <v>10899</v>
      </c>
      <c r="N10358" s="2">
        <f t="shared" si="323"/>
        <v>60.046189376443415</v>
      </c>
    </row>
    <row r="10359" spans="1:14" x14ac:dyDescent="0.3">
      <c r="A10359" t="s">
        <v>18372</v>
      </c>
      <c r="B10359" t="s">
        <v>230</v>
      </c>
      <c r="C10359">
        <v>3.9</v>
      </c>
      <c r="D10359">
        <v>137</v>
      </c>
      <c r="E10359">
        <v>1299</v>
      </c>
      <c r="F10359">
        <v>649</v>
      </c>
      <c r="G10359" t="s">
        <v>67</v>
      </c>
      <c r="H10359" t="s">
        <v>30712</v>
      </c>
      <c r="I10359" t="s">
        <v>37</v>
      </c>
      <c r="J10359" t="s">
        <v>232</v>
      </c>
      <c r="K10359" t="s">
        <v>30713</v>
      </c>
      <c r="L10359">
        <v>13621230</v>
      </c>
      <c r="M10359">
        <f t="shared" si="322"/>
        <v>88913</v>
      </c>
      <c r="N10359" s="2">
        <f t="shared" si="323"/>
        <v>50.038491147036183</v>
      </c>
    </row>
    <row r="10360" spans="1:14" x14ac:dyDescent="0.3">
      <c r="A10360" t="s">
        <v>12107</v>
      </c>
      <c r="B10360" t="s">
        <v>12108</v>
      </c>
      <c r="C10360">
        <v>4</v>
      </c>
      <c r="D10360">
        <v>651</v>
      </c>
      <c r="E10360">
        <v>1699</v>
      </c>
      <c r="F10360">
        <v>509</v>
      </c>
      <c r="G10360" t="s">
        <v>74</v>
      </c>
      <c r="H10360" t="s">
        <v>30714</v>
      </c>
      <c r="I10360" t="s">
        <v>1080</v>
      </c>
      <c r="J10360" t="s">
        <v>12110</v>
      </c>
      <c r="K10360" t="s">
        <v>12111</v>
      </c>
      <c r="L10360">
        <v>1735378</v>
      </c>
      <c r="M10360">
        <f t="shared" si="322"/>
        <v>331359</v>
      </c>
      <c r="N10360" s="2">
        <f t="shared" si="323"/>
        <v>70.041200706297829</v>
      </c>
    </row>
    <row r="10361" spans="1:14" x14ac:dyDescent="0.3">
      <c r="A10361" t="s">
        <v>30715</v>
      </c>
      <c r="B10361" t="s">
        <v>6388</v>
      </c>
      <c r="C10361">
        <v>4.4000000000000004</v>
      </c>
      <c r="D10361">
        <v>922</v>
      </c>
      <c r="E10361">
        <v>1425</v>
      </c>
      <c r="F10361">
        <v>1425</v>
      </c>
      <c r="G10361" t="s">
        <v>30716</v>
      </c>
      <c r="H10361" t="s">
        <v>30717</v>
      </c>
      <c r="I10361" t="s">
        <v>5435</v>
      </c>
      <c r="J10361" t="s">
        <v>6391</v>
      </c>
      <c r="K10361" t="s">
        <v>30718</v>
      </c>
      <c r="L10361">
        <v>10231653</v>
      </c>
      <c r="M10361">
        <f t="shared" si="322"/>
        <v>1313850</v>
      </c>
      <c r="N10361" s="2">
        <f t="shared" si="323"/>
        <v>0</v>
      </c>
    </row>
    <row r="10362" spans="1:14" x14ac:dyDescent="0.3">
      <c r="A10362" t="s">
        <v>30719</v>
      </c>
      <c r="B10362" t="s">
        <v>230</v>
      </c>
      <c r="C10362">
        <v>4</v>
      </c>
      <c r="D10362">
        <v>505</v>
      </c>
      <c r="E10362">
        <v>4899</v>
      </c>
      <c r="F10362">
        <v>1469</v>
      </c>
      <c r="G10362" t="s">
        <v>16</v>
      </c>
      <c r="H10362" t="s">
        <v>30720</v>
      </c>
      <c r="I10362" t="s">
        <v>177</v>
      </c>
      <c r="J10362" t="s">
        <v>232</v>
      </c>
      <c r="K10362" t="s">
        <v>30721</v>
      </c>
      <c r="L10362">
        <v>1630936</v>
      </c>
      <c r="M10362">
        <f t="shared" si="322"/>
        <v>741845</v>
      </c>
      <c r="N10362" s="2">
        <f t="shared" si="323"/>
        <v>70.014288630332715</v>
      </c>
    </row>
    <row r="10363" spans="1:14" x14ac:dyDescent="0.3">
      <c r="A10363" t="s">
        <v>2753</v>
      </c>
      <c r="B10363" t="s">
        <v>7059</v>
      </c>
      <c r="C10363">
        <v>4.4000000000000004</v>
      </c>
      <c r="D10363">
        <v>117</v>
      </c>
      <c r="E10363">
        <v>999</v>
      </c>
      <c r="F10363">
        <v>949</v>
      </c>
      <c r="G10363" t="s">
        <v>42</v>
      </c>
      <c r="H10363" t="s">
        <v>30722</v>
      </c>
      <c r="I10363" t="s">
        <v>110</v>
      </c>
      <c r="J10363" t="s">
        <v>7062</v>
      </c>
      <c r="K10363" t="s">
        <v>30723</v>
      </c>
      <c r="L10363">
        <v>13904708</v>
      </c>
      <c r="M10363">
        <f t="shared" si="322"/>
        <v>111033</v>
      </c>
      <c r="N10363" s="2">
        <f t="shared" si="323"/>
        <v>5.005005005005005</v>
      </c>
    </row>
    <row r="10364" spans="1:14" x14ac:dyDescent="0.3">
      <c r="A10364" t="s">
        <v>9893</v>
      </c>
      <c r="B10364" t="s">
        <v>3777</v>
      </c>
      <c r="C10364">
        <v>4.8</v>
      </c>
      <c r="D10364">
        <v>10</v>
      </c>
      <c r="E10364">
        <v>1598</v>
      </c>
      <c r="F10364">
        <v>878</v>
      </c>
      <c r="G10364" t="s">
        <v>67</v>
      </c>
      <c r="H10364" t="s">
        <v>30724</v>
      </c>
      <c r="I10364" t="s">
        <v>297</v>
      </c>
      <c r="J10364" t="s">
        <v>3779</v>
      </c>
      <c r="K10364" t="s">
        <v>30725</v>
      </c>
      <c r="L10364">
        <v>15253956</v>
      </c>
      <c r="M10364">
        <f t="shared" si="322"/>
        <v>8780</v>
      </c>
      <c r="N10364" s="2">
        <f t="shared" si="323"/>
        <v>45.056320400500624</v>
      </c>
    </row>
    <row r="10365" spans="1:14" x14ac:dyDescent="0.3">
      <c r="A10365" t="s">
        <v>7134</v>
      </c>
      <c r="B10365" t="s">
        <v>54</v>
      </c>
      <c r="C10365">
        <v>4.4000000000000004</v>
      </c>
      <c r="D10365">
        <v>135</v>
      </c>
      <c r="E10365">
        <v>3199</v>
      </c>
      <c r="F10365">
        <v>1119</v>
      </c>
      <c r="G10365" t="s">
        <v>16</v>
      </c>
      <c r="H10365" t="s">
        <v>30726</v>
      </c>
      <c r="I10365" t="s">
        <v>586</v>
      </c>
      <c r="J10365" t="s">
        <v>57</v>
      </c>
      <c r="K10365" t="s">
        <v>28283</v>
      </c>
      <c r="L10365">
        <v>8311883</v>
      </c>
      <c r="M10365">
        <f t="shared" si="322"/>
        <v>151065</v>
      </c>
      <c r="N10365" s="2">
        <f t="shared" si="323"/>
        <v>65.020318849640518</v>
      </c>
    </row>
    <row r="10366" spans="1:14" x14ac:dyDescent="0.3">
      <c r="A10366" t="s">
        <v>11095</v>
      </c>
      <c r="B10366" t="s">
        <v>23224</v>
      </c>
      <c r="C10366">
        <v>4.0999999999999996</v>
      </c>
      <c r="D10366">
        <v>65</v>
      </c>
      <c r="E10366">
        <v>1299</v>
      </c>
      <c r="F10366">
        <v>519</v>
      </c>
      <c r="G10366" t="s">
        <v>335</v>
      </c>
      <c r="H10366" t="s">
        <v>30727</v>
      </c>
      <c r="I10366" t="s">
        <v>37</v>
      </c>
      <c r="J10366" t="s">
        <v>23226</v>
      </c>
      <c r="K10366" t="s">
        <v>30728</v>
      </c>
      <c r="L10366">
        <v>14427224</v>
      </c>
      <c r="M10366">
        <f t="shared" si="322"/>
        <v>33735</v>
      </c>
      <c r="N10366" s="2">
        <f t="shared" si="323"/>
        <v>60.046189376443415</v>
      </c>
    </row>
    <row r="10367" spans="1:14" x14ac:dyDescent="0.3">
      <c r="A10367" t="s">
        <v>30729</v>
      </c>
      <c r="B10367" t="s">
        <v>1222</v>
      </c>
      <c r="C10367">
        <v>4.2</v>
      </c>
      <c r="D10367">
        <v>80</v>
      </c>
      <c r="E10367">
        <v>849</v>
      </c>
      <c r="F10367">
        <v>339</v>
      </c>
      <c r="G10367" t="s">
        <v>249</v>
      </c>
      <c r="H10367" t="s">
        <v>30730</v>
      </c>
      <c r="I10367" t="s">
        <v>1229</v>
      </c>
      <c r="J10367" t="s">
        <v>1224</v>
      </c>
      <c r="K10367" t="s">
        <v>30731</v>
      </c>
      <c r="L10367">
        <v>16348952</v>
      </c>
      <c r="M10367">
        <f t="shared" si="322"/>
        <v>27120</v>
      </c>
      <c r="N10367" s="2">
        <f t="shared" si="323"/>
        <v>60.07067137809188</v>
      </c>
    </row>
    <row r="10368" spans="1:14" x14ac:dyDescent="0.3">
      <c r="A10368" t="s">
        <v>17693</v>
      </c>
      <c r="B10368" t="s">
        <v>5917</v>
      </c>
      <c r="C10368">
        <v>4.2</v>
      </c>
      <c r="D10368">
        <v>29</v>
      </c>
      <c r="E10368">
        <v>1066</v>
      </c>
      <c r="F10368">
        <v>906</v>
      </c>
      <c r="G10368" t="s">
        <v>242</v>
      </c>
      <c r="H10368" t="s">
        <v>30732</v>
      </c>
      <c r="I10368" t="s">
        <v>1176</v>
      </c>
      <c r="J10368" t="s">
        <v>5919</v>
      </c>
      <c r="K10368" t="s">
        <v>30733</v>
      </c>
      <c r="L10368">
        <v>12425444</v>
      </c>
      <c r="M10368">
        <f t="shared" si="322"/>
        <v>26274</v>
      </c>
      <c r="N10368" s="2">
        <f t="shared" si="323"/>
        <v>15.0093808630394</v>
      </c>
    </row>
    <row r="10369" spans="1:14" x14ac:dyDescent="0.3">
      <c r="A10369" t="s">
        <v>6166</v>
      </c>
      <c r="B10369" t="s">
        <v>2472</v>
      </c>
      <c r="C10369">
        <v>3.9</v>
      </c>
      <c r="D10369">
        <v>404</v>
      </c>
      <c r="E10369">
        <v>1999</v>
      </c>
      <c r="F10369">
        <v>599</v>
      </c>
      <c r="G10369" t="s">
        <v>2473</v>
      </c>
      <c r="H10369" t="s">
        <v>30734</v>
      </c>
      <c r="I10369" t="s">
        <v>37</v>
      </c>
      <c r="J10369" t="s">
        <v>2475</v>
      </c>
      <c r="K10369" t="s">
        <v>30735</v>
      </c>
      <c r="L10369">
        <v>15362116</v>
      </c>
      <c r="M10369">
        <f t="shared" si="322"/>
        <v>241996</v>
      </c>
      <c r="N10369" s="2">
        <f t="shared" si="323"/>
        <v>70.035017508754379</v>
      </c>
    </row>
    <row r="10370" spans="1:14" x14ac:dyDescent="0.3">
      <c r="A10370" t="s">
        <v>30736</v>
      </c>
      <c r="B10370" t="s">
        <v>8830</v>
      </c>
      <c r="C10370">
        <v>3.8</v>
      </c>
      <c r="D10370">
        <v>17</v>
      </c>
      <c r="E10370">
        <v>8399</v>
      </c>
      <c r="F10370">
        <v>2687</v>
      </c>
      <c r="G10370" t="s">
        <v>29</v>
      </c>
      <c r="H10370" t="s">
        <v>30737</v>
      </c>
      <c r="I10370" t="s">
        <v>126</v>
      </c>
      <c r="J10370" t="s">
        <v>8832</v>
      </c>
      <c r="K10370" t="s">
        <v>30738</v>
      </c>
      <c r="L10370">
        <v>17292844</v>
      </c>
      <c r="M10370">
        <f t="shared" si="322"/>
        <v>45679</v>
      </c>
      <c r="N10370" s="2">
        <f t="shared" si="323"/>
        <v>68.008096201928808</v>
      </c>
    </row>
    <row r="10371" spans="1:14" x14ac:dyDescent="0.3">
      <c r="A10371" t="s">
        <v>25173</v>
      </c>
      <c r="B10371" t="s">
        <v>1513</v>
      </c>
      <c r="C10371">
        <v>3.8</v>
      </c>
      <c r="D10371">
        <v>29</v>
      </c>
      <c r="E10371">
        <v>1749</v>
      </c>
      <c r="F10371">
        <v>874</v>
      </c>
      <c r="G10371" t="s">
        <v>1536</v>
      </c>
      <c r="H10371" t="s">
        <v>30739</v>
      </c>
      <c r="I10371" t="s">
        <v>83</v>
      </c>
      <c r="J10371" t="s">
        <v>1515</v>
      </c>
      <c r="K10371" t="s">
        <v>30740</v>
      </c>
      <c r="L10371">
        <v>16611766</v>
      </c>
      <c r="M10371">
        <f t="shared" ref="M10371:M10434" si="324">D10371*F10371</f>
        <v>25346</v>
      </c>
      <c r="N10371" s="2">
        <f t="shared" ref="N10371:N10434" si="325">((E10371-F10371)/E10371) *100</f>
        <v>50.028587764436814</v>
      </c>
    </row>
    <row r="10372" spans="1:14" x14ac:dyDescent="0.3">
      <c r="A10372" t="s">
        <v>5104</v>
      </c>
      <c r="B10372" t="s">
        <v>1693</v>
      </c>
      <c r="C10372">
        <v>4.2</v>
      </c>
      <c r="D10372">
        <v>1800</v>
      </c>
      <c r="E10372">
        <v>1999</v>
      </c>
      <c r="F10372">
        <v>699</v>
      </c>
      <c r="G10372" t="s">
        <v>67</v>
      </c>
      <c r="H10372" t="s">
        <v>30741</v>
      </c>
      <c r="I10372" t="s">
        <v>201</v>
      </c>
      <c r="J10372" t="s">
        <v>1695</v>
      </c>
      <c r="K10372" t="s">
        <v>30742</v>
      </c>
      <c r="L10372">
        <v>12748730</v>
      </c>
      <c r="M10372">
        <f t="shared" si="324"/>
        <v>1258200</v>
      </c>
      <c r="N10372" s="2">
        <f t="shared" si="325"/>
        <v>65.032516258129064</v>
      </c>
    </row>
    <row r="10373" spans="1:14" x14ac:dyDescent="0.3">
      <c r="A10373" t="s">
        <v>4654</v>
      </c>
      <c r="B10373" t="s">
        <v>54</v>
      </c>
      <c r="C10373">
        <v>3.9</v>
      </c>
      <c r="D10373">
        <v>29</v>
      </c>
      <c r="E10373">
        <v>2199</v>
      </c>
      <c r="F10373">
        <v>879</v>
      </c>
      <c r="G10373" t="s">
        <v>81</v>
      </c>
      <c r="H10373" t="s">
        <v>30743</v>
      </c>
      <c r="I10373" t="s">
        <v>83</v>
      </c>
      <c r="J10373" t="s">
        <v>57</v>
      </c>
      <c r="K10373" t="s">
        <v>30744</v>
      </c>
      <c r="L10373">
        <v>15056106</v>
      </c>
      <c r="M10373">
        <f t="shared" si="324"/>
        <v>25491</v>
      </c>
      <c r="N10373" s="2">
        <f t="shared" si="325"/>
        <v>60.027285129604365</v>
      </c>
    </row>
    <row r="10374" spans="1:14" x14ac:dyDescent="0.3">
      <c r="A10374" t="s">
        <v>4208</v>
      </c>
      <c r="B10374" t="s">
        <v>17382</v>
      </c>
      <c r="C10374">
        <v>4</v>
      </c>
      <c r="D10374">
        <v>529</v>
      </c>
      <c r="E10374">
        <v>3199</v>
      </c>
      <c r="F10374">
        <v>863</v>
      </c>
      <c r="G10374" t="s">
        <v>95</v>
      </c>
      <c r="H10374" t="s">
        <v>30745</v>
      </c>
      <c r="I10374" t="s">
        <v>132</v>
      </c>
      <c r="J10374" t="s">
        <v>17384</v>
      </c>
      <c r="K10374" t="s">
        <v>30746</v>
      </c>
      <c r="L10374">
        <v>15096202</v>
      </c>
      <c r="M10374">
        <f t="shared" si="324"/>
        <v>456527</v>
      </c>
      <c r="N10374" s="2">
        <f t="shared" si="325"/>
        <v>73.022819631134723</v>
      </c>
    </row>
    <row r="10375" spans="1:14" x14ac:dyDescent="0.3">
      <c r="A10375" t="s">
        <v>20750</v>
      </c>
      <c r="B10375" t="s">
        <v>2104</v>
      </c>
      <c r="C10375">
        <v>4.3</v>
      </c>
      <c r="D10375">
        <v>38</v>
      </c>
      <c r="E10375">
        <v>4499</v>
      </c>
      <c r="F10375">
        <v>944</v>
      </c>
      <c r="G10375" t="s">
        <v>12272</v>
      </c>
      <c r="H10375" t="s">
        <v>30747</v>
      </c>
      <c r="I10375" t="s">
        <v>685</v>
      </c>
      <c r="J10375" t="s">
        <v>2106</v>
      </c>
      <c r="K10375" t="s">
        <v>30748</v>
      </c>
      <c r="L10375">
        <v>12447270</v>
      </c>
      <c r="M10375">
        <f t="shared" si="324"/>
        <v>35872</v>
      </c>
      <c r="N10375" s="2">
        <f t="shared" si="325"/>
        <v>79.017559457657256</v>
      </c>
    </row>
    <row r="10376" spans="1:14" x14ac:dyDescent="0.3">
      <c r="A10376" t="s">
        <v>79</v>
      </c>
      <c r="B10376" t="s">
        <v>230</v>
      </c>
      <c r="C10376">
        <v>3.9</v>
      </c>
      <c r="D10376">
        <v>2900</v>
      </c>
      <c r="E10376">
        <v>1799</v>
      </c>
      <c r="F10376">
        <v>809</v>
      </c>
      <c r="G10376" t="s">
        <v>30749</v>
      </c>
      <c r="H10376" t="s">
        <v>30750</v>
      </c>
      <c r="I10376" t="s">
        <v>83</v>
      </c>
      <c r="J10376" t="s">
        <v>232</v>
      </c>
      <c r="K10376" t="s">
        <v>30751</v>
      </c>
      <c r="L10376">
        <v>2359989</v>
      </c>
      <c r="M10376">
        <f t="shared" si="324"/>
        <v>2346100</v>
      </c>
      <c r="N10376" s="2">
        <f t="shared" si="325"/>
        <v>55.03057254030017</v>
      </c>
    </row>
    <row r="10377" spans="1:14" x14ac:dyDescent="0.3">
      <c r="A10377" t="s">
        <v>30752</v>
      </c>
      <c r="B10377" t="s">
        <v>230</v>
      </c>
      <c r="C10377">
        <v>4</v>
      </c>
      <c r="D10377">
        <v>109</v>
      </c>
      <c r="E10377">
        <v>1999</v>
      </c>
      <c r="F10377">
        <v>799</v>
      </c>
      <c r="G10377" t="s">
        <v>1536</v>
      </c>
      <c r="H10377" t="s">
        <v>30753</v>
      </c>
      <c r="I10377" t="s">
        <v>83</v>
      </c>
      <c r="J10377" t="s">
        <v>232</v>
      </c>
      <c r="K10377" t="s">
        <v>30754</v>
      </c>
      <c r="L10377">
        <v>13249898</v>
      </c>
      <c r="M10377">
        <f t="shared" si="324"/>
        <v>87091</v>
      </c>
      <c r="N10377" s="2">
        <f t="shared" si="325"/>
        <v>60.030015007503756</v>
      </c>
    </row>
    <row r="10378" spans="1:14" x14ac:dyDescent="0.3">
      <c r="A10378" t="s">
        <v>1015</v>
      </c>
      <c r="B10378" t="s">
        <v>3865</v>
      </c>
      <c r="C10378">
        <v>4.3</v>
      </c>
      <c r="D10378">
        <v>146</v>
      </c>
      <c r="E10378">
        <v>1499</v>
      </c>
      <c r="F10378">
        <v>524</v>
      </c>
      <c r="G10378" t="s">
        <v>67</v>
      </c>
      <c r="H10378" t="s">
        <v>30755</v>
      </c>
      <c r="I10378" t="s">
        <v>862</v>
      </c>
      <c r="J10378" t="s">
        <v>3867</v>
      </c>
      <c r="K10378" t="s">
        <v>30756</v>
      </c>
      <c r="L10378">
        <v>2136168</v>
      </c>
      <c r="M10378">
        <f t="shared" si="324"/>
        <v>76504</v>
      </c>
      <c r="N10378" s="2">
        <f t="shared" si="325"/>
        <v>65.043362241494336</v>
      </c>
    </row>
    <row r="10379" spans="1:14" x14ac:dyDescent="0.3">
      <c r="A10379" t="s">
        <v>15230</v>
      </c>
      <c r="B10379" t="s">
        <v>6465</v>
      </c>
      <c r="C10379">
        <v>4.2</v>
      </c>
      <c r="D10379">
        <v>92</v>
      </c>
      <c r="E10379">
        <v>1249</v>
      </c>
      <c r="F10379">
        <v>599</v>
      </c>
      <c r="G10379" t="s">
        <v>29</v>
      </c>
      <c r="H10379" t="s">
        <v>30757</v>
      </c>
      <c r="I10379" t="s">
        <v>37</v>
      </c>
      <c r="J10379" t="s">
        <v>6467</v>
      </c>
      <c r="K10379" t="s">
        <v>30758</v>
      </c>
      <c r="L10379">
        <v>12641706</v>
      </c>
      <c r="M10379">
        <f t="shared" si="324"/>
        <v>55108</v>
      </c>
      <c r="N10379" s="2">
        <f t="shared" si="325"/>
        <v>52.041633306645316</v>
      </c>
    </row>
    <row r="10380" spans="1:14" x14ac:dyDescent="0.3">
      <c r="A10380" t="s">
        <v>30759</v>
      </c>
      <c r="B10380" t="s">
        <v>35</v>
      </c>
      <c r="C10380">
        <v>3.3</v>
      </c>
      <c r="D10380">
        <v>8</v>
      </c>
      <c r="E10380">
        <v>599</v>
      </c>
      <c r="F10380">
        <v>419</v>
      </c>
      <c r="G10380" t="s">
        <v>29</v>
      </c>
      <c r="H10380" t="s">
        <v>30760</v>
      </c>
      <c r="I10380" t="s">
        <v>273</v>
      </c>
      <c r="J10380" t="s">
        <v>38</v>
      </c>
      <c r="K10380" t="s">
        <v>30761</v>
      </c>
      <c r="L10380">
        <v>14886086</v>
      </c>
      <c r="M10380">
        <f t="shared" si="324"/>
        <v>3352</v>
      </c>
      <c r="N10380" s="2">
        <f t="shared" si="325"/>
        <v>30.050083472454091</v>
      </c>
    </row>
    <row r="10381" spans="1:14" x14ac:dyDescent="0.3">
      <c r="A10381" t="s">
        <v>30762</v>
      </c>
      <c r="B10381" t="s">
        <v>16819</v>
      </c>
      <c r="C10381">
        <v>4.3</v>
      </c>
      <c r="D10381">
        <v>527</v>
      </c>
      <c r="E10381">
        <v>175</v>
      </c>
      <c r="F10381">
        <v>122</v>
      </c>
      <c r="G10381" t="s">
        <v>16</v>
      </c>
      <c r="H10381" t="s">
        <v>30763</v>
      </c>
      <c r="I10381" t="s">
        <v>519</v>
      </c>
      <c r="J10381" t="s">
        <v>16821</v>
      </c>
      <c r="K10381" t="s">
        <v>30764</v>
      </c>
      <c r="L10381">
        <v>12023842</v>
      </c>
      <c r="M10381">
        <f t="shared" si="324"/>
        <v>64294</v>
      </c>
      <c r="N10381" s="2">
        <f t="shared" si="325"/>
        <v>30.285714285714288</v>
      </c>
    </row>
    <row r="10382" spans="1:14" x14ac:dyDescent="0.3">
      <c r="A10382" t="s">
        <v>9044</v>
      </c>
      <c r="B10382" t="s">
        <v>3055</v>
      </c>
      <c r="C10382">
        <v>4.5999999999999996</v>
      </c>
      <c r="D10382">
        <v>9</v>
      </c>
      <c r="E10382">
        <v>4599</v>
      </c>
      <c r="F10382">
        <v>4599</v>
      </c>
      <c r="G10382" t="s">
        <v>451</v>
      </c>
      <c r="H10382" t="s">
        <v>30765</v>
      </c>
      <c r="I10382" t="s">
        <v>297</v>
      </c>
      <c r="J10382" t="s">
        <v>3057</v>
      </c>
      <c r="K10382" t="s">
        <v>30766</v>
      </c>
      <c r="L10382">
        <v>16362582</v>
      </c>
      <c r="M10382">
        <f t="shared" si="324"/>
        <v>41391</v>
      </c>
      <c r="N10382" s="2">
        <f t="shared" si="325"/>
        <v>0</v>
      </c>
    </row>
    <row r="10383" spans="1:14" x14ac:dyDescent="0.3">
      <c r="A10383" t="s">
        <v>30767</v>
      </c>
      <c r="B10383" t="s">
        <v>584</v>
      </c>
      <c r="C10383">
        <v>4.4000000000000004</v>
      </c>
      <c r="D10383">
        <v>112</v>
      </c>
      <c r="E10383">
        <v>3695</v>
      </c>
      <c r="F10383">
        <v>1773</v>
      </c>
      <c r="G10383" t="s">
        <v>16</v>
      </c>
      <c r="H10383" t="s">
        <v>30768</v>
      </c>
      <c r="I10383" t="s">
        <v>586</v>
      </c>
      <c r="J10383" t="s">
        <v>587</v>
      </c>
      <c r="K10383" t="s">
        <v>30769</v>
      </c>
      <c r="L10383">
        <v>11632636</v>
      </c>
      <c r="M10383">
        <f t="shared" si="324"/>
        <v>198576</v>
      </c>
      <c r="N10383" s="2">
        <f t="shared" si="325"/>
        <v>52.016238159675233</v>
      </c>
    </row>
    <row r="10384" spans="1:14" x14ac:dyDescent="0.3">
      <c r="A10384" t="s">
        <v>18957</v>
      </c>
      <c r="B10384" t="s">
        <v>3055</v>
      </c>
      <c r="C10384">
        <v>4.8</v>
      </c>
      <c r="D10384">
        <v>68</v>
      </c>
      <c r="E10384">
        <v>3299</v>
      </c>
      <c r="F10384">
        <v>2474</v>
      </c>
      <c r="G10384" t="s">
        <v>16</v>
      </c>
      <c r="H10384" t="s">
        <v>30770</v>
      </c>
      <c r="I10384" t="s">
        <v>513</v>
      </c>
      <c r="J10384" t="s">
        <v>3057</v>
      </c>
      <c r="K10384" t="s">
        <v>30771</v>
      </c>
      <c r="L10384">
        <v>14160718</v>
      </c>
      <c r="M10384">
        <f t="shared" si="324"/>
        <v>168232</v>
      </c>
      <c r="N10384" s="2">
        <f t="shared" si="325"/>
        <v>25.007578053955744</v>
      </c>
    </row>
    <row r="10385" spans="1:14" x14ac:dyDescent="0.3">
      <c r="A10385" t="s">
        <v>30772</v>
      </c>
      <c r="B10385" t="s">
        <v>25379</v>
      </c>
      <c r="C10385">
        <v>4.3</v>
      </c>
      <c r="D10385">
        <v>690</v>
      </c>
      <c r="E10385">
        <v>706</v>
      </c>
      <c r="F10385">
        <v>600</v>
      </c>
      <c r="G10385" t="s">
        <v>16</v>
      </c>
      <c r="H10385" t="s">
        <v>30773</v>
      </c>
      <c r="I10385" t="s">
        <v>30774</v>
      </c>
      <c r="J10385" t="s">
        <v>25381</v>
      </c>
      <c r="K10385" t="s">
        <v>30775</v>
      </c>
      <c r="L10385">
        <v>9388199</v>
      </c>
      <c r="M10385">
        <f t="shared" si="324"/>
        <v>414000</v>
      </c>
      <c r="N10385" s="2">
        <f t="shared" si="325"/>
        <v>15.014164305949009</v>
      </c>
    </row>
    <row r="10386" spans="1:14" x14ac:dyDescent="0.3">
      <c r="A10386" t="s">
        <v>3910</v>
      </c>
      <c r="B10386" t="s">
        <v>3865</v>
      </c>
      <c r="C10386">
        <v>3.4</v>
      </c>
      <c r="D10386">
        <v>53</v>
      </c>
      <c r="E10386">
        <v>1698</v>
      </c>
      <c r="F10386">
        <v>764</v>
      </c>
      <c r="G10386" t="s">
        <v>1536</v>
      </c>
      <c r="H10386" t="s">
        <v>30776</v>
      </c>
      <c r="I10386" t="s">
        <v>83</v>
      </c>
      <c r="J10386" t="s">
        <v>3867</v>
      </c>
      <c r="K10386" t="s">
        <v>30777</v>
      </c>
      <c r="L10386">
        <v>15457894</v>
      </c>
      <c r="M10386">
        <f t="shared" si="324"/>
        <v>40492</v>
      </c>
      <c r="N10386" s="2">
        <f t="shared" si="325"/>
        <v>55.005889281507656</v>
      </c>
    </row>
    <row r="10387" spans="1:14" x14ac:dyDescent="0.3">
      <c r="A10387" t="s">
        <v>30778</v>
      </c>
      <c r="B10387" t="s">
        <v>1222</v>
      </c>
      <c r="C10387">
        <v>4.5</v>
      </c>
      <c r="D10387">
        <v>144</v>
      </c>
      <c r="E10387">
        <v>799</v>
      </c>
      <c r="F10387">
        <v>351</v>
      </c>
      <c r="G10387" t="s">
        <v>67</v>
      </c>
      <c r="H10387" t="s">
        <v>30779</v>
      </c>
      <c r="I10387" t="s">
        <v>37</v>
      </c>
      <c r="J10387" t="s">
        <v>1224</v>
      </c>
      <c r="K10387" t="s">
        <v>30780</v>
      </c>
      <c r="L10387">
        <v>14454384</v>
      </c>
      <c r="M10387">
        <f t="shared" si="324"/>
        <v>50544</v>
      </c>
      <c r="N10387" s="2">
        <f t="shared" si="325"/>
        <v>56.070087609511887</v>
      </c>
    </row>
    <row r="10388" spans="1:14" x14ac:dyDescent="0.3">
      <c r="A10388" t="s">
        <v>4853</v>
      </c>
      <c r="B10388" t="s">
        <v>1342</v>
      </c>
      <c r="C10388">
        <v>3.4</v>
      </c>
      <c r="D10388">
        <v>20</v>
      </c>
      <c r="E10388">
        <v>2499</v>
      </c>
      <c r="F10388">
        <v>1249</v>
      </c>
      <c r="G10388" t="s">
        <v>42</v>
      </c>
      <c r="H10388" t="s">
        <v>30781</v>
      </c>
      <c r="I10388" t="s">
        <v>56</v>
      </c>
      <c r="J10388" t="s">
        <v>1344</v>
      </c>
      <c r="K10388" t="s">
        <v>30782</v>
      </c>
      <c r="L10388">
        <v>15179516</v>
      </c>
      <c r="M10388">
        <f t="shared" si="324"/>
        <v>24980</v>
      </c>
      <c r="N10388" s="2">
        <f t="shared" si="325"/>
        <v>50.020008003201276</v>
      </c>
    </row>
    <row r="10389" spans="1:14" x14ac:dyDescent="0.3">
      <c r="A10389" t="s">
        <v>30783</v>
      </c>
      <c r="B10389" t="s">
        <v>3772</v>
      </c>
      <c r="C10389">
        <v>4.5</v>
      </c>
      <c r="D10389">
        <v>34</v>
      </c>
      <c r="E10389">
        <v>2699</v>
      </c>
      <c r="F10389">
        <v>1079</v>
      </c>
      <c r="G10389" t="s">
        <v>16</v>
      </c>
      <c r="H10389" t="s">
        <v>30784</v>
      </c>
      <c r="I10389" t="s">
        <v>586</v>
      </c>
      <c r="J10389" t="s">
        <v>3774</v>
      </c>
      <c r="K10389" t="s">
        <v>30785</v>
      </c>
      <c r="L10389">
        <v>16123408</v>
      </c>
      <c r="M10389">
        <f t="shared" si="324"/>
        <v>36686</v>
      </c>
      <c r="N10389" s="2">
        <f t="shared" si="325"/>
        <v>60.022230455724348</v>
      </c>
    </row>
    <row r="10390" spans="1:14" x14ac:dyDescent="0.3">
      <c r="A10390" t="s">
        <v>30786</v>
      </c>
      <c r="B10390" t="s">
        <v>465</v>
      </c>
      <c r="C10390">
        <v>4.7</v>
      </c>
      <c r="D10390">
        <v>78</v>
      </c>
      <c r="E10390">
        <v>379</v>
      </c>
      <c r="F10390">
        <v>379</v>
      </c>
      <c r="G10390" t="s">
        <v>466</v>
      </c>
      <c r="H10390" t="s">
        <v>30787</v>
      </c>
      <c r="I10390" t="s">
        <v>11463</v>
      </c>
      <c r="J10390" t="s">
        <v>468</v>
      </c>
      <c r="K10390" t="s">
        <v>30788</v>
      </c>
      <c r="L10390">
        <v>15002338</v>
      </c>
      <c r="M10390">
        <f t="shared" si="324"/>
        <v>29562</v>
      </c>
      <c r="N10390" s="2">
        <f t="shared" si="325"/>
        <v>0</v>
      </c>
    </row>
    <row r="10391" spans="1:14" x14ac:dyDescent="0.3">
      <c r="A10391" t="s">
        <v>13963</v>
      </c>
      <c r="B10391" t="s">
        <v>2153</v>
      </c>
      <c r="C10391">
        <v>3.2</v>
      </c>
      <c r="D10391">
        <v>5</v>
      </c>
      <c r="E10391">
        <v>2499</v>
      </c>
      <c r="F10391">
        <v>1499</v>
      </c>
      <c r="G10391" t="s">
        <v>124</v>
      </c>
      <c r="H10391" t="s">
        <v>30789</v>
      </c>
      <c r="I10391" t="s">
        <v>37</v>
      </c>
      <c r="J10391" t="s">
        <v>2155</v>
      </c>
      <c r="K10391" t="s">
        <v>30790</v>
      </c>
      <c r="L10391">
        <v>17174184</v>
      </c>
      <c r="M10391">
        <f t="shared" si="324"/>
        <v>7495</v>
      </c>
      <c r="N10391" s="2">
        <f t="shared" si="325"/>
        <v>40.016006402561018</v>
      </c>
    </row>
    <row r="10392" spans="1:14" x14ac:dyDescent="0.3">
      <c r="A10392" t="s">
        <v>2051</v>
      </c>
      <c r="B10392" t="s">
        <v>371</v>
      </c>
      <c r="C10392">
        <v>4.3</v>
      </c>
      <c r="D10392">
        <v>18</v>
      </c>
      <c r="E10392">
        <v>1498</v>
      </c>
      <c r="F10392">
        <v>524</v>
      </c>
      <c r="G10392" t="s">
        <v>5138</v>
      </c>
      <c r="H10392" t="s">
        <v>30791</v>
      </c>
      <c r="I10392" t="s">
        <v>297</v>
      </c>
      <c r="J10392" t="s">
        <v>374</v>
      </c>
      <c r="K10392" t="s">
        <v>30792</v>
      </c>
      <c r="L10392">
        <v>16234012</v>
      </c>
      <c r="M10392">
        <f t="shared" si="324"/>
        <v>9432</v>
      </c>
      <c r="N10392" s="2">
        <f t="shared" si="325"/>
        <v>65.020026702269689</v>
      </c>
    </row>
    <row r="10393" spans="1:14" x14ac:dyDescent="0.3">
      <c r="A10393" t="s">
        <v>5943</v>
      </c>
      <c r="B10393" t="s">
        <v>87</v>
      </c>
      <c r="C10393">
        <v>4.2</v>
      </c>
      <c r="D10393">
        <v>708</v>
      </c>
      <c r="E10393">
        <v>2499</v>
      </c>
      <c r="F10393">
        <v>1374</v>
      </c>
      <c r="G10393" t="s">
        <v>2446</v>
      </c>
      <c r="H10393" t="s">
        <v>30793</v>
      </c>
      <c r="I10393" t="s">
        <v>297</v>
      </c>
      <c r="J10393" t="s">
        <v>91</v>
      </c>
      <c r="K10393" t="s">
        <v>30794</v>
      </c>
      <c r="L10393">
        <v>2338729</v>
      </c>
      <c r="M10393">
        <f t="shared" si="324"/>
        <v>972792</v>
      </c>
      <c r="N10393" s="2">
        <f t="shared" si="325"/>
        <v>45.018007202881158</v>
      </c>
    </row>
    <row r="10394" spans="1:14" x14ac:dyDescent="0.3">
      <c r="A10394" t="s">
        <v>5943</v>
      </c>
      <c r="B10394" t="s">
        <v>1382</v>
      </c>
      <c r="C10394">
        <v>3.4</v>
      </c>
      <c r="D10394">
        <v>17</v>
      </c>
      <c r="E10394">
        <v>1799</v>
      </c>
      <c r="F10394">
        <v>719</v>
      </c>
      <c r="G10394" t="s">
        <v>451</v>
      </c>
      <c r="H10394" t="s">
        <v>30795</v>
      </c>
      <c r="I10394" t="s">
        <v>297</v>
      </c>
      <c r="J10394" t="s">
        <v>1384</v>
      </c>
      <c r="K10394" t="s">
        <v>30796</v>
      </c>
      <c r="L10394">
        <v>17096414</v>
      </c>
      <c r="M10394">
        <f t="shared" si="324"/>
        <v>12223</v>
      </c>
      <c r="N10394" s="2">
        <f t="shared" si="325"/>
        <v>60.033351862145636</v>
      </c>
    </row>
    <row r="10395" spans="1:14" x14ac:dyDescent="0.3">
      <c r="A10395" t="s">
        <v>30797</v>
      </c>
      <c r="B10395" t="s">
        <v>1285</v>
      </c>
      <c r="C10395">
        <v>4.8</v>
      </c>
      <c r="D10395">
        <v>5</v>
      </c>
      <c r="E10395">
        <v>1699</v>
      </c>
      <c r="F10395">
        <v>985</v>
      </c>
      <c r="G10395" t="s">
        <v>18261</v>
      </c>
      <c r="H10395" t="s">
        <v>30798</v>
      </c>
      <c r="I10395" t="s">
        <v>110</v>
      </c>
      <c r="J10395" t="s">
        <v>1288</v>
      </c>
      <c r="K10395" t="s">
        <v>30799</v>
      </c>
      <c r="L10395">
        <v>15645400</v>
      </c>
      <c r="M10395">
        <f t="shared" si="324"/>
        <v>4925</v>
      </c>
      <c r="N10395" s="2">
        <f t="shared" si="325"/>
        <v>42.024720423778696</v>
      </c>
    </row>
    <row r="10396" spans="1:14" x14ac:dyDescent="0.3">
      <c r="A10396" t="s">
        <v>13928</v>
      </c>
      <c r="B10396" t="s">
        <v>54</v>
      </c>
      <c r="C10396">
        <v>4.0999999999999996</v>
      </c>
      <c r="D10396">
        <v>111</v>
      </c>
      <c r="E10396">
        <v>1849</v>
      </c>
      <c r="F10396">
        <v>647</v>
      </c>
      <c r="G10396" t="s">
        <v>67</v>
      </c>
      <c r="H10396" t="s">
        <v>30800</v>
      </c>
      <c r="I10396" t="s">
        <v>201</v>
      </c>
      <c r="J10396" t="s">
        <v>57</v>
      </c>
      <c r="K10396" t="s">
        <v>30801</v>
      </c>
      <c r="L10396">
        <v>11952524</v>
      </c>
      <c r="M10396">
        <f t="shared" si="324"/>
        <v>71817</v>
      </c>
      <c r="N10396" s="2">
        <f t="shared" si="325"/>
        <v>65.008112493239594</v>
      </c>
    </row>
    <row r="10397" spans="1:14" x14ac:dyDescent="0.3">
      <c r="A10397" t="s">
        <v>556</v>
      </c>
      <c r="B10397" t="s">
        <v>957</v>
      </c>
      <c r="C10397">
        <v>4</v>
      </c>
      <c r="D10397">
        <v>27</v>
      </c>
      <c r="E10397">
        <v>999</v>
      </c>
      <c r="F10397">
        <v>329</v>
      </c>
      <c r="G10397" t="s">
        <v>67</v>
      </c>
      <c r="H10397" t="s">
        <v>30802</v>
      </c>
      <c r="I10397" t="s">
        <v>37</v>
      </c>
      <c r="J10397" t="s">
        <v>959</v>
      </c>
      <c r="K10397" t="s">
        <v>30803</v>
      </c>
      <c r="L10397">
        <v>16659594</v>
      </c>
      <c r="M10397">
        <f t="shared" si="324"/>
        <v>8883</v>
      </c>
      <c r="N10397" s="2">
        <f t="shared" si="325"/>
        <v>67.067067067067072</v>
      </c>
    </row>
    <row r="10398" spans="1:14" x14ac:dyDescent="0.3">
      <c r="A10398" t="s">
        <v>3910</v>
      </c>
      <c r="B10398" t="s">
        <v>2153</v>
      </c>
      <c r="C10398">
        <v>4.3</v>
      </c>
      <c r="D10398">
        <v>6</v>
      </c>
      <c r="E10398">
        <v>3999</v>
      </c>
      <c r="F10398">
        <v>1999</v>
      </c>
      <c r="G10398" t="s">
        <v>905</v>
      </c>
      <c r="H10398" t="s">
        <v>30804</v>
      </c>
      <c r="I10398" t="s">
        <v>83</v>
      </c>
      <c r="J10398" t="s">
        <v>2155</v>
      </c>
      <c r="K10398" t="s">
        <v>30805</v>
      </c>
      <c r="L10398">
        <v>16546622</v>
      </c>
      <c r="M10398">
        <f t="shared" si="324"/>
        <v>11994</v>
      </c>
      <c r="N10398" s="2">
        <f t="shared" si="325"/>
        <v>50.01250312578145</v>
      </c>
    </row>
    <row r="10399" spans="1:14" x14ac:dyDescent="0.3">
      <c r="A10399" t="s">
        <v>2165</v>
      </c>
      <c r="B10399" t="s">
        <v>733</v>
      </c>
      <c r="C10399">
        <v>3.6</v>
      </c>
      <c r="D10399">
        <v>94</v>
      </c>
      <c r="E10399">
        <v>1399</v>
      </c>
      <c r="F10399">
        <v>657</v>
      </c>
      <c r="G10399" t="s">
        <v>2167</v>
      </c>
      <c r="H10399" t="s">
        <v>30806</v>
      </c>
      <c r="I10399" t="s">
        <v>83</v>
      </c>
      <c r="J10399" t="s">
        <v>735</v>
      </c>
      <c r="K10399" t="s">
        <v>28449</v>
      </c>
      <c r="L10399">
        <v>14896752</v>
      </c>
      <c r="M10399">
        <f t="shared" si="324"/>
        <v>61758</v>
      </c>
      <c r="N10399" s="2">
        <f t="shared" si="325"/>
        <v>53.037884203002136</v>
      </c>
    </row>
    <row r="10400" spans="1:14" x14ac:dyDescent="0.3">
      <c r="A10400" t="s">
        <v>174</v>
      </c>
      <c r="B10400" t="s">
        <v>54</v>
      </c>
      <c r="C10400">
        <v>4.5</v>
      </c>
      <c r="D10400">
        <v>90</v>
      </c>
      <c r="E10400">
        <v>2499</v>
      </c>
      <c r="F10400">
        <v>624</v>
      </c>
      <c r="G10400" t="s">
        <v>16</v>
      </c>
      <c r="H10400" t="s">
        <v>30807</v>
      </c>
      <c r="I10400" t="s">
        <v>177</v>
      </c>
      <c r="J10400" t="s">
        <v>57</v>
      </c>
      <c r="K10400" t="s">
        <v>30808</v>
      </c>
      <c r="L10400">
        <v>11231334</v>
      </c>
      <c r="M10400">
        <f t="shared" si="324"/>
        <v>56160</v>
      </c>
      <c r="N10400" s="2">
        <f t="shared" si="325"/>
        <v>75.030012004801918</v>
      </c>
    </row>
    <row r="10401" spans="1:14" x14ac:dyDescent="0.3">
      <c r="A10401" t="s">
        <v>455</v>
      </c>
      <c r="B10401" t="s">
        <v>230</v>
      </c>
      <c r="C10401">
        <v>4.7</v>
      </c>
      <c r="D10401">
        <v>13</v>
      </c>
      <c r="E10401">
        <v>1099</v>
      </c>
      <c r="F10401">
        <v>494</v>
      </c>
      <c r="G10401" t="s">
        <v>42</v>
      </c>
      <c r="H10401" t="s">
        <v>30809</v>
      </c>
      <c r="I10401" t="s">
        <v>37</v>
      </c>
      <c r="J10401" t="s">
        <v>232</v>
      </c>
      <c r="K10401" t="s">
        <v>30810</v>
      </c>
      <c r="L10401">
        <v>16961596</v>
      </c>
      <c r="M10401">
        <f t="shared" si="324"/>
        <v>6422</v>
      </c>
      <c r="N10401" s="2">
        <f t="shared" si="325"/>
        <v>55.050045495905366</v>
      </c>
    </row>
    <row r="10402" spans="1:14" x14ac:dyDescent="0.3">
      <c r="A10402" t="s">
        <v>30811</v>
      </c>
      <c r="B10402" t="s">
        <v>2669</v>
      </c>
      <c r="C10402">
        <v>4.2</v>
      </c>
      <c r="D10402">
        <v>70</v>
      </c>
      <c r="E10402">
        <v>7899</v>
      </c>
      <c r="F10402">
        <v>3554</v>
      </c>
      <c r="G10402" t="s">
        <v>124</v>
      </c>
      <c r="H10402" t="s">
        <v>30812</v>
      </c>
      <c r="I10402" t="s">
        <v>132</v>
      </c>
      <c r="J10402" t="s">
        <v>2671</v>
      </c>
      <c r="K10402" t="s">
        <v>30813</v>
      </c>
      <c r="L10402">
        <v>13936402</v>
      </c>
      <c r="M10402">
        <f t="shared" si="324"/>
        <v>248780</v>
      </c>
      <c r="N10402" s="2">
        <f t="shared" si="325"/>
        <v>55.006962906697055</v>
      </c>
    </row>
    <row r="10403" spans="1:14" x14ac:dyDescent="0.3">
      <c r="A10403" t="s">
        <v>29817</v>
      </c>
      <c r="B10403" t="s">
        <v>5670</v>
      </c>
      <c r="C10403">
        <v>4.2</v>
      </c>
      <c r="D10403">
        <v>5</v>
      </c>
      <c r="E10403">
        <v>1499</v>
      </c>
      <c r="F10403">
        <v>749</v>
      </c>
      <c r="G10403" t="s">
        <v>17386</v>
      </c>
      <c r="H10403" t="s">
        <v>30814</v>
      </c>
      <c r="I10403" t="s">
        <v>446</v>
      </c>
      <c r="J10403" t="s">
        <v>5672</v>
      </c>
      <c r="K10403" t="s">
        <v>30815</v>
      </c>
      <c r="L10403">
        <v>18311488</v>
      </c>
      <c r="M10403">
        <f t="shared" si="324"/>
        <v>3745</v>
      </c>
      <c r="N10403" s="2">
        <f t="shared" si="325"/>
        <v>50.033355570380259</v>
      </c>
    </row>
    <row r="10404" spans="1:14" x14ac:dyDescent="0.3">
      <c r="A10404" t="s">
        <v>14179</v>
      </c>
      <c r="B10404" t="s">
        <v>1312</v>
      </c>
      <c r="C10404">
        <v>3.6</v>
      </c>
      <c r="D10404">
        <v>2200</v>
      </c>
      <c r="E10404">
        <v>2999</v>
      </c>
      <c r="F10404">
        <v>719</v>
      </c>
      <c r="G10404" t="s">
        <v>67</v>
      </c>
      <c r="H10404" t="s">
        <v>30816</v>
      </c>
      <c r="I10404" t="s">
        <v>126</v>
      </c>
      <c r="J10404" t="s">
        <v>1314</v>
      </c>
      <c r="K10404" t="s">
        <v>30817</v>
      </c>
      <c r="L10404">
        <v>10018801</v>
      </c>
      <c r="M10404">
        <f t="shared" si="324"/>
        <v>1581800</v>
      </c>
      <c r="N10404" s="2">
        <f t="shared" si="325"/>
        <v>76.025341780593536</v>
      </c>
    </row>
    <row r="10405" spans="1:14" x14ac:dyDescent="0.3">
      <c r="A10405" t="s">
        <v>30818</v>
      </c>
      <c r="B10405" t="s">
        <v>2417</v>
      </c>
      <c r="C10405">
        <v>4.5</v>
      </c>
      <c r="D10405">
        <v>16</v>
      </c>
      <c r="E10405">
        <v>2799</v>
      </c>
      <c r="F10405">
        <v>1679</v>
      </c>
      <c r="G10405" t="s">
        <v>16</v>
      </c>
      <c r="H10405" t="s">
        <v>30819</v>
      </c>
      <c r="I10405" t="s">
        <v>586</v>
      </c>
      <c r="J10405" t="s">
        <v>2419</v>
      </c>
      <c r="K10405" t="s">
        <v>30820</v>
      </c>
      <c r="L10405">
        <v>15248686</v>
      </c>
      <c r="M10405">
        <f t="shared" si="324"/>
        <v>26864</v>
      </c>
      <c r="N10405" s="2">
        <f t="shared" si="325"/>
        <v>40.014290818149341</v>
      </c>
    </row>
    <row r="10406" spans="1:14" x14ac:dyDescent="0.3">
      <c r="A10406" t="s">
        <v>30821</v>
      </c>
      <c r="B10406" t="s">
        <v>465</v>
      </c>
      <c r="C10406">
        <v>4.5</v>
      </c>
      <c r="D10406">
        <v>242</v>
      </c>
      <c r="E10406">
        <v>219</v>
      </c>
      <c r="F10406">
        <v>219</v>
      </c>
      <c r="G10406" t="s">
        <v>466</v>
      </c>
      <c r="H10406" t="s">
        <v>30822</v>
      </c>
      <c r="I10406" t="s">
        <v>273</v>
      </c>
      <c r="J10406" t="s">
        <v>468</v>
      </c>
      <c r="K10406" t="s">
        <v>30823</v>
      </c>
      <c r="L10406">
        <v>9314585</v>
      </c>
      <c r="M10406">
        <f t="shared" si="324"/>
        <v>52998</v>
      </c>
      <c r="N10406" s="2">
        <f t="shared" si="325"/>
        <v>0</v>
      </c>
    </row>
    <row r="10407" spans="1:14" x14ac:dyDescent="0.3">
      <c r="A10407" t="s">
        <v>23363</v>
      </c>
      <c r="B10407" t="s">
        <v>2435</v>
      </c>
      <c r="C10407">
        <v>4.3</v>
      </c>
      <c r="D10407">
        <v>27</v>
      </c>
      <c r="E10407">
        <v>299</v>
      </c>
      <c r="F10407">
        <v>299</v>
      </c>
      <c r="G10407" t="s">
        <v>10519</v>
      </c>
      <c r="H10407" t="s">
        <v>30824</v>
      </c>
      <c r="I10407" t="s">
        <v>56</v>
      </c>
      <c r="J10407" t="s">
        <v>2438</v>
      </c>
      <c r="K10407" t="s">
        <v>30825</v>
      </c>
      <c r="L10407">
        <v>17366470</v>
      </c>
      <c r="M10407">
        <f t="shared" si="324"/>
        <v>8073</v>
      </c>
      <c r="N10407" s="2">
        <f t="shared" si="325"/>
        <v>0</v>
      </c>
    </row>
    <row r="10408" spans="1:14" x14ac:dyDescent="0.3">
      <c r="A10408" t="s">
        <v>30826</v>
      </c>
      <c r="B10408" t="s">
        <v>3055</v>
      </c>
      <c r="C10408">
        <v>4.8</v>
      </c>
      <c r="D10408">
        <v>5</v>
      </c>
      <c r="E10408">
        <v>4799</v>
      </c>
      <c r="F10408">
        <v>3599</v>
      </c>
      <c r="G10408" t="s">
        <v>16</v>
      </c>
      <c r="H10408" t="s">
        <v>30827</v>
      </c>
      <c r="I10408" t="s">
        <v>513</v>
      </c>
      <c r="J10408" t="s">
        <v>3057</v>
      </c>
      <c r="K10408" t="s">
        <v>30828</v>
      </c>
      <c r="L10408">
        <v>17327922</v>
      </c>
      <c r="M10408">
        <f t="shared" si="324"/>
        <v>17995</v>
      </c>
      <c r="N10408" s="2">
        <f t="shared" si="325"/>
        <v>25.005209418628883</v>
      </c>
    </row>
    <row r="10409" spans="1:14" x14ac:dyDescent="0.3">
      <c r="A10409" t="s">
        <v>30829</v>
      </c>
      <c r="B10409" t="s">
        <v>1004</v>
      </c>
      <c r="C10409">
        <v>4.5999999999999996</v>
      </c>
      <c r="D10409">
        <v>155</v>
      </c>
      <c r="E10409">
        <v>2499</v>
      </c>
      <c r="F10409">
        <v>1124</v>
      </c>
      <c r="G10409" t="s">
        <v>7270</v>
      </c>
      <c r="H10409" t="s">
        <v>30830</v>
      </c>
      <c r="I10409" t="s">
        <v>3176</v>
      </c>
      <c r="J10409" t="s">
        <v>1008</v>
      </c>
      <c r="K10409" t="s">
        <v>30831</v>
      </c>
      <c r="L10409">
        <v>15043732</v>
      </c>
      <c r="M10409">
        <f t="shared" si="324"/>
        <v>174220</v>
      </c>
      <c r="N10409" s="2">
        <f t="shared" si="325"/>
        <v>55.022008803521402</v>
      </c>
    </row>
    <row r="10410" spans="1:14" x14ac:dyDescent="0.3">
      <c r="A10410" t="s">
        <v>4330</v>
      </c>
      <c r="B10410" t="s">
        <v>5917</v>
      </c>
      <c r="C10410">
        <v>3.8</v>
      </c>
      <c r="D10410">
        <v>11</v>
      </c>
      <c r="E10410">
        <v>1799</v>
      </c>
      <c r="F10410">
        <v>1799</v>
      </c>
      <c r="G10410" t="s">
        <v>74</v>
      </c>
      <c r="H10410" t="s">
        <v>30832</v>
      </c>
      <c r="I10410" t="s">
        <v>373</v>
      </c>
      <c r="J10410" t="s">
        <v>5919</v>
      </c>
      <c r="K10410" t="s">
        <v>30833</v>
      </c>
      <c r="L10410">
        <v>16627986</v>
      </c>
      <c r="M10410">
        <f t="shared" si="324"/>
        <v>19789</v>
      </c>
      <c r="N10410" s="2">
        <f t="shared" si="325"/>
        <v>0</v>
      </c>
    </row>
    <row r="10411" spans="1:14" x14ac:dyDescent="0.3">
      <c r="A10411" t="s">
        <v>29204</v>
      </c>
      <c r="B10411" t="s">
        <v>24378</v>
      </c>
      <c r="C10411">
        <v>3.8</v>
      </c>
      <c r="D10411">
        <v>8</v>
      </c>
      <c r="E10411">
        <v>4990</v>
      </c>
      <c r="F10411">
        <v>4990</v>
      </c>
      <c r="G10411" t="s">
        <v>24379</v>
      </c>
      <c r="H10411" t="s">
        <v>30834</v>
      </c>
      <c r="I10411" t="s">
        <v>685</v>
      </c>
      <c r="J10411" t="s">
        <v>24381</v>
      </c>
      <c r="K10411" t="s">
        <v>30835</v>
      </c>
      <c r="L10411">
        <v>11781018</v>
      </c>
      <c r="M10411">
        <f t="shared" si="324"/>
        <v>39920</v>
      </c>
      <c r="N10411" s="2">
        <f t="shared" si="325"/>
        <v>0</v>
      </c>
    </row>
    <row r="10412" spans="1:14" x14ac:dyDescent="0.3">
      <c r="A10412" t="s">
        <v>30836</v>
      </c>
      <c r="B10412" t="s">
        <v>35</v>
      </c>
      <c r="C10412">
        <v>3.5</v>
      </c>
      <c r="D10412">
        <v>8</v>
      </c>
      <c r="E10412">
        <v>2499</v>
      </c>
      <c r="F10412">
        <v>1624</v>
      </c>
      <c r="G10412" t="s">
        <v>451</v>
      </c>
      <c r="H10412" t="s">
        <v>30837</v>
      </c>
      <c r="I10412" t="s">
        <v>297</v>
      </c>
      <c r="J10412" t="s">
        <v>38</v>
      </c>
      <c r="K10412" t="s">
        <v>30838</v>
      </c>
      <c r="L10412">
        <v>17015696</v>
      </c>
      <c r="M10412">
        <f t="shared" si="324"/>
        <v>12992</v>
      </c>
      <c r="N10412" s="2">
        <f t="shared" si="325"/>
        <v>35.014005602240893</v>
      </c>
    </row>
    <row r="10413" spans="1:14" x14ac:dyDescent="0.3">
      <c r="A10413" t="s">
        <v>14984</v>
      </c>
      <c r="B10413" t="s">
        <v>1078</v>
      </c>
      <c r="C10413">
        <v>4.3</v>
      </c>
      <c r="D10413">
        <v>12</v>
      </c>
      <c r="E10413">
        <v>1890</v>
      </c>
      <c r="F10413">
        <v>1417</v>
      </c>
      <c r="G10413" t="s">
        <v>242</v>
      </c>
      <c r="H10413" t="s">
        <v>30839</v>
      </c>
      <c r="I10413" t="s">
        <v>1176</v>
      </c>
      <c r="J10413" t="s">
        <v>1081</v>
      </c>
      <c r="K10413" t="s">
        <v>30840</v>
      </c>
      <c r="L10413">
        <v>15176612</v>
      </c>
      <c r="M10413">
        <f t="shared" si="324"/>
        <v>17004</v>
      </c>
      <c r="N10413" s="2">
        <f t="shared" si="325"/>
        <v>25.026455026455025</v>
      </c>
    </row>
    <row r="10414" spans="1:14" x14ac:dyDescent="0.3">
      <c r="A10414" t="s">
        <v>30841</v>
      </c>
      <c r="B10414" t="s">
        <v>230</v>
      </c>
      <c r="C10414">
        <v>4.0999999999999996</v>
      </c>
      <c r="D10414">
        <v>170</v>
      </c>
      <c r="E10414">
        <v>1699</v>
      </c>
      <c r="F10414">
        <v>764</v>
      </c>
      <c r="G10414" t="s">
        <v>81</v>
      </c>
      <c r="H10414" t="s">
        <v>30842</v>
      </c>
      <c r="I10414" t="s">
        <v>83</v>
      </c>
      <c r="J10414" t="s">
        <v>232</v>
      </c>
      <c r="K10414" t="s">
        <v>30843</v>
      </c>
      <c r="L10414">
        <v>13339884</v>
      </c>
      <c r="M10414">
        <f t="shared" si="324"/>
        <v>129880</v>
      </c>
      <c r="N10414" s="2">
        <f t="shared" si="325"/>
        <v>55.03237198351971</v>
      </c>
    </row>
    <row r="10415" spans="1:14" x14ac:dyDescent="0.3">
      <c r="A10415" t="s">
        <v>9019</v>
      </c>
      <c r="B10415" t="s">
        <v>9020</v>
      </c>
      <c r="C10415">
        <v>4.5</v>
      </c>
      <c r="D10415">
        <v>6</v>
      </c>
      <c r="E10415">
        <v>1699</v>
      </c>
      <c r="F10415">
        <v>1699</v>
      </c>
      <c r="G10415" t="s">
        <v>74</v>
      </c>
      <c r="H10415" t="s">
        <v>30844</v>
      </c>
      <c r="I10415" t="s">
        <v>685</v>
      </c>
      <c r="J10415" t="s">
        <v>9022</v>
      </c>
      <c r="K10415" t="s">
        <v>30845</v>
      </c>
      <c r="L10415">
        <v>16251586</v>
      </c>
      <c r="M10415">
        <f t="shared" si="324"/>
        <v>10194</v>
      </c>
      <c r="N10415" s="2">
        <f t="shared" si="325"/>
        <v>0</v>
      </c>
    </row>
    <row r="10416" spans="1:14" x14ac:dyDescent="0.3">
      <c r="A10416" t="s">
        <v>1218</v>
      </c>
      <c r="B10416" t="s">
        <v>353</v>
      </c>
      <c r="C10416">
        <v>3.7</v>
      </c>
      <c r="D10416">
        <v>40</v>
      </c>
      <c r="E10416">
        <v>1699</v>
      </c>
      <c r="F10416">
        <v>764</v>
      </c>
      <c r="G10416" t="s">
        <v>124</v>
      </c>
      <c r="H10416" t="s">
        <v>30846</v>
      </c>
      <c r="I10416" t="s">
        <v>132</v>
      </c>
      <c r="J10416" t="s">
        <v>356</v>
      </c>
      <c r="K10416" t="s">
        <v>30847</v>
      </c>
      <c r="L10416">
        <v>14828960</v>
      </c>
      <c r="M10416">
        <f t="shared" si="324"/>
        <v>30560</v>
      </c>
      <c r="N10416" s="2">
        <f t="shared" si="325"/>
        <v>55.03237198351971</v>
      </c>
    </row>
    <row r="10417" spans="1:14" x14ac:dyDescent="0.3">
      <c r="A10417" t="s">
        <v>5739</v>
      </c>
      <c r="B10417" t="s">
        <v>80</v>
      </c>
      <c r="C10417">
        <v>4.3</v>
      </c>
      <c r="D10417">
        <v>3</v>
      </c>
      <c r="E10417">
        <v>1999</v>
      </c>
      <c r="F10417">
        <v>1099</v>
      </c>
      <c r="G10417" t="s">
        <v>1474</v>
      </c>
      <c r="H10417" t="s">
        <v>30848</v>
      </c>
      <c r="I10417" t="s">
        <v>685</v>
      </c>
      <c r="J10417" t="s">
        <v>84</v>
      </c>
      <c r="K10417" t="s">
        <v>26249</v>
      </c>
      <c r="L10417">
        <v>16612500</v>
      </c>
      <c r="M10417">
        <f t="shared" si="324"/>
        <v>3297</v>
      </c>
      <c r="N10417" s="2">
        <f t="shared" si="325"/>
        <v>45.022511255627812</v>
      </c>
    </row>
    <row r="10418" spans="1:14" x14ac:dyDescent="0.3">
      <c r="A10418" t="s">
        <v>3994</v>
      </c>
      <c r="B10418" t="s">
        <v>27297</v>
      </c>
      <c r="C10418">
        <v>4.3</v>
      </c>
      <c r="D10418">
        <v>32</v>
      </c>
      <c r="E10418">
        <v>1899</v>
      </c>
      <c r="F10418">
        <v>699</v>
      </c>
      <c r="G10418" t="s">
        <v>29</v>
      </c>
      <c r="H10418" t="s">
        <v>30849</v>
      </c>
      <c r="I10418" t="s">
        <v>3997</v>
      </c>
      <c r="J10418" t="s">
        <v>27300</v>
      </c>
      <c r="K10418" t="s">
        <v>30850</v>
      </c>
      <c r="L10418">
        <v>17725334</v>
      </c>
      <c r="M10418">
        <f t="shared" si="324"/>
        <v>22368</v>
      </c>
      <c r="N10418" s="2">
        <f t="shared" si="325"/>
        <v>63.191153238546605</v>
      </c>
    </row>
    <row r="10419" spans="1:14" x14ac:dyDescent="0.3">
      <c r="A10419" t="s">
        <v>30851</v>
      </c>
      <c r="B10419" t="s">
        <v>3060</v>
      </c>
      <c r="C10419">
        <v>4.5</v>
      </c>
      <c r="D10419">
        <v>233</v>
      </c>
      <c r="E10419">
        <v>2099</v>
      </c>
      <c r="F10419">
        <v>713</v>
      </c>
      <c r="G10419" t="s">
        <v>16</v>
      </c>
      <c r="H10419" t="s">
        <v>30852</v>
      </c>
      <c r="I10419" t="s">
        <v>388</v>
      </c>
      <c r="J10419" t="s">
        <v>3062</v>
      </c>
      <c r="K10419" t="s">
        <v>30853</v>
      </c>
      <c r="L10419">
        <v>11906996</v>
      </c>
      <c r="M10419">
        <f t="shared" si="324"/>
        <v>166129</v>
      </c>
      <c r="N10419" s="2">
        <f t="shared" si="325"/>
        <v>66.031443544545027</v>
      </c>
    </row>
    <row r="10420" spans="1:14" x14ac:dyDescent="0.3">
      <c r="A10420" t="s">
        <v>26786</v>
      </c>
      <c r="B10420" t="s">
        <v>230</v>
      </c>
      <c r="C10420">
        <v>4.5</v>
      </c>
      <c r="D10420">
        <v>46</v>
      </c>
      <c r="E10420">
        <v>1499</v>
      </c>
      <c r="F10420">
        <v>899</v>
      </c>
      <c r="G10420" t="s">
        <v>563</v>
      </c>
      <c r="H10420" t="s">
        <v>30854</v>
      </c>
      <c r="I10420" t="s">
        <v>297</v>
      </c>
      <c r="J10420" t="s">
        <v>232</v>
      </c>
      <c r="K10420" t="s">
        <v>30855</v>
      </c>
      <c r="L10420">
        <v>14640838</v>
      </c>
      <c r="M10420">
        <f t="shared" si="324"/>
        <v>41354</v>
      </c>
      <c r="N10420" s="2">
        <f t="shared" si="325"/>
        <v>40.026684456304203</v>
      </c>
    </row>
    <row r="10421" spans="1:14" x14ac:dyDescent="0.3">
      <c r="A10421" t="s">
        <v>30856</v>
      </c>
      <c r="B10421" t="s">
        <v>284</v>
      </c>
      <c r="C10421">
        <v>4.4000000000000004</v>
      </c>
      <c r="D10421">
        <v>32</v>
      </c>
      <c r="E10421">
        <v>2299</v>
      </c>
      <c r="F10421">
        <v>1034</v>
      </c>
      <c r="G10421" t="s">
        <v>81</v>
      </c>
      <c r="H10421" t="s">
        <v>30857</v>
      </c>
      <c r="I10421" t="s">
        <v>83</v>
      </c>
      <c r="J10421" t="s">
        <v>286</v>
      </c>
      <c r="K10421" t="s">
        <v>30858</v>
      </c>
      <c r="L10421">
        <v>16707884</v>
      </c>
      <c r="M10421">
        <f t="shared" si="324"/>
        <v>33088</v>
      </c>
      <c r="N10421" s="2">
        <f t="shared" si="325"/>
        <v>55.023923444976077</v>
      </c>
    </row>
    <row r="10422" spans="1:14" x14ac:dyDescent="0.3">
      <c r="A10422" t="s">
        <v>30859</v>
      </c>
      <c r="B10422" t="s">
        <v>3614</v>
      </c>
      <c r="C10422">
        <v>3.8</v>
      </c>
      <c r="D10422">
        <v>12</v>
      </c>
      <c r="E10422">
        <v>2595</v>
      </c>
      <c r="F10422">
        <v>2595</v>
      </c>
      <c r="G10422" t="s">
        <v>42</v>
      </c>
      <c r="H10422" t="s">
        <v>30860</v>
      </c>
      <c r="I10422" t="s">
        <v>110</v>
      </c>
      <c r="J10422" t="s">
        <v>3616</v>
      </c>
      <c r="K10422" t="s">
        <v>30861</v>
      </c>
      <c r="L10422">
        <v>16347434</v>
      </c>
      <c r="M10422">
        <f t="shared" si="324"/>
        <v>31140</v>
      </c>
      <c r="N10422" s="2">
        <f t="shared" si="325"/>
        <v>0</v>
      </c>
    </row>
    <row r="10423" spans="1:14" x14ac:dyDescent="0.3">
      <c r="A10423" t="s">
        <v>3910</v>
      </c>
      <c r="B10423" t="s">
        <v>3865</v>
      </c>
      <c r="C10423">
        <v>3.7</v>
      </c>
      <c r="D10423">
        <v>56</v>
      </c>
      <c r="E10423">
        <v>1698</v>
      </c>
      <c r="F10423">
        <v>764</v>
      </c>
      <c r="G10423" t="s">
        <v>1536</v>
      </c>
      <c r="H10423" t="s">
        <v>30862</v>
      </c>
      <c r="I10423" t="s">
        <v>83</v>
      </c>
      <c r="J10423" t="s">
        <v>3867</v>
      </c>
      <c r="K10423" t="s">
        <v>30863</v>
      </c>
      <c r="L10423">
        <v>15457868</v>
      </c>
      <c r="M10423">
        <f t="shared" si="324"/>
        <v>42784</v>
      </c>
      <c r="N10423" s="2">
        <f t="shared" si="325"/>
        <v>55.005889281507656</v>
      </c>
    </row>
    <row r="10424" spans="1:14" x14ac:dyDescent="0.3">
      <c r="A10424" t="s">
        <v>30864</v>
      </c>
      <c r="B10424" t="s">
        <v>30865</v>
      </c>
      <c r="C10424">
        <v>4.3</v>
      </c>
      <c r="D10424">
        <v>79</v>
      </c>
      <c r="E10424">
        <v>1540</v>
      </c>
      <c r="F10424">
        <v>1540</v>
      </c>
      <c r="G10424" t="s">
        <v>8803</v>
      </c>
      <c r="H10424" t="s">
        <v>30866</v>
      </c>
      <c r="I10424" t="s">
        <v>802</v>
      </c>
      <c r="J10424" t="s">
        <v>30867</v>
      </c>
      <c r="K10424" t="s">
        <v>30868</v>
      </c>
      <c r="L10424">
        <v>15497570</v>
      </c>
      <c r="M10424">
        <f t="shared" si="324"/>
        <v>121660</v>
      </c>
      <c r="N10424" s="2">
        <f t="shared" si="325"/>
        <v>0</v>
      </c>
    </row>
    <row r="10425" spans="1:14" x14ac:dyDescent="0.3">
      <c r="A10425" t="s">
        <v>3424</v>
      </c>
      <c r="B10425" t="s">
        <v>4554</v>
      </c>
      <c r="C10425">
        <v>4</v>
      </c>
      <c r="D10425">
        <v>23</v>
      </c>
      <c r="E10425">
        <v>2999</v>
      </c>
      <c r="F10425">
        <v>1499</v>
      </c>
      <c r="G10425" t="s">
        <v>29</v>
      </c>
      <c r="H10425" t="s">
        <v>30869</v>
      </c>
      <c r="I10425" t="s">
        <v>132</v>
      </c>
      <c r="J10425" t="s">
        <v>4556</v>
      </c>
      <c r="K10425" t="s">
        <v>30870</v>
      </c>
      <c r="L10425">
        <v>17972264</v>
      </c>
      <c r="M10425">
        <f t="shared" si="324"/>
        <v>34477</v>
      </c>
      <c r="N10425" s="2">
        <f t="shared" si="325"/>
        <v>50.016672224074689</v>
      </c>
    </row>
    <row r="10426" spans="1:14" x14ac:dyDescent="0.3">
      <c r="A10426" t="s">
        <v>30871</v>
      </c>
      <c r="B10426" t="s">
        <v>114</v>
      </c>
      <c r="C10426">
        <v>4</v>
      </c>
      <c r="D10426">
        <v>36</v>
      </c>
      <c r="E10426">
        <v>6599</v>
      </c>
      <c r="F10426">
        <v>1979</v>
      </c>
      <c r="G10426" t="s">
        <v>30872</v>
      </c>
      <c r="H10426" t="s">
        <v>30873</v>
      </c>
      <c r="I10426" t="s">
        <v>3629</v>
      </c>
      <c r="J10426" t="s">
        <v>116</v>
      </c>
      <c r="K10426" t="s">
        <v>30874</v>
      </c>
      <c r="L10426">
        <v>13771920</v>
      </c>
      <c r="M10426">
        <f t="shared" si="324"/>
        <v>71244</v>
      </c>
      <c r="N10426" s="2">
        <f t="shared" si="325"/>
        <v>70.010607667828467</v>
      </c>
    </row>
    <row r="10427" spans="1:14" x14ac:dyDescent="0.3">
      <c r="A10427" t="s">
        <v>449</v>
      </c>
      <c r="B10427" t="s">
        <v>402</v>
      </c>
      <c r="C10427">
        <v>4.5</v>
      </c>
      <c r="D10427">
        <v>27</v>
      </c>
      <c r="E10427">
        <v>3599</v>
      </c>
      <c r="F10427">
        <v>3059</v>
      </c>
      <c r="G10427" t="s">
        <v>30875</v>
      </c>
      <c r="H10427" t="s">
        <v>30876</v>
      </c>
      <c r="I10427" t="s">
        <v>297</v>
      </c>
      <c r="J10427" t="s">
        <v>405</v>
      </c>
      <c r="K10427" t="s">
        <v>30877</v>
      </c>
      <c r="L10427">
        <v>16802762</v>
      </c>
      <c r="M10427">
        <f t="shared" si="324"/>
        <v>82593</v>
      </c>
      <c r="N10427" s="2">
        <f t="shared" si="325"/>
        <v>15.004167824395665</v>
      </c>
    </row>
    <row r="10428" spans="1:14" x14ac:dyDescent="0.3">
      <c r="A10428" t="s">
        <v>325</v>
      </c>
      <c r="B10428" t="s">
        <v>12999</v>
      </c>
      <c r="C10428">
        <v>4.3</v>
      </c>
      <c r="D10428">
        <v>156</v>
      </c>
      <c r="E10428">
        <v>1249</v>
      </c>
      <c r="F10428">
        <v>549</v>
      </c>
      <c r="G10428" t="s">
        <v>29</v>
      </c>
      <c r="H10428" t="s">
        <v>30878</v>
      </c>
      <c r="I10428" t="s">
        <v>37</v>
      </c>
      <c r="J10428" t="s">
        <v>13001</v>
      </c>
      <c r="K10428" t="s">
        <v>30879</v>
      </c>
      <c r="L10428">
        <v>17256476</v>
      </c>
      <c r="M10428">
        <f t="shared" si="324"/>
        <v>85644</v>
      </c>
      <c r="N10428" s="2">
        <f t="shared" si="325"/>
        <v>56.044835868694953</v>
      </c>
    </row>
    <row r="10429" spans="1:14" x14ac:dyDescent="0.3">
      <c r="A10429" t="s">
        <v>10328</v>
      </c>
      <c r="B10429" t="s">
        <v>1149</v>
      </c>
      <c r="C10429">
        <v>4.3</v>
      </c>
      <c r="D10429">
        <v>20</v>
      </c>
      <c r="E10429">
        <v>1990</v>
      </c>
      <c r="F10429">
        <v>1293</v>
      </c>
      <c r="G10429" t="s">
        <v>242</v>
      </c>
      <c r="H10429" t="s">
        <v>30880</v>
      </c>
      <c r="I10429" t="s">
        <v>1176</v>
      </c>
      <c r="J10429" t="s">
        <v>1151</v>
      </c>
      <c r="K10429" t="s">
        <v>30881</v>
      </c>
      <c r="L10429">
        <v>16844574</v>
      </c>
      <c r="M10429">
        <f t="shared" si="324"/>
        <v>25860</v>
      </c>
      <c r="N10429" s="2">
        <f t="shared" si="325"/>
        <v>35.0251256281407</v>
      </c>
    </row>
    <row r="10430" spans="1:14" x14ac:dyDescent="0.3">
      <c r="A10430" t="s">
        <v>30882</v>
      </c>
      <c r="B10430" t="s">
        <v>205</v>
      </c>
      <c r="C10430">
        <v>4.7</v>
      </c>
      <c r="D10430">
        <v>27</v>
      </c>
      <c r="E10430">
        <v>2599</v>
      </c>
      <c r="F10430">
        <v>1039</v>
      </c>
      <c r="G10430" t="s">
        <v>1185</v>
      </c>
      <c r="H10430" t="s">
        <v>30883</v>
      </c>
      <c r="I10430" t="s">
        <v>446</v>
      </c>
      <c r="J10430" t="s">
        <v>208</v>
      </c>
      <c r="K10430" t="s">
        <v>30884</v>
      </c>
      <c r="L10430">
        <v>14996846</v>
      </c>
      <c r="M10430">
        <f t="shared" si="324"/>
        <v>28053</v>
      </c>
      <c r="N10430" s="2">
        <f t="shared" si="325"/>
        <v>60.023085802231627</v>
      </c>
    </row>
    <row r="10431" spans="1:14" x14ac:dyDescent="0.3">
      <c r="A10431" t="s">
        <v>30885</v>
      </c>
      <c r="B10431" t="s">
        <v>11626</v>
      </c>
      <c r="C10431">
        <v>4.3</v>
      </c>
      <c r="D10431">
        <v>791</v>
      </c>
      <c r="E10431">
        <v>200</v>
      </c>
      <c r="F10431">
        <v>200</v>
      </c>
      <c r="G10431" t="s">
        <v>11633</v>
      </c>
      <c r="H10431" t="s">
        <v>30886</v>
      </c>
      <c r="I10431" t="s">
        <v>5435</v>
      </c>
      <c r="J10431" t="s">
        <v>11629</v>
      </c>
      <c r="K10431" t="s">
        <v>30887</v>
      </c>
      <c r="L10431">
        <v>1661391</v>
      </c>
      <c r="M10431">
        <f t="shared" si="324"/>
        <v>158200</v>
      </c>
      <c r="N10431" s="2">
        <f t="shared" si="325"/>
        <v>0</v>
      </c>
    </row>
    <row r="10432" spans="1:14" x14ac:dyDescent="0.3">
      <c r="A10432" t="s">
        <v>4924</v>
      </c>
      <c r="B10432" t="s">
        <v>2417</v>
      </c>
      <c r="C10432">
        <v>3.4</v>
      </c>
      <c r="D10432">
        <v>14</v>
      </c>
      <c r="E10432">
        <v>1599</v>
      </c>
      <c r="F10432">
        <v>1439</v>
      </c>
      <c r="G10432" t="s">
        <v>242</v>
      </c>
      <c r="H10432" t="s">
        <v>30888</v>
      </c>
      <c r="I10432" t="s">
        <v>244</v>
      </c>
      <c r="J10432" t="s">
        <v>2419</v>
      </c>
      <c r="K10432" t="s">
        <v>30889</v>
      </c>
      <c r="L10432">
        <v>17284162</v>
      </c>
      <c r="M10432">
        <f t="shared" si="324"/>
        <v>20146</v>
      </c>
      <c r="N10432" s="2">
        <f t="shared" si="325"/>
        <v>10.006253908692933</v>
      </c>
    </row>
    <row r="10433" spans="1:14" x14ac:dyDescent="0.3">
      <c r="A10433" t="s">
        <v>1201</v>
      </c>
      <c r="B10433" t="s">
        <v>5898</v>
      </c>
      <c r="C10433">
        <v>4.9000000000000004</v>
      </c>
      <c r="D10433">
        <v>17</v>
      </c>
      <c r="E10433">
        <v>2999</v>
      </c>
      <c r="F10433">
        <v>1499</v>
      </c>
      <c r="G10433" t="s">
        <v>335</v>
      </c>
      <c r="H10433" t="s">
        <v>30890</v>
      </c>
      <c r="I10433" t="s">
        <v>132</v>
      </c>
      <c r="J10433" t="s">
        <v>5900</v>
      </c>
      <c r="K10433" t="s">
        <v>30891</v>
      </c>
      <c r="L10433">
        <v>18002690</v>
      </c>
      <c r="M10433">
        <f t="shared" si="324"/>
        <v>25483</v>
      </c>
      <c r="N10433" s="2">
        <f t="shared" si="325"/>
        <v>50.016672224074689</v>
      </c>
    </row>
    <row r="10434" spans="1:14" x14ac:dyDescent="0.3">
      <c r="A10434" t="s">
        <v>30892</v>
      </c>
      <c r="B10434" t="s">
        <v>5893</v>
      </c>
      <c r="C10434">
        <v>3.7</v>
      </c>
      <c r="D10434">
        <v>51</v>
      </c>
      <c r="E10434">
        <v>3596</v>
      </c>
      <c r="F10434">
        <v>899</v>
      </c>
      <c r="G10434" t="s">
        <v>16</v>
      </c>
      <c r="H10434" t="s">
        <v>30893</v>
      </c>
      <c r="I10434" t="s">
        <v>1679</v>
      </c>
      <c r="J10434" t="s">
        <v>5895</v>
      </c>
      <c r="K10434" t="s">
        <v>30894</v>
      </c>
      <c r="L10434">
        <v>16045122</v>
      </c>
      <c r="M10434">
        <f t="shared" si="324"/>
        <v>45849</v>
      </c>
      <c r="N10434" s="2">
        <f t="shared" si="325"/>
        <v>75</v>
      </c>
    </row>
    <row r="10435" spans="1:14" x14ac:dyDescent="0.3">
      <c r="A10435" t="s">
        <v>30895</v>
      </c>
      <c r="B10435" t="s">
        <v>54</v>
      </c>
      <c r="C10435">
        <v>4.4000000000000004</v>
      </c>
      <c r="D10435">
        <v>16</v>
      </c>
      <c r="E10435">
        <v>1899</v>
      </c>
      <c r="F10435">
        <v>664</v>
      </c>
      <c r="G10435" t="s">
        <v>1620</v>
      </c>
      <c r="H10435" t="s">
        <v>30896</v>
      </c>
      <c r="I10435" t="s">
        <v>110</v>
      </c>
      <c r="J10435" t="s">
        <v>57</v>
      </c>
      <c r="K10435" t="s">
        <v>30897</v>
      </c>
      <c r="L10435">
        <v>14710490</v>
      </c>
      <c r="M10435">
        <f t="shared" ref="M10435:M10498" si="326">D10435*F10435</f>
        <v>10624</v>
      </c>
      <c r="N10435" s="2">
        <f t="shared" ref="N10435:N10498" si="327">((E10435-F10435)/E10435) *100</f>
        <v>65.034228541337541</v>
      </c>
    </row>
    <row r="10436" spans="1:14" x14ac:dyDescent="0.3">
      <c r="A10436" t="s">
        <v>30898</v>
      </c>
      <c r="B10436" t="s">
        <v>2422</v>
      </c>
      <c r="C10436">
        <v>4.4000000000000004</v>
      </c>
      <c r="D10436">
        <v>68</v>
      </c>
      <c r="E10436">
        <v>8999</v>
      </c>
      <c r="F10436">
        <v>2249</v>
      </c>
      <c r="G10436" t="s">
        <v>683</v>
      </c>
      <c r="H10436" t="s">
        <v>30899</v>
      </c>
      <c r="I10436" t="s">
        <v>685</v>
      </c>
      <c r="J10436" t="s">
        <v>2424</v>
      </c>
      <c r="K10436" t="s">
        <v>30900</v>
      </c>
      <c r="L10436">
        <v>14351218</v>
      </c>
      <c r="M10436">
        <f t="shared" si="326"/>
        <v>152932</v>
      </c>
      <c r="N10436" s="2">
        <f t="shared" si="327"/>
        <v>75.008334259362158</v>
      </c>
    </row>
    <row r="10437" spans="1:14" x14ac:dyDescent="0.3">
      <c r="A10437" t="s">
        <v>30901</v>
      </c>
      <c r="B10437" t="s">
        <v>54</v>
      </c>
      <c r="C10437">
        <v>3.6</v>
      </c>
      <c r="D10437">
        <v>17</v>
      </c>
      <c r="E10437">
        <v>1349</v>
      </c>
      <c r="F10437">
        <v>404</v>
      </c>
      <c r="G10437" t="s">
        <v>81</v>
      </c>
      <c r="H10437" t="s">
        <v>30902</v>
      </c>
      <c r="I10437" t="s">
        <v>1229</v>
      </c>
      <c r="J10437" t="s">
        <v>57</v>
      </c>
      <c r="K10437" t="s">
        <v>30903</v>
      </c>
      <c r="L10437">
        <v>15083714</v>
      </c>
      <c r="M10437">
        <f t="shared" si="326"/>
        <v>6868</v>
      </c>
      <c r="N10437" s="2">
        <f t="shared" si="327"/>
        <v>70.051890289103042</v>
      </c>
    </row>
    <row r="10438" spans="1:14" x14ac:dyDescent="0.3">
      <c r="A10438" t="s">
        <v>30904</v>
      </c>
      <c r="B10438" t="s">
        <v>2435</v>
      </c>
      <c r="C10438">
        <v>4.5</v>
      </c>
      <c r="D10438">
        <v>53</v>
      </c>
      <c r="E10438">
        <v>1499</v>
      </c>
      <c r="F10438">
        <v>1499</v>
      </c>
      <c r="G10438" t="s">
        <v>42</v>
      </c>
      <c r="H10438" t="s">
        <v>30905</v>
      </c>
      <c r="I10438" t="s">
        <v>297</v>
      </c>
      <c r="J10438" t="s">
        <v>2438</v>
      </c>
      <c r="K10438" t="s">
        <v>30906</v>
      </c>
      <c r="L10438">
        <v>14326728</v>
      </c>
      <c r="M10438">
        <f t="shared" si="326"/>
        <v>79447</v>
      </c>
      <c r="N10438" s="2">
        <f t="shared" si="327"/>
        <v>0</v>
      </c>
    </row>
    <row r="10439" spans="1:14" x14ac:dyDescent="0.3">
      <c r="A10439" t="s">
        <v>22617</v>
      </c>
      <c r="B10439" t="s">
        <v>230</v>
      </c>
      <c r="C10439">
        <v>4.2</v>
      </c>
      <c r="D10439">
        <v>376</v>
      </c>
      <c r="E10439">
        <v>1699</v>
      </c>
      <c r="F10439">
        <v>679</v>
      </c>
      <c r="G10439" t="s">
        <v>1536</v>
      </c>
      <c r="H10439" t="s">
        <v>30907</v>
      </c>
      <c r="I10439" t="s">
        <v>446</v>
      </c>
      <c r="J10439" t="s">
        <v>232</v>
      </c>
      <c r="K10439" t="s">
        <v>30908</v>
      </c>
      <c r="L10439">
        <v>13859166</v>
      </c>
      <c r="M10439">
        <f t="shared" si="326"/>
        <v>255304</v>
      </c>
      <c r="N10439" s="2">
        <f t="shared" si="327"/>
        <v>60.035314891112421</v>
      </c>
    </row>
    <row r="10440" spans="1:14" x14ac:dyDescent="0.3">
      <c r="A10440" t="s">
        <v>4389</v>
      </c>
      <c r="B10440" t="s">
        <v>30909</v>
      </c>
      <c r="C10440">
        <v>4.4000000000000004</v>
      </c>
      <c r="D10440">
        <v>90</v>
      </c>
      <c r="E10440">
        <v>999</v>
      </c>
      <c r="F10440">
        <v>699</v>
      </c>
      <c r="G10440" t="s">
        <v>30910</v>
      </c>
      <c r="H10440" t="s">
        <v>30911</v>
      </c>
      <c r="I10440" t="s">
        <v>83</v>
      </c>
      <c r="J10440" t="s">
        <v>30912</v>
      </c>
      <c r="K10440" t="s">
        <v>30913</v>
      </c>
      <c r="L10440">
        <v>14945830</v>
      </c>
      <c r="M10440">
        <f t="shared" si="326"/>
        <v>62910</v>
      </c>
      <c r="N10440" s="2">
        <f t="shared" si="327"/>
        <v>30.03003003003003</v>
      </c>
    </row>
    <row r="10441" spans="1:14" x14ac:dyDescent="0.3">
      <c r="A10441" t="s">
        <v>15053</v>
      </c>
      <c r="B10441" t="s">
        <v>1879</v>
      </c>
      <c r="C10441">
        <v>4.4000000000000004</v>
      </c>
      <c r="D10441">
        <v>96</v>
      </c>
      <c r="E10441">
        <v>3499</v>
      </c>
      <c r="F10441">
        <v>2449</v>
      </c>
      <c r="G10441" t="s">
        <v>16</v>
      </c>
      <c r="H10441" t="s">
        <v>30914</v>
      </c>
      <c r="I10441" t="s">
        <v>18</v>
      </c>
      <c r="J10441" t="s">
        <v>1881</v>
      </c>
      <c r="K10441" t="s">
        <v>30915</v>
      </c>
      <c r="L10441">
        <v>14995542</v>
      </c>
      <c r="M10441">
        <f t="shared" si="326"/>
        <v>235104</v>
      </c>
      <c r="N10441" s="2">
        <f t="shared" si="327"/>
        <v>30.008573878250928</v>
      </c>
    </row>
    <row r="10442" spans="1:14" x14ac:dyDescent="0.3">
      <c r="A10442" t="s">
        <v>2524</v>
      </c>
      <c r="B10442" t="s">
        <v>511</v>
      </c>
      <c r="C10442">
        <v>4.5999999999999996</v>
      </c>
      <c r="D10442">
        <v>210</v>
      </c>
      <c r="E10442">
        <v>2795</v>
      </c>
      <c r="F10442">
        <v>2096</v>
      </c>
      <c r="G10442" t="s">
        <v>16</v>
      </c>
      <c r="H10442" t="s">
        <v>30916</v>
      </c>
      <c r="I10442" t="s">
        <v>513</v>
      </c>
      <c r="J10442" t="s">
        <v>514</v>
      </c>
      <c r="K10442" t="s">
        <v>30917</v>
      </c>
      <c r="L10442">
        <v>12071836</v>
      </c>
      <c r="M10442">
        <f t="shared" si="326"/>
        <v>440160</v>
      </c>
      <c r="N10442" s="2">
        <f t="shared" si="327"/>
        <v>25.008944543828264</v>
      </c>
    </row>
    <row r="10443" spans="1:14" x14ac:dyDescent="0.3">
      <c r="A10443" t="s">
        <v>30918</v>
      </c>
      <c r="B10443" t="s">
        <v>1693</v>
      </c>
      <c r="C10443">
        <v>3.7</v>
      </c>
      <c r="D10443">
        <v>898</v>
      </c>
      <c r="E10443">
        <v>1899</v>
      </c>
      <c r="F10443">
        <v>949</v>
      </c>
      <c r="G10443" t="s">
        <v>838</v>
      </c>
      <c r="H10443" t="s">
        <v>30919</v>
      </c>
      <c r="I10443" t="s">
        <v>83</v>
      </c>
      <c r="J10443" t="s">
        <v>1695</v>
      </c>
      <c r="K10443" t="s">
        <v>30920</v>
      </c>
      <c r="L10443">
        <v>8375977</v>
      </c>
      <c r="M10443">
        <f t="shared" si="326"/>
        <v>852202</v>
      </c>
      <c r="N10443" s="2">
        <f t="shared" si="327"/>
        <v>50.026329647182735</v>
      </c>
    </row>
    <row r="10444" spans="1:14" x14ac:dyDescent="0.3">
      <c r="A10444" t="s">
        <v>10186</v>
      </c>
      <c r="B10444" t="s">
        <v>87</v>
      </c>
      <c r="C10444">
        <v>4.0999999999999996</v>
      </c>
      <c r="D10444">
        <v>349</v>
      </c>
      <c r="E10444">
        <v>899</v>
      </c>
      <c r="F10444">
        <v>494</v>
      </c>
      <c r="G10444" t="s">
        <v>29</v>
      </c>
      <c r="H10444" t="s">
        <v>30921</v>
      </c>
      <c r="I10444" t="s">
        <v>37</v>
      </c>
      <c r="J10444" t="s">
        <v>91</v>
      </c>
      <c r="K10444" t="s">
        <v>30922</v>
      </c>
      <c r="L10444">
        <v>11363958</v>
      </c>
      <c r="M10444">
        <f t="shared" si="326"/>
        <v>172406</v>
      </c>
      <c r="N10444" s="2">
        <f t="shared" si="327"/>
        <v>45.050055617352612</v>
      </c>
    </row>
    <row r="10445" spans="1:14" x14ac:dyDescent="0.3">
      <c r="A10445" t="s">
        <v>30923</v>
      </c>
      <c r="B10445" t="s">
        <v>1222</v>
      </c>
      <c r="C10445">
        <v>4.5999999999999996</v>
      </c>
      <c r="D10445">
        <v>51</v>
      </c>
      <c r="E10445">
        <v>699</v>
      </c>
      <c r="F10445">
        <v>335</v>
      </c>
      <c r="G10445" t="s">
        <v>67</v>
      </c>
      <c r="H10445" t="s">
        <v>30924</v>
      </c>
      <c r="I10445" t="s">
        <v>56</v>
      </c>
      <c r="J10445" t="s">
        <v>1224</v>
      </c>
      <c r="K10445" t="s">
        <v>30925</v>
      </c>
      <c r="L10445">
        <v>18067982</v>
      </c>
      <c r="M10445">
        <f t="shared" si="326"/>
        <v>17085</v>
      </c>
      <c r="N10445" s="2">
        <f t="shared" si="327"/>
        <v>52.074391988555078</v>
      </c>
    </row>
    <row r="10446" spans="1:14" x14ac:dyDescent="0.3">
      <c r="A10446" t="s">
        <v>7134</v>
      </c>
      <c r="B10446" t="s">
        <v>584</v>
      </c>
      <c r="C10446">
        <v>4.4000000000000004</v>
      </c>
      <c r="D10446">
        <v>182</v>
      </c>
      <c r="E10446">
        <v>4495</v>
      </c>
      <c r="F10446">
        <v>1708</v>
      </c>
      <c r="G10446" t="s">
        <v>16</v>
      </c>
      <c r="H10446" t="s">
        <v>30926</v>
      </c>
      <c r="I10446" t="s">
        <v>586</v>
      </c>
      <c r="J10446" t="s">
        <v>587</v>
      </c>
      <c r="K10446" t="s">
        <v>30927</v>
      </c>
      <c r="L10446">
        <v>7743318</v>
      </c>
      <c r="M10446">
        <f t="shared" si="326"/>
        <v>310856</v>
      </c>
      <c r="N10446" s="2">
        <f t="shared" si="327"/>
        <v>62.002224694104555</v>
      </c>
    </row>
    <row r="10447" spans="1:14" x14ac:dyDescent="0.3">
      <c r="A10447" t="s">
        <v>13677</v>
      </c>
      <c r="B10447" t="s">
        <v>2635</v>
      </c>
      <c r="C10447">
        <v>3.7</v>
      </c>
      <c r="D10447">
        <v>13</v>
      </c>
      <c r="E10447">
        <v>749</v>
      </c>
      <c r="F10447">
        <v>749</v>
      </c>
      <c r="G10447" t="s">
        <v>16</v>
      </c>
      <c r="H10447" t="s">
        <v>30928</v>
      </c>
      <c r="I10447" t="s">
        <v>177</v>
      </c>
      <c r="J10447" t="s">
        <v>2637</v>
      </c>
      <c r="K10447" t="s">
        <v>30929</v>
      </c>
      <c r="L10447">
        <v>14243772</v>
      </c>
      <c r="M10447">
        <f t="shared" si="326"/>
        <v>9737</v>
      </c>
      <c r="N10447" s="2">
        <f t="shared" si="327"/>
        <v>0</v>
      </c>
    </row>
    <row r="10448" spans="1:14" x14ac:dyDescent="0.3">
      <c r="A10448" t="s">
        <v>30930</v>
      </c>
      <c r="B10448" t="s">
        <v>142</v>
      </c>
      <c r="C10448">
        <v>2.6</v>
      </c>
      <c r="D10448">
        <v>12</v>
      </c>
      <c r="E10448">
        <v>2199</v>
      </c>
      <c r="F10448">
        <v>1539</v>
      </c>
      <c r="G10448" t="s">
        <v>757</v>
      </c>
      <c r="H10448" t="s">
        <v>30931</v>
      </c>
      <c r="I10448" t="s">
        <v>446</v>
      </c>
      <c r="J10448" t="s">
        <v>144</v>
      </c>
      <c r="K10448" t="s">
        <v>30932</v>
      </c>
      <c r="L10448">
        <v>17164490</v>
      </c>
      <c r="M10448">
        <f t="shared" si="326"/>
        <v>18468</v>
      </c>
      <c r="N10448" s="2">
        <f t="shared" si="327"/>
        <v>30.013642564802183</v>
      </c>
    </row>
    <row r="10449" spans="1:14" x14ac:dyDescent="0.3">
      <c r="A10449" t="s">
        <v>9506</v>
      </c>
      <c r="B10449" t="s">
        <v>371</v>
      </c>
      <c r="C10449">
        <v>4.2</v>
      </c>
      <c r="D10449">
        <v>408</v>
      </c>
      <c r="E10449">
        <v>3399</v>
      </c>
      <c r="F10449">
        <v>1461</v>
      </c>
      <c r="G10449" t="s">
        <v>683</v>
      </c>
      <c r="H10449" t="s">
        <v>30933</v>
      </c>
      <c r="I10449" t="s">
        <v>373</v>
      </c>
      <c r="J10449" t="s">
        <v>374</v>
      </c>
      <c r="K10449" t="s">
        <v>4332</v>
      </c>
      <c r="L10449">
        <v>2499730</v>
      </c>
      <c r="M10449">
        <f t="shared" si="326"/>
        <v>596088</v>
      </c>
      <c r="N10449" s="2">
        <f t="shared" si="327"/>
        <v>57.016769638128864</v>
      </c>
    </row>
    <row r="10450" spans="1:14" x14ac:dyDescent="0.3">
      <c r="A10450" t="s">
        <v>6580</v>
      </c>
      <c r="B10450" t="s">
        <v>1513</v>
      </c>
      <c r="C10450">
        <v>3.3</v>
      </c>
      <c r="D10450">
        <v>22</v>
      </c>
      <c r="E10450">
        <v>1199</v>
      </c>
      <c r="F10450">
        <v>539</v>
      </c>
      <c r="G10450" t="s">
        <v>124</v>
      </c>
      <c r="H10450" t="s">
        <v>30934</v>
      </c>
      <c r="I10450" t="s">
        <v>297</v>
      </c>
      <c r="J10450" t="s">
        <v>1515</v>
      </c>
      <c r="K10450" t="s">
        <v>30935</v>
      </c>
      <c r="L10450">
        <v>16595732</v>
      </c>
      <c r="M10450">
        <f t="shared" si="326"/>
        <v>11858</v>
      </c>
      <c r="N10450" s="2">
        <f t="shared" si="327"/>
        <v>55.045871559633028</v>
      </c>
    </row>
    <row r="10451" spans="1:14" x14ac:dyDescent="0.3">
      <c r="A10451" t="s">
        <v>30936</v>
      </c>
      <c r="B10451" t="s">
        <v>402</v>
      </c>
      <c r="C10451">
        <v>4.0999999999999996</v>
      </c>
      <c r="D10451">
        <v>7</v>
      </c>
      <c r="E10451">
        <v>6999</v>
      </c>
      <c r="F10451">
        <v>5949</v>
      </c>
      <c r="G10451" t="s">
        <v>905</v>
      </c>
      <c r="H10451" t="s">
        <v>30937</v>
      </c>
      <c r="I10451" t="s">
        <v>83</v>
      </c>
      <c r="J10451" t="s">
        <v>405</v>
      </c>
      <c r="K10451" t="s">
        <v>30938</v>
      </c>
      <c r="L10451">
        <v>17242938</v>
      </c>
      <c r="M10451">
        <f t="shared" si="326"/>
        <v>41643</v>
      </c>
      <c r="N10451" s="2">
        <f t="shared" si="327"/>
        <v>15.002143163309045</v>
      </c>
    </row>
    <row r="10452" spans="1:14" x14ac:dyDescent="0.3">
      <c r="A10452" t="s">
        <v>30939</v>
      </c>
      <c r="B10452" t="s">
        <v>910</v>
      </c>
      <c r="C10452">
        <v>4.5</v>
      </c>
      <c r="D10452">
        <v>16</v>
      </c>
      <c r="E10452">
        <v>3499</v>
      </c>
      <c r="F10452">
        <v>1994</v>
      </c>
      <c r="G10452" t="s">
        <v>42</v>
      </c>
      <c r="H10452" t="s">
        <v>30940</v>
      </c>
      <c r="I10452" t="s">
        <v>1348</v>
      </c>
      <c r="J10452" t="s">
        <v>912</v>
      </c>
      <c r="K10452" t="s">
        <v>30941</v>
      </c>
      <c r="L10452">
        <v>15137806</v>
      </c>
      <c r="M10452">
        <f t="shared" si="326"/>
        <v>31904</v>
      </c>
      <c r="N10452" s="2">
        <f t="shared" si="327"/>
        <v>43.012289225492999</v>
      </c>
    </row>
    <row r="10453" spans="1:14" x14ac:dyDescent="0.3">
      <c r="A10453" t="s">
        <v>30942</v>
      </c>
      <c r="B10453" t="s">
        <v>353</v>
      </c>
      <c r="C10453">
        <v>4</v>
      </c>
      <c r="D10453">
        <v>32</v>
      </c>
      <c r="E10453">
        <v>3399</v>
      </c>
      <c r="F10453">
        <v>1869</v>
      </c>
      <c r="G10453" t="s">
        <v>182</v>
      </c>
      <c r="H10453" t="s">
        <v>30943</v>
      </c>
      <c r="I10453" t="s">
        <v>132</v>
      </c>
      <c r="J10453" t="s">
        <v>356</v>
      </c>
      <c r="K10453" t="s">
        <v>30944</v>
      </c>
      <c r="L10453">
        <v>16629650</v>
      </c>
      <c r="M10453">
        <f t="shared" si="326"/>
        <v>59808</v>
      </c>
      <c r="N10453" s="2">
        <f t="shared" si="327"/>
        <v>45.013239187996469</v>
      </c>
    </row>
    <row r="10454" spans="1:14" x14ac:dyDescent="0.3">
      <c r="A10454" t="s">
        <v>30945</v>
      </c>
      <c r="B10454" t="s">
        <v>54</v>
      </c>
      <c r="C10454">
        <v>4.5</v>
      </c>
      <c r="D10454">
        <v>1200</v>
      </c>
      <c r="E10454">
        <v>249</v>
      </c>
      <c r="F10454">
        <v>199</v>
      </c>
      <c r="G10454" t="s">
        <v>16</v>
      </c>
      <c r="H10454" t="s">
        <v>30946</v>
      </c>
      <c r="I10454" t="s">
        <v>548</v>
      </c>
      <c r="J10454" t="s">
        <v>57</v>
      </c>
      <c r="K10454" t="s">
        <v>30947</v>
      </c>
      <c r="L10454">
        <v>1414142</v>
      </c>
      <c r="M10454">
        <f t="shared" si="326"/>
        <v>238800</v>
      </c>
      <c r="N10454" s="2">
        <f t="shared" si="327"/>
        <v>20.080321285140563</v>
      </c>
    </row>
    <row r="10455" spans="1:14" x14ac:dyDescent="0.3">
      <c r="A10455" t="s">
        <v>449</v>
      </c>
      <c r="B10455" t="s">
        <v>733</v>
      </c>
      <c r="C10455">
        <v>4.2</v>
      </c>
      <c r="D10455">
        <v>95</v>
      </c>
      <c r="E10455">
        <v>1399</v>
      </c>
      <c r="F10455">
        <v>587</v>
      </c>
      <c r="G10455" t="s">
        <v>1657</v>
      </c>
      <c r="H10455" t="s">
        <v>30948</v>
      </c>
      <c r="I10455" t="s">
        <v>297</v>
      </c>
      <c r="J10455" t="s">
        <v>735</v>
      </c>
      <c r="K10455" t="s">
        <v>30949</v>
      </c>
      <c r="L10455">
        <v>16519878</v>
      </c>
      <c r="M10455">
        <f t="shared" si="326"/>
        <v>55765</v>
      </c>
      <c r="N10455" s="2">
        <f t="shared" si="327"/>
        <v>58.041458184417436</v>
      </c>
    </row>
    <row r="10456" spans="1:14" x14ac:dyDescent="0.3">
      <c r="A10456" t="s">
        <v>30950</v>
      </c>
      <c r="B10456" t="s">
        <v>895</v>
      </c>
      <c r="C10456">
        <v>4.4000000000000004</v>
      </c>
      <c r="D10456">
        <v>59</v>
      </c>
      <c r="E10456">
        <v>3590</v>
      </c>
      <c r="F10456">
        <v>1615</v>
      </c>
      <c r="G10456" t="s">
        <v>16</v>
      </c>
      <c r="H10456" t="s">
        <v>30951</v>
      </c>
      <c r="I10456" t="s">
        <v>1946</v>
      </c>
      <c r="J10456" t="s">
        <v>898</v>
      </c>
      <c r="K10456" t="s">
        <v>30952</v>
      </c>
      <c r="L10456">
        <v>15315142</v>
      </c>
      <c r="M10456">
        <f t="shared" si="326"/>
        <v>95285</v>
      </c>
      <c r="N10456" s="2">
        <f t="shared" si="327"/>
        <v>55.013927576601674</v>
      </c>
    </row>
    <row r="10457" spans="1:14" x14ac:dyDescent="0.3">
      <c r="A10457" t="s">
        <v>30953</v>
      </c>
      <c r="B10457" t="s">
        <v>499</v>
      </c>
      <c r="C10457">
        <v>4.0999999999999996</v>
      </c>
      <c r="D10457">
        <v>22</v>
      </c>
      <c r="E10457">
        <v>3299</v>
      </c>
      <c r="F10457">
        <v>1484</v>
      </c>
      <c r="G10457" t="s">
        <v>74</v>
      </c>
      <c r="H10457" t="s">
        <v>30954</v>
      </c>
      <c r="I10457" t="s">
        <v>685</v>
      </c>
      <c r="J10457" t="s">
        <v>502</v>
      </c>
      <c r="K10457" t="s">
        <v>30955</v>
      </c>
      <c r="L10457">
        <v>16080822</v>
      </c>
      <c r="M10457">
        <f t="shared" si="326"/>
        <v>32648</v>
      </c>
      <c r="N10457" s="2">
        <f t="shared" si="327"/>
        <v>55.016671718702639</v>
      </c>
    </row>
    <row r="10458" spans="1:14" x14ac:dyDescent="0.3">
      <c r="A10458" t="s">
        <v>11095</v>
      </c>
      <c r="B10458" t="s">
        <v>402</v>
      </c>
      <c r="C10458">
        <v>4.0999999999999996</v>
      </c>
      <c r="D10458">
        <v>11</v>
      </c>
      <c r="E10458">
        <v>3399</v>
      </c>
      <c r="F10458">
        <v>2889</v>
      </c>
      <c r="G10458" t="s">
        <v>29</v>
      </c>
      <c r="H10458" t="s">
        <v>30956</v>
      </c>
      <c r="I10458" t="s">
        <v>37</v>
      </c>
      <c r="J10458" t="s">
        <v>405</v>
      </c>
      <c r="K10458" t="s">
        <v>30957</v>
      </c>
      <c r="L10458">
        <v>16803526</v>
      </c>
      <c r="M10458">
        <f t="shared" si="326"/>
        <v>31779</v>
      </c>
      <c r="N10458" s="2">
        <f t="shared" si="327"/>
        <v>15.004413062665488</v>
      </c>
    </row>
    <row r="10459" spans="1:14" x14ac:dyDescent="0.3">
      <c r="A10459" t="s">
        <v>30958</v>
      </c>
      <c r="B10459" t="s">
        <v>2366</v>
      </c>
      <c r="C10459">
        <v>4.4000000000000004</v>
      </c>
      <c r="D10459">
        <v>89</v>
      </c>
      <c r="E10459">
        <v>1799</v>
      </c>
      <c r="F10459">
        <v>719</v>
      </c>
      <c r="G10459" t="s">
        <v>1868</v>
      </c>
      <c r="H10459" t="s">
        <v>30959</v>
      </c>
      <c r="I10459" t="s">
        <v>513</v>
      </c>
      <c r="J10459" t="s">
        <v>2368</v>
      </c>
      <c r="K10459" t="s">
        <v>30960</v>
      </c>
      <c r="L10459">
        <v>14786866</v>
      </c>
      <c r="M10459">
        <f t="shared" si="326"/>
        <v>63991</v>
      </c>
      <c r="N10459" s="2">
        <f t="shared" si="327"/>
        <v>60.033351862145636</v>
      </c>
    </row>
    <row r="10460" spans="1:14" x14ac:dyDescent="0.3">
      <c r="A10460" t="s">
        <v>30961</v>
      </c>
      <c r="B10460" t="s">
        <v>465</v>
      </c>
      <c r="C10460">
        <v>4.5</v>
      </c>
      <c r="D10460">
        <v>259</v>
      </c>
      <c r="E10460">
        <v>999</v>
      </c>
      <c r="F10460">
        <v>999</v>
      </c>
      <c r="G10460" t="s">
        <v>15482</v>
      </c>
      <c r="H10460" t="s">
        <v>30962</v>
      </c>
      <c r="I10460" t="s">
        <v>1229</v>
      </c>
      <c r="J10460" t="s">
        <v>468</v>
      </c>
      <c r="K10460" t="s">
        <v>30963</v>
      </c>
      <c r="L10460">
        <v>9867919</v>
      </c>
      <c r="M10460">
        <f t="shared" si="326"/>
        <v>258741</v>
      </c>
      <c r="N10460" s="2">
        <f t="shared" si="327"/>
        <v>0</v>
      </c>
    </row>
    <row r="10461" spans="1:14" x14ac:dyDescent="0.3">
      <c r="A10461" t="s">
        <v>30964</v>
      </c>
      <c r="B10461" t="s">
        <v>2852</v>
      </c>
      <c r="C10461">
        <v>4.2</v>
      </c>
      <c r="D10461">
        <v>5</v>
      </c>
      <c r="E10461">
        <v>7990</v>
      </c>
      <c r="F10461">
        <v>7990</v>
      </c>
      <c r="G10461" t="s">
        <v>16</v>
      </c>
      <c r="H10461" t="s">
        <v>30965</v>
      </c>
      <c r="I10461" t="s">
        <v>177</v>
      </c>
      <c r="J10461" t="s">
        <v>2854</v>
      </c>
      <c r="K10461" t="s">
        <v>30966</v>
      </c>
      <c r="L10461">
        <v>11795932</v>
      </c>
      <c r="M10461">
        <f t="shared" si="326"/>
        <v>39950</v>
      </c>
      <c r="N10461" s="2">
        <f t="shared" si="327"/>
        <v>0</v>
      </c>
    </row>
    <row r="10462" spans="1:14" x14ac:dyDescent="0.3">
      <c r="A10462" t="s">
        <v>1821</v>
      </c>
      <c r="B10462" t="s">
        <v>7510</v>
      </c>
      <c r="C10462">
        <v>3.3</v>
      </c>
      <c r="D10462">
        <v>25</v>
      </c>
      <c r="E10462">
        <v>2499</v>
      </c>
      <c r="F10462">
        <v>1999</v>
      </c>
      <c r="G10462" t="s">
        <v>16</v>
      </c>
      <c r="H10462" t="s">
        <v>30967</v>
      </c>
      <c r="I10462" t="s">
        <v>177</v>
      </c>
      <c r="J10462" t="s">
        <v>7512</v>
      </c>
      <c r="K10462" t="s">
        <v>30968</v>
      </c>
      <c r="L10462">
        <v>2238571</v>
      </c>
      <c r="M10462">
        <f t="shared" si="326"/>
        <v>49975</v>
      </c>
      <c r="N10462" s="2">
        <f t="shared" si="327"/>
        <v>20.008003201280509</v>
      </c>
    </row>
    <row r="10463" spans="1:14" x14ac:dyDescent="0.3">
      <c r="A10463" t="s">
        <v>5137</v>
      </c>
      <c r="B10463" t="s">
        <v>35</v>
      </c>
      <c r="C10463">
        <v>4.0999999999999996</v>
      </c>
      <c r="D10463">
        <v>11</v>
      </c>
      <c r="E10463">
        <v>2799</v>
      </c>
      <c r="F10463">
        <v>2239</v>
      </c>
      <c r="G10463" t="s">
        <v>2446</v>
      </c>
      <c r="H10463" t="s">
        <v>30969</v>
      </c>
      <c r="I10463" t="s">
        <v>297</v>
      </c>
      <c r="J10463" t="s">
        <v>38</v>
      </c>
      <c r="K10463" t="s">
        <v>30970</v>
      </c>
      <c r="L10463">
        <v>16214804</v>
      </c>
      <c r="M10463">
        <f t="shared" si="326"/>
        <v>24629</v>
      </c>
      <c r="N10463" s="2">
        <f t="shared" si="327"/>
        <v>20.007145409074671</v>
      </c>
    </row>
    <row r="10464" spans="1:14" x14ac:dyDescent="0.3">
      <c r="A10464" t="s">
        <v>30971</v>
      </c>
      <c r="B10464" t="s">
        <v>8317</v>
      </c>
      <c r="C10464">
        <v>4.3</v>
      </c>
      <c r="D10464">
        <v>73</v>
      </c>
      <c r="E10464">
        <v>3999</v>
      </c>
      <c r="F10464">
        <v>1199</v>
      </c>
      <c r="G10464" t="s">
        <v>124</v>
      </c>
      <c r="H10464" t="s">
        <v>30972</v>
      </c>
      <c r="I10464" t="s">
        <v>103</v>
      </c>
      <c r="J10464" t="s">
        <v>8319</v>
      </c>
      <c r="K10464" t="s">
        <v>30973</v>
      </c>
      <c r="L10464">
        <v>16042892</v>
      </c>
      <c r="M10464">
        <f t="shared" si="326"/>
        <v>87527</v>
      </c>
      <c r="N10464" s="2">
        <f t="shared" si="327"/>
        <v>70.017504376094024</v>
      </c>
    </row>
    <row r="10465" spans="1:14" x14ac:dyDescent="0.3">
      <c r="A10465" t="s">
        <v>30974</v>
      </c>
      <c r="B10465" t="s">
        <v>5760</v>
      </c>
      <c r="C10465">
        <v>3.4</v>
      </c>
      <c r="D10465">
        <v>10</v>
      </c>
      <c r="E10465">
        <v>4495</v>
      </c>
      <c r="F10465">
        <v>943</v>
      </c>
      <c r="G10465" t="s">
        <v>683</v>
      </c>
      <c r="H10465" t="s">
        <v>30975</v>
      </c>
      <c r="I10465" t="s">
        <v>373</v>
      </c>
      <c r="J10465" t="s">
        <v>5762</v>
      </c>
      <c r="K10465" t="s">
        <v>30976</v>
      </c>
      <c r="L10465">
        <v>17365058</v>
      </c>
      <c r="M10465">
        <f t="shared" si="326"/>
        <v>9430</v>
      </c>
      <c r="N10465" s="2">
        <f t="shared" si="327"/>
        <v>79.021134593993324</v>
      </c>
    </row>
    <row r="10466" spans="1:14" x14ac:dyDescent="0.3">
      <c r="A10466" t="s">
        <v>30977</v>
      </c>
      <c r="B10466" t="s">
        <v>2417</v>
      </c>
      <c r="C10466">
        <v>4.3</v>
      </c>
      <c r="D10466">
        <v>7</v>
      </c>
      <c r="E10466">
        <v>1299</v>
      </c>
      <c r="F10466">
        <v>1026</v>
      </c>
      <c r="G10466" t="s">
        <v>16</v>
      </c>
      <c r="H10466" t="s">
        <v>30978</v>
      </c>
      <c r="I10466" t="s">
        <v>513</v>
      </c>
      <c r="J10466" t="s">
        <v>2419</v>
      </c>
      <c r="K10466" t="s">
        <v>30979</v>
      </c>
      <c r="L10466">
        <v>18037558</v>
      </c>
      <c r="M10466">
        <f t="shared" si="326"/>
        <v>7182</v>
      </c>
      <c r="N10466" s="2">
        <f t="shared" si="327"/>
        <v>21.016166281755197</v>
      </c>
    </row>
    <row r="10467" spans="1:14" x14ac:dyDescent="0.3">
      <c r="A10467" t="s">
        <v>30980</v>
      </c>
      <c r="B10467" t="s">
        <v>10787</v>
      </c>
      <c r="C10467">
        <v>3.7</v>
      </c>
      <c r="D10467">
        <v>122</v>
      </c>
      <c r="E10467">
        <v>498</v>
      </c>
      <c r="F10467">
        <v>323</v>
      </c>
      <c r="G10467" t="s">
        <v>16</v>
      </c>
      <c r="H10467" t="s">
        <v>30981</v>
      </c>
      <c r="I10467" t="s">
        <v>997</v>
      </c>
      <c r="J10467" t="s">
        <v>10789</v>
      </c>
      <c r="K10467" t="s">
        <v>30982</v>
      </c>
      <c r="L10467">
        <v>1225800</v>
      </c>
      <c r="M10467">
        <f t="shared" si="326"/>
        <v>39406</v>
      </c>
      <c r="N10467" s="2">
        <f t="shared" si="327"/>
        <v>35.140562248995984</v>
      </c>
    </row>
    <row r="10468" spans="1:14" x14ac:dyDescent="0.3">
      <c r="A10468" t="s">
        <v>4672</v>
      </c>
      <c r="B10468" t="s">
        <v>1262</v>
      </c>
      <c r="C10468">
        <v>4.7</v>
      </c>
      <c r="D10468">
        <v>23</v>
      </c>
      <c r="E10468">
        <v>999</v>
      </c>
      <c r="F10468">
        <v>999</v>
      </c>
      <c r="G10468" t="s">
        <v>8875</v>
      </c>
      <c r="H10468" t="s">
        <v>30983</v>
      </c>
      <c r="I10468" t="s">
        <v>110</v>
      </c>
      <c r="J10468" t="s">
        <v>1265</v>
      </c>
      <c r="K10468" t="s">
        <v>30984</v>
      </c>
      <c r="L10468">
        <v>16049482</v>
      </c>
      <c r="M10468">
        <f t="shared" si="326"/>
        <v>22977</v>
      </c>
      <c r="N10468" s="2">
        <f t="shared" si="327"/>
        <v>0</v>
      </c>
    </row>
    <row r="10469" spans="1:14" x14ac:dyDescent="0.3">
      <c r="A10469" t="s">
        <v>15269</v>
      </c>
      <c r="B10469" t="s">
        <v>1222</v>
      </c>
      <c r="C10469">
        <v>4.3</v>
      </c>
      <c r="D10469">
        <v>562</v>
      </c>
      <c r="E10469">
        <v>2299</v>
      </c>
      <c r="F10469">
        <v>1034</v>
      </c>
      <c r="G10469" t="s">
        <v>67</v>
      </c>
      <c r="H10469" t="s">
        <v>30985</v>
      </c>
      <c r="I10469" t="s">
        <v>1348</v>
      </c>
      <c r="J10469" t="s">
        <v>1224</v>
      </c>
      <c r="K10469" t="s">
        <v>30986</v>
      </c>
      <c r="L10469">
        <v>10923656</v>
      </c>
      <c r="M10469">
        <f t="shared" si="326"/>
        <v>581108</v>
      </c>
      <c r="N10469" s="2">
        <f t="shared" si="327"/>
        <v>55.023923444976077</v>
      </c>
    </row>
    <row r="10470" spans="1:14" x14ac:dyDescent="0.3">
      <c r="A10470" t="s">
        <v>5983</v>
      </c>
      <c r="B10470" t="s">
        <v>1913</v>
      </c>
      <c r="C10470">
        <v>4.5</v>
      </c>
      <c r="D10470">
        <v>12</v>
      </c>
      <c r="E10470">
        <v>1299</v>
      </c>
      <c r="F10470">
        <v>402</v>
      </c>
      <c r="G10470" t="s">
        <v>16</v>
      </c>
      <c r="H10470" t="s">
        <v>30987</v>
      </c>
      <c r="I10470" t="s">
        <v>18</v>
      </c>
      <c r="J10470" t="s">
        <v>1915</v>
      </c>
      <c r="K10470" t="s">
        <v>30988</v>
      </c>
      <c r="L10470">
        <v>16915112</v>
      </c>
      <c r="M10470">
        <f t="shared" si="326"/>
        <v>4824</v>
      </c>
      <c r="N10470" s="2">
        <f t="shared" si="327"/>
        <v>69.053117782909936</v>
      </c>
    </row>
    <row r="10471" spans="1:14" x14ac:dyDescent="0.3">
      <c r="A10471" t="s">
        <v>7732</v>
      </c>
      <c r="B10471" t="s">
        <v>7733</v>
      </c>
      <c r="C10471">
        <v>4.2</v>
      </c>
      <c r="D10471">
        <v>9</v>
      </c>
      <c r="E10471">
        <v>2595</v>
      </c>
      <c r="F10471">
        <v>1816</v>
      </c>
      <c r="G10471" t="s">
        <v>2167</v>
      </c>
      <c r="H10471" t="s">
        <v>30989</v>
      </c>
      <c r="I10471" t="s">
        <v>446</v>
      </c>
      <c r="J10471" t="s">
        <v>7735</v>
      </c>
      <c r="K10471" t="s">
        <v>30990</v>
      </c>
      <c r="L10471">
        <v>16693270</v>
      </c>
      <c r="M10471">
        <f t="shared" si="326"/>
        <v>16344</v>
      </c>
      <c r="N10471" s="2">
        <f t="shared" si="327"/>
        <v>30.01926782273603</v>
      </c>
    </row>
    <row r="10472" spans="1:14" x14ac:dyDescent="0.3">
      <c r="A10472" t="s">
        <v>13247</v>
      </c>
      <c r="B10472" t="s">
        <v>165</v>
      </c>
      <c r="C10472">
        <v>4.5999999999999996</v>
      </c>
      <c r="D10472">
        <v>7</v>
      </c>
      <c r="E10472">
        <v>999</v>
      </c>
      <c r="F10472">
        <v>799</v>
      </c>
      <c r="G10472" t="s">
        <v>16</v>
      </c>
      <c r="H10472" t="s">
        <v>30991</v>
      </c>
      <c r="I10472" t="s">
        <v>167</v>
      </c>
      <c r="J10472" t="s">
        <v>168</v>
      </c>
      <c r="K10472" t="s">
        <v>30992</v>
      </c>
      <c r="L10472">
        <v>16420118</v>
      </c>
      <c r="M10472">
        <f t="shared" si="326"/>
        <v>5593</v>
      </c>
      <c r="N10472" s="2">
        <f t="shared" si="327"/>
        <v>20.02002002002002</v>
      </c>
    </row>
    <row r="10473" spans="1:14" x14ac:dyDescent="0.3">
      <c r="A10473" t="s">
        <v>8641</v>
      </c>
      <c r="B10473" t="s">
        <v>689</v>
      </c>
      <c r="C10473">
        <v>4.9000000000000004</v>
      </c>
      <c r="D10473">
        <v>13</v>
      </c>
      <c r="E10473">
        <v>1590</v>
      </c>
      <c r="F10473">
        <v>1001</v>
      </c>
      <c r="G10473" t="s">
        <v>1868</v>
      </c>
      <c r="H10473" t="s">
        <v>30993</v>
      </c>
      <c r="I10473" t="s">
        <v>586</v>
      </c>
      <c r="J10473" t="s">
        <v>692</v>
      </c>
      <c r="K10473" t="s">
        <v>30994</v>
      </c>
      <c r="L10473">
        <v>16677088</v>
      </c>
      <c r="M10473">
        <f t="shared" si="326"/>
        <v>13013</v>
      </c>
      <c r="N10473" s="2">
        <f t="shared" si="327"/>
        <v>37.044025157232703</v>
      </c>
    </row>
    <row r="10474" spans="1:14" x14ac:dyDescent="0.3">
      <c r="A10474" t="s">
        <v>6946</v>
      </c>
      <c r="B10474" t="s">
        <v>80</v>
      </c>
      <c r="C10474">
        <v>4.3</v>
      </c>
      <c r="D10474">
        <v>103</v>
      </c>
      <c r="E10474">
        <v>749</v>
      </c>
      <c r="F10474">
        <v>337</v>
      </c>
      <c r="G10474" t="s">
        <v>42</v>
      </c>
      <c r="H10474" t="s">
        <v>30995</v>
      </c>
      <c r="I10474" t="s">
        <v>37</v>
      </c>
      <c r="J10474" t="s">
        <v>84</v>
      </c>
      <c r="K10474" t="s">
        <v>30996</v>
      </c>
      <c r="L10474">
        <v>12930342</v>
      </c>
      <c r="M10474">
        <f t="shared" si="326"/>
        <v>34711</v>
      </c>
      <c r="N10474" s="2">
        <f t="shared" si="327"/>
        <v>55.006675567423237</v>
      </c>
    </row>
    <row r="10475" spans="1:14" x14ac:dyDescent="0.3">
      <c r="A10475" t="s">
        <v>4509</v>
      </c>
      <c r="B10475" t="s">
        <v>159</v>
      </c>
      <c r="C10475">
        <v>4.0999999999999996</v>
      </c>
      <c r="D10475">
        <v>131</v>
      </c>
      <c r="E10475">
        <v>1049</v>
      </c>
      <c r="F10475">
        <v>597</v>
      </c>
      <c r="G10475" t="s">
        <v>124</v>
      </c>
      <c r="H10475" t="s">
        <v>30997</v>
      </c>
      <c r="I10475" t="s">
        <v>126</v>
      </c>
      <c r="J10475" t="s">
        <v>162</v>
      </c>
      <c r="K10475" t="s">
        <v>30998</v>
      </c>
      <c r="L10475">
        <v>11478424</v>
      </c>
      <c r="M10475">
        <f t="shared" si="326"/>
        <v>78207</v>
      </c>
      <c r="N10475" s="2">
        <f t="shared" si="327"/>
        <v>43.088655862726405</v>
      </c>
    </row>
    <row r="10476" spans="1:14" x14ac:dyDescent="0.3">
      <c r="A10476" t="s">
        <v>7608</v>
      </c>
      <c r="B10476" t="s">
        <v>205</v>
      </c>
      <c r="C10476">
        <v>4.3</v>
      </c>
      <c r="D10476">
        <v>116</v>
      </c>
      <c r="E10476">
        <v>2599</v>
      </c>
      <c r="F10476">
        <v>1559</v>
      </c>
      <c r="G10476" t="s">
        <v>451</v>
      </c>
      <c r="H10476" t="s">
        <v>30999</v>
      </c>
      <c r="I10476" t="s">
        <v>83</v>
      </c>
      <c r="J10476" t="s">
        <v>208</v>
      </c>
      <c r="K10476" t="s">
        <v>31000</v>
      </c>
      <c r="L10476">
        <v>14040026</v>
      </c>
      <c r="M10476">
        <f t="shared" si="326"/>
        <v>180844</v>
      </c>
      <c r="N10476" s="2">
        <f t="shared" si="327"/>
        <v>40.01539053482108</v>
      </c>
    </row>
    <row r="10477" spans="1:14" x14ac:dyDescent="0.3">
      <c r="A10477" t="s">
        <v>31001</v>
      </c>
      <c r="B10477" t="s">
        <v>3370</v>
      </c>
      <c r="C10477">
        <v>3.8</v>
      </c>
      <c r="D10477">
        <v>8</v>
      </c>
      <c r="E10477">
        <v>1999</v>
      </c>
      <c r="F10477">
        <v>779</v>
      </c>
      <c r="G10477" t="s">
        <v>242</v>
      </c>
      <c r="H10477" t="s">
        <v>31002</v>
      </c>
      <c r="I10477" t="s">
        <v>1176</v>
      </c>
      <c r="J10477" t="s">
        <v>3372</v>
      </c>
      <c r="K10477" t="s">
        <v>31003</v>
      </c>
      <c r="L10477">
        <v>17942832</v>
      </c>
      <c r="M10477">
        <f t="shared" si="326"/>
        <v>6232</v>
      </c>
      <c r="N10477" s="2">
        <f t="shared" si="327"/>
        <v>61.030515257628814</v>
      </c>
    </row>
    <row r="10478" spans="1:14" x14ac:dyDescent="0.3">
      <c r="A10478" t="s">
        <v>31004</v>
      </c>
      <c r="B10478" t="s">
        <v>1317</v>
      </c>
      <c r="C10478">
        <v>4.4000000000000004</v>
      </c>
      <c r="D10478">
        <v>8</v>
      </c>
      <c r="E10478">
        <v>1699</v>
      </c>
      <c r="F10478">
        <v>849</v>
      </c>
      <c r="G10478" t="s">
        <v>563</v>
      </c>
      <c r="H10478" t="s">
        <v>31005</v>
      </c>
      <c r="I10478" t="s">
        <v>297</v>
      </c>
      <c r="J10478" t="s">
        <v>1317</v>
      </c>
      <c r="K10478" t="s">
        <v>31006</v>
      </c>
      <c r="L10478">
        <v>15440044</v>
      </c>
      <c r="M10478">
        <f t="shared" si="326"/>
        <v>6792</v>
      </c>
      <c r="N10478" s="2">
        <f t="shared" si="327"/>
        <v>50.029429075927013</v>
      </c>
    </row>
    <row r="10479" spans="1:14" x14ac:dyDescent="0.3">
      <c r="A10479" t="s">
        <v>31007</v>
      </c>
      <c r="B10479" t="s">
        <v>376</v>
      </c>
      <c r="C10479">
        <v>4.7</v>
      </c>
      <c r="D10479">
        <v>66</v>
      </c>
      <c r="E10479">
        <v>3745</v>
      </c>
      <c r="F10479">
        <v>3745</v>
      </c>
      <c r="G10479" t="s">
        <v>16</v>
      </c>
      <c r="H10479" t="s">
        <v>31008</v>
      </c>
      <c r="I10479" t="s">
        <v>18</v>
      </c>
      <c r="J10479" t="s">
        <v>378</v>
      </c>
      <c r="K10479" t="s">
        <v>31009</v>
      </c>
      <c r="L10479">
        <v>15243952</v>
      </c>
      <c r="M10479">
        <f t="shared" si="326"/>
        <v>247170</v>
      </c>
      <c r="N10479" s="2">
        <f t="shared" si="327"/>
        <v>0</v>
      </c>
    </row>
    <row r="10480" spans="1:14" x14ac:dyDescent="0.3">
      <c r="A10480" t="s">
        <v>1613</v>
      </c>
      <c r="B10480" t="s">
        <v>1382</v>
      </c>
      <c r="C10480">
        <v>4.3</v>
      </c>
      <c r="D10480">
        <v>19</v>
      </c>
      <c r="E10480">
        <v>2099</v>
      </c>
      <c r="F10480">
        <v>839</v>
      </c>
      <c r="G10480" t="s">
        <v>451</v>
      </c>
      <c r="H10480" t="s">
        <v>31010</v>
      </c>
      <c r="I10480" t="s">
        <v>297</v>
      </c>
      <c r="J10480" t="s">
        <v>1384</v>
      </c>
      <c r="K10480" t="s">
        <v>31011</v>
      </c>
      <c r="L10480">
        <v>16236070</v>
      </c>
      <c r="M10480">
        <f t="shared" si="326"/>
        <v>15941</v>
      </c>
      <c r="N10480" s="2">
        <f t="shared" si="327"/>
        <v>60.028585040495472</v>
      </c>
    </row>
    <row r="10481" spans="1:14" x14ac:dyDescent="0.3">
      <c r="A10481" t="s">
        <v>21522</v>
      </c>
      <c r="B10481" t="s">
        <v>1190</v>
      </c>
      <c r="C10481">
        <v>4.2</v>
      </c>
      <c r="D10481">
        <v>19</v>
      </c>
      <c r="E10481">
        <v>2599</v>
      </c>
      <c r="F10481">
        <v>1169</v>
      </c>
      <c r="G10481" t="s">
        <v>757</v>
      </c>
      <c r="H10481" t="s">
        <v>31012</v>
      </c>
      <c r="I10481" t="s">
        <v>83</v>
      </c>
      <c r="J10481" t="s">
        <v>1193</v>
      </c>
      <c r="K10481" t="s">
        <v>31013</v>
      </c>
      <c r="L10481">
        <v>14458648</v>
      </c>
      <c r="M10481">
        <f t="shared" si="326"/>
        <v>22211</v>
      </c>
      <c r="N10481" s="2">
        <f t="shared" si="327"/>
        <v>55.021161985378995</v>
      </c>
    </row>
    <row r="10482" spans="1:14" x14ac:dyDescent="0.3">
      <c r="A10482" t="s">
        <v>31014</v>
      </c>
      <c r="B10482" t="s">
        <v>31015</v>
      </c>
      <c r="C10482">
        <v>4.2</v>
      </c>
      <c r="D10482">
        <v>37</v>
      </c>
      <c r="E10482">
        <v>500</v>
      </c>
      <c r="F10482">
        <v>400</v>
      </c>
      <c r="G10482" t="s">
        <v>16</v>
      </c>
      <c r="H10482" t="s">
        <v>31016</v>
      </c>
      <c r="I10482" t="s">
        <v>8709</v>
      </c>
      <c r="J10482" t="s">
        <v>31017</v>
      </c>
      <c r="K10482" t="s">
        <v>31018</v>
      </c>
      <c r="L10482">
        <v>16283670</v>
      </c>
      <c r="M10482">
        <f t="shared" si="326"/>
        <v>14800</v>
      </c>
      <c r="N10482" s="2">
        <f t="shared" si="327"/>
        <v>20</v>
      </c>
    </row>
    <row r="10483" spans="1:14" x14ac:dyDescent="0.3">
      <c r="A10483" t="s">
        <v>31019</v>
      </c>
      <c r="B10483" t="s">
        <v>2435</v>
      </c>
      <c r="C10483">
        <v>4.5999999999999996</v>
      </c>
      <c r="D10483">
        <v>19</v>
      </c>
      <c r="E10483">
        <v>1299</v>
      </c>
      <c r="F10483">
        <v>909</v>
      </c>
      <c r="G10483" t="s">
        <v>12986</v>
      </c>
      <c r="H10483" t="s">
        <v>31020</v>
      </c>
      <c r="I10483" t="s">
        <v>50</v>
      </c>
      <c r="J10483" t="s">
        <v>2438</v>
      </c>
      <c r="K10483" t="s">
        <v>31021</v>
      </c>
      <c r="L10483">
        <v>16929520</v>
      </c>
      <c r="M10483">
        <f t="shared" si="326"/>
        <v>17271</v>
      </c>
      <c r="N10483" s="2">
        <f t="shared" si="327"/>
        <v>30.023094688221708</v>
      </c>
    </row>
    <row r="10484" spans="1:14" x14ac:dyDescent="0.3">
      <c r="A10484" t="s">
        <v>31022</v>
      </c>
      <c r="B10484" t="s">
        <v>1382</v>
      </c>
      <c r="C10484">
        <v>4.0999999999999996</v>
      </c>
      <c r="D10484">
        <v>7</v>
      </c>
      <c r="E10484">
        <v>2899</v>
      </c>
      <c r="F10484">
        <v>1449</v>
      </c>
      <c r="G10484" t="s">
        <v>500</v>
      </c>
      <c r="H10484" t="s">
        <v>31023</v>
      </c>
      <c r="I10484" t="s">
        <v>1176</v>
      </c>
      <c r="J10484" t="s">
        <v>1384</v>
      </c>
      <c r="K10484" t="s">
        <v>31024</v>
      </c>
      <c r="L10484">
        <v>17709538</v>
      </c>
      <c r="M10484">
        <f t="shared" si="326"/>
        <v>10143</v>
      </c>
      <c r="N10484" s="2">
        <f t="shared" si="327"/>
        <v>50.017247326664375</v>
      </c>
    </row>
    <row r="10485" spans="1:14" x14ac:dyDescent="0.3">
      <c r="A10485" t="s">
        <v>5137</v>
      </c>
      <c r="B10485" t="s">
        <v>35</v>
      </c>
      <c r="C10485">
        <v>3.4</v>
      </c>
      <c r="D10485">
        <v>9</v>
      </c>
      <c r="E10485">
        <v>2499</v>
      </c>
      <c r="F10485">
        <v>1249</v>
      </c>
      <c r="G10485" t="s">
        <v>5138</v>
      </c>
      <c r="H10485" t="s">
        <v>31025</v>
      </c>
      <c r="I10485" t="s">
        <v>297</v>
      </c>
      <c r="J10485" t="s">
        <v>38</v>
      </c>
      <c r="K10485" t="s">
        <v>31026</v>
      </c>
      <c r="L10485">
        <v>15738664</v>
      </c>
      <c r="M10485">
        <f t="shared" si="326"/>
        <v>11241</v>
      </c>
      <c r="N10485" s="2">
        <f t="shared" si="327"/>
        <v>50.020008003201276</v>
      </c>
    </row>
    <row r="10486" spans="1:14" x14ac:dyDescent="0.3">
      <c r="A10486" t="s">
        <v>16275</v>
      </c>
      <c r="B10486" t="s">
        <v>11970</v>
      </c>
      <c r="C10486">
        <v>4.2</v>
      </c>
      <c r="D10486">
        <v>238</v>
      </c>
      <c r="E10486">
        <v>895</v>
      </c>
      <c r="F10486">
        <v>671</v>
      </c>
      <c r="G10486" t="s">
        <v>683</v>
      </c>
      <c r="H10486" t="s">
        <v>31027</v>
      </c>
      <c r="I10486" t="s">
        <v>685</v>
      </c>
      <c r="J10486" t="s">
        <v>11972</v>
      </c>
      <c r="K10486" t="s">
        <v>31028</v>
      </c>
      <c r="L10486">
        <v>1761821</v>
      </c>
      <c r="M10486">
        <f t="shared" si="326"/>
        <v>159698</v>
      </c>
      <c r="N10486" s="2">
        <f t="shared" si="327"/>
        <v>25.027932960893857</v>
      </c>
    </row>
    <row r="10487" spans="1:14" x14ac:dyDescent="0.3">
      <c r="A10487" t="s">
        <v>4775</v>
      </c>
      <c r="B10487" t="s">
        <v>1039</v>
      </c>
      <c r="C10487">
        <v>4.4000000000000004</v>
      </c>
      <c r="D10487">
        <v>141</v>
      </c>
      <c r="E10487">
        <v>1399</v>
      </c>
      <c r="F10487">
        <v>531</v>
      </c>
      <c r="G10487" t="s">
        <v>182</v>
      </c>
      <c r="H10487" t="s">
        <v>31029</v>
      </c>
      <c r="I10487" t="s">
        <v>126</v>
      </c>
      <c r="J10487" t="s">
        <v>1041</v>
      </c>
      <c r="K10487" t="s">
        <v>31030</v>
      </c>
      <c r="L10487">
        <v>13861596</v>
      </c>
      <c r="M10487">
        <f t="shared" si="326"/>
        <v>74871</v>
      </c>
      <c r="N10487" s="2">
        <f t="shared" si="327"/>
        <v>62.044317369549674</v>
      </c>
    </row>
    <row r="10488" spans="1:14" x14ac:dyDescent="0.3">
      <c r="A10488" t="s">
        <v>31031</v>
      </c>
      <c r="B10488" t="s">
        <v>205</v>
      </c>
      <c r="C10488">
        <v>4.4000000000000004</v>
      </c>
      <c r="D10488">
        <v>14</v>
      </c>
      <c r="E10488">
        <v>1599</v>
      </c>
      <c r="F10488">
        <v>719</v>
      </c>
      <c r="G10488" t="s">
        <v>206</v>
      </c>
      <c r="H10488" t="s">
        <v>31032</v>
      </c>
      <c r="I10488" t="s">
        <v>337</v>
      </c>
      <c r="J10488" t="s">
        <v>208</v>
      </c>
      <c r="K10488" t="s">
        <v>31033</v>
      </c>
      <c r="L10488">
        <v>16276442</v>
      </c>
      <c r="M10488">
        <f t="shared" si="326"/>
        <v>10066</v>
      </c>
      <c r="N10488" s="2">
        <f t="shared" si="327"/>
        <v>55.03439649781113</v>
      </c>
    </row>
    <row r="10489" spans="1:14" x14ac:dyDescent="0.3">
      <c r="A10489" t="s">
        <v>31034</v>
      </c>
      <c r="B10489" t="s">
        <v>8553</v>
      </c>
      <c r="C10489">
        <v>4</v>
      </c>
      <c r="D10489">
        <v>252</v>
      </c>
      <c r="E10489">
        <v>275</v>
      </c>
      <c r="F10489">
        <v>192</v>
      </c>
      <c r="G10489" t="s">
        <v>16</v>
      </c>
      <c r="H10489" t="s">
        <v>31035</v>
      </c>
      <c r="I10489" t="s">
        <v>802</v>
      </c>
      <c r="J10489" t="s">
        <v>8555</v>
      </c>
      <c r="K10489" t="s">
        <v>31036</v>
      </c>
      <c r="L10489">
        <v>6701063</v>
      </c>
      <c r="M10489">
        <f t="shared" si="326"/>
        <v>48384</v>
      </c>
      <c r="N10489" s="2">
        <f t="shared" si="327"/>
        <v>30.181818181818183</v>
      </c>
    </row>
    <row r="10490" spans="1:14" x14ac:dyDescent="0.3">
      <c r="A10490" t="s">
        <v>31037</v>
      </c>
      <c r="B10490" t="s">
        <v>5356</v>
      </c>
      <c r="C10490">
        <v>4.2</v>
      </c>
      <c r="D10490">
        <v>63</v>
      </c>
      <c r="E10490">
        <v>1999</v>
      </c>
      <c r="F10490">
        <v>839</v>
      </c>
      <c r="G10490" t="s">
        <v>31038</v>
      </c>
      <c r="H10490" t="s">
        <v>31039</v>
      </c>
      <c r="I10490" t="s">
        <v>685</v>
      </c>
      <c r="J10490" t="s">
        <v>5358</v>
      </c>
      <c r="K10490" t="s">
        <v>31040</v>
      </c>
      <c r="L10490">
        <v>11597276</v>
      </c>
      <c r="M10490">
        <f t="shared" si="326"/>
        <v>52857</v>
      </c>
      <c r="N10490" s="2">
        <f t="shared" si="327"/>
        <v>58.029014507253628</v>
      </c>
    </row>
    <row r="10491" spans="1:14" x14ac:dyDescent="0.3">
      <c r="A10491" t="s">
        <v>31041</v>
      </c>
      <c r="B10491" t="s">
        <v>3331</v>
      </c>
      <c r="C10491">
        <v>4.2</v>
      </c>
      <c r="D10491">
        <v>11</v>
      </c>
      <c r="E10491">
        <v>2275</v>
      </c>
      <c r="F10491">
        <v>999</v>
      </c>
      <c r="G10491" t="s">
        <v>3332</v>
      </c>
      <c r="H10491" t="s">
        <v>31042</v>
      </c>
      <c r="I10491" t="s">
        <v>50</v>
      </c>
      <c r="J10491" t="s">
        <v>3334</v>
      </c>
      <c r="K10491" t="s">
        <v>31043</v>
      </c>
      <c r="L10491">
        <v>17273786</v>
      </c>
      <c r="M10491">
        <f t="shared" si="326"/>
        <v>10989</v>
      </c>
      <c r="N10491" s="2">
        <f t="shared" si="327"/>
        <v>56.087912087912088</v>
      </c>
    </row>
    <row r="10492" spans="1:14" x14ac:dyDescent="0.3">
      <c r="A10492" t="s">
        <v>31044</v>
      </c>
      <c r="B10492" t="s">
        <v>2653</v>
      </c>
      <c r="C10492">
        <v>3.7</v>
      </c>
      <c r="D10492">
        <v>15</v>
      </c>
      <c r="E10492">
        <v>2999</v>
      </c>
      <c r="F10492">
        <v>1499</v>
      </c>
      <c r="G10492" t="s">
        <v>124</v>
      </c>
      <c r="H10492" t="s">
        <v>31045</v>
      </c>
      <c r="I10492" t="s">
        <v>1348</v>
      </c>
      <c r="J10492" t="s">
        <v>2655</v>
      </c>
      <c r="K10492" t="s">
        <v>31046</v>
      </c>
      <c r="L10492">
        <v>16588250</v>
      </c>
      <c r="M10492">
        <f t="shared" si="326"/>
        <v>22485</v>
      </c>
      <c r="N10492" s="2">
        <f t="shared" si="327"/>
        <v>50.016672224074689</v>
      </c>
    </row>
    <row r="10493" spans="1:14" x14ac:dyDescent="0.3">
      <c r="A10493" t="s">
        <v>9471</v>
      </c>
      <c r="B10493" t="s">
        <v>1513</v>
      </c>
      <c r="C10493">
        <v>2.9</v>
      </c>
      <c r="D10493">
        <v>16</v>
      </c>
      <c r="E10493">
        <v>2499</v>
      </c>
      <c r="F10493">
        <v>999</v>
      </c>
      <c r="G10493" t="s">
        <v>1997</v>
      </c>
      <c r="H10493" t="s">
        <v>31047</v>
      </c>
      <c r="I10493" t="s">
        <v>83</v>
      </c>
      <c r="J10493" t="s">
        <v>1515</v>
      </c>
      <c r="K10493" t="s">
        <v>31048</v>
      </c>
      <c r="L10493">
        <v>16263256</v>
      </c>
      <c r="M10493">
        <f t="shared" si="326"/>
        <v>15984</v>
      </c>
      <c r="N10493" s="2">
        <f t="shared" si="327"/>
        <v>60.024009603841534</v>
      </c>
    </row>
    <row r="10494" spans="1:14" x14ac:dyDescent="0.3">
      <c r="A10494" t="s">
        <v>5137</v>
      </c>
      <c r="B10494" t="s">
        <v>733</v>
      </c>
      <c r="C10494">
        <v>4</v>
      </c>
      <c r="D10494">
        <v>160</v>
      </c>
      <c r="E10494">
        <v>1399</v>
      </c>
      <c r="F10494">
        <v>559</v>
      </c>
      <c r="G10494" t="s">
        <v>1657</v>
      </c>
      <c r="H10494" t="s">
        <v>31049</v>
      </c>
      <c r="I10494" t="s">
        <v>297</v>
      </c>
      <c r="J10494" t="s">
        <v>735</v>
      </c>
      <c r="K10494" t="s">
        <v>31050</v>
      </c>
      <c r="L10494">
        <v>15295190</v>
      </c>
      <c r="M10494">
        <f t="shared" si="326"/>
        <v>89440</v>
      </c>
      <c r="N10494" s="2">
        <f t="shared" si="327"/>
        <v>60.042887776983555</v>
      </c>
    </row>
    <row r="10495" spans="1:14" x14ac:dyDescent="0.3">
      <c r="A10495" t="s">
        <v>31051</v>
      </c>
      <c r="B10495" t="s">
        <v>2212</v>
      </c>
      <c r="C10495">
        <v>2.5</v>
      </c>
      <c r="D10495">
        <v>8</v>
      </c>
      <c r="E10495">
        <v>695</v>
      </c>
      <c r="F10495">
        <v>312</v>
      </c>
      <c r="G10495" t="s">
        <v>4183</v>
      </c>
      <c r="H10495" t="s">
        <v>31052</v>
      </c>
      <c r="I10495" t="s">
        <v>110</v>
      </c>
      <c r="J10495" t="s">
        <v>2215</v>
      </c>
      <c r="K10495" t="s">
        <v>31053</v>
      </c>
      <c r="L10495">
        <v>17792898</v>
      </c>
      <c r="M10495">
        <f t="shared" si="326"/>
        <v>2496</v>
      </c>
      <c r="N10495" s="2">
        <f t="shared" si="327"/>
        <v>55.107913669064743</v>
      </c>
    </row>
    <row r="10496" spans="1:14" x14ac:dyDescent="0.3">
      <c r="A10496" t="s">
        <v>31054</v>
      </c>
      <c r="B10496" t="s">
        <v>353</v>
      </c>
      <c r="C10496">
        <v>3.5</v>
      </c>
      <c r="D10496">
        <v>17</v>
      </c>
      <c r="E10496">
        <v>3399</v>
      </c>
      <c r="F10496">
        <v>849</v>
      </c>
      <c r="G10496" t="s">
        <v>124</v>
      </c>
      <c r="H10496" t="s">
        <v>31055</v>
      </c>
      <c r="I10496" t="s">
        <v>132</v>
      </c>
      <c r="J10496" t="s">
        <v>356</v>
      </c>
      <c r="K10496" t="s">
        <v>31056</v>
      </c>
      <c r="L10496">
        <v>15172586</v>
      </c>
      <c r="M10496">
        <f t="shared" si="326"/>
        <v>14433</v>
      </c>
      <c r="N10496" s="2">
        <f t="shared" si="327"/>
        <v>75.022065313327445</v>
      </c>
    </row>
    <row r="10497" spans="1:14" x14ac:dyDescent="0.3">
      <c r="A10497" t="s">
        <v>2856</v>
      </c>
      <c r="B10497" t="s">
        <v>1382</v>
      </c>
      <c r="C10497">
        <v>2.7</v>
      </c>
      <c r="D10497">
        <v>7</v>
      </c>
      <c r="E10497">
        <v>1999</v>
      </c>
      <c r="F10497">
        <v>899</v>
      </c>
      <c r="G10497" t="s">
        <v>29</v>
      </c>
      <c r="H10497" t="s">
        <v>31057</v>
      </c>
      <c r="I10497" t="s">
        <v>126</v>
      </c>
      <c r="J10497" t="s">
        <v>1384</v>
      </c>
      <c r="K10497" t="s">
        <v>31058</v>
      </c>
      <c r="L10497">
        <v>17776760</v>
      </c>
      <c r="M10497">
        <f t="shared" si="326"/>
        <v>6293</v>
      </c>
      <c r="N10497" s="2">
        <f t="shared" si="327"/>
        <v>55.027513756878442</v>
      </c>
    </row>
    <row r="10498" spans="1:14" x14ac:dyDescent="0.3">
      <c r="A10498" t="s">
        <v>7351</v>
      </c>
      <c r="B10498" t="s">
        <v>1624</v>
      </c>
      <c r="C10498">
        <v>3.6</v>
      </c>
      <c r="D10498">
        <v>5</v>
      </c>
      <c r="E10498">
        <v>1199</v>
      </c>
      <c r="F10498">
        <v>1199</v>
      </c>
      <c r="G10498" t="s">
        <v>1325</v>
      </c>
      <c r="H10498" t="s">
        <v>31059</v>
      </c>
      <c r="I10498" t="s">
        <v>3629</v>
      </c>
      <c r="J10498" t="s">
        <v>1626</v>
      </c>
      <c r="K10498" t="s">
        <v>31060</v>
      </c>
      <c r="L10498">
        <v>16279678</v>
      </c>
      <c r="M10498">
        <f t="shared" si="326"/>
        <v>5995</v>
      </c>
      <c r="N10498" s="2">
        <f t="shared" si="327"/>
        <v>0</v>
      </c>
    </row>
    <row r="10499" spans="1:14" x14ac:dyDescent="0.3">
      <c r="A10499" t="s">
        <v>174</v>
      </c>
      <c r="B10499" t="s">
        <v>8200</v>
      </c>
      <c r="C10499">
        <v>4.5</v>
      </c>
      <c r="D10499">
        <v>154</v>
      </c>
      <c r="E10499">
        <v>8699</v>
      </c>
      <c r="F10499">
        <v>3479</v>
      </c>
      <c r="G10499" t="s">
        <v>16</v>
      </c>
      <c r="H10499" t="s">
        <v>31061</v>
      </c>
      <c r="I10499" t="s">
        <v>177</v>
      </c>
      <c r="J10499" t="s">
        <v>8202</v>
      </c>
      <c r="K10499" t="s">
        <v>31062</v>
      </c>
      <c r="L10499">
        <v>7738448</v>
      </c>
      <c r="M10499">
        <f t="shared" ref="M10499:M10562" si="328">D10499*F10499</f>
        <v>535766</v>
      </c>
      <c r="N10499" s="2">
        <f t="shared" ref="N10499:N10562" si="329">((E10499-F10499)/E10499) *100</f>
        <v>60.006897344522358</v>
      </c>
    </row>
    <row r="10500" spans="1:14" x14ac:dyDescent="0.3">
      <c r="A10500" t="s">
        <v>4618</v>
      </c>
      <c r="B10500" t="s">
        <v>7311</v>
      </c>
      <c r="C10500">
        <v>4.2</v>
      </c>
      <c r="D10500">
        <v>63</v>
      </c>
      <c r="E10500">
        <v>999</v>
      </c>
      <c r="F10500">
        <v>349</v>
      </c>
      <c r="G10500" t="s">
        <v>88</v>
      </c>
      <c r="H10500" t="s">
        <v>31063</v>
      </c>
      <c r="I10500" t="s">
        <v>388</v>
      </c>
      <c r="J10500" t="s">
        <v>7314</v>
      </c>
      <c r="K10500" t="s">
        <v>31064</v>
      </c>
      <c r="L10500">
        <v>17833694</v>
      </c>
      <c r="M10500">
        <f t="shared" si="328"/>
        <v>21987</v>
      </c>
      <c r="N10500" s="2">
        <f t="shared" si="329"/>
        <v>65.06506506506507</v>
      </c>
    </row>
    <row r="10501" spans="1:14" x14ac:dyDescent="0.3">
      <c r="A10501" t="s">
        <v>21517</v>
      </c>
      <c r="B10501" t="s">
        <v>895</v>
      </c>
      <c r="C10501">
        <v>4.5</v>
      </c>
      <c r="D10501">
        <v>8</v>
      </c>
      <c r="E10501">
        <v>3590</v>
      </c>
      <c r="F10501">
        <v>2692</v>
      </c>
      <c r="G10501" t="s">
        <v>2464</v>
      </c>
      <c r="H10501" t="s">
        <v>31065</v>
      </c>
      <c r="I10501" t="s">
        <v>446</v>
      </c>
      <c r="J10501" t="s">
        <v>898</v>
      </c>
      <c r="K10501" t="s">
        <v>31066</v>
      </c>
      <c r="L10501">
        <v>15977134</v>
      </c>
      <c r="M10501">
        <f t="shared" si="328"/>
        <v>21536</v>
      </c>
      <c r="N10501" s="2">
        <f t="shared" si="329"/>
        <v>25.01392757660167</v>
      </c>
    </row>
    <row r="10502" spans="1:14" x14ac:dyDescent="0.3">
      <c r="A10502" t="s">
        <v>22558</v>
      </c>
      <c r="B10502" t="s">
        <v>1879</v>
      </c>
      <c r="C10502">
        <v>4.0999999999999996</v>
      </c>
      <c r="D10502">
        <v>16</v>
      </c>
      <c r="E10502">
        <v>3499</v>
      </c>
      <c r="F10502">
        <v>1924</v>
      </c>
      <c r="G10502" t="s">
        <v>242</v>
      </c>
      <c r="H10502" t="s">
        <v>31067</v>
      </c>
      <c r="I10502" t="s">
        <v>1176</v>
      </c>
      <c r="J10502" t="s">
        <v>1881</v>
      </c>
      <c r="K10502" t="s">
        <v>31068</v>
      </c>
      <c r="L10502">
        <v>14473770</v>
      </c>
      <c r="M10502">
        <f t="shared" si="328"/>
        <v>30784</v>
      </c>
      <c r="N10502" s="2">
        <f t="shared" si="329"/>
        <v>45.012860817376392</v>
      </c>
    </row>
    <row r="10503" spans="1:14" x14ac:dyDescent="0.3">
      <c r="A10503" t="s">
        <v>31069</v>
      </c>
      <c r="B10503" t="s">
        <v>1759</v>
      </c>
      <c r="C10503">
        <v>4.5999999999999996</v>
      </c>
      <c r="D10503">
        <v>76</v>
      </c>
      <c r="E10503">
        <v>2300</v>
      </c>
      <c r="F10503">
        <v>1380</v>
      </c>
      <c r="G10503" t="s">
        <v>7580</v>
      </c>
      <c r="H10503" t="s">
        <v>31070</v>
      </c>
      <c r="I10503" t="s">
        <v>1145</v>
      </c>
      <c r="J10503" t="s">
        <v>1761</v>
      </c>
      <c r="K10503" t="s">
        <v>31071</v>
      </c>
      <c r="L10503">
        <v>7688447</v>
      </c>
      <c r="M10503">
        <f t="shared" si="328"/>
        <v>104880</v>
      </c>
      <c r="N10503" s="2">
        <f t="shared" si="329"/>
        <v>40</v>
      </c>
    </row>
    <row r="10504" spans="1:14" x14ac:dyDescent="0.3">
      <c r="A10504" t="s">
        <v>3783</v>
      </c>
      <c r="B10504" t="s">
        <v>5917</v>
      </c>
      <c r="C10504">
        <v>4.2</v>
      </c>
      <c r="D10504">
        <v>73</v>
      </c>
      <c r="E10504">
        <v>1499</v>
      </c>
      <c r="F10504">
        <v>1274</v>
      </c>
      <c r="G10504" t="s">
        <v>74</v>
      </c>
      <c r="H10504" t="s">
        <v>31072</v>
      </c>
      <c r="I10504" t="s">
        <v>1080</v>
      </c>
      <c r="J10504" t="s">
        <v>5919</v>
      </c>
      <c r="K10504" t="s">
        <v>31073</v>
      </c>
      <c r="L10504">
        <v>12689876</v>
      </c>
      <c r="M10504">
        <f t="shared" si="328"/>
        <v>93002</v>
      </c>
      <c r="N10504" s="2">
        <f t="shared" si="329"/>
        <v>15.010006671114077</v>
      </c>
    </row>
    <row r="10505" spans="1:14" x14ac:dyDescent="0.3">
      <c r="A10505" t="s">
        <v>2631</v>
      </c>
      <c r="B10505" t="s">
        <v>3370</v>
      </c>
      <c r="C10505">
        <v>4.0999999999999996</v>
      </c>
      <c r="D10505">
        <v>499</v>
      </c>
      <c r="E10505">
        <v>999</v>
      </c>
      <c r="F10505">
        <v>699</v>
      </c>
      <c r="G10505" t="s">
        <v>242</v>
      </c>
      <c r="H10505" t="s">
        <v>31074</v>
      </c>
      <c r="I10505" t="s">
        <v>1176</v>
      </c>
      <c r="J10505" t="s">
        <v>3372</v>
      </c>
      <c r="K10505" t="s">
        <v>31075</v>
      </c>
      <c r="L10505">
        <v>10450370</v>
      </c>
      <c r="M10505">
        <f t="shared" si="328"/>
        <v>348801</v>
      </c>
      <c r="N10505" s="2">
        <f t="shared" si="329"/>
        <v>30.03003003003003</v>
      </c>
    </row>
    <row r="10506" spans="1:14" x14ac:dyDescent="0.3">
      <c r="A10506" t="s">
        <v>8949</v>
      </c>
      <c r="B10506" t="s">
        <v>1317</v>
      </c>
      <c r="C10506">
        <v>3.9</v>
      </c>
      <c r="D10506">
        <v>14</v>
      </c>
      <c r="E10506">
        <v>699</v>
      </c>
      <c r="F10506">
        <v>384</v>
      </c>
      <c r="G10506" t="s">
        <v>29</v>
      </c>
      <c r="H10506" t="s">
        <v>31076</v>
      </c>
      <c r="I10506" t="s">
        <v>37</v>
      </c>
      <c r="J10506" t="s">
        <v>1317</v>
      </c>
      <c r="K10506" t="s">
        <v>31077</v>
      </c>
      <c r="L10506">
        <v>17815554</v>
      </c>
      <c r="M10506">
        <f t="shared" si="328"/>
        <v>5376</v>
      </c>
      <c r="N10506" s="2">
        <f t="shared" si="329"/>
        <v>45.064377682403432</v>
      </c>
    </row>
    <row r="10507" spans="1:14" x14ac:dyDescent="0.3">
      <c r="A10507" t="s">
        <v>6206</v>
      </c>
      <c r="B10507" t="s">
        <v>1483</v>
      </c>
      <c r="C10507">
        <v>2.5</v>
      </c>
      <c r="D10507">
        <v>18</v>
      </c>
      <c r="E10507">
        <v>6699</v>
      </c>
      <c r="F10507">
        <v>5024</v>
      </c>
      <c r="G10507" t="s">
        <v>29</v>
      </c>
      <c r="H10507" t="s">
        <v>31078</v>
      </c>
      <c r="I10507" t="s">
        <v>50</v>
      </c>
      <c r="J10507" t="s">
        <v>1485</v>
      </c>
      <c r="K10507" t="s">
        <v>31079</v>
      </c>
      <c r="L10507">
        <v>15336292</v>
      </c>
      <c r="M10507">
        <f t="shared" si="328"/>
        <v>90432</v>
      </c>
      <c r="N10507" s="2">
        <f t="shared" si="329"/>
        <v>25.003731900283626</v>
      </c>
    </row>
    <row r="10508" spans="1:14" x14ac:dyDescent="0.3">
      <c r="A10508" t="s">
        <v>7382</v>
      </c>
      <c r="B10508" t="s">
        <v>1342</v>
      </c>
      <c r="C10508">
        <v>3.3</v>
      </c>
      <c r="D10508">
        <v>18</v>
      </c>
      <c r="E10508">
        <v>1799</v>
      </c>
      <c r="F10508">
        <v>1259</v>
      </c>
      <c r="G10508" t="s">
        <v>42</v>
      </c>
      <c r="H10508" t="s">
        <v>31080</v>
      </c>
      <c r="I10508" t="s">
        <v>56</v>
      </c>
      <c r="J10508" t="s">
        <v>1344</v>
      </c>
      <c r="K10508" t="s">
        <v>31081</v>
      </c>
      <c r="L10508">
        <v>17901962</v>
      </c>
      <c r="M10508">
        <f t="shared" si="328"/>
        <v>22662</v>
      </c>
      <c r="N10508" s="2">
        <f t="shared" si="329"/>
        <v>30.016675931072818</v>
      </c>
    </row>
    <row r="10509" spans="1:14" x14ac:dyDescent="0.3">
      <c r="A10509" t="s">
        <v>7294</v>
      </c>
      <c r="B10509" t="s">
        <v>424</v>
      </c>
      <c r="C10509">
        <v>4</v>
      </c>
      <c r="D10509">
        <v>287</v>
      </c>
      <c r="E10509">
        <v>1999</v>
      </c>
      <c r="F10509">
        <v>479</v>
      </c>
      <c r="G10509" t="s">
        <v>124</v>
      </c>
      <c r="H10509" t="s">
        <v>31082</v>
      </c>
      <c r="I10509" t="s">
        <v>126</v>
      </c>
      <c r="J10509" t="s">
        <v>426</v>
      </c>
      <c r="K10509" t="s">
        <v>31083</v>
      </c>
      <c r="L10509">
        <v>15098522</v>
      </c>
      <c r="M10509">
        <f t="shared" si="328"/>
        <v>137473</v>
      </c>
      <c r="N10509" s="2">
        <f t="shared" si="329"/>
        <v>76.038019009504751</v>
      </c>
    </row>
    <row r="10510" spans="1:14" x14ac:dyDescent="0.3">
      <c r="A10510" t="s">
        <v>3973</v>
      </c>
      <c r="B10510" t="s">
        <v>733</v>
      </c>
      <c r="C10510">
        <v>4.2</v>
      </c>
      <c r="D10510">
        <v>441</v>
      </c>
      <c r="E10510">
        <v>1249</v>
      </c>
      <c r="F10510">
        <v>499</v>
      </c>
      <c r="G10510" t="s">
        <v>838</v>
      </c>
      <c r="H10510" t="s">
        <v>31084</v>
      </c>
      <c r="I10510" t="s">
        <v>1229</v>
      </c>
      <c r="J10510" t="s">
        <v>735</v>
      </c>
      <c r="K10510" t="s">
        <v>31085</v>
      </c>
      <c r="L10510">
        <v>10285711</v>
      </c>
      <c r="M10510">
        <f t="shared" si="328"/>
        <v>220059</v>
      </c>
      <c r="N10510" s="2">
        <f t="shared" si="329"/>
        <v>60.048038430744597</v>
      </c>
    </row>
    <row r="10511" spans="1:14" x14ac:dyDescent="0.3">
      <c r="A10511" t="s">
        <v>4094</v>
      </c>
      <c r="B10511" t="s">
        <v>1426</v>
      </c>
      <c r="C10511">
        <v>4.5999999999999996</v>
      </c>
      <c r="D10511">
        <v>15</v>
      </c>
      <c r="E10511">
        <v>2799</v>
      </c>
      <c r="F10511">
        <v>2099</v>
      </c>
      <c r="G10511" t="s">
        <v>28759</v>
      </c>
      <c r="H10511" t="s">
        <v>31086</v>
      </c>
      <c r="I10511" t="s">
        <v>297</v>
      </c>
      <c r="J10511" t="s">
        <v>1428</v>
      </c>
      <c r="K10511" t="s">
        <v>31087</v>
      </c>
      <c r="L10511">
        <v>17641648</v>
      </c>
      <c r="M10511">
        <f t="shared" si="328"/>
        <v>31485</v>
      </c>
      <c r="N10511" s="2">
        <f t="shared" si="329"/>
        <v>25.008931761343341</v>
      </c>
    </row>
    <row r="10512" spans="1:14" x14ac:dyDescent="0.3">
      <c r="A10512" t="s">
        <v>31088</v>
      </c>
      <c r="B10512" t="s">
        <v>80</v>
      </c>
      <c r="C10512">
        <v>4.2</v>
      </c>
      <c r="D10512">
        <v>26</v>
      </c>
      <c r="E10512">
        <v>2999</v>
      </c>
      <c r="F10512">
        <v>1049</v>
      </c>
      <c r="G10512" t="s">
        <v>67</v>
      </c>
      <c r="H10512" t="s">
        <v>31089</v>
      </c>
      <c r="I10512" t="s">
        <v>44</v>
      </c>
      <c r="J10512" t="s">
        <v>84</v>
      </c>
      <c r="K10512" t="s">
        <v>31090</v>
      </c>
      <c r="L10512">
        <v>15507958</v>
      </c>
      <c r="M10512">
        <f t="shared" si="328"/>
        <v>27274</v>
      </c>
      <c r="N10512" s="2">
        <f t="shared" si="329"/>
        <v>65.021673891297098</v>
      </c>
    </row>
    <row r="10513" spans="1:14" x14ac:dyDescent="0.3">
      <c r="A10513" t="s">
        <v>1350</v>
      </c>
      <c r="B10513" t="s">
        <v>6949</v>
      </c>
      <c r="C10513">
        <v>4.2</v>
      </c>
      <c r="D10513">
        <v>1100</v>
      </c>
      <c r="E10513">
        <v>1999</v>
      </c>
      <c r="F10513">
        <v>899</v>
      </c>
      <c r="G10513" t="s">
        <v>12711</v>
      </c>
      <c r="H10513" t="s">
        <v>31091</v>
      </c>
      <c r="I10513" t="s">
        <v>1353</v>
      </c>
      <c r="J10513" t="s">
        <v>6951</v>
      </c>
      <c r="K10513" t="s">
        <v>31092</v>
      </c>
      <c r="L10513">
        <v>13273160</v>
      </c>
      <c r="M10513">
        <f t="shared" si="328"/>
        <v>988900</v>
      </c>
      <c r="N10513" s="2">
        <f t="shared" si="329"/>
        <v>55.027513756878442</v>
      </c>
    </row>
    <row r="10514" spans="1:14" x14ac:dyDescent="0.3">
      <c r="A10514" t="s">
        <v>31093</v>
      </c>
      <c r="B10514" t="s">
        <v>3233</v>
      </c>
      <c r="C10514">
        <v>4.0999999999999996</v>
      </c>
      <c r="D10514">
        <v>97</v>
      </c>
      <c r="E10514">
        <v>2999</v>
      </c>
      <c r="F10514">
        <v>1799</v>
      </c>
      <c r="G10514" t="s">
        <v>2167</v>
      </c>
      <c r="H10514" t="s">
        <v>31094</v>
      </c>
      <c r="I10514" t="s">
        <v>83</v>
      </c>
      <c r="J10514" t="s">
        <v>3235</v>
      </c>
      <c r="K10514" t="s">
        <v>31095</v>
      </c>
      <c r="L10514">
        <v>13831196</v>
      </c>
      <c r="M10514">
        <f t="shared" si="328"/>
        <v>174503</v>
      </c>
      <c r="N10514" s="2">
        <f t="shared" si="329"/>
        <v>40.013337779259757</v>
      </c>
    </row>
    <row r="10515" spans="1:14" x14ac:dyDescent="0.3">
      <c r="A10515" t="s">
        <v>4076</v>
      </c>
      <c r="B10515" t="s">
        <v>2590</v>
      </c>
      <c r="C10515">
        <v>4.2</v>
      </c>
      <c r="D10515">
        <v>59</v>
      </c>
      <c r="E10515">
        <v>2929</v>
      </c>
      <c r="F10515">
        <v>878</v>
      </c>
      <c r="G10515" t="s">
        <v>409</v>
      </c>
      <c r="H10515" t="s">
        <v>31096</v>
      </c>
      <c r="I10515" t="s">
        <v>891</v>
      </c>
      <c r="J10515" t="s">
        <v>2592</v>
      </c>
      <c r="K10515" t="s">
        <v>31097</v>
      </c>
      <c r="L10515">
        <v>15466350</v>
      </c>
      <c r="M10515">
        <f t="shared" si="328"/>
        <v>51802</v>
      </c>
      <c r="N10515" s="2">
        <f t="shared" si="329"/>
        <v>70.023898941618299</v>
      </c>
    </row>
    <row r="10516" spans="1:14" x14ac:dyDescent="0.3">
      <c r="A10516" t="s">
        <v>325</v>
      </c>
      <c r="B10516" t="s">
        <v>114</v>
      </c>
      <c r="C10516">
        <v>4.4000000000000004</v>
      </c>
      <c r="D10516">
        <v>19</v>
      </c>
      <c r="E10516">
        <v>1599</v>
      </c>
      <c r="F10516">
        <v>559</v>
      </c>
      <c r="G10516" t="s">
        <v>29</v>
      </c>
      <c r="H10516" t="s">
        <v>31098</v>
      </c>
      <c r="I10516" t="s">
        <v>37</v>
      </c>
      <c r="J10516" t="s">
        <v>116</v>
      </c>
      <c r="K10516" t="s">
        <v>31099</v>
      </c>
      <c r="L10516">
        <v>16916234</v>
      </c>
      <c r="M10516">
        <f t="shared" si="328"/>
        <v>10621</v>
      </c>
      <c r="N10516" s="2">
        <f t="shared" si="329"/>
        <v>65.040650406504056</v>
      </c>
    </row>
    <row r="10517" spans="1:14" x14ac:dyDescent="0.3">
      <c r="A10517" t="s">
        <v>31100</v>
      </c>
      <c r="B10517" t="s">
        <v>80</v>
      </c>
      <c r="C10517">
        <v>3.7</v>
      </c>
      <c r="D10517">
        <v>10</v>
      </c>
      <c r="E10517">
        <v>1899</v>
      </c>
      <c r="F10517">
        <v>949</v>
      </c>
      <c r="G10517" t="s">
        <v>42</v>
      </c>
      <c r="H10517" t="s">
        <v>31101</v>
      </c>
      <c r="I10517" t="s">
        <v>50</v>
      </c>
      <c r="J10517" t="s">
        <v>84</v>
      </c>
      <c r="K10517" t="s">
        <v>31102</v>
      </c>
      <c r="L10517">
        <v>17189150</v>
      </c>
      <c r="M10517">
        <f t="shared" si="328"/>
        <v>9490</v>
      </c>
      <c r="N10517" s="2">
        <f t="shared" si="329"/>
        <v>50.026329647182735</v>
      </c>
    </row>
    <row r="10518" spans="1:14" x14ac:dyDescent="0.3">
      <c r="A10518" t="s">
        <v>31103</v>
      </c>
      <c r="B10518" t="s">
        <v>80</v>
      </c>
      <c r="C10518">
        <v>4.5999999999999996</v>
      </c>
      <c r="D10518">
        <v>23</v>
      </c>
      <c r="E10518">
        <v>699</v>
      </c>
      <c r="F10518">
        <v>279</v>
      </c>
      <c r="G10518" t="s">
        <v>42</v>
      </c>
      <c r="H10518" t="s">
        <v>31104</v>
      </c>
      <c r="I10518" t="s">
        <v>37</v>
      </c>
      <c r="J10518" t="s">
        <v>84</v>
      </c>
      <c r="K10518" t="s">
        <v>31105</v>
      </c>
      <c r="L10518">
        <v>15288146</v>
      </c>
      <c r="M10518">
        <f t="shared" si="328"/>
        <v>6417</v>
      </c>
      <c r="N10518" s="2">
        <f t="shared" si="329"/>
        <v>60.085836909871247</v>
      </c>
    </row>
    <row r="10519" spans="1:14" x14ac:dyDescent="0.3">
      <c r="A10519" t="s">
        <v>5509</v>
      </c>
      <c r="B10519" t="s">
        <v>8549</v>
      </c>
      <c r="C10519">
        <v>4.4000000000000004</v>
      </c>
      <c r="D10519">
        <v>9</v>
      </c>
      <c r="E10519">
        <v>2199</v>
      </c>
      <c r="F10519">
        <v>1209</v>
      </c>
      <c r="G10519" t="s">
        <v>2446</v>
      </c>
      <c r="H10519" t="s">
        <v>31106</v>
      </c>
      <c r="I10519" t="s">
        <v>297</v>
      </c>
      <c r="J10519" t="s">
        <v>8551</v>
      </c>
      <c r="K10519" t="s">
        <v>31107</v>
      </c>
      <c r="L10519">
        <v>16398024</v>
      </c>
      <c r="M10519">
        <f t="shared" si="328"/>
        <v>10881</v>
      </c>
      <c r="N10519" s="2">
        <f t="shared" si="329"/>
        <v>45.020463847203274</v>
      </c>
    </row>
    <row r="10520" spans="1:14" x14ac:dyDescent="0.3">
      <c r="A10520" t="s">
        <v>20750</v>
      </c>
      <c r="B10520" t="s">
        <v>5917</v>
      </c>
      <c r="C10520">
        <v>4</v>
      </c>
      <c r="D10520">
        <v>5</v>
      </c>
      <c r="E10520">
        <v>2499</v>
      </c>
      <c r="F10520">
        <v>2499</v>
      </c>
      <c r="G10520" t="s">
        <v>74</v>
      </c>
      <c r="H10520" t="s">
        <v>31108</v>
      </c>
      <c r="I10520" t="s">
        <v>685</v>
      </c>
      <c r="J10520" t="s">
        <v>5919</v>
      </c>
      <c r="K10520" t="s">
        <v>31109</v>
      </c>
      <c r="L10520">
        <v>16441676</v>
      </c>
      <c r="M10520">
        <f t="shared" si="328"/>
        <v>12495</v>
      </c>
      <c r="N10520" s="2">
        <f t="shared" si="329"/>
        <v>0</v>
      </c>
    </row>
    <row r="10521" spans="1:14" x14ac:dyDescent="0.3">
      <c r="A10521" t="s">
        <v>31110</v>
      </c>
      <c r="B10521" t="s">
        <v>5215</v>
      </c>
      <c r="C10521">
        <v>4.5999999999999996</v>
      </c>
      <c r="D10521">
        <v>9</v>
      </c>
      <c r="E10521">
        <v>1799</v>
      </c>
      <c r="F10521">
        <v>1799</v>
      </c>
      <c r="G10521" t="s">
        <v>42</v>
      </c>
      <c r="H10521" t="s">
        <v>31111</v>
      </c>
      <c r="I10521" t="s">
        <v>740</v>
      </c>
      <c r="J10521" t="s">
        <v>5217</v>
      </c>
      <c r="K10521" t="s">
        <v>31112</v>
      </c>
      <c r="L10521">
        <v>17005386</v>
      </c>
      <c r="M10521">
        <f t="shared" si="328"/>
        <v>16191</v>
      </c>
      <c r="N10521" s="2">
        <f t="shared" si="329"/>
        <v>0</v>
      </c>
    </row>
    <row r="10522" spans="1:14" x14ac:dyDescent="0.3">
      <c r="A10522" t="s">
        <v>1173</v>
      </c>
      <c r="B10522" t="s">
        <v>5917</v>
      </c>
      <c r="C10522">
        <v>4.4000000000000004</v>
      </c>
      <c r="D10522">
        <v>22</v>
      </c>
      <c r="E10522">
        <v>1699</v>
      </c>
      <c r="F10522">
        <v>1444</v>
      </c>
      <c r="G10522" t="s">
        <v>242</v>
      </c>
      <c r="H10522" t="s">
        <v>31113</v>
      </c>
      <c r="I10522" t="s">
        <v>1176</v>
      </c>
      <c r="J10522" t="s">
        <v>5919</v>
      </c>
      <c r="K10522" t="s">
        <v>31114</v>
      </c>
      <c r="L10522">
        <v>14365722</v>
      </c>
      <c r="M10522">
        <f t="shared" si="328"/>
        <v>31768</v>
      </c>
      <c r="N10522" s="2">
        <f t="shared" si="329"/>
        <v>15.008828722778105</v>
      </c>
    </row>
    <row r="10523" spans="1:14" x14ac:dyDescent="0.3">
      <c r="A10523" t="s">
        <v>31115</v>
      </c>
      <c r="B10523" t="s">
        <v>1011</v>
      </c>
      <c r="C10523">
        <v>4.3</v>
      </c>
      <c r="D10523">
        <v>9</v>
      </c>
      <c r="E10523">
        <v>3499</v>
      </c>
      <c r="F10523">
        <v>1749</v>
      </c>
      <c r="G10523" t="s">
        <v>42</v>
      </c>
      <c r="H10523" t="s">
        <v>31116</v>
      </c>
      <c r="I10523" t="s">
        <v>50</v>
      </c>
      <c r="J10523" t="s">
        <v>1013</v>
      </c>
      <c r="K10523" t="s">
        <v>31117</v>
      </c>
      <c r="L10523">
        <v>15782322</v>
      </c>
      <c r="M10523">
        <f t="shared" si="328"/>
        <v>15741</v>
      </c>
      <c r="N10523" s="2">
        <f t="shared" si="329"/>
        <v>50.014289797084878</v>
      </c>
    </row>
    <row r="10524" spans="1:14" x14ac:dyDescent="0.3">
      <c r="A10524" t="s">
        <v>31118</v>
      </c>
      <c r="B10524" t="s">
        <v>2653</v>
      </c>
      <c r="C10524">
        <v>4.4000000000000004</v>
      </c>
      <c r="D10524">
        <v>52</v>
      </c>
      <c r="E10524">
        <v>2499</v>
      </c>
      <c r="F10524">
        <v>999</v>
      </c>
      <c r="G10524" t="s">
        <v>124</v>
      </c>
      <c r="H10524" t="s">
        <v>31119</v>
      </c>
      <c r="I10524" t="s">
        <v>50</v>
      </c>
      <c r="J10524" t="s">
        <v>2655</v>
      </c>
      <c r="K10524" t="s">
        <v>31120</v>
      </c>
      <c r="L10524">
        <v>15227340</v>
      </c>
      <c r="M10524">
        <f t="shared" si="328"/>
        <v>51948</v>
      </c>
      <c r="N10524" s="2">
        <f t="shared" si="329"/>
        <v>60.024009603841534</v>
      </c>
    </row>
    <row r="10525" spans="1:14" x14ac:dyDescent="0.3">
      <c r="A10525" t="s">
        <v>994</v>
      </c>
      <c r="B10525" t="s">
        <v>54</v>
      </c>
      <c r="C10525">
        <v>4.5</v>
      </c>
      <c r="D10525">
        <v>82</v>
      </c>
      <c r="E10525">
        <v>3099</v>
      </c>
      <c r="F10525">
        <v>2169</v>
      </c>
      <c r="G10525" t="s">
        <v>16</v>
      </c>
      <c r="H10525" t="s">
        <v>31121</v>
      </c>
      <c r="I10525" t="s">
        <v>997</v>
      </c>
      <c r="J10525" t="s">
        <v>57</v>
      </c>
      <c r="K10525" t="s">
        <v>31122</v>
      </c>
      <c r="L10525">
        <v>11000490</v>
      </c>
      <c r="M10525">
        <f t="shared" si="328"/>
        <v>177858</v>
      </c>
      <c r="N10525" s="2">
        <f t="shared" si="329"/>
        <v>30.009680542110356</v>
      </c>
    </row>
    <row r="10526" spans="1:14" x14ac:dyDescent="0.3">
      <c r="A10526" t="s">
        <v>12322</v>
      </c>
      <c r="B10526" t="s">
        <v>3679</v>
      </c>
      <c r="C10526">
        <v>4.7</v>
      </c>
      <c r="D10526">
        <v>13</v>
      </c>
      <c r="E10526">
        <v>1099</v>
      </c>
      <c r="F10526">
        <v>384</v>
      </c>
      <c r="G10526" t="s">
        <v>16</v>
      </c>
      <c r="H10526" t="s">
        <v>31123</v>
      </c>
      <c r="I10526" t="s">
        <v>1946</v>
      </c>
      <c r="J10526" t="s">
        <v>3681</v>
      </c>
      <c r="K10526" t="s">
        <v>31124</v>
      </c>
      <c r="L10526">
        <v>16026590</v>
      </c>
      <c r="M10526">
        <f t="shared" si="328"/>
        <v>4992</v>
      </c>
      <c r="N10526" s="2">
        <f t="shared" si="329"/>
        <v>65.059144676979074</v>
      </c>
    </row>
    <row r="10527" spans="1:14" x14ac:dyDescent="0.3">
      <c r="A10527" t="s">
        <v>5861</v>
      </c>
      <c r="B10527" t="s">
        <v>87</v>
      </c>
      <c r="C10527">
        <v>4.0999999999999996</v>
      </c>
      <c r="D10527">
        <v>8</v>
      </c>
      <c r="E10527">
        <v>3099</v>
      </c>
      <c r="F10527">
        <v>1704</v>
      </c>
      <c r="G10527" t="s">
        <v>74</v>
      </c>
      <c r="H10527" t="s">
        <v>31125</v>
      </c>
      <c r="I10527" t="s">
        <v>685</v>
      </c>
      <c r="J10527" t="s">
        <v>91</v>
      </c>
      <c r="K10527" t="s">
        <v>31126</v>
      </c>
      <c r="L10527">
        <v>15886542</v>
      </c>
      <c r="M10527">
        <f t="shared" si="328"/>
        <v>13632</v>
      </c>
      <c r="N10527" s="2">
        <f t="shared" si="329"/>
        <v>45.014520813165539</v>
      </c>
    </row>
    <row r="10528" spans="1:14" x14ac:dyDescent="0.3">
      <c r="A10528" t="s">
        <v>5679</v>
      </c>
      <c r="B10528" t="s">
        <v>31127</v>
      </c>
      <c r="C10528">
        <v>4.5</v>
      </c>
      <c r="D10528">
        <v>8</v>
      </c>
      <c r="E10528">
        <v>1699</v>
      </c>
      <c r="F10528">
        <v>1274</v>
      </c>
      <c r="G10528" t="s">
        <v>683</v>
      </c>
      <c r="H10528" t="s">
        <v>31128</v>
      </c>
      <c r="I10528" t="s">
        <v>3629</v>
      </c>
      <c r="J10528" t="s">
        <v>31129</v>
      </c>
      <c r="K10528" t="s">
        <v>31130</v>
      </c>
      <c r="L10528">
        <v>17745992</v>
      </c>
      <c r="M10528">
        <f t="shared" si="328"/>
        <v>10192</v>
      </c>
      <c r="N10528" s="2">
        <f t="shared" si="329"/>
        <v>25.014714537963506</v>
      </c>
    </row>
    <row r="10529" spans="1:14" x14ac:dyDescent="0.3">
      <c r="A10529" t="s">
        <v>2668</v>
      </c>
      <c r="B10529" t="s">
        <v>19182</v>
      </c>
      <c r="C10529">
        <v>3.4</v>
      </c>
      <c r="D10529">
        <v>32</v>
      </c>
      <c r="E10529">
        <v>12000</v>
      </c>
      <c r="F10529">
        <v>4200</v>
      </c>
      <c r="G10529" t="s">
        <v>16</v>
      </c>
      <c r="H10529" t="s">
        <v>31131</v>
      </c>
      <c r="I10529" t="s">
        <v>367</v>
      </c>
      <c r="J10529" t="s">
        <v>19184</v>
      </c>
      <c r="K10529" t="s">
        <v>31132</v>
      </c>
      <c r="L10529">
        <v>16362314</v>
      </c>
      <c r="M10529">
        <f t="shared" si="328"/>
        <v>134400</v>
      </c>
      <c r="N10529" s="2">
        <f t="shared" si="329"/>
        <v>65</v>
      </c>
    </row>
    <row r="10530" spans="1:14" x14ac:dyDescent="0.3">
      <c r="A10530" t="s">
        <v>129</v>
      </c>
      <c r="B10530" t="s">
        <v>1233</v>
      </c>
      <c r="C10530">
        <v>4.3</v>
      </c>
      <c r="D10530">
        <v>11</v>
      </c>
      <c r="E10530">
        <v>7999</v>
      </c>
      <c r="F10530">
        <v>1839</v>
      </c>
      <c r="G10530" t="s">
        <v>335</v>
      </c>
      <c r="H10530" t="s">
        <v>31133</v>
      </c>
      <c r="I10530" t="s">
        <v>132</v>
      </c>
      <c r="J10530" t="s">
        <v>1236</v>
      </c>
      <c r="K10530" t="s">
        <v>31134</v>
      </c>
      <c r="L10530">
        <v>14172328</v>
      </c>
      <c r="M10530">
        <f t="shared" si="328"/>
        <v>20229</v>
      </c>
      <c r="N10530" s="2">
        <f t="shared" si="329"/>
        <v>77.009626203275403</v>
      </c>
    </row>
    <row r="10531" spans="1:14" x14ac:dyDescent="0.3">
      <c r="A10531" t="s">
        <v>5679</v>
      </c>
      <c r="B10531" t="s">
        <v>682</v>
      </c>
      <c r="C10531">
        <v>3.8</v>
      </c>
      <c r="D10531">
        <v>26</v>
      </c>
      <c r="E10531">
        <v>999</v>
      </c>
      <c r="F10531">
        <v>799</v>
      </c>
      <c r="G10531" t="s">
        <v>74</v>
      </c>
      <c r="H10531" t="s">
        <v>31135</v>
      </c>
      <c r="I10531" t="s">
        <v>3629</v>
      </c>
      <c r="J10531" t="s">
        <v>686</v>
      </c>
      <c r="K10531" t="s">
        <v>31136</v>
      </c>
      <c r="L10531">
        <v>13699644</v>
      </c>
      <c r="M10531">
        <f t="shared" si="328"/>
        <v>20774</v>
      </c>
      <c r="N10531" s="2">
        <f t="shared" si="329"/>
        <v>20.02002002002002</v>
      </c>
    </row>
    <row r="10532" spans="1:14" x14ac:dyDescent="0.3">
      <c r="A10532" t="s">
        <v>31137</v>
      </c>
      <c r="B10532" t="s">
        <v>4913</v>
      </c>
      <c r="C10532">
        <v>3.8</v>
      </c>
      <c r="D10532">
        <v>5</v>
      </c>
      <c r="E10532">
        <v>3499</v>
      </c>
      <c r="F10532">
        <v>1574</v>
      </c>
      <c r="G10532" t="s">
        <v>1474</v>
      </c>
      <c r="H10532" t="s">
        <v>31138</v>
      </c>
      <c r="I10532" t="s">
        <v>685</v>
      </c>
      <c r="J10532" t="s">
        <v>4915</v>
      </c>
      <c r="K10532" t="s">
        <v>31139</v>
      </c>
      <c r="L10532">
        <v>17186446</v>
      </c>
      <c r="M10532">
        <f t="shared" si="328"/>
        <v>7870</v>
      </c>
      <c r="N10532" s="2">
        <f t="shared" si="329"/>
        <v>55.015718776793364</v>
      </c>
    </row>
    <row r="10533" spans="1:14" x14ac:dyDescent="0.3">
      <c r="A10533" t="s">
        <v>5954</v>
      </c>
      <c r="B10533" t="s">
        <v>733</v>
      </c>
      <c r="C10533">
        <v>4.2</v>
      </c>
      <c r="D10533">
        <v>81</v>
      </c>
      <c r="E10533">
        <v>1548</v>
      </c>
      <c r="F10533">
        <v>851</v>
      </c>
      <c r="G10533" t="s">
        <v>74</v>
      </c>
      <c r="H10533" t="s">
        <v>31140</v>
      </c>
      <c r="I10533" t="s">
        <v>685</v>
      </c>
      <c r="J10533" t="s">
        <v>735</v>
      </c>
      <c r="K10533" t="s">
        <v>31141</v>
      </c>
      <c r="L10533">
        <v>14336838</v>
      </c>
      <c r="M10533">
        <f t="shared" si="328"/>
        <v>68931</v>
      </c>
      <c r="N10533" s="2">
        <f t="shared" si="329"/>
        <v>45.025839793281655</v>
      </c>
    </row>
    <row r="10534" spans="1:14" x14ac:dyDescent="0.3">
      <c r="A10534" t="s">
        <v>31142</v>
      </c>
      <c r="B10534" t="s">
        <v>2270</v>
      </c>
      <c r="C10534">
        <v>3.7</v>
      </c>
      <c r="D10534">
        <v>3</v>
      </c>
      <c r="E10534">
        <v>3999</v>
      </c>
      <c r="F10534">
        <v>3999</v>
      </c>
      <c r="G10534" t="s">
        <v>42</v>
      </c>
      <c r="H10534" t="s">
        <v>31143</v>
      </c>
      <c r="I10534" t="s">
        <v>740</v>
      </c>
      <c r="J10534" t="s">
        <v>2272</v>
      </c>
      <c r="K10534" t="s">
        <v>31144</v>
      </c>
      <c r="L10534">
        <v>17254898</v>
      </c>
      <c r="M10534">
        <f t="shared" si="328"/>
        <v>11997</v>
      </c>
      <c r="N10534" s="2">
        <f t="shared" si="329"/>
        <v>0</v>
      </c>
    </row>
    <row r="10535" spans="1:14" x14ac:dyDescent="0.3">
      <c r="A10535" t="s">
        <v>10005</v>
      </c>
      <c r="B10535" t="s">
        <v>1382</v>
      </c>
      <c r="C10535">
        <v>4.5</v>
      </c>
      <c r="D10535">
        <v>8</v>
      </c>
      <c r="E10535">
        <v>2699</v>
      </c>
      <c r="F10535">
        <v>1079</v>
      </c>
      <c r="G10535" t="s">
        <v>242</v>
      </c>
      <c r="H10535" t="s">
        <v>31145</v>
      </c>
      <c r="I10535" t="s">
        <v>244</v>
      </c>
      <c r="J10535" t="s">
        <v>1384</v>
      </c>
      <c r="K10535" t="s">
        <v>31146</v>
      </c>
      <c r="L10535">
        <v>15276206</v>
      </c>
      <c r="M10535">
        <f t="shared" si="328"/>
        <v>8632</v>
      </c>
      <c r="N10535" s="2">
        <f t="shared" si="329"/>
        <v>60.022230455724348</v>
      </c>
    </row>
    <row r="10536" spans="1:14" x14ac:dyDescent="0.3">
      <c r="A10536" t="s">
        <v>31147</v>
      </c>
      <c r="B10536" t="s">
        <v>3688</v>
      </c>
      <c r="C10536">
        <v>4.4000000000000004</v>
      </c>
      <c r="D10536">
        <v>23</v>
      </c>
      <c r="E10536">
        <v>3890</v>
      </c>
      <c r="F10536">
        <v>2139</v>
      </c>
      <c r="G10536" t="s">
        <v>194</v>
      </c>
      <c r="H10536" t="s">
        <v>31148</v>
      </c>
      <c r="I10536" t="s">
        <v>50</v>
      </c>
      <c r="J10536" t="s">
        <v>3690</v>
      </c>
      <c r="K10536" t="s">
        <v>31149</v>
      </c>
      <c r="L10536">
        <v>16459158</v>
      </c>
      <c r="M10536">
        <f t="shared" si="328"/>
        <v>49197</v>
      </c>
      <c r="N10536" s="2">
        <f t="shared" si="329"/>
        <v>45.012853470437022</v>
      </c>
    </row>
    <row r="10537" spans="1:14" x14ac:dyDescent="0.3">
      <c r="A10537" t="s">
        <v>31150</v>
      </c>
      <c r="B10537" t="s">
        <v>402</v>
      </c>
      <c r="C10537">
        <v>4.7</v>
      </c>
      <c r="D10537">
        <v>7</v>
      </c>
      <c r="E10537">
        <v>4399</v>
      </c>
      <c r="F10537">
        <v>3739</v>
      </c>
      <c r="G10537" t="s">
        <v>1536</v>
      </c>
      <c r="H10537" t="s">
        <v>31151</v>
      </c>
      <c r="I10537" t="s">
        <v>83</v>
      </c>
      <c r="J10537" t="s">
        <v>405</v>
      </c>
      <c r="K10537" t="s">
        <v>31152</v>
      </c>
      <c r="L10537">
        <v>16612732</v>
      </c>
      <c r="M10537">
        <f t="shared" si="328"/>
        <v>26173</v>
      </c>
      <c r="N10537" s="2">
        <f t="shared" si="329"/>
        <v>15.003409865878609</v>
      </c>
    </row>
    <row r="10538" spans="1:14" x14ac:dyDescent="0.3">
      <c r="A10538" t="s">
        <v>31153</v>
      </c>
      <c r="B10538" t="s">
        <v>5659</v>
      </c>
      <c r="C10538">
        <v>2.7</v>
      </c>
      <c r="D10538">
        <v>12</v>
      </c>
      <c r="E10538">
        <v>5999</v>
      </c>
      <c r="F10538">
        <v>3779</v>
      </c>
      <c r="G10538" t="s">
        <v>1234</v>
      </c>
      <c r="H10538" t="s">
        <v>31154</v>
      </c>
      <c r="I10538" t="s">
        <v>6541</v>
      </c>
      <c r="J10538" t="s">
        <v>5662</v>
      </c>
      <c r="K10538" t="s">
        <v>31155</v>
      </c>
      <c r="L10538">
        <v>10605590</v>
      </c>
      <c r="M10538">
        <f t="shared" si="328"/>
        <v>45348</v>
      </c>
      <c r="N10538" s="2">
        <f t="shared" si="329"/>
        <v>37.006167694615769</v>
      </c>
    </row>
    <row r="10539" spans="1:14" x14ac:dyDescent="0.3">
      <c r="A10539" t="s">
        <v>1498</v>
      </c>
      <c r="B10539" t="s">
        <v>1317</v>
      </c>
      <c r="C10539">
        <v>4.3</v>
      </c>
      <c r="D10539">
        <v>538</v>
      </c>
      <c r="E10539">
        <v>849</v>
      </c>
      <c r="F10539">
        <v>297</v>
      </c>
      <c r="G10539" t="s">
        <v>42</v>
      </c>
      <c r="H10539" t="s">
        <v>31156</v>
      </c>
      <c r="I10539" t="s">
        <v>37</v>
      </c>
      <c r="J10539" t="s">
        <v>1317</v>
      </c>
      <c r="K10539" t="s">
        <v>31157</v>
      </c>
      <c r="L10539">
        <v>10984922</v>
      </c>
      <c r="M10539">
        <f t="shared" si="328"/>
        <v>159786</v>
      </c>
      <c r="N10539" s="2">
        <f t="shared" si="329"/>
        <v>65.017667844522961</v>
      </c>
    </row>
    <row r="10540" spans="1:14" x14ac:dyDescent="0.3">
      <c r="A10540" t="s">
        <v>31158</v>
      </c>
      <c r="B10540" t="s">
        <v>31159</v>
      </c>
      <c r="C10540">
        <v>4.9000000000000004</v>
      </c>
      <c r="D10540">
        <v>12</v>
      </c>
      <c r="E10540">
        <v>30000</v>
      </c>
      <c r="F10540">
        <v>30000</v>
      </c>
      <c r="G10540" t="s">
        <v>16</v>
      </c>
      <c r="H10540" t="s">
        <v>31160</v>
      </c>
      <c r="I10540" t="s">
        <v>177</v>
      </c>
      <c r="J10540" t="s">
        <v>31161</v>
      </c>
      <c r="K10540" t="s">
        <v>31162</v>
      </c>
      <c r="L10540">
        <v>10557276</v>
      </c>
      <c r="M10540">
        <f t="shared" si="328"/>
        <v>360000</v>
      </c>
      <c r="N10540" s="2">
        <f t="shared" si="329"/>
        <v>0</v>
      </c>
    </row>
    <row r="10541" spans="1:14" x14ac:dyDescent="0.3">
      <c r="A10541" t="s">
        <v>288</v>
      </c>
      <c r="B10541" t="s">
        <v>289</v>
      </c>
      <c r="C10541">
        <v>4.5</v>
      </c>
      <c r="D10541">
        <v>26</v>
      </c>
      <c r="E10541">
        <v>15495</v>
      </c>
      <c r="F10541">
        <v>13945</v>
      </c>
      <c r="G10541" t="s">
        <v>16</v>
      </c>
      <c r="H10541" t="s">
        <v>31163</v>
      </c>
      <c r="I10541" t="s">
        <v>177</v>
      </c>
      <c r="J10541" t="s">
        <v>291</v>
      </c>
      <c r="K10541" t="s">
        <v>31164</v>
      </c>
      <c r="L10541">
        <v>7370461</v>
      </c>
      <c r="M10541">
        <f t="shared" si="328"/>
        <v>362570</v>
      </c>
      <c r="N10541" s="2">
        <f t="shared" si="329"/>
        <v>10.00322684737012</v>
      </c>
    </row>
    <row r="10542" spans="1:14" x14ac:dyDescent="0.3">
      <c r="A10542" t="s">
        <v>7608</v>
      </c>
      <c r="B10542" t="s">
        <v>205</v>
      </c>
      <c r="C10542">
        <v>4</v>
      </c>
      <c r="D10542">
        <v>124</v>
      </c>
      <c r="E10542">
        <v>2599</v>
      </c>
      <c r="F10542">
        <v>1559</v>
      </c>
      <c r="G10542" t="s">
        <v>451</v>
      </c>
      <c r="H10542" t="s">
        <v>31165</v>
      </c>
      <c r="I10542" t="s">
        <v>83</v>
      </c>
      <c r="J10542" t="s">
        <v>208</v>
      </c>
      <c r="K10542" t="s">
        <v>31166</v>
      </c>
      <c r="L10542">
        <v>14040032</v>
      </c>
      <c r="M10542">
        <f t="shared" si="328"/>
        <v>193316</v>
      </c>
      <c r="N10542" s="2">
        <f t="shared" si="329"/>
        <v>40.01539053482108</v>
      </c>
    </row>
    <row r="10543" spans="1:14" x14ac:dyDescent="0.3">
      <c r="A10543" t="s">
        <v>31167</v>
      </c>
      <c r="B10543" t="s">
        <v>2308</v>
      </c>
      <c r="C10543">
        <v>4.3</v>
      </c>
      <c r="D10543">
        <v>6</v>
      </c>
      <c r="E10543">
        <v>2499</v>
      </c>
      <c r="F10543">
        <v>2124</v>
      </c>
      <c r="G10543" t="s">
        <v>16</v>
      </c>
      <c r="H10543" t="s">
        <v>31168</v>
      </c>
      <c r="I10543" t="s">
        <v>997</v>
      </c>
      <c r="J10543" t="s">
        <v>2310</v>
      </c>
      <c r="K10543" t="s">
        <v>31169</v>
      </c>
      <c r="L10543">
        <v>18169080</v>
      </c>
      <c r="M10543">
        <f t="shared" si="328"/>
        <v>12744</v>
      </c>
      <c r="N10543" s="2">
        <f t="shared" si="329"/>
        <v>15.006002400960384</v>
      </c>
    </row>
    <row r="10544" spans="1:14" x14ac:dyDescent="0.3">
      <c r="A10544" t="s">
        <v>8236</v>
      </c>
      <c r="B10544" t="s">
        <v>2275</v>
      </c>
      <c r="C10544">
        <v>3.9</v>
      </c>
      <c r="D10544">
        <v>68</v>
      </c>
      <c r="E10544">
        <v>4999</v>
      </c>
      <c r="F10544">
        <v>1999</v>
      </c>
      <c r="G10544" t="s">
        <v>3174</v>
      </c>
      <c r="H10544" t="s">
        <v>31170</v>
      </c>
      <c r="I10544" t="s">
        <v>3176</v>
      </c>
      <c r="J10544" t="s">
        <v>2277</v>
      </c>
      <c r="K10544" t="s">
        <v>31171</v>
      </c>
      <c r="L10544">
        <v>11971438</v>
      </c>
      <c r="M10544">
        <f t="shared" si="328"/>
        <v>135932</v>
      </c>
      <c r="N10544" s="2">
        <f t="shared" si="329"/>
        <v>60.012002400480092</v>
      </c>
    </row>
    <row r="10545" spans="1:14" x14ac:dyDescent="0.3">
      <c r="A10545" t="s">
        <v>31172</v>
      </c>
      <c r="B10545" t="s">
        <v>1382</v>
      </c>
      <c r="C10545">
        <v>3.4</v>
      </c>
      <c r="D10545">
        <v>13</v>
      </c>
      <c r="E10545">
        <v>2999</v>
      </c>
      <c r="F10545">
        <v>1049</v>
      </c>
      <c r="G10545" t="s">
        <v>124</v>
      </c>
      <c r="H10545" t="s">
        <v>31173</v>
      </c>
      <c r="I10545" t="s">
        <v>132</v>
      </c>
      <c r="J10545" t="s">
        <v>1384</v>
      </c>
      <c r="K10545" t="s">
        <v>31174</v>
      </c>
      <c r="L10545">
        <v>17417186</v>
      </c>
      <c r="M10545">
        <f t="shared" si="328"/>
        <v>13637</v>
      </c>
      <c r="N10545" s="2">
        <f t="shared" si="329"/>
        <v>65.021673891297098</v>
      </c>
    </row>
    <row r="10546" spans="1:14" x14ac:dyDescent="0.3">
      <c r="A10546" t="s">
        <v>17655</v>
      </c>
      <c r="B10546" t="s">
        <v>31175</v>
      </c>
      <c r="C10546">
        <v>3.9</v>
      </c>
      <c r="D10546">
        <v>43</v>
      </c>
      <c r="E10546">
        <v>3299</v>
      </c>
      <c r="F10546">
        <v>890</v>
      </c>
      <c r="G10546" t="s">
        <v>29</v>
      </c>
      <c r="H10546" t="s">
        <v>31176</v>
      </c>
      <c r="I10546" t="s">
        <v>126</v>
      </c>
      <c r="J10546" t="s">
        <v>31177</v>
      </c>
      <c r="K10546" t="s">
        <v>31178</v>
      </c>
      <c r="L10546">
        <v>15471276</v>
      </c>
      <c r="M10546">
        <f t="shared" si="328"/>
        <v>38270</v>
      </c>
      <c r="N10546" s="2">
        <f t="shared" si="329"/>
        <v>73.022127917550776</v>
      </c>
    </row>
    <row r="10547" spans="1:14" x14ac:dyDescent="0.3">
      <c r="A10547" t="s">
        <v>10033</v>
      </c>
      <c r="B10547" t="s">
        <v>1222</v>
      </c>
      <c r="C10547">
        <v>4.0999999999999996</v>
      </c>
      <c r="D10547">
        <v>128</v>
      </c>
      <c r="E10547">
        <v>1099</v>
      </c>
      <c r="F10547">
        <v>494</v>
      </c>
      <c r="G10547" t="s">
        <v>67</v>
      </c>
      <c r="H10547" t="s">
        <v>31179</v>
      </c>
      <c r="I10547" t="s">
        <v>50</v>
      </c>
      <c r="J10547" t="s">
        <v>1224</v>
      </c>
      <c r="K10547" t="s">
        <v>31180</v>
      </c>
      <c r="L10547">
        <v>16200870</v>
      </c>
      <c r="M10547">
        <f t="shared" si="328"/>
        <v>63232</v>
      </c>
      <c r="N10547" s="2">
        <f t="shared" si="329"/>
        <v>55.050045495905366</v>
      </c>
    </row>
    <row r="10548" spans="1:14" x14ac:dyDescent="0.3">
      <c r="A10548" t="s">
        <v>1849</v>
      </c>
      <c r="B10548" t="s">
        <v>10656</v>
      </c>
      <c r="C10548">
        <v>3.4</v>
      </c>
      <c r="D10548">
        <v>5</v>
      </c>
      <c r="E10548">
        <v>2499</v>
      </c>
      <c r="F10548">
        <v>1374</v>
      </c>
      <c r="G10548" t="s">
        <v>124</v>
      </c>
      <c r="H10548" t="s">
        <v>31181</v>
      </c>
      <c r="I10548" t="s">
        <v>132</v>
      </c>
      <c r="J10548" t="s">
        <v>10658</v>
      </c>
      <c r="K10548" t="s">
        <v>31182</v>
      </c>
      <c r="L10548">
        <v>17627748</v>
      </c>
      <c r="M10548">
        <f t="shared" si="328"/>
        <v>6870</v>
      </c>
      <c r="N10548" s="2">
        <f t="shared" si="329"/>
        <v>45.018007202881158</v>
      </c>
    </row>
    <row r="10549" spans="1:14" x14ac:dyDescent="0.3">
      <c r="A10549" t="s">
        <v>31183</v>
      </c>
      <c r="B10549" t="s">
        <v>2342</v>
      </c>
      <c r="C10549">
        <v>4</v>
      </c>
      <c r="D10549">
        <v>152</v>
      </c>
      <c r="E10549">
        <v>1499</v>
      </c>
      <c r="F10549">
        <v>899</v>
      </c>
      <c r="G10549" t="s">
        <v>67</v>
      </c>
      <c r="H10549" t="s">
        <v>31184</v>
      </c>
      <c r="I10549" t="s">
        <v>642</v>
      </c>
      <c r="J10549" t="s">
        <v>2344</v>
      </c>
      <c r="K10549" t="s">
        <v>31185</v>
      </c>
      <c r="L10549">
        <v>12041144</v>
      </c>
      <c r="M10549">
        <f t="shared" si="328"/>
        <v>136648</v>
      </c>
      <c r="N10549" s="2">
        <f t="shared" si="329"/>
        <v>40.026684456304203</v>
      </c>
    </row>
    <row r="10550" spans="1:14" x14ac:dyDescent="0.3">
      <c r="A10550" t="s">
        <v>22037</v>
      </c>
      <c r="B10550" t="s">
        <v>80</v>
      </c>
      <c r="C10550">
        <v>4.5</v>
      </c>
      <c r="D10550">
        <v>15</v>
      </c>
      <c r="E10550">
        <v>1499</v>
      </c>
      <c r="F10550">
        <v>824</v>
      </c>
      <c r="G10550" t="s">
        <v>42</v>
      </c>
      <c r="H10550" t="s">
        <v>31186</v>
      </c>
      <c r="I10550" t="s">
        <v>297</v>
      </c>
      <c r="J10550" t="s">
        <v>84</v>
      </c>
      <c r="K10550" t="s">
        <v>31187</v>
      </c>
      <c r="L10550">
        <v>6640029</v>
      </c>
      <c r="M10550">
        <f t="shared" si="328"/>
        <v>12360</v>
      </c>
      <c r="N10550" s="2">
        <f t="shared" si="329"/>
        <v>45.030020013342224</v>
      </c>
    </row>
    <row r="10551" spans="1:14" x14ac:dyDescent="0.3">
      <c r="A10551" t="s">
        <v>31188</v>
      </c>
      <c r="B10551" t="s">
        <v>709</v>
      </c>
      <c r="C10551">
        <v>3.8</v>
      </c>
      <c r="D10551">
        <v>5</v>
      </c>
      <c r="E10551">
        <v>1099</v>
      </c>
      <c r="F10551">
        <v>1099</v>
      </c>
      <c r="G10551" t="s">
        <v>249</v>
      </c>
      <c r="H10551" t="s">
        <v>31189</v>
      </c>
      <c r="I10551" t="s">
        <v>446</v>
      </c>
      <c r="J10551" t="s">
        <v>711</v>
      </c>
      <c r="K10551" t="s">
        <v>31190</v>
      </c>
      <c r="L10551">
        <v>17214642</v>
      </c>
      <c r="M10551">
        <f t="shared" si="328"/>
        <v>5495</v>
      </c>
      <c r="N10551" s="2">
        <f t="shared" si="329"/>
        <v>0</v>
      </c>
    </row>
    <row r="10552" spans="1:14" x14ac:dyDescent="0.3">
      <c r="A10552" t="s">
        <v>1979</v>
      </c>
      <c r="B10552" t="s">
        <v>54</v>
      </c>
      <c r="C10552">
        <v>4.8</v>
      </c>
      <c r="D10552">
        <v>118</v>
      </c>
      <c r="E10552">
        <v>2499</v>
      </c>
      <c r="F10552">
        <v>1374</v>
      </c>
      <c r="G10552" t="s">
        <v>16</v>
      </c>
      <c r="H10552" t="s">
        <v>31191</v>
      </c>
      <c r="I10552" t="s">
        <v>586</v>
      </c>
      <c r="J10552" t="s">
        <v>57</v>
      </c>
      <c r="K10552" t="s">
        <v>31192</v>
      </c>
      <c r="L10552">
        <v>12388522</v>
      </c>
      <c r="M10552">
        <f t="shared" si="328"/>
        <v>162132</v>
      </c>
      <c r="N10552" s="2">
        <f t="shared" si="329"/>
        <v>45.018007202881158</v>
      </c>
    </row>
    <row r="10553" spans="1:14" x14ac:dyDescent="0.3">
      <c r="A10553" t="s">
        <v>31193</v>
      </c>
      <c r="B10553" t="s">
        <v>2087</v>
      </c>
      <c r="C10553">
        <v>4.8</v>
      </c>
      <c r="D10553">
        <v>12</v>
      </c>
      <c r="E10553">
        <v>1799</v>
      </c>
      <c r="F10553">
        <v>1799</v>
      </c>
      <c r="G10553" t="s">
        <v>2088</v>
      </c>
      <c r="H10553" t="s">
        <v>31194</v>
      </c>
      <c r="I10553" t="s">
        <v>44</v>
      </c>
      <c r="J10553" t="s">
        <v>2090</v>
      </c>
      <c r="K10553" t="s">
        <v>31195</v>
      </c>
      <c r="L10553">
        <v>14938870</v>
      </c>
      <c r="M10553">
        <f t="shared" si="328"/>
        <v>21588</v>
      </c>
      <c r="N10553" s="2">
        <f t="shared" si="329"/>
        <v>0</v>
      </c>
    </row>
    <row r="10554" spans="1:14" x14ac:dyDescent="0.3">
      <c r="A10554" t="s">
        <v>4274</v>
      </c>
      <c r="B10554" t="s">
        <v>557</v>
      </c>
      <c r="C10554">
        <v>4.3</v>
      </c>
      <c r="D10554">
        <v>12</v>
      </c>
      <c r="E10554">
        <v>2699</v>
      </c>
      <c r="F10554">
        <v>1349</v>
      </c>
      <c r="G10554" t="s">
        <v>2167</v>
      </c>
      <c r="H10554" t="s">
        <v>31196</v>
      </c>
      <c r="I10554" t="s">
        <v>83</v>
      </c>
      <c r="J10554" t="s">
        <v>559</v>
      </c>
      <c r="K10554" t="s">
        <v>31197</v>
      </c>
      <c r="L10554">
        <v>16050350</v>
      </c>
      <c r="M10554">
        <f t="shared" si="328"/>
        <v>16188</v>
      </c>
      <c r="N10554" s="2">
        <f t="shared" si="329"/>
        <v>50.018525379770281</v>
      </c>
    </row>
    <row r="10555" spans="1:14" x14ac:dyDescent="0.3">
      <c r="A10555" t="s">
        <v>4216</v>
      </c>
      <c r="B10555" t="s">
        <v>1312</v>
      </c>
      <c r="C10555">
        <v>4.0999999999999996</v>
      </c>
      <c r="D10555">
        <v>62</v>
      </c>
      <c r="E10555">
        <v>2299</v>
      </c>
      <c r="F10555">
        <v>896</v>
      </c>
      <c r="G10555" t="s">
        <v>16035</v>
      </c>
      <c r="H10555" t="s">
        <v>31198</v>
      </c>
      <c r="I10555" t="s">
        <v>126</v>
      </c>
      <c r="J10555" t="s">
        <v>1314</v>
      </c>
      <c r="K10555" t="s">
        <v>31199</v>
      </c>
      <c r="L10555">
        <v>15216154</v>
      </c>
      <c r="M10555">
        <f t="shared" si="328"/>
        <v>55552</v>
      </c>
      <c r="N10555" s="2">
        <f t="shared" si="329"/>
        <v>61.026533275337101</v>
      </c>
    </row>
    <row r="10556" spans="1:14" x14ac:dyDescent="0.3">
      <c r="A10556" t="s">
        <v>31200</v>
      </c>
      <c r="B10556" t="s">
        <v>13582</v>
      </c>
      <c r="C10556">
        <v>4.0999999999999996</v>
      </c>
      <c r="D10556">
        <v>7</v>
      </c>
      <c r="E10556">
        <v>1999</v>
      </c>
      <c r="F10556">
        <v>899</v>
      </c>
      <c r="G10556" t="s">
        <v>13583</v>
      </c>
      <c r="H10556" t="s">
        <v>31201</v>
      </c>
      <c r="I10556" t="s">
        <v>50</v>
      </c>
      <c r="J10556" t="s">
        <v>13585</v>
      </c>
      <c r="K10556" t="s">
        <v>31202</v>
      </c>
      <c r="L10556">
        <v>14893920</v>
      </c>
      <c r="M10556">
        <f t="shared" si="328"/>
        <v>6293</v>
      </c>
      <c r="N10556" s="2">
        <f t="shared" si="329"/>
        <v>55.027513756878442</v>
      </c>
    </row>
    <row r="10557" spans="1:14" x14ac:dyDescent="0.3">
      <c r="A10557" t="s">
        <v>23621</v>
      </c>
      <c r="B10557" t="s">
        <v>689</v>
      </c>
      <c r="C10557">
        <v>4.5</v>
      </c>
      <c r="D10557">
        <v>13</v>
      </c>
      <c r="E10557">
        <v>1690</v>
      </c>
      <c r="F10557">
        <v>760</v>
      </c>
      <c r="G10557" t="s">
        <v>690</v>
      </c>
      <c r="H10557" t="s">
        <v>31203</v>
      </c>
      <c r="I10557" t="s">
        <v>513</v>
      </c>
      <c r="J10557" t="s">
        <v>692</v>
      </c>
      <c r="K10557" t="s">
        <v>31204</v>
      </c>
      <c r="L10557">
        <v>16692606</v>
      </c>
      <c r="M10557">
        <f t="shared" si="328"/>
        <v>9880</v>
      </c>
      <c r="N10557" s="2">
        <f t="shared" si="329"/>
        <v>55.029585798816569</v>
      </c>
    </row>
    <row r="10558" spans="1:14" x14ac:dyDescent="0.3">
      <c r="A10558" t="s">
        <v>31205</v>
      </c>
      <c r="B10558" t="s">
        <v>10020</v>
      </c>
      <c r="C10558">
        <v>3.3</v>
      </c>
      <c r="D10558">
        <v>10</v>
      </c>
      <c r="E10558">
        <v>1195</v>
      </c>
      <c r="F10558">
        <v>1015</v>
      </c>
      <c r="G10558" t="s">
        <v>74</v>
      </c>
      <c r="H10558" t="s">
        <v>31206</v>
      </c>
      <c r="I10558" t="s">
        <v>76</v>
      </c>
      <c r="J10558" t="s">
        <v>10022</v>
      </c>
      <c r="K10558" t="s">
        <v>31207</v>
      </c>
      <c r="L10558">
        <v>16605208</v>
      </c>
      <c r="M10558">
        <f t="shared" si="328"/>
        <v>10150</v>
      </c>
      <c r="N10558" s="2">
        <f t="shared" si="329"/>
        <v>15.062761506276152</v>
      </c>
    </row>
    <row r="10559" spans="1:14" x14ac:dyDescent="0.3">
      <c r="A10559" t="s">
        <v>31208</v>
      </c>
      <c r="B10559" t="s">
        <v>41</v>
      </c>
      <c r="C10559">
        <v>4.4000000000000004</v>
      </c>
      <c r="D10559">
        <v>60</v>
      </c>
      <c r="E10559">
        <v>1499</v>
      </c>
      <c r="F10559">
        <v>1499</v>
      </c>
      <c r="G10559" t="s">
        <v>860</v>
      </c>
      <c r="H10559" t="s">
        <v>31209</v>
      </c>
      <c r="I10559" t="s">
        <v>1229</v>
      </c>
      <c r="J10559" t="s">
        <v>45</v>
      </c>
      <c r="K10559" t="s">
        <v>31210</v>
      </c>
      <c r="L10559">
        <v>13330028</v>
      </c>
      <c r="M10559">
        <f t="shared" si="328"/>
        <v>89940</v>
      </c>
      <c r="N10559" s="2">
        <f t="shared" si="329"/>
        <v>0</v>
      </c>
    </row>
    <row r="10560" spans="1:14" x14ac:dyDescent="0.3">
      <c r="A10560" t="s">
        <v>31211</v>
      </c>
      <c r="B10560" t="s">
        <v>4971</v>
      </c>
      <c r="C10560">
        <v>4.3</v>
      </c>
      <c r="D10560">
        <v>115</v>
      </c>
      <c r="E10560">
        <v>399</v>
      </c>
      <c r="F10560">
        <v>359</v>
      </c>
      <c r="G10560" t="s">
        <v>5433</v>
      </c>
      <c r="H10560" t="s">
        <v>31212</v>
      </c>
      <c r="I10560" t="s">
        <v>5435</v>
      </c>
      <c r="J10560" t="s">
        <v>4973</v>
      </c>
      <c r="K10560" t="s">
        <v>31213</v>
      </c>
      <c r="L10560">
        <v>16863232</v>
      </c>
      <c r="M10560">
        <f t="shared" si="328"/>
        <v>41285</v>
      </c>
      <c r="N10560" s="2">
        <f t="shared" si="329"/>
        <v>10.025062656641603</v>
      </c>
    </row>
    <row r="10561" spans="1:14" x14ac:dyDescent="0.3">
      <c r="A10561" t="s">
        <v>31214</v>
      </c>
      <c r="B10561" t="s">
        <v>3602</v>
      </c>
      <c r="C10561">
        <v>4.4000000000000004</v>
      </c>
      <c r="D10561">
        <v>29</v>
      </c>
      <c r="E10561">
        <v>1499</v>
      </c>
      <c r="F10561">
        <v>1349</v>
      </c>
      <c r="G10561" t="s">
        <v>3457</v>
      </c>
      <c r="H10561" t="s">
        <v>31215</v>
      </c>
      <c r="I10561" t="s">
        <v>1176</v>
      </c>
      <c r="J10561" t="s">
        <v>3605</v>
      </c>
      <c r="K10561" t="s">
        <v>31216</v>
      </c>
      <c r="L10561">
        <v>17317056</v>
      </c>
      <c r="M10561">
        <f t="shared" si="328"/>
        <v>39121</v>
      </c>
      <c r="N10561" s="2">
        <f t="shared" si="329"/>
        <v>10.006671114076051</v>
      </c>
    </row>
    <row r="10562" spans="1:14" x14ac:dyDescent="0.3">
      <c r="A10562" t="s">
        <v>31217</v>
      </c>
      <c r="B10562" t="s">
        <v>5563</v>
      </c>
      <c r="C10562">
        <v>3.5</v>
      </c>
      <c r="D10562">
        <v>6</v>
      </c>
      <c r="E10562">
        <v>9999</v>
      </c>
      <c r="F10562">
        <v>2799</v>
      </c>
      <c r="G10562" t="s">
        <v>1525</v>
      </c>
      <c r="H10562" t="s">
        <v>31218</v>
      </c>
      <c r="I10562" t="s">
        <v>6541</v>
      </c>
      <c r="J10562" t="s">
        <v>5565</v>
      </c>
      <c r="K10562" t="s">
        <v>31219</v>
      </c>
      <c r="L10562">
        <v>16465674</v>
      </c>
      <c r="M10562">
        <f t="shared" si="328"/>
        <v>16794</v>
      </c>
      <c r="N10562" s="2">
        <f t="shared" si="329"/>
        <v>72.007200720072007</v>
      </c>
    </row>
    <row r="10563" spans="1:14" x14ac:dyDescent="0.3">
      <c r="A10563" t="s">
        <v>19719</v>
      </c>
      <c r="B10563" t="s">
        <v>1382</v>
      </c>
      <c r="C10563">
        <v>3.8</v>
      </c>
      <c r="D10563">
        <v>532</v>
      </c>
      <c r="E10563">
        <v>2099</v>
      </c>
      <c r="F10563">
        <v>944</v>
      </c>
      <c r="G10563" t="s">
        <v>124</v>
      </c>
      <c r="H10563" t="s">
        <v>31220</v>
      </c>
      <c r="I10563" t="s">
        <v>132</v>
      </c>
      <c r="J10563" t="s">
        <v>1384</v>
      </c>
      <c r="K10563" t="s">
        <v>31221</v>
      </c>
      <c r="L10563">
        <v>13791612</v>
      </c>
      <c r="M10563">
        <f t="shared" ref="M10563:M10626" si="330">D10563*F10563</f>
        <v>502208</v>
      </c>
      <c r="N10563" s="2">
        <f t="shared" ref="N10563:N10626" si="331">((E10563-F10563)/E10563) *100</f>
        <v>55.026202953787518</v>
      </c>
    </row>
    <row r="10564" spans="1:14" x14ac:dyDescent="0.3">
      <c r="A10564" t="s">
        <v>5610</v>
      </c>
      <c r="B10564" t="s">
        <v>364</v>
      </c>
      <c r="C10564">
        <v>3.8</v>
      </c>
      <c r="D10564">
        <v>199</v>
      </c>
      <c r="E10564">
        <v>1999</v>
      </c>
      <c r="F10564">
        <v>1499</v>
      </c>
      <c r="G10564" t="s">
        <v>95</v>
      </c>
      <c r="H10564" t="s">
        <v>31222</v>
      </c>
      <c r="I10564" t="s">
        <v>126</v>
      </c>
      <c r="J10564" t="s">
        <v>368</v>
      </c>
      <c r="K10564" t="s">
        <v>31223</v>
      </c>
      <c r="L10564">
        <v>12642774</v>
      </c>
      <c r="M10564">
        <f t="shared" si="330"/>
        <v>298301</v>
      </c>
      <c r="N10564" s="2">
        <f t="shared" si="331"/>
        <v>25.012506253126567</v>
      </c>
    </row>
    <row r="10565" spans="1:14" x14ac:dyDescent="0.3">
      <c r="A10565" t="s">
        <v>141</v>
      </c>
      <c r="B10565" t="s">
        <v>1222</v>
      </c>
      <c r="C10565">
        <v>4.2</v>
      </c>
      <c r="D10565">
        <v>46</v>
      </c>
      <c r="E10565">
        <v>1199</v>
      </c>
      <c r="F10565">
        <v>599</v>
      </c>
      <c r="G10565" t="s">
        <v>42</v>
      </c>
      <c r="H10565" t="s">
        <v>31224</v>
      </c>
      <c r="I10565" t="s">
        <v>56</v>
      </c>
      <c r="J10565" t="s">
        <v>1224</v>
      </c>
      <c r="K10565" t="s">
        <v>6115</v>
      </c>
      <c r="L10565">
        <v>17003540</v>
      </c>
      <c r="M10565">
        <f t="shared" si="330"/>
        <v>27554</v>
      </c>
      <c r="N10565" s="2">
        <f t="shared" si="331"/>
        <v>50.041701417848202</v>
      </c>
    </row>
    <row r="10566" spans="1:14" x14ac:dyDescent="0.3">
      <c r="A10566" t="s">
        <v>31225</v>
      </c>
      <c r="B10566" t="s">
        <v>10464</v>
      </c>
      <c r="C10566">
        <v>4.4000000000000004</v>
      </c>
      <c r="D10566">
        <v>61</v>
      </c>
      <c r="E10566">
        <v>4899</v>
      </c>
      <c r="F10566">
        <v>4899</v>
      </c>
      <c r="G10566" t="s">
        <v>690</v>
      </c>
      <c r="H10566" t="s">
        <v>31226</v>
      </c>
      <c r="I10566" t="s">
        <v>1241</v>
      </c>
      <c r="J10566" t="s">
        <v>10467</v>
      </c>
      <c r="K10566" t="s">
        <v>31227</v>
      </c>
      <c r="L10566">
        <v>6517212</v>
      </c>
      <c r="M10566">
        <f t="shared" si="330"/>
        <v>298839</v>
      </c>
      <c r="N10566" s="2">
        <f t="shared" si="331"/>
        <v>0</v>
      </c>
    </row>
    <row r="10567" spans="1:14" x14ac:dyDescent="0.3">
      <c r="A10567" t="s">
        <v>31228</v>
      </c>
      <c r="B10567" t="s">
        <v>655</v>
      </c>
      <c r="C10567">
        <v>4</v>
      </c>
      <c r="D10567">
        <v>181</v>
      </c>
      <c r="E10567">
        <v>1899</v>
      </c>
      <c r="F10567">
        <v>721</v>
      </c>
      <c r="G10567" t="s">
        <v>29</v>
      </c>
      <c r="H10567" t="s">
        <v>31229</v>
      </c>
      <c r="I10567" t="s">
        <v>50</v>
      </c>
      <c r="J10567" t="s">
        <v>657</v>
      </c>
      <c r="K10567" t="s">
        <v>31230</v>
      </c>
      <c r="L10567">
        <v>10471098</v>
      </c>
      <c r="M10567">
        <f t="shared" si="330"/>
        <v>130501</v>
      </c>
      <c r="N10567" s="2">
        <f t="shared" si="331"/>
        <v>62.032648762506582</v>
      </c>
    </row>
    <row r="10568" spans="1:14" x14ac:dyDescent="0.3">
      <c r="A10568" t="s">
        <v>5137</v>
      </c>
      <c r="B10568" t="s">
        <v>2153</v>
      </c>
      <c r="C10568">
        <v>4.0999999999999996</v>
      </c>
      <c r="D10568">
        <v>15</v>
      </c>
      <c r="E10568">
        <v>3499</v>
      </c>
      <c r="F10568">
        <v>1749</v>
      </c>
      <c r="G10568" t="s">
        <v>1088</v>
      </c>
      <c r="H10568" t="s">
        <v>31231</v>
      </c>
      <c r="I10568" t="s">
        <v>297</v>
      </c>
      <c r="J10568" t="s">
        <v>2155</v>
      </c>
      <c r="K10568" t="s">
        <v>31232</v>
      </c>
      <c r="L10568">
        <v>15461328</v>
      </c>
      <c r="M10568">
        <f t="shared" si="330"/>
        <v>26235</v>
      </c>
      <c r="N10568" s="2">
        <f t="shared" si="331"/>
        <v>50.014289797084878</v>
      </c>
    </row>
    <row r="10569" spans="1:14" x14ac:dyDescent="0.3">
      <c r="A10569" t="s">
        <v>8239</v>
      </c>
      <c r="B10569" t="s">
        <v>733</v>
      </c>
      <c r="C10569">
        <v>3.9</v>
      </c>
      <c r="D10569">
        <v>337</v>
      </c>
      <c r="E10569">
        <v>1449</v>
      </c>
      <c r="F10569">
        <v>753</v>
      </c>
      <c r="G10569" t="s">
        <v>838</v>
      </c>
      <c r="H10569" t="s">
        <v>31233</v>
      </c>
      <c r="I10569" t="s">
        <v>446</v>
      </c>
      <c r="J10569" t="s">
        <v>735</v>
      </c>
      <c r="K10569" t="s">
        <v>31234</v>
      </c>
      <c r="L10569">
        <v>14065470</v>
      </c>
      <c r="M10569">
        <f t="shared" si="330"/>
        <v>253761</v>
      </c>
      <c r="N10569" s="2">
        <f t="shared" si="331"/>
        <v>48.033126293995856</v>
      </c>
    </row>
    <row r="10570" spans="1:14" x14ac:dyDescent="0.3">
      <c r="A10570" t="s">
        <v>2716</v>
      </c>
      <c r="B10570" t="s">
        <v>6942</v>
      </c>
      <c r="C10570">
        <v>4.7</v>
      </c>
      <c r="D10570">
        <v>11</v>
      </c>
      <c r="E10570">
        <v>1749</v>
      </c>
      <c r="F10570">
        <v>612</v>
      </c>
      <c r="G10570" t="s">
        <v>451</v>
      </c>
      <c r="H10570" t="s">
        <v>31235</v>
      </c>
      <c r="I10570" t="s">
        <v>297</v>
      </c>
      <c r="J10570" t="s">
        <v>6944</v>
      </c>
      <c r="K10570" t="s">
        <v>31236</v>
      </c>
      <c r="L10570">
        <v>17406426</v>
      </c>
      <c r="M10570">
        <f t="shared" si="330"/>
        <v>6732</v>
      </c>
      <c r="N10570" s="2">
        <f t="shared" si="331"/>
        <v>65.008576329331049</v>
      </c>
    </row>
    <row r="10571" spans="1:14" x14ac:dyDescent="0.3">
      <c r="A10571" t="s">
        <v>19996</v>
      </c>
      <c r="B10571" t="s">
        <v>733</v>
      </c>
      <c r="C10571">
        <v>3.9</v>
      </c>
      <c r="D10571">
        <v>518</v>
      </c>
      <c r="E10571">
        <v>949</v>
      </c>
      <c r="F10571">
        <v>408</v>
      </c>
      <c r="G10571" t="s">
        <v>67</v>
      </c>
      <c r="H10571" t="s">
        <v>31237</v>
      </c>
      <c r="I10571" t="s">
        <v>862</v>
      </c>
      <c r="J10571" t="s">
        <v>735</v>
      </c>
      <c r="K10571" t="s">
        <v>31238</v>
      </c>
      <c r="L10571">
        <v>13899952</v>
      </c>
      <c r="M10571">
        <f t="shared" si="330"/>
        <v>211344</v>
      </c>
      <c r="N10571" s="2">
        <f t="shared" si="331"/>
        <v>57.007376185458384</v>
      </c>
    </row>
    <row r="10572" spans="1:14" x14ac:dyDescent="0.3">
      <c r="A10572" t="s">
        <v>5946</v>
      </c>
      <c r="B10572" t="s">
        <v>5947</v>
      </c>
      <c r="C10572">
        <v>4.3</v>
      </c>
      <c r="D10572">
        <v>7</v>
      </c>
      <c r="E10572">
        <v>3499</v>
      </c>
      <c r="F10572">
        <v>1399</v>
      </c>
      <c r="G10572" t="s">
        <v>335</v>
      </c>
      <c r="H10572" t="s">
        <v>31239</v>
      </c>
      <c r="I10572" t="s">
        <v>752</v>
      </c>
      <c r="J10572" t="s">
        <v>5949</v>
      </c>
      <c r="K10572" t="s">
        <v>31240</v>
      </c>
      <c r="L10572">
        <v>17554054</v>
      </c>
      <c r="M10572">
        <f t="shared" si="330"/>
        <v>9793</v>
      </c>
      <c r="N10572" s="2">
        <f t="shared" si="331"/>
        <v>60.017147756501856</v>
      </c>
    </row>
    <row r="10573" spans="1:14" x14ac:dyDescent="0.3">
      <c r="A10573" t="s">
        <v>31241</v>
      </c>
      <c r="B10573" t="s">
        <v>31242</v>
      </c>
      <c r="C10573">
        <v>4.4000000000000004</v>
      </c>
      <c r="D10573">
        <v>8</v>
      </c>
      <c r="E10573">
        <v>33900</v>
      </c>
      <c r="F10573">
        <v>33900</v>
      </c>
      <c r="G10573" t="s">
        <v>16</v>
      </c>
      <c r="H10573" t="s">
        <v>31243</v>
      </c>
      <c r="I10573" t="s">
        <v>716</v>
      </c>
      <c r="J10573" t="s">
        <v>31242</v>
      </c>
      <c r="K10573" t="s">
        <v>31244</v>
      </c>
      <c r="L10573">
        <v>15990656</v>
      </c>
      <c r="M10573">
        <f t="shared" si="330"/>
        <v>271200</v>
      </c>
      <c r="N10573" s="2">
        <f t="shared" si="331"/>
        <v>0</v>
      </c>
    </row>
    <row r="10574" spans="1:14" x14ac:dyDescent="0.3">
      <c r="A10574" t="s">
        <v>31245</v>
      </c>
      <c r="B10574" t="s">
        <v>41</v>
      </c>
      <c r="C10574">
        <v>3.8</v>
      </c>
      <c r="D10574">
        <v>96</v>
      </c>
      <c r="E10574">
        <v>2099</v>
      </c>
      <c r="F10574">
        <v>1364</v>
      </c>
      <c r="G10574" t="s">
        <v>29</v>
      </c>
      <c r="H10574" t="s">
        <v>31246</v>
      </c>
      <c r="I10574" t="s">
        <v>862</v>
      </c>
      <c r="J10574" t="s">
        <v>45</v>
      </c>
      <c r="K10574" t="s">
        <v>31247</v>
      </c>
      <c r="L10574">
        <v>13106572</v>
      </c>
      <c r="M10574">
        <f t="shared" si="330"/>
        <v>130944</v>
      </c>
      <c r="N10574" s="2">
        <f t="shared" si="331"/>
        <v>35.016674606955696</v>
      </c>
    </row>
    <row r="10575" spans="1:14" x14ac:dyDescent="0.3">
      <c r="A10575" t="s">
        <v>2736</v>
      </c>
      <c r="B10575" t="s">
        <v>1491</v>
      </c>
      <c r="C10575">
        <v>4.2</v>
      </c>
      <c r="D10575">
        <v>249</v>
      </c>
      <c r="E10575">
        <v>2999</v>
      </c>
      <c r="F10575">
        <v>1199</v>
      </c>
      <c r="G10575" t="s">
        <v>628</v>
      </c>
      <c r="H10575" t="s">
        <v>31248</v>
      </c>
      <c r="I10575" t="s">
        <v>83</v>
      </c>
      <c r="J10575" t="s">
        <v>1493</v>
      </c>
      <c r="K10575" t="s">
        <v>31249</v>
      </c>
      <c r="L10575">
        <v>12190432</v>
      </c>
      <c r="M10575">
        <f t="shared" si="330"/>
        <v>298551</v>
      </c>
      <c r="N10575" s="2">
        <f t="shared" si="331"/>
        <v>60.020006668889621</v>
      </c>
    </row>
    <row r="10576" spans="1:14" x14ac:dyDescent="0.3">
      <c r="A10576" t="s">
        <v>31250</v>
      </c>
      <c r="B10576" t="s">
        <v>165</v>
      </c>
      <c r="C10576">
        <v>4</v>
      </c>
      <c r="D10576">
        <v>23</v>
      </c>
      <c r="E10576">
        <v>5999</v>
      </c>
      <c r="F10576">
        <v>2399</v>
      </c>
      <c r="G10576" t="s">
        <v>67</v>
      </c>
      <c r="H10576" t="s">
        <v>31251</v>
      </c>
      <c r="I10576" t="s">
        <v>201</v>
      </c>
      <c r="J10576" t="s">
        <v>168</v>
      </c>
      <c r="K10576" t="s">
        <v>31252</v>
      </c>
      <c r="L10576">
        <v>15267214</v>
      </c>
      <c r="M10576">
        <f t="shared" si="330"/>
        <v>55177</v>
      </c>
      <c r="N10576" s="2">
        <f t="shared" si="331"/>
        <v>60.01000166694449</v>
      </c>
    </row>
    <row r="10577" spans="1:14" x14ac:dyDescent="0.3">
      <c r="A10577" t="s">
        <v>31253</v>
      </c>
      <c r="B10577" t="s">
        <v>54</v>
      </c>
      <c r="C10577">
        <v>4</v>
      </c>
      <c r="D10577">
        <v>33</v>
      </c>
      <c r="E10577">
        <v>1499</v>
      </c>
      <c r="F10577">
        <v>824</v>
      </c>
      <c r="G10577" t="s">
        <v>42</v>
      </c>
      <c r="H10577" t="s">
        <v>31254</v>
      </c>
      <c r="I10577" t="s">
        <v>56</v>
      </c>
      <c r="J10577" t="s">
        <v>57</v>
      </c>
      <c r="K10577" t="s">
        <v>31255</v>
      </c>
      <c r="L10577">
        <v>16771032</v>
      </c>
      <c r="M10577">
        <f t="shared" si="330"/>
        <v>27192</v>
      </c>
      <c r="N10577" s="2">
        <f t="shared" si="331"/>
        <v>45.030020013342224</v>
      </c>
    </row>
    <row r="10578" spans="1:14" x14ac:dyDescent="0.3">
      <c r="A10578" t="s">
        <v>31256</v>
      </c>
      <c r="B10578" t="s">
        <v>284</v>
      </c>
      <c r="C10578">
        <v>4.2</v>
      </c>
      <c r="D10578">
        <v>347</v>
      </c>
      <c r="E10578">
        <v>999</v>
      </c>
      <c r="F10578">
        <v>449</v>
      </c>
      <c r="G10578" t="s">
        <v>42</v>
      </c>
      <c r="H10578" t="s">
        <v>31257</v>
      </c>
      <c r="I10578" t="s">
        <v>56</v>
      </c>
      <c r="J10578" t="s">
        <v>286</v>
      </c>
      <c r="K10578" t="s">
        <v>31258</v>
      </c>
      <c r="L10578">
        <v>13843268</v>
      </c>
      <c r="M10578">
        <f t="shared" si="330"/>
        <v>155803</v>
      </c>
      <c r="N10578" s="2">
        <f t="shared" si="331"/>
        <v>55.055055055055057</v>
      </c>
    </row>
    <row r="10579" spans="1:14" x14ac:dyDescent="0.3">
      <c r="A10579" t="s">
        <v>174</v>
      </c>
      <c r="B10579" t="s">
        <v>9106</v>
      </c>
      <c r="C10579">
        <v>4.5999999999999996</v>
      </c>
      <c r="D10579">
        <v>23</v>
      </c>
      <c r="E10579">
        <v>3199</v>
      </c>
      <c r="F10579">
        <v>799</v>
      </c>
      <c r="G10579" t="s">
        <v>16</v>
      </c>
      <c r="H10579" t="s">
        <v>31259</v>
      </c>
      <c r="I10579" t="s">
        <v>177</v>
      </c>
      <c r="J10579" t="s">
        <v>9108</v>
      </c>
      <c r="K10579" t="s">
        <v>31260</v>
      </c>
      <c r="L10579">
        <v>13441968</v>
      </c>
      <c r="M10579">
        <f t="shared" si="330"/>
        <v>18377</v>
      </c>
      <c r="N10579" s="2">
        <f t="shared" si="331"/>
        <v>75.023444826508282</v>
      </c>
    </row>
    <row r="10580" spans="1:14" x14ac:dyDescent="0.3">
      <c r="A10580" t="s">
        <v>1866</v>
      </c>
      <c r="B10580" t="s">
        <v>2417</v>
      </c>
      <c r="C10580">
        <v>4.9000000000000004</v>
      </c>
      <c r="D10580">
        <v>14</v>
      </c>
      <c r="E10580">
        <v>2299</v>
      </c>
      <c r="F10580">
        <v>1839</v>
      </c>
      <c r="G10580" t="s">
        <v>16</v>
      </c>
      <c r="H10580" t="s">
        <v>31261</v>
      </c>
      <c r="I10580" t="s">
        <v>586</v>
      </c>
      <c r="J10580" t="s">
        <v>2419</v>
      </c>
      <c r="K10580" t="s">
        <v>31262</v>
      </c>
      <c r="L10580">
        <v>18037154</v>
      </c>
      <c r="M10580">
        <f t="shared" si="330"/>
        <v>25746</v>
      </c>
      <c r="N10580" s="2">
        <f t="shared" si="331"/>
        <v>20.008699434536755</v>
      </c>
    </row>
    <row r="10581" spans="1:14" x14ac:dyDescent="0.3">
      <c r="A10581" t="s">
        <v>31263</v>
      </c>
      <c r="B10581" t="s">
        <v>230</v>
      </c>
      <c r="C10581">
        <v>4.4000000000000004</v>
      </c>
      <c r="D10581">
        <v>66</v>
      </c>
      <c r="E10581">
        <v>1499</v>
      </c>
      <c r="F10581">
        <v>524</v>
      </c>
      <c r="G10581" t="s">
        <v>666</v>
      </c>
      <c r="H10581" t="s">
        <v>31264</v>
      </c>
      <c r="I10581" t="s">
        <v>189</v>
      </c>
      <c r="J10581" t="s">
        <v>232</v>
      </c>
      <c r="K10581" t="s">
        <v>31265</v>
      </c>
      <c r="L10581">
        <v>10954420</v>
      </c>
      <c r="M10581">
        <f t="shared" si="330"/>
        <v>34584</v>
      </c>
      <c r="N10581" s="2">
        <f t="shared" si="331"/>
        <v>65.043362241494336</v>
      </c>
    </row>
    <row r="10582" spans="1:14" x14ac:dyDescent="0.3">
      <c r="A10582" t="s">
        <v>30657</v>
      </c>
      <c r="B10582" t="s">
        <v>80</v>
      </c>
      <c r="C10582">
        <v>3.7</v>
      </c>
      <c r="D10582">
        <v>94</v>
      </c>
      <c r="E10582">
        <v>1599</v>
      </c>
      <c r="F10582">
        <v>719</v>
      </c>
      <c r="G10582" t="s">
        <v>42</v>
      </c>
      <c r="H10582" t="s">
        <v>31266</v>
      </c>
      <c r="I10582" t="s">
        <v>56</v>
      </c>
      <c r="J10582" t="s">
        <v>84</v>
      </c>
      <c r="K10582" t="s">
        <v>31267</v>
      </c>
      <c r="L10582">
        <v>13880014</v>
      </c>
      <c r="M10582">
        <f t="shared" si="330"/>
        <v>67586</v>
      </c>
      <c r="N10582" s="2">
        <f t="shared" si="331"/>
        <v>55.03439649781113</v>
      </c>
    </row>
    <row r="10583" spans="1:14" x14ac:dyDescent="0.3">
      <c r="A10583" t="s">
        <v>14034</v>
      </c>
      <c r="B10583" t="s">
        <v>3772</v>
      </c>
      <c r="C10583">
        <v>4.2</v>
      </c>
      <c r="D10583">
        <v>13</v>
      </c>
      <c r="E10583">
        <v>2299</v>
      </c>
      <c r="F10583">
        <v>1264</v>
      </c>
      <c r="G10583" t="s">
        <v>16</v>
      </c>
      <c r="H10583" t="s">
        <v>31268</v>
      </c>
      <c r="I10583" t="s">
        <v>513</v>
      </c>
      <c r="J10583" t="s">
        <v>3774</v>
      </c>
      <c r="K10583" t="s">
        <v>31269</v>
      </c>
      <c r="L10583">
        <v>17760898</v>
      </c>
      <c r="M10583">
        <f t="shared" si="330"/>
        <v>16432</v>
      </c>
      <c r="N10583" s="2">
        <f t="shared" si="331"/>
        <v>45.019573727707701</v>
      </c>
    </row>
    <row r="10584" spans="1:14" x14ac:dyDescent="0.3">
      <c r="A10584" t="s">
        <v>6946</v>
      </c>
      <c r="B10584" t="s">
        <v>2878</v>
      </c>
      <c r="C10584">
        <v>4.3</v>
      </c>
      <c r="D10584">
        <v>178</v>
      </c>
      <c r="E10584">
        <v>699</v>
      </c>
      <c r="F10584">
        <v>419</v>
      </c>
      <c r="G10584" t="s">
        <v>29</v>
      </c>
      <c r="H10584" t="s">
        <v>31270</v>
      </c>
      <c r="I10584" t="s">
        <v>37</v>
      </c>
      <c r="J10584" t="s">
        <v>2880</v>
      </c>
      <c r="K10584" t="s">
        <v>31271</v>
      </c>
      <c r="L10584">
        <v>11543324</v>
      </c>
      <c r="M10584">
        <f t="shared" si="330"/>
        <v>74582</v>
      </c>
      <c r="N10584" s="2">
        <f t="shared" si="331"/>
        <v>40.057224606580832</v>
      </c>
    </row>
    <row r="10585" spans="1:14" x14ac:dyDescent="0.3">
      <c r="A10585" t="s">
        <v>9072</v>
      </c>
      <c r="B10585" t="s">
        <v>248</v>
      </c>
      <c r="C10585">
        <v>4.3</v>
      </c>
      <c r="D10585">
        <v>65</v>
      </c>
      <c r="E10585">
        <v>1999</v>
      </c>
      <c r="F10585">
        <v>839</v>
      </c>
      <c r="G10585" t="s">
        <v>249</v>
      </c>
      <c r="H10585" t="s">
        <v>31272</v>
      </c>
      <c r="I10585" t="s">
        <v>83</v>
      </c>
      <c r="J10585" t="s">
        <v>251</v>
      </c>
      <c r="K10585" t="s">
        <v>31273</v>
      </c>
      <c r="L10585">
        <v>14684256</v>
      </c>
      <c r="M10585">
        <f t="shared" si="330"/>
        <v>54535</v>
      </c>
      <c r="N10585" s="2">
        <f t="shared" si="331"/>
        <v>58.029014507253628</v>
      </c>
    </row>
    <row r="10586" spans="1:14" x14ac:dyDescent="0.3">
      <c r="A10586" t="s">
        <v>31274</v>
      </c>
      <c r="B10586" t="s">
        <v>54</v>
      </c>
      <c r="C10586">
        <v>4.9000000000000004</v>
      </c>
      <c r="D10586">
        <v>42</v>
      </c>
      <c r="E10586">
        <v>1999</v>
      </c>
      <c r="F10586">
        <v>1399</v>
      </c>
      <c r="G10586" t="s">
        <v>16</v>
      </c>
      <c r="H10586" t="s">
        <v>31275</v>
      </c>
      <c r="I10586" t="s">
        <v>513</v>
      </c>
      <c r="J10586" t="s">
        <v>57</v>
      </c>
      <c r="K10586" t="s">
        <v>31276</v>
      </c>
      <c r="L10586">
        <v>15582852</v>
      </c>
      <c r="M10586">
        <f t="shared" si="330"/>
        <v>58758</v>
      </c>
      <c r="N10586" s="2">
        <f t="shared" si="331"/>
        <v>30.015007503751878</v>
      </c>
    </row>
    <row r="10587" spans="1:14" x14ac:dyDescent="0.3">
      <c r="A10587" t="s">
        <v>31277</v>
      </c>
      <c r="B10587" t="s">
        <v>10024</v>
      </c>
      <c r="C10587">
        <v>4.5</v>
      </c>
      <c r="D10587">
        <v>97</v>
      </c>
      <c r="E10587">
        <v>1999</v>
      </c>
      <c r="F10587">
        <v>699</v>
      </c>
      <c r="G10587" t="s">
        <v>95</v>
      </c>
      <c r="H10587" t="s">
        <v>31278</v>
      </c>
      <c r="I10587" t="s">
        <v>37</v>
      </c>
      <c r="J10587" t="s">
        <v>10026</v>
      </c>
      <c r="K10587" t="s">
        <v>31279</v>
      </c>
      <c r="L10587">
        <v>13931774</v>
      </c>
      <c r="M10587">
        <f t="shared" si="330"/>
        <v>67803</v>
      </c>
      <c r="N10587" s="2">
        <f t="shared" si="331"/>
        <v>65.032516258129064</v>
      </c>
    </row>
    <row r="10588" spans="1:14" x14ac:dyDescent="0.3">
      <c r="A10588" t="s">
        <v>31280</v>
      </c>
      <c r="B10588" t="s">
        <v>1980</v>
      </c>
      <c r="C10588">
        <v>4.4000000000000004</v>
      </c>
      <c r="D10588">
        <v>344</v>
      </c>
      <c r="E10588">
        <v>1699</v>
      </c>
      <c r="F10588">
        <v>849</v>
      </c>
      <c r="G10588" t="s">
        <v>16</v>
      </c>
      <c r="H10588" t="s">
        <v>31281</v>
      </c>
      <c r="I10588" t="s">
        <v>586</v>
      </c>
      <c r="J10588" t="s">
        <v>1982</v>
      </c>
      <c r="K10588" t="s">
        <v>31282</v>
      </c>
      <c r="L10588">
        <v>8795617</v>
      </c>
      <c r="M10588">
        <f t="shared" si="330"/>
        <v>292056</v>
      </c>
      <c r="N10588" s="2">
        <f t="shared" si="331"/>
        <v>50.029429075927013</v>
      </c>
    </row>
    <row r="10589" spans="1:14" x14ac:dyDescent="0.3">
      <c r="A10589" t="s">
        <v>31283</v>
      </c>
      <c r="B10589" t="s">
        <v>9488</v>
      </c>
      <c r="C10589">
        <v>3.8</v>
      </c>
      <c r="D10589">
        <v>22</v>
      </c>
      <c r="E10589">
        <v>5990</v>
      </c>
      <c r="F10589">
        <v>5990</v>
      </c>
      <c r="G10589" t="s">
        <v>9489</v>
      </c>
      <c r="H10589" t="s">
        <v>31284</v>
      </c>
      <c r="I10589" t="s">
        <v>1080</v>
      </c>
      <c r="J10589" t="s">
        <v>9491</v>
      </c>
      <c r="K10589" t="s">
        <v>31285</v>
      </c>
      <c r="L10589">
        <v>14576108</v>
      </c>
      <c r="M10589">
        <f t="shared" si="330"/>
        <v>131780</v>
      </c>
      <c r="N10589" s="2">
        <f t="shared" si="331"/>
        <v>0</v>
      </c>
    </row>
    <row r="10590" spans="1:14" x14ac:dyDescent="0.3">
      <c r="A10590" t="s">
        <v>31286</v>
      </c>
      <c r="B10590" t="s">
        <v>2435</v>
      </c>
      <c r="C10590">
        <v>4.4000000000000004</v>
      </c>
      <c r="D10590">
        <v>193</v>
      </c>
      <c r="E10590">
        <v>699</v>
      </c>
      <c r="F10590">
        <v>699</v>
      </c>
      <c r="G10590" t="s">
        <v>42</v>
      </c>
      <c r="H10590" t="s">
        <v>31287</v>
      </c>
      <c r="I10590" t="s">
        <v>69</v>
      </c>
      <c r="J10590" t="s">
        <v>2438</v>
      </c>
      <c r="K10590" t="s">
        <v>31288</v>
      </c>
      <c r="L10590">
        <v>11468708</v>
      </c>
      <c r="M10590">
        <f t="shared" si="330"/>
        <v>134907</v>
      </c>
      <c r="N10590" s="2">
        <f t="shared" si="331"/>
        <v>0</v>
      </c>
    </row>
    <row r="10591" spans="1:14" x14ac:dyDescent="0.3">
      <c r="A10591" t="s">
        <v>7232</v>
      </c>
      <c r="B10591" t="s">
        <v>511</v>
      </c>
      <c r="C10591">
        <v>4.8</v>
      </c>
      <c r="D10591">
        <v>47</v>
      </c>
      <c r="E10591">
        <v>3395</v>
      </c>
      <c r="F10591">
        <v>2546</v>
      </c>
      <c r="G10591" t="s">
        <v>16</v>
      </c>
      <c r="H10591" t="s">
        <v>31289</v>
      </c>
      <c r="I10591" t="s">
        <v>513</v>
      </c>
      <c r="J10591" t="s">
        <v>514</v>
      </c>
      <c r="K10591" t="s">
        <v>31290</v>
      </c>
      <c r="L10591">
        <v>13102586</v>
      </c>
      <c r="M10591">
        <f t="shared" si="330"/>
        <v>119662</v>
      </c>
      <c r="N10591" s="2">
        <f t="shared" si="331"/>
        <v>25.007363770250368</v>
      </c>
    </row>
    <row r="10592" spans="1:14" x14ac:dyDescent="0.3">
      <c r="A10592" t="s">
        <v>174</v>
      </c>
      <c r="B10592" t="s">
        <v>5582</v>
      </c>
      <c r="C10592">
        <v>4</v>
      </c>
      <c r="D10592">
        <v>26</v>
      </c>
      <c r="E10592">
        <v>12900</v>
      </c>
      <c r="F10592">
        <v>9030</v>
      </c>
      <c r="G10592" t="s">
        <v>16</v>
      </c>
      <c r="H10592" t="s">
        <v>31291</v>
      </c>
      <c r="I10592" t="s">
        <v>177</v>
      </c>
      <c r="J10592" t="s">
        <v>5584</v>
      </c>
      <c r="K10592" t="s">
        <v>31292</v>
      </c>
      <c r="L10592">
        <v>9980031</v>
      </c>
      <c r="M10592">
        <f t="shared" si="330"/>
        <v>234780</v>
      </c>
      <c r="N10592" s="2">
        <f t="shared" si="331"/>
        <v>30</v>
      </c>
    </row>
    <row r="10593" spans="1:14" x14ac:dyDescent="0.3">
      <c r="A10593" t="s">
        <v>31293</v>
      </c>
      <c r="B10593" t="s">
        <v>1426</v>
      </c>
      <c r="C10593">
        <v>4.5</v>
      </c>
      <c r="D10593">
        <v>4</v>
      </c>
      <c r="E10593">
        <v>1159</v>
      </c>
      <c r="F10593">
        <v>869</v>
      </c>
      <c r="G10593" t="s">
        <v>838</v>
      </c>
      <c r="H10593" t="s">
        <v>31294</v>
      </c>
      <c r="I10593" t="s">
        <v>1229</v>
      </c>
      <c r="J10593" t="s">
        <v>1428</v>
      </c>
      <c r="K10593" t="s">
        <v>31295</v>
      </c>
      <c r="L10593">
        <v>17565238</v>
      </c>
      <c r="M10593">
        <f t="shared" si="330"/>
        <v>3476</v>
      </c>
      <c r="N10593" s="2">
        <f t="shared" si="331"/>
        <v>25.021570319240727</v>
      </c>
    </row>
    <row r="10594" spans="1:14" x14ac:dyDescent="0.3">
      <c r="A10594" t="s">
        <v>31296</v>
      </c>
      <c r="B10594" t="s">
        <v>3772</v>
      </c>
      <c r="C10594">
        <v>4.9000000000000004</v>
      </c>
      <c r="D10594">
        <v>7</v>
      </c>
      <c r="E10594">
        <v>5399</v>
      </c>
      <c r="F10594">
        <v>2969</v>
      </c>
      <c r="G10594" t="s">
        <v>16</v>
      </c>
      <c r="H10594" t="s">
        <v>31297</v>
      </c>
      <c r="I10594" t="s">
        <v>586</v>
      </c>
      <c r="J10594" t="s">
        <v>3774</v>
      </c>
      <c r="K10594" t="s">
        <v>31298</v>
      </c>
      <c r="L10594">
        <v>18036188</v>
      </c>
      <c r="M10594">
        <f t="shared" si="330"/>
        <v>20783</v>
      </c>
      <c r="N10594" s="2">
        <f t="shared" si="331"/>
        <v>45.008334876829039</v>
      </c>
    </row>
    <row r="10595" spans="1:14" x14ac:dyDescent="0.3">
      <c r="A10595" t="s">
        <v>1773</v>
      </c>
      <c r="B10595" t="s">
        <v>2669</v>
      </c>
      <c r="C10595">
        <v>4.2</v>
      </c>
      <c r="D10595">
        <v>6</v>
      </c>
      <c r="E10595">
        <v>4999</v>
      </c>
      <c r="F10595">
        <v>2249</v>
      </c>
      <c r="G10595" t="s">
        <v>124</v>
      </c>
      <c r="H10595" t="s">
        <v>31299</v>
      </c>
      <c r="I10595" t="s">
        <v>50</v>
      </c>
      <c r="J10595" t="s">
        <v>2671</v>
      </c>
      <c r="K10595" t="s">
        <v>31300</v>
      </c>
      <c r="L10595">
        <v>16758842</v>
      </c>
      <c r="M10595">
        <f t="shared" si="330"/>
        <v>13494</v>
      </c>
      <c r="N10595" s="2">
        <f t="shared" si="331"/>
        <v>55.011002200440082</v>
      </c>
    </row>
    <row r="10596" spans="1:14" x14ac:dyDescent="0.3">
      <c r="A10596" t="s">
        <v>2165</v>
      </c>
      <c r="B10596" t="s">
        <v>733</v>
      </c>
      <c r="C10596">
        <v>3.6</v>
      </c>
      <c r="D10596">
        <v>34</v>
      </c>
      <c r="E10596">
        <v>1699</v>
      </c>
      <c r="F10596">
        <v>679</v>
      </c>
      <c r="G10596" t="s">
        <v>2167</v>
      </c>
      <c r="H10596" t="s">
        <v>31301</v>
      </c>
      <c r="I10596" t="s">
        <v>83</v>
      </c>
      <c r="J10596" t="s">
        <v>735</v>
      </c>
      <c r="K10596" t="s">
        <v>27877</v>
      </c>
      <c r="L10596">
        <v>16658262</v>
      </c>
      <c r="M10596">
        <f t="shared" si="330"/>
        <v>23086</v>
      </c>
      <c r="N10596" s="2">
        <f t="shared" si="331"/>
        <v>60.035314891112421</v>
      </c>
    </row>
    <row r="10597" spans="1:14" x14ac:dyDescent="0.3">
      <c r="A10597" t="s">
        <v>31302</v>
      </c>
      <c r="B10597" t="s">
        <v>655</v>
      </c>
      <c r="C10597">
        <v>4</v>
      </c>
      <c r="D10597">
        <v>50</v>
      </c>
      <c r="E10597">
        <v>1799</v>
      </c>
      <c r="F10597">
        <v>683</v>
      </c>
      <c r="G10597" t="s">
        <v>29</v>
      </c>
      <c r="H10597" t="s">
        <v>31303</v>
      </c>
      <c r="I10597" t="s">
        <v>126</v>
      </c>
      <c r="J10597" t="s">
        <v>657</v>
      </c>
      <c r="K10597" t="s">
        <v>31304</v>
      </c>
      <c r="L10597">
        <v>13716176</v>
      </c>
      <c r="M10597">
        <f t="shared" si="330"/>
        <v>34150</v>
      </c>
      <c r="N10597" s="2">
        <f t="shared" si="331"/>
        <v>62.034463590883824</v>
      </c>
    </row>
    <row r="10598" spans="1:14" x14ac:dyDescent="0.3">
      <c r="A10598" t="s">
        <v>21680</v>
      </c>
      <c r="B10598" t="s">
        <v>6999</v>
      </c>
      <c r="C10598">
        <v>4.4000000000000004</v>
      </c>
      <c r="D10598">
        <v>19</v>
      </c>
      <c r="E10598">
        <v>499</v>
      </c>
      <c r="F10598">
        <v>374</v>
      </c>
      <c r="G10598" t="s">
        <v>666</v>
      </c>
      <c r="H10598" t="s">
        <v>31305</v>
      </c>
      <c r="I10598" t="s">
        <v>1229</v>
      </c>
      <c r="J10598" t="s">
        <v>7001</v>
      </c>
      <c r="K10598" t="s">
        <v>31306</v>
      </c>
      <c r="L10598">
        <v>15186202</v>
      </c>
      <c r="M10598">
        <f t="shared" si="330"/>
        <v>7106</v>
      </c>
      <c r="N10598" s="2">
        <f t="shared" si="331"/>
        <v>25.050100200400799</v>
      </c>
    </row>
    <row r="10599" spans="1:14" x14ac:dyDescent="0.3">
      <c r="A10599" t="s">
        <v>4155</v>
      </c>
      <c r="B10599" t="s">
        <v>2417</v>
      </c>
      <c r="C10599">
        <v>4.4000000000000004</v>
      </c>
      <c r="D10599">
        <v>28</v>
      </c>
      <c r="E10599">
        <v>1899</v>
      </c>
      <c r="F10599">
        <v>1139</v>
      </c>
      <c r="G10599" t="s">
        <v>2167</v>
      </c>
      <c r="H10599" t="s">
        <v>31307</v>
      </c>
      <c r="I10599" t="s">
        <v>446</v>
      </c>
      <c r="J10599" t="s">
        <v>2419</v>
      </c>
      <c r="K10599" t="s">
        <v>31308</v>
      </c>
      <c r="L10599">
        <v>15500218</v>
      </c>
      <c r="M10599">
        <f t="shared" si="330"/>
        <v>31892</v>
      </c>
      <c r="N10599" s="2">
        <f t="shared" si="331"/>
        <v>40.021063717746181</v>
      </c>
    </row>
    <row r="10600" spans="1:14" x14ac:dyDescent="0.3">
      <c r="A10600" t="s">
        <v>31309</v>
      </c>
      <c r="B10600" t="s">
        <v>3331</v>
      </c>
      <c r="C10600">
        <v>4.3</v>
      </c>
      <c r="D10600">
        <v>6</v>
      </c>
      <c r="E10600">
        <v>1325</v>
      </c>
      <c r="F10600">
        <v>599</v>
      </c>
      <c r="G10600" t="s">
        <v>3332</v>
      </c>
      <c r="H10600" t="s">
        <v>31310</v>
      </c>
      <c r="I10600" t="s">
        <v>56</v>
      </c>
      <c r="J10600" t="s">
        <v>3334</v>
      </c>
      <c r="K10600" t="s">
        <v>31311</v>
      </c>
      <c r="L10600">
        <v>18425876</v>
      </c>
      <c r="M10600">
        <f t="shared" si="330"/>
        <v>3594</v>
      </c>
      <c r="N10600" s="2">
        <f t="shared" si="331"/>
        <v>54.79245283018868</v>
      </c>
    </row>
    <row r="10601" spans="1:14" x14ac:dyDescent="0.3">
      <c r="A10601" t="s">
        <v>31312</v>
      </c>
      <c r="B10601" t="s">
        <v>371</v>
      </c>
      <c r="C10601">
        <v>3.8</v>
      </c>
      <c r="D10601">
        <v>26</v>
      </c>
      <c r="E10601">
        <v>2198</v>
      </c>
      <c r="F10601">
        <v>769</v>
      </c>
      <c r="G10601" t="s">
        <v>838</v>
      </c>
      <c r="H10601" t="s">
        <v>31313</v>
      </c>
      <c r="I10601" t="s">
        <v>446</v>
      </c>
      <c r="J10601" t="s">
        <v>374</v>
      </c>
      <c r="K10601" t="s">
        <v>31314</v>
      </c>
      <c r="L10601">
        <v>14704088</v>
      </c>
      <c r="M10601">
        <f t="shared" si="330"/>
        <v>19994</v>
      </c>
      <c r="N10601" s="2">
        <f t="shared" si="331"/>
        <v>65.013648771610548</v>
      </c>
    </row>
    <row r="10602" spans="1:14" x14ac:dyDescent="0.3">
      <c r="A10602" t="s">
        <v>174</v>
      </c>
      <c r="B10602" t="s">
        <v>54</v>
      </c>
      <c r="C10602">
        <v>4.5</v>
      </c>
      <c r="D10602">
        <v>244</v>
      </c>
      <c r="E10602">
        <v>2299</v>
      </c>
      <c r="F10602">
        <v>919</v>
      </c>
      <c r="G10602" t="s">
        <v>16</v>
      </c>
      <c r="H10602" t="s">
        <v>31315</v>
      </c>
      <c r="I10602" t="s">
        <v>177</v>
      </c>
      <c r="J10602" t="s">
        <v>57</v>
      </c>
      <c r="K10602" t="s">
        <v>31316</v>
      </c>
      <c r="L10602">
        <v>11231312</v>
      </c>
      <c r="M10602">
        <f t="shared" si="330"/>
        <v>224236</v>
      </c>
      <c r="N10602" s="2">
        <f t="shared" si="331"/>
        <v>60.026098303610262</v>
      </c>
    </row>
    <row r="10603" spans="1:14" x14ac:dyDescent="0.3">
      <c r="A10603" t="s">
        <v>20098</v>
      </c>
      <c r="B10603" t="s">
        <v>2653</v>
      </c>
      <c r="C10603">
        <v>3.4</v>
      </c>
      <c r="D10603">
        <v>11</v>
      </c>
      <c r="E10603">
        <v>2699</v>
      </c>
      <c r="F10603">
        <v>1214</v>
      </c>
      <c r="G10603" t="s">
        <v>124</v>
      </c>
      <c r="H10603" t="s">
        <v>31317</v>
      </c>
      <c r="I10603" t="s">
        <v>50</v>
      </c>
      <c r="J10603" t="s">
        <v>2655</v>
      </c>
      <c r="K10603" t="s">
        <v>31318</v>
      </c>
      <c r="L10603">
        <v>17142542</v>
      </c>
      <c r="M10603">
        <f t="shared" si="330"/>
        <v>13354</v>
      </c>
      <c r="N10603" s="2">
        <f t="shared" si="331"/>
        <v>55.020377917747311</v>
      </c>
    </row>
    <row r="10604" spans="1:14" x14ac:dyDescent="0.3">
      <c r="A10604" t="s">
        <v>3572</v>
      </c>
      <c r="B10604" t="s">
        <v>23871</v>
      </c>
      <c r="C10604">
        <v>3.6</v>
      </c>
      <c r="D10604">
        <v>17</v>
      </c>
      <c r="E10604">
        <v>9999</v>
      </c>
      <c r="F10604">
        <v>4999</v>
      </c>
      <c r="G10604" t="s">
        <v>31319</v>
      </c>
      <c r="H10604" t="s">
        <v>31320</v>
      </c>
      <c r="I10604" t="s">
        <v>367</v>
      </c>
      <c r="J10604" t="s">
        <v>23871</v>
      </c>
      <c r="K10604" t="s">
        <v>31321</v>
      </c>
      <c r="L10604">
        <v>16674638</v>
      </c>
      <c r="M10604">
        <f t="shared" si="330"/>
        <v>84983</v>
      </c>
      <c r="N10604" s="2">
        <f t="shared" si="331"/>
        <v>50.005000500050002</v>
      </c>
    </row>
    <row r="10605" spans="1:14" x14ac:dyDescent="0.3">
      <c r="A10605" t="s">
        <v>7845</v>
      </c>
      <c r="B10605" t="s">
        <v>1426</v>
      </c>
      <c r="C10605">
        <v>3.8</v>
      </c>
      <c r="D10605">
        <v>277</v>
      </c>
      <c r="E10605">
        <v>2299</v>
      </c>
      <c r="F10605">
        <v>1494</v>
      </c>
      <c r="G10605" t="s">
        <v>666</v>
      </c>
      <c r="H10605" t="s">
        <v>31322</v>
      </c>
      <c r="I10605" t="s">
        <v>189</v>
      </c>
      <c r="J10605" t="s">
        <v>1428</v>
      </c>
      <c r="K10605" t="s">
        <v>31323</v>
      </c>
      <c r="L10605">
        <v>6835488</v>
      </c>
      <c r="M10605">
        <f t="shared" si="330"/>
        <v>413838</v>
      </c>
      <c r="N10605" s="2">
        <f t="shared" si="331"/>
        <v>35.015224010439319</v>
      </c>
    </row>
    <row r="10606" spans="1:14" x14ac:dyDescent="0.3">
      <c r="A10606" t="s">
        <v>31324</v>
      </c>
      <c r="B10606" t="s">
        <v>165</v>
      </c>
      <c r="C10606">
        <v>4.7</v>
      </c>
      <c r="D10606">
        <v>40</v>
      </c>
      <c r="E10606">
        <v>9999</v>
      </c>
      <c r="F10606">
        <v>9999</v>
      </c>
      <c r="G10606" t="s">
        <v>1474</v>
      </c>
      <c r="H10606" t="s">
        <v>31325</v>
      </c>
      <c r="I10606" t="s">
        <v>3629</v>
      </c>
      <c r="J10606" t="s">
        <v>168</v>
      </c>
      <c r="K10606" t="s">
        <v>31326</v>
      </c>
      <c r="L10606">
        <v>14849988</v>
      </c>
      <c r="M10606">
        <f t="shared" si="330"/>
        <v>399960</v>
      </c>
      <c r="N10606" s="2">
        <f t="shared" si="331"/>
        <v>0</v>
      </c>
    </row>
    <row r="10607" spans="1:14" x14ac:dyDescent="0.3">
      <c r="A10607" t="s">
        <v>10081</v>
      </c>
      <c r="B10607" t="s">
        <v>1011</v>
      </c>
      <c r="C10607">
        <v>4.0999999999999996</v>
      </c>
      <c r="D10607">
        <v>62</v>
      </c>
      <c r="E10607">
        <v>2499</v>
      </c>
      <c r="F10607">
        <v>1249</v>
      </c>
      <c r="G10607" t="s">
        <v>42</v>
      </c>
      <c r="H10607" t="s">
        <v>31327</v>
      </c>
      <c r="I10607" t="s">
        <v>50</v>
      </c>
      <c r="J10607" t="s">
        <v>1013</v>
      </c>
      <c r="K10607" t="s">
        <v>31328</v>
      </c>
      <c r="L10607">
        <v>11488162</v>
      </c>
      <c r="M10607">
        <f t="shared" si="330"/>
        <v>77438</v>
      </c>
      <c r="N10607" s="2">
        <f t="shared" si="331"/>
        <v>50.020008003201276</v>
      </c>
    </row>
    <row r="10608" spans="1:14" x14ac:dyDescent="0.3">
      <c r="A10608" t="s">
        <v>31329</v>
      </c>
      <c r="B10608" t="s">
        <v>816</v>
      </c>
      <c r="C10608">
        <v>4.7</v>
      </c>
      <c r="D10608">
        <v>26</v>
      </c>
      <c r="E10608">
        <v>2999</v>
      </c>
      <c r="F10608">
        <v>2249</v>
      </c>
      <c r="G10608" t="s">
        <v>26924</v>
      </c>
      <c r="H10608" t="s">
        <v>31330</v>
      </c>
      <c r="I10608" t="s">
        <v>446</v>
      </c>
      <c r="J10608" t="s">
        <v>819</v>
      </c>
      <c r="K10608" t="s">
        <v>31331</v>
      </c>
      <c r="L10608">
        <v>16244556</v>
      </c>
      <c r="M10608">
        <f t="shared" si="330"/>
        <v>58474</v>
      </c>
      <c r="N10608" s="2">
        <f t="shared" si="331"/>
        <v>25.008336112037345</v>
      </c>
    </row>
    <row r="10609" spans="1:14" x14ac:dyDescent="0.3">
      <c r="A10609" t="s">
        <v>31332</v>
      </c>
      <c r="B10609" t="s">
        <v>3525</v>
      </c>
      <c r="C10609">
        <v>4.3</v>
      </c>
      <c r="D10609">
        <v>449</v>
      </c>
      <c r="E10609">
        <v>750</v>
      </c>
      <c r="F10609">
        <v>577</v>
      </c>
      <c r="G10609" t="s">
        <v>1143</v>
      </c>
      <c r="H10609" t="s">
        <v>31333</v>
      </c>
      <c r="I10609" t="s">
        <v>1145</v>
      </c>
      <c r="J10609" t="s">
        <v>3527</v>
      </c>
      <c r="K10609" t="s">
        <v>31334</v>
      </c>
      <c r="L10609">
        <v>14047422</v>
      </c>
      <c r="M10609">
        <f t="shared" si="330"/>
        <v>259073</v>
      </c>
      <c r="N10609" s="2">
        <f t="shared" si="331"/>
        <v>23.066666666666666</v>
      </c>
    </row>
    <row r="10610" spans="1:14" x14ac:dyDescent="0.3">
      <c r="A10610" t="s">
        <v>11815</v>
      </c>
      <c r="B10610" t="s">
        <v>402</v>
      </c>
      <c r="C10610">
        <v>4.5999999999999996</v>
      </c>
      <c r="D10610">
        <v>8</v>
      </c>
      <c r="E10610">
        <v>1299</v>
      </c>
      <c r="F10610">
        <v>1169</v>
      </c>
      <c r="G10610" t="s">
        <v>42</v>
      </c>
      <c r="H10610" t="s">
        <v>31335</v>
      </c>
      <c r="I10610" t="s">
        <v>37</v>
      </c>
      <c r="J10610" t="s">
        <v>405</v>
      </c>
      <c r="K10610" t="s">
        <v>31336</v>
      </c>
      <c r="L10610">
        <v>18068940</v>
      </c>
      <c r="M10610">
        <f t="shared" si="330"/>
        <v>9352</v>
      </c>
      <c r="N10610" s="2">
        <f t="shared" si="331"/>
        <v>10.007698229407236</v>
      </c>
    </row>
    <row r="10611" spans="1:14" x14ac:dyDescent="0.3">
      <c r="A10611" t="s">
        <v>3832</v>
      </c>
      <c r="B10611" t="s">
        <v>1382</v>
      </c>
      <c r="C10611">
        <v>4.4000000000000004</v>
      </c>
      <c r="D10611">
        <v>47</v>
      </c>
      <c r="E10611">
        <v>1599</v>
      </c>
      <c r="F10611">
        <v>559</v>
      </c>
      <c r="G10611" t="s">
        <v>124</v>
      </c>
      <c r="H10611" t="s">
        <v>31337</v>
      </c>
      <c r="I10611" t="s">
        <v>126</v>
      </c>
      <c r="J10611" t="s">
        <v>1384</v>
      </c>
      <c r="K10611" t="s">
        <v>31338</v>
      </c>
      <c r="L10611">
        <v>16234668</v>
      </c>
      <c r="M10611">
        <f t="shared" si="330"/>
        <v>26273</v>
      </c>
      <c r="N10611" s="2">
        <f t="shared" si="331"/>
        <v>65.040650406504056</v>
      </c>
    </row>
    <row r="10612" spans="1:14" x14ac:dyDescent="0.3">
      <c r="A10612" t="s">
        <v>2032</v>
      </c>
      <c r="B10612" t="s">
        <v>557</v>
      </c>
      <c r="C10612">
        <v>4.0999999999999996</v>
      </c>
      <c r="D10612">
        <v>277</v>
      </c>
      <c r="E10612">
        <v>1899</v>
      </c>
      <c r="F10612">
        <v>1709</v>
      </c>
      <c r="G10612" t="s">
        <v>2167</v>
      </c>
      <c r="H10612" t="s">
        <v>31339</v>
      </c>
      <c r="I10612" t="s">
        <v>83</v>
      </c>
      <c r="J10612" t="s">
        <v>559</v>
      </c>
      <c r="K10612" t="s">
        <v>31340</v>
      </c>
      <c r="L10612">
        <v>2188063</v>
      </c>
      <c r="M10612">
        <f t="shared" si="330"/>
        <v>473393</v>
      </c>
      <c r="N10612" s="2">
        <f t="shared" si="331"/>
        <v>10.005265929436545</v>
      </c>
    </row>
    <row r="10613" spans="1:14" x14ac:dyDescent="0.3">
      <c r="A10613" t="s">
        <v>3460</v>
      </c>
      <c r="B10613" t="s">
        <v>4683</v>
      </c>
      <c r="C10613">
        <v>3.9</v>
      </c>
      <c r="D10613">
        <v>145</v>
      </c>
      <c r="E10613">
        <v>1299</v>
      </c>
      <c r="F10613">
        <v>454</v>
      </c>
      <c r="G10613" t="s">
        <v>74</v>
      </c>
      <c r="H10613" t="s">
        <v>31341</v>
      </c>
      <c r="I10613" t="s">
        <v>76</v>
      </c>
      <c r="J10613" t="s">
        <v>4685</v>
      </c>
      <c r="K10613" t="s">
        <v>31342</v>
      </c>
      <c r="L10613">
        <v>12731350</v>
      </c>
      <c r="M10613">
        <f t="shared" si="330"/>
        <v>65830</v>
      </c>
      <c r="N10613" s="2">
        <f t="shared" si="331"/>
        <v>65.050038491147035</v>
      </c>
    </row>
    <row r="10614" spans="1:14" x14ac:dyDescent="0.3">
      <c r="A10614" t="s">
        <v>31343</v>
      </c>
      <c r="B10614" t="s">
        <v>1382</v>
      </c>
      <c r="C10614">
        <v>4.3</v>
      </c>
      <c r="D10614">
        <v>210</v>
      </c>
      <c r="E10614">
        <v>1999</v>
      </c>
      <c r="F10614">
        <v>899</v>
      </c>
      <c r="G10614" t="s">
        <v>29</v>
      </c>
      <c r="H10614" t="s">
        <v>31344</v>
      </c>
      <c r="I10614" t="s">
        <v>126</v>
      </c>
      <c r="J10614" t="s">
        <v>1384</v>
      </c>
      <c r="K10614" t="s">
        <v>31345</v>
      </c>
      <c r="L10614">
        <v>11197790</v>
      </c>
      <c r="M10614">
        <f t="shared" si="330"/>
        <v>188790</v>
      </c>
      <c r="N10614" s="2">
        <f t="shared" si="331"/>
        <v>55.027513756878442</v>
      </c>
    </row>
    <row r="10615" spans="1:14" x14ac:dyDescent="0.3">
      <c r="A10615" t="s">
        <v>31346</v>
      </c>
      <c r="B10615" t="s">
        <v>3865</v>
      </c>
      <c r="C10615">
        <v>4.3</v>
      </c>
      <c r="D10615">
        <v>27</v>
      </c>
      <c r="E10615">
        <v>2499</v>
      </c>
      <c r="F10615">
        <v>999</v>
      </c>
      <c r="G10615" t="s">
        <v>67</v>
      </c>
      <c r="H10615" t="s">
        <v>31347</v>
      </c>
      <c r="I10615" t="s">
        <v>44</v>
      </c>
      <c r="J10615" t="s">
        <v>3867</v>
      </c>
      <c r="K10615" t="s">
        <v>31348</v>
      </c>
      <c r="L10615">
        <v>15261662</v>
      </c>
      <c r="M10615">
        <f t="shared" si="330"/>
        <v>26973</v>
      </c>
      <c r="N10615" s="2">
        <f t="shared" si="331"/>
        <v>60.024009603841534</v>
      </c>
    </row>
    <row r="10616" spans="1:14" x14ac:dyDescent="0.3">
      <c r="A10616" t="s">
        <v>31349</v>
      </c>
      <c r="B10616" t="s">
        <v>1222</v>
      </c>
      <c r="C10616">
        <v>4.4000000000000004</v>
      </c>
      <c r="D10616">
        <v>333</v>
      </c>
      <c r="E10616">
        <v>2499</v>
      </c>
      <c r="F10616">
        <v>1124</v>
      </c>
      <c r="G10616" t="s">
        <v>67</v>
      </c>
      <c r="H10616" t="s">
        <v>31350</v>
      </c>
      <c r="I10616" t="s">
        <v>50</v>
      </c>
      <c r="J10616" t="s">
        <v>1224</v>
      </c>
      <c r="K10616" t="s">
        <v>31351</v>
      </c>
      <c r="L10616">
        <v>10336559</v>
      </c>
      <c r="M10616">
        <f t="shared" si="330"/>
        <v>374292</v>
      </c>
      <c r="N10616" s="2">
        <f t="shared" si="331"/>
        <v>55.022008803521402</v>
      </c>
    </row>
    <row r="10617" spans="1:14" x14ac:dyDescent="0.3">
      <c r="A10617" t="s">
        <v>31352</v>
      </c>
      <c r="B10617" t="s">
        <v>1513</v>
      </c>
      <c r="C10617">
        <v>3.6</v>
      </c>
      <c r="D10617">
        <v>224</v>
      </c>
      <c r="E10617">
        <v>999</v>
      </c>
      <c r="F10617">
        <v>549</v>
      </c>
      <c r="G10617" t="s">
        <v>182</v>
      </c>
      <c r="H10617" t="s">
        <v>31353</v>
      </c>
      <c r="I10617" t="s">
        <v>126</v>
      </c>
      <c r="J10617" t="s">
        <v>1515</v>
      </c>
      <c r="K10617" t="s">
        <v>31354</v>
      </c>
      <c r="L10617">
        <v>15145702</v>
      </c>
      <c r="M10617">
        <f t="shared" si="330"/>
        <v>122976</v>
      </c>
      <c r="N10617" s="2">
        <f t="shared" si="331"/>
        <v>45.045045045045043</v>
      </c>
    </row>
    <row r="10618" spans="1:14" x14ac:dyDescent="0.3">
      <c r="A10618" t="s">
        <v>31355</v>
      </c>
      <c r="B10618" t="s">
        <v>1382</v>
      </c>
      <c r="C10618">
        <v>4.7</v>
      </c>
      <c r="D10618">
        <v>7</v>
      </c>
      <c r="E10618">
        <v>1799</v>
      </c>
      <c r="F10618">
        <v>1079</v>
      </c>
      <c r="G10618" t="s">
        <v>16</v>
      </c>
      <c r="H10618" t="s">
        <v>31356</v>
      </c>
      <c r="I10618" t="s">
        <v>586</v>
      </c>
      <c r="J10618" t="s">
        <v>1384</v>
      </c>
      <c r="K10618" t="s">
        <v>31357</v>
      </c>
      <c r="L10618">
        <v>16070440</v>
      </c>
      <c r="M10618">
        <f t="shared" si="330"/>
        <v>7553</v>
      </c>
      <c r="N10618" s="2">
        <f t="shared" si="331"/>
        <v>40.022234574763758</v>
      </c>
    </row>
    <row r="10619" spans="1:14" x14ac:dyDescent="0.3">
      <c r="A10619" t="s">
        <v>7039</v>
      </c>
      <c r="B10619" t="s">
        <v>499</v>
      </c>
      <c r="C10619">
        <v>4.2</v>
      </c>
      <c r="D10619">
        <v>75</v>
      </c>
      <c r="E10619">
        <v>1395</v>
      </c>
      <c r="F10619">
        <v>697</v>
      </c>
      <c r="G10619" t="s">
        <v>88</v>
      </c>
      <c r="H10619" t="s">
        <v>31358</v>
      </c>
      <c r="I10619" t="s">
        <v>90</v>
      </c>
      <c r="J10619" t="s">
        <v>502</v>
      </c>
      <c r="K10619" t="s">
        <v>31359</v>
      </c>
      <c r="L10619">
        <v>14853036</v>
      </c>
      <c r="M10619">
        <f t="shared" si="330"/>
        <v>52275</v>
      </c>
      <c r="N10619" s="2">
        <f t="shared" si="331"/>
        <v>50.035842293906811</v>
      </c>
    </row>
    <row r="10620" spans="1:14" x14ac:dyDescent="0.3">
      <c r="A10620" t="s">
        <v>31360</v>
      </c>
      <c r="B10620" t="s">
        <v>15</v>
      </c>
      <c r="C10620">
        <v>4.3</v>
      </c>
      <c r="D10620">
        <v>19</v>
      </c>
      <c r="E10620">
        <v>3999</v>
      </c>
      <c r="F10620">
        <v>1279</v>
      </c>
      <c r="G10620" t="s">
        <v>16</v>
      </c>
      <c r="H10620" t="s">
        <v>31361</v>
      </c>
      <c r="I10620" t="s">
        <v>18</v>
      </c>
      <c r="J10620" t="s">
        <v>19</v>
      </c>
      <c r="K10620" t="s">
        <v>31362</v>
      </c>
      <c r="L10620">
        <v>18103108</v>
      </c>
      <c r="M10620">
        <f t="shared" si="330"/>
        <v>24301</v>
      </c>
      <c r="N10620" s="2">
        <f t="shared" si="331"/>
        <v>68.017004251062758</v>
      </c>
    </row>
    <row r="10621" spans="1:14" x14ac:dyDescent="0.3">
      <c r="A10621" t="s">
        <v>31363</v>
      </c>
      <c r="B10621" t="s">
        <v>8929</v>
      </c>
      <c r="C10621">
        <v>4.0999999999999996</v>
      </c>
      <c r="D10621">
        <v>37</v>
      </c>
      <c r="E10621">
        <v>2799</v>
      </c>
      <c r="F10621">
        <v>671</v>
      </c>
      <c r="G10621" t="s">
        <v>683</v>
      </c>
      <c r="H10621" t="s">
        <v>31364</v>
      </c>
      <c r="I10621" t="s">
        <v>76</v>
      </c>
      <c r="J10621" t="s">
        <v>8931</v>
      </c>
      <c r="K10621" t="s">
        <v>31365</v>
      </c>
      <c r="L10621">
        <v>15516670</v>
      </c>
      <c r="M10621">
        <f t="shared" si="330"/>
        <v>24827</v>
      </c>
      <c r="N10621" s="2">
        <f t="shared" si="331"/>
        <v>76.027152554483749</v>
      </c>
    </row>
    <row r="10622" spans="1:14" x14ac:dyDescent="0.3">
      <c r="A10622" t="s">
        <v>22444</v>
      </c>
      <c r="B10622" t="s">
        <v>689</v>
      </c>
      <c r="C10622">
        <v>4.9000000000000004</v>
      </c>
      <c r="D10622">
        <v>11</v>
      </c>
      <c r="E10622">
        <v>2590</v>
      </c>
      <c r="F10622">
        <v>1295</v>
      </c>
      <c r="G10622" t="s">
        <v>690</v>
      </c>
      <c r="H10622" t="s">
        <v>31366</v>
      </c>
      <c r="I10622" t="s">
        <v>586</v>
      </c>
      <c r="J10622" t="s">
        <v>692</v>
      </c>
      <c r="K10622" t="s">
        <v>31367</v>
      </c>
      <c r="L10622">
        <v>17542690</v>
      </c>
      <c r="M10622">
        <f t="shared" si="330"/>
        <v>14245</v>
      </c>
      <c r="N10622" s="2">
        <f t="shared" si="331"/>
        <v>50</v>
      </c>
    </row>
    <row r="10623" spans="1:14" x14ac:dyDescent="0.3">
      <c r="A10623" t="s">
        <v>13469</v>
      </c>
      <c r="B10623" t="s">
        <v>665</v>
      </c>
      <c r="C10623">
        <v>4.0999999999999996</v>
      </c>
      <c r="D10623">
        <v>25</v>
      </c>
      <c r="E10623">
        <v>1999</v>
      </c>
      <c r="F10623">
        <v>1699</v>
      </c>
      <c r="G10623" t="s">
        <v>2167</v>
      </c>
      <c r="H10623" t="s">
        <v>31368</v>
      </c>
      <c r="I10623" t="s">
        <v>446</v>
      </c>
      <c r="J10623" t="s">
        <v>668</v>
      </c>
      <c r="K10623" t="s">
        <v>31369</v>
      </c>
      <c r="L10623">
        <v>16203008</v>
      </c>
      <c r="M10623">
        <f t="shared" si="330"/>
        <v>42475</v>
      </c>
      <c r="N10623" s="2">
        <f t="shared" si="331"/>
        <v>15.007503751875939</v>
      </c>
    </row>
    <row r="10624" spans="1:14" x14ac:dyDescent="0.3">
      <c r="A10624" t="s">
        <v>26817</v>
      </c>
      <c r="B10624" t="s">
        <v>80</v>
      </c>
      <c r="C10624">
        <v>3.7</v>
      </c>
      <c r="D10624">
        <v>84</v>
      </c>
      <c r="E10624">
        <v>699</v>
      </c>
      <c r="F10624">
        <v>384</v>
      </c>
      <c r="G10624" t="s">
        <v>74</v>
      </c>
      <c r="H10624" t="s">
        <v>31370</v>
      </c>
      <c r="I10624" t="s">
        <v>76</v>
      </c>
      <c r="J10624" t="s">
        <v>84</v>
      </c>
      <c r="K10624" t="s">
        <v>31371</v>
      </c>
      <c r="L10624">
        <v>12471684</v>
      </c>
      <c r="M10624">
        <f t="shared" si="330"/>
        <v>32256</v>
      </c>
      <c r="N10624" s="2">
        <f t="shared" si="331"/>
        <v>45.064377682403432</v>
      </c>
    </row>
    <row r="10625" spans="1:14" x14ac:dyDescent="0.3">
      <c r="A10625" t="s">
        <v>31372</v>
      </c>
      <c r="B10625" t="s">
        <v>7994</v>
      </c>
      <c r="C10625">
        <v>3.9</v>
      </c>
      <c r="D10625">
        <v>60</v>
      </c>
      <c r="E10625">
        <v>1739</v>
      </c>
      <c r="F10625">
        <v>626</v>
      </c>
      <c r="G10625" t="s">
        <v>29</v>
      </c>
      <c r="H10625" t="s">
        <v>31373</v>
      </c>
      <c r="I10625" t="s">
        <v>337</v>
      </c>
      <c r="J10625" t="s">
        <v>7996</v>
      </c>
      <c r="K10625" t="s">
        <v>31374</v>
      </c>
      <c r="L10625">
        <v>15636010</v>
      </c>
      <c r="M10625">
        <f t="shared" si="330"/>
        <v>37560</v>
      </c>
      <c r="N10625" s="2">
        <f t="shared" si="331"/>
        <v>64.002300172512932</v>
      </c>
    </row>
    <row r="10626" spans="1:14" x14ac:dyDescent="0.3">
      <c r="A10626" t="s">
        <v>28977</v>
      </c>
      <c r="B10626" t="s">
        <v>1513</v>
      </c>
      <c r="C10626">
        <v>4.7</v>
      </c>
      <c r="D10626">
        <v>18</v>
      </c>
      <c r="E10626">
        <v>1999</v>
      </c>
      <c r="F10626">
        <v>999</v>
      </c>
      <c r="G10626" t="s">
        <v>451</v>
      </c>
      <c r="H10626" t="s">
        <v>31375</v>
      </c>
      <c r="I10626" t="s">
        <v>297</v>
      </c>
      <c r="J10626" t="s">
        <v>1515</v>
      </c>
      <c r="K10626" t="s">
        <v>31376</v>
      </c>
      <c r="L10626">
        <v>16877194</v>
      </c>
      <c r="M10626">
        <f t="shared" si="330"/>
        <v>17982</v>
      </c>
      <c r="N10626" s="2">
        <f t="shared" si="331"/>
        <v>50.025012506253134</v>
      </c>
    </row>
    <row r="10627" spans="1:14" x14ac:dyDescent="0.3">
      <c r="A10627" t="s">
        <v>4155</v>
      </c>
      <c r="B10627" t="s">
        <v>31377</v>
      </c>
      <c r="C10627">
        <v>4</v>
      </c>
      <c r="D10627">
        <v>12</v>
      </c>
      <c r="E10627">
        <v>1399</v>
      </c>
      <c r="F10627">
        <v>769</v>
      </c>
      <c r="G10627" t="s">
        <v>905</v>
      </c>
      <c r="H10627" t="s">
        <v>31378</v>
      </c>
      <c r="I10627" t="s">
        <v>446</v>
      </c>
      <c r="J10627" t="s">
        <v>31379</v>
      </c>
      <c r="K10627" t="s">
        <v>31380</v>
      </c>
      <c r="L10627">
        <v>17656504</v>
      </c>
      <c r="M10627">
        <f t="shared" ref="M10627:M10690" si="332">D10627*F10627</f>
        <v>9228</v>
      </c>
      <c r="N10627" s="2">
        <f t="shared" ref="N10627:N10690" si="333">((E10627-F10627)/E10627) *100</f>
        <v>45.032165832737668</v>
      </c>
    </row>
    <row r="10628" spans="1:14" x14ac:dyDescent="0.3">
      <c r="A10628" t="s">
        <v>31381</v>
      </c>
      <c r="B10628" t="s">
        <v>3585</v>
      </c>
      <c r="C10628">
        <v>4.4000000000000004</v>
      </c>
      <c r="D10628">
        <v>29</v>
      </c>
      <c r="E10628">
        <v>1999</v>
      </c>
      <c r="F10628">
        <v>1999</v>
      </c>
      <c r="G10628" t="s">
        <v>29</v>
      </c>
      <c r="H10628" t="s">
        <v>31382</v>
      </c>
      <c r="I10628" t="s">
        <v>132</v>
      </c>
      <c r="J10628" t="s">
        <v>3587</v>
      </c>
      <c r="K10628" t="s">
        <v>31383</v>
      </c>
      <c r="L10628">
        <v>2488750</v>
      </c>
      <c r="M10628">
        <f t="shared" si="332"/>
        <v>57971</v>
      </c>
      <c r="N10628" s="2">
        <f t="shared" si="333"/>
        <v>0</v>
      </c>
    </row>
    <row r="10629" spans="1:14" x14ac:dyDescent="0.3">
      <c r="A10629" t="s">
        <v>449</v>
      </c>
      <c r="B10629" t="s">
        <v>733</v>
      </c>
      <c r="C10629">
        <v>4.4000000000000004</v>
      </c>
      <c r="D10629">
        <v>56</v>
      </c>
      <c r="E10629">
        <v>1849</v>
      </c>
      <c r="F10629">
        <v>887</v>
      </c>
      <c r="G10629" t="s">
        <v>1657</v>
      </c>
      <c r="H10629" t="s">
        <v>31384</v>
      </c>
      <c r="I10629" t="s">
        <v>297</v>
      </c>
      <c r="J10629" t="s">
        <v>735</v>
      </c>
      <c r="K10629" t="s">
        <v>31385</v>
      </c>
      <c r="L10629">
        <v>16519880</v>
      </c>
      <c r="M10629">
        <f t="shared" si="332"/>
        <v>49672</v>
      </c>
      <c r="N10629" s="2">
        <f t="shared" si="333"/>
        <v>52.028123309897246</v>
      </c>
    </row>
    <row r="10630" spans="1:14" x14ac:dyDescent="0.3">
      <c r="A10630" t="s">
        <v>31386</v>
      </c>
      <c r="B10630" t="s">
        <v>2679</v>
      </c>
      <c r="C10630">
        <v>4.4000000000000004</v>
      </c>
      <c r="D10630">
        <v>25</v>
      </c>
      <c r="E10630">
        <v>799</v>
      </c>
      <c r="F10630">
        <v>799</v>
      </c>
      <c r="G10630" t="s">
        <v>31387</v>
      </c>
      <c r="H10630" t="s">
        <v>31388</v>
      </c>
      <c r="I10630" t="s">
        <v>2605</v>
      </c>
      <c r="J10630" t="s">
        <v>2681</v>
      </c>
      <c r="K10630" t="s">
        <v>31389</v>
      </c>
      <c r="L10630">
        <v>17387624</v>
      </c>
      <c r="M10630">
        <f t="shared" si="332"/>
        <v>19975</v>
      </c>
      <c r="N10630" s="2">
        <f t="shared" si="333"/>
        <v>0</v>
      </c>
    </row>
    <row r="10631" spans="1:14" x14ac:dyDescent="0.3">
      <c r="A10631" t="s">
        <v>1655</v>
      </c>
      <c r="B10631" t="s">
        <v>35</v>
      </c>
      <c r="C10631">
        <v>4.2</v>
      </c>
      <c r="D10631">
        <v>76</v>
      </c>
      <c r="E10631">
        <v>2799</v>
      </c>
      <c r="F10631">
        <v>1399</v>
      </c>
      <c r="G10631" t="s">
        <v>5138</v>
      </c>
      <c r="H10631" t="s">
        <v>31390</v>
      </c>
      <c r="I10631" t="s">
        <v>297</v>
      </c>
      <c r="J10631" t="s">
        <v>38</v>
      </c>
      <c r="K10631" t="s">
        <v>31391</v>
      </c>
      <c r="L10631">
        <v>11207638</v>
      </c>
      <c r="M10631">
        <f t="shared" si="332"/>
        <v>106324</v>
      </c>
      <c r="N10631" s="2">
        <f t="shared" si="333"/>
        <v>50.017863522686682</v>
      </c>
    </row>
    <row r="10632" spans="1:14" x14ac:dyDescent="0.3">
      <c r="A10632" t="s">
        <v>4197</v>
      </c>
      <c r="B10632" t="s">
        <v>13286</v>
      </c>
      <c r="C10632">
        <v>4</v>
      </c>
      <c r="D10632">
        <v>2</v>
      </c>
      <c r="E10632">
        <v>829</v>
      </c>
      <c r="F10632">
        <v>829</v>
      </c>
      <c r="G10632" t="s">
        <v>9686</v>
      </c>
      <c r="H10632" t="s">
        <v>31392</v>
      </c>
      <c r="I10632" t="s">
        <v>76</v>
      </c>
      <c r="J10632" t="s">
        <v>13288</v>
      </c>
      <c r="K10632" t="s">
        <v>31393</v>
      </c>
      <c r="L10632">
        <v>18298468</v>
      </c>
      <c r="M10632">
        <f t="shared" si="332"/>
        <v>1658</v>
      </c>
      <c r="N10632" s="2">
        <f t="shared" si="333"/>
        <v>0</v>
      </c>
    </row>
    <row r="10633" spans="1:14" x14ac:dyDescent="0.3">
      <c r="A10633" t="s">
        <v>2032</v>
      </c>
      <c r="B10633" t="s">
        <v>230</v>
      </c>
      <c r="C10633">
        <v>4</v>
      </c>
      <c r="D10633">
        <v>63</v>
      </c>
      <c r="E10633">
        <v>1999</v>
      </c>
      <c r="F10633">
        <v>699</v>
      </c>
      <c r="G10633" t="s">
        <v>1536</v>
      </c>
      <c r="H10633" t="s">
        <v>31394</v>
      </c>
      <c r="I10633" t="s">
        <v>83</v>
      </c>
      <c r="J10633" t="s">
        <v>232</v>
      </c>
      <c r="K10633" t="s">
        <v>24370</v>
      </c>
      <c r="L10633">
        <v>12358312</v>
      </c>
      <c r="M10633">
        <f t="shared" si="332"/>
        <v>44037</v>
      </c>
      <c r="N10633" s="2">
        <f t="shared" si="333"/>
        <v>65.032516258129064</v>
      </c>
    </row>
    <row r="10634" spans="1:14" x14ac:dyDescent="0.3">
      <c r="A10634" t="s">
        <v>31395</v>
      </c>
      <c r="B10634" t="s">
        <v>181</v>
      </c>
      <c r="C10634">
        <v>4.3</v>
      </c>
      <c r="D10634">
        <v>120</v>
      </c>
      <c r="E10634">
        <v>7245</v>
      </c>
      <c r="F10634">
        <v>2898</v>
      </c>
      <c r="G10634" t="s">
        <v>31396</v>
      </c>
      <c r="H10634" t="s">
        <v>31397</v>
      </c>
      <c r="I10634" t="s">
        <v>50</v>
      </c>
      <c r="J10634" t="s">
        <v>184</v>
      </c>
      <c r="K10634" t="s">
        <v>31398</v>
      </c>
      <c r="L10634">
        <v>7759322</v>
      </c>
      <c r="M10634">
        <f t="shared" si="332"/>
        <v>347760</v>
      </c>
      <c r="N10634" s="2">
        <f t="shared" si="333"/>
        <v>60</v>
      </c>
    </row>
    <row r="10635" spans="1:14" x14ac:dyDescent="0.3">
      <c r="A10635" t="s">
        <v>31399</v>
      </c>
      <c r="B10635" t="s">
        <v>579</v>
      </c>
      <c r="C10635">
        <v>4.5</v>
      </c>
      <c r="D10635">
        <v>83</v>
      </c>
      <c r="E10635">
        <v>6995</v>
      </c>
      <c r="F10635">
        <v>4197</v>
      </c>
      <c r="G10635" t="s">
        <v>16</v>
      </c>
      <c r="H10635" t="s">
        <v>31400</v>
      </c>
      <c r="I10635" t="s">
        <v>177</v>
      </c>
      <c r="J10635" t="s">
        <v>581</v>
      </c>
      <c r="K10635" t="s">
        <v>31401</v>
      </c>
      <c r="L10635">
        <v>7860817</v>
      </c>
      <c r="M10635">
        <f t="shared" si="332"/>
        <v>348351</v>
      </c>
      <c r="N10635" s="2">
        <f t="shared" si="333"/>
        <v>40</v>
      </c>
    </row>
    <row r="10636" spans="1:14" x14ac:dyDescent="0.3">
      <c r="A10636" t="s">
        <v>15210</v>
      </c>
      <c r="B10636" t="s">
        <v>1549</v>
      </c>
      <c r="C10636">
        <v>4</v>
      </c>
      <c r="D10636">
        <v>265</v>
      </c>
      <c r="E10636">
        <v>1899</v>
      </c>
      <c r="F10636">
        <v>835</v>
      </c>
      <c r="G10636" t="s">
        <v>29</v>
      </c>
      <c r="H10636" t="s">
        <v>31402</v>
      </c>
      <c r="I10636" t="s">
        <v>50</v>
      </c>
      <c r="J10636" t="s">
        <v>1551</v>
      </c>
      <c r="K10636" t="s">
        <v>31403</v>
      </c>
      <c r="L10636">
        <v>12595762</v>
      </c>
      <c r="M10636">
        <f t="shared" si="332"/>
        <v>221275</v>
      </c>
      <c r="N10636" s="2">
        <f t="shared" si="333"/>
        <v>56.029489204844651</v>
      </c>
    </row>
    <row r="10637" spans="1:14" x14ac:dyDescent="0.3">
      <c r="A10637" t="s">
        <v>31404</v>
      </c>
      <c r="B10637" t="s">
        <v>1245</v>
      </c>
      <c r="C10637">
        <v>4.5</v>
      </c>
      <c r="D10637">
        <v>6</v>
      </c>
      <c r="E10637">
        <v>3499</v>
      </c>
      <c r="F10637">
        <v>2974</v>
      </c>
      <c r="G10637" t="s">
        <v>563</v>
      </c>
      <c r="H10637" t="s">
        <v>31405</v>
      </c>
      <c r="I10637" t="s">
        <v>297</v>
      </c>
      <c r="J10637" t="s">
        <v>1247</v>
      </c>
      <c r="K10637" t="s">
        <v>31406</v>
      </c>
      <c r="L10637">
        <v>16604494</v>
      </c>
      <c r="M10637">
        <f t="shared" si="332"/>
        <v>17844</v>
      </c>
      <c r="N10637" s="2">
        <f t="shared" si="333"/>
        <v>15.004286939125464</v>
      </c>
    </row>
    <row r="10638" spans="1:14" x14ac:dyDescent="0.3">
      <c r="A10638" t="s">
        <v>31407</v>
      </c>
      <c r="B10638" t="s">
        <v>41</v>
      </c>
      <c r="C10638">
        <v>3.9</v>
      </c>
      <c r="D10638">
        <v>423</v>
      </c>
      <c r="E10638">
        <v>1999</v>
      </c>
      <c r="F10638">
        <v>1099</v>
      </c>
      <c r="G10638" t="s">
        <v>42</v>
      </c>
      <c r="H10638" t="s">
        <v>31408</v>
      </c>
      <c r="I10638" t="s">
        <v>110</v>
      </c>
      <c r="J10638" t="s">
        <v>45</v>
      </c>
      <c r="K10638" t="s">
        <v>31409</v>
      </c>
      <c r="L10638">
        <v>11158158</v>
      </c>
      <c r="M10638">
        <f t="shared" si="332"/>
        <v>464877</v>
      </c>
      <c r="N10638" s="2">
        <f t="shared" si="333"/>
        <v>45.022511255627812</v>
      </c>
    </row>
    <row r="10639" spans="1:14" x14ac:dyDescent="0.3">
      <c r="A10639" t="s">
        <v>5467</v>
      </c>
      <c r="B10639" t="s">
        <v>1903</v>
      </c>
      <c r="C10639">
        <v>4</v>
      </c>
      <c r="D10639">
        <v>58</v>
      </c>
      <c r="E10639">
        <v>3487</v>
      </c>
      <c r="F10639">
        <v>1917</v>
      </c>
      <c r="G10639" t="s">
        <v>29</v>
      </c>
      <c r="H10639" t="s">
        <v>31410</v>
      </c>
      <c r="I10639" t="s">
        <v>132</v>
      </c>
      <c r="J10639" t="s">
        <v>1905</v>
      </c>
      <c r="K10639" t="s">
        <v>31411</v>
      </c>
      <c r="L10639">
        <v>15987932</v>
      </c>
      <c r="M10639">
        <f t="shared" si="332"/>
        <v>111186</v>
      </c>
      <c r="N10639" s="2">
        <f t="shared" si="333"/>
        <v>45.024376254660162</v>
      </c>
    </row>
    <row r="10640" spans="1:14" x14ac:dyDescent="0.3">
      <c r="A10640" t="s">
        <v>20914</v>
      </c>
      <c r="B10640" t="s">
        <v>1011</v>
      </c>
      <c r="C10640">
        <v>4.7</v>
      </c>
      <c r="D10640">
        <v>24</v>
      </c>
      <c r="E10640">
        <v>5999</v>
      </c>
      <c r="F10640">
        <v>2999</v>
      </c>
      <c r="G10640" t="s">
        <v>42</v>
      </c>
      <c r="H10640" t="s">
        <v>31412</v>
      </c>
      <c r="I10640" t="s">
        <v>44</v>
      </c>
      <c r="J10640" t="s">
        <v>1013</v>
      </c>
      <c r="K10640" t="s">
        <v>31413</v>
      </c>
      <c r="L10640">
        <v>15687742</v>
      </c>
      <c r="M10640">
        <f t="shared" si="332"/>
        <v>71976</v>
      </c>
      <c r="N10640" s="2">
        <f t="shared" si="333"/>
        <v>50.008334722453739</v>
      </c>
    </row>
    <row r="10641" spans="1:14" x14ac:dyDescent="0.3">
      <c r="A10641" t="s">
        <v>31414</v>
      </c>
      <c r="B10641" t="s">
        <v>11626</v>
      </c>
      <c r="C10641">
        <v>4.2</v>
      </c>
      <c r="D10641">
        <v>158</v>
      </c>
      <c r="E10641">
        <v>1599</v>
      </c>
      <c r="F10641">
        <v>1599</v>
      </c>
      <c r="G10641" t="s">
        <v>11710</v>
      </c>
      <c r="H10641" t="s">
        <v>31415</v>
      </c>
      <c r="I10641" t="s">
        <v>220</v>
      </c>
      <c r="J10641" t="s">
        <v>11629</v>
      </c>
      <c r="K10641" t="s">
        <v>31416</v>
      </c>
      <c r="L10641">
        <v>1661435</v>
      </c>
      <c r="M10641">
        <f t="shared" si="332"/>
        <v>252642</v>
      </c>
      <c r="N10641" s="2">
        <f t="shared" si="333"/>
        <v>0</v>
      </c>
    </row>
    <row r="10642" spans="1:14" x14ac:dyDescent="0.3">
      <c r="A10642" t="s">
        <v>31417</v>
      </c>
      <c r="B10642" t="s">
        <v>230</v>
      </c>
      <c r="C10642">
        <v>4.4000000000000004</v>
      </c>
      <c r="D10642">
        <v>180</v>
      </c>
      <c r="E10642">
        <v>1299</v>
      </c>
      <c r="F10642">
        <v>454</v>
      </c>
      <c r="G10642" t="s">
        <v>42</v>
      </c>
      <c r="H10642" t="s">
        <v>31418</v>
      </c>
      <c r="I10642" t="s">
        <v>56</v>
      </c>
      <c r="J10642" t="s">
        <v>232</v>
      </c>
      <c r="K10642" t="s">
        <v>31419</v>
      </c>
      <c r="L10642">
        <v>13269670</v>
      </c>
      <c r="M10642">
        <f t="shared" si="332"/>
        <v>81720</v>
      </c>
      <c r="N10642" s="2">
        <f t="shared" si="333"/>
        <v>65.050038491147035</v>
      </c>
    </row>
    <row r="10643" spans="1:14" x14ac:dyDescent="0.3">
      <c r="A10643" t="s">
        <v>79</v>
      </c>
      <c r="B10643" t="s">
        <v>1190</v>
      </c>
      <c r="C10643">
        <v>4.0999999999999996</v>
      </c>
      <c r="D10643">
        <v>83</v>
      </c>
      <c r="E10643">
        <v>1899</v>
      </c>
      <c r="F10643">
        <v>1139</v>
      </c>
      <c r="G10643" t="s">
        <v>757</v>
      </c>
      <c r="H10643" t="s">
        <v>31420</v>
      </c>
      <c r="I10643" t="s">
        <v>83</v>
      </c>
      <c r="J10643" t="s">
        <v>1193</v>
      </c>
      <c r="K10643" t="s">
        <v>31421</v>
      </c>
      <c r="L10643">
        <v>13789616</v>
      </c>
      <c r="M10643">
        <f t="shared" si="332"/>
        <v>94537</v>
      </c>
      <c r="N10643" s="2">
        <f t="shared" si="333"/>
        <v>40.021063717746181</v>
      </c>
    </row>
    <row r="10644" spans="1:14" x14ac:dyDescent="0.3">
      <c r="A10644" t="s">
        <v>3910</v>
      </c>
      <c r="B10644" t="s">
        <v>1317</v>
      </c>
      <c r="C10644">
        <v>4</v>
      </c>
      <c r="D10644">
        <v>27</v>
      </c>
      <c r="E10644">
        <v>1899</v>
      </c>
      <c r="F10644">
        <v>949</v>
      </c>
      <c r="G10644" t="s">
        <v>1536</v>
      </c>
      <c r="H10644" t="s">
        <v>31422</v>
      </c>
      <c r="I10644" t="s">
        <v>83</v>
      </c>
      <c r="J10644" t="s">
        <v>1317</v>
      </c>
      <c r="K10644" t="s">
        <v>31423</v>
      </c>
      <c r="L10644">
        <v>14736496</v>
      </c>
      <c r="M10644">
        <f t="shared" si="332"/>
        <v>25623</v>
      </c>
      <c r="N10644" s="2">
        <f t="shared" si="333"/>
        <v>50.026329647182735</v>
      </c>
    </row>
    <row r="10645" spans="1:14" x14ac:dyDescent="0.3">
      <c r="A10645" t="s">
        <v>31424</v>
      </c>
      <c r="B10645" t="s">
        <v>8549</v>
      </c>
      <c r="C10645">
        <v>3.7</v>
      </c>
      <c r="D10645">
        <v>12</v>
      </c>
      <c r="E10645">
        <v>1999</v>
      </c>
      <c r="F10645">
        <v>1099</v>
      </c>
      <c r="G10645" t="s">
        <v>2446</v>
      </c>
      <c r="H10645" t="s">
        <v>31425</v>
      </c>
      <c r="I10645" t="s">
        <v>297</v>
      </c>
      <c r="J10645" t="s">
        <v>8551</v>
      </c>
      <c r="K10645" t="s">
        <v>31426</v>
      </c>
      <c r="L10645">
        <v>16066686</v>
      </c>
      <c r="M10645">
        <f t="shared" si="332"/>
        <v>13188</v>
      </c>
      <c r="N10645" s="2">
        <f t="shared" si="333"/>
        <v>45.022511255627812</v>
      </c>
    </row>
    <row r="10646" spans="1:14" x14ac:dyDescent="0.3">
      <c r="A10646" t="s">
        <v>531</v>
      </c>
      <c r="B10646" t="s">
        <v>465</v>
      </c>
      <c r="C10646">
        <v>4.3</v>
      </c>
      <c r="D10646">
        <v>49</v>
      </c>
      <c r="E10646">
        <v>499</v>
      </c>
      <c r="F10646">
        <v>499</v>
      </c>
      <c r="G10646" t="s">
        <v>466</v>
      </c>
      <c r="H10646" t="s">
        <v>31427</v>
      </c>
      <c r="I10646" t="s">
        <v>37</v>
      </c>
      <c r="J10646" t="s">
        <v>468</v>
      </c>
      <c r="K10646" t="s">
        <v>31428</v>
      </c>
      <c r="L10646">
        <v>1898613</v>
      </c>
      <c r="M10646">
        <f t="shared" si="332"/>
        <v>24451</v>
      </c>
      <c r="N10646" s="2">
        <f t="shared" si="333"/>
        <v>0</v>
      </c>
    </row>
    <row r="10647" spans="1:14" x14ac:dyDescent="0.3">
      <c r="A10647" t="s">
        <v>10860</v>
      </c>
      <c r="B10647" t="s">
        <v>80</v>
      </c>
      <c r="C10647">
        <v>4.5</v>
      </c>
      <c r="D10647">
        <v>86</v>
      </c>
      <c r="E10647">
        <v>2299</v>
      </c>
      <c r="F10647">
        <v>919</v>
      </c>
      <c r="G10647" t="s">
        <v>16</v>
      </c>
      <c r="H10647" t="s">
        <v>31429</v>
      </c>
      <c r="I10647" t="s">
        <v>586</v>
      </c>
      <c r="J10647" t="s">
        <v>84</v>
      </c>
      <c r="K10647" t="s">
        <v>31430</v>
      </c>
      <c r="L10647">
        <v>12387870</v>
      </c>
      <c r="M10647">
        <f t="shared" si="332"/>
        <v>79034</v>
      </c>
      <c r="N10647" s="2">
        <f t="shared" si="333"/>
        <v>60.026098303610262</v>
      </c>
    </row>
    <row r="10648" spans="1:14" x14ac:dyDescent="0.3">
      <c r="A10648" t="s">
        <v>431</v>
      </c>
      <c r="B10648" t="s">
        <v>66</v>
      </c>
      <c r="C10648">
        <v>3.7</v>
      </c>
      <c r="D10648">
        <v>144</v>
      </c>
      <c r="E10648">
        <v>899</v>
      </c>
      <c r="F10648">
        <v>359</v>
      </c>
      <c r="G10648" t="s">
        <v>67</v>
      </c>
      <c r="H10648" t="s">
        <v>31431</v>
      </c>
      <c r="I10648" t="s">
        <v>434</v>
      </c>
      <c r="J10648" t="s">
        <v>70</v>
      </c>
      <c r="K10648" t="s">
        <v>31432</v>
      </c>
      <c r="L10648">
        <v>13428080</v>
      </c>
      <c r="M10648">
        <f t="shared" si="332"/>
        <v>51696</v>
      </c>
      <c r="N10648" s="2">
        <f t="shared" si="333"/>
        <v>60.066740823136819</v>
      </c>
    </row>
    <row r="10649" spans="1:14" x14ac:dyDescent="0.3">
      <c r="A10649" t="s">
        <v>1888</v>
      </c>
      <c r="B10649" t="s">
        <v>1273</v>
      </c>
      <c r="C10649">
        <v>3.4</v>
      </c>
      <c r="D10649">
        <v>8</v>
      </c>
      <c r="E10649">
        <v>2099</v>
      </c>
      <c r="F10649">
        <v>1259</v>
      </c>
      <c r="G10649" t="s">
        <v>42</v>
      </c>
      <c r="H10649" t="s">
        <v>31433</v>
      </c>
      <c r="I10649" t="s">
        <v>50</v>
      </c>
      <c r="J10649" t="s">
        <v>1275</v>
      </c>
      <c r="K10649" t="s">
        <v>31434</v>
      </c>
      <c r="L10649">
        <v>17566682</v>
      </c>
      <c r="M10649">
        <f t="shared" si="332"/>
        <v>10072</v>
      </c>
      <c r="N10649" s="2">
        <f t="shared" si="333"/>
        <v>40.01905669366365</v>
      </c>
    </row>
    <row r="10650" spans="1:14" x14ac:dyDescent="0.3">
      <c r="A10650" t="s">
        <v>31435</v>
      </c>
      <c r="B10650" t="s">
        <v>1207</v>
      </c>
      <c r="C10650">
        <v>4</v>
      </c>
      <c r="D10650">
        <v>15</v>
      </c>
      <c r="E10650">
        <v>1099</v>
      </c>
      <c r="F10650">
        <v>1099</v>
      </c>
      <c r="G10650" t="s">
        <v>124</v>
      </c>
      <c r="H10650" t="s">
        <v>31436</v>
      </c>
      <c r="I10650" t="s">
        <v>56</v>
      </c>
      <c r="J10650" t="s">
        <v>1210</v>
      </c>
      <c r="K10650" t="s">
        <v>31437</v>
      </c>
      <c r="L10650">
        <v>16833338</v>
      </c>
      <c r="M10650">
        <f t="shared" si="332"/>
        <v>16485</v>
      </c>
      <c r="N10650" s="2">
        <f t="shared" si="333"/>
        <v>0</v>
      </c>
    </row>
    <row r="10651" spans="1:14" x14ac:dyDescent="0.3">
      <c r="A10651" t="s">
        <v>20873</v>
      </c>
      <c r="B10651" t="s">
        <v>655</v>
      </c>
      <c r="C10651">
        <v>3.3</v>
      </c>
      <c r="D10651">
        <v>6</v>
      </c>
      <c r="E10651">
        <v>2299</v>
      </c>
      <c r="F10651">
        <v>873</v>
      </c>
      <c r="G10651" t="s">
        <v>1918</v>
      </c>
      <c r="H10651" t="s">
        <v>31438</v>
      </c>
      <c r="I10651" t="s">
        <v>446</v>
      </c>
      <c r="J10651" t="s">
        <v>657</v>
      </c>
      <c r="K10651" t="s">
        <v>31439</v>
      </c>
      <c r="L10651">
        <v>17637514</v>
      </c>
      <c r="M10651">
        <f t="shared" si="332"/>
        <v>5238</v>
      </c>
      <c r="N10651" s="2">
        <f t="shared" si="333"/>
        <v>62.026968247063941</v>
      </c>
    </row>
    <row r="10652" spans="1:14" x14ac:dyDescent="0.3">
      <c r="A10652" t="s">
        <v>31440</v>
      </c>
      <c r="B10652" t="s">
        <v>165</v>
      </c>
      <c r="C10652">
        <v>4.5999999999999996</v>
      </c>
      <c r="D10652">
        <v>33</v>
      </c>
      <c r="E10652">
        <v>3499</v>
      </c>
      <c r="F10652">
        <v>2799</v>
      </c>
      <c r="G10652" t="s">
        <v>31441</v>
      </c>
      <c r="H10652" t="s">
        <v>31442</v>
      </c>
      <c r="I10652" t="s">
        <v>1229</v>
      </c>
      <c r="J10652" t="s">
        <v>168</v>
      </c>
      <c r="K10652" t="s">
        <v>31443</v>
      </c>
      <c r="L10652">
        <v>15118498</v>
      </c>
      <c r="M10652">
        <f t="shared" si="332"/>
        <v>92367</v>
      </c>
      <c r="N10652" s="2">
        <f t="shared" si="333"/>
        <v>20.005715918833953</v>
      </c>
    </row>
    <row r="10653" spans="1:14" x14ac:dyDescent="0.3">
      <c r="A10653" t="s">
        <v>31444</v>
      </c>
      <c r="B10653" t="s">
        <v>2435</v>
      </c>
      <c r="C10653">
        <v>4.2</v>
      </c>
      <c r="D10653">
        <v>30</v>
      </c>
      <c r="E10653">
        <v>799</v>
      </c>
      <c r="F10653">
        <v>799</v>
      </c>
      <c r="G10653" t="s">
        <v>42</v>
      </c>
      <c r="H10653" t="s">
        <v>31445</v>
      </c>
      <c r="I10653" t="s">
        <v>50</v>
      </c>
      <c r="J10653" t="s">
        <v>2438</v>
      </c>
      <c r="K10653" t="s">
        <v>31446</v>
      </c>
      <c r="L10653">
        <v>17607298</v>
      </c>
      <c r="M10653">
        <f t="shared" si="332"/>
        <v>23970</v>
      </c>
      <c r="N10653" s="2">
        <f t="shared" si="333"/>
        <v>0</v>
      </c>
    </row>
    <row r="10654" spans="1:14" x14ac:dyDescent="0.3">
      <c r="A10654" t="s">
        <v>31447</v>
      </c>
      <c r="B10654" t="s">
        <v>1913</v>
      </c>
      <c r="C10654">
        <v>3.9</v>
      </c>
      <c r="D10654">
        <v>306</v>
      </c>
      <c r="E10654">
        <v>2125</v>
      </c>
      <c r="F10654">
        <v>595</v>
      </c>
      <c r="G10654" t="s">
        <v>16</v>
      </c>
      <c r="H10654" t="s">
        <v>31448</v>
      </c>
      <c r="I10654" t="s">
        <v>18</v>
      </c>
      <c r="J10654" t="s">
        <v>1915</v>
      </c>
      <c r="K10654" t="s">
        <v>31449</v>
      </c>
      <c r="L10654">
        <v>14746018</v>
      </c>
      <c r="M10654">
        <f t="shared" si="332"/>
        <v>182070</v>
      </c>
      <c r="N10654" s="2">
        <f t="shared" si="333"/>
        <v>72</v>
      </c>
    </row>
    <row r="10655" spans="1:14" x14ac:dyDescent="0.3">
      <c r="A10655" t="s">
        <v>31450</v>
      </c>
      <c r="B10655" t="s">
        <v>235</v>
      </c>
      <c r="C10655">
        <v>4.4000000000000004</v>
      </c>
      <c r="D10655">
        <v>112</v>
      </c>
      <c r="E10655">
        <v>599</v>
      </c>
      <c r="F10655">
        <v>599</v>
      </c>
      <c r="G10655" t="s">
        <v>6963</v>
      </c>
      <c r="H10655" t="s">
        <v>31451</v>
      </c>
      <c r="I10655" t="s">
        <v>37</v>
      </c>
      <c r="J10655" t="s">
        <v>238</v>
      </c>
      <c r="K10655" t="s">
        <v>31452</v>
      </c>
      <c r="L10655">
        <v>13357438</v>
      </c>
      <c r="M10655">
        <f t="shared" si="332"/>
        <v>67088</v>
      </c>
      <c r="N10655" s="2">
        <f t="shared" si="333"/>
        <v>0</v>
      </c>
    </row>
    <row r="10656" spans="1:14" x14ac:dyDescent="0.3">
      <c r="A10656" t="s">
        <v>31453</v>
      </c>
      <c r="B10656" t="s">
        <v>2212</v>
      </c>
      <c r="C10656">
        <v>4.5</v>
      </c>
      <c r="D10656">
        <v>74</v>
      </c>
      <c r="E10656">
        <v>495</v>
      </c>
      <c r="F10656">
        <v>297</v>
      </c>
      <c r="G10656" t="s">
        <v>249</v>
      </c>
      <c r="H10656" t="s">
        <v>31454</v>
      </c>
      <c r="I10656" t="s">
        <v>1165</v>
      </c>
      <c r="J10656" t="s">
        <v>2215</v>
      </c>
      <c r="K10656" t="s">
        <v>31455</v>
      </c>
      <c r="L10656">
        <v>12434922</v>
      </c>
      <c r="M10656">
        <f t="shared" si="332"/>
        <v>21978</v>
      </c>
      <c r="N10656" s="2">
        <f t="shared" si="333"/>
        <v>40</v>
      </c>
    </row>
    <row r="10657" spans="1:14" x14ac:dyDescent="0.3">
      <c r="A10657" t="s">
        <v>31456</v>
      </c>
      <c r="B10657" t="s">
        <v>2435</v>
      </c>
      <c r="C10657">
        <v>4.7</v>
      </c>
      <c r="D10657">
        <v>12</v>
      </c>
      <c r="E10657">
        <v>1299</v>
      </c>
      <c r="F10657">
        <v>1299</v>
      </c>
      <c r="G10657" t="s">
        <v>1939</v>
      </c>
      <c r="H10657" t="s">
        <v>31457</v>
      </c>
      <c r="I10657" t="s">
        <v>404</v>
      </c>
      <c r="J10657" t="s">
        <v>2438</v>
      </c>
      <c r="K10657" t="s">
        <v>31458</v>
      </c>
      <c r="L10657">
        <v>17576200</v>
      </c>
      <c r="M10657">
        <f t="shared" si="332"/>
        <v>15588</v>
      </c>
      <c r="N10657" s="2">
        <f t="shared" si="333"/>
        <v>0</v>
      </c>
    </row>
    <row r="10658" spans="1:14" x14ac:dyDescent="0.3">
      <c r="A10658" t="s">
        <v>31459</v>
      </c>
      <c r="B10658" t="s">
        <v>1382</v>
      </c>
      <c r="C10658">
        <v>3.7</v>
      </c>
      <c r="D10658">
        <v>322</v>
      </c>
      <c r="E10658">
        <v>1799</v>
      </c>
      <c r="F10658">
        <v>629</v>
      </c>
      <c r="G10658" t="s">
        <v>124</v>
      </c>
      <c r="H10658" t="s">
        <v>31460</v>
      </c>
      <c r="I10658" t="s">
        <v>132</v>
      </c>
      <c r="J10658" t="s">
        <v>1384</v>
      </c>
      <c r="K10658" t="s">
        <v>31461</v>
      </c>
      <c r="L10658">
        <v>13237716</v>
      </c>
      <c r="M10658">
        <f t="shared" si="332"/>
        <v>202538</v>
      </c>
      <c r="N10658" s="2">
        <f t="shared" si="333"/>
        <v>65.036131183991102</v>
      </c>
    </row>
    <row r="10659" spans="1:14" x14ac:dyDescent="0.3">
      <c r="A10659" t="s">
        <v>18029</v>
      </c>
      <c r="B10659" t="s">
        <v>689</v>
      </c>
      <c r="C10659">
        <v>4.7</v>
      </c>
      <c r="D10659">
        <v>38</v>
      </c>
      <c r="E10659">
        <v>1590</v>
      </c>
      <c r="F10659">
        <v>1113</v>
      </c>
      <c r="G10659" t="s">
        <v>1868</v>
      </c>
      <c r="H10659" t="s">
        <v>31462</v>
      </c>
      <c r="I10659" t="s">
        <v>586</v>
      </c>
      <c r="J10659" t="s">
        <v>692</v>
      </c>
      <c r="K10659" t="s">
        <v>31463</v>
      </c>
      <c r="L10659">
        <v>17542558</v>
      </c>
      <c r="M10659">
        <f t="shared" si="332"/>
        <v>42294</v>
      </c>
      <c r="N10659" s="2">
        <f t="shared" si="333"/>
        <v>30</v>
      </c>
    </row>
    <row r="10660" spans="1:14" x14ac:dyDescent="0.3">
      <c r="A10660" t="s">
        <v>1498</v>
      </c>
      <c r="B10660" t="s">
        <v>2878</v>
      </c>
      <c r="C10660">
        <v>4.3</v>
      </c>
      <c r="D10660">
        <v>488</v>
      </c>
      <c r="E10660">
        <v>1199</v>
      </c>
      <c r="F10660">
        <v>575</v>
      </c>
      <c r="G10660" t="s">
        <v>42</v>
      </c>
      <c r="H10660" t="s">
        <v>31464</v>
      </c>
      <c r="I10660" t="s">
        <v>37</v>
      </c>
      <c r="J10660" t="s">
        <v>2880</v>
      </c>
      <c r="K10660" t="s">
        <v>31465</v>
      </c>
      <c r="L10660">
        <v>10877220</v>
      </c>
      <c r="M10660">
        <f t="shared" si="332"/>
        <v>280600</v>
      </c>
      <c r="N10660" s="2">
        <f t="shared" si="333"/>
        <v>52.043369474562141</v>
      </c>
    </row>
    <row r="10661" spans="1:14" x14ac:dyDescent="0.3">
      <c r="A10661" t="s">
        <v>3801</v>
      </c>
      <c r="B10661" t="s">
        <v>5760</v>
      </c>
      <c r="C10661">
        <v>3.9</v>
      </c>
      <c r="D10661">
        <v>201</v>
      </c>
      <c r="E10661">
        <v>4245</v>
      </c>
      <c r="F10661">
        <v>891</v>
      </c>
      <c r="G10661" t="s">
        <v>74</v>
      </c>
      <c r="H10661" t="s">
        <v>31466</v>
      </c>
      <c r="I10661" t="s">
        <v>373</v>
      </c>
      <c r="J10661" t="s">
        <v>5762</v>
      </c>
      <c r="K10661" t="s">
        <v>31467</v>
      </c>
      <c r="L10661">
        <v>13418172</v>
      </c>
      <c r="M10661">
        <f t="shared" si="332"/>
        <v>179091</v>
      </c>
      <c r="N10661" s="2">
        <f t="shared" si="333"/>
        <v>79.010600706713788</v>
      </c>
    </row>
    <row r="10662" spans="1:14" x14ac:dyDescent="0.3">
      <c r="A10662" t="s">
        <v>23696</v>
      </c>
      <c r="B10662" t="s">
        <v>54</v>
      </c>
      <c r="C10662">
        <v>4.5</v>
      </c>
      <c r="D10662">
        <v>15</v>
      </c>
      <c r="E10662">
        <v>2199</v>
      </c>
      <c r="F10662">
        <v>1099</v>
      </c>
      <c r="G10662" t="s">
        <v>81</v>
      </c>
      <c r="H10662" t="s">
        <v>31468</v>
      </c>
      <c r="I10662" t="s">
        <v>83</v>
      </c>
      <c r="J10662" t="s">
        <v>57</v>
      </c>
      <c r="K10662" t="s">
        <v>31469</v>
      </c>
      <c r="L10662">
        <v>14725998</v>
      </c>
      <c r="M10662">
        <f t="shared" si="332"/>
        <v>16485</v>
      </c>
      <c r="N10662" s="2">
        <f t="shared" si="333"/>
        <v>50.022737608003645</v>
      </c>
    </row>
    <row r="10663" spans="1:14" x14ac:dyDescent="0.3">
      <c r="A10663" t="s">
        <v>31470</v>
      </c>
      <c r="B10663" t="s">
        <v>230</v>
      </c>
      <c r="C10663">
        <v>4.3</v>
      </c>
      <c r="D10663">
        <v>88</v>
      </c>
      <c r="E10663">
        <v>699</v>
      </c>
      <c r="F10663">
        <v>314</v>
      </c>
      <c r="G10663" t="s">
        <v>42</v>
      </c>
      <c r="H10663" t="s">
        <v>31471</v>
      </c>
      <c r="I10663" t="s">
        <v>56</v>
      </c>
      <c r="J10663" t="s">
        <v>232</v>
      </c>
      <c r="K10663" t="s">
        <v>31472</v>
      </c>
      <c r="L10663">
        <v>12875732</v>
      </c>
      <c r="M10663">
        <f t="shared" si="332"/>
        <v>27632</v>
      </c>
      <c r="N10663" s="2">
        <f t="shared" si="333"/>
        <v>55.078683834048633</v>
      </c>
    </row>
    <row r="10664" spans="1:14" x14ac:dyDescent="0.3">
      <c r="A10664" t="s">
        <v>2847</v>
      </c>
      <c r="B10664" t="s">
        <v>917</v>
      </c>
      <c r="C10664">
        <v>4.3</v>
      </c>
      <c r="D10664">
        <v>194</v>
      </c>
      <c r="E10664">
        <v>998</v>
      </c>
      <c r="F10664">
        <v>548</v>
      </c>
      <c r="G10664" t="s">
        <v>242</v>
      </c>
      <c r="H10664" t="s">
        <v>31473</v>
      </c>
      <c r="I10664" t="s">
        <v>244</v>
      </c>
      <c r="J10664" t="s">
        <v>919</v>
      </c>
      <c r="K10664" t="s">
        <v>31474</v>
      </c>
      <c r="L10664">
        <v>14380324</v>
      </c>
      <c r="M10664">
        <f t="shared" si="332"/>
        <v>106312</v>
      </c>
      <c r="N10664" s="2">
        <f t="shared" si="333"/>
        <v>45.09018036072144</v>
      </c>
    </row>
    <row r="10665" spans="1:14" x14ac:dyDescent="0.3">
      <c r="A10665" t="s">
        <v>15230</v>
      </c>
      <c r="B10665" t="s">
        <v>4326</v>
      </c>
      <c r="C10665">
        <v>4.5999999999999996</v>
      </c>
      <c r="D10665">
        <v>31</v>
      </c>
      <c r="E10665">
        <v>1799</v>
      </c>
      <c r="F10665">
        <v>575</v>
      </c>
      <c r="G10665" t="s">
        <v>95</v>
      </c>
      <c r="H10665" t="s">
        <v>31475</v>
      </c>
      <c r="I10665" t="s">
        <v>37</v>
      </c>
      <c r="J10665" t="s">
        <v>4328</v>
      </c>
      <c r="K10665" t="s">
        <v>31476</v>
      </c>
      <c r="L10665">
        <v>11891884</v>
      </c>
      <c r="M10665">
        <f t="shared" si="332"/>
        <v>17825</v>
      </c>
      <c r="N10665" s="2">
        <f t="shared" si="333"/>
        <v>68.037798777098388</v>
      </c>
    </row>
    <row r="10666" spans="1:14" x14ac:dyDescent="0.3">
      <c r="A10666" t="s">
        <v>12102</v>
      </c>
      <c r="B10666" t="s">
        <v>35</v>
      </c>
      <c r="C10666">
        <v>4.7</v>
      </c>
      <c r="D10666">
        <v>12</v>
      </c>
      <c r="E10666">
        <v>1299</v>
      </c>
      <c r="F10666">
        <v>974</v>
      </c>
      <c r="G10666" t="s">
        <v>29</v>
      </c>
      <c r="H10666" t="s">
        <v>31477</v>
      </c>
      <c r="I10666" t="s">
        <v>37</v>
      </c>
      <c r="J10666" t="s">
        <v>38</v>
      </c>
      <c r="K10666" t="s">
        <v>31478</v>
      </c>
      <c r="L10666">
        <v>16698190</v>
      </c>
      <c r="M10666">
        <f t="shared" si="332"/>
        <v>11688</v>
      </c>
      <c r="N10666" s="2">
        <f t="shared" si="333"/>
        <v>25.019245573518091</v>
      </c>
    </row>
    <row r="10667" spans="1:14" x14ac:dyDescent="0.3">
      <c r="A10667" t="s">
        <v>31479</v>
      </c>
      <c r="B10667" t="s">
        <v>2417</v>
      </c>
      <c r="C10667">
        <v>4.9000000000000004</v>
      </c>
      <c r="D10667">
        <v>21</v>
      </c>
      <c r="E10667">
        <v>2599</v>
      </c>
      <c r="F10667">
        <v>1793</v>
      </c>
      <c r="G10667" t="s">
        <v>16</v>
      </c>
      <c r="H10667" t="s">
        <v>31480</v>
      </c>
      <c r="I10667" t="s">
        <v>586</v>
      </c>
      <c r="J10667" t="s">
        <v>2419</v>
      </c>
      <c r="K10667" t="s">
        <v>31481</v>
      </c>
      <c r="L10667">
        <v>17331784</v>
      </c>
      <c r="M10667">
        <f t="shared" si="332"/>
        <v>37653</v>
      </c>
      <c r="N10667" s="2">
        <f t="shared" si="333"/>
        <v>31.01192766448634</v>
      </c>
    </row>
    <row r="10668" spans="1:14" x14ac:dyDescent="0.3">
      <c r="A10668" t="s">
        <v>31482</v>
      </c>
      <c r="B10668" t="s">
        <v>205</v>
      </c>
      <c r="C10668">
        <v>4.3</v>
      </c>
      <c r="D10668">
        <v>36</v>
      </c>
      <c r="E10668">
        <v>3299</v>
      </c>
      <c r="F10668">
        <v>1814</v>
      </c>
      <c r="G10668" t="s">
        <v>22618</v>
      </c>
      <c r="H10668" t="s">
        <v>31483</v>
      </c>
      <c r="I10668" t="s">
        <v>297</v>
      </c>
      <c r="J10668" t="s">
        <v>208</v>
      </c>
      <c r="K10668" t="s">
        <v>31484</v>
      </c>
      <c r="L10668">
        <v>14545630</v>
      </c>
      <c r="M10668">
        <f t="shared" si="332"/>
        <v>65304</v>
      </c>
      <c r="N10668" s="2">
        <f t="shared" si="333"/>
        <v>45.013640497120342</v>
      </c>
    </row>
    <row r="10669" spans="1:14" x14ac:dyDescent="0.3">
      <c r="A10669" t="s">
        <v>31485</v>
      </c>
      <c r="B10669" t="s">
        <v>353</v>
      </c>
      <c r="C10669">
        <v>3.6</v>
      </c>
      <c r="D10669">
        <v>37</v>
      </c>
      <c r="E10669">
        <v>1499</v>
      </c>
      <c r="F10669">
        <v>374</v>
      </c>
      <c r="G10669" t="s">
        <v>124</v>
      </c>
      <c r="H10669" t="s">
        <v>31486</v>
      </c>
      <c r="I10669" t="s">
        <v>126</v>
      </c>
      <c r="J10669" t="s">
        <v>356</v>
      </c>
      <c r="K10669" t="s">
        <v>31487</v>
      </c>
      <c r="L10669">
        <v>13321224</v>
      </c>
      <c r="M10669">
        <f t="shared" si="332"/>
        <v>13838</v>
      </c>
      <c r="N10669" s="2">
        <f t="shared" si="333"/>
        <v>75.050033355570378</v>
      </c>
    </row>
    <row r="10670" spans="1:14" x14ac:dyDescent="0.3">
      <c r="A10670" t="s">
        <v>25761</v>
      </c>
      <c r="B10670" t="s">
        <v>3602</v>
      </c>
      <c r="C10670">
        <v>4.4000000000000004</v>
      </c>
      <c r="D10670">
        <v>30</v>
      </c>
      <c r="E10670">
        <v>1999</v>
      </c>
      <c r="F10670">
        <v>1499</v>
      </c>
      <c r="G10670" t="s">
        <v>3246</v>
      </c>
      <c r="H10670" t="s">
        <v>31488</v>
      </c>
      <c r="I10670" t="s">
        <v>1176</v>
      </c>
      <c r="J10670" t="s">
        <v>3605</v>
      </c>
      <c r="K10670" t="s">
        <v>31489</v>
      </c>
      <c r="L10670">
        <v>16582588</v>
      </c>
      <c r="M10670">
        <f t="shared" si="332"/>
        <v>44970</v>
      </c>
      <c r="N10670" s="2">
        <f t="shared" si="333"/>
        <v>25.012506253126567</v>
      </c>
    </row>
    <row r="10671" spans="1:14" x14ac:dyDescent="0.3">
      <c r="A10671" t="s">
        <v>31490</v>
      </c>
      <c r="B10671" t="s">
        <v>54</v>
      </c>
      <c r="C10671">
        <v>4.3</v>
      </c>
      <c r="D10671">
        <v>21</v>
      </c>
      <c r="E10671">
        <v>1099</v>
      </c>
      <c r="F10671">
        <v>384</v>
      </c>
      <c r="G10671" t="s">
        <v>42</v>
      </c>
      <c r="H10671" t="s">
        <v>31491</v>
      </c>
      <c r="I10671" t="s">
        <v>56</v>
      </c>
      <c r="J10671" t="s">
        <v>57</v>
      </c>
      <c r="K10671" t="s">
        <v>31492</v>
      </c>
      <c r="L10671">
        <v>16056752</v>
      </c>
      <c r="M10671">
        <f t="shared" si="332"/>
        <v>8064</v>
      </c>
      <c r="N10671" s="2">
        <f t="shared" si="333"/>
        <v>65.059144676979074</v>
      </c>
    </row>
    <row r="10672" spans="1:14" x14ac:dyDescent="0.3">
      <c r="A10672" t="s">
        <v>31493</v>
      </c>
      <c r="B10672" t="s">
        <v>27297</v>
      </c>
      <c r="C10672">
        <v>3.8</v>
      </c>
      <c r="D10672">
        <v>20</v>
      </c>
      <c r="E10672">
        <v>2599</v>
      </c>
      <c r="F10672">
        <v>1559</v>
      </c>
      <c r="G10672" t="s">
        <v>29</v>
      </c>
      <c r="H10672" t="s">
        <v>31494</v>
      </c>
      <c r="I10672" t="s">
        <v>1074</v>
      </c>
      <c r="J10672" t="s">
        <v>27300</v>
      </c>
      <c r="K10672" t="s">
        <v>31495</v>
      </c>
      <c r="L10672">
        <v>14599262</v>
      </c>
      <c r="M10672">
        <f t="shared" si="332"/>
        <v>31180</v>
      </c>
      <c r="N10672" s="2">
        <f t="shared" si="333"/>
        <v>40.01539053482108</v>
      </c>
    </row>
    <row r="10673" spans="1:14" x14ac:dyDescent="0.3">
      <c r="A10673" t="s">
        <v>16366</v>
      </c>
      <c r="B10673" t="s">
        <v>2383</v>
      </c>
      <c r="C10673">
        <v>4.3</v>
      </c>
      <c r="D10673">
        <v>14</v>
      </c>
      <c r="E10673">
        <v>1899</v>
      </c>
      <c r="F10673">
        <v>1139</v>
      </c>
      <c r="G10673" t="s">
        <v>29</v>
      </c>
      <c r="H10673" t="s">
        <v>31496</v>
      </c>
      <c r="I10673" t="s">
        <v>862</v>
      </c>
      <c r="J10673" t="s">
        <v>2385</v>
      </c>
      <c r="K10673" t="s">
        <v>31497</v>
      </c>
      <c r="L10673">
        <v>16115248</v>
      </c>
      <c r="M10673">
        <f t="shared" si="332"/>
        <v>15946</v>
      </c>
      <c r="N10673" s="2">
        <f t="shared" si="333"/>
        <v>40.021063717746181</v>
      </c>
    </row>
    <row r="10674" spans="1:14" x14ac:dyDescent="0.3">
      <c r="A10674" t="s">
        <v>31453</v>
      </c>
      <c r="B10674" t="s">
        <v>438</v>
      </c>
      <c r="C10674">
        <v>4.7</v>
      </c>
      <c r="D10674">
        <v>19</v>
      </c>
      <c r="E10674">
        <v>1699</v>
      </c>
      <c r="F10674">
        <v>1359</v>
      </c>
      <c r="G10674" t="s">
        <v>628</v>
      </c>
      <c r="H10674" t="s">
        <v>31498</v>
      </c>
      <c r="I10674" t="s">
        <v>1165</v>
      </c>
      <c r="J10674" t="s">
        <v>440</v>
      </c>
      <c r="K10674" t="s">
        <v>31499</v>
      </c>
      <c r="L10674">
        <v>12101600</v>
      </c>
      <c r="M10674">
        <f t="shared" si="332"/>
        <v>25821</v>
      </c>
      <c r="N10674" s="2">
        <f t="shared" si="333"/>
        <v>20.011771630370806</v>
      </c>
    </row>
    <row r="10675" spans="1:14" x14ac:dyDescent="0.3">
      <c r="A10675" t="s">
        <v>31500</v>
      </c>
      <c r="B10675" t="s">
        <v>101</v>
      </c>
      <c r="C10675">
        <v>4.3</v>
      </c>
      <c r="D10675">
        <v>16</v>
      </c>
      <c r="E10675">
        <v>1049</v>
      </c>
      <c r="F10675">
        <v>734</v>
      </c>
      <c r="G10675" t="s">
        <v>335</v>
      </c>
      <c r="H10675" t="s">
        <v>31501</v>
      </c>
      <c r="I10675" t="s">
        <v>37</v>
      </c>
      <c r="J10675" t="s">
        <v>104</v>
      </c>
      <c r="K10675" t="s">
        <v>31502</v>
      </c>
      <c r="L10675">
        <v>15077396</v>
      </c>
      <c r="M10675">
        <f t="shared" si="332"/>
        <v>11744</v>
      </c>
      <c r="N10675" s="2">
        <f t="shared" si="333"/>
        <v>30.028598665395617</v>
      </c>
    </row>
    <row r="10676" spans="1:14" x14ac:dyDescent="0.3">
      <c r="A10676" t="s">
        <v>525</v>
      </c>
      <c r="B10676" t="s">
        <v>3055</v>
      </c>
      <c r="C10676">
        <v>4.5</v>
      </c>
      <c r="D10676">
        <v>56</v>
      </c>
      <c r="E10676">
        <v>3399</v>
      </c>
      <c r="F10676">
        <v>2889</v>
      </c>
      <c r="G10676" t="s">
        <v>31503</v>
      </c>
      <c r="H10676" t="s">
        <v>31504</v>
      </c>
      <c r="I10676" t="s">
        <v>189</v>
      </c>
      <c r="J10676" t="s">
        <v>3057</v>
      </c>
      <c r="K10676" t="s">
        <v>31505</v>
      </c>
      <c r="L10676">
        <v>10690146</v>
      </c>
      <c r="M10676">
        <f t="shared" si="332"/>
        <v>161784</v>
      </c>
      <c r="N10676" s="2">
        <f t="shared" si="333"/>
        <v>15.004413062665488</v>
      </c>
    </row>
    <row r="10677" spans="1:14" x14ac:dyDescent="0.3">
      <c r="A10677" t="s">
        <v>19834</v>
      </c>
      <c r="B10677" t="s">
        <v>1149</v>
      </c>
      <c r="C10677">
        <v>4.3</v>
      </c>
      <c r="D10677">
        <v>19</v>
      </c>
      <c r="E10677">
        <v>2290</v>
      </c>
      <c r="F10677">
        <v>2290</v>
      </c>
      <c r="G10677" t="s">
        <v>242</v>
      </c>
      <c r="H10677" t="s">
        <v>31506</v>
      </c>
      <c r="I10677" t="s">
        <v>1176</v>
      </c>
      <c r="J10677" t="s">
        <v>1151</v>
      </c>
      <c r="K10677" t="s">
        <v>31507</v>
      </c>
      <c r="L10677">
        <v>16038984</v>
      </c>
      <c r="M10677">
        <f t="shared" si="332"/>
        <v>43510</v>
      </c>
      <c r="N10677" s="2">
        <f t="shared" si="333"/>
        <v>0</v>
      </c>
    </row>
    <row r="10678" spans="1:14" x14ac:dyDescent="0.3">
      <c r="A10678" t="s">
        <v>31508</v>
      </c>
      <c r="B10678" t="s">
        <v>241</v>
      </c>
      <c r="C10678">
        <v>3.9</v>
      </c>
      <c r="D10678">
        <v>11</v>
      </c>
      <c r="E10678">
        <v>1999</v>
      </c>
      <c r="F10678">
        <v>699</v>
      </c>
      <c r="G10678" t="s">
        <v>451</v>
      </c>
      <c r="H10678" t="s">
        <v>31509</v>
      </c>
      <c r="I10678" t="s">
        <v>297</v>
      </c>
      <c r="J10678" t="s">
        <v>245</v>
      </c>
      <c r="K10678" t="s">
        <v>31510</v>
      </c>
      <c r="L10678">
        <v>15379912</v>
      </c>
      <c r="M10678">
        <f t="shared" si="332"/>
        <v>7689</v>
      </c>
      <c r="N10678" s="2">
        <f t="shared" si="333"/>
        <v>65.032516258129064</v>
      </c>
    </row>
    <row r="10679" spans="1:14" x14ac:dyDescent="0.3">
      <c r="A10679" t="s">
        <v>31511</v>
      </c>
      <c r="B10679" t="s">
        <v>87</v>
      </c>
      <c r="C10679">
        <v>4.4000000000000004</v>
      </c>
      <c r="D10679">
        <v>345</v>
      </c>
      <c r="E10679">
        <v>1699</v>
      </c>
      <c r="F10679">
        <v>849</v>
      </c>
      <c r="G10679" t="s">
        <v>1536</v>
      </c>
      <c r="H10679" t="s">
        <v>31512</v>
      </c>
      <c r="I10679" t="s">
        <v>1229</v>
      </c>
      <c r="J10679" t="s">
        <v>91</v>
      </c>
      <c r="K10679" t="s">
        <v>31513</v>
      </c>
      <c r="L10679">
        <v>8684725</v>
      </c>
      <c r="M10679">
        <f t="shared" si="332"/>
        <v>292905</v>
      </c>
      <c r="N10679" s="2">
        <f t="shared" si="333"/>
        <v>50.029429075927013</v>
      </c>
    </row>
    <row r="10680" spans="1:14" x14ac:dyDescent="0.3">
      <c r="A10680" t="s">
        <v>13976</v>
      </c>
      <c r="B10680" t="s">
        <v>80</v>
      </c>
      <c r="C10680">
        <v>2.7</v>
      </c>
      <c r="D10680">
        <v>32</v>
      </c>
      <c r="E10680">
        <v>999</v>
      </c>
      <c r="F10680">
        <v>519</v>
      </c>
      <c r="G10680" t="s">
        <v>67</v>
      </c>
      <c r="H10680" t="s">
        <v>31514</v>
      </c>
      <c r="I10680" t="s">
        <v>37</v>
      </c>
      <c r="J10680" t="s">
        <v>84</v>
      </c>
      <c r="K10680" t="s">
        <v>31515</v>
      </c>
      <c r="L10680">
        <v>13345338</v>
      </c>
      <c r="M10680">
        <f t="shared" si="332"/>
        <v>16608</v>
      </c>
      <c r="N10680" s="2">
        <f t="shared" si="333"/>
        <v>48.048048048048045</v>
      </c>
    </row>
    <row r="10681" spans="1:14" x14ac:dyDescent="0.3">
      <c r="A10681" t="s">
        <v>31516</v>
      </c>
      <c r="B10681" t="s">
        <v>31517</v>
      </c>
      <c r="C10681">
        <v>4.2</v>
      </c>
      <c r="D10681">
        <v>13</v>
      </c>
      <c r="E10681">
        <v>369</v>
      </c>
      <c r="F10681">
        <v>369</v>
      </c>
      <c r="G10681" t="s">
        <v>690</v>
      </c>
      <c r="H10681" t="s">
        <v>31518</v>
      </c>
      <c r="I10681" t="s">
        <v>775</v>
      </c>
      <c r="J10681" t="s">
        <v>31519</v>
      </c>
      <c r="K10681" t="s">
        <v>31520</v>
      </c>
      <c r="L10681">
        <v>15562100</v>
      </c>
      <c r="M10681">
        <f t="shared" si="332"/>
        <v>4797</v>
      </c>
      <c r="N10681" s="2">
        <f t="shared" si="333"/>
        <v>0</v>
      </c>
    </row>
    <row r="10682" spans="1:14" x14ac:dyDescent="0.3">
      <c r="A10682" t="s">
        <v>11070</v>
      </c>
      <c r="B10682" t="s">
        <v>2904</v>
      </c>
      <c r="C10682">
        <v>4.5999999999999996</v>
      </c>
      <c r="D10682">
        <v>18</v>
      </c>
      <c r="E10682">
        <v>4895</v>
      </c>
      <c r="F10682">
        <v>1860</v>
      </c>
      <c r="G10682" t="s">
        <v>16</v>
      </c>
      <c r="H10682" t="s">
        <v>31521</v>
      </c>
      <c r="I10682" t="s">
        <v>586</v>
      </c>
      <c r="J10682" t="s">
        <v>2906</v>
      </c>
      <c r="K10682" t="s">
        <v>31522</v>
      </c>
      <c r="L10682">
        <v>15785110</v>
      </c>
      <c r="M10682">
        <f t="shared" si="332"/>
        <v>33480</v>
      </c>
      <c r="N10682" s="2">
        <f t="shared" si="333"/>
        <v>62.002042900919307</v>
      </c>
    </row>
    <row r="10683" spans="1:14" x14ac:dyDescent="0.3">
      <c r="A10683" t="s">
        <v>25485</v>
      </c>
      <c r="B10683" t="s">
        <v>689</v>
      </c>
      <c r="C10683">
        <v>4.5</v>
      </c>
      <c r="D10683">
        <v>15</v>
      </c>
      <c r="E10683">
        <v>1890</v>
      </c>
      <c r="F10683">
        <v>1134</v>
      </c>
      <c r="G10683" t="s">
        <v>1868</v>
      </c>
      <c r="H10683" t="s">
        <v>31523</v>
      </c>
      <c r="I10683" t="s">
        <v>586</v>
      </c>
      <c r="J10683" t="s">
        <v>692</v>
      </c>
      <c r="K10683" t="s">
        <v>31524</v>
      </c>
      <c r="L10683">
        <v>17542494</v>
      </c>
      <c r="M10683">
        <f t="shared" si="332"/>
        <v>17010</v>
      </c>
      <c r="N10683" s="2">
        <f t="shared" si="333"/>
        <v>40</v>
      </c>
    </row>
    <row r="10684" spans="1:14" x14ac:dyDescent="0.3">
      <c r="A10684" t="s">
        <v>28325</v>
      </c>
      <c r="B10684" t="s">
        <v>7733</v>
      </c>
      <c r="C10684">
        <v>4.9000000000000004</v>
      </c>
      <c r="D10684">
        <v>7</v>
      </c>
      <c r="E10684">
        <v>895</v>
      </c>
      <c r="F10684">
        <v>895</v>
      </c>
      <c r="G10684" t="s">
        <v>29</v>
      </c>
      <c r="H10684" t="s">
        <v>31525</v>
      </c>
      <c r="I10684" t="s">
        <v>37</v>
      </c>
      <c r="J10684" t="s">
        <v>7735</v>
      </c>
      <c r="K10684" t="s">
        <v>31526</v>
      </c>
      <c r="L10684">
        <v>17859632</v>
      </c>
      <c r="M10684">
        <f t="shared" si="332"/>
        <v>6265</v>
      </c>
      <c r="N10684" s="2">
        <f t="shared" si="333"/>
        <v>0</v>
      </c>
    </row>
    <row r="10685" spans="1:14" x14ac:dyDescent="0.3">
      <c r="A10685" t="s">
        <v>3910</v>
      </c>
      <c r="B10685" t="s">
        <v>80</v>
      </c>
      <c r="C10685">
        <v>4.0999999999999996</v>
      </c>
      <c r="D10685">
        <v>21</v>
      </c>
      <c r="E10685">
        <v>1799</v>
      </c>
      <c r="F10685">
        <v>809</v>
      </c>
      <c r="G10685" t="s">
        <v>1536</v>
      </c>
      <c r="H10685" t="s">
        <v>31527</v>
      </c>
      <c r="I10685" t="s">
        <v>83</v>
      </c>
      <c r="J10685" t="s">
        <v>84</v>
      </c>
      <c r="K10685" t="s">
        <v>31528</v>
      </c>
      <c r="L10685">
        <v>15976882</v>
      </c>
      <c r="M10685">
        <f t="shared" si="332"/>
        <v>16989</v>
      </c>
      <c r="N10685" s="2">
        <f t="shared" si="333"/>
        <v>55.03057254030017</v>
      </c>
    </row>
    <row r="10686" spans="1:14" x14ac:dyDescent="0.3">
      <c r="A10686" t="s">
        <v>31529</v>
      </c>
      <c r="B10686" t="s">
        <v>165</v>
      </c>
      <c r="C10686">
        <v>5</v>
      </c>
      <c r="D10686">
        <v>5</v>
      </c>
      <c r="E10686">
        <v>3499</v>
      </c>
      <c r="F10686">
        <v>2099</v>
      </c>
      <c r="G10686" t="s">
        <v>31530</v>
      </c>
      <c r="H10686" t="s">
        <v>31531</v>
      </c>
      <c r="I10686" t="s">
        <v>685</v>
      </c>
      <c r="J10686" t="s">
        <v>168</v>
      </c>
      <c r="K10686" t="s">
        <v>31532</v>
      </c>
      <c r="L10686">
        <v>16344136</v>
      </c>
      <c r="M10686">
        <f t="shared" si="332"/>
        <v>10495</v>
      </c>
      <c r="N10686" s="2">
        <f t="shared" si="333"/>
        <v>40.011431837667907</v>
      </c>
    </row>
    <row r="10687" spans="1:14" x14ac:dyDescent="0.3">
      <c r="A10687" t="s">
        <v>31533</v>
      </c>
      <c r="B10687" t="s">
        <v>1382</v>
      </c>
      <c r="C10687">
        <v>4.4000000000000004</v>
      </c>
      <c r="D10687">
        <v>40</v>
      </c>
      <c r="E10687">
        <v>1099</v>
      </c>
      <c r="F10687">
        <v>439</v>
      </c>
      <c r="G10687" t="s">
        <v>124</v>
      </c>
      <c r="H10687" t="s">
        <v>31534</v>
      </c>
      <c r="I10687" t="s">
        <v>126</v>
      </c>
      <c r="J10687" t="s">
        <v>1384</v>
      </c>
      <c r="K10687" t="s">
        <v>31535</v>
      </c>
      <c r="L10687">
        <v>17102548</v>
      </c>
      <c r="M10687">
        <f t="shared" si="332"/>
        <v>17560</v>
      </c>
      <c r="N10687" s="2">
        <f t="shared" si="333"/>
        <v>60.05459508644222</v>
      </c>
    </row>
    <row r="10688" spans="1:14" x14ac:dyDescent="0.3">
      <c r="A10688" t="s">
        <v>2668</v>
      </c>
      <c r="B10688" t="s">
        <v>27745</v>
      </c>
      <c r="C10688">
        <v>3.2</v>
      </c>
      <c r="D10688">
        <v>6</v>
      </c>
      <c r="E10688">
        <v>4899</v>
      </c>
      <c r="F10688">
        <v>1649</v>
      </c>
      <c r="G10688" t="s">
        <v>16</v>
      </c>
      <c r="H10688" t="s">
        <v>31536</v>
      </c>
      <c r="I10688" t="s">
        <v>367</v>
      </c>
      <c r="J10688" t="s">
        <v>27747</v>
      </c>
      <c r="K10688" t="s">
        <v>31537</v>
      </c>
      <c r="L10688">
        <v>17792718</v>
      </c>
      <c r="M10688">
        <f t="shared" si="332"/>
        <v>9894</v>
      </c>
      <c r="N10688" s="2">
        <f t="shared" si="333"/>
        <v>66.340069401918754</v>
      </c>
    </row>
    <row r="10689" spans="1:14" x14ac:dyDescent="0.3">
      <c r="A10689" t="s">
        <v>3910</v>
      </c>
      <c r="B10689" t="s">
        <v>248</v>
      </c>
      <c r="C10689">
        <v>4.2</v>
      </c>
      <c r="D10689">
        <v>64</v>
      </c>
      <c r="E10689">
        <v>1249</v>
      </c>
      <c r="F10689">
        <v>849</v>
      </c>
      <c r="G10689" t="s">
        <v>1234</v>
      </c>
      <c r="H10689" t="s">
        <v>31538</v>
      </c>
      <c r="I10689" t="s">
        <v>83</v>
      </c>
      <c r="J10689" t="s">
        <v>251</v>
      </c>
      <c r="K10689" t="s">
        <v>12096</v>
      </c>
      <c r="L10689">
        <v>12336330</v>
      </c>
      <c r="M10689">
        <f t="shared" si="332"/>
        <v>54336</v>
      </c>
      <c r="N10689" s="2">
        <f t="shared" si="333"/>
        <v>32.025620496397117</v>
      </c>
    </row>
    <row r="10690" spans="1:14" x14ac:dyDescent="0.3">
      <c r="A10690" t="s">
        <v>1077</v>
      </c>
      <c r="B10690" t="s">
        <v>1078</v>
      </c>
      <c r="C10690">
        <v>4.0999999999999996</v>
      </c>
      <c r="D10690">
        <v>13</v>
      </c>
      <c r="E10690">
        <v>2290</v>
      </c>
      <c r="F10690">
        <v>1374</v>
      </c>
      <c r="G10690" t="s">
        <v>20003</v>
      </c>
      <c r="H10690" t="s">
        <v>31539</v>
      </c>
      <c r="I10690" t="s">
        <v>1080</v>
      </c>
      <c r="J10690" t="s">
        <v>1081</v>
      </c>
      <c r="K10690" t="s">
        <v>31540</v>
      </c>
      <c r="L10690">
        <v>14060318</v>
      </c>
      <c r="M10690">
        <f t="shared" si="332"/>
        <v>17862</v>
      </c>
      <c r="N10690" s="2">
        <f t="shared" si="333"/>
        <v>40</v>
      </c>
    </row>
    <row r="10691" spans="1:14" x14ac:dyDescent="0.3">
      <c r="A10691" t="s">
        <v>2165</v>
      </c>
      <c r="B10691" t="s">
        <v>733</v>
      </c>
      <c r="C10691">
        <v>3.7</v>
      </c>
      <c r="D10691">
        <v>149</v>
      </c>
      <c r="E10691">
        <v>1699</v>
      </c>
      <c r="F10691">
        <v>815</v>
      </c>
      <c r="G10691" t="s">
        <v>2167</v>
      </c>
      <c r="H10691" t="s">
        <v>31541</v>
      </c>
      <c r="I10691" t="s">
        <v>83</v>
      </c>
      <c r="J10691" t="s">
        <v>735</v>
      </c>
      <c r="K10691" t="s">
        <v>31542</v>
      </c>
      <c r="L10691">
        <v>15731072</v>
      </c>
      <c r="M10691">
        <f t="shared" ref="M10691:M10754" si="334">D10691*F10691</f>
        <v>121435</v>
      </c>
      <c r="N10691" s="2">
        <f t="shared" ref="N10691:N10754" si="335">((E10691-F10691)/E10691) *100</f>
        <v>52.030606238964097</v>
      </c>
    </row>
    <row r="10692" spans="1:14" x14ac:dyDescent="0.3">
      <c r="A10692" t="s">
        <v>31543</v>
      </c>
      <c r="B10692" t="s">
        <v>31544</v>
      </c>
      <c r="C10692">
        <v>4.2</v>
      </c>
      <c r="D10692">
        <v>9</v>
      </c>
      <c r="E10692">
        <v>1499</v>
      </c>
      <c r="F10692">
        <v>399</v>
      </c>
      <c r="G10692" t="s">
        <v>88</v>
      </c>
      <c r="H10692" t="s">
        <v>31545</v>
      </c>
      <c r="I10692" t="s">
        <v>536</v>
      </c>
      <c r="J10692" t="s">
        <v>31546</v>
      </c>
      <c r="K10692" t="s">
        <v>31547</v>
      </c>
      <c r="L10692">
        <v>18223938</v>
      </c>
      <c r="M10692">
        <f t="shared" si="334"/>
        <v>3591</v>
      </c>
      <c r="N10692" s="2">
        <f t="shared" si="335"/>
        <v>73.382254836557706</v>
      </c>
    </row>
    <row r="10693" spans="1:14" x14ac:dyDescent="0.3">
      <c r="A10693" t="s">
        <v>174</v>
      </c>
      <c r="B10693" t="s">
        <v>2852</v>
      </c>
      <c r="C10693">
        <v>4.3</v>
      </c>
      <c r="D10693">
        <v>165</v>
      </c>
      <c r="E10693">
        <v>1670</v>
      </c>
      <c r="F10693">
        <v>1670</v>
      </c>
      <c r="G10693" t="s">
        <v>16</v>
      </c>
      <c r="H10693" t="s">
        <v>31548</v>
      </c>
      <c r="I10693" t="s">
        <v>177</v>
      </c>
      <c r="J10693" t="s">
        <v>2854</v>
      </c>
      <c r="K10693" t="s">
        <v>31549</v>
      </c>
      <c r="L10693">
        <v>12156722</v>
      </c>
      <c r="M10693">
        <f t="shared" si="334"/>
        <v>275550</v>
      </c>
      <c r="N10693" s="2">
        <f t="shared" si="335"/>
        <v>0</v>
      </c>
    </row>
    <row r="10694" spans="1:14" x14ac:dyDescent="0.3">
      <c r="A10694" t="s">
        <v>31550</v>
      </c>
      <c r="B10694" t="s">
        <v>9222</v>
      </c>
      <c r="C10694">
        <v>3.9</v>
      </c>
      <c r="D10694">
        <v>157</v>
      </c>
      <c r="E10694">
        <v>599</v>
      </c>
      <c r="F10694">
        <v>389</v>
      </c>
      <c r="G10694" t="s">
        <v>16</v>
      </c>
      <c r="H10694" t="s">
        <v>31551</v>
      </c>
      <c r="I10694" t="s">
        <v>851</v>
      </c>
      <c r="J10694" t="s">
        <v>9224</v>
      </c>
      <c r="K10694" t="s">
        <v>31552</v>
      </c>
      <c r="L10694">
        <v>13863686</v>
      </c>
      <c r="M10694">
        <f t="shared" si="334"/>
        <v>61073</v>
      </c>
      <c r="N10694" s="2">
        <f t="shared" si="335"/>
        <v>35.058430717863104</v>
      </c>
    </row>
    <row r="10695" spans="1:14" x14ac:dyDescent="0.3">
      <c r="A10695" t="s">
        <v>1507</v>
      </c>
      <c r="B10695" t="s">
        <v>733</v>
      </c>
      <c r="C10695">
        <v>4.7</v>
      </c>
      <c r="D10695">
        <v>9</v>
      </c>
      <c r="E10695">
        <v>1299</v>
      </c>
      <c r="F10695">
        <v>571</v>
      </c>
      <c r="G10695" t="s">
        <v>67</v>
      </c>
      <c r="H10695" t="s">
        <v>31553</v>
      </c>
      <c r="I10695" t="s">
        <v>434</v>
      </c>
      <c r="J10695" t="s">
        <v>735</v>
      </c>
      <c r="K10695" t="s">
        <v>31554</v>
      </c>
      <c r="L10695">
        <v>16267114</v>
      </c>
      <c r="M10695">
        <f t="shared" si="334"/>
        <v>5139</v>
      </c>
      <c r="N10695" s="2">
        <f t="shared" si="335"/>
        <v>56.043110084680528</v>
      </c>
    </row>
    <row r="10696" spans="1:14" x14ac:dyDescent="0.3">
      <c r="A10696" t="s">
        <v>31555</v>
      </c>
      <c r="B10696" t="s">
        <v>230</v>
      </c>
      <c r="C10696">
        <v>2.5</v>
      </c>
      <c r="D10696">
        <v>277</v>
      </c>
      <c r="E10696">
        <v>1799</v>
      </c>
      <c r="F10696">
        <v>1079</v>
      </c>
      <c r="G10696" t="s">
        <v>563</v>
      </c>
      <c r="H10696" t="s">
        <v>31556</v>
      </c>
      <c r="I10696" t="s">
        <v>297</v>
      </c>
      <c r="J10696" t="s">
        <v>232</v>
      </c>
      <c r="K10696" t="s">
        <v>31557</v>
      </c>
      <c r="L10696">
        <v>11325926</v>
      </c>
      <c r="M10696">
        <f t="shared" si="334"/>
        <v>298883</v>
      </c>
      <c r="N10696" s="2">
        <f t="shared" si="335"/>
        <v>40.022234574763758</v>
      </c>
    </row>
    <row r="10697" spans="1:14" x14ac:dyDescent="0.3">
      <c r="A10697" t="s">
        <v>31558</v>
      </c>
      <c r="B10697" t="s">
        <v>3936</v>
      </c>
      <c r="C10697">
        <v>4.2</v>
      </c>
      <c r="D10697">
        <v>86</v>
      </c>
      <c r="E10697">
        <v>3190</v>
      </c>
      <c r="F10697">
        <v>1435</v>
      </c>
      <c r="G10697" t="s">
        <v>148</v>
      </c>
      <c r="H10697" t="s">
        <v>31559</v>
      </c>
      <c r="I10697" t="s">
        <v>50</v>
      </c>
      <c r="J10697" t="s">
        <v>3936</v>
      </c>
      <c r="K10697" t="s">
        <v>31560</v>
      </c>
      <c r="L10697">
        <v>12786748</v>
      </c>
      <c r="M10697">
        <f t="shared" si="334"/>
        <v>123410</v>
      </c>
      <c r="N10697" s="2">
        <f t="shared" si="335"/>
        <v>55.015673981191227</v>
      </c>
    </row>
    <row r="10698" spans="1:14" x14ac:dyDescent="0.3">
      <c r="A10698" t="s">
        <v>10893</v>
      </c>
      <c r="B10698" t="s">
        <v>2417</v>
      </c>
      <c r="C10698">
        <v>4.3</v>
      </c>
      <c r="D10698">
        <v>30</v>
      </c>
      <c r="E10698">
        <v>2999</v>
      </c>
      <c r="F10698">
        <v>2069</v>
      </c>
      <c r="G10698" t="s">
        <v>16</v>
      </c>
      <c r="H10698" t="s">
        <v>31561</v>
      </c>
      <c r="I10698" t="s">
        <v>586</v>
      </c>
      <c r="J10698" t="s">
        <v>2419</v>
      </c>
      <c r="K10698" t="s">
        <v>31562</v>
      </c>
      <c r="L10698">
        <v>17246650</v>
      </c>
      <c r="M10698">
        <f t="shared" si="334"/>
        <v>62070</v>
      </c>
      <c r="N10698" s="2">
        <f t="shared" si="335"/>
        <v>31.010336778926305</v>
      </c>
    </row>
    <row r="10699" spans="1:14" x14ac:dyDescent="0.3">
      <c r="A10699" t="s">
        <v>5205</v>
      </c>
      <c r="B10699" t="s">
        <v>557</v>
      </c>
      <c r="C10699">
        <v>4.2</v>
      </c>
      <c r="D10699">
        <v>34</v>
      </c>
      <c r="E10699">
        <v>1899</v>
      </c>
      <c r="F10699">
        <v>1139</v>
      </c>
      <c r="G10699" t="s">
        <v>451</v>
      </c>
      <c r="H10699" t="s">
        <v>31563</v>
      </c>
      <c r="I10699" t="s">
        <v>297</v>
      </c>
      <c r="J10699" t="s">
        <v>559</v>
      </c>
      <c r="K10699" t="s">
        <v>31564</v>
      </c>
      <c r="L10699">
        <v>15078852</v>
      </c>
      <c r="M10699">
        <f t="shared" si="334"/>
        <v>38726</v>
      </c>
      <c r="N10699" s="2">
        <f t="shared" si="335"/>
        <v>40.021063717746181</v>
      </c>
    </row>
    <row r="10700" spans="1:14" x14ac:dyDescent="0.3">
      <c r="A10700" t="s">
        <v>18709</v>
      </c>
      <c r="B10700" t="s">
        <v>41</v>
      </c>
      <c r="C10700">
        <v>4.2</v>
      </c>
      <c r="D10700">
        <v>28</v>
      </c>
      <c r="E10700">
        <v>2699</v>
      </c>
      <c r="F10700">
        <v>1349</v>
      </c>
      <c r="G10700" t="s">
        <v>29</v>
      </c>
      <c r="H10700" t="s">
        <v>31565</v>
      </c>
      <c r="I10700" t="s">
        <v>862</v>
      </c>
      <c r="J10700" t="s">
        <v>45</v>
      </c>
      <c r="K10700" t="s">
        <v>31566</v>
      </c>
      <c r="L10700">
        <v>15307676</v>
      </c>
      <c r="M10700">
        <f t="shared" si="334"/>
        <v>37772</v>
      </c>
      <c r="N10700" s="2">
        <f t="shared" si="335"/>
        <v>50.018525379770281</v>
      </c>
    </row>
    <row r="10701" spans="1:14" x14ac:dyDescent="0.3">
      <c r="A10701" t="s">
        <v>3862</v>
      </c>
      <c r="B10701" t="s">
        <v>402</v>
      </c>
      <c r="C10701">
        <v>3.6</v>
      </c>
      <c r="D10701">
        <v>12</v>
      </c>
      <c r="E10701">
        <v>3599</v>
      </c>
      <c r="F10701">
        <v>3059</v>
      </c>
      <c r="G10701" t="s">
        <v>30875</v>
      </c>
      <c r="H10701" t="s">
        <v>31567</v>
      </c>
      <c r="I10701" t="s">
        <v>297</v>
      </c>
      <c r="J10701" t="s">
        <v>405</v>
      </c>
      <c r="K10701" t="s">
        <v>31568</v>
      </c>
      <c r="L10701">
        <v>16803456</v>
      </c>
      <c r="M10701">
        <f t="shared" si="334"/>
        <v>36708</v>
      </c>
      <c r="N10701" s="2">
        <f t="shared" si="335"/>
        <v>15.004167824395665</v>
      </c>
    </row>
    <row r="10702" spans="1:14" x14ac:dyDescent="0.3">
      <c r="A10702" t="s">
        <v>30554</v>
      </c>
      <c r="B10702" t="s">
        <v>866</v>
      </c>
      <c r="C10702">
        <v>4.3</v>
      </c>
      <c r="D10702">
        <v>59</v>
      </c>
      <c r="E10702">
        <v>1499</v>
      </c>
      <c r="F10702">
        <v>1049</v>
      </c>
      <c r="G10702" t="s">
        <v>16</v>
      </c>
      <c r="H10702" t="s">
        <v>31569</v>
      </c>
      <c r="I10702" t="s">
        <v>513</v>
      </c>
      <c r="J10702" t="s">
        <v>868</v>
      </c>
      <c r="K10702" t="s">
        <v>30556</v>
      </c>
      <c r="L10702">
        <v>13718668</v>
      </c>
      <c r="M10702">
        <f t="shared" si="334"/>
        <v>61891</v>
      </c>
      <c r="N10702" s="2">
        <f t="shared" si="335"/>
        <v>30.020013342228154</v>
      </c>
    </row>
    <row r="10703" spans="1:14" x14ac:dyDescent="0.3">
      <c r="A10703" t="s">
        <v>592</v>
      </c>
      <c r="B10703" t="s">
        <v>1513</v>
      </c>
      <c r="C10703">
        <v>4</v>
      </c>
      <c r="D10703">
        <v>10</v>
      </c>
      <c r="E10703">
        <v>1099</v>
      </c>
      <c r="F10703">
        <v>329</v>
      </c>
      <c r="G10703" t="s">
        <v>67</v>
      </c>
      <c r="H10703" t="s">
        <v>31570</v>
      </c>
      <c r="I10703" t="s">
        <v>37</v>
      </c>
      <c r="J10703" t="s">
        <v>1515</v>
      </c>
      <c r="K10703" t="s">
        <v>31571</v>
      </c>
      <c r="L10703">
        <v>16260484</v>
      </c>
      <c r="M10703">
        <f t="shared" si="334"/>
        <v>3290</v>
      </c>
      <c r="N10703" s="2">
        <f t="shared" si="335"/>
        <v>70.063694267515913</v>
      </c>
    </row>
    <row r="10704" spans="1:14" x14ac:dyDescent="0.3">
      <c r="A10704" t="s">
        <v>31572</v>
      </c>
      <c r="B10704" t="s">
        <v>41</v>
      </c>
      <c r="C10704">
        <v>4.7</v>
      </c>
      <c r="D10704">
        <v>26</v>
      </c>
      <c r="E10704">
        <v>2699</v>
      </c>
      <c r="F10704">
        <v>1079</v>
      </c>
      <c r="G10704" t="s">
        <v>690</v>
      </c>
      <c r="H10704" t="s">
        <v>31573</v>
      </c>
      <c r="I10704" t="s">
        <v>90</v>
      </c>
      <c r="J10704" t="s">
        <v>45</v>
      </c>
      <c r="K10704" t="s">
        <v>31574</v>
      </c>
      <c r="L10704">
        <v>14319858</v>
      </c>
      <c r="M10704">
        <f t="shared" si="334"/>
        <v>28054</v>
      </c>
      <c r="N10704" s="2">
        <f t="shared" si="335"/>
        <v>60.022230455724348</v>
      </c>
    </row>
    <row r="10705" spans="1:14" x14ac:dyDescent="0.3">
      <c r="A10705" t="s">
        <v>3591</v>
      </c>
      <c r="B10705" t="s">
        <v>3381</v>
      </c>
      <c r="C10705">
        <v>4.2</v>
      </c>
      <c r="D10705">
        <v>573</v>
      </c>
      <c r="E10705">
        <v>2499</v>
      </c>
      <c r="F10705">
        <v>749</v>
      </c>
      <c r="G10705" t="s">
        <v>148</v>
      </c>
      <c r="H10705" t="s">
        <v>31575</v>
      </c>
      <c r="I10705" t="s">
        <v>50</v>
      </c>
      <c r="J10705" t="s">
        <v>3384</v>
      </c>
      <c r="K10705" t="s">
        <v>31576</v>
      </c>
      <c r="L10705">
        <v>8915445</v>
      </c>
      <c r="M10705">
        <f t="shared" si="334"/>
        <v>429177</v>
      </c>
      <c r="N10705" s="2">
        <f t="shared" si="335"/>
        <v>70.028011204481786</v>
      </c>
    </row>
    <row r="10706" spans="1:14" x14ac:dyDescent="0.3">
      <c r="A10706" t="s">
        <v>31577</v>
      </c>
      <c r="B10706" t="s">
        <v>3452</v>
      </c>
      <c r="C10706">
        <v>4.3</v>
      </c>
      <c r="D10706">
        <v>207</v>
      </c>
      <c r="E10706">
        <v>1665</v>
      </c>
      <c r="F10706">
        <v>732</v>
      </c>
      <c r="G10706" t="s">
        <v>42</v>
      </c>
      <c r="H10706" t="s">
        <v>31578</v>
      </c>
      <c r="I10706" t="s">
        <v>50</v>
      </c>
      <c r="J10706" t="s">
        <v>3454</v>
      </c>
      <c r="K10706" t="s">
        <v>31579</v>
      </c>
      <c r="L10706">
        <v>14327578</v>
      </c>
      <c r="M10706">
        <f t="shared" si="334"/>
        <v>151524</v>
      </c>
      <c r="N10706" s="2">
        <f t="shared" si="335"/>
        <v>56.036036036036037</v>
      </c>
    </row>
    <row r="10707" spans="1:14" x14ac:dyDescent="0.3">
      <c r="A10707" t="s">
        <v>6967</v>
      </c>
      <c r="B10707" t="s">
        <v>230</v>
      </c>
      <c r="C10707">
        <v>4</v>
      </c>
      <c r="D10707">
        <v>248</v>
      </c>
      <c r="E10707">
        <v>999</v>
      </c>
      <c r="F10707">
        <v>599</v>
      </c>
      <c r="G10707" t="s">
        <v>67</v>
      </c>
      <c r="H10707" t="s">
        <v>31580</v>
      </c>
      <c r="I10707" t="s">
        <v>37</v>
      </c>
      <c r="J10707" t="s">
        <v>232</v>
      </c>
      <c r="K10707" t="s">
        <v>31581</v>
      </c>
      <c r="L10707">
        <v>12504216</v>
      </c>
      <c r="M10707">
        <f t="shared" si="334"/>
        <v>148552</v>
      </c>
      <c r="N10707" s="2">
        <f t="shared" si="335"/>
        <v>40.04004004004004</v>
      </c>
    </row>
    <row r="10708" spans="1:14" x14ac:dyDescent="0.3">
      <c r="A10708" t="s">
        <v>31582</v>
      </c>
      <c r="B10708" t="s">
        <v>230</v>
      </c>
      <c r="C10708">
        <v>4.3</v>
      </c>
      <c r="D10708">
        <v>7</v>
      </c>
      <c r="E10708">
        <v>3299</v>
      </c>
      <c r="F10708">
        <v>1319</v>
      </c>
      <c r="G10708" t="s">
        <v>42</v>
      </c>
      <c r="H10708" t="s">
        <v>31583</v>
      </c>
      <c r="I10708" t="s">
        <v>752</v>
      </c>
      <c r="J10708" t="s">
        <v>232</v>
      </c>
      <c r="K10708" t="s">
        <v>31584</v>
      </c>
      <c r="L10708">
        <v>15088260</v>
      </c>
      <c r="M10708">
        <f t="shared" si="334"/>
        <v>9233</v>
      </c>
      <c r="N10708" s="2">
        <f t="shared" si="335"/>
        <v>60.018187329493792</v>
      </c>
    </row>
    <row r="10709" spans="1:14" x14ac:dyDescent="0.3">
      <c r="A10709" t="s">
        <v>17721</v>
      </c>
      <c r="B10709" t="s">
        <v>5760</v>
      </c>
      <c r="C10709">
        <v>2.9</v>
      </c>
      <c r="D10709">
        <v>52</v>
      </c>
      <c r="E10709">
        <v>4245</v>
      </c>
      <c r="F10709">
        <v>891</v>
      </c>
      <c r="G10709" t="s">
        <v>74</v>
      </c>
      <c r="H10709" t="s">
        <v>31585</v>
      </c>
      <c r="I10709" t="s">
        <v>685</v>
      </c>
      <c r="J10709" t="s">
        <v>5762</v>
      </c>
      <c r="K10709" t="s">
        <v>31586</v>
      </c>
      <c r="L10709">
        <v>14547576</v>
      </c>
      <c r="M10709">
        <f t="shared" si="334"/>
        <v>46332</v>
      </c>
      <c r="N10709" s="2">
        <f t="shared" si="335"/>
        <v>79.010600706713788</v>
      </c>
    </row>
    <row r="10710" spans="1:14" x14ac:dyDescent="0.3">
      <c r="A10710" t="s">
        <v>31587</v>
      </c>
      <c r="B10710" t="s">
        <v>2052</v>
      </c>
      <c r="C10710">
        <v>4.4000000000000004</v>
      </c>
      <c r="D10710">
        <v>23</v>
      </c>
      <c r="E10710">
        <v>1599</v>
      </c>
      <c r="F10710">
        <v>1599</v>
      </c>
      <c r="G10710" t="s">
        <v>2167</v>
      </c>
      <c r="H10710" t="s">
        <v>31588</v>
      </c>
      <c r="I10710" t="s">
        <v>446</v>
      </c>
      <c r="J10710" t="s">
        <v>2054</v>
      </c>
      <c r="K10710" t="s">
        <v>31589</v>
      </c>
      <c r="L10710">
        <v>18153188</v>
      </c>
      <c r="M10710">
        <f t="shared" si="334"/>
        <v>36777</v>
      </c>
      <c r="N10710" s="2">
        <f t="shared" si="335"/>
        <v>0</v>
      </c>
    </row>
    <row r="10711" spans="1:14" x14ac:dyDescent="0.3">
      <c r="A10711" t="s">
        <v>31590</v>
      </c>
      <c r="B10711" t="s">
        <v>800</v>
      </c>
      <c r="C10711">
        <v>4.5999999999999996</v>
      </c>
      <c r="D10711">
        <v>1100</v>
      </c>
      <c r="E10711">
        <v>199</v>
      </c>
      <c r="F10711">
        <v>169</v>
      </c>
      <c r="G10711" t="s">
        <v>1503</v>
      </c>
      <c r="H10711" t="s">
        <v>31591</v>
      </c>
      <c r="I10711" t="s">
        <v>2497</v>
      </c>
      <c r="J10711" t="s">
        <v>803</v>
      </c>
      <c r="K10711" t="s">
        <v>31592</v>
      </c>
      <c r="L10711">
        <v>65281</v>
      </c>
      <c r="M10711">
        <f t="shared" si="334"/>
        <v>185900</v>
      </c>
      <c r="N10711" s="2">
        <f t="shared" si="335"/>
        <v>15.075376884422109</v>
      </c>
    </row>
    <row r="10712" spans="1:14" x14ac:dyDescent="0.3">
      <c r="A10712" t="s">
        <v>31593</v>
      </c>
      <c r="B10712" t="s">
        <v>230</v>
      </c>
      <c r="C10712">
        <v>4.3</v>
      </c>
      <c r="D10712">
        <v>505</v>
      </c>
      <c r="E10712">
        <v>1499</v>
      </c>
      <c r="F10712">
        <v>524</v>
      </c>
      <c r="G10712" t="s">
        <v>42</v>
      </c>
      <c r="H10712" t="s">
        <v>31594</v>
      </c>
      <c r="I10712" t="s">
        <v>56</v>
      </c>
      <c r="J10712" t="s">
        <v>232</v>
      </c>
      <c r="K10712" t="s">
        <v>31595</v>
      </c>
      <c r="L10712">
        <v>10856420</v>
      </c>
      <c r="M10712">
        <f t="shared" si="334"/>
        <v>264620</v>
      </c>
      <c r="N10712" s="2">
        <f t="shared" si="335"/>
        <v>65.043362241494336</v>
      </c>
    </row>
    <row r="10713" spans="1:14" x14ac:dyDescent="0.3">
      <c r="A10713" t="s">
        <v>31596</v>
      </c>
      <c r="B10713" t="s">
        <v>627</v>
      </c>
      <c r="C10713">
        <v>4.0999999999999996</v>
      </c>
      <c r="D10713">
        <v>20</v>
      </c>
      <c r="E10713">
        <v>3998</v>
      </c>
      <c r="F10713">
        <v>1999</v>
      </c>
      <c r="G10713" t="s">
        <v>182</v>
      </c>
      <c r="H10713" t="s">
        <v>31597</v>
      </c>
      <c r="I10713" t="s">
        <v>50</v>
      </c>
      <c r="J10713" t="s">
        <v>631</v>
      </c>
      <c r="K10713" t="s">
        <v>31598</v>
      </c>
      <c r="L10713">
        <v>17257802</v>
      </c>
      <c r="M10713">
        <f t="shared" si="334"/>
        <v>39980</v>
      </c>
      <c r="N10713" s="2">
        <f t="shared" si="335"/>
        <v>50</v>
      </c>
    </row>
    <row r="10714" spans="1:14" x14ac:dyDescent="0.3">
      <c r="A10714" t="s">
        <v>5406</v>
      </c>
      <c r="B10714" t="s">
        <v>2366</v>
      </c>
      <c r="C10714">
        <v>4.5999999999999996</v>
      </c>
      <c r="D10714">
        <v>27</v>
      </c>
      <c r="E10714">
        <v>4799</v>
      </c>
      <c r="F10714">
        <v>1583</v>
      </c>
      <c r="G10714" t="s">
        <v>88</v>
      </c>
      <c r="H10714" t="s">
        <v>31599</v>
      </c>
      <c r="I10714" t="s">
        <v>586</v>
      </c>
      <c r="J10714" t="s">
        <v>2368</v>
      </c>
      <c r="K10714" t="s">
        <v>14041</v>
      </c>
      <c r="L10714">
        <v>15100886</v>
      </c>
      <c r="M10714">
        <f t="shared" si="334"/>
        <v>42741</v>
      </c>
      <c r="N10714" s="2">
        <f t="shared" si="335"/>
        <v>67.013961241925401</v>
      </c>
    </row>
    <row r="10715" spans="1:14" x14ac:dyDescent="0.3">
      <c r="A10715" t="s">
        <v>31600</v>
      </c>
      <c r="B10715" t="s">
        <v>8553</v>
      </c>
      <c r="C10715">
        <v>4.2</v>
      </c>
      <c r="D10715">
        <v>566</v>
      </c>
      <c r="E10715">
        <v>499</v>
      </c>
      <c r="F10715">
        <v>499</v>
      </c>
      <c r="G10715" t="s">
        <v>3858</v>
      </c>
      <c r="H10715" t="s">
        <v>31601</v>
      </c>
      <c r="I10715" t="s">
        <v>1145</v>
      </c>
      <c r="J10715" t="s">
        <v>8555</v>
      </c>
      <c r="K10715" t="s">
        <v>31602</v>
      </c>
      <c r="L10715">
        <v>6701036</v>
      </c>
      <c r="M10715">
        <f t="shared" si="334"/>
        <v>282434</v>
      </c>
      <c r="N10715" s="2">
        <f t="shared" si="335"/>
        <v>0</v>
      </c>
    </row>
    <row r="10716" spans="1:14" x14ac:dyDescent="0.3">
      <c r="A10716" t="s">
        <v>31603</v>
      </c>
      <c r="B10716" t="s">
        <v>7352</v>
      </c>
      <c r="C10716">
        <v>4.3</v>
      </c>
      <c r="D10716">
        <v>13</v>
      </c>
      <c r="E10716">
        <v>799</v>
      </c>
      <c r="F10716">
        <v>693</v>
      </c>
      <c r="G10716" t="s">
        <v>683</v>
      </c>
      <c r="H10716" t="s">
        <v>31604</v>
      </c>
      <c r="I10716" t="s">
        <v>76</v>
      </c>
      <c r="J10716" t="s">
        <v>7354</v>
      </c>
      <c r="K10716" t="s">
        <v>31605</v>
      </c>
      <c r="L10716">
        <v>15301462</v>
      </c>
      <c r="M10716">
        <f t="shared" si="334"/>
        <v>9009</v>
      </c>
      <c r="N10716" s="2">
        <f t="shared" si="335"/>
        <v>13.266583229036296</v>
      </c>
    </row>
    <row r="10717" spans="1:14" x14ac:dyDescent="0.3">
      <c r="A10717" t="s">
        <v>31606</v>
      </c>
      <c r="B10717" t="s">
        <v>26064</v>
      </c>
      <c r="C10717">
        <v>5</v>
      </c>
      <c r="D10717">
        <v>2</v>
      </c>
      <c r="E10717">
        <v>1750</v>
      </c>
      <c r="F10717">
        <v>1365</v>
      </c>
      <c r="G10717" t="s">
        <v>31607</v>
      </c>
      <c r="H10717" t="s">
        <v>31608</v>
      </c>
      <c r="I10717" t="s">
        <v>1064</v>
      </c>
      <c r="J10717" t="s">
        <v>31609</v>
      </c>
      <c r="K10717" t="s">
        <v>31610</v>
      </c>
      <c r="L10717">
        <v>17297266</v>
      </c>
      <c r="M10717">
        <f t="shared" si="334"/>
        <v>2730</v>
      </c>
      <c r="N10717" s="2">
        <f t="shared" si="335"/>
        <v>22</v>
      </c>
    </row>
    <row r="10718" spans="1:14" x14ac:dyDescent="0.3">
      <c r="A10718" t="s">
        <v>11095</v>
      </c>
      <c r="B10718" t="s">
        <v>1245</v>
      </c>
      <c r="C10718">
        <v>4.0999999999999996</v>
      </c>
      <c r="D10718">
        <v>13</v>
      </c>
      <c r="E10718">
        <v>1599</v>
      </c>
      <c r="F10718">
        <v>1199</v>
      </c>
      <c r="G10718" t="s">
        <v>95</v>
      </c>
      <c r="H10718" t="s">
        <v>31611</v>
      </c>
      <c r="I10718" t="s">
        <v>37</v>
      </c>
      <c r="J10718" t="s">
        <v>1247</v>
      </c>
      <c r="K10718" t="s">
        <v>31612</v>
      </c>
      <c r="L10718">
        <v>16340932</v>
      </c>
      <c r="M10718">
        <f t="shared" si="334"/>
        <v>15587</v>
      </c>
      <c r="N10718" s="2">
        <f t="shared" si="335"/>
        <v>25.01563477173233</v>
      </c>
    </row>
    <row r="10719" spans="1:14" x14ac:dyDescent="0.3">
      <c r="A10719" t="s">
        <v>31613</v>
      </c>
      <c r="B10719" t="s">
        <v>492</v>
      </c>
      <c r="C10719">
        <v>5</v>
      </c>
      <c r="D10719">
        <v>11</v>
      </c>
      <c r="E10719">
        <v>599</v>
      </c>
      <c r="F10719">
        <v>599</v>
      </c>
      <c r="G10719" t="s">
        <v>3844</v>
      </c>
      <c r="H10719" t="s">
        <v>31614</v>
      </c>
      <c r="I10719" t="s">
        <v>76</v>
      </c>
      <c r="J10719" t="s">
        <v>496</v>
      </c>
      <c r="K10719" t="s">
        <v>31615</v>
      </c>
      <c r="L10719">
        <v>17966804</v>
      </c>
      <c r="M10719">
        <f t="shared" si="334"/>
        <v>6589</v>
      </c>
      <c r="N10719" s="2">
        <f t="shared" si="335"/>
        <v>0</v>
      </c>
    </row>
    <row r="10720" spans="1:14" x14ac:dyDescent="0.3">
      <c r="A10720" t="s">
        <v>31616</v>
      </c>
      <c r="B10720" t="s">
        <v>205</v>
      </c>
      <c r="C10720">
        <v>4</v>
      </c>
      <c r="D10720">
        <v>131</v>
      </c>
      <c r="E10720">
        <v>3499</v>
      </c>
      <c r="F10720">
        <v>1749</v>
      </c>
      <c r="G10720" t="s">
        <v>206</v>
      </c>
      <c r="H10720" t="s">
        <v>31617</v>
      </c>
      <c r="I10720" t="s">
        <v>44</v>
      </c>
      <c r="J10720" t="s">
        <v>208</v>
      </c>
      <c r="K10720" t="s">
        <v>31618</v>
      </c>
      <c r="L10720">
        <v>12120180</v>
      </c>
      <c r="M10720">
        <f t="shared" si="334"/>
        <v>229119</v>
      </c>
      <c r="N10720" s="2">
        <f t="shared" si="335"/>
        <v>50.014289797084878</v>
      </c>
    </row>
    <row r="10721" spans="1:14" x14ac:dyDescent="0.3">
      <c r="A10721" t="s">
        <v>6064</v>
      </c>
      <c r="B10721" t="s">
        <v>917</v>
      </c>
      <c r="C10721">
        <v>4.7</v>
      </c>
      <c r="D10721">
        <v>6</v>
      </c>
      <c r="E10721">
        <v>1098</v>
      </c>
      <c r="F10721">
        <v>549</v>
      </c>
      <c r="G10721" t="s">
        <v>242</v>
      </c>
      <c r="H10721" t="s">
        <v>31619</v>
      </c>
      <c r="I10721" t="s">
        <v>244</v>
      </c>
      <c r="J10721" t="s">
        <v>919</v>
      </c>
      <c r="K10721" t="s">
        <v>31620</v>
      </c>
      <c r="L10721">
        <v>15778398</v>
      </c>
      <c r="M10721">
        <f t="shared" si="334"/>
        <v>3294</v>
      </c>
      <c r="N10721" s="2">
        <f t="shared" si="335"/>
        <v>50</v>
      </c>
    </row>
    <row r="10722" spans="1:14" x14ac:dyDescent="0.3">
      <c r="A10722" t="s">
        <v>576</v>
      </c>
      <c r="B10722" t="s">
        <v>3852</v>
      </c>
      <c r="C10722">
        <v>4.0999999999999996</v>
      </c>
      <c r="D10722">
        <v>57</v>
      </c>
      <c r="E10722">
        <v>3095</v>
      </c>
      <c r="F10722">
        <v>3095</v>
      </c>
      <c r="G10722" t="s">
        <v>42</v>
      </c>
      <c r="H10722" t="s">
        <v>31621</v>
      </c>
      <c r="I10722" t="s">
        <v>50</v>
      </c>
      <c r="J10722" t="s">
        <v>3854</v>
      </c>
      <c r="K10722" t="s">
        <v>31622</v>
      </c>
      <c r="L10722">
        <v>11552850</v>
      </c>
      <c r="M10722">
        <f t="shared" si="334"/>
        <v>176415</v>
      </c>
      <c r="N10722" s="2">
        <f t="shared" si="335"/>
        <v>0</v>
      </c>
    </row>
    <row r="10723" spans="1:14" x14ac:dyDescent="0.3">
      <c r="A10723" t="s">
        <v>31623</v>
      </c>
      <c r="B10723" t="s">
        <v>2212</v>
      </c>
      <c r="C10723">
        <v>5</v>
      </c>
      <c r="D10723">
        <v>6</v>
      </c>
      <c r="E10723">
        <v>1195</v>
      </c>
      <c r="F10723">
        <v>478</v>
      </c>
      <c r="G10723" t="s">
        <v>1620</v>
      </c>
      <c r="H10723" t="s">
        <v>31624</v>
      </c>
      <c r="I10723" t="s">
        <v>110</v>
      </c>
      <c r="J10723" t="s">
        <v>2215</v>
      </c>
      <c r="K10723" t="s">
        <v>31625</v>
      </c>
      <c r="L10723">
        <v>17700868</v>
      </c>
      <c r="M10723">
        <f t="shared" si="334"/>
        <v>2868</v>
      </c>
      <c r="N10723" s="2">
        <f t="shared" si="335"/>
        <v>60</v>
      </c>
    </row>
    <row r="10724" spans="1:14" x14ac:dyDescent="0.3">
      <c r="A10724" t="s">
        <v>2490</v>
      </c>
      <c r="B10724" t="s">
        <v>87</v>
      </c>
      <c r="C10724">
        <v>4.2</v>
      </c>
      <c r="D10724">
        <v>112</v>
      </c>
      <c r="E10724">
        <v>1499</v>
      </c>
      <c r="F10724">
        <v>1199</v>
      </c>
      <c r="G10724" t="s">
        <v>16</v>
      </c>
      <c r="H10724" t="s">
        <v>31626</v>
      </c>
      <c r="I10724" t="s">
        <v>1306</v>
      </c>
      <c r="J10724" t="s">
        <v>91</v>
      </c>
      <c r="K10724" t="s">
        <v>31627</v>
      </c>
      <c r="L10724">
        <v>12666202</v>
      </c>
      <c r="M10724">
        <f t="shared" si="334"/>
        <v>134288</v>
      </c>
      <c r="N10724" s="2">
        <f t="shared" si="335"/>
        <v>20.013342228152101</v>
      </c>
    </row>
    <row r="10725" spans="1:14" x14ac:dyDescent="0.3">
      <c r="A10725" t="s">
        <v>13963</v>
      </c>
      <c r="B10725" t="s">
        <v>2295</v>
      </c>
      <c r="C10725">
        <v>5</v>
      </c>
      <c r="D10725">
        <v>7</v>
      </c>
      <c r="E10725">
        <v>699</v>
      </c>
      <c r="F10725">
        <v>524</v>
      </c>
      <c r="G10725" t="s">
        <v>9801</v>
      </c>
      <c r="H10725" t="s">
        <v>31628</v>
      </c>
      <c r="I10725" t="s">
        <v>37</v>
      </c>
      <c r="J10725" t="s">
        <v>2297</v>
      </c>
      <c r="K10725" t="s">
        <v>31629</v>
      </c>
      <c r="L10725">
        <v>13578732</v>
      </c>
      <c r="M10725">
        <f t="shared" si="334"/>
        <v>3668</v>
      </c>
      <c r="N10725" s="2">
        <f t="shared" si="335"/>
        <v>25.035765379113016</v>
      </c>
    </row>
    <row r="10726" spans="1:14" x14ac:dyDescent="0.3">
      <c r="A10726" t="s">
        <v>2639</v>
      </c>
      <c r="B10726" t="s">
        <v>1817</v>
      </c>
      <c r="C10726">
        <v>3.5</v>
      </c>
      <c r="D10726">
        <v>13</v>
      </c>
      <c r="E10726">
        <v>999</v>
      </c>
      <c r="F10726">
        <v>349</v>
      </c>
      <c r="G10726" t="s">
        <v>29</v>
      </c>
      <c r="H10726" t="s">
        <v>31630</v>
      </c>
      <c r="I10726" t="s">
        <v>126</v>
      </c>
      <c r="J10726" t="s">
        <v>1819</v>
      </c>
      <c r="K10726" t="s">
        <v>31631</v>
      </c>
      <c r="L10726">
        <v>16159422</v>
      </c>
      <c r="M10726">
        <f t="shared" si="334"/>
        <v>4537</v>
      </c>
      <c r="N10726" s="2">
        <f t="shared" si="335"/>
        <v>65.06506506506507</v>
      </c>
    </row>
    <row r="10727" spans="1:14" x14ac:dyDescent="0.3">
      <c r="A10727" t="s">
        <v>31632</v>
      </c>
      <c r="B10727" t="s">
        <v>54</v>
      </c>
      <c r="C10727">
        <v>4.0999999999999996</v>
      </c>
      <c r="D10727">
        <v>14</v>
      </c>
      <c r="E10727">
        <v>3099</v>
      </c>
      <c r="F10727">
        <v>1394</v>
      </c>
      <c r="G10727" t="s">
        <v>242</v>
      </c>
      <c r="H10727" t="s">
        <v>31633</v>
      </c>
      <c r="I10727" t="s">
        <v>1176</v>
      </c>
      <c r="J10727" t="s">
        <v>57</v>
      </c>
      <c r="K10727" t="s">
        <v>31634</v>
      </c>
      <c r="L10727">
        <v>16055012</v>
      </c>
      <c r="M10727">
        <f t="shared" si="334"/>
        <v>19516</v>
      </c>
      <c r="N10727" s="2">
        <f t="shared" si="335"/>
        <v>55.017747660535655</v>
      </c>
    </row>
    <row r="10728" spans="1:14" x14ac:dyDescent="0.3">
      <c r="A10728" t="s">
        <v>24914</v>
      </c>
      <c r="B10728" t="s">
        <v>816</v>
      </c>
      <c r="C10728">
        <v>4.3</v>
      </c>
      <c r="D10728">
        <v>12</v>
      </c>
      <c r="E10728">
        <v>2999</v>
      </c>
      <c r="F10728">
        <v>1499</v>
      </c>
      <c r="G10728" t="s">
        <v>29</v>
      </c>
      <c r="H10728" t="s">
        <v>31635</v>
      </c>
      <c r="I10728" t="s">
        <v>642</v>
      </c>
      <c r="J10728" t="s">
        <v>819</v>
      </c>
      <c r="K10728" t="s">
        <v>31636</v>
      </c>
      <c r="L10728">
        <v>13576396</v>
      </c>
      <c r="M10728">
        <f t="shared" si="334"/>
        <v>17988</v>
      </c>
      <c r="N10728" s="2">
        <f t="shared" si="335"/>
        <v>50.016672224074689</v>
      </c>
    </row>
    <row r="10729" spans="1:14" x14ac:dyDescent="0.3">
      <c r="A10729" t="s">
        <v>174</v>
      </c>
      <c r="B10729" t="s">
        <v>5582</v>
      </c>
      <c r="C10729">
        <v>4.5</v>
      </c>
      <c r="D10729">
        <v>11</v>
      </c>
      <c r="E10729">
        <v>8900</v>
      </c>
      <c r="F10729">
        <v>5340</v>
      </c>
      <c r="G10729" t="s">
        <v>16</v>
      </c>
      <c r="H10729" t="s">
        <v>31637</v>
      </c>
      <c r="I10729" t="s">
        <v>177</v>
      </c>
      <c r="J10729" t="s">
        <v>5584</v>
      </c>
      <c r="K10729" t="s">
        <v>31638</v>
      </c>
      <c r="L10729">
        <v>17217200</v>
      </c>
      <c r="M10729">
        <f t="shared" si="334"/>
        <v>58740</v>
      </c>
      <c r="N10729" s="2">
        <f t="shared" si="335"/>
        <v>40</v>
      </c>
    </row>
    <row r="10730" spans="1:14" x14ac:dyDescent="0.3">
      <c r="A10730" t="s">
        <v>31639</v>
      </c>
      <c r="B10730" t="s">
        <v>816</v>
      </c>
      <c r="C10730">
        <v>4</v>
      </c>
      <c r="D10730">
        <v>4</v>
      </c>
      <c r="E10730">
        <v>2999</v>
      </c>
      <c r="F10730">
        <v>2549</v>
      </c>
      <c r="G10730" t="s">
        <v>182</v>
      </c>
      <c r="H10730" t="s">
        <v>31640</v>
      </c>
      <c r="I10730" t="s">
        <v>50</v>
      </c>
      <c r="J10730" t="s">
        <v>819</v>
      </c>
      <c r="K10730" t="s">
        <v>31641</v>
      </c>
      <c r="L10730">
        <v>17036142</v>
      </c>
      <c r="M10730">
        <f t="shared" si="334"/>
        <v>10196</v>
      </c>
      <c r="N10730" s="2">
        <f t="shared" si="335"/>
        <v>15.005001667222405</v>
      </c>
    </row>
    <row r="10731" spans="1:14" x14ac:dyDescent="0.3">
      <c r="A10731" t="s">
        <v>11111</v>
      </c>
      <c r="B10731" t="s">
        <v>4198</v>
      </c>
      <c r="C10731">
        <v>4</v>
      </c>
      <c r="D10731">
        <v>40</v>
      </c>
      <c r="E10731">
        <v>799</v>
      </c>
      <c r="F10731">
        <v>799</v>
      </c>
      <c r="G10731" t="s">
        <v>74</v>
      </c>
      <c r="H10731" t="s">
        <v>31642</v>
      </c>
      <c r="I10731" t="s">
        <v>76</v>
      </c>
      <c r="J10731" t="s">
        <v>4201</v>
      </c>
      <c r="K10731" t="s">
        <v>31643</v>
      </c>
      <c r="L10731">
        <v>16995924</v>
      </c>
      <c r="M10731">
        <f t="shared" si="334"/>
        <v>31960</v>
      </c>
      <c r="N10731" s="2">
        <f t="shared" si="335"/>
        <v>0</v>
      </c>
    </row>
    <row r="10732" spans="1:14" x14ac:dyDescent="0.3">
      <c r="A10732" t="s">
        <v>3910</v>
      </c>
      <c r="B10732" t="s">
        <v>248</v>
      </c>
      <c r="C10732">
        <v>4.2</v>
      </c>
      <c r="D10732">
        <v>171</v>
      </c>
      <c r="E10732">
        <v>1999</v>
      </c>
      <c r="F10732">
        <v>859</v>
      </c>
      <c r="G10732" t="s">
        <v>451</v>
      </c>
      <c r="H10732" t="s">
        <v>31644</v>
      </c>
      <c r="I10732" t="s">
        <v>83</v>
      </c>
      <c r="J10732" t="s">
        <v>251</v>
      </c>
      <c r="K10732" t="s">
        <v>31645</v>
      </c>
      <c r="L10732">
        <v>9680507</v>
      </c>
      <c r="M10732">
        <f t="shared" si="334"/>
        <v>146889</v>
      </c>
      <c r="N10732" s="2">
        <f t="shared" si="335"/>
        <v>57.028514257128563</v>
      </c>
    </row>
    <row r="10733" spans="1:14" x14ac:dyDescent="0.3">
      <c r="A10733" t="s">
        <v>31646</v>
      </c>
      <c r="B10733" t="s">
        <v>12131</v>
      </c>
      <c r="C10733">
        <v>4.7</v>
      </c>
      <c r="D10733">
        <v>199</v>
      </c>
      <c r="E10733">
        <v>699</v>
      </c>
      <c r="F10733">
        <v>573</v>
      </c>
      <c r="G10733" t="s">
        <v>12828</v>
      </c>
      <c r="H10733" t="s">
        <v>31647</v>
      </c>
      <c r="I10733" t="s">
        <v>2497</v>
      </c>
      <c r="J10733" t="s">
        <v>12133</v>
      </c>
      <c r="K10733" t="s">
        <v>31648</v>
      </c>
      <c r="L10733">
        <v>12375866</v>
      </c>
      <c r="M10733">
        <f t="shared" si="334"/>
        <v>114027</v>
      </c>
      <c r="N10733" s="2">
        <f t="shared" si="335"/>
        <v>18.025751072961373</v>
      </c>
    </row>
    <row r="10734" spans="1:14" x14ac:dyDescent="0.3">
      <c r="A10734" t="s">
        <v>31649</v>
      </c>
      <c r="B10734" t="s">
        <v>2334</v>
      </c>
      <c r="C10734">
        <v>4.7</v>
      </c>
      <c r="D10734">
        <v>244</v>
      </c>
      <c r="E10734">
        <v>1750</v>
      </c>
      <c r="F10734">
        <v>1750</v>
      </c>
      <c r="G10734" t="s">
        <v>16</v>
      </c>
      <c r="H10734" t="s">
        <v>31650</v>
      </c>
      <c r="I10734" t="s">
        <v>31651</v>
      </c>
      <c r="J10734" t="s">
        <v>2336</v>
      </c>
      <c r="K10734" t="s">
        <v>31652</v>
      </c>
      <c r="L10734">
        <v>7436705</v>
      </c>
      <c r="M10734">
        <f t="shared" si="334"/>
        <v>427000</v>
      </c>
      <c r="N10734" s="2">
        <f t="shared" si="335"/>
        <v>0</v>
      </c>
    </row>
    <row r="10735" spans="1:14" x14ac:dyDescent="0.3">
      <c r="A10735" t="s">
        <v>31653</v>
      </c>
      <c r="B10735" t="s">
        <v>284</v>
      </c>
      <c r="C10735">
        <v>4.0999999999999996</v>
      </c>
      <c r="D10735">
        <v>15</v>
      </c>
      <c r="E10735">
        <v>1999</v>
      </c>
      <c r="F10735">
        <v>699</v>
      </c>
      <c r="G10735" t="s">
        <v>124</v>
      </c>
      <c r="H10735" t="s">
        <v>31654</v>
      </c>
      <c r="I10735" t="s">
        <v>1192</v>
      </c>
      <c r="J10735" t="s">
        <v>286</v>
      </c>
      <c r="K10735" t="s">
        <v>31655</v>
      </c>
      <c r="L10735">
        <v>12541648</v>
      </c>
      <c r="M10735">
        <f t="shared" si="334"/>
        <v>10485</v>
      </c>
      <c r="N10735" s="2">
        <f t="shared" si="335"/>
        <v>65.032516258129064</v>
      </c>
    </row>
    <row r="10736" spans="1:14" x14ac:dyDescent="0.3">
      <c r="A10736" t="s">
        <v>3340</v>
      </c>
      <c r="B10736" t="s">
        <v>54</v>
      </c>
      <c r="C10736">
        <v>4.0999999999999996</v>
      </c>
      <c r="D10736">
        <v>10</v>
      </c>
      <c r="E10736">
        <v>1849</v>
      </c>
      <c r="F10736">
        <v>554</v>
      </c>
      <c r="G10736" t="s">
        <v>757</v>
      </c>
      <c r="H10736" t="s">
        <v>31656</v>
      </c>
      <c r="I10736" t="s">
        <v>446</v>
      </c>
      <c r="J10736" t="s">
        <v>57</v>
      </c>
      <c r="K10736" t="s">
        <v>31657</v>
      </c>
      <c r="L10736">
        <v>14220194</v>
      </c>
      <c r="M10736">
        <f t="shared" si="334"/>
        <v>5540</v>
      </c>
      <c r="N10736" s="2">
        <f t="shared" si="335"/>
        <v>70.037858301784752</v>
      </c>
    </row>
    <row r="10737" spans="1:14" x14ac:dyDescent="0.3">
      <c r="A10737" t="s">
        <v>31658</v>
      </c>
      <c r="B10737" t="s">
        <v>31659</v>
      </c>
      <c r="C10737">
        <v>3.9</v>
      </c>
      <c r="D10737">
        <v>10</v>
      </c>
      <c r="E10737">
        <v>4350</v>
      </c>
      <c r="F10737">
        <v>4350</v>
      </c>
      <c r="G10737" t="s">
        <v>16</v>
      </c>
      <c r="H10737" t="s">
        <v>31660</v>
      </c>
      <c r="I10737" t="s">
        <v>2824</v>
      </c>
      <c r="J10737" t="s">
        <v>31661</v>
      </c>
      <c r="K10737" t="s">
        <v>31662</v>
      </c>
      <c r="L10737">
        <v>15694448</v>
      </c>
      <c r="M10737">
        <f t="shared" si="334"/>
        <v>43500</v>
      </c>
      <c r="N10737" s="2">
        <f t="shared" si="335"/>
        <v>0</v>
      </c>
    </row>
    <row r="10738" spans="1:14" x14ac:dyDescent="0.3">
      <c r="A10738" t="s">
        <v>31663</v>
      </c>
      <c r="B10738" t="s">
        <v>230</v>
      </c>
      <c r="C10738">
        <v>4.2</v>
      </c>
      <c r="D10738">
        <v>108</v>
      </c>
      <c r="E10738">
        <v>1799</v>
      </c>
      <c r="F10738">
        <v>989</v>
      </c>
      <c r="G10738" t="s">
        <v>563</v>
      </c>
      <c r="H10738" t="s">
        <v>31664</v>
      </c>
      <c r="I10738" t="s">
        <v>297</v>
      </c>
      <c r="J10738" t="s">
        <v>232</v>
      </c>
      <c r="K10738" t="s">
        <v>31665</v>
      </c>
      <c r="L10738">
        <v>11958186</v>
      </c>
      <c r="M10738">
        <f t="shared" si="334"/>
        <v>106812</v>
      </c>
      <c r="N10738" s="2">
        <f t="shared" si="335"/>
        <v>45.025013896609231</v>
      </c>
    </row>
    <row r="10739" spans="1:14" x14ac:dyDescent="0.3">
      <c r="A10739" t="s">
        <v>31666</v>
      </c>
      <c r="B10739" t="s">
        <v>1446</v>
      </c>
      <c r="C10739">
        <v>4.5</v>
      </c>
      <c r="D10739">
        <v>23</v>
      </c>
      <c r="E10739">
        <v>799</v>
      </c>
      <c r="F10739">
        <v>719</v>
      </c>
      <c r="G10739" t="s">
        <v>42</v>
      </c>
      <c r="H10739" t="s">
        <v>31667</v>
      </c>
      <c r="I10739" t="s">
        <v>56</v>
      </c>
      <c r="J10739" t="s">
        <v>1449</v>
      </c>
      <c r="K10739" t="s">
        <v>31668</v>
      </c>
      <c r="L10739">
        <v>17013196</v>
      </c>
      <c r="M10739">
        <f t="shared" si="334"/>
        <v>16537</v>
      </c>
      <c r="N10739" s="2">
        <f t="shared" si="335"/>
        <v>10.012515644555695</v>
      </c>
    </row>
    <row r="10740" spans="1:14" x14ac:dyDescent="0.3">
      <c r="A10740" t="s">
        <v>3242</v>
      </c>
      <c r="B10740" t="s">
        <v>1382</v>
      </c>
      <c r="C10740">
        <v>3</v>
      </c>
      <c r="D10740">
        <v>2</v>
      </c>
      <c r="E10740">
        <v>1699</v>
      </c>
      <c r="F10740">
        <v>679</v>
      </c>
      <c r="G10740" t="s">
        <v>124</v>
      </c>
      <c r="H10740" t="s">
        <v>31669</v>
      </c>
      <c r="I10740" t="s">
        <v>132</v>
      </c>
      <c r="J10740" t="s">
        <v>1384</v>
      </c>
      <c r="K10740" t="s">
        <v>31670</v>
      </c>
      <c r="L10740">
        <v>17455806</v>
      </c>
      <c r="M10740">
        <f t="shared" si="334"/>
        <v>1358</v>
      </c>
      <c r="N10740" s="2">
        <f t="shared" si="335"/>
        <v>60.035314891112421</v>
      </c>
    </row>
    <row r="10741" spans="1:14" x14ac:dyDescent="0.3">
      <c r="A10741" t="s">
        <v>31671</v>
      </c>
      <c r="B10741" t="s">
        <v>41</v>
      </c>
      <c r="C10741">
        <v>3</v>
      </c>
      <c r="D10741">
        <v>4</v>
      </c>
      <c r="E10741">
        <v>1599</v>
      </c>
      <c r="F10741">
        <v>639</v>
      </c>
      <c r="G10741" t="s">
        <v>74</v>
      </c>
      <c r="H10741" t="s">
        <v>31672</v>
      </c>
      <c r="I10741" t="s">
        <v>2844</v>
      </c>
      <c r="J10741" t="s">
        <v>45</v>
      </c>
      <c r="K10741" t="s">
        <v>31673</v>
      </c>
      <c r="L10741">
        <v>12413284</v>
      </c>
      <c r="M10741">
        <f t="shared" si="334"/>
        <v>2556</v>
      </c>
      <c r="N10741" s="2">
        <f t="shared" si="335"/>
        <v>60.0375234521576</v>
      </c>
    </row>
    <row r="10742" spans="1:14" x14ac:dyDescent="0.3">
      <c r="A10742" t="s">
        <v>3973</v>
      </c>
      <c r="B10742" t="s">
        <v>733</v>
      </c>
      <c r="C10742">
        <v>4.3</v>
      </c>
      <c r="D10742">
        <v>105</v>
      </c>
      <c r="E10742">
        <v>1249</v>
      </c>
      <c r="F10742">
        <v>499</v>
      </c>
      <c r="G10742" t="s">
        <v>838</v>
      </c>
      <c r="H10742" t="s">
        <v>31674</v>
      </c>
      <c r="I10742" t="s">
        <v>1229</v>
      </c>
      <c r="J10742" t="s">
        <v>735</v>
      </c>
      <c r="K10742" t="s">
        <v>31675</v>
      </c>
      <c r="L10742">
        <v>14071030</v>
      </c>
      <c r="M10742">
        <f t="shared" si="334"/>
        <v>52395</v>
      </c>
      <c r="N10742" s="2">
        <f t="shared" si="335"/>
        <v>60.048038430744597</v>
      </c>
    </row>
    <row r="10743" spans="1:14" x14ac:dyDescent="0.3">
      <c r="A10743" t="s">
        <v>19719</v>
      </c>
      <c r="B10743" t="s">
        <v>424</v>
      </c>
      <c r="C10743">
        <v>4.4000000000000004</v>
      </c>
      <c r="D10743">
        <v>41</v>
      </c>
      <c r="E10743">
        <v>5399</v>
      </c>
      <c r="F10743">
        <v>2051</v>
      </c>
      <c r="G10743" t="s">
        <v>124</v>
      </c>
      <c r="H10743" t="s">
        <v>31676</v>
      </c>
      <c r="I10743" t="s">
        <v>132</v>
      </c>
      <c r="J10743" t="s">
        <v>426</v>
      </c>
      <c r="K10743" t="s">
        <v>31677</v>
      </c>
      <c r="L10743">
        <v>14860542</v>
      </c>
      <c r="M10743">
        <f t="shared" si="334"/>
        <v>84091</v>
      </c>
      <c r="N10743" s="2">
        <f t="shared" si="335"/>
        <v>62.011483608075565</v>
      </c>
    </row>
    <row r="10744" spans="1:14" x14ac:dyDescent="0.3">
      <c r="A10744" t="s">
        <v>31678</v>
      </c>
      <c r="B10744" t="s">
        <v>80</v>
      </c>
      <c r="C10744">
        <v>4.2</v>
      </c>
      <c r="D10744">
        <v>393</v>
      </c>
      <c r="E10744">
        <v>1399</v>
      </c>
      <c r="F10744">
        <v>839</v>
      </c>
      <c r="G10744" t="s">
        <v>42</v>
      </c>
      <c r="H10744" t="s">
        <v>31679</v>
      </c>
      <c r="I10744" t="s">
        <v>56</v>
      </c>
      <c r="J10744" t="s">
        <v>84</v>
      </c>
      <c r="K10744" t="s">
        <v>31680</v>
      </c>
      <c r="L10744">
        <v>11184982</v>
      </c>
      <c r="M10744">
        <f t="shared" si="334"/>
        <v>329727</v>
      </c>
      <c r="N10744" s="2">
        <f t="shared" si="335"/>
        <v>40.028591851322368</v>
      </c>
    </row>
    <row r="10745" spans="1:14" x14ac:dyDescent="0.3">
      <c r="A10745" t="s">
        <v>174</v>
      </c>
      <c r="B10745" t="s">
        <v>54</v>
      </c>
      <c r="C10745">
        <v>4.2</v>
      </c>
      <c r="D10745">
        <v>521</v>
      </c>
      <c r="E10745">
        <v>3299</v>
      </c>
      <c r="F10745">
        <v>1154</v>
      </c>
      <c r="G10745" t="s">
        <v>16</v>
      </c>
      <c r="H10745" t="s">
        <v>31681</v>
      </c>
      <c r="I10745" t="s">
        <v>177</v>
      </c>
      <c r="J10745" t="s">
        <v>57</v>
      </c>
      <c r="K10745" t="s">
        <v>31682</v>
      </c>
      <c r="L10745">
        <v>8448515</v>
      </c>
      <c r="M10745">
        <f t="shared" si="334"/>
        <v>601234</v>
      </c>
      <c r="N10745" s="2">
        <f t="shared" si="335"/>
        <v>65.019702940284944</v>
      </c>
    </row>
    <row r="10746" spans="1:14" x14ac:dyDescent="0.3">
      <c r="A10746" t="s">
        <v>31683</v>
      </c>
      <c r="B10746" t="s">
        <v>1513</v>
      </c>
      <c r="C10746">
        <v>4.7</v>
      </c>
      <c r="D10746">
        <v>22</v>
      </c>
      <c r="E10746">
        <v>1049</v>
      </c>
      <c r="F10746">
        <v>314</v>
      </c>
      <c r="G10746" t="s">
        <v>67</v>
      </c>
      <c r="H10746" t="s">
        <v>31684</v>
      </c>
      <c r="I10746" t="s">
        <v>37</v>
      </c>
      <c r="J10746" t="s">
        <v>1515</v>
      </c>
      <c r="K10746" t="s">
        <v>31685</v>
      </c>
      <c r="L10746">
        <v>16260816</v>
      </c>
      <c r="M10746">
        <f t="shared" si="334"/>
        <v>6908</v>
      </c>
      <c r="N10746" s="2">
        <f t="shared" si="335"/>
        <v>70.066730219256428</v>
      </c>
    </row>
    <row r="10747" spans="1:14" x14ac:dyDescent="0.3">
      <c r="A10747" t="s">
        <v>7351</v>
      </c>
      <c r="B10747" t="s">
        <v>7352</v>
      </c>
      <c r="C10747">
        <v>4.2</v>
      </c>
      <c r="D10747">
        <v>20</v>
      </c>
      <c r="E10747">
        <v>1299</v>
      </c>
      <c r="F10747">
        <v>1274</v>
      </c>
      <c r="G10747" t="s">
        <v>3840</v>
      </c>
      <c r="H10747" t="s">
        <v>31686</v>
      </c>
      <c r="I10747" t="s">
        <v>3629</v>
      </c>
      <c r="J10747" t="s">
        <v>7354</v>
      </c>
      <c r="K10747" t="s">
        <v>31687</v>
      </c>
      <c r="L10747">
        <v>11972676</v>
      </c>
      <c r="M10747">
        <f t="shared" si="334"/>
        <v>25480</v>
      </c>
      <c r="N10747" s="2">
        <f t="shared" si="335"/>
        <v>1.9245573518090839</v>
      </c>
    </row>
    <row r="10748" spans="1:14" x14ac:dyDescent="0.3">
      <c r="A10748" t="s">
        <v>2046</v>
      </c>
      <c r="B10748" t="s">
        <v>917</v>
      </c>
      <c r="C10748">
        <v>3.5</v>
      </c>
      <c r="D10748">
        <v>16</v>
      </c>
      <c r="E10748">
        <v>1349</v>
      </c>
      <c r="F10748">
        <v>526</v>
      </c>
      <c r="G10748" t="s">
        <v>31688</v>
      </c>
      <c r="H10748" t="s">
        <v>31689</v>
      </c>
      <c r="I10748" t="s">
        <v>126</v>
      </c>
      <c r="J10748" t="s">
        <v>919</v>
      </c>
      <c r="K10748" t="s">
        <v>31690</v>
      </c>
      <c r="L10748">
        <v>17132174</v>
      </c>
      <c r="M10748">
        <f t="shared" si="334"/>
        <v>8416</v>
      </c>
      <c r="N10748" s="2">
        <f t="shared" si="335"/>
        <v>61.008154188287619</v>
      </c>
    </row>
    <row r="10749" spans="1:14" x14ac:dyDescent="0.3">
      <c r="A10749" t="s">
        <v>31691</v>
      </c>
      <c r="B10749" t="s">
        <v>12152</v>
      </c>
      <c r="C10749">
        <v>4.5999999999999996</v>
      </c>
      <c r="D10749">
        <v>116</v>
      </c>
      <c r="E10749">
        <v>1950</v>
      </c>
      <c r="F10749">
        <v>624</v>
      </c>
      <c r="G10749" t="s">
        <v>16</v>
      </c>
      <c r="H10749" t="s">
        <v>31692</v>
      </c>
      <c r="I10749" t="s">
        <v>388</v>
      </c>
      <c r="J10749" t="s">
        <v>12154</v>
      </c>
      <c r="K10749" t="s">
        <v>31693</v>
      </c>
      <c r="L10749">
        <v>14520920</v>
      </c>
      <c r="M10749">
        <f t="shared" si="334"/>
        <v>72384</v>
      </c>
      <c r="N10749" s="2">
        <f t="shared" si="335"/>
        <v>68</v>
      </c>
    </row>
    <row r="10750" spans="1:14" x14ac:dyDescent="0.3">
      <c r="A10750" t="s">
        <v>510</v>
      </c>
      <c r="B10750" t="s">
        <v>3055</v>
      </c>
      <c r="C10750">
        <v>4.7</v>
      </c>
      <c r="D10750">
        <v>204</v>
      </c>
      <c r="E10750">
        <v>2999</v>
      </c>
      <c r="F10750">
        <v>2249</v>
      </c>
      <c r="G10750" t="s">
        <v>16</v>
      </c>
      <c r="H10750" t="s">
        <v>31694</v>
      </c>
      <c r="I10750" t="s">
        <v>513</v>
      </c>
      <c r="J10750" t="s">
        <v>3057</v>
      </c>
      <c r="K10750" t="s">
        <v>31695</v>
      </c>
      <c r="L10750">
        <v>12882000</v>
      </c>
      <c r="M10750">
        <f t="shared" si="334"/>
        <v>458796</v>
      </c>
      <c r="N10750" s="2">
        <f t="shared" si="335"/>
        <v>25.008336112037345</v>
      </c>
    </row>
    <row r="10751" spans="1:14" x14ac:dyDescent="0.3">
      <c r="A10751" t="s">
        <v>3651</v>
      </c>
      <c r="B10751" t="s">
        <v>689</v>
      </c>
      <c r="C10751">
        <v>4</v>
      </c>
      <c r="D10751">
        <v>14</v>
      </c>
      <c r="E10751">
        <v>1590</v>
      </c>
      <c r="F10751">
        <v>715</v>
      </c>
      <c r="G10751" t="s">
        <v>3652</v>
      </c>
      <c r="H10751" t="s">
        <v>31696</v>
      </c>
      <c r="I10751" t="s">
        <v>586</v>
      </c>
      <c r="J10751" t="s">
        <v>692</v>
      </c>
      <c r="K10751" t="s">
        <v>31697</v>
      </c>
      <c r="L10751">
        <v>17969140</v>
      </c>
      <c r="M10751">
        <f t="shared" si="334"/>
        <v>10010</v>
      </c>
      <c r="N10751" s="2">
        <f t="shared" si="335"/>
        <v>55.031446540880502</v>
      </c>
    </row>
    <row r="10752" spans="1:14" x14ac:dyDescent="0.3">
      <c r="A10752" t="s">
        <v>25363</v>
      </c>
      <c r="B10752" t="s">
        <v>1513</v>
      </c>
      <c r="C10752">
        <v>3.7</v>
      </c>
      <c r="D10752">
        <v>7</v>
      </c>
      <c r="E10752">
        <v>1999</v>
      </c>
      <c r="F10752">
        <v>799</v>
      </c>
      <c r="G10752" t="s">
        <v>1536</v>
      </c>
      <c r="H10752" t="s">
        <v>31698</v>
      </c>
      <c r="I10752" t="s">
        <v>83</v>
      </c>
      <c r="J10752" t="s">
        <v>1515</v>
      </c>
      <c r="K10752" t="s">
        <v>29203</v>
      </c>
      <c r="L10752">
        <v>17070134</v>
      </c>
      <c r="M10752">
        <f t="shared" si="334"/>
        <v>5593</v>
      </c>
      <c r="N10752" s="2">
        <f t="shared" si="335"/>
        <v>60.030015007503756</v>
      </c>
    </row>
    <row r="10753" spans="1:14" x14ac:dyDescent="0.3">
      <c r="A10753" t="s">
        <v>1888</v>
      </c>
      <c r="B10753" t="s">
        <v>1513</v>
      </c>
      <c r="C10753">
        <v>3.8</v>
      </c>
      <c r="D10753">
        <v>64</v>
      </c>
      <c r="E10753">
        <v>1599</v>
      </c>
      <c r="F10753">
        <v>559</v>
      </c>
      <c r="G10753" t="s">
        <v>124</v>
      </c>
      <c r="H10753" t="s">
        <v>31699</v>
      </c>
      <c r="I10753" t="s">
        <v>50</v>
      </c>
      <c r="J10753" t="s">
        <v>1515</v>
      </c>
      <c r="K10753" t="s">
        <v>31700</v>
      </c>
      <c r="L10753">
        <v>16590220</v>
      </c>
      <c r="M10753">
        <f t="shared" si="334"/>
        <v>35776</v>
      </c>
      <c r="N10753" s="2">
        <f t="shared" si="335"/>
        <v>65.040650406504056</v>
      </c>
    </row>
    <row r="10754" spans="1:14" x14ac:dyDescent="0.3">
      <c r="A10754" t="s">
        <v>31701</v>
      </c>
      <c r="B10754" t="s">
        <v>3865</v>
      </c>
      <c r="C10754">
        <v>3.6</v>
      </c>
      <c r="D10754">
        <v>207</v>
      </c>
      <c r="E10754">
        <v>1599</v>
      </c>
      <c r="F10754">
        <v>719</v>
      </c>
      <c r="G10754" t="s">
        <v>1536</v>
      </c>
      <c r="H10754" t="s">
        <v>31702</v>
      </c>
      <c r="I10754" t="s">
        <v>83</v>
      </c>
      <c r="J10754" t="s">
        <v>3867</v>
      </c>
      <c r="K10754" t="s">
        <v>31703</v>
      </c>
      <c r="L10754">
        <v>10415134</v>
      </c>
      <c r="M10754">
        <f t="shared" si="334"/>
        <v>148833</v>
      </c>
      <c r="N10754" s="2">
        <f t="shared" si="335"/>
        <v>55.03439649781113</v>
      </c>
    </row>
    <row r="10755" spans="1:14" x14ac:dyDescent="0.3">
      <c r="A10755" t="s">
        <v>31704</v>
      </c>
      <c r="B10755" t="s">
        <v>28119</v>
      </c>
      <c r="C10755">
        <v>4.4000000000000004</v>
      </c>
      <c r="D10755">
        <v>30</v>
      </c>
      <c r="E10755">
        <v>2099</v>
      </c>
      <c r="F10755">
        <v>1049</v>
      </c>
      <c r="G10755" t="s">
        <v>67</v>
      </c>
      <c r="H10755" t="s">
        <v>31705</v>
      </c>
      <c r="I10755" t="s">
        <v>201</v>
      </c>
      <c r="J10755" t="s">
        <v>28121</v>
      </c>
      <c r="K10755" t="s">
        <v>31706</v>
      </c>
      <c r="L10755">
        <v>14516158</v>
      </c>
      <c r="M10755">
        <f t="shared" ref="M10755:M10818" si="336">D10755*F10755</f>
        <v>31470</v>
      </c>
      <c r="N10755" s="2">
        <f t="shared" ref="N10755:N10818" si="337">((E10755-F10755)/E10755) *100</f>
        <v>50.023820867079557</v>
      </c>
    </row>
    <row r="10756" spans="1:14" x14ac:dyDescent="0.3">
      <c r="A10756" t="s">
        <v>651</v>
      </c>
      <c r="B10756" t="s">
        <v>87</v>
      </c>
      <c r="C10756">
        <v>4.2</v>
      </c>
      <c r="D10756">
        <v>25</v>
      </c>
      <c r="E10756">
        <v>2199</v>
      </c>
      <c r="F10756">
        <v>1253</v>
      </c>
      <c r="G10756" t="s">
        <v>2446</v>
      </c>
      <c r="H10756" t="s">
        <v>31707</v>
      </c>
      <c r="I10756" t="s">
        <v>297</v>
      </c>
      <c r="J10756" t="s">
        <v>91</v>
      </c>
      <c r="K10756" t="s">
        <v>31708</v>
      </c>
      <c r="L10756">
        <v>16106776</v>
      </c>
      <c r="M10756">
        <f t="shared" si="336"/>
        <v>31325</v>
      </c>
      <c r="N10756" s="2">
        <f t="shared" si="337"/>
        <v>43.019554342883126</v>
      </c>
    </row>
    <row r="10757" spans="1:14" x14ac:dyDescent="0.3">
      <c r="A10757" t="s">
        <v>25560</v>
      </c>
      <c r="B10757" t="s">
        <v>3376</v>
      </c>
      <c r="C10757">
        <v>4.4000000000000004</v>
      </c>
      <c r="D10757">
        <v>150</v>
      </c>
      <c r="E10757">
        <v>2495</v>
      </c>
      <c r="F10757">
        <v>499</v>
      </c>
      <c r="G10757" t="s">
        <v>16</v>
      </c>
      <c r="H10757" t="s">
        <v>31709</v>
      </c>
      <c r="I10757" t="s">
        <v>388</v>
      </c>
      <c r="J10757" t="s">
        <v>3378</v>
      </c>
      <c r="K10757" t="s">
        <v>31710</v>
      </c>
      <c r="L10757">
        <v>14118520</v>
      </c>
      <c r="M10757">
        <f t="shared" si="336"/>
        <v>74850</v>
      </c>
      <c r="N10757" s="2">
        <f t="shared" si="337"/>
        <v>80</v>
      </c>
    </row>
    <row r="10758" spans="1:14" x14ac:dyDescent="0.3">
      <c r="A10758" t="s">
        <v>1027</v>
      </c>
      <c r="B10758" t="s">
        <v>12415</v>
      </c>
      <c r="C10758">
        <v>3.2</v>
      </c>
      <c r="D10758">
        <v>5</v>
      </c>
      <c r="E10758">
        <v>899</v>
      </c>
      <c r="F10758">
        <v>629</v>
      </c>
      <c r="G10758" t="s">
        <v>242</v>
      </c>
      <c r="H10758" t="s">
        <v>31711</v>
      </c>
      <c r="I10758" t="s">
        <v>244</v>
      </c>
      <c r="J10758" t="s">
        <v>12417</v>
      </c>
      <c r="K10758" t="s">
        <v>31712</v>
      </c>
      <c r="L10758">
        <v>17974952</v>
      </c>
      <c r="M10758">
        <f t="shared" si="336"/>
        <v>3145</v>
      </c>
      <c r="N10758" s="2">
        <f t="shared" si="337"/>
        <v>30.033370411568409</v>
      </c>
    </row>
    <row r="10759" spans="1:14" x14ac:dyDescent="0.3">
      <c r="A10759" t="s">
        <v>31713</v>
      </c>
      <c r="B10759" t="s">
        <v>2712</v>
      </c>
      <c r="C10759">
        <v>4.4000000000000004</v>
      </c>
      <c r="D10759">
        <v>40</v>
      </c>
      <c r="E10759">
        <v>2799</v>
      </c>
      <c r="F10759">
        <v>1399</v>
      </c>
      <c r="G10759" t="s">
        <v>67</v>
      </c>
      <c r="H10759" t="s">
        <v>31714</v>
      </c>
      <c r="I10759" t="s">
        <v>862</v>
      </c>
      <c r="J10759" t="s">
        <v>2714</v>
      </c>
      <c r="K10759" t="s">
        <v>31715</v>
      </c>
      <c r="L10759">
        <v>15267232</v>
      </c>
      <c r="M10759">
        <f t="shared" si="336"/>
        <v>55960</v>
      </c>
      <c r="N10759" s="2">
        <f t="shared" si="337"/>
        <v>50.017863522686682</v>
      </c>
    </row>
    <row r="10760" spans="1:14" x14ac:dyDescent="0.3">
      <c r="A10760" t="s">
        <v>31716</v>
      </c>
      <c r="B10760" t="s">
        <v>13014</v>
      </c>
      <c r="C10760">
        <v>4.3</v>
      </c>
      <c r="D10760">
        <v>23</v>
      </c>
      <c r="E10760">
        <v>299</v>
      </c>
      <c r="F10760">
        <v>299</v>
      </c>
      <c r="G10760" t="s">
        <v>29</v>
      </c>
      <c r="H10760" t="s">
        <v>31717</v>
      </c>
      <c r="I10760" t="s">
        <v>1941</v>
      </c>
      <c r="J10760" t="s">
        <v>13016</v>
      </c>
      <c r="K10760" t="s">
        <v>31718</v>
      </c>
      <c r="L10760">
        <v>13913914</v>
      </c>
      <c r="M10760">
        <f t="shared" si="336"/>
        <v>6877</v>
      </c>
      <c r="N10760" s="2">
        <f t="shared" si="337"/>
        <v>0</v>
      </c>
    </row>
    <row r="10761" spans="1:14" x14ac:dyDescent="0.3">
      <c r="A10761" t="s">
        <v>31719</v>
      </c>
      <c r="B10761" t="s">
        <v>87</v>
      </c>
      <c r="C10761">
        <v>4.0999999999999996</v>
      </c>
      <c r="D10761">
        <v>14</v>
      </c>
      <c r="E10761">
        <v>1199</v>
      </c>
      <c r="F10761">
        <v>683</v>
      </c>
      <c r="G10761" t="s">
        <v>29</v>
      </c>
      <c r="H10761" t="s">
        <v>31720</v>
      </c>
      <c r="I10761" t="s">
        <v>37</v>
      </c>
      <c r="J10761" t="s">
        <v>91</v>
      </c>
      <c r="K10761" t="s">
        <v>31721</v>
      </c>
      <c r="L10761">
        <v>17253434</v>
      </c>
      <c r="M10761">
        <f t="shared" si="336"/>
        <v>9562</v>
      </c>
      <c r="N10761" s="2">
        <f t="shared" si="337"/>
        <v>43.035863219349459</v>
      </c>
    </row>
    <row r="10762" spans="1:14" x14ac:dyDescent="0.3">
      <c r="A10762" t="s">
        <v>9141</v>
      </c>
      <c r="B10762" t="s">
        <v>866</v>
      </c>
      <c r="C10762">
        <v>4.3</v>
      </c>
      <c r="D10762">
        <v>52</v>
      </c>
      <c r="E10762">
        <v>1999</v>
      </c>
      <c r="F10762">
        <v>1699</v>
      </c>
      <c r="G10762" t="s">
        <v>2167</v>
      </c>
      <c r="H10762" t="s">
        <v>31722</v>
      </c>
      <c r="I10762" t="s">
        <v>446</v>
      </c>
      <c r="J10762" t="s">
        <v>868</v>
      </c>
      <c r="K10762" t="s">
        <v>31723</v>
      </c>
      <c r="L10762">
        <v>7215573</v>
      </c>
      <c r="M10762">
        <f t="shared" si="336"/>
        <v>88348</v>
      </c>
      <c r="N10762" s="2">
        <f t="shared" si="337"/>
        <v>15.007503751875939</v>
      </c>
    </row>
    <row r="10763" spans="1:14" x14ac:dyDescent="0.3">
      <c r="A10763" t="s">
        <v>5137</v>
      </c>
      <c r="B10763" t="s">
        <v>733</v>
      </c>
      <c r="C10763">
        <v>4</v>
      </c>
      <c r="D10763">
        <v>45</v>
      </c>
      <c r="E10763">
        <v>1299</v>
      </c>
      <c r="F10763">
        <v>519</v>
      </c>
      <c r="G10763" t="s">
        <v>1657</v>
      </c>
      <c r="H10763" t="s">
        <v>31724</v>
      </c>
      <c r="I10763" t="s">
        <v>297</v>
      </c>
      <c r="J10763" t="s">
        <v>735</v>
      </c>
      <c r="K10763" t="s">
        <v>31725</v>
      </c>
      <c r="L10763">
        <v>15708610</v>
      </c>
      <c r="M10763">
        <f t="shared" si="336"/>
        <v>23355</v>
      </c>
      <c r="N10763" s="2">
        <f t="shared" si="337"/>
        <v>60.046189376443415</v>
      </c>
    </row>
    <row r="10764" spans="1:14" x14ac:dyDescent="0.3">
      <c r="A10764" t="s">
        <v>3910</v>
      </c>
      <c r="B10764" t="s">
        <v>4362</v>
      </c>
      <c r="C10764">
        <v>4.7</v>
      </c>
      <c r="D10764">
        <v>12</v>
      </c>
      <c r="E10764">
        <v>2499</v>
      </c>
      <c r="F10764">
        <v>1874</v>
      </c>
      <c r="G10764" s="3">
        <v>2.9293430303030299E+41</v>
      </c>
      <c r="H10764" t="s">
        <v>31726</v>
      </c>
      <c r="I10764" t="s">
        <v>83</v>
      </c>
      <c r="J10764" t="s">
        <v>4365</v>
      </c>
      <c r="K10764" t="s">
        <v>31727</v>
      </c>
      <c r="L10764">
        <v>15778804</v>
      </c>
      <c r="M10764">
        <f t="shared" si="336"/>
        <v>22488</v>
      </c>
      <c r="N10764" s="2">
        <f t="shared" si="337"/>
        <v>25.010004001600638</v>
      </c>
    </row>
    <row r="10765" spans="1:14" x14ac:dyDescent="0.3">
      <c r="A10765" t="s">
        <v>31728</v>
      </c>
      <c r="B10765" t="s">
        <v>5108</v>
      </c>
      <c r="C10765">
        <v>4.7</v>
      </c>
      <c r="D10765">
        <v>16</v>
      </c>
      <c r="E10765">
        <v>1299</v>
      </c>
      <c r="F10765">
        <v>779</v>
      </c>
      <c r="G10765" t="s">
        <v>42</v>
      </c>
      <c r="H10765" t="s">
        <v>31729</v>
      </c>
      <c r="I10765" t="s">
        <v>56</v>
      </c>
      <c r="J10765" t="s">
        <v>5110</v>
      </c>
      <c r="K10765" t="s">
        <v>31730</v>
      </c>
      <c r="L10765">
        <v>17037446</v>
      </c>
      <c r="M10765">
        <f t="shared" si="336"/>
        <v>12464</v>
      </c>
      <c r="N10765" s="2">
        <f t="shared" si="337"/>
        <v>40.030792917628943</v>
      </c>
    </row>
    <row r="10766" spans="1:14" x14ac:dyDescent="0.3">
      <c r="A10766" t="s">
        <v>22316</v>
      </c>
      <c r="B10766" t="s">
        <v>230</v>
      </c>
      <c r="C10766">
        <v>4.7</v>
      </c>
      <c r="D10766">
        <v>13</v>
      </c>
      <c r="E10766">
        <v>1899</v>
      </c>
      <c r="F10766">
        <v>1139</v>
      </c>
      <c r="G10766" t="s">
        <v>563</v>
      </c>
      <c r="H10766" t="s">
        <v>31731</v>
      </c>
      <c r="I10766" t="s">
        <v>297</v>
      </c>
      <c r="J10766" t="s">
        <v>232</v>
      </c>
      <c r="K10766" t="s">
        <v>31732</v>
      </c>
      <c r="L10766">
        <v>17051874</v>
      </c>
      <c r="M10766">
        <f t="shared" si="336"/>
        <v>14807</v>
      </c>
      <c r="N10766" s="2">
        <f t="shared" si="337"/>
        <v>40.021063717746181</v>
      </c>
    </row>
    <row r="10767" spans="1:14" x14ac:dyDescent="0.3">
      <c r="A10767" t="s">
        <v>978</v>
      </c>
      <c r="B10767" t="s">
        <v>165</v>
      </c>
      <c r="C10767">
        <v>4.9000000000000004</v>
      </c>
      <c r="D10767">
        <v>8</v>
      </c>
      <c r="E10767">
        <v>1499</v>
      </c>
      <c r="F10767">
        <v>749</v>
      </c>
      <c r="G10767" t="s">
        <v>29</v>
      </c>
      <c r="H10767" t="s">
        <v>31733</v>
      </c>
      <c r="I10767" t="s">
        <v>37</v>
      </c>
      <c r="J10767" t="s">
        <v>168</v>
      </c>
      <c r="K10767" t="s">
        <v>31734</v>
      </c>
      <c r="L10767">
        <v>16848412</v>
      </c>
      <c r="M10767">
        <f t="shared" si="336"/>
        <v>5992</v>
      </c>
      <c r="N10767" s="2">
        <f t="shared" si="337"/>
        <v>50.033355570380259</v>
      </c>
    </row>
    <row r="10768" spans="1:14" x14ac:dyDescent="0.3">
      <c r="A10768" t="s">
        <v>31735</v>
      </c>
      <c r="B10768" t="s">
        <v>5108</v>
      </c>
      <c r="C10768">
        <v>4.3</v>
      </c>
      <c r="D10768">
        <v>111</v>
      </c>
      <c r="E10768">
        <v>2299</v>
      </c>
      <c r="F10768">
        <v>919</v>
      </c>
      <c r="G10768" t="s">
        <v>42</v>
      </c>
      <c r="H10768" t="s">
        <v>31736</v>
      </c>
      <c r="I10768" t="s">
        <v>50</v>
      </c>
      <c r="J10768" t="s">
        <v>5110</v>
      </c>
      <c r="K10768" t="s">
        <v>31737</v>
      </c>
      <c r="L10768">
        <v>13186638</v>
      </c>
      <c r="M10768">
        <f t="shared" si="336"/>
        <v>102009</v>
      </c>
      <c r="N10768" s="2">
        <f t="shared" si="337"/>
        <v>60.026098303610262</v>
      </c>
    </row>
    <row r="10769" spans="1:14" x14ac:dyDescent="0.3">
      <c r="A10769" t="s">
        <v>3120</v>
      </c>
      <c r="B10769" t="s">
        <v>371</v>
      </c>
      <c r="C10769">
        <v>3.7</v>
      </c>
      <c r="D10769">
        <v>18</v>
      </c>
      <c r="E10769">
        <v>2298</v>
      </c>
      <c r="F10769">
        <v>919</v>
      </c>
      <c r="G10769" t="s">
        <v>838</v>
      </c>
      <c r="H10769" t="s">
        <v>31738</v>
      </c>
      <c r="I10769" t="s">
        <v>446</v>
      </c>
      <c r="J10769" t="s">
        <v>374</v>
      </c>
      <c r="K10769" t="s">
        <v>31739</v>
      </c>
      <c r="L10769">
        <v>13765500</v>
      </c>
      <c r="M10769">
        <f t="shared" si="336"/>
        <v>16542</v>
      </c>
      <c r="N10769" s="2">
        <f t="shared" si="337"/>
        <v>60.008703220191471</v>
      </c>
    </row>
    <row r="10770" spans="1:14" x14ac:dyDescent="0.3">
      <c r="A10770" t="s">
        <v>941</v>
      </c>
      <c r="B10770" t="s">
        <v>230</v>
      </c>
      <c r="C10770">
        <v>4.3</v>
      </c>
      <c r="D10770">
        <v>90</v>
      </c>
      <c r="E10770">
        <v>799</v>
      </c>
      <c r="F10770">
        <v>319</v>
      </c>
      <c r="G10770" t="s">
        <v>42</v>
      </c>
      <c r="H10770" t="s">
        <v>31740</v>
      </c>
      <c r="I10770" t="s">
        <v>37</v>
      </c>
      <c r="J10770" t="s">
        <v>232</v>
      </c>
      <c r="K10770" t="s">
        <v>31741</v>
      </c>
      <c r="L10770">
        <v>11893850</v>
      </c>
      <c r="M10770">
        <f t="shared" si="336"/>
        <v>28710</v>
      </c>
      <c r="N10770" s="2">
        <f t="shared" si="337"/>
        <v>60.075093867334175</v>
      </c>
    </row>
    <row r="10771" spans="1:14" x14ac:dyDescent="0.3">
      <c r="A10771" t="s">
        <v>31742</v>
      </c>
      <c r="B10771" t="s">
        <v>54</v>
      </c>
      <c r="C10771">
        <v>4.4000000000000004</v>
      </c>
      <c r="D10771">
        <v>14</v>
      </c>
      <c r="E10771">
        <v>1899</v>
      </c>
      <c r="F10771">
        <v>569</v>
      </c>
      <c r="G10771" t="s">
        <v>242</v>
      </c>
      <c r="H10771" t="s">
        <v>31743</v>
      </c>
      <c r="I10771" t="s">
        <v>244</v>
      </c>
      <c r="J10771" t="s">
        <v>57</v>
      </c>
      <c r="K10771" t="s">
        <v>31744</v>
      </c>
      <c r="L10771">
        <v>14292486</v>
      </c>
      <c r="M10771">
        <f t="shared" si="336"/>
        <v>7966</v>
      </c>
      <c r="N10771" s="2">
        <f t="shared" si="337"/>
        <v>70.036861506055814</v>
      </c>
    </row>
    <row r="10772" spans="1:14" x14ac:dyDescent="0.3">
      <c r="A10772" t="s">
        <v>3910</v>
      </c>
      <c r="B10772" t="s">
        <v>1513</v>
      </c>
      <c r="C10772">
        <v>4.3</v>
      </c>
      <c r="D10772">
        <v>6</v>
      </c>
      <c r="E10772">
        <v>1749</v>
      </c>
      <c r="F10772">
        <v>874</v>
      </c>
      <c r="G10772" t="s">
        <v>1536</v>
      </c>
      <c r="H10772" t="s">
        <v>31745</v>
      </c>
      <c r="I10772" t="s">
        <v>83</v>
      </c>
      <c r="J10772" t="s">
        <v>1515</v>
      </c>
      <c r="K10772" t="s">
        <v>31746</v>
      </c>
      <c r="L10772">
        <v>15968370</v>
      </c>
      <c r="M10772">
        <f t="shared" si="336"/>
        <v>5244</v>
      </c>
      <c r="N10772" s="2">
        <f t="shared" si="337"/>
        <v>50.028587764436814</v>
      </c>
    </row>
    <row r="10773" spans="1:14" x14ac:dyDescent="0.3">
      <c r="A10773" t="s">
        <v>31747</v>
      </c>
      <c r="B10773" t="s">
        <v>3452</v>
      </c>
      <c r="C10773">
        <v>4.5999999999999996</v>
      </c>
      <c r="D10773">
        <v>57</v>
      </c>
      <c r="E10773">
        <v>2399</v>
      </c>
      <c r="F10773">
        <v>767</v>
      </c>
      <c r="G10773" t="s">
        <v>67</v>
      </c>
      <c r="H10773" t="s">
        <v>31748</v>
      </c>
      <c r="I10773" t="s">
        <v>752</v>
      </c>
      <c r="J10773" t="s">
        <v>3454</v>
      </c>
      <c r="K10773" t="s">
        <v>31749</v>
      </c>
      <c r="L10773">
        <v>15598238</v>
      </c>
      <c r="M10773">
        <f t="shared" si="336"/>
        <v>43719</v>
      </c>
      <c r="N10773" s="2">
        <f t="shared" si="337"/>
        <v>68.028345143809915</v>
      </c>
    </row>
    <row r="10774" spans="1:14" x14ac:dyDescent="0.3">
      <c r="A10774" t="s">
        <v>16079</v>
      </c>
      <c r="B10774" t="s">
        <v>80</v>
      </c>
      <c r="C10774">
        <v>4.4000000000000004</v>
      </c>
      <c r="D10774">
        <v>272</v>
      </c>
      <c r="E10774">
        <v>599</v>
      </c>
      <c r="F10774">
        <v>329</v>
      </c>
      <c r="G10774" t="s">
        <v>67</v>
      </c>
      <c r="H10774" t="s">
        <v>31750</v>
      </c>
      <c r="I10774" t="s">
        <v>37</v>
      </c>
      <c r="J10774" t="s">
        <v>84</v>
      </c>
      <c r="K10774" t="s">
        <v>31751</v>
      </c>
      <c r="L10774">
        <v>13220702</v>
      </c>
      <c r="M10774">
        <f t="shared" si="336"/>
        <v>89488</v>
      </c>
      <c r="N10774" s="2">
        <f t="shared" si="337"/>
        <v>45.075125208681129</v>
      </c>
    </row>
    <row r="10775" spans="1:14" x14ac:dyDescent="0.3">
      <c r="A10775" t="s">
        <v>31752</v>
      </c>
      <c r="B10775" t="s">
        <v>2435</v>
      </c>
      <c r="C10775">
        <v>3.9</v>
      </c>
      <c r="D10775">
        <v>14</v>
      </c>
      <c r="E10775">
        <v>1499</v>
      </c>
      <c r="F10775">
        <v>1499</v>
      </c>
      <c r="G10775" t="s">
        <v>16</v>
      </c>
      <c r="H10775" t="s">
        <v>31753</v>
      </c>
      <c r="I10775" t="s">
        <v>586</v>
      </c>
      <c r="J10775" t="s">
        <v>2438</v>
      </c>
      <c r="K10775" t="s">
        <v>31754</v>
      </c>
      <c r="L10775">
        <v>16718210</v>
      </c>
      <c r="M10775">
        <f t="shared" si="336"/>
        <v>20986</v>
      </c>
      <c r="N10775" s="2">
        <f t="shared" si="337"/>
        <v>0</v>
      </c>
    </row>
    <row r="10776" spans="1:14" x14ac:dyDescent="0.3">
      <c r="A10776" t="s">
        <v>31755</v>
      </c>
      <c r="B10776" t="s">
        <v>31756</v>
      </c>
      <c r="C10776">
        <v>4.5999999999999996</v>
      </c>
      <c r="D10776">
        <v>13</v>
      </c>
      <c r="E10776">
        <v>6520</v>
      </c>
      <c r="F10776">
        <v>2309</v>
      </c>
      <c r="G10776" t="s">
        <v>1868</v>
      </c>
      <c r="H10776" t="s">
        <v>31757</v>
      </c>
      <c r="I10776" t="s">
        <v>2785</v>
      </c>
      <c r="J10776" t="s">
        <v>31758</v>
      </c>
      <c r="K10776" t="s">
        <v>31759</v>
      </c>
      <c r="L10776">
        <v>16835480</v>
      </c>
      <c r="M10776">
        <f t="shared" si="336"/>
        <v>30017</v>
      </c>
      <c r="N10776" s="2">
        <f t="shared" si="337"/>
        <v>64.585889570552141</v>
      </c>
    </row>
    <row r="10777" spans="1:14" x14ac:dyDescent="0.3">
      <c r="A10777" t="s">
        <v>2279</v>
      </c>
      <c r="B10777" t="s">
        <v>1693</v>
      </c>
      <c r="C10777">
        <v>4.2</v>
      </c>
      <c r="D10777">
        <v>493</v>
      </c>
      <c r="E10777">
        <v>999</v>
      </c>
      <c r="F10777">
        <v>499</v>
      </c>
      <c r="G10777" t="s">
        <v>67</v>
      </c>
      <c r="H10777" t="s">
        <v>31760</v>
      </c>
      <c r="I10777" t="s">
        <v>37</v>
      </c>
      <c r="J10777" t="s">
        <v>1695</v>
      </c>
      <c r="K10777" t="s">
        <v>31761</v>
      </c>
      <c r="L10777">
        <v>11582800</v>
      </c>
      <c r="M10777">
        <f t="shared" si="336"/>
        <v>246007</v>
      </c>
      <c r="N10777" s="2">
        <f t="shared" si="337"/>
        <v>50.050050050050054</v>
      </c>
    </row>
    <row r="10778" spans="1:14" x14ac:dyDescent="0.3">
      <c r="A10778" t="s">
        <v>22391</v>
      </c>
      <c r="B10778" t="s">
        <v>1513</v>
      </c>
      <c r="C10778">
        <v>4.3</v>
      </c>
      <c r="D10778">
        <v>13</v>
      </c>
      <c r="E10778">
        <v>1899</v>
      </c>
      <c r="F10778">
        <v>759</v>
      </c>
      <c r="G10778" t="s">
        <v>124</v>
      </c>
      <c r="H10778" t="s">
        <v>31762</v>
      </c>
      <c r="I10778" t="s">
        <v>126</v>
      </c>
      <c r="J10778" t="s">
        <v>1515</v>
      </c>
      <c r="K10778" t="s">
        <v>31763</v>
      </c>
      <c r="L10778">
        <v>16927202</v>
      </c>
      <c r="M10778">
        <f t="shared" si="336"/>
        <v>9867</v>
      </c>
      <c r="N10778" s="2">
        <f t="shared" si="337"/>
        <v>60.031595576619281</v>
      </c>
    </row>
    <row r="10779" spans="1:14" x14ac:dyDescent="0.3">
      <c r="A10779" t="s">
        <v>6684</v>
      </c>
      <c r="B10779" t="s">
        <v>1458</v>
      </c>
      <c r="C10779">
        <v>4</v>
      </c>
      <c r="D10779">
        <v>303</v>
      </c>
      <c r="E10779">
        <v>1995</v>
      </c>
      <c r="F10779">
        <v>1496</v>
      </c>
      <c r="G10779" t="s">
        <v>242</v>
      </c>
      <c r="H10779" t="s">
        <v>31764</v>
      </c>
      <c r="I10779" t="s">
        <v>1176</v>
      </c>
      <c r="J10779" t="s">
        <v>1460</v>
      </c>
      <c r="K10779" t="s">
        <v>31765</v>
      </c>
      <c r="L10779">
        <v>11121126</v>
      </c>
      <c r="M10779">
        <f t="shared" si="336"/>
        <v>453288</v>
      </c>
      <c r="N10779" s="2">
        <f t="shared" si="337"/>
        <v>25.012531328320804</v>
      </c>
    </row>
    <row r="10780" spans="1:14" x14ac:dyDescent="0.3">
      <c r="A10780" t="s">
        <v>31766</v>
      </c>
      <c r="B10780" t="s">
        <v>187</v>
      </c>
      <c r="C10780">
        <v>4.5</v>
      </c>
      <c r="D10780">
        <v>221</v>
      </c>
      <c r="E10780">
        <v>1599</v>
      </c>
      <c r="F10780">
        <v>479</v>
      </c>
      <c r="G10780" t="s">
        <v>16</v>
      </c>
      <c r="H10780" t="s">
        <v>31767</v>
      </c>
      <c r="I10780" t="s">
        <v>189</v>
      </c>
      <c r="J10780" t="s">
        <v>190</v>
      </c>
      <c r="K10780" t="s">
        <v>31768</v>
      </c>
      <c r="L10780">
        <v>11731292</v>
      </c>
      <c r="M10780">
        <f t="shared" si="336"/>
        <v>105859</v>
      </c>
      <c r="N10780" s="2">
        <f t="shared" si="337"/>
        <v>70.043777360850541</v>
      </c>
    </row>
    <row r="10781" spans="1:14" x14ac:dyDescent="0.3">
      <c r="A10781" t="s">
        <v>31769</v>
      </c>
      <c r="B10781" t="s">
        <v>1913</v>
      </c>
      <c r="C10781">
        <v>3.7</v>
      </c>
      <c r="D10781">
        <v>218</v>
      </c>
      <c r="E10781">
        <v>1999</v>
      </c>
      <c r="F10781">
        <v>659</v>
      </c>
      <c r="G10781" t="s">
        <v>16</v>
      </c>
      <c r="H10781" t="s">
        <v>31770</v>
      </c>
      <c r="I10781" t="s">
        <v>18</v>
      </c>
      <c r="J10781" t="s">
        <v>1915</v>
      </c>
      <c r="K10781" t="s">
        <v>31771</v>
      </c>
      <c r="L10781">
        <v>14523754</v>
      </c>
      <c r="M10781">
        <f t="shared" si="336"/>
        <v>143662</v>
      </c>
      <c r="N10781" s="2">
        <f t="shared" si="337"/>
        <v>67.033516758379193</v>
      </c>
    </row>
    <row r="10782" spans="1:14" x14ac:dyDescent="0.3">
      <c r="A10782" t="s">
        <v>9646</v>
      </c>
      <c r="B10782" t="s">
        <v>9647</v>
      </c>
      <c r="C10782">
        <v>4.3</v>
      </c>
      <c r="D10782">
        <v>13000</v>
      </c>
      <c r="E10782">
        <v>498</v>
      </c>
      <c r="F10782">
        <v>348</v>
      </c>
      <c r="G10782" t="s">
        <v>218</v>
      </c>
      <c r="H10782" t="s">
        <v>31772</v>
      </c>
      <c r="I10782" t="s">
        <v>1145</v>
      </c>
      <c r="J10782" t="s">
        <v>9649</v>
      </c>
      <c r="K10782" t="s">
        <v>31773</v>
      </c>
      <c r="L10782">
        <v>15063110</v>
      </c>
      <c r="M10782">
        <f t="shared" si="336"/>
        <v>4524000</v>
      </c>
      <c r="N10782" s="2">
        <f t="shared" si="337"/>
        <v>30.120481927710845</v>
      </c>
    </row>
    <row r="10783" spans="1:14" x14ac:dyDescent="0.3">
      <c r="A10783" t="s">
        <v>7871</v>
      </c>
      <c r="B10783" t="s">
        <v>7872</v>
      </c>
      <c r="C10783">
        <v>4.3</v>
      </c>
      <c r="D10783">
        <v>28</v>
      </c>
      <c r="E10783">
        <v>499</v>
      </c>
      <c r="F10783">
        <v>424</v>
      </c>
      <c r="G10783" t="s">
        <v>31774</v>
      </c>
      <c r="H10783" t="s">
        <v>31775</v>
      </c>
      <c r="I10783" t="s">
        <v>1080</v>
      </c>
      <c r="J10783" t="s">
        <v>7875</v>
      </c>
      <c r="K10783" t="s">
        <v>31776</v>
      </c>
      <c r="L10783">
        <v>15300046</v>
      </c>
      <c r="M10783">
        <f t="shared" si="336"/>
        <v>11872</v>
      </c>
      <c r="N10783" s="2">
        <f t="shared" si="337"/>
        <v>15.030060120240481</v>
      </c>
    </row>
    <row r="10784" spans="1:14" x14ac:dyDescent="0.3">
      <c r="A10784" t="s">
        <v>31777</v>
      </c>
      <c r="B10784" t="s">
        <v>866</v>
      </c>
      <c r="C10784">
        <v>4.3</v>
      </c>
      <c r="D10784">
        <v>28</v>
      </c>
      <c r="E10784">
        <v>699</v>
      </c>
      <c r="F10784">
        <v>699</v>
      </c>
      <c r="G10784" t="s">
        <v>466</v>
      </c>
      <c r="H10784" t="s">
        <v>31778</v>
      </c>
      <c r="I10784" t="s">
        <v>69</v>
      </c>
      <c r="J10784" t="s">
        <v>868</v>
      </c>
      <c r="K10784" t="s">
        <v>31779</v>
      </c>
      <c r="L10784">
        <v>15672264</v>
      </c>
      <c r="M10784">
        <f t="shared" si="336"/>
        <v>19572</v>
      </c>
      <c r="N10784" s="2">
        <f t="shared" si="337"/>
        <v>0</v>
      </c>
    </row>
    <row r="10785" spans="1:14" x14ac:dyDescent="0.3">
      <c r="A10785" t="s">
        <v>4094</v>
      </c>
      <c r="B10785" t="s">
        <v>13472</v>
      </c>
      <c r="C10785">
        <v>4.2</v>
      </c>
      <c r="D10785">
        <v>186</v>
      </c>
      <c r="E10785">
        <v>2499</v>
      </c>
      <c r="F10785">
        <v>899</v>
      </c>
      <c r="G10785" t="s">
        <v>451</v>
      </c>
      <c r="H10785" t="s">
        <v>31780</v>
      </c>
      <c r="I10785" t="s">
        <v>297</v>
      </c>
      <c r="J10785" t="s">
        <v>13474</v>
      </c>
      <c r="K10785" t="s">
        <v>31781</v>
      </c>
      <c r="L10785">
        <v>8085875</v>
      </c>
      <c r="M10785">
        <f t="shared" si="336"/>
        <v>167214</v>
      </c>
      <c r="N10785" s="2">
        <f t="shared" si="337"/>
        <v>64.025610244097635</v>
      </c>
    </row>
    <row r="10786" spans="1:14" x14ac:dyDescent="0.3">
      <c r="A10786" t="s">
        <v>2753</v>
      </c>
      <c r="B10786" t="s">
        <v>54</v>
      </c>
      <c r="C10786">
        <v>3.3</v>
      </c>
      <c r="D10786">
        <v>15</v>
      </c>
      <c r="E10786">
        <v>1299</v>
      </c>
      <c r="F10786">
        <v>454</v>
      </c>
      <c r="G10786" t="s">
        <v>67</v>
      </c>
      <c r="H10786" t="s">
        <v>31782</v>
      </c>
      <c r="I10786" t="s">
        <v>110</v>
      </c>
      <c r="J10786" t="s">
        <v>57</v>
      </c>
      <c r="K10786" t="s">
        <v>31783</v>
      </c>
      <c r="L10786">
        <v>14217770</v>
      </c>
      <c r="M10786">
        <f t="shared" si="336"/>
        <v>6810</v>
      </c>
      <c r="N10786" s="2">
        <f t="shared" si="337"/>
        <v>65.050038491147035</v>
      </c>
    </row>
    <row r="10787" spans="1:14" x14ac:dyDescent="0.3">
      <c r="A10787" t="s">
        <v>3634</v>
      </c>
      <c r="B10787" t="s">
        <v>3865</v>
      </c>
      <c r="C10787">
        <v>4.4000000000000004</v>
      </c>
      <c r="D10787">
        <v>55</v>
      </c>
      <c r="E10787">
        <v>698</v>
      </c>
      <c r="F10787">
        <v>314</v>
      </c>
      <c r="G10787" t="s">
        <v>67</v>
      </c>
      <c r="H10787" t="s">
        <v>31784</v>
      </c>
      <c r="I10787" t="s">
        <v>37</v>
      </c>
      <c r="J10787" t="s">
        <v>3867</v>
      </c>
      <c r="K10787" t="s">
        <v>31785</v>
      </c>
      <c r="L10787">
        <v>13732324</v>
      </c>
      <c r="M10787">
        <f t="shared" si="336"/>
        <v>17270</v>
      </c>
      <c r="N10787" s="2">
        <f t="shared" si="337"/>
        <v>55.014326647564474</v>
      </c>
    </row>
    <row r="10788" spans="1:14" x14ac:dyDescent="0.3">
      <c r="A10788" t="s">
        <v>2074</v>
      </c>
      <c r="B10788" t="s">
        <v>499</v>
      </c>
      <c r="C10788">
        <v>4.7</v>
      </c>
      <c r="D10788">
        <v>3</v>
      </c>
      <c r="E10788">
        <v>2199</v>
      </c>
      <c r="F10788">
        <v>879</v>
      </c>
      <c r="G10788" t="s">
        <v>683</v>
      </c>
      <c r="H10788" t="s">
        <v>31786</v>
      </c>
      <c r="I10788" t="s">
        <v>1080</v>
      </c>
      <c r="J10788" t="s">
        <v>502</v>
      </c>
      <c r="K10788" t="s">
        <v>31787</v>
      </c>
      <c r="L10788">
        <v>15946880</v>
      </c>
      <c r="M10788">
        <f t="shared" si="336"/>
        <v>2637</v>
      </c>
      <c r="N10788" s="2">
        <f t="shared" si="337"/>
        <v>60.027285129604365</v>
      </c>
    </row>
    <row r="10789" spans="1:14" x14ac:dyDescent="0.3">
      <c r="A10789" t="s">
        <v>7684</v>
      </c>
      <c r="B10789" t="s">
        <v>165</v>
      </c>
      <c r="C10789">
        <v>4.5</v>
      </c>
      <c r="D10789">
        <v>13</v>
      </c>
      <c r="E10789">
        <v>2499</v>
      </c>
      <c r="F10789">
        <v>1999</v>
      </c>
      <c r="G10789" t="s">
        <v>905</v>
      </c>
      <c r="H10789" t="s">
        <v>31788</v>
      </c>
      <c r="I10789" t="s">
        <v>1229</v>
      </c>
      <c r="J10789" t="s">
        <v>168</v>
      </c>
      <c r="K10789" t="s">
        <v>31789</v>
      </c>
      <c r="L10789">
        <v>16878280</v>
      </c>
      <c r="M10789">
        <f t="shared" si="336"/>
        <v>25987</v>
      </c>
      <c r="N10789" s="2">
        <f t="shared" si="337"/>
        <v>20.008003201280509</v>
      </c>
    </row>
    <row r="10790" spans="1:14" x14ac:dyDescent="0.3">
      <c r="A10790" t="s">
        <v>31790</v>
      </c>
      <c r="B10790" t="s">
        <v>5215</v>
      </c>
      <c r="C10790">
        <v>4.2</v>
      </c>
      <c r="D10790">
        <v>5</v>
      </c>
      <c r="E10790">
        <v>4599</v>
      </c>
      <c r="F10790">
        <v>3909</v>
      </c>
      <c r="G10790" t="s">
        <v>2219</v>
      </c>
      <c r="H10790" t="s">
        <v>31791</v>
      </c>
      <c r="I10790" t="s">
        <v>685</v>
      </c>
      <c r="J10790" t="s">
        <v>5217</v>
      </c>
      <c r="K10790" t="s">
        <v>31792</v>
      </c>
      <c r="L10790">
        <v>17145888</v>
      </c>
      <c r="M10790">
        <f t="shared" si="336"/>
        <v>19545</v>
      </c>
      <c r="N10790" s="2">
        <f t="shared" si="337"/>
        <v>15.003261578604043</v>
      </c>
    </row>
    <row r="10791" spans="1:14" x14ac:dyDescent="0.3">
      <c r="A10791" t="s">
        <v>909</v>
      </c>
      <c r="B10791" t="s">
        <v>1222</v>
      </c>
      <c r="C10791">
        <v>3.1</v>
      </c>
      <c r="D10791">
        <v>43</v>
      </c>
      <c r="E10791">
        <v>949</v>
      </c>
      <c r="F10791">
        <v>417</v>
      </c>
      <c r="G10791" t="s">
        <v>67</v>
      </c>
      <c r="H10791" t="s">
        <v>31793</v>
      </c>
      <c r="I10791" t="s">
        <v>50</v>
      </c>
      <c r="J10791" t="s">
        <v>1224</v>
      </c>
      <c r="K10791" t="s">
        <v>31794</v>
      </c>
      <c r="L10791">
        <v>15780558</v>
      </c>
      <c r="M10791">
        <f t="shared" si="336"/>
        <v>17931</v>
      </c>
      <c r="N10791" s="2">
        <f t="shared" si="337"/>
        <v>56.059009483667019</v>
      </c>
    </row>
    <row r="10792" spans="1:14" x14ac:dyDescent="0.3">
      <c r="A10792" t="s">
        <v>31795</v>
      </c>
      <c r="B10792" t="s">
        <v>15581</v>
      </c>
      <c r="C10792">
        <v>4</v>
      </c>
      <c r="D10792">
        <v>12</v>
      </c>
      <c r="E10792">
        <v>10995</v>
      </c>
      <c r="F10792">
        <v>10995</v>
      </c>
      <c r="G10792" t="s">
        <v>16</v>
      </c>
      <c r="H10792" t="s">
        <v>31796</v>
      </c>
      <c r="I10792" t="s">
        <v>177</v>
      </c>
      <c r="J10792" t="s">
        <v>15583</v>
      </c>
      <c r="K10792" t="s">
        <v>31797</v>
      </c>
      <c r="L10792">
        <v>10462476</v>
      </c>
      <c r="M10792">
        <f t="shared" si="336"/>
        <v>131940</v>
      </c>
      <c r="N10792" s="2">
        <f t="shared" si="337"/>
        <v>0</v>
      </c>
    </row>
    <row r="10793" spans="1:14" x14ac:dyDescent="0.3">
      <c r="A10793" t="s">
        <v>25089</v>
      </c>
      <c r="B10793" t="s">
        <v>4535</v>
      </c>
      <c r="C10793">
        <v>3.7</v>
      </c>
      <c r="D10793">
        <v>28</v>
      </c>
      <c r="E10793">
        <v>699</v>
      </c>
      <c r="F10793">
        <v>244</v>
      </c>
      <c r="G10793" t="s">
        <v>4183</v>
      </c>
      <c r="H10793" t="s">
        <v>31798</v>
      </c>
      <c r="I10793" t="s">
        <v>110</v>
      </c>
      <c r="J10793" t="s">
        <v>4537</v>
      </c>
      <c r="K10793" t="s">
        <v>31799</v>
      </c>
      <c r="L10793">
        <v>16569914</v>
      </c>
      <c r="M10793">
        <f t="shared" si="336"/>
        <v>6832</v>
      </c>
      <c r="N10793" s="2">
        <f t="shared" si="337"/>
        <v>65.092989985693848</v>
      </c>
    </row>
    <row r="10794" spans="1:14" x14ac:dyDescent="0.3">
      <c r="A10794" t="s">
        <v>31800</v>
      </c>
      <c r="B10794" t="s">
        <v>1222</v>
      </c>
      <c r="C10794">
        <v>4.3</v>
      </c>
      <c r="D10794">
        <v>640</v>
      </c>
      <c r="E10794">
        <v>999</v>
      </c>
      <c r="F10794">
        <v>419</v>
      </c>
      <c r="G10794" t="s">
        <v>67</v>
      </c>
      <c r="H10794" t="s">
        <v>31801</v>
      </c>
      <c r="I10794" t="s">
        <v>56</v>
      </c>
      <c r="J10794" t="s">
        <v>1224</v>
      </c>
      <c r="K10794" t="s">
        <v>31802</v>
      </c>
      <c r="L10794">
        <v>7211068</v>
      </c>
      <c r="M10794">
        <f t="shared" si="336"/>
        <v>268160</v>
      </c>
      <c r="N10794" s="2">
        <f t="shared" si="337"/>
        <v>58.058058058058059</v>
      </c>
    </row>
    <row r="10795" spans="1:14" x14ac:dyDescent="0.3">
      <c r="A10795" t="s">
        <v>31803</v>
      </c>
      <c r="B10795" t="s">
        <v>2435</v>
      </c>
      <c r="C10795">
        <v>3.6</v>
      </c>
      <c r="D10795">
        <v>9</v>
      </c>
      <c r="E10795">
        <v>2299</v>
      </c>
      <c r="F10795">
        <v>2299</v>
      </c>
      <c r="G10795" t="s">
        <v>42</v>
      </c>
      <c r="H10795" t="s">
        <v>31804</v>
      </c>
      <c r="I10795" t="s">
        <v>297</v>
      </c>
      <c r="J10795" t="s">
        <v>2438</v>
      </c>
      <c r="K10795" t="s">
        <v>31805</v>
      </c>
      <c r="L10795">
        <v>17883420</v>
      </c>
      <c r="M10795">
        <f t="shared" si="336"/>
        <v>20691</v>
      </c>
      <c r="N10795" s="2">
        <f t="shared" si="337"/>
        <v>0</v>
      </c>
    </row>
    <row r="10796" spans="1:14" x14ac:dyDescent="0.3">
      <c r="A10796" t="s">
        <v>31806</v>
      </c>
      <c r="B10796" t="s">
        <v>80</v>
      </c>
      <c r="C10796">
        <v>4.0999999999999996</v>
      </c>
      <c r="D10796">
        <v>9</v>
      </c>
      <c r="E10796">
        <v>1599</v>
      </c>
      <c r="F10796">
        <v>719</v>
      </c>
      <c r="G10796" t="s">
        <v>29</v>
      </c>
      <c r="H10796" t="s">
        <v>31807</v>
      </c>
      <c r="I10796" t="s">
        <v>434</v>
      </c>
      <c r="J10796" t="s">
        <v>84</v>
      </c>
      <c r="K10796" t="s">
        <v>31808</v>
      </c>
      <c r="L10796">
        <v>14970802</v>
      </c>
      <c r="M10796">
        <f t="shared" si="336"/>
        <v>6471</v>
      </c>
      <c r="N10796" s="2">
        <f t="shared" si="337"/>
        <v>55.03439649781113</v>
      </c>
    </row>
    <row r="10797" spans="1:14" x14ac:dyDescent="0.3">
      <c r="A10797" t="s">
        <v>3910</v>
      </c>
      <c r="B10797" t="s">
        <v>230</v>
      </c>
      <c r="C10797">
        <v>3.9</v>
      </c>
      <c r="D10797">
        <v>259</v>
      </c>
      <c r="E10797">
        <v>1999</v>
      </c>
      <c r="F10797">
        <v>899</v>
      </c>
      <c r="G10797" t="s">
        <v>1536</v>
      </c>
      <c r="H10797" t="s">
        <v>31809</v>
      </c>
      <c r="I10797" t="s">
        <v>83</v>
      </c>
      <c r="J10797" t="s">
        <v>232</v>
      </c>
      <c r="K10797" t="s">
        <v>31810</v>
      </c>
      <c r="L10797">
        <v>11945322</v>
      </c>
      <c r="M10797">
        <f t="shared" si="336"/>
        <v>232841</v>
      </c>
      <c r="N10797" s="2">
        <f t="shared" si="337"/>
        <v>55.027513756878442</v>
      </c>
    </row>
    <row r="10798" spans="1:14" x14ac:dyDescent="0.3">
      <c r="A10798" t="s">
        <v>941</v>
      </c>
      <c r="B10798" t="s">
        <v>230</v>
      </c>
      <c r="C10798">
        <v>4.2</v>
      </c>
      <c r="D10798">
        <v>735</v>
      </c>
      <c r="E10798">
        <v>699</v>
      </c>
      <c r="F10798">
        <v>279</v>
      </c>
      <c r="G10798" t="s">
        <v>67</v>
      </c>
      <c r="H10798" t="s">
        <v>31811</v>
      </c>
      <c r="I10798" t="s">
        <v>37</v>
      </c>
      <c r="J10798" t="s">
        <v>232</v>
      </c>
      <c r="K10798" t="s">
        <v>31812</v>
      </c>
      <c r="L10798">
        <v>12003926</v>
      </c>
      <c r="M10798">
        <f t="shared" si="336"/>
        <v>205065</v>
      </c>
      <c r="N10798" s="2">
        <f t="shared" si="337"/>
        <v>60.085836909871247</v>
      </c>
    </row>
    <row r="10799" spans="1:14" x14ac:dyDescent="0.3">
      <c r="A10799" t="s">
        <v>11500</v>
      </c>
      <c r="B10799" t="s">
        <v>165</v>
      </c>
      <c r="C10799">
        <v>4.4000000000000004</v>
      </c>
      <c r="D10799">
        <v>10</v>
      </c>
      <c r="E10799">
        <v>2799</v>
      </c>
      <c r="F10799">
        <v>2239</v>
      </c>
      <c r="G10799" t="s">
        <v>124</v>
      </c>
      <c r="H10799" t="s">
        <v>31813</v>
      </c>
      <c r="I10799" t="s">
        <v>862</v>
      </c>
      <c r="J10799" t="s">
        <v>168</v>
      </c>
      <c r="K10799" t="s">
        <v>31814</v>
      </c>
      <c r="L10799">
        <v>17051564</v>
      </c>
      <c r="M10799">
        <f t="shared" si="336"/>
        <v>22390</v>
      </c>
      <c r="N10799" s="2">
        <f t="shared" si="337"/>
        <v>20.007145409074671</v>
      </c>
    </row>
    <row r="10800" spans="1:14" x14ac:dyDescent="0.3">
      <c r="A10800" t="s">
        <v>449</v>
      </c>
      <c r="B10800" t="s">
        <v>87</v>
      </c>
      <c r="C10800">
        <v>4</v>
      </c>
      <c r="D10800">
        <v>47</v>
      </c>
      <c r="E10800">
        <v>2399</v>
      </c>
      <c r="F10800">
        <v>1487</v>
      </c>
      <c r="G10800" t="s">
        <v>2446</v>
      </c>
      <c r="H10800" t="s">
        <v>31815</v>
      </c>
      <c r="I10800" t="s">
        <v>297</v>
      </c>
      <c r="J10800" t="s">
        <v>91</v>
      </c>
      <c r="K10800" t="s">
        <v>31816</v>
      </c>
      <c r="L10800">
        <v>17641536</v>
      </c>
      <c r="M10800">
        <f t="shared" si="336"/>
        <v>69889</v>
      </c>
      <c r="N10800" s="2">
        <f t="shared" si="337"/>
        <v>38.015839933305543</v>
      </c>
    </row>
    <row r="10801" spans="1:14" x14ac:dyDescent="0.3">
      <c r="A10801" t="s">
        <v>174</v>
      </c>
      <c r="B10801" t="s">
        <v>80</v>
      </c>
      <c r="C10801">
        <v>4.5</v>
      </c>
      <c r="D10801">
        <v>341</v>
      </c>
      <c r="E10801">
        <v>2999</v>
      </c>
      <c r="F10801">
        <v>1049</v>
      </c>
      <c r="G10801" t="s">
        <v>16</v>
      </c>
      <c r="H10801" t="s">
        <v>31817</v>
      </c>
      <c r="I10801" t="s">
        <v>177</v>
      </c>
      <c r="J10801" t="s">
        <v>84</v>
      </c>
      <c r="K10801" t="s">
        <v>31818</v>
      </c>
      <c r="L10801">
        <v>11231434</v>
      </c>
      <c r="M10801">
        <f t="shared" si="336"/>
        <v>357709</v>
      </c>
      <c r="N10801" s="2">
        <f t="shared" si="337"/>
        <v>65.021673891297098</v>
      </c>
    </row>
    <row r="10802" spans="1:14" x14ac:dyDescent="0.3">
      <c r="A10802" t="s">
        <v>4343</v>
      </c>
      <c r="B10802" t="s">
        <v>1382</v>
      </c>
      <c r="C10802">
        <v>4.0999999999999996</v>
      </c>
      <c r="D10802">
        <v>13</v>
      </c>
      <c r="E10802">
        <v>2699</v>
      </c>
      <c r="F10802">
        <v>944</v>
      </c>
      <c r="G10802" t="s">
        <v>124</v>
      </c>
      <c r="H10802" t="s">
        <v>31819</v>
      </c>
      <c r="I10802" t="s">
        <v>132</v>
      </c>
      <c r="J10802" t="s">
        <v>1384</v>
      </c>
      <c r="K10802" t="s">
        <v>31820</v>
      </c>
      <c r="L10802">
        <v>16234674</v>
      </c>
      <c r="M10802">
        <f t="shared" si="336"/>
        <v>12272</v>
      </c>
      <c r="N10802" s="2">
        <f t="shared" si="337"/>
        <v>65.02408299370137</v>
      </c>
    </row>
    <row r="10803" spans="1:14" x14ac:dyDescent="0.3">
      <c r="A10803" t="s">
        <v>31352</v>
      </c>
      <c r="B10803" t="s">
        <v>3833</v>
      </c>
      <c r="C10803">
        <v>4.0999999999999996</v>
      </c>
      <c r="D10803">
        <v>10</v>
      </c>
      <c r="E10803">
        <v>1299</v>
      </c>
      <c r="F10803">
        <v>519</v>
      </c>
      <c r="G10803" t="s">
        <v>4664</v>
      </c>
      <c r="H10803" t="s">
        <v>31821</v>
      </c>
      <c r="I10803" t="s">
        <v>126</v>
      </c>
      <c r="J10803" t="s">
        <v>3835</v>
      </c>
      <c r="K10803" t="s">
        <v>31822</v>
      </c>
      <c r="L10803">
        <v>13078266</v>
      </c>
      <c r="M10803">
        <f t="shared" si="336"/>
        <v>5190</v>
      </c>
      <c r="N10803" s="2">
        <f t="shared" si="337"/>
        <v>60.046189376443415</v>
      </c>
    </row>
    <row r="10804" spans="1:14" x14ac:dyDescent="0.3">
      <c r="A10804" t="s">
        <v>31823</v>
      </c>
      <c r="B10804" t="s">
        <v>2212</v>
      </c>
      <c r="C10804">
        <v>4</v>
      </c>
      <c r="D10804">
        <v>89</v>
      </c>
      <c r="E10804">
        <v>795</v>
      </c>
      <c r="F10804">
        <v>516</v>
      </c>
      <c r="G10804" t="s">
        <v>29</v>
      </c>
      <c r="H10804" t="s">
        <v>31824</v>
      </c>
      <c r="I10804" t="s">
        <v>97</v>
      </c>
      <c r="J10804" t="s">
        <v>2215</v>
      </c>
      <c r="K10804" t="s">
        <v>31825</v>
      </c>
      <c r="L10804">
        <v>16416274</v>
      </c>
      <c r="M10804">
        <f t="shared" si="336"/>
        <v>45924</v>
      </c>
      <c r="N10804" s="2">
        <f t="shared" si="337"/>
        <v>35.094339622641506</v>
      </c>
    </row>
    <row r="10805" spans="1:14" x14ac:dyDescent="0.3">
      <c r="A10805" t="s">
        <v>2032</v>
      </c>
      <c r="B10805" t="s">
        <v>13296</v>
      </c>
      <c r="C10805">
        <v>3.9</v>
      </c>
      <c r="D10805">
        <v>8</v>
      </c>
      <c r="E10805">
        <v>4299</v>
      </c>
      <c r="F10805">
        <v>2579</v>
      </c>
      <c r="G10805" t="s">
        <v>4098</v>
      </c>
      <c r="H10805" t="s">
        <v>31826</v>
      </c>
      <c r="I10805" t="s">
        <v>83</v>
      </c>
      <c r="J10805" t="s">
        <v>13298</v>
      </c>
      <c r="K10805" t="s">
        <v>31827</v>
      </c>
      <c r="L10805">
        <v>15384400</v>
      </c>
      <c r="M10805">
        <f t="shared" si="336"/>
        <v>20632</v>
      </c>
      <c r="N10805" s="2">
        <f t="shared" si="337"/>
        <v>40.009304489416145</v>
      </c>
    </row>
    <row r="10806" spans="1:14" x14ac:dyDescent="0.3">
      <c r="A10806" t="s">
        <v>31828</v>
      </c>
      <c r="B10806" t="s">
        <v>2308</v>
      </c>
      <c r="C10806">
        <v>4.5</v>
      </c>
      <c r="D10806">
        <v>30</v>
      </c>
      <c r="E10806">
        <v>4299</v>
      </c>
      <c r="F10806">
        <v>3009</v>
      </c>
      <c r="G10806" t="s">
        <v>74</v>
      </c>
      <c r="H10806" t="s">
        <v>31829</v>
      </c>
      <c r="I10806" t="s">
        <v>685</v>
      </c>
      <c r="J10806" t="s">
        <v>2310</v>
      </c>
      <c r="K10806" t="s">
        <v>31830</v>
      </c>
      <c r="L10806">
        <v>14786738</v>
      </c>
      <c r="M10806">
        <f t="shared" si="336"/>
        <v>90270</v>
      </c>
      <c r="N10806" s="2">
        <f t="shared" si="337"/>
        <v>30.006978367062111</v>
      </c>
    </row>
    <row r="10807" spans="1:14" x14ac:dyDescent="0.3">
      <c r="A10807" t="s">
        <v>31831</v>
      </c>
      <c r="B10807" t="s">
        <v>8910</v>
      </c>
      <c r="C10807">
        <v>4.5</v>
      </c>
      <c r="D10807">
        <v>380</v>
      </c>
      <c r="E10807">
        <v>649</v>
      </c>
      <c r="F10807">
        <v>616</v>
      </c>
      <c r="G10807" t="s">
        <v>1588</v>
      </c>
      <c r="H10807" t="s">
        <v>31832</v>
      </c>
      <c r="I10807" t="s">
        <v>220</v>
      </c>
      <c r="J10807" t="s">
        <v>8912</v>
      </c>
      <c r="K10807" t="s">
        <v>31833</v>
      </c>
      <c r="L10807">
        <v>14173096</v>
      </c>
      <c r="M10807">
        <f t="shared" si="336"/>
        <v>234080</v>
      </c>
      <c r="N10807" s="2">
        <f t="shared" si="337"/>
        <v>5.0847457627118651</v>
      </c>
    </row>
    <row r="10808" spans="1:14" x14ac:dyDescent="0.3">
      <c r="A10808" t="s">
        <v>27831</v>
      </c>
      <c r="B10808" t="s">
        <v>284</v>
      </c>
      <c r="C10808">
        <v>4.0999999999999996</v>
      </c>
      <c r="D10808">
        <v>9</v>
      </c>
      <c r="E10808">
        <v>2199</v>
      </c>
      <c r="F10808">
        <v>769</v>
      </c>
      <c r="G10808" t="s">
        <v>81</v>
      </c>
      <c r="H10808" t="s">
        <v>31834</v>
      </c>
      <c r="I10808" t="s">
        <v>83</v>
      </c>
      <c r="J10808" t="s">
        <v>286</v>
      </c>
      <c r="K10808" t="s">
        <v>31835</v>
      </c>
      <c r="L10808">
        <v>17511742</v>
      </c>
      <c r="M10808">
        <f t="shared" si="336"/>
        <v>6921</v>
      </c>
      <c r="N10808" s="2">
        <f t="shared" si="337"/>
        <v>65.029558890404729</v>
      </c>
    </row>
    <row r="10809" spans="1:14" x14ac:dyDescent="0.3">
      <c r="A10809" t="s">
        <v>5137</v>
      </c>
      <c r="B10809" t="s">
        <v>733</v>
      </c>
      <c r="C10809">
        <v>4</v>
      </c>
      <c r="D10809">
        <v>17</v>
      </c>
      <c r="E10809">
        <v>1249</v>
      </c>
      <c r="F10809">
        <v>437</v>
      </c>
      <c r="G10809" t="s">
        <v>1657</v>
      </c>
      <c r="H10809" t="s">
        <v>31836</v>
      </c>
      <c r="I10809" t="s">
        <v>297</v>
      </c>
      <c r="J10809" t="s">
        <v>735</v>
      </c>
      <c r="K10809" t="s">
        <v>31837</v>
      </c>
      <c r="L10809">
        <v>15228450</v>
      </c>
      <c r="M10809">
        <f t="shared" si="336"/>
        <v>7429</v>
      </c>
      <c r="N10809" s="2">
        <f t="shared" si="337"/>
        <v>65.012009607686153</v>
      </c>
    </row>
    <row r="10810" spans="1:14" x14ac:dyDescent="0.3">
      <c r="A10810" t="s">
        <v>16252</v>
      </c>
      <c r="B10810" t="s">
        <v>17914</v>
      </c>
      <c r="C10810">
        <v>4.8</v>
      </c>
      <c r="D10810">
        <v>16</v>
      </c>
      <c r="E10810">
        <v>1999</v>
      </c>
      <c r="F10810">
        <v>1699</v>
      </c>
      <c r="G10810" t="s">
        <v>242</v>
      </c>
      <c r="H10810" t="s">
        <v>31838</v>
      </c>
      <c r="I10810" t="s">
        <v>1176</v>
      </c>
      <c r="J10810" t="s">
        <v>17916</v>
      </c>
      <c r="K10810" t="s">
        <v>31839</v>
      </c>
      <c r="L10810">
        <v>12752800</v>
      </c>
      <c r="M10810">
        <f t="shared" si="336"/>
        <v>27184</v>
      </c>
      <c r="N10810" s="2">
        <f t="shared" si="337"/>
        <v>15.007503751875939</v>
      </c>
    </row>
    <row r="10811" spans="1:14" x14ac:dyDescent="0.3">
      <c r="A10811" t="s">
        <v>1407</v>
      </c>
      <c r="B10811" t="s">
        <v>1382</v>
      </c>
      <c r="C10811">
        <v>3.9</v>
      </c>
      <c r="D10811">
        <v>451</v>
      </c>
      <c r="E10811">
        <v>1599</v>
      </c>
      <c r="F10811">
        <v>719</v>
      </c>
      <c r="G10811" t="s">
        <v>29</v>
      </c>
      <c r="H10811" t="s">
        <v>31840</v>
      </c>
      <c r="I10811" t="s">
        <v>126</v>
      </c>
      <c r="J10811" t="s">
        <v>1384</v>
      </c>
      <c r="K10811" t="s">
        <v>31841</v>
      </c>
      <c r="L10811">
        <v>11200614</v>
      </c>
      <c r="M10811">
        <f t="shared" si="336"/>
        <v>324269</v>
      </c>
      <c r="N10811" s="2">
        <f t="shared" si="337"/>
        <v>55.03439649781113</v>
      </c>
    </row>
    <row r="10812" spans="1:14" x14ac:dyDescent="0.3">
      <c r="A10812" t="s">
        <v>10737</v>
      </c>
      <c r="B10812" t="s">
        <v>910</v>
      </c>
      <c r="C10812">
        <v>4.2</v>
      </c>
      <c r="D10812">
        <v>11</v>
      </c>
      <c r="E10812">
        <v>2899</v>
      </c>
      <c r="F10812">
        <v>1362</v>
      </c>
      <c r="G10812" t="s">
        <v>124</v>
      </c>
      <c r="H10812" t="s">
        <v>31842</v>
      </c>
      <c r="I10812" t="s">
        <v>50</v>
      </c>
      <c r="J10812" t="s">
        <v>912</v>
      </c>
      <c r="K10812" t="s">
        <v>31843</v>
      </c>
      <c r="L10812">
        <v>15138590</v>
      </c>
      <c r="M10812">
        <f t="shared" si="336"/>
        <v>14982</v>
      </c>
      <c r="N10812" s="2">
        <f t="shared" si="337"/>
        <v>53.018282166264228</v>
      </c>
    </row>
    <row r="10813" spans="1:14" x14ac:dyDescent="0.3">
      <c r="A10813" t="s">
        <v>174</v>
      </c>
      <c r="B10813" t="s">
        <v>5582</v>
      </c>
      <c r="C10813">
        <v>3.8</v>
      </c>
      <c r="D10813">
        <v>5</v>
      </c>
      <c r="E10813">
        <v>13900</v>
      </c>
      <c r="F10813">
        <v>11120</v>
      </c>
      <c r="G10813" t="s">
        <v>16</v>
      </c>
      <c r="H10813" t="s">
        <v>31844</v>
      </c>
      <c r="I10813" t="s">
        <v>177</v>
      </c>
      <c r="J10813" t="s">
        <v>5584</v>
      </c>
      <c r="K10813" t="s">
        <v>31845</v>
      </c>
      <c r="L10813">
        <v>17217244</v>
      </c>
      <c r="M10813">
        <f t="shared" si="336"/>
        <v>55600</v>
      </c>
      <c r="N10813" s="2">
        <f t="shared" si="337"/>
        <v>20</v>
      </c>
    </row>
    <row r="10814" spans="1:14" x14ac:dyDescent="0.3">
      <c r="A10814" t="s">
        <v>6135</v>
      </c>
      <c r="B10814" t="s">
        <v>3055</v>
      </c>
      <c r="C10814">
        <v>4.5</v>
      </c>
      <c r="D10814">
        <v>6</v>
      </c>
      <c r="E10814">
        <v>1599</v>
      </c>
      <c r="F10814">
        <v>1279</v>
      </c>
      <c r="G10814" t="s">
        <v>124</v>
      </c>
      <c r="H10814" t="s">
        <v>31846</v>
      </c>
      <c r="I10814" t="s">
        <v>37</v>
      </c>
      <c r="J10814" t="s">
        <v>3057</v>
      </c>
      <c r="K10814" t="s">
        <v>31847</v>
      </c>
      <c r="L10814">
        <v>16364116</v>
      </c>
      <c r="M10814">
        <f t="shared" si="336"/>
        <v>7674</v>
      </c>
      <c r="N10814" s="2">
        <f t="shared" si="337"/>
        <v>20.012507817385867</v>
      </c>
    </row>
    <row r="10815" spans="1:14" x14ac:dyDescent="0.3">
      <c r="A10815" t="s">
        <v>8422</v>
      </c>
      <c r="B10815" t="s">
        <v>364</v>
      </c>
      <c r="C10815">
        <v>4.5</v>
      </c>
      <c r="D10815">
        <v>23</v>
      </c>
      <c r="E10815">
        <v>2299</v>
      </c>
      <c r="F10815">
        <v>1839</v>
      </c>
      <c r="G10815" t="s">
        <v>95</v>
      </c>
      <c r="H10815" t="s">
        <v>31848</v>
      </c>
      <c r="I10815" t="s">
        <v>50</v>
      </c>
      <c r="J10815" t="s">
        <v>368</v>
      </c>
      <c r="K10815" t="s">
        <v>31849</v>
      </c>
      <c r="L10815">
        <v>15126640</v>
      </c>
      <c r="M10815">
        <f t="shared" si="336"/>
        <v>42297</v>
      </c>
      <c r="N10815" s="2">
        <f t="shared" si="337"/>
        <v>20.008699434536755</v>
      </c>
    </row>
    <row r="10816" spans="1:14" x14ac:dyDescent="0.3">
      <c r="A10816" t="s">
        <v>31850</v>
      </c>
      <c r="B10816" t="s">
        <v>119</v>
      </c>
      <c r="C10816">
        <v>4.5</v>
      </c>
      <c r="D10816">
        <v>147</v>
      </c>
      <c r="E10816">
        <v>499</v>
      </c>
      <c r="F10816">
        <v>499</v>
      </c>
      <c r="G10816" t="s">
        <v>29</v>
      </c>
      <c r="H10816" t="s">
        <v>31851</v>
      </c>
      <c r="I10816" t="s">
        <v>37</v>
      </c>
      <c r="J10816" t="s">
        <v>119</v>
      </c>
      <c r="K10816" t="s">
        <v>31852</v>
      </c>
      <c r="L10816">
        <v>15133176</v>
      </c>
      <c r="M10816">
        <f t="shared" si="336"/>
        <v>73353</v>
      </c>
      <c r="N10816" s="2">
        <f t="shared" si="337"/>
        <v>0</v>
      </c>
    </row>
    <row r="10817" spans="1:14" x14ac:dyDescent="0.3">
      <c r="A10817" t="s">
        <v>8914</v>
      </c>
      <c r="B10817" t="s">
        <v>3936</v>
      </c>
      <c r="C10817">
        <v>4</v>
      </c>
      <c r="D10817">
        <v>139</v>
      </c>
      <c r="E10817">
        <v>2495</v>
      </c>
      <c r="F10817">
        <v>1122</v>
      </c>
      <c r="G10817" t="s">
        <v>148</v>
      </c>
      <c r="H10817" t="s">
        <v>31853</v>
      </c>
      <c r="I10817" t="s">
        <v>50</v>
      </c>
      <c r="J10817" t="s">
        <v>3936</v>
      </c>
      <c r="K10817" t="s">
        <v>31854</v>
      </c>
      <c r="L10817">
        <v>13264610</v>
      </c>
      <c r="M10817">
        <f t="shared" si="336"/>
        <v>155958</v>
      </c>
      <c r="N10817" s="2">
        <f t="shared" si="337"/>
        <v>55.030060120240478</v>
      </c>
    </row>
    <row r="10818" spans="1:14" x14ac:dyDescent="0.3">
      <c r="A10818" t="s">
        <v>7479</v>
      </c>
      <c r="B10818" t="s">
        <v>1342</v>
      </c>
      <c r="C10818">
        <v>4.2</v>
      </c>
      <c r="D10818">
        <v>52</v>
      </c>
      <c r="E10818">
        <v>1299</v>
      </c>
      <c r="F10818">
        <v>779</v>
      </c>
      <c r="G10818" t="s">
        <v>42</v>
      </c>
      <c r="H10818" t="s">
        <v>31855</v>
      </c>
      <c r="I10818" t="s">
        <v>37</v>
      </c>
      <c r="J10818" t="s">
        <v>1344</v>
      </c>
      <c r="K10818" t="s">
        <v>31856</v>
      </c>
      <c r="L10818">
        <v>14087704</v>
      </c>
      <c r="M10818">
        <f t="shared" si="336"/>
        <v>40508</v>
      </c>
      <c r="N10818" s="2">
        <f t="shared" si="337"/>
        <v>40.030792917628943</v>
      </c>
    </row>
    <row r="10819" spans="1:14" x14ac:dyDescent="0.3">
      <c r="A10819" t="s">
        <v>31857</v>
      </c>
      <c r="B10819" t="s">
        <v>714</v>
      </c>
      <c r="C10819">
        <v>3.9</v>
      </c>
      <c r="D10819">
        <v>14</v>
      </c>
      <c r="E10819">
        <v>750</v>
      </c>
      <c r="F10819">
        <v>562</v>
      </c>
      <c r="G10819" t="s">
        <v>16</v>
      </c>
      <c r="H10819" t="s">
        <v>31858</v>
      </c>
      <c r="I10819" t="s">
        <v>31859</v>
      </c>
      <c r="J10819" t="s">
        <v>717</v>
      </c>
      <c r="K10819" t="s">
        <v>31860</v>
      </c>
      <c r="L10819">
        <v>11813938</v>
      </c>
      <c r="M10819">
        <f t="shared" ref="M10819:M10882" si="338">D10819*F10819</f>
        <v>7868</v>
      </c>
      <c r="N10819" s="2">
        <f t="shared" ref="N10819:N10882" si="339">((E10819-F10819)/E10819) *100</f>
        <v>25.066666666666666</v>
      </c>
    </row>
    <row r="10820" spans="1:14" x14ac:dyDescent="0.3">
      <c r="A10820" t="s">
        <v>13456</v>
      </c>
      <c r="B10820" t="s">
        <v>35</v>
      </c>
      <c r="C10820">
        <v>4.0999999999999996</v>
      </c>
      <c r="D10820">
        <v>18</v>
      </c>
      <c r="E10820">
        <v>3499</v>
      </c>
      <c r="F10820">
        <v>1749</v>
      </c>
      <c r="G10820" t="s">
        <v>29</v>
      </c>
      <c r="H10820" t="s">
        <v>31861</v>
      </c>
      <c r="I10820" t="s">
        <v>862</v>
      </c>
      <c r="J10820" t="s">
        <v>38</v>
      </c>
      <c r="K10820" t="s">
        <v>31862</v>
      </c>
      <c r="L10820">
        <v>15047038</v>
      </c>
      <c r="M10820">
        <f t="shared" si="338"/>
        <v>31482</v>
      </c>
      <c r="N10820" s="2">
        <f t="shared" si="339"/>
        <v>50.014289797084878</v>
      </c>
    </row>
    <row r="10821" spans="1:14" x14ac:dyDescent="0.3">
      <c r="A10821" t="s">
        <v>31863</v>
      </c>
      <c r="B10821" t="s">
        <v>31864</v>
      </c>
      <c r="C10821">
        <v>3.8</v>
      </c>
      <c r="D10821">
        <v>18</v>
      </c>
      <c r="E10821">
        <v>1599</v>
      </c>
      <c r="F10821">
        <v>543</v>
      </c>
      <c r="G10821" t="s">
        <v>42</v>
      </c>
      <c r="H10821" t="s">
        <v>31865</v>
      </c>
      <c r="I10821" t="s">
        <v>752</v>
      </c>
      <c r="J10821" t="s">
        <v>31866</v>
      </c>
      <c r="K10821" t="s">
        <v>31867</v>
      </c>
      <c r="L10821">
        <v>13129010</v>
      </c>
      <c r="M10821">
        <f t="shared" si="338"/>
        <v>9774</v>
      </c>
      <c r="N10821" s="2">
        <f t="shared" si="339"/>
        <v>66.041275797373359</v>
      </c>
    </row>
    <row r="10822" spans="1:14" x14ac:dyDescent="0.3">
      <c r="A10822" t="s">
        <v>31868</v>
      </c>
      <c r="B10822" t="s">
        <v>54</v>
      </c>
      <c r="C10822">
        <v>4.4000000000000004</v>
      </c>
      <c r="D10822">
        <v>98</v>
      </c>
      <c r="E10822">
        <v>1199</v>
      </c>
      <c r="F10822">
        <v>419</v>
      </c>
      <c r="G10822" t="s">
        <v>42</v>
      </c>
      <c r="H10822" t="s">
        <v>31869</v>
      </c>
      <c r="I10822" t="s">
        <v>1064</v>
      </c>
      <c r="J10822" t="s">
        <v>57</v>
      </c>
      <c r="K10822" t="s">
        <v>31870</v>
      </c>
      <c r="L10822">
        <v>13179610</v>
      </c>
      <c r="M10822">
        <f t="shared" si="338"/>
        <v>41062</v>
      </c>
      <c r="N10822" s="2">
        <f t="shared" si="339"/>
        <v>65.054211843202665</v>
      </c>
    </row>
    <row r="10823" spans="1:14" x14ac:dyDescent="0.3">
      <c r="A10823" t="s">
        <v>31871</v>
      </c>
      <c r="B10823" t="s">
        <v>492</v>
      </c>
      <c r="C10823">
        <v>4.5</v>
      </c>
      <c r="D10823">
        <v>27</v>
      </c>
      <c r="E10823">
        <v>999</v>
      </c>
      <c r="F10823">
        <v>999</v>
      </c>
      <c r="G10823" t="s">
        <v>493</v>
      </c>
      <c r="H10823" t="s">
        <v>31872</v>
      </c>
      <c r="I10823" t="s">
        <v>446</v>
      </c>
      <c r="J10823" t="s">
        <v>496</v>
      </c>
      <c r="K10823" t="s">
        <v>31873</v>
      </c>
      <c r="L10823">
        <v>16174258</v>
      </c>
      <c r="M10823">
        <f t="shared" si="338"/>
        <v>26973</v>
      </c>
      <c r="N10823" s="2">
        <f t="shared" si="339"/>
        <v>0</v>
      </c>
    </row>
    <row r="10824" spans="1:14" x14ac:dyDescent="0.3">
      <c r="A10824" t="s">
        <v>31874</v>
      </c>
      <c r="B10824" t="s">
        <v>1426</v>
      </c>
      <c r="C10824">
        <v>4.5</v>
      </c>
      <c r="D10824">
        <v>25</v>
      </c>
      <c r="E10824">
        <v>839</v>
      </c>
      <c r="F10824">
        <v>587</v>
      </c>
      <c r="G10824" t="s">
        <v>67</v>
      </c>
      <c r="H10824" t="s">
        <v>31875</v>
      </c>
      <c r="I10824" t="s">
        <v>37</v>
      </c>
      <c r="J10824" t="s">
        <v>1428</v>
      </c>
      <c r="K10824" t="s">
        <v>31876</v>
      </c>
      <c r="L10824">
        <v>17565170</v>
      </c>
      <c r="M10824">
        <f t="shared" si="338"/>
        <v>14675</v>
      </c>
      <c r="N10824" s="2">
        <f t="shared" si="339"/>
        <v>30.035756853396901</v>
      </c>
    </row>
    <row r="10825" spans="1:14" x14ac:dyDescent="0.3">
      <c r="A10825" t="s">
        <v>31877</v>
      </c>
      <c r="B10825" t="s">
        <v>2435</v>
      </c>
      <c r="C10825">
        <v>4.5</v>
      </c>
      <c r="D10825">
        <v>15</v>
      </c>
      <c r="E10825">
        <v>499</v>
      </c>
      <c r="F10825">
        <v>499</v>
      </c>
      <c r="G10825" t="s">
        <v>9381</v>
      </c>
      <c r="H10825" t="s">
        <v>31878</v>
      </c>
      <c r="I10825" t="s">
        <v>37</v>
      </c>
      <c r="J10825" t="s">
        <v>2438</v>
      </c>
      <c r="K10825" t="s">
        <v>31879</v>
      </c>
      <c r="L10825">
        <v>17842606</v>
      </c>
      <c r="M10825">
        <f t="shared" si="338"/>
        <v>7485</v>
      </c>
      <c r="N10825" s="2">
        <f t="shared" si="339"/>
        <v>0</v>
      </c>
    </row>
    <row r="10826" spans="1:14" x14ac:dyDescent="0.3">
      <c r="A10826" t="s">
        <v>23228</v>
      </c>
      <c r="B10826" t="s">
        <v>593</v>
      </c>
      <c r="C10826">
        <v>3.4</v>
      </c>
      <c r="D10826">
        <v>5</v>
      </c>
      <c r="E10826">
        <v>1299</v>
      </c>
      <c r="F10826">
        <v>519</v>
      </c>
      <c r="G10826" t="s">
        <v>67</v>
      </c>
      <c r="H10826" t="s">
        <v>31880</v>
      </c>
      <c r="I10826" t="s">
        <v>37</v>
      </c>
      <c r="J10826" t="s">
        <v>595</v>
      </c>
      <c r="K10826" t="s">
        <v>31881</v>
      </c>
      <c r="L10826">
        <v>15822106</v>
      </c>
      <c r="M10826">
        <f t="shared" si="338"/>
        <v>2595</v>
      </c>
      <c r="N10826" s="2">
        <f t="shared" si="339"/>
        <v>60.046189376443415</v>
      </c>
    </row>
    <row r="10827" spans="1:14" x14ac:dyDescent="0.3">
      <c r="A10827" t="s">
        <v>21761</v>
      </c>
      <c r="B10827" t="s">
        <v>80</v>
      </c>
      <c r="C10827">
        <v>3.8</v>
      </c>
      <c r="D10827">
        <v>8</v>
      </c>
      <c r="E10827">
        <v>1799</v>
      </c>
      <c r="F10827">
        <v>539</v>
      </c>
      <c r="G10827" t="s">
        <v>563</v>
      </c>
      <c r="H10827" t="s">
        <v>31882</v>
      </c>
      <c r="I10827" t="s">
        <v>297</v>
      </c>
      <c r="J10827" t="s">
        <v>84</v>
      </c>
      <c r="K10827" t="s">
        <v>31883</v>
      </c>
      <c r="L10827">
        <v>14885576</v>
      </c>
      <c r="M10827">
        <f t="shared" si="338"/>
        <v>4312</v>
      </c>
      <c r="N10827" s="2">
        <f t="shared" si="339"/>
        <v>70.038910505836569</v>
      </c>
    </row>
    <row r="10828" spans="1:14" x14ac:dyDescent="0.3">
      <c r="A10828" t="s">
        <v>592</v>
      </c>
      <c r="B10828" t="s">
        <v>80</v>
      </c>
      <c r="C10828">
        <v>4.3</v>
      </c>
      <c r="D10828">
        <v>8</v>
      </c>
      <c r="E10828">
        <v>799</v>
      </c>
      <c r="F10828">
        <v>399</v>
      </c>
      <c r="G10828" t="s">
        <v>67</v>
      </c>
      <c r="H10828" t="s">
        <v>31884</v>
      </c>
      <c r="I10828" t="s">
        <v>37</v>
      </c>
      <c r="J10828" t="s">
        <v>84</v>
      </c>
      <c r="K10828" t="s">
        <v>31885</v>
      </c>
      <c r="L10828">
        <v>17171780</v>
      </c>
      <c r="M10828">
        <f t="shared" si="338"/>
        <v>3192</v>
      </c>
      <c r="N10828" s="2">
        <f t="shared" si="339"/>
        <v>50.062578222778477</v>
      </c>
    </row>
    <row r="10829" spans="1:14" x14ac:dyDescent="0.3">
      <c r="A10829" t="s">
        <v>14558</v>
      </c>
      <c r="B10829" t="s">
        <v>942</v>
      </c>
      <c r="C10829">
        <v>4.2</v>
      </c>
      <c r="D10829">
        <v>14</v>
      </c>
      <c r="E10829">
        <v>2599</v>
      </c>
      <c r="F10829">
        <v>1819</v>
      </c>
      <c r="G10829" t="s">
        <v>451</v>
      </c>
      <c r="H10829" t="s">
        <v>31886</v>
      </c>
      <c r="I10829" t="s">
        <v>297</v>
      </c>
      <c r="J10829" t="s">
        <v>944</v>
      </c>
      <c r="K10829" t="s">
        <v>31887</v>
      </c>
      <c r="L10829">
        <v>16702826</v>
      </c>
      <c r="M10829">
        <f t="shared" si="338"/>
        <v>25466</v>
      </c>
      <c r="N10829" s="2">
        <f t="shared" si="339"/>
        <v>30.011542901115813</v>
      </c>
    </row>
    <row r="10830" spans="1:14" x14ac:dyDescent="0.3">
      <c r="A10830" t="s">
        <v>31888</v>
      </c>
      <c r="B10830" t="s">
        <v>768</v>
      </c>
      <c r="C10830">
        <v>3.8</v>
      </c>
      <c r="D10830">
        <v>10</v>
      </c>
      <c r="E10830">
        <v>2199</v>
      </c>
      <c r="F10830">
        <v>769</v>
      </c>
      <c r="G10830" t="s">
        <v>29</v>
      </c>
      <c r="H10830" t="s">
        <v>31889</v>
      </c>
      <c r="I10830" t="s">
        <v>50</v>
      </c>
      <c r="J10830" t="s">
        <v>770</v>
      </c>
      <c r="K10830" t="s">
        <v>31890</v>
      </c>
      <c r="L10830">
        <v>16025376</v>
      </c>
      <c r="M10830">
        <f t="shared" si="338"/>
        <v>7690</v>
      </c>
      <c r="N10830" s="2">
        <f t="shared" si="339"/>
        <v>65.029558890404729</v>
      </c>
    </row>
    <row r="10831" spans="1:14" x14ac:dyDescent="0.3">
      <c r="A10831" t="s">
        <v>31891</v>
      </c>
      <c r="B10831" t="s">
        <v>22513</v>
      </c>
      <c r="C10831">
        <v>4</v>
      </c>
      <c r="D10831">
        <v>65</v>
      </c>
      <c r="E10831">
        <v>2459</v>
      </c>
      <c r="F10831">
        <v>1327</v>
      </c>
      <c r="G10831" t="s">
        <v>124</v>
      </c>
      <c r="H10831" t="s">
        <v>31892</v>
      </c>
      <c r="I10831" t="s">
        <v>50</v>
      </c>
      <c r="J10831" t="s">
        <v>22515</v>
      </c>
      <c r="K10831" t="s">
        <v>31893</v>
      </c>
      <c r="L10831">
        <v>13602872</v>
      </c>
      <c r="M10831">
        <f t="shared" si="338"/>
        <v>86255</v>
      </c>
      <c r="N10831" s="2">
        <f t="shared" si="339"/>
        <v>46.034973566490443</v>
      </c>
    </row>
    <row r="10832" spans="1:14" x14ac:dyDescent="0.3">
      <c r="A10832" t="s">
        <v>31894</v>
      </c>
      <c r="B10832" t="s">
        <v>1513</v>
      </c>
      <c r="C10832">
        <v>3.7</v>
      </c>
      <c r="D10832">
        <v>24</v>
      </c>
      <c r="E10832">
        <v>1699</v>
      </c>
      <c r="F10832">
        <v>764</v>
      </c>
      <c r="G10832" t="s">
        <v>124</v>
      </c>
      <c r="H10832" t="s">
        <v>31895</v>
      </c>
      <c r="I10832" t="s">
        <v>50</v>
      </c>
      <c r="J10832" t="s">
        <v>1515</v>
      </c>
      <c r="K10832" t="s">
        <v>31896</v>
      </c>
      <c r="L10832">
        <v>16595700</v>
      </c>
      <c r="M10832">
        <f t="shared" si="338"/>
        <v>18336</v>
      </c>
      <c r="N10832" s="2">
        <f t="shared" si="339"/>
        <v>55.03237198351971</v>
      </c>
    </row>
    <row r="10833" spans="1:14" x14ac:dyDescent="0.3">
      <c r="A10833" t="s">
        <v>31897</v>
      </c>
      <c r="B10833" t="s">
        <v>284</v>
      </c>
      <c r="C10833">
        <v>4.4000000000000004</v>
      </c>
      <c r="D10833">
        <v>651</v>
      </c>
      <c r="E10833">
        <v>899</v>
      </c>
      <c r="F10833">
        <v>422</v>
      </c>
      <c r="G10833" t="s">
        <v>42</v>
      </c>
      <c r="H10833" t="s">
        <v>31898</v>
      </c>
      <c r="I10833" t="s">
        <v>56</v>
      </c>
      <c r="J10833" t="s">
        <v>286</v>
      </c>
      <c r="K10833" t="s">
        <v>31899</v>
      </c>
      <c r="L10833">
        <v>12221966</v>
      </c>
      <c r="M10833">
        <f t="shared" si="338"/>
        <v>274722</v>
      </c>
      <c r="N10833" s="2">
        <f t="shared" si="339"/>
        <v>53.058954393770854</v>
      </c>
    </row>
    <row r="10834" spans="1:14" x14ac:dyDescent="0.3">
      <c r="A10834" t="s">
        <v>31900</v>
      </c>
      <c r="B10834" t="s">
        <v>165</v>
      </c>
      <c r="C10834">
        <v>4.5</v>
      </c>
      <c r="D10834">
        <v>23</v>
      </c>
      <c r="E10834">
        <v>3999</v>
      </c>
      <c r="F10834">
        <v>1599</v>
      </c>
      <c r="G10834" t="s">
        <v>42</v>
      </c>
      <c r="H10834" t="s">
        <v>31901</v>
      </c>
      <c r="I10834" t="s">
        <v>740</v>
      </c>
      <c r="J10834" t="s">
        <v>168</v>
      </c>
      <c r="K10834" t="s">
        <v>31902</v>
      </c>
      <c r="L10834">
        <v>13510520</v>
      </c>
      <c r="M10834">
        <f t="shared" si="338"/>
        <v>36777</v>
      </c>
      <c r="N10834" s="2">
        <f t="shared" si="339"/>
        <v>60.015003750937737</v>
      </c>
    </row>
    <row r="10835" spans="1:14" x14ac:dyDescent="0.3">
      <c r="A10835" t="s">
        <v>31903</v>
      </c>
      <c r="B10835" t="s">
        <v>16730</v>
      </c>
      <c r="C10835">
        <v>3.8</v>
      </c>
      <c r="D10835">
        <v>10</v>
      </c>
      <c r="E10835">
        <v>2099</v>
      </c>
      <c r="F10835">
        <v>776</v>
      </c>
      <c r="G10835" t="s">
        <v>29</v>
      </c>
      <c r="H10835" t="s">
        <v>31904</v>
      </c>
      <c r="I10835" t="s">
        <v>50</v>
      </c>
      <c r="J10835" t="s">
        <v>16732</v>
      </c>
      <c r="K10835" t="s">
        <v>31905</v>
      </c>
      <c r="L10835">
        <v>14274296</v>
      </c>
      <c r="M10835">
        <f t="shared" si="338"/>
        <v>7760</v>
      </c>
      <c r="N10835" s="2">
        <f t="shared" si="339"/>
        <v>63.030014292520242</v>
      </c>
    </row>
    <row r="10836" spans="1:14" x14ac:dyDescent="0.3">
      <c r="A10836" t="s">
        <v>3862</v>
      </c>
      <c r="B10836" t="s">
        <v>80</v>
      </c>
      <c r="C10836">
        <v>4.5999999999999996</v>
      </c>
      <c r="D10836">
        <v>38</v>
      </c>
      <c r="E10836">
        <v>1599</v>
      </c>
      <c r="F10836">
        <v>879</v>
      </c>
      <c r="G10836" t="s">
        <v>563</v>
      </c>
      <c r="H10836" t="s">
        <v>31906</v>
      </c>
      <c r="I10836" t="s">
        <v>297</v>
      </c>
      <c r="J10836" t="s">
        <v>84</v>
      </c>
      <c r="K10836" t="s">
        <v>31907</v>
      </c>
      <c r="L10836">
        <v>15269430</v>
      </c>
      <c r="M10836">
        <f t="shared" si="338"/>
        <v>33402</v>
      </c>
      <c r="N10836" s="2">
        <f t="shared" si="339"/>
        <v>45.028142589118197</v>
      </c>
    </row>
    <row r="10837" spans="1:14" x14ac:dyDescent="0.3">
      <c r="A10837" t="s">
        <v>31908</v>
      </c>
      <c r="B10837" t="s">
        <v>10335</v>
      </c>
      <c r="C10837">
        <v>4.3</v>
      </c>
      <c r="D10837">
        <v>15</v>
      </c>
      <c r="E10837">
        <v>3499</v>
      </c>
      <c r="F10837">
        <v>874</v>
      </c>
      <c r="G10837" t="s">
        <v>1005</v>
      </c>
      <c r="H10837" t="s">
        <v>31909</v>
      </c>
      <c r="I10837" t="s">
        <v>1007</v>
      </c>
      <c r="J10837" t="s">
        <v>10337</v>
      </c>
      <c r="K10837" t="s">
        <v>31910</v>
      </c>
      <c r="L10837">
        <v>17662812</v>
      </c>
      <c r="M10837">
        <f t="shared" si="338"/>
        <v>13110</v>
      </c>
      <c r="N10837" s="2">
        <f t="shared" si="339"/>
        <v>75.02143469562732</v>
      </c>
    </row>
    <row r="10838" spans="1:14" x14ac:dyDescent="0.3">
      <c r="A10838" t="s">
        <v>31911</v>
      </c>
      <c r="B10838" t="s">
        <v>230</v>
      </c>
      <c r="C10838">
        <v>4.2</v>
      </c>
      <c r="D10838">
        <v>21</v>
      </c>
      <c r="E10838">
        <v>1499</v>
      </c>
      <c r="F10838">
        <v>599</v>
      </c>
      <c r="G10838" t="s">
        <v>42</v>
      </c>
      <c r="H10838" t="s">
        <v>31912</v>
      </c>
      <c r="I10838" t="s">
        <v>56</v>
      </c>
      <c r="J10838" t="s">
        <v>232</v>
      </c>
      <c r="K10838" t="s">
        <v>31913</v>
      </c>
      <c r="L10838">
        <v>14928170</v>
      </c>
      <c r="M10838">
        <f t="shared" si="338"/>
        <v>12579</v>
      </c>
      <c r="N10838" s="2">
        <f t="shared" si="339"/>
        <v>60.040026684456308</v>
      </c>
    </row>
    <row r="10839" spans="1:14" x14ac:dyDescent="0.3">
      <c r="A10839" t="s">
        <v>18709</v>
      </c>
      <c r="B10839" t="s">
        <v>41</v>
      </c>
      <c r="C10839">
        <v>3.9</v>
      </c>
      <c r="D10839">
        <v>27</v>
      </c>
      <c r="E10839">
        <v>3899</v>
      </c>
      <c r="F10839">
        <v>2339</v>
      </c>
      <c r="G10839" t="s">
        <v>29</v>
      </c>
      <c r="H10839" t="s">
        <v>31914</v>
      </c>
      <c r="I10839" t="s">
        <v>862</v>
      </c>
      <c r="J10839" t="s">
        <v>45</v>
      </c>
      <c r="K10839" t="s">
        <v>28240</v>
      </c>
      <c r="L10839">
        <v>15310548</v>
      </c>
      <c r="M10839">
        <f t="shared" si="338"/>
        <v>63153</v>
      </c>
      <c r="N10839" s="2">
        <f t="shared" si="339"/>
        <v>40.010259040779687</v>
      </c>
    </row>
    <row r="10840" spans="1:14" x14ac:dyDescent="0.3">
      <c r="A10840" t="s">
        <v>12831</v>
      </c>
      <c r="B10840" t="s">
        <v>284</v>
      </c>
      <c r="C10840">
        <v>4.0999999999999996</v>
      </c>
      <c r="D10840">
        <v>17</v>
      </c>
      <c r="E10840">
        <v>1399</v>
      </c>
      <c r="F10840">
        <v>489</v>
      </c>
      <c r="G10840" t="s">
        <v>42</v>
      </c>
      <c r="H10840" t="s">
        <v>31915</v>
      </c>
      <c r="I10840" t="s">
        <v>56</v>
      </c>
      <c r="J10840" t="s">
        <v>286</v>
      </c>
      <c r="K10840" t="s">
        <v>31916</v>
      </c>
      <c r="L10840">
        <v>13935904</v>
      </c>
      <c r="M10840">
        <f t="shared" si="338"/>
        <v>8313</v>
      </c>
      <c r="N10840" s="2">
        <f t="shared" si="339"/>
        <v>65.046461758398848</v>
      </c>
    </row>
    <row r="10841" spans="1:14" x14ac:dyDescent="0.3">
      <c r="A10841" t="s">
        <v>31917</v>
      </c>
      <c r="B10841" t="s">
        <v>9959</v>
      </c>
      <c r="C10841">
        <v>4.0999999999999996</v>
      </c>
      <c r="D10841">
        <v>27</v>
      </c>
      <c r="E10841">
        <v>1999</v>
      </c>
      <c r="F10841">
        <v>1999</v>
      </c>
      <c r="G10841" t="s">
        <v>67</v>
      </c>
      <c r="H10841" t="s">
        <v>31918</v>
      </c>
      <c r="I10841" t="s">
        <v>752</v>
      </c>
      <c r="J10841" t="s">
        <v>9961</v>
      </c>
      <c r="K10841" t="s">
        <v>31919</v>
      </c>
      <c r="L10841">
        <v>14848732</v>
      </c>
      <c r="M10841">
        <f t="shared" si="338"/>
        <v>53973</v>
      </c>
      <c r="N10841" s="2">
        <f t="shared" si="339"/>
        <v>0</v>
      </c>
    </row>
    <row r="10842" spans="1:14" x14ac:dyDescent="0.3">
      <c r="A10842" t="s">
        <v>31920</v>
      </c>
      <c r="B10842" t="s">
        <v>3331</v>
      </c>
      <c r="C10842">
        <v>4</v>
      </c>
      <c r="D10842">
        <v>10</v>
      </c>
      <c r="E10842">
        <v>1490</v>
      </c>
      <c r="F10842">
        <v>690</v>
      </c>
      <c r="G10842" t="s">
        <v>3332</v>
      </c>
      <c r="H10842" t="s">
        <v>31921</v>
      </c>
      <c r="I10842" t="s">
        <v>56</v>
      </c>
      <c r="J10842" t="s">
        <v>3334</v>
      </c>
      <c r="K10842" t="s">
        <v>31922</v>
      </c>
      <c r="L10842">
        <v>17570250</v>
      </c>
      <c r="M10842">
        <f t="shared" si="338"/>
        <v>6900</v>
      </c>
      <c r="N10842" s="2">
        <f t="shared" si="339"/>
        <v>53.691275167785236</v>
      </c>
    </row>
    <row r="10843" spans="1:14" x14ac:dyDescent="0.3">
      <c r="A10843" t="s">
        <v>31923</v>
      </c>
      <c r="B10843" t="s">
        <v>4176</v>
      </c>
      <c r="C10843">
        <v>4.5999999999999996</v>
      </c>
      <c r="D10843">
        <v>23</v>
      </c>
      <c r="E10843">
        <v>699</v>
      </c>
      <c r="F10843">
        <v>244</v>
      </c>
      <c r="G10843" t="s">
        <v>16</v>
      </c>
      <c r="H10843" t="s">
        <v>31924</v>
      </c>
      <c r="I10843" t="s">
        <v>4178</v>
      </c>
      <c r="J10843" t="s">
        <v>4179</v>
      </c>
      <c r="K10843" t="s">
        <v>31925</v>
      </c>
      <c r="L10843">
        <v>17583782</v>
      </c>
      <c r="M10843">
        <f t="shared" si="338"/>
        <v>5612</v>
      </c>
      <c r="N10843" s="2">
        <f t="shared" si="339"/>
        <v>65.092989985693848</v>
      </c>
    </row>
    <row r="10844" spans="1:14" x14ac:dyDescent="0.3">
      <c r="A10844" t="s">
        <v>3414</v>
      </c>
      <c r="B10844" t="s">
        <v>1426</v>
      </c>
      <c r="C10844">
        <v>4.8</v>
      </c>
      <c r="D10844">
        <v>6</v>
      </c>
      <c r="E10844">
        <v>999</v>
      </c>
      <c r="F10844">
        <v>699</v>
      </c>
      <c r="G10844" t="s">
        <v>67</v>
      </c>
      <c r="H10844" t="s">
        <v>31926</v>
      </c>
      <c r="I10844" t="s">
        <v>37</v>
      </c>
      <c r="J10844" t="s">
        <v>1428</v>
      </c>
      <c r="K10844" t="s">
        <v>31927</v>
      </c>
      <c r="L10844">
        <v>17565116</v>
      </c>
      <c r="M10844">
        <f t="shared" si="338"/>
        <v>4194</v>
      </c>
      <c r="N10844" s="2">
        <f t="shared" si="339"/>
        <v>30.03003003003003</v>
      </c>
    </row>
    <row r="10845" spans="1:14" x14ac:dyDescent="0.3">
      <c r="A10845" t="s">
        <v>31928</v>
      </c>
      <c r="B10845" t="s">
        <v>4077</v>
      </c>
      <c r="C10845">
        <v>4.5</v>
      </c>
      <c r="D10845">
        <v>145</v>
      </c>
      <c r="E10845">
        <v>1199</v>
      </c>
      <c r="F10845">
        <v>699</v>
      </c>
      <c r="G10845" t="s">
        <v>690</v>
      </c>
      <c r="H10845" t="s">
        <v>31929</v>
      </c>
      <c r="I10845" t="s">
        <v>775</v>
      </c>
      <c r="J10845" t="s">
        <v>4079</v>
      </c>
      <c r="K10845" t="s">
        <v>31930</v>
      </c>
      <c r="L10845">
        <v>14926672</v>
      </c>
      <c r="M10845">
        <f t="shared" si="338"/>
        <v>101355</v>
      </c>
      <c r="N10845" s="2">
        <f t="shared" si="339"/>
        <v>41.701417848206837</v>
      </c>
    </row>
    <row r="10846" spans="1:14" x14ac:dyDescent="0.3">
      <c r="A10846" t="s">
        <v>2407</v>
      </c>
      <c r="B10846" t="s">
        <v>199</v>
      </c>
      <c r="C10846">
        <v>4.3</v>
      </c>
      <c r="D10846">
        <v>471</v>
      </c>
      <c r="E10846">
        <v>2399</v>
      </c>
      <c r="F10846">
        <v>959</v>
      </c>
      <c r="G10846" t="s">
        <v>757</v>
      </c>
      <c r="H10846" t="s">
        <v>31931</v>
      </c>
      <c r="I10846" t="s">
        <v>83</v>
      </c>
      <c r="J10846" t="s">
        <v>202</v>
      </c>
      <c r="K10846" t="s">
        <v>31932</v>
      </c>
      <c r="L10846">
        <v>11399572</v>
      </c>
      <c r="M10846">
        <f t="shared" si="338"/>
        <v>451689</v>
      </c>
      <c r="N10846" s="2">
        <f t="shared" si="339"/>
        <v>60.025010421008751</v>
      </c>
    </row>
    <row r="10847" spans="1:14" x14ac:dyDescent="0.3">
      <c r="A10847" t="s">
        <v>1655</v>
      </c>
      <c r="B10847" t="s">
        <v>230</v>
      </c>
      <c r="C10847">
        <v>4.4000000000000004</v>
      </c>
      <c r="D10847">
        <v>329</v>
      </c>
      <c r="E10847">
        <v>1499</v>
      </c>
      <c r="F10847">
        <v>899</v>
      </c>
      <c r="G10847" t="s">
        <v>563</v>
      </c>
      <c r="H10847" t="s">
        <v>31933</v>
      </c>
      <c r="I10847" t="s">
        <v>297</v>
      </c>
      <c r="J10847" t="s">
        <v>232</v>
      </c>
      <c r="K10847" t="s">
        <v>31934</v>
      </c>
      <c r="L10847">
        <v>11326486</v>
      </c>
      <c r="M10847">
        <f t="shared" si="338"/>
        <v>295771</v>
      </c>
      <c r="N10847" s="2">
        <f t="shared" si="339"/>
        <v>40.026684456304203</v>
      </c>
    </row>
    <row r="10848" spans="1:14" x14ac:dyDescent="0.3">
      <c r="A10848" t="s">
        <v>31935</v>
      </c>
      <c r="B10848" t="s">
        <v>230</v>
      </c>
      <c r="C10848">
        <v>4.2</v>
      </c>
      <c r="D10848">
        <v>402</v>
      </c>
      <c r="E10848">
        <v>999</v>
      </c>
      <c r="F10848">
        <v>349</v>
      </c>
      <c r="G10848" t="s">
        <v>67</v>
      </c>
      <c r="H10848" t="s">
        <v>31936</v>
      </c>
      <c r="I10848" t="s">
        <v>37</v>
      </c>
      <c r="J10848" t="s">
        <v>232</v>
      </c>
      <c r="K10848" t="s">
        <v>31937</v>
      </c>
      <c r="L10848">
        <v>7557712</v>
      </c>
      <c r="M10848">
        <f t="shared" si="338"/>
        <v>140298</v>
      </c>
      <c r="N10848" s="2">
        <f t="shared" si="339"/>
        <v>65.06506506506507</v>
      </c>
    </row>
    <row r="10849" spans="1:14" x14ac:dyDescent="0.3">
      <c r="A10849" t="s">
        <v>3460</v>
      </c>
      <c r="B10849" t="s">
        <v>80</v>
      </c>
      <c r="C10849">
        <v>4</v>
      </c>
      <c r="D10849">
        <v>76</v>
      </c>
      <c r="E10849">
        <v>1299</v>
      </c>
      <c r="F10849">
        <v>584</v>
      </c>
      <c r="G10849" t="s">
        <v>74</v>
      </c>
      <c r="H10849" t="s">
        <v>31938</v>
      </c>
      <c r="I10849" t="s">
        <v>76</v>
      </c>
      <c r="J10849" t="s">
        <v>84</v>
      </c>
      <c r="K10849" t="s">
        <v>31939</v>
      </c>
      <c r="L10849">
        <v>12548958</v>
      </c>
      <c r="M10849">
        <f t="shared" si="338"/>
        <v>44384</v>
      </c>
      <c r="N10849" s="2">
        <f t="shared" si="339"/>
        <v>55.042340261739795</v>
      </c>
    </row>
    <row r="10850" spans="1:14" x14ac:dyDescent="0.3">
      <c r="A10850" t="s">
        <v>31940</v>
      </c>
      <c r="B10850" t="s">
        <v>364</v>
      </c>
      <c r="C10850">
        <v>4.3</v>
      </c>
      <c r="D10850">
        <v>66</v>
      </c>
      <c r="E10850">
        <v>1999</v>
      </c>
      <c r="F10850">
        <v>1599</v>
      </c>
      <c r="G10850" t="s">
        <v>95</v>
      </c>
      <c r="H10850" t="s">
        <v>31941</v>
      </c>
      <c r="I10850" t="s">
        <v>126</v>
      </c>
      <c r="J10850" t="s">
        <v>368</v>
      </c>
      <c r="K10850" t="s">
        <v>31942</v>
      </c>
      <c r="L10850">
        <v>13446092</v>
      </c>
      <c r="M10850">
        <f t="shared" si="338"/>
        <v>105534</v>
      </c>
      <c r="N10850" s="2">
        <f t="shared" si="339"/>
        <v>20.010005002501249</v>
      </c>
    </row>
    <row r="10851" spans="1:14" x14ac:dyDescent="0.3">
      <c r="A10851" t="s">
        <v>31943</v>
      </c>
      <c r="B10851" t="s">
        <v>917</v>
      </c>
      <c r="C10851">
        <v>4.0999999999999996</v>
      </c>
      <c r="D10851">
        <v>800</v>
      </c>
      <c r="E10851">
        <v>4349</v>
      </c>
      <c r="F10851">
        <v>1826</v>
      </c>
      <c r="G10851" t="s">
        <v>29</v>
      </c>
      <c r="H10851" t="s">
        <v>31944</v>
      </c>
      <c r="I10851" t="s">
        <v>50</v>
      </c>
      <c r="J10851" t="s">
        <v>919</v>
      </c>
      <c r="K10851" t="s">
        <v>31945</v>
      </c>
      <c r="L10851">
        <v>7726509</v>
      </c>
      <c r="M10851">
        <f t="shared" si="338"/>
        <v>1460800</v>
      </c>
      <c r="N10851" s="2">
        <f t="shared" si="339"/>
        <v>58.013336399172225</v>
      </c>
    </row>
    <row r="10852" spans="1:14" x14ac:dyDescent="0.3">
      <c r="A10852" t="s">
        <v>31946</v>
      </c>
      <c r="B10852" t="s">
        <v>1222</v>
      </c>
      <c r="C10852">
        <v>4.4000000000000004</v>
      </c>
      <c r="D10852">
        <v>210</v>
      </c>
      <c r="E10852">
        <v>499</v>
      </c>
      <c r="F10852">
        <v>249</v>
      </c>
      <c r="G10852" t="s">
        <v>67</v>
      </c>
      <c r="H10852" t="s">
        <v>31947</v>
      </c>
      <c r="I10852" t="s">
        <v>56</v>
      </c>
      <c r="J10852" t="s">
        <v>1224</v>
      </c>
      <c r="K10852" t="s">
        <v>31948</v>
      </c>
      <c r="L10852">
        <v>14424536</v>
      </c>
      <c r="M10852">
        <f t="shared" si="338"/>
        <v>52290</v>
      </c>
      <c r="N10852" s="2">
        <f t="shared" si="339"/>
        <v>50.100200400801597</v>
      </c>
    </row>
    <row r="10853" spans="1:14" x14ac:dyDescent="0.3">
      <c r="A10853" t="s">
        <v>31949</v>
      </c>
      <c r="B10853" t="s">
        <v>6647</v>
      </c>
      <c r="C10853">
        <v>3.4</v>
      </c>
      <c r="D10853">
        <v>591</v>
      </c>
      <c r="E10853">
        <v>3125</v>
      </c>
      <c r="F10853">
        <v>687</v>
      </c>
      <c r="G10853" t="s">
        <v>683</v>
      </c>
      <c r="H10853" t="s">
        <v>31950</v>
      </c>
      <c r="I10853" t="s">
        <v>3629</v>
      </c>
      <c r="J10853" t="s">
        <v>6649</v>
      </c>
      <c r="K10853" t="s">
        <v>31951</v>
      </c>
      <c r="L10853">
        <v>13067478</v>
      </c>
      <c r="M10853">
        <f t="shared" si="338"/>
        <v>406017</v>
      </c>
      <c r="N10853" s="2">
        <f t="shared" si="339"/>
        <v>78.015999999999991</v>
      </c>
    </row>
    <row r="10854" spans="1:14" x14ac:dyDescent="0.3">
      <c r="A10854" t="s">
        <v>31952</v>
      </c>
      <c r="B10854" t="s">
        <v>230</v>
      </c>
      <c r="C10854">
        <v>4.3</v>
      </c>
      <c r="D10854">
        <v>528</v>
      </c>
      <c r="E10854">
        <v>1999</v>
      </c>
      <c r="F10854">
        <v>999</v>
      </c>
      <c r="G10854" t="s">
        <v>67</v>
      </c>
      <c r="H10854" t="s">
        <v>31953</v>
      </c>
      <c r="I10854" t="s">
        <v>404</v>
      </c>
      <c r="J10854" t="s">
        <v>232</v>
      </c>
      <c r="K10854" t="s">
        <v>31954</v>
      </c>
      <c r="L10854">
        <v>15654428</v>
      </c>
      <c r="M10854">
        <f t="shared" si="338"/>
        <v>527472</v>
      </c>
      <c r="N10854" s="2">
        <f t="shared" si="339"/>
        <v>50.025012506253134</v>
      </c>
    </row>
    <row r="10855" spans="1:14" x14ac:dyDescent="0.3">
      <c r="A10855" t="s">
        <v>31955</v>
      </c>
      <c r="B10855" t="s">
        <v>2435</v>
      </c>
      <c r="C10855">
        <v>4.2</v>
      </c>
      <c r="D10855">
        <v>16</v>
      </c>
      <c r="E10855">
        <v>599</v>
      </c>
      <c r="F10855">
        <v>599</v>
      </c>
      <c r="G10855" t="s">
        <v>7772</v>
      </c>
      <c r="H10855" t="s">
        <v>31956</v>
      </c>
      <c r="I10855" t="s">
        <v>56</v>
      </c>
      <c r="J10855" t="s">
        <v>2438</v>
      </c>
      <c r="K10855" t="s">
        <v>31957</v>
      </c>
      <c r="L10855">
        <v>16929940</v>
      </c>
      <c r="M10855">
        <f t="shared" si="338"/>
        <v>9584</v>
      </c>
      <c r="N10855" s="2">
        <f t="shared" si="339"/>
        <v>0</v>
      </c>
    </row>
    <row r="10856" spans="1:14" x14ac:dyDescent="0.3">
      <c r="A10856" t="s">
        <v>31958</v>
      </c>
      <c r="B10856" t="s">
        <v>2435</v>
      </c>
      <c r="C10856">
        <v>4.2</v>
      </c>
      <c r="D10856">
        <v>13</v>
      </c>
      <c r="E10856">
        <v>699</v>
      </c>
      <c r="F10856">
        <v>699</v>
      </c>
      <c r="G10856" t="s">
        <v>16</v>
      </c>
      <c r="H10856" t="s">
        <v>31959</v>
      </c>
      <c r="I10856" t="s">
        <v>167</v>
      </c>
      <c r="J10856" t="s">
        <v>2438</v>
      </c>
      <c r="K10856" t="s">
        <v>31960</v>
      </c>
      <c r="L10856">
        <v>18212980</v>
      </c>
      <c r="M10856">
        <f t="shared" si="338"/>
        <v>9087</v>
      </c>
      <c r="N10856" s="2">
        <f t="shared" si="339"/>
        <v>0</v>
      </c>
    </row>
    <row r="10857" spans="1:14" x14ac:dyDescent="0.3">
      <c r="A10857" t="s">
        <v>6816</v>
      </c>
      <c r="B10857" t="s">
        <v>917</v>
      </c>
      <c r="C10857">
        <v>4.3</v>
      </c>
      <c r="D10857">
        <v>48</v>
      </c>
      <c r="E10857">
        <v>1849</v>
      </c>
      <c r="F10857">
        <v>647</v>
      </c>
      <c r="G10857" t="s">
        <v>29</v>
      </c>
      <c r="H10857" t="s">
        <v>31961</v>
      </c>
      <c r="I10857" t="s">
        <v>126</v>
      </c>
      <c r="J10857" t="s">
        <v>919</v>
      </c>
      <c r="K10857" t="s">
        <v>31962</v>
      </c>
      <c r="L10857">
        <v>16107014</v>
      </c>
      <c r="M10857">
        <f t="shared" si="338"/>
        <v>31056</v>
      </c>
      <c r="N10857" s="2">
        <f t="shared" si="339"/>
        <v>65.008112493239594</v>
      </c>
    </row>
    <row r="10858" spans="1:14" x14ac:dyDescent="0.3">
      <c r="A10858" t="s">
        <v>31963</v>
      </c>
      <c r="B10858" t="s">
        <v>12456</v>
      </c>
      <c r="C10858">
        <v>4.2</v>
      </c>
      <c r="D10858">
        <v>5</v>
      </c>
      <c r="E10858">
        <v>899</v>
      </c>
      <c r="F10858">
        <v>899</v>
      </c>
      <c r="G10858" t="s">
        <v>29</v>
      </c>
      <c r="H10858" t="s">
        <v>31964</v>
      </c>
      <c r="I10858" t="s">
        <v>434</v>
      </c>
      <c r="J10858" t="s">
        <v>12458</v>
      </c>
      <c r="K10858" t="s">
        <v>31965</v>
      </c>
      <c r="L10858">
        <v>18083510</v>
      </c>
      <c r="M10858">
        <f t="shared" si="338"/>
        <v>4495</v>
      </c>
      <c r="N10858" s="2">
        <f t="shared" si="339"/>
        <v>0</v>
      </c>
    </row>
    <row r="10859" spans="1:14" x14ac:dyDescent="0.3">
      <c r="A10859" t="s">
        <v>11145</v>
      </c>
      <c r="B10859" t="s">
        <v>2904</v>
      </c>
      <c r="C10859">
        <v>4.5999999999999996</v>
      </c>
      <c r="D10859">
        <v>67</v>
      </c>
      <c r="E10859">
        <v>6925</v>
      </c>
      <c r="F10859">
        <v>5886</v>
      </c>
      <c r="G10859" t="s">
        <v>16</v>
      </c>
      <c r="H10859" t="s">
        <v>31966</v>
      </c>
      <c r="I10859" t="s">
        <v>586</v>
      </c>
      <c r="J10859" t="s">
        <v>2906</v>
      </c>
      <c r="K10859" t="s">
        <v>31967</v>
      </c>
      <c r="L10859">
        <v>11405356</v>
      </c>
      <c r="M10859">
        <f t="shared" si="338"/>
        <v>394362</v>
      </c>
      <c r="N10859" s="2">
        <f t="shared" si="339"/>
        <v>15.003610108303251</v>
      </c>
    </row>
    <row r="10860" spans="1:14" x14ac:dyDescent="0.3">
      <c r="A10860" t="s">
        <v>5965</v>
      </c>
      <c r="B10860" t="s">
        <v>854</v>
      </c>
      <c r="C10860">
        <v>4.5</v>
      </c>
      <c r="D10860">
        <v>36</v>
      </c>
      <c r="E10860">
        <v>2099</v>
      </c>
      <c r="F10860">
        <v>902</v>
      </c>
      <c r="G10860" t="s">
        <v>29</v>
      </c>
      <c r="H10860" t="s">
        <v>31968</v>
      </c>
      <c r="I10860" t="s">
        <v>126</v>
      </c>
      <c r="J10860" t="s">
        <v>856</v>
      </c>
      <c r="K10860" t="s">
        <v>31969</v>
      </c>
      <c r="L10860">
        <v>15455664</v>
      </c>
      <c r="M10860">
        <f t="shared" si="338"/>
        <v>32472</v>
      </c>
      <c r="N10860" s="2">
        <f t="shared" si="339"/>
        <v>57.027155788470694</v>
      </c>
    </row>
    <row r="10861" spans="1:14" x14ac:dyDescent="0.3">
      <c r="A10861" t="s">
        <v>25435</v>
      </c>
      <c r="B10861" t="s">
        <v>7390</v>
      </c>
      <c r="C10861">
        <v>4.3</v>
      </c>
      <c r="D10861">
        <v>67</v>
      </c>
      <c r="E10861">
        <v>3985</v>
      </c>
      <c r="F10861">
        <v>1912</v>
      </c>
      <c r="G10861" t="s">
        <v>74</v>
      </c>
      <c r="H10861" t="s">
        <v>31970</v>
      </c>
      <c r="I10861" t="s">
        <v>685</v>
      </c>
      <c r="J10861" t="s">
        <v>7392</v>
      </c>
      <c r="K10861" t="s">
        <v>31971</v>
      </c>
      <c r="L10861">
        <v>13865076</v>
      </c>
      <c r="M10861">
        <f t="shared" si="338"/>
        <v>128104</v>
      </c>
      <c r="N10861" s="2">
        <f t="shared" si="339"/>
        <v>52.020075282308653</v>
      </c>
    </row>
    <row r="10862" spans="1:14" x14ac:dyDescent="0.3">
      <c r="A10862" t="s">
        <v>3576</v>
      </c>
      <c r="B10862" t="s">
        <v>3577</v>
      </c>
      <c r="C10862">
        <v>4.5999999999999996</v>
      </c>
      <c r="D10862">
        <v>7</v>
      </c>
      <c r="E10862">
        <v>999</v>
      </c>
      <c r="F10862">
        <v>629</v>
      </c>
      <c r="G10862" t="s">
        <v>2219</v>
      </c>
      <c r="H10862" t="s">
        <v>31972</v>
      </c>
      <c r="I10862" t="s">
        <v>685</v>
      </c>
      <c r="J10862" t="s">
        <v>3579</v>
      </c>
      <c r="K10862" t="s">
        <v>8494</v>
      </c>
      <c r="L10862">
        <v>17888028</v>
      </c>
      <c r="M10862">
        <f t="shared" si="338"/>
        <v>4403</v>
      </c>
      <c r="N10862" s="2">
        <f t="shared" si="339"/>
        <v>37.037037037037038</v>
      </c>
    </row>
    <row r="10863" spans="1:14" x14ac:dyDescent="0.3">
      <c r="A10863" t="s">
        <v>1498</v>
      </c>
      <c r="B10863" t="s">
        <v>230</v>
      </c>
      <c r="C10863">
        <v>4.3</v>
      </c>
      <c r="D10863">
        <v>479</v>
      </c>
      <c r="E10863">
        <v>699</v>
      </c>
      <c r="F10863">
        <v>419</v>
      </c>
      <c r="G10863" t="s">
        <v>67</v>
      </c>
      <c r="H10863" t="s">
        <v>31973</v>
      </c>
      <c r="I10863" t="s">
        <v>37</v>
      </c>
      <c r="J10863" t="s">
        <v>232</v>
      </c>
      <c r="K10863" t="s">
        <v>31974</v>
      </c>
      <c r="L10863">
        <v>9972729</v>
      </c>
      <c r="M10863">
        <f t="shared" si="338"/>
        <v>200701</v>
      </c>
      <c r="N10863" s="2">
        <f t="shared" si="339"/>
        <v>40.057224606580832</v>
      </c>
    </row>
    <row r="10864" spans="1:14" x14ac:dyDescent="0.3">
      <c r="A10864" t="s">
        <v>708</v>
      </c>
      <c r="B10864" t="s">
        <v>895</v>
      </c>
      <c r="C10864">
        <v>4.3</v>
      </c>
      <c r="D10864">
        <v>7</v>
      </c>
      <c r="E10864">
        <v>2390</v>
      </c>
      <c r="F10864">
        <v>2151</v>
      </c>
      <c r="G10864" t="s">
        <v>194</v>
      </c>
      <c r="H10864" t="s">
        <v>31975</v>
      </c>
      <c r="I10864" t="s">
        <v>56</v>
      </c>
      <c r="J10864" t="s">
        <v>898</v>
      </c>
      <c r="K10864" t="s">
        <v>31976</v>
      </c>
      <c r="L10864">
        <v>16892540</v>
      </c>
      <c r="M10864">
        <f t="shared" si="338"/>
        <v>15057</v>
      </c>
      <c r="N10864" s="2">
        <f t="shared" si="339"/>
        <v>10</v>
      </c>
    </row>
    <row r="10865" spans="1:14" x14ac:dyDescent="0.3">
      <c r="A10865" t="s">
        <v>31977</v>
      </c>
      <c r="B10865" t="s">
        <v>14096</v>
      </c>
      <c r="C10865">
        <v>4.4000000000000004</v>
      </c>
      <c r="D10865">
        <v>121</v>
      </c>
      <c r="E10865">
        <v>1999</v>
      </c>
      <c r="F10865">
        <v>1999</v>
      </c>
      <c r="G10865" t="s">
        <v>88</v>
      </c>
      <c r="H10865" t="s">
        <v>31978</v>
      </c>
      <c r="I10865" t="s">
        <v>2785</v>
      </c>
      <c r="J10865" t="s">
        <v>14098</v>
      </c>
      <c r="K10865" t="s">
        <v>31979</v>
      </c>
      <c r="L10865">
        <v>12978036</v>
      </c>
      <c r="M10865">
        <f t="shared" si="338"/>
        <v>241879</v>
      </c>
      <c r="N10865" s="2">
        <f t="shared" si="339"/>
        <v>0</v>
      </c>
    </row>
    <row r="10866" spans="1:14" x14ac:dyDescent="0.3">
      <c r="A10866" t="s">
        <v>31980</v>
      </c>
      <c r="B10866" t="s">
        <v>11660</v>
      </c>
      <c r="C10866">
        <v>4.2</v>
      </c>
      <c r="D10866">
        <v>5</v>
      </c>
      <c r="E10866">
        <v>2999</v>
      </c>
      <c r="F10866">
        <v>1349</v>
      </c>
      <c r="G10866" t="s">
        <v>3457</v>
      </c>
      <c r="H10866" t="s">
        <v>31981</v>
      </c>
      <c r="I10866" t="s">
        <v>1176</v>
      </c>
      <c r="J10866" t="s">
        <v>11662</v>
      </c>
      <c r="K10866" t="s">
        <v>31982</v>
      </c>
      <c r="L10866">
        <v>17846080</v>
      </c>
      <c r="M10866">
        <f t="shared" si="338"/>
        <v>6745</v>
      </c>
      <c r="N10866" s="2">
        <f t="shared" si="339"/>
        <v>55.018339446482159</v>
      </c>
    </row>
    <row r="10867" spans="1:14" x14ac:dyDescent="0.3">
      <c r="A10867" t="s">
        <v>31983</v>
      </c>
      <c r="B10867" t="s">
        <v>5582</v>
      </c>
      <c r="C10867">
        <v>4.2</v>
      </c>
      <c r="D10867">
        <v>45</v>
      </c>
      <c r="E10867">
        <v>1490</v>
      </c>
      <c r="F10867">
        <v>1117</v>
      </c>
      <c r="G10867" t="s">
        <v>1503</v>
      </c>
      <c r="H10867" t="s">
        <v>31984</v>
      </c>
      <c r="I10867" t="s">
        <v>1145</v>
      </c>
      <c r="J10867" t="s">
        <v>5584</v>
      </c>
      <c r="K10867" t="s">
        <v>31985</v>
      </c>
      <c r="L10867">
        <v>16927618</v>
      </c>
      <c r="M10867">
        <f t="shared" si="338"/>
        <v>50265</v>
      </c>
      <c r="N10867" s="2">
        <f t="shared" si="339"/>
        <v>25.033557046979865</v>
      </c>
    </row>
    <row r="10868" spans="1:14" x14ac:dyDescent="0.3">
      <c r="A10868" t="s">
        <v>31986</v>
      </c>
      <c r="B10868" t="s">
        <v>4052</v>
      </c>
      <c r="C10868">
        <v>4.0999999999999996</v>
      </c>
      <c r="D10868">
        <v>244</v>
      </c>
      <c r="E10868">
        <v>2398</v>
      </c>
      <c r="F10868">
        <v>1294</v>
      </c>
      <c r="G10868" t="s">
        <v>16</v>
      </c>
      <c r="H10868" t="s">
        <v>31987</v>
      </c>
      <c r="I10868" t="s">
        <v>18</v>
      </c>
      <c r="J10868" t="s">
        <v>4054</v>
      </c>
      <c r="K10868" t="s">
        <v>31988</v>
      </c>
      <c r="L10868">
        <v>15108042</v>
      </c>
      <c r="M10868">
        <f t="shared" si="338"/>
        <v>315736</v>
      </c>
      <c r="N10868" s="2">
        <f t="shared" si="339"/>
        <v>46.038365304420346</v>
      </c>
    </row>
    <row r="10869" spans="1:14" x14ac:dyDescent="0.3">
      <c r="A10869" t="s">
        <v>1401</v>
      </c>
      <c r="B10869" t="s">
        <v>27556</v>
      </c>
      <c r="C10869">
        <v>4.3</v>
      </c>
      <c r="D10869">
        <v>6</v>
      </c>
      <c r="E10869">
        <v>2998</v>
      </c>
      <c r="F10869">
        <v>2248</v>
      </c>
      <c r="G10869" t="s">
        <v>29</v>
      </c>
      <c r="H10869" t="s">
        <v>31989</v>
      </c>
      <c r="I10869" t="s">
        <v>126</v>
      </c>
      <c r="J10869" t="s">
        <v>27558</v>
      </c>
      <c r="K10869" t="s">
        <v>31990</v>
      </c>
      <c r="L10869">
        <v>14291762</v>
      </c>
      <c r="M10869">
        <f t="shared" si="338"/>
        <v>13488</v>
      </c>
      <c r="N10869" s="2">
        <f t="shared" si="339"/>
        <v>25.016677785190129</v>
      </c>
    </row>
    <row r="10870" spans="1:14" x14ac:dyDescent="0.3">
      <c r="A10870" t="s">
        <v>1784</v>
      </c>
      <c r="B10870" t="s">
        <v>230</v>
      </c>
      <c r="C10870">
        <v>4.3</v>
      </c>
      <c r="D10870">
        <v>516</v>
      </c>
      <c r="E10870">
        <v>1499</v>
      </c>
      <c r="F10870">
        <v>749</v>
      </c>
      <c r="G10870" t="s">
        <v>81</v>
      </c>
      <c r="H10870" t="s">
        <v>31991</v>
      </c>
      <c r="I10870" t="s">
        <v>1229</v>
      </c>
      <c r="J10870" t="s">
        <v>232</v>
      </c>
      <c r="K10870" t="s">
        <v>31992</v>
      </c>
      <c r="L10870">
        <v>11118500</v>
      </c>
      <c r="M10870">
        <f t="shared" si="338"/>
        <v>386484</v>
      </c>
      <c r="N10870" s="2">
        <f t="shared" si="339"/>
        <v>50.033355570380259</v>
      </c>
    </row>
    <row r="10871" spans="1:14" x14ac:dyDescent="0.3">
      <c r="A10871" t="s">
        <v>31993</v>
      </c>
      <c r="B10871" t="s">
        <v>80</v>
      </c>
      <c r="C10871">
        <v>3.8</v>
      </c>
      <c r="D10871">
        <v>111</v>
      </c>
      <c r="E10871">
        <v>1799</v>
      </c>
      <c r="F10871">
        <v>629</v>
      </c>
      <c r="G10871" t="s">
        <v>67</v>
      </c>
      <c r="H10871" t="s">
        <v>31994</v>
      </c>
      <c r="I10871" t="s">
        <v>201</v>
      </c>
      <c r="J10871" t="s">
        <v>84</v>
      </c>
      <c r="K10871" t="s">
        <v>31995</v>
      </c>
      <c r="L10871">
        <v>12147970</v>
      </c>
      <c r="M10871">
        <f t="shared" si="338"/>
        <v>69819</v>
      </c>
      <c r="N10871" s="2">
        <f t="shared" si="339"/>
        <v>65.036131183991102</v>
      </c>
    </row>
    <row r="10872" spans="1:14" x14ac:dyDescent="0.3">
      <c r="A10872" t="s">
        <v>31996</v>
      </c>
      <c r="B10872" t="s">
        <v>1513</v>
      </c>
      <c r="C10872">
        <v>4.3</v>
      </c>
      <c r="D10872">
        <v>161</v>
      </c>
      <c r="E10872">
        <v>1899</v>
      </c>
      <c r="F10872">
        <v>664</v>
      </c>
      <c r="G10872" t="s">
        <v>451</v>
      </c>
      <c r="H10872" t="s">
        <v>31997</v>
      </c>
      <c r="I10872" t="s">
        <v>297</v>
      </c>
      <c r="J10872" t="s">
        <v>1515</v>
      </c>
      <c r="K10872" t="s">
        <v>31998</v>
      </c>
      <c r="L10872">
        <v>14808552</v>
      </c>
      <c r="M10872">
        <f t="shared" si="338"/>
        <v>106904</v>
      </c>
      <c r="N10872" s="2">
        <f t="shared" si="339"/>
        <v>65.034228541337541</v>
      </c>
    </row>
    <row r="10873" spans="1:14" x14ac:dyDescent="0.3">
      <c r="A10873" t="s">
        <v>5858</v>
      </c>
      <c r="B10873" t="s">
        <v>1382</v>
      </c>
      <c r="C10873">
        <v>4.2</v>
      </c>
      <c r="D10873">
        <v>45</v>
      </c>
      <c r="E10873">
        <v>1099</v>
      </c>
      <c r="F10873">
        <v>494</v>
      </c>
      <c r="G10873" t="s">
        <v>124</v>
      </c>
      <c r="H10873" t="s">
        <v>31999</v>
      </c>
      <c r="I10873" t="s">
        <v>126</v>
      </c>
      <c r="J10873" t="s">
        <v>1384</v>
      </c>
      <c r="K10873" t="s">
        <v>32000</v>
      </c>
      <c r="L10873">
        <v>17102592</v>
      </c>
      <c r="M10873">
        <f t="shared" si="338"/>
        <v>22230</v>
      </c>
      <c r="N10873" s="2">
        <f t="shared" si="339"/>
        <v>55.050045495905366</v>
      </c>
    </row>
    <row r="10874" spans="1:14" x14ac:dyDescent="0.3">
      <c r="A10874" t="s">
        <v>30012</v>
      </c>
      <c r="B10874" t="s">
        <v>402</v>
      </c>
      <c r="C10874">
        <v>3.6</v>
      </c>
      <c r="D10874">
        <v>8</v>
      </c>
      <c r="E10874">
        <v>3699</v>
      </c>
      <c r="F10874">
        <v>3329</v>
      </c>
      <c r="G10874" t="s">
        <v>18006</v>
      </c>
      <c r="H10874" t="s">
        <v>32001</v>
      </c>
      <c r="I10874" t="s">
        <v>83</v>
      </c>
      <c r="J10874" t="s">
        <v>405</v>
      </c>
      <c r="K10874" t="s">
        <v>30015</v>
      </c>
      <c r="L10874">
        <v>16653778</v>
      </c>
      <c r="M10874">
        <f t="shared" si="338"/>
        <v>26632</v>
      </c>
      <c r="N10874" s="2">
        <f t="shared" si="339"/>
        <v>10.002703433360367</v>
      </c>
    </row>
    <row r="10875" spans="1:14" x14ac:dyDescent="0.3">
      <c r="A10875" t="s">
        <v>8668</v>
      </c>
      <c r="B10875" t="s">
        <v>1342</v>
      </c>
      <c r="C10875">
        <v>1.3</v>
      </c>
      <c r="D10875">
        <v>3</v>
      </c>
      <c r="E10875">
        <v>3699</v>
      </c>
      <c r="F10875">
        <v>2959</v>
      </c>
      <c r="G10875" t="s">
        <v>7068</v>
      </c>
      <c r="H10875" t="s">
        <v>32002</v>
      </c>
      <c r="I10875" t="s">
        <v>83</v>
      </c>
      <c r="J10875" t="s">
        <v>1344</v>
      </c>
      <c r="K10875" t="s">
        <v>32003</v>
      </c>
      <c r="L10875">
        <v>17914736</v>
      </c>
      <c r="M10875">
        <f t="shared" si="338"/>
        <v>8877</v>
      </c>
      <c r="N10875" s="2">
        <f t="shared" si="339"/>
        <v>20.005406866720733</v>
      </c>
    </row>
    <row r="10876" spans="1:14" x14ac:dyDescent="0.3">
      <c r="A10876" t="s">
        <v>11104</v>
      </c>
      <c r="B10876" t="s">
        <v>8549</v>
      </c>
      <c r="C10876">
        <v>3.8</v>
      </c>
      <c r="D10876">
        <v>14</v>
      </c>
      <c r="E10876">
        <v>2099</v>
      </c>
      <c r="F10876">
        <v>1469</v>
      </c>
      <c r="G10876" t="s">
        <v>2446</v>
      </c>
      <c r="H10876" t="s">
        <v>32004</v>
      </c>
      <c r="I10876" t="s">
        <v>297</v>
      </c>
      <c r="J10876" t="s">
        <v>8551</v>
      </c>
      <c r="K10876" t="s">
        <v>32005</v>
      </c>
      <c r="L10876">
        <v>16741992</v>
      </c>
      <c r="M10876">
        <f t="shared" si="338"/>
        <v>20566</v>
      </c>
      <c r="N10876" s="2">
        <f t="shared" si="339"/>
        <v>30.014292520247736</v>
      </c>
    </row>
    <row r="10877" spans="1:14" x14ac:dyDescent="0.3">
      <c r="A10877" t="s">
        <v>32006</v>
      </c>
      <c r="B10877" t="s">
        <v>205</v>
      </c>
      <c r="C10877">
        <v>4.2</v>
      </c>
      <c r="D10877">
        <v>17</v>
      </c>
      <c r="E10877">
        <v>1899</v>
      </c>
      <c r="F10877">
        <v>949</v>
      </c>
      <c r="G10877" t="s">
        <v>206</v>
      </c>
      <c r="H10877" t="s">
        <v>32007</v>
      </c>
      <c r="I10877" t="s">
        <v>50</v>
      </c>
      <c r="J10877" t="s">
        <v>208</v>
      </c>
      <c r="K10877" t="s">
        <v>32008</v>
      </c>
      <c r="L10877">
        <v>16338130</v>
      </c>
      <c r="M10877">
        <f t="shared" si="338"/>
        <v>16133</v>
      </c>
      <c r="N10877" s="2">
        <f t="shared" si="339"/>
        <v>50.026329647182735</v>
      </c>
    </row>
    <row r="10878" spans="1:14" x14ac:dyDescent="0.3">
      <c r="A10878" t="s">
        <v>4130</v>
      </c>
      <c r="B10878" t="s">
        <v>9020</v>
      </c>
      <c r="C10878">
        <v>4.0999999999999996</v>
      </c>
      <c r="D10878">
        <v>78</v>
      </c>
      <c r="E10878">
        <v>999</v>
      </c>
      <c r="F10878">
        <v>899</v>
      </c>
      <c r="G10878" t="s">
        <v>74</v>
      </c>
      <c r="H10878" t="s">
        <v>32009</v>
      </c>
      <c r="I10878" t="s">
        <v>76</v>
      </c>
      <c r="J10878" t="s">
        <v>9022</v>
      </c>
      <c r="K10878" t="s">
        <v>32010</v>
      </c>
      <c r="L10878">
        <v>12407330</v>
      </c>
      <c r="M10878">
        <f t="shared" si="338"/>
        <v>70122</v>
      </c>
      <c r="N10878" s="2">
        <f t="shared" si="339"/>
        <v>10.01001001001001</v>
      </c>
    </row>
    <row r="10879" spans="1:14" x14ac:dyDescent="0.3">
      <c r="A10879" t="s">
        <v>32011</v>
      </c>
      <c r="B10879" t="s">
        <v>5555</v>
      </c>
      <c r="C10879">
        <v>4.2</v>
      </c>
      <c r="D10879">
        <v>384</v>
      </c>
      <c r="E10879">
        <v>2195</v>
      </c>
      <c r="F10879">
        <v>658</v>
      </c>
      <c r="G10879" t="s">
        <v>7427</v>
      </c>
      <c r="H10879" t="s">
        <v>32012</v>
      </c>
      <c r="I10879" t="s">
        <v>50</v>
      </c>
      <c r="J10879" t="s">
        <v>5557</v>
      </c>
      <c r="K10879" t="s">
        <v>32013</v>
      </c>
      <c r="L10879">
        <v>14227614</v>
      </c>
      <c r="M10879">
        <f t="shared" si="338"/>
        <v>252672</v>
      </c>
      <c r="N10879" s="2">
        <f t="shared" si="339"/>
        <v>70.022779043280181</v>
      </c>
    </row>
    <row r="10880" spans="1:14" x14ac:dyDescent="0.3">
      <c r="A10880" t="s">
        <v>5343</v>
      </c>
      <c r="B10880" t="s">
        <v>733</v>
      </c>
      <c r="C10880">
        <v>4</v>
      </c>
      <c r="D10880">
        <v>54</v>
      </c>
      <c r="E10880">
        <v>1399</v>
      </c>
      <c r="F10880">
        <v>531</v>
      </c>
      <c r="G10880" t="s">
        <v>838</v>
      </c>
      <c r="H10880" t="s">
        <v>32014</v>
      </c>
      <c r="I10880" t="s">
        <v>1229</v>
      </c>
      <c r="J10880" t="s">
        <v>735</v>
      </c>
      <c r="K10880" t="s">
        <v>32015</v>
      </c>
      <c r="L10880">
        <v>14230622</v>
      </c>
      <c r="M10880">
        <f t="shared" si="338"/>
        <v>28674</v>
      </c>
      <c r="N10880" s="2">
        <f t="shared" si="339"/>
        <v>62.044317369549674</v>
      </c>
    </row>
    <row r="10881" spans="1:14" x14ac:dyDescent="0.3">
      <c r="A10881" t="s">
        <v>22316</v>
      </c>
      <c r="B10881" t="s">
        <v>3865</v>
      </c>
      <c r="C10881">
        <v>4</v>
      </c>
      <c r="D10881">
        <v>88</v>
      </c>
      <c r="E10881">
        <v>1498</v>
      </c>
      <c r="F10881">
        <v>674</v>
      </c>
      <c r="G10881" t="s">
        <v>563</v>
      </c>
      <c r="H10881" t="s">
        <v>32016</v>
      </c>
      <c r="I10881" t="s">
        <v>297</v>
      </c>
      <c r="J10881" t="s">
        <v>3867</v>
      </c>
      <c r="K10881" t="s">
        <v>32017</v>
      </c>
      <c r="L10881">
        <v>13728108</v>
      </c>
      <c r="M10881">
        <f t="shared" si="338"/>
        <v>59312</v>
      </c>
      <c r="N10881" s="2">
        <f t="shared" si="339"/>
        <v>55.006675567423237</v>
      </c>
    </row>
    <row r="10882" spans="1:14" x14ac:dyDescent="0.3">
      <c r="A10882" t="s">
        <v>4478</v>
      </c>
      <c r="B10882" t="s">
        <v>7733</v>
      </c>
      <c r="C10882">
        <v>4.3</v>
      </c>
      <c r="D10882">
        <v>54</v>
      </c>
      <c r="E10882">
        <v>995</v>
      </c>
      <c r="F10882">
        <v>995</v>
      </c>
      <c r="G10882" t="s">
        <v>29</v>
      </c>
      <c r="H10882" t="s">
        <v>32018</v>
      </c>
      <c r="I10882" t="s">
        <v>37</v>
      </c>
      <c r="J10882" t="s">
        <v>7735</v>
      </c>
      <c r="K10882" t="s">
        <v>32019</v>
      </c>
      <c r="L10882">
        <v>16693342</v>
      </c>
      <c r="M10882">
        <f t="shared" si="338"/>
        <v>53730</v>
      </c>
      <c r="N10882" s="2">
        <f t="shared" si="339"/>
        <v>0</v>
      </c>
    </row>
    <row r="10883" spans="1:14" x14ac:dyDescent="0.3">
      <c r="A10883" t="s">
        <v>32020</v>
      </c>
      <c r="B10883" t="s">
        <v>230</v>
      </c>
      <c r="C10883">
        <v>4.5999999999999996</v>
      </c>
      <c r="D10883">
        <v>556</v>
      </c>
      <c r="E10883">
        <v>2999</v>
      </c>
      <c r="F10883">
        <v>1649</v>
      </c>
      <c r="G10883" t="s">
        <v>16</v>
      </c>
      <c r="H10883" t="s">
        <v>32021</v>
      </c>
      <c r="I10883" t="s">
        <v>586</v>
      </c>
      <c r="J10883" t="s">
        <v>232</v>
      </c>
      <c r="K10883" t="s">
        <v>32022</v>
      </c>
      <c r="L10883">
        <v>1651486</v>
      </c>
      <c r="M10883">
        <f t="shared" ref="M10883:M10946" si="340">D10883*F10883</f>
        <v>916844</v>
      </c>
      <c r="N10883" s="2">
        <f t="shared" ref="N10883:N10946" si="341">((E10883-F10883)/E10883) *100</f>
        <v>45.015005001667227</v>
      </c>
    </row>
    <row r="10884" spans="1:14" x14ac:dyDescent="0.3">
      <c r="A10884" t="s">
        <v>1401</v>
      </c>
      <c r="B10884" t="s">
        <v>1168</v>
      </c>
      <c r="C10884">
        <v>4.5</v>
      </c>
      <c r="D10884">
        <v>472</v>
      </c>
      <c r="E10884">
        <v>2599</v>
      </c>
      <c r="F10884">
        <v>1299</v>
      </c>
      <c r="G10884" t="s">
        <v>124</v>
      </c>
      <c r="H10884" t="s">
        <v>32023</v>
      </c>
      <c r="I10884" t="s">
        <v>126</v>
      </c>
      <c r="J10884" t="s">
        <v>1171</v>
      </c>
      <c r="K10884" t="s">
        <v>32024</v>
      </c>
      <c r="L10884">
        <v>11919246</v>
      </c>
      <c r="M10884">
        <f t="shared" si="340"/>
        <v>613128</v>
      </c>
      <c r="N10884" s="2">
        <f t="shared" si="341"/>
        <v>50.019238168526357</v>
      </c>
    </row>
    <row r="10885" spans="1:14" x14ac:dyDescent="0.3">
      <c r="A10885" t="s">
        <v>1888</v>
      </c>
      <c r="B10885" t="s">
        <v>14649</v>
      </c>
      <c r="C10885">
        <v>4.4000000000000004</v>
      </c>
      <c r="D10885">
        <v>27</v>
      </c>
      <c r="E10885">
        <v>1799</v>
      </c>
      <c r="F10885">
        <v>899</v>
      </c>
      <c r="G10885" t="s">
        <v>67</v>
      </c>
      <c r="H10885" t="s">
        <v>32025</v>
      </c>
      <c r="I10885" t="s">
        <v>50</v>
      </c>
      <c r="J10885" t="s">
        <v>14651</v>
      </c>
      <c r="K10885" t="s">
        <v>32026</v>
      </c>
      <c r="L10885">
        <v>17812480</v>
      </c>
      <c r="M10885">
        <f t="shared" si="340"/>
        <v>24273</v>
      </c>
      <c r="N10885" s="2">
        <f t="shared" si="341"/>
        <v>50.027793218454697</v>
      </c>
    </row>
    <row r="10886" spans="1:14" x14ac:dyDescent="0.3">
      <c r="A10886" t="s">
        <v>32027</v>
      </c>
      <c r="B10886" t="s">
        <v>2342</v>
      </c>
      <c r="C10886">
        <v>4.0999999999999996</v>
      </c>
      <c r="D10886">
        <v>31</v>
      </c>
      <c r="E10886">
        <v>999</v>
      </c>
      <c r="F10886">
        <v>599</v>
      </c>
      <c r="G10886" t="s">
        <v>67</v>
      </c>
      <c r="H10886" t="s">
        <v>32028</v>
      </c>
      <c r="I10886" t="s">
        <v>434</v>
      </c>
      <c r="J10886" t="s">
        <v>2344</v>
      </c>
      <c r="K10886" t="s">
        <v>32029</v>
      </c>
      <c r="L10886">
        <v>12699550</v>
      </c>
      <c r="M10886">
        <f t="shared" si="340"/>
        <v>18569</v>
      </c>
      <c r="N10886" s="2">
        <f t="shared" si="341"/>
        <v>40.04004004004004</v>
      </c>
    </row>
    <row r="10887" spans="1:14" x14ac:dyDescent="0.3">
      <c r="A10887" t="s">
        <v>32030</v>
      </c>
      <c r="B10887" t="s">
        <v>8592</v>
      </c>
      <c r="C10887">
        <v>4</v>
      </c>
      <c r="D10887">
        <v>21</v>
      </c>
      <c r="E10887">
        <v>2799</v>
      </c>
      <c r="F10887">
        <v>1483</v>
      </c>
      <c r="G10887" t="s">
        <v>67</v>
      </c>
      <c r="H10887" t="s">
        <v>32031</v>
      </c>
      <c r="I10887" t="s">
        <v>50</v>
      </c>
      <c r="J10887" t="s">
        <v>8594</v>
      </c>
      <c r="K10887" t="s">
        <v>32032</v>
      </c>
      <c r="L10887">
        <v>15095516</v>
      </c>
      <c r="M10887">
        <f t="shared" si="340"/>
        <v>31143</v>
      </c>
      <c r="N10887" s="2">
        <f t="shared" si="341"/>
        <v>47.016791711325475</v>
      </c>
    </row>
    <row r="10888" spans="1:14" x14ac:dyDescent="0.3">
      <c r="A10888" t="s">
        <v>651</v>
      </c>
      <c r="B10888" t="s">
        <v>87</v>
      </c>
      <c r="C10888">
        <v>4.2</v>
      </c>
      <c r="D10888">
        <v>208</v>
      </c>
      <c r="E10888">
        <v>2199</v>
      </c>
      <c r="F10888">
        <v>1143</v>
      </c>
      <c r="G10888" t="s">
        <v>1657</v>
      </c>
      <c r="H10888" t="s">
        <v>32033</v>
      </c>
      <c r="I10888" t="s">
        <v>297</v>
      </c>
      <c r="J10888" t="s">
        <v>91</v>
      </c>
      <c r="K10888" t="s">
        <v>32034</v>
      </c>
      <c r="L10888">
        <v>12131950</v>
      </c>
      <c r="M10888">
        <f t="shared" si="340"/>
        <v>237744</v>
      </c>
      <c r="N10888" s="2">
        <f t="shared" si="341"/>
        <v>48.021828103683497</v>
      </c>
    </row>
    <row r="10889" spans="1:14" x14ac:dyDescent="0.3">
      <c r="A10889" t="s">
        <v>1173</v>
      </c>
      <c r="B10889" t="s">
        <v>917</v>
      </c>
      <c r="C10889">
        <v>3.8</v>
      </c>
      <c r="D10889">
        <v>78</v>
      </c>
      <c r="E10889">
        <v>1398</v>
      </c>
      <c r="F10889">
        <v>768</v>
      </c>
      <c r="G10889" t="s">
        <v>242</v>
      </c>
      <c r="H10889" t="s">
        <v>32035</v>
      </c>
      <c r="I10889" t="s">
        <v>1176</v>
      </c>
      <c r="J10889" t="s">
        <v>919</v>
      </c>
      <c r="K10889" t="s">
        <v>32036</v>
      </c>
      <c r="L10889">
        <v>14379352</v>
      </c>
      <c r="M10889">
        <f t="shared" si="340"/>
        <v>59904</v>
      </c>
      <c r="N10889" s="2">
        <f t="shared" si="341"/>
        <v>45.064377682403432</v>
      </c>
    </row>
    <row r="10890" spans="1:14" x14ac:dyDescent="0.3">
      <c r="A10890" t="s">
        <v>3910</v>
      </c>
      <c r="B10890" t="s">
        <v>557</v>
      </c>
      <c r="C10890">
        <v>3.1</v>
      </c>
      <c r="D10890">
        <v>7</v>
      </c>
      <c r="E10890">
        <v>2699</v>
      </c>
      <c r="F10890">
        <v>1754</v>
      </c>
      <c r="G10890" t="s">
        <v>2167</v>
      </c>
      <c r="H10890" t="s">
        <v>32037</v>
      </c>
      <c r="I10890" t="s">
        <v>83</v>
      </c>
      <c r="J10890" t="s">
        <v>559</v>
      </c>
      <c r="K10890" t="s">
        <v>32038</v>
      </c>
      <c r="L10890">
        <v>16746770</v>
      </c>
      <c r="M10890">
        <f t="shared" si="340"/>
        <v>12278</v>
      </c>
      <c r="N10890" s="2">
        <f t="shared" si="341"/>
        <v>35.0129677658392</v>
      </c>
    </row>
    <row r="10891" spans="1:14" x14ac:dyDescent="0.3">
      <c r="A10891" t="s">
        <v>32039</v>
      </c>
      <c r="B10891" t="s">
        <v>2366</v>
      </c>
      <c r="C10891">
        <v>4.5999999999999996</v>
      </c>
      <c r="D10891">
        <v>165</v>
      </c>
      <c r="E10891">
        <v>1799</v>
      </c>
      <c r="F10891">
        <v>1079</v>
      </c>
      <c r="G10891" t="s">
        <v>1868</v>
      </c>
      <c r="H10891" t="s">
        <v>32040</v>
      </c>
      <c r="I10891" t="s">
        <v>1946</v>
      </c>
      <c r="J10891" t="s">
        <v>2368</v>
      </c>
      <c r="K10891" t="s">
        <v>32041</v>
      </c>
      <c r="L10891">
        <v>15929154</v>
      </c>
      <c r="M10891">
        <f t="shared" si="340"/>
        <v>178035</v>
      </c>
      <c r="N10891" s="2">
        <f t="shared" si="341"/>
        <v>40.022234574763758</v>
      </c>
    </row>
    <row r="10892" spans="1:14" x14ac:dyDescent="0.3">
      <c r="A10892" t="s">
        <v>2165</v>
      </c>
      <c r="B10892" t="s">
        <v>4657</v>
      </c>
      <c r="C10892">
        <v>4.3</v>
      </c>
      <c r="D10892">
        <v>8</v>
      </c>
      <c r="E10892">
        <v>1499</v>
      </c>
      <c r="F10892">
        <v>1049</v>
      </c>
      <c r="G10892" t="s">
        <v>838</v>
      </c>
      <c r="H10892" t="s">
        <v>32042</v>
      </c>
      <c r="I10892" t="s">
        <v>83</v>
      </c>
      <c r="J10892" t="s">
        <v>4657</v>
      </c>
      <c r="K10892" t="s">
        <v>32043</v>
      </c>
      <c r="L10892">
        <v>16005422</v>
      </c>
      <c r="M10892">
        <f t="shared" si="340"/>
        <v>8392</v>
      </c>
      <c r="N10892" s="2">
        <f t="shared" si="341"/>
        <v>30.020013342228154</v>
      </c>
    </row>
    <row r="10893" spans="1:14" x14ac:dyDescent="0.3">
      <c r="A10893" t="s">
        <v>23898</v>
      </c>
      <c r="B10893" t="s">
        <v>1513</v>
      </c>
      <c r="C10893">
        <v>3.6</v>
      </c>
      <c r="D10893">
        <v>62</v>
      </c>
      <c r="E10893">
        <v>2699</v>
      </c>
      <c r="F10893">
        <v>944</v>
      </c>
      <c r="G10893" t="s">
        <v>124</v>
      </c>
      <c r="H10893" t="s">
        <v>32044</v>
      </c>
      <c r="I10893" t="s">
        <v>132</v>
      </c>
      <c r="J10893" t="s">
        <v>1515</v>
      </c>
      <c r="K10893" t="s">
        <v>32045</v>
      </c>
      <c r="L10893">
        <v>15889710</v>
      </c>
      <c r="M10893">
        <f t="shared" si="340"/>
        <v>58528</v>
      </c>
      <c r="N10893" s="2">
        <f t="shared" si="341"/>
        <v>65.02408299370137</v>
      </c>
    </row>
    <row r="10894" spans="1:14" x14ac:dyDescent="0.3">
      <c r="A10894" t="s">
        <v>4094</v>
      </c>
      <c r="B10894" t="s">
        <v>557</v>
      </c>
      <c r="C10894">
        <v>4.2</v>
      </c>
      <c r="D10894">
        <v>546</v>
      </c>
      <c r="E10894">
        <v>1499</v>
      </c>
      <c r="F10894">
        <v>1349</v>
      </c>
      <c r="G10894" t="s">
        <v>451</v>
      </c>
      <c r="H10894" t="s">
        <v>32046</v>
      </c>
      <c r="I10894" t="s">
        <v>297</v>
      </c>
      <c r="J10894" t="s">
        <v>559</v>
      </c>
      <c r="K10894" t="s">
        <v>32047</v>
      </c>
      <c r="L10894">
        <v>2474396</v>
      </c>
      <c r="M10894">
        <f t="shared" si="340"/>
        <v>736554</v>
      </c>
      <c r="N10894" s="2">
        <f t="shared" si="341"/>
        <v>10.006671114076051</v>
      </c>
    </row>
    <row r="10895" spans="1:14" x14ac:dyDescent="0.3">
      <c r="A10895" t="s">
        <v>32048</v>
      </c>
      <c r="B10895" t="s">
        <v>1190</v>
      </c>
      <c r="C10895">
        <v>3.8</v>
      </c>
      <c r="D10895">
        <v>65</v>
      </c>
      <c r="E10895">
        <v>2499</v>
      </c>
      <c r="F10895">
        <v>999</v>
      </c>
      <c r="G10895" t="s">
        <v>42</v>
      </c>
      <c r="H10895" t="s">
        <v>32049</v>
      </c>
      <c r="I10895" t="s">
        <v>50</v>
      </c>
      <c r="J10895" t="s">
        <v>1193</v>
      </c>
      <c r="K10895" t="s">
        <v>32050</v>
      </c>
      <c r="L10895">
        <v>13649966</v>
      </c>
      <c r="M10895">
        <f t="shared" si="340"/>
        <v>64935</v>
      </c>
      <c r="N10895" s="2">
        <f t="shared" si="341"/>
        <v>60.024009603841534</v>
      </c>
    </row>
    <row r="10896" spans="1:14" x14ac:dyDescent="0.3">
      <c r="A10896" t="s">
        <v>4992</v>
      </c>
      <c r="B10896" t="s">
        <v>1382</v>
      </c>
      <c r="C10896">
        <v>3.8</v>
      </c>
      <c r="D10896">
        <v>35</v>
      </c>
      <c r="E10896">
        <v>1099</v>
      </c>
      <c r="F10896">
        <v>439</v>
      </c>
      <c r="G10896" t="s">
        <v>124</v>
      </c>
      <c r="H10896" t="s">
        <v>32051</v>
      </c>
      <c r="I10896" t="s">
        <v>126</v>
      </c>
      <c r="J10896" t="s">
        <v>1384</v>
      </c>
      <c r="K10896" t="s">
        <v>32052</v>
      </c>
      <c r="L10896">
        <v>17102552</v>
      </c>
      <c r="M10896">
        <f t="shared" si="340"/>
        <v>15365</v>
      </c>
      <c r="N10896" s="2">
        <f t="shared" si="341"/>
        <v>60.05459508644222</v>
      </c>
    </row>
    <row r="10897" spans="1:14" x14ac:dyDescent="0.3">
      <c r="A10897" t="s">
        <v>6894</v>
      </c>
      <c r="B10897" t="s">
        <v>32053</v>
      </c>
      <c r="C10897">
        <v>4.0999999999999996</v>
      </c>
      <c r="D10897">
        <v>41</v>
      </c>
      <c r="E10897">
        <v>3499</v>
      </c>
      <c r="F10897">
        <v>909</v>
      </c>
      <c r="G10897" t="s">
        <v>29</v>
      </c>
      <c r="H10897" t="s">
        <v>32054</v>
      </c>
      <c r="I10897" t="s">
        <v>50</v>
      </c>
      <c r="J10897" t="s">
        <v>32055</v>
      </c>
      <c r="K10897" t="s">
        <v>32056</v>
      </c>
      <c r="L10897">
        <v>15019380</v>
      </c>
      <c r="M10897">
        <f t="shared" si="340"/>
        <v>37269</v>
      </c>
      <c r="N10897" s="2">
        <f t="shared" si="341"/>
        <v>74.021148899685627</v>
      </c>
    </row>
    <row r="10898" spans="1:14" x14ac:dyDescent="0.3">
      <c r="A10898" t="s">
        <v>6048</v>
      </c>
      <c r="B10898" t="s">
        <v>230</v>
      </c>
      <c r="C10898">
        <v>3.7</v>
      </c>
      <c r="D10898">
        <v>7</v>
      </c>
      <c r="E10898">
        <v>1399</v>
      </c>
      <c r="F10898">
        <v>839</v>
      </c>
      <c r="G10898" t="s">
        <v>42</v>
      </c>
      <c r="H10898" t="s">
        <v>32057</v>
      </c>
      <c r="I10898" t="s">
        <v>37</v>
      </c>
      <c r="J10898" t="s">
        <v>232</v>
      </c>
      <c r="K10898" t="s">
        <v>32058</v>
      </c>
      <c r="L10898">
        <v>17330370</v>
      </c>
      <c r="M10898">
        <f t="shared" si="340"/>
        <v>5873</v>
      </c>
      <c r="N10898" s="2">
        <f t="shared" si="341"/>
        <v>40.028591851322368</v>
      </c>
    </row>
    <row r="10899" spans="1:14" x14ac:dyDescent="0.3">
      <c r="A10899" t="s">
        <v>5604</v>
      </c>
      <c r="B10899" t="s">
        <v>4044</v>
      </c>
      <c r="C10899">
        <v>4.2</v>
      </c>
      <c r="D10899">
        <v>53</v>
      </c>
      <c r="E10899">
        <v>999</v>
      </c>
      <c r="F10899">
        <v>619</v>
      </c>
      <c r="G10899" t="s">
        <v>67</v>
      </c>
      <c r="H10899" t="s">
        <v>32059</v>
      </c>
      <c r="I10899" t="s">
        <v>56</v>
      </c>
      <c r="J10899" t="s">
        <v>4046</v>
      </c>
      <c r="K10899" t="s">
        <v>32060</v>
      </c>
      <c r="L10899">
        <v>16829804</v>
      </c>
      <c r="M10899">
        <f t="shared" si="340"/>
        <v>32807</v>
      </c>
      <c r="N10899" s="2">
        <f t="shared" si="341"/>
        <v>38.038038038038039</v>
      </c>
    </row>
    <row r="10900" spans="1:14" x14ac:dyDescent="0.3">
      <c r="A10900" t="s">
        <v>7587</v>
      </c>
      <c r="B10900" t="s">
        <v>1222</v>
      </c>
      <c r="C10900">
        <v>4.5999999999999996</v>
      </c>
      <c r="D10900">
        <v>30</v>
      </c>
      <c r="E10900">
        <v>1999</v>
      </c>
      <c r="F10900">
        <v>999</v>
      </c>
      <c r="G10900" t="s">
        <v>757</v>
      </c>
      <c r="H10900" t="s">
        <v>32061</v>
      </c>
      <c r="I10900" t="s">
        <v>83</v>
      </c>
      <c r="J10900" t="s">
        <v>1224</v>
      </c>
      <c r="K10900" t="s">
        <v>32062</v>
      </c>
      <c r="L10900">
        <v>16699326</v>
      </c>
      <c r="M10900">
        <f t="shared" si="340"/>
        <v>29970</v>
      </c>
      <c r="N10900" s="2">
        <f t="shared" si="341"/>
        <v>50.025012506253134</v>
      </c>
    </row>
    <row r="10901" spans="1:14" x14ac:dyDescent="0.3">
      <c r="A10901" t="s">
        <v>2649</v>
      </c>
      <c r="B10901" t="s">
        <v>1222</v>
      </c>
      <c r="C10901">
        <v>4.5</v>
      </c>
      <c r="D10901">
        <v>314</v>
      </c>
      <c r="E10901">
        <v>499</v>
      </c>
      <c r="F10901">
        <v>219</v>
      </c>
      <c r="G10901" t="s">
        <v>67</v>
      </c>
      <c r="H10901" t="s">
        <v>32063</v>
      </c>
      <c r="I10901" t="s">
        <v>37</v>
      </c>
      <c r="J10901" t="s">
        <v>1224</v>
      </c>
      <c r="K10901" t="s">
        <v>32064</v>
      </c>
      <c r="L10901">
        <v>14424506</v>
      </c>
      <c r="M10901">
        <f t="shared" si="340"/>
        <v>68766</v>
      </c>
      <c r="N10901" s="2">
        <f t="shared" si="341"/>
        <v>56.112224448897798</v>
      </c>
    </row>
    <row r="10902" spans="1:14" x14ac:dyDescent="0.3">
      <c r="A10902" t="s">
        <v>32065</v>
      </c>
      <c r="B10902" t="s">
        <v>904</v>
      </c>
      <c r="C10902">
        <v>4.2</v>
      </c>
      <c r="D10902">
        <v>19</v>
      </c>
      <c r="E10902">
        <v>1999</v>
      </c>
      <c r="F10902">
        <v>699</v>
      </c>
      <c r="G10902" t="s">
        <v>4098</v>
      </c>
      <c r="H10902" t="s">
        <v>32066</v>
      </c>
      <c r="I10902" t="s">
        <v>189</v>
      </c>
      <c r="J10902" t="s">
        <v>907</v>
      </c>
      <c r="K10902" t="s">
        <v>32067</v>
      </c>
      <c r="L10902">
        <v>16229840</v>
      </c>
      <c r="M10902">
        <f t="shared" si="340"/>
        <v>13281</v>
      </c>
      <c r="N10902" s="2">
        <f t="shared" si="341"/>
        <v>65.032516258129064</v>
      </c>
    </row>
    <row r="10903" spans="1:14" x14ac:dyDescent="0.3">
      <c r="A10903" t="s">
        <v>32068</v>
      </c>
      <c r="B10903" t="s">
        <v>165</v>
      </c>
      <c r="C10903">
        <v>4.5999999999999996</v>
      </c>
      <c r="D10903">
        <v>10</v>
      </c>
      <c r="E10903">
        <v>3999</v>
      </c>
      <c r="F10903">
        <v>2799</v>
      </c>
      <c r="G10903" t="s">
        <v>124</v>
      </c>
      <c r="H10903" t="s">
        <v>32069</v>
      </c>
      <c r="I10903" t="s">
        <v>862</v>
      </c>
      <c r="J10903" t="s">
        <v>168</v>
      </c>
      <c r="K10903" t="s">
        <v>32070</v>
      </c>
      <c r="L10903">
        <v>17174310</v>
      </c>
      <c r="M10903">
        <f t="shared" si="340"/>
        <v>27990</v>
      </c>
      <c r="N10903" s="2">
        <f t="shared" si="341"/>
        <v>30.007501875468868</v>
      </c>
    </row>
    <row r="10904" spans="1:14" x14ac:dyDescent="0.3">
      <c r="A10904" t="s">
        <v>32071</v>
      </c>
      <c r="B10904" t="s">
        <v>230</v>
      </c>
      <c r="C10904">
        <v>3.9</v>
      </c>
      <c r="D10904">
        <v>24</v>
      </c>
      <c r="E10904">
        <v>2599</v>
      </c>
      <c r="F10904">
        <v>1169</v>
      </c>
      <c r="G10904" t="s">
        <v>81</v>
      </c>
      <c r="H10904" t="s">
        <v>32072</v>
      </c>
      <c r="I10904" t="s">
        <v>83</v>
      </c>
      <c r="J10904" t="s">
        <v>232</v>
      </c>
      <c r="K10904" t="s">
        <v>32073</v>
      </c>
      <c r="L10904">
        <v>15773252</v>
      </c>
      <c r="M10904">
        <f t="shared" si="340"/>
        <v>28056</v>
      </c>
      <c r="N10904" s="2">
        <f t="shared" si="341"/>
        <v>55.021161985378995</v>
      </c>
    </row>
    <row r="10905" spans="1:14" x14ac:dyDescent="0.3">
      <c r="A10905" t="s">
        <v>5137</v>
      </c>
      <c r="B10905" t="s">
        <v>733</v>
      </c>
      <c r="C10905">
        <v>4.2</v>
      </c>
      <c r="D10905">
        <v>99</v>
      </c>
      <c r="E10905">
        <v>1299</v>
      </c>
      <c r="F10905">
        <v>610</v>
      </c>
      <c r="G10905" t="s">
        <v>1657</v>
      </c>
      <c r="H10905" t="s">
        <v>32074</v>
      </c>
      <c r="I10905" t="s">
        <v>297</v>
      </c>
      <c r="J10905" t="s">
        <v>735</v>
      </c>
      <c r="K10905" t="s">
        <v>32075</v>
      </c>
      <c r="L10905">
        <v>15561932</v>
      </c>
      <c r="M10905">
        <f t="shared" si="340"/>
        <v>60390</v>
      </c>
      <c r="N10905" s="2">
        <f t="shared" si="341"/>
        <v>53.040800615858352</v>
      </c>
    </row>
    <row r="10906" spans="1:14" x14ac:dyDescent="0.3">
      <c r="A10906" t="s">
        <v>28387</v>
      </c>
      <c r="B10906" t="s">
        <v>526</v>
      </c>
      <c r="C10906">
        <v>4.0999999999999996</v>
      </c>
      <c r="D10906">
        <v>52</v>
      </c>
      <c r="E10906">
        <v>1599</v>
      </c>
      <c r="F10906">
        <v>479</v>
      </c>
      <c r="G10906" t="s">
        <v>18863</v>
      </c>
      <c r="H10906" t="s">
        <v>32076</v>
      </c>
      <c r="I10906" t="s">
        <v>189</v>
      </c>
      <c r="J10906" t="s">
        <v>529</v>
      </c>
      <c r="K10906" t="s">
        <v>32077</v>
      </c>
      <c r="L10906">
        <v>13190804</v>
      </c>
      <c r="M10906">
        <f t="shared" si="340"/>
        <v>24908</v>
      </c>
      <c r="N10906" s="2">
        <f t="shared" si="341"/>
        <v>70.043777360850541</v>
      </c>
    </row>
    <row r="10907" spans="1:14" x14ac:dyDescent="0.3">
      <c r="A10907" t="s">
        <v>32078</v>
      </c>
      <c r="B10907" t="s">
        <v>5917</v>
      </c>
      <c r="C10907">
        <v>3.9</v>
      </c>
      <c r="D10907">
        <v>8</v>
      </c>
      <c r="E10907">
        <v>1799</v>
      </c>
      <c r="F10907">
        <v>1529</v>
      </c>
      <c r="G10907" t="s">
        <v>74</v>
      </c>
      <c r="H10907" t="s">
        <v>32079</v>
      </c>
      <c r="I10907" t="s">
        <v>373</v>
      </c>
      <c r="J10907" t="s">
        <v>5919</v>
      </c>
      <c r="K10907" t="s">
        <v>32080</v>
      </c>
      <c r="L10907">
        <v>16627982</v>
      </c>
      <c r="M10907">
        <f t="shared" si="340"/>
        <v>12232</v>
      </c>
      <c r="N10907" s="2">
        <f t="shared" si="341"/>
        <v>15.008337965536409</v>
      </c>
    </row>
    <row r="10908" spans="1:14" x14ac:dyDescent="0.3">
      <c r="A10908" t="s">
        <v>32081</v>
      </c>
      <c r="B10908" t="s">
        <v>926</v>
      </c>
      <c r="C10908">
        <v>5</v>
      </c>
      <c r="D10908">
        <v>2</v>
      </c>
      <c r="E10908">
        <v>1500</v>
      </c>
      <c r="F10908">
        <v>1050</v>
      </c>
      <c r="G10908" t="s">
        <v>42</v>
      </c>
      <c r="H10908" t="s">
        <v>32082</v>
      </c>
      <c r="I10908" t="s">
        <v>56</v>
      </c>
      <c r="J10908" t="s">
        <v>928</v>
      </c>
      <c r="K10908" t="s">
        <v>32083</v>
      </c>
      <c r="L10908">
        <v>18392082</v>
      </c>
      <c r="M10908">
        <f t="shared" si="340"/>
        <v>2100</v>
      </c>
      <c r="N10908" s="2">
        <f t="shared" si="341"/>
        <v>30</v>
      </c>
    </row>
    <row r="10909" spans="1:14" x14ac:dyDescent="0.3">
      <c r="A10909" t="s">
        <v>3569</v>
      </c>
      <c r="B10909" t="s">
        <v>443</v>
      </c>
      <c r="C10909">
        <v>4.3</v>
      </c>
      <c r="D10909">
        <v>49</v>
      </c>
      <c r="E10909">
        <v>4650</v>
      </c>
      <c r="F10909">
        <v>1999</v>
      </c>
      <c r="G10909" t="s">
        <v>7624</v>
      </c>
      <c r="H10909" t="s">
        <v>32084</v>
      </c>
      <c r="I10909" t="s">
        <v>126</v>
      </c>
      <c r="J10909" t="s">
        <v>447</v>
      </c>
      <c r="K10909" t="s">
        <v>32085</v>
      </c>
      <c r="L10909">
        <v>15033302</v>
      </c>
      <c r="M10909">
        <f t="shared" si="340"/>
        <v>97951</v>
      </c>
      <c r="N10909" s="2">
        <f t="shared" si="341"/>
        <v>57.01075268817204</v>
      </c>
    </row>
    <row r="10910" spans="1:14" x14ac:dyDescent="0.3">
      <c r="A10910" t="s">
        <v>32086</v>
      </c>
      <c r="B10910" t="s">
        <v>353</v>
      </c>
      <c r="C10910">
        <v>4.5</v>
      </c>
      <c r="D10910">
        <v>21</v>
      </c>
      <c r="E10910">
        <v>2299</v>
      </c>
      <c r="F10910">
        <v>804</v>
      </c>
      <c r="G10910" t="s">
        <v>182</v>
      </c>
      <c r="H10910" t="s">
        <v>32087</v>
      </c>
      <c r="I10910" t="s">
        <v>50</v>
      </c>
      <c r="J10910" t="s">
        <v>356</v>
      </c>
      <c r="K10910" t="s">
        <v>32088</v>
      </c>
      <c r="L10910">
        <v>16629488</v>
      </c>
      <c r="M10910">
        <f t="shared" si="340"/>
        <v>16884</v>
      </c>
      <c r="N10910" s="2">
        <f t="shared" si="341"/>
        <v>65.02827316224446</v>
      </c>
    </row>
    <row r="10911" spans="1:14" x14ac:dyDescent="0.3">
      <c r="A10911" t="s">
        <v>32089</v>
      </c>
      <c r="B10911" t="s">
        <v>689</v>
      </c>
      <c r="C10911">
        <v>4.4000000000000004</v>
      </c>
      <c r="D10911">
        <v>38</v>
      </c>
      <c r="E10911">
        <v>1890</v>
      </c>
      <c r="F10911">
        <v>661</v>
      </c>
      <c r="G10911" t="s">
        <v>3652</v>
      </c>
      <c r="H10911" t="s">
        <v>32090</v>
      </c>
      <c r="I10911" t="s">
        <v>513</v>
      </c>
      <c r="J10911" t="s">
        <v>692</v>
      </c>
      <c r="K10911" t="s">
        <v>32091</v>
      </c>
      <c r="L10911">
        <v>15773962</v>
      </c>
      <c r="M10911">
        <f t="shared" si="340"/>
        <v>25118</v>
      </c>
      <c r="N10911" s="2">
        <f t="shared" si="341"/>
        <v>65.026455026455025</v>
      </c>
    </row>
    <row r="10912" spans="1:14" x14ac:dyDescent="0.3">
      <c r="A10912" t="s">
        <v>966</v>
      </c>
      <c r="B10912" t="s">
        <v>41</v>
      </c>
      <c r="C10912">
        <v>4.3</v>
      </c>
      <c r="D10912">
        <v>279</v>
      </c>
      <c r="E10912">
        <v>3599</v>
      </c>
      <c r="F10912">
        <v>2339</v>
      </c>
      <c r="G10912" t="s">
        <v>1868</v>
      </c>
      <c r="H10912" t="s">
        <v>32092</v>
      </c>
      <c r="I10912" t="s">
        <v>90</v>
      </c>
      <c r="J10912" t="s">
        <v>45</v>
      </c>
      <c r="K10912" t="s">
        <v>32093</v>
      </c>
      <c r="L10912">
        <v>9038471</v>
      </c>
      <c r="M10912">
        <f t="shared" si="340"/>
        <v>652581</v>
      </c>
      <c r="N10912" s="2">
        <f t="shared" si="341"/>
        <v>35.009724923589886</v>
      </c>
    </row>
    <row r="10913" spans="1:14" x14ac:dyDescent="0.3">
      <c r="A10913" t="s">
        <v>30124</v>
      </c>
      <c r="B10913" t="s">
        <v>3865</v>
      </c>
      <c r="C10913">
        <v>4.3</v>
      </c>
      <c r="D10913">
        <v>36</v>
      </c>
      <c r="E10913">
        <v>1698</v>
      </c>
      <c r="F10913">
        <v>594</v>
      </c>
      <c r="G10913" t="s">
        <v>757</v>
      </c>
      <c r="H10913" t="s">
        <v>32094</v>
      </c>
      <c r="I10913" t="s">
        <v>83</v>
      </c>
      <c r="J10913" t="s">
        <v>3867</v>
      </c>
      <c r="K10913" t="s">
        <v>32095</v>
      </c>
      <c r="L10913">
        <v>15457994</v>
      </c>
      <c r="M10913">
        <f t="shared" si="340"/>
        <v>21384</v>
      </c>
      <c r="N10913" s="2">
        <f t="shared" si="341"/>
        <v>65.017667844522961</v>
      </c>
    </row>
    <row r="10914" spans="1:14" x14ac:dyDescent="0.3">
      <c r="A10914" t="s">
        <v>32096</v>
      </c>
      <c r="B10914" t="s">
        <v>284</v>
      </c>
      <c r="C10914">
        <v>3.9</v>
      </c>
      <c r="D10914">
        <v>46</v>
      </c>
      <c r="E10914">
        <v>1799</v>
      </c>
      <c r="F10914">
        <v>629</v>
      </c>
      <c r="G10914" t="s">
        <v>81</v>
      </c>
      <c r="H10914" t="s">
        <v>32097</v>
      </c>
      <c r="I10914" t="s">
        <v>446</v>
      </c>
      <c r="J10914" t="s">
        <v>286</v>
      </c>
      <c r="K10914" t="s">
        <v>32098</v>
      </c>
      <c r="L10914">
        <v>13842964</v>
      </c>
      <c r="M10914">
        <f t="shared" si="340"/>
        <v>28934</v>
      </c>
      <c r="N10914" s="2">
        <f t="shared" si="341"/>
        <v>65.036131183991102</v>
      </c>
    </row>
    <row r="10915" spans="1:14" x14ac:dyDescent="0.3">
      <c r="A10915" t="s">
        <v>32099</v>
      </c>
      <c r="B10915" t="s">
        <v>4667</v>
      </c>
      <c r="C10915">
        <v>4.8</v>
      </c>
      <c r="D10915">
        <v>5</v>
      </c>
      <c r="E10915">
        <v>1699</v>
      </c>
      <c r="F10915">
        <v>1614</v>
      </c>
      <c r="G10915" t="s">
        <v>5029</v>
      </c>
      <c r="H10915" t="s">
        <v>32100</v>
      </c>
      <c r="I10915" t="s">
        <v>50</v>
      </c>
      <c r="J10915" t="s">
        <v>4670</v>
      </c>
      <c r="K10915" t="s">
        <v>32101</v>
      </c>
      <c r="L10915">
        <v>17038708</v>
      </c>
      <c r="M10915">
        <f t="shared" si="340"/>
        <v>8070</v>
      </c>
      <c r="N10915" s="2">
        <f t="shared" si="341"/>
        <v>5.0029429075927014</v>
      </c>
    </row>
    <row r="10916" spans="1:14" x14ac:dyDescent="0.3">
      <c r="A10916" t="s">
        <v>20286</v>
      </c>
      <c r="B10916" t="s">
        <v>2104</v>
      </c>
      <c r="C10916">
        <v>4.0999999999999996</v>
      </c>
      <c r="D10916">
        <v>146</v>
      </c>
      <c r="E10916">
        <v>4499</v>
      </c>
      <c r="F10916">
        <v>944</v>
      </c>
      <c r="G10916" t="s">
        <v>12272</v>
      </c>
      <c r="H10916" t="s">
        <v>32102</v>
      </c>
      <c r="I10916" t="s">
        <v>685</v>
      </c>
      <c r="J10916" t="s">
        <v>2106</v>
      </c>
      <c r="K10916" t="s">
        <v>32103</v>
      </c>
      <c r="L10916">
        <v>13258750</v>
      </c>
      <c r="M10916">
        <f t="shared" si="340"/>
        <v>137824</v>
      </c>
      <c r="N10916" s="2">
        <f t="shared" si="341"/>
        <v>79.017559457657256</v>
      </c>
    </row>
    <row r="10917" spans="1:14" x14ac:dyDescent="0.3">
      <c r="A10917" t="s">
        <v>32104</v>
      </c>
      <c r="B10917" t="s">
        <v>230</v>
      </c>
      <c r="C10917">
        <v>4.2</v>
      </c>
      <c r="D10917">
        <v>223</v>
      </c>
      <c r="E10917">
        <v>899</v>
      </c>
      <c r="F10917">
        <v>593</v>
      </c>
      <c r="G10917" t="s">
        <v>67</v>
      </c>
      <c r="H10917" t="s">
        <v>32105</v>
      </c>
      <c r="I10917" t="s">
        <v>37</v>
      </c>
      <c r="J10917" t="s">
        <v>232</v>
      </c>
      <c r="K10917" t="s">
        <v>32106</v>
      </c>
      <c r="L10917">
        <v>12117174</v>
      </c>
      <c r="M10917">
        <f t="shared" si="340"/>
        <v>132239</v>
      </c>
      <c r="N10917" s="2">
        <f t="shared" si="341"/>
        <v>34.03781979977753</v>
      </c>
    </row>
    <row r="10918" spans="1:14" x14ac:dyDescent="0.3">
      <c r="A10918" t="s">
        <v>32107</v>
      </c>
      <c r="B10918" t="s">
        <v>20008</v>
      </c>
      <c r="C10918">
        <v>3.7</v>
      </c>
      <c r="D10918">
        <v>42</v>
      </c>
      <c r="E10918">
        <v>3999</v>
      </c>
      <c r="F10918">
        <v>1299</v>
      </c>
      <c r="G10918" t="s">
        <v>29</v>
      </c>
      <c r="H10918" t="s">
        <v>32108</v>
      </c>
      <c r="I10918" t="s">
        <v>132</v>
      </c>
      <c r="J10918" t="s">
        <v>20008</v>
      </c>
      <c r="K10918" t="s">
        <v>32109</v>
      </c>
      <c r="L10918">
        <v>17755344</v>
      </c>
      <c r="M10918">
        <f t="shared" si="340"/>
        <v>54558</v>
      </c>
      <c r="N10918" s="2">
        <f t="shared" si="341"/>
        <v>67.516879219804949</v>
      </c>
    </row>
    <row r="10919" spans="1:14" x14ac:dyDescent="0.3">
      <c r="A10919" t="s">
        <v>531</v>
      </c>
      <c r="B10919" t="s">
        <v>1222</v>
      </c>
      <c r="C10919">
        <v>4.3</v>
      </c>
      <c r="D10919">
        <v>453</v>
      </c>
      <c r="E10919">
        <v>749</v>
      </c>
      <c r="F10919">
        <v>374</v>
      </c>
      <c r="G10919" t="s">
        <v>67</v>
      </c>
      <c r="H10919" t="s">
        <v>32110</v>
      </c>
      <c r="I10919" t="s">
        <v>37</v>
      </c>
      <c r="J10919" t="s">
        <v>1224</v>
      </c>
      <c r="K10919" t="s">
        <v>32111</v>
      </c>
      <c r="L10919">
        <v>14195884</v>
      </c>
      <c r="M10919">
        <f t="shared" si="340"/>
        <v>169422</v>
      </c>
      <c r="N10919" s="2">
        <f t="shared" si="341"/>
        <v>50.066755674232311</v>
      </c>
    </row>
    <row r="10920" spans="1:14" x14ac:dyDescent="0.3">
      <c r="A10920" t="s">
        <v>32112</v>
      </c>
      <c r="B10920" t="s">
        <v>1149</v>
      </c>
      <c r="C10920">
        <v>4.5999999999999996</v>
      </c>
      <c r="D10920">
        <v>7</v>
      </c>
      <c r="E10920">
        <v>1690</v>
      </c>
      <c r="F10920">
        <v>1183</v>
      </c>
      <c r="G10920" t="s">
        <v>242</v>
      </c>
      <c r="H10920" t="s">
        <v>32113</v>
      </c>
      <c r="I10920" t="s">
        <v>1176</v>
      </c>
      <c r="J10920" t="s">
        <v>1151</v>
      </c>
      <c r="K10920" t="s">
        <v>32114</v>
      </c>
      <c r="L10920">
        <v>18091446</v>
      </c>
      <c r="M10920">
        <f t="shared" si="340"/>
        <v>8281</v>
      </c>
      <c r="N10920" s="2">
        <f t="shared" si="341"/>
        <v>30</v>
      </c>
    </row>
    <row r="10921" spans="1:14" x14ac:dyDescent="0.3">
      <c r="A10921" t="s">
        <v>32115</v>
      </c>
      <c r="B10921" t="s">
        <v>87</v>
      </c>
      <c r="C10921">
        <v>4</v>
      </c>
      <c r="D10921">
        <v>96</v>
      </c>
      <c r="E10921">
        <v>2599</v>
      </c>
      <c r="F10921">
        <v>1429</v>
      </c>
      <c r="G10921" t="s">
        <v>1536</v>
      </c>
      <c r="H10921" t="s">
        <v>32116</v>
      </c>
      <c r="I10921" t="s">
        <v>83</v>
      </c>
      <c r="J10921" t="s">
        <v>91</v>
      </c>
      <c r="K10921" t="s">
        <v>32117</v>
      </c>
      <c r="L10921">
        <v>11560462</v>
      </c>
      <c r="M10921">
        <f t="shared" si="340"/>
        <v>137184</v>
      </c>
      <c r="N10921" s="2">
        <f t="shared" si="341"/>
        <v>45.017314351673718</v>
      </c>
    </row>
    <row r="10922" spans="1:14" x14ac:dyDescent="0.3">
      <c r="A10922" t="s">
        <v>8212</v>
      </c>
      <c r="B10922" t="s">
        <v>593</v>
      </c>
      <c r="C10922">
        <v>4.5999999999999996</v>
      </c>
      <c r="D10922">
        <v>12</v>
      </c>
      <c r="E10922">
        <v>1899</v>
      </c>
      <c r="F10922">
        <v>1044</v>
      </c>
      <c r="G10922" t="s">
        <v>451</v>
      </c>
      <c r="H10922" t="s">
        <v>32118</v>
      </c>
      <c r="I10922" t="s">
        <v>297</v>
      </c>
      <c r="J10922" t="s">
        <v>595</v>
      </c>
      <c r="K10922" t="s">
        <v>32119</v>
      </c>
      <c r="L10922">
        <v>16877192</v>
      </c>
      <c r="M10922">
        <f t="shared" si="340"/>
        <v>12528</v>
      </c>
      <c r="N10922" s="2">
        <f t="shared" si="341"/>
        <v>45.023696682464454</v>
      </c>
    </row>
    <row r="10923" spans="1:14" x14ac:dyDescent="0.3">
      <c r="A10923" t="s">
        <v>449</v>
      </c>
      <c r="B10923" t="s">
        <v>733</v>
      </c>
      <c r="C10923">
        <v>3.7</v>
      </c>
      <c r="D10923">
        <v>89</v>
      </c>
      <c r="E10923">
        <v>1399</v>
      </c>
      <c r="F10923">
        <v>531</v>
      </c>
      <c r="G10923" t="s">
        <v>1657</v>
      </c>
      <c r="H10923" t="s">
        <v>32120</v>
      </c>
      <c r="I10923" t="s">
        <v>297</v>
      </c>
      <c r="J10923" t="s">
        <v>735</v>
      </c>
      <c r="K10923" t="s">
        <v>29221</v>
      </c>
      <c r="L10923">
        <v>13842392</v>
      </c>
      <c r="M10923">
        <f t="shared" si="340"/>
        <v>47259</v>
      </c>
      <c r="N10923" s="2">
        <f t="shared" si="341"/>
        <v>62.044317369549674</v>
      </c>
    </row>
    <row r="10924" spans="1:14" x14ac:dyDescent="0.3">
      <c r="A10924" t="s">
        <v>20750</v>
      </c>
      <c r="B10924" t="s">
        <v>11202</v>
      </c>
      <c r="C10924">
        <v>4.0999999999999996</v>
      </c>
      <c r="D10924">
        <v>456</v>
      </c>
      <c r="E10924">
        <v>2699</v>
      </c>
      <c r="F10924">
        <v>809</v>
      </c>
      <c r="G10924" t="s">
        <v>12272</v>
      </c>
      <c r="H10924" t="s">
        <v>32121</v>
      </c>
      <c r="I10924" t="s">
        <v>685</v>
      </c>
      <c r="J10924" t="s">
        <v>11205</v>
      </c>
      <c r="K10924" t="s">
        <v>32122</v>
      </c>
      <c r="L10924">
        <v>9966821</v>
      </c>
      <c r="M10924">
        <f t="shared" si="340"/>
        <v>368904</v>
      </c>
      <c r="N10924" s="2">
        <f t="shared" si="341"/>
        <v>70.0259355316784</v>
      </c>
    </row>
    <row r="10925" spans="1:14" x14ac:dyDescent="0.3">
      <c r="A10925" t="s">
        <v>32123</v>
      </c>
      <c r="B10925" t="s">
        <v>32124</v>
      </c>
      <c r="C10925">
        <v>3.8</v>
      </c>
      <c r="D10925">
        <v>6</v>
      </c>
      <c r="E10925">
        <v>999</v>
      </c>
      <c r="F10925">
        <v>699</v>
      </c>
      <c r="G10925" t="s">
        <v>42</v>
      </c>
      <c r="H10925" t="s">
        <v>32125</v>
      </c>
      <c r="I10925" t="s">
        <v>37</v>
      </c>
      <c r="J10925" t="s">
        <v>32124</v>
      </c>
      <c r="K10925" t="s">
        <v>32126</v>
      </c>
      <c r="L10925">
        <v>17646094</v>
      </c>
      <c r="M10925">
        <f t="shared" si="340"/>
        <v>4194</v>
      </c>
      <c r="N10925" s="2">
        <f t="shared" si="341"/>
        <v>30.03003003003003</v>
      </c>
    </row>
    <row r="10926" spans="1:14" x14ac:dyDescent="0.3">
      <c r="A10926" t="s">
        <v>32127</v>
      </c>
      <c r="B10926" t="s">
        <v>12614</v>
      </c>
      <c r="C10926">
        <v>5</v>
      </c>
      <c r="D10926">
        <v>3</v>
      </c>
      <c r="E10926">
        <v>1999</v>
      </c>
      <c r="F10926">
        <v>859</v>
      </c>
      <c r="G10926" t="s">
        <v>29</v>
      </c>
      <c r="H10926" t="s">
        <v>32128</v>
      </c>
      <c r="I10926" t="s">
        <v>50</v>
      </c>
      <c r="J10926" t="s">
        <v>12616</v>
      </c>
      <c r="K10926" t="s">
        <v>32129</v>
      </c>
      <c r="L10926">
        <v>17758080</v>
      </c>
      <c r="M10926">
        <f t="shared" si="340"/>
        <v>2577</v>
      </c>
      <c r="N10926" s="2">
        <f t="shared" si="341"/>
        <v>57.028514257128563</v>
      </c>
    </row>
    <row r="10927" spans="1:14" x14ac:dyDescent="0.3">
      <c r="A10927" t="s">
        <v>32130</v>
      </c>
      <c r="B10927" t="s">
        <v>10020</v>
      </c>
      <c r="C10927">
        <v>4.5</v>
      </c>
      <c r="D10927">
        <v>33</v>
      </c>
      <c r="E10927">
        <v>3495</v>
      </c>
      <c r="F10927">
        <v>2796</v>
      </c>
      <c r="G10927" t="s">
        <v>3627</v>
      </c>
      <c r="H10927" t="s">
        <v>32131</v>
      </c>
      <c r="I10927" t="s">
        <v>685</v>
      </c>
      <c r="J10927" t="s">
        <v>10022</v>
      </c>
      <c r="K10927" t="s">
        <v>32132</v>
      </c>
      <c r="L10927">
        <v>8451905</v>
      </c>
      <c r="M10927">
        <f t="shared" si="340"/>
        <v>92268</v>
      </c>
      <c r="N10927" s="2">
        <f t="shared" si="341"/>
        <v>20</v>
      </c>
    </row>
    <row r="10928" spans="1:14" x14ac:dyDescent="0.3">
      <c r="A10928" t="s">
        <v>32133</v>
      </c>
      <c r="B10928" t="s">
        <v>3852</v>
      </c>
      <c r="C10928">
        <v>4.0999999999999996</v>
      </c>
      <c r="D10928">
        <v>7</v>
      </c>
      <c r="E10928">
        <v>2895</v>
      </c>
      <c r="F10928">
        <v>2895</v>
      </c>
      <c r="G10928" t="s">
        <v>124</v>
      </c>
      <c r="H10928" t="s">
        <v>32134</v>
      </c>
      <c r="I10928" t="s">
        <v>50</v>
      </c>
      <c r="J10928" t="s">
        <v>3854</v>
      </c>
      <c r="K10928" t="s">
        <v>32135</v>
      </c>
      <c r="L10928">
        <v>17519308</v>
      </c>
      <c r="M10928">
        <f t="shared" si="340"/>
        <v>20265</v>
      </c>
      <c r="N10928" s="2">
        <f t="shared" si="341"/>
        <v>0</v>
      </c>
    </row>
    <row r="10929" spans="1:14" x14ac:dyDescent="0.3">
      <c r="A10929" t="s">
        <v>32136</v>
      </c>
      <c r="B10929" t="s">
        <v>3370</v>
      </c>
      <c r="C10929">
        <v>4.2</v>
      </c>
      <c r="D10929">
        <v>92</v>
      </c>
      <c r="E10929">
        <v>999</v>
      </c>
      <c r="F10929">
        <v>599</v>
      </c>
      <c r="G10929" t="s">
        <v>242</v>
      </c>
      <c r="H10929" t="s">
        <v>32137</v>
      </c>
      <c r="I10929" t="s">
        <v>244</v>
      </c>
      <c r="J10929" t="s">
        <v>3372</v>
      </c>
      <c r="K10929" t="s">
        <v>32138</v>
      </c>
      <c r="L10929">
        <v>15682040</v>
      </c>
      <c r="M10929">
        <f t="shared" si="340"/>
        <v>55108</v>
      </c>
      <c r="N10929" s="2">
        <f t="shared" si="341"/>
        <v>40.04004004004004</v>
      </c>
    </row>
    <row r="10930" spans="1:14" x14ac:dyDescent="0.3">
      <c r="A10930" t="s">
        <v>9187</v>
      </c>
      <c r="B10930" t="s">
        <v>7383</v>
      </c>
      <c r="C10930">
        <v>4.7</v>
      </c>
      <c r="D10930">
        <v>6</v>
      </c>
      <c r="E10930">
        <v>899</v>
      </c>
      <c r="F10930">
        <v>809</v>
      </c>
      <c r="G10930" t="s">
        <v>6300</v>
      </c>
      <c r="H10930" t="s">
        <v>32139</v>
      </c>
      <c r="I10930" t="s">
        <v>642</v>
      </c>
      <c r="J10930" t="s">
        <v>7386</v>
      </c>
      <c r="K10930" t="s">
        <v>32140</v>
      </c>
      <c r="L10930">
        <v>15992578</v>
      </c>
      <c r="M10930">
        <f t="shared" si="340"/>
        <v>4854</v>
      </c>
      <c r="N10930" s="2">
        <f t="shared" si="341"/>
        <v>10.011123470522804</v>
      </c>
    </row>
    <row r="10931" spans="1:14" x14ac:dyDescent="0.3">
      <c r="A10931" t="s">
        <v>32141</v>
      </c>
      <c r="B10931" t="s">
        <v>8976</v>
      </c>
      <c r="C10931">
        <v>4.3</v>
      </c>
      <c r="D10931">
        <v>8</v>
      </c>
      <c r="E10931">
        <v>2800</v>
      </c>
      <c r="F10931">
        <v>2800</v>
      </c>
      <c r="G10931" t="s">
        <v>67</v>
      </c>
      <c r="H10931" t="s">
        <v>32142</v>
      </c>
      <c r="I10931" t="s">
        <v>56</v>
      </c>
      <c r="J10931" t="s">
        <v>8978</v>
      </c>
      <c r="K10931" t="s">
        <v>32143</v>
      </c>
      <c r="L10931">
        <v>17777104</v>
      </c>
      <c r="M10931">
        <f t="shared" si="340"/>
        <v>22400</v>
      </c>
      <c r="N10931" s="2">
        <f t="shared" si="341"/>
        <v>0</v>
      </c>
    </row>
    <row r="10932" spans="1:14" x14ac:dyDescent="0.3">
      <c r="A10932" t="s">
        <v>20873</v>
      </c>
      <c r="B10932" t="s">
        <v>895</v>
      </c>
      <c r="C10932">
        <v>3.8</v>
      </c>
      <c r="D10932">
        <v>5</v>
      </c>
      <c r="E10932">
        <v>4590</v>
      </c>
      <c r="F10932">
        <v>4590</v>
      </c>
      <c r="G10932" t="s">
        <v>81</v>
      </c>
      <c r="H10932" t="s">
        <v>32144</v>
      </c>
      <c r="I10932" t="s">
        <v>446</v>
      </c>
      <c r="J10932" t="s">
        <v>898</v>
      </c>
      <c r="K10932" t="s">
        <v>32145</v>
      </c>
      <c r="L10932">
        <v>16892388</v>
      </c>
      <c r="M10932">
        <f t="shared" si="340"/>
        <v>22950</v>
      </c>
      <c r="N10932" s="2">
        <f t="shared" si="341"/>
        <v>0</v>
      </c>
    </row>
    <row r="10933" spans="1:14" x14ac:dyDescent="0.3">
      <c r="A10933" t="s">
        <v>32146</v>
      </c>
      <c r="B10933" t="s">
        <v>20384</v>
      </c>
      <c r="C10933">
        <v>3.9</v>
      </c>
      <c r="D10933">
        <v>138</v>
      </c>
      <c r="E10933">
        <v>1999</v>
      </c>
      <c r="F10933">
        <v>919</v>
      </c>
      <c r="G10933" t="s">
        <v>32147</v>
      </c>
      <c r="H10933" t="s">
        <v>32148</v>
      </c>
      <c r="I10933" t="s">
        <v>31</v>
      </c>
      <c r="J10933" t="s">
        <v>20386</v>
      </c>
      <c r="K10933" t="s">
        <v>32149</v>
      </c>
      <c r="L10933">
        <v>16003708</v>
      </c>
      <c r="M10933">
        <f t="shared" si="340"/>
        <v>126822</v>
      </c>
      <c r="N10933" s="2">
        <f t="shared" si="341"/>
        <v>54.027013506753377</v>
      </c>
    </row>
    <row r="10934" spans="1:14" x14ac:dyDescent="0.3">
      <c r="A10934" t="s">
        <v>32150</v>
      </c>
      <c r="B10934" t="s">
        <v>5045</v>
      </c>
      <c r="C10934">
        <v>4.5999999999999996</v>
      </c>
      <c r="D10934">
        <v>56</v>
      </c>
      <c r="E10934">
        <v>299</v>
      </c>
      <c r="F10934">
        <v>299</v>
      </c>
      <c r="G10934" t="s">
        <v>1107</v>
      </c>
      <c r="H10934" t="s">
        <v>32151</v>
      </c>
      <c r="I10934" t="s">
        <v>213</v>
      </c>
      <c r="J10934" t="s">
        <v>5047</v>
      </c>
      <c r="K10934" t="s">
        <v>32152</v>
      </c>
      <c r="L10934">
        <v>16668994</v>
      </c>
      <c r="M10934">
        <f t="shared" si="340"/>
        <v>16744</v>
      </c>
      <c r="N10934" s="2">
        <f t="shared" si="341"/>
        <v>0</v>
      </c>
    </row>
    <row r="10935" spans="1:14" x14ac:dyDescent="0.3">
      <c r="A10935" t="s">
        <v>32153</v>
      </c>
      <c r="B10935" t="s">
        <v>3577</v>
      </c>
      <c r="C10935">
        <v>2.6</v>
      </c>
      <c r="D10935">
        <v>7</v>
      </c>
      <c r="E10935">
        <v>999</v>
      </c>
      <c r="F10935">
        <v>649</v>
      </c>
      <c r="G10935" t="s">
        <v>12272</v>
      </c>
      <c r="H10935" t="s">
        <v>32154</v>
      </c>
      <c r="I10935" t="s">
        <v>3629</v>
      </c>
      <c r="J10935" t="s">
        <v>3579</v>
      </c>
      <c r="K10935" t="s">
        <v>32155</v>
      </c>
      <c r="L10935">
        <v>17665752</v>
      </c>
      <c r="M10935">
        <f t="shared" si="340"/>
        <v>4543</v>
      </c>
      <c r="N10935" s="2">
        <f t="shared" si="341"/>
        <v>35.035035035035037</v>
      </c>
    </row>
    <row r="10936" spans="1:14" x14ac:dyDescent="0.3">
      <c r="A10936" t="s">
        <v>941</v>
      </c>
      <c r="B10936" t="s">
        <v>301</v>
      </c>
      <c r="C10936">
        <v>3.9</v>
      </c>
      <c r="D10936">
        <v>214</v>
      </c>
      <c r="E10936">
        <v>1399</v>
      </c>
      <c r="F10936">
        <v>489</v>
      </c>
      <c r="G10936" t="s">
        <v>124</v>
      </c>
      <c r="H10936" t="s">
        <v>32156</v>
      </c>
      <c r="I10936" t="s">
        <v>37</v>
      </c>
      <c r="J10936" t="s">
        <v>303</v>
      </c>
      <c r="K10936" t="s">
        <v>32157</v>
      </c>
      <c r="L10936">
        <v>2330729</v>
      </c>
      <c r="M10936">
        <f t="shared" si="340"/>
        <v>104646</v>
      </c>
      <c r="N10936" s="2">
        <f t="shared" si="341"/>
        <v>65.046461758398848</v>
      </c>
    </row>
    <row r="10937" spans="1:14" x14ac:dyDescent="0.3">
      <c r="A10937" t="s">
        <v>32158</v>
      </c>
      <c r="B10937" t="s">
        <v>889</v>
      </c>
      <c r="C10937">
        <v>4.0999999999999996</v>
      </c>
      <c r="D10937">
        <v>48</v>
      </c>
      <c r="E10937">
        <v>3999</v>
      </c>
      <c r="F10937">
        <v>2199</v>
      </c>
      <c r="G10937" t="s">
        <v>409</v>
      </c>
      <c r="H10937" t="s">
        <v>32159</v>
      </c>
      <c r="I10937" t="s">
        <v>891</v>
      </c>
      <c r="J10937" t="s">
        <v>892</v>
      </c>
      <c r="K10937" t="s">
        <v>32160</v>
      </c>
      <c r="L10937">
        <v>14538504</v>
      </c>
      <c r="M10937">
        <f t="shared" si="340"/>
        <v>105552</v>
      </c>
      <c r="N10937" s="2">
        <f t="shared" si="341"/>
        <v>45.011252813203299</v>
      </c>
    </row>
    <row r="10938" spans="1:14" x14ac:dyDescent="0.3">
      <c r="A10938" t="s">
        <v>20873</v>
      </c>
      <c r="B10938" t="s">
        <v>816</v>
      </c>
      <c r="C10938">
        <v>4.3</v>
      </c>
      <c r="D10938">
        <v>10</v>
      </c>
      <c r="E10938">
        <v>3499</v>
      </c>
      <c r="F10938">
        <v>3324</v>
      </c>
      <c r="G10938" t="s">
        <v>81</v>
      </c>
      <c r="H10938" t="s">
        <v>32161</v>
      </c>
      <c r="I10938" t="s">
        <v>446</v>
      </c>
      <c r="J10938" t="s">
        <v>819</v>
      </c>
      <c r="K10938" t="s">
        <v>32162</v>
      </c>
      <c r="L10938">
        <v>17185208</v>
      </c>
      <c r="M10938">
        <f t="shared" si="340"/>
        <v>33240</v>
      </c>
      <c r="N10938" s="2">
        <f t="shared" si="341"/>
        <v>5.0014289797084883</v>
      </c>
    </row>
    <row r="10939" spans="1:14" x14ac:dyDescent="0.3">
      <c r="A10939" t="s">
        <v>19191</v>
      </c>
      <c r="B10939" t="s">
        <v>465</v>
      </c>
      <c r="C10939">
        <v>4.0999999999999996</v>
      </c>
      <c r="D10939">
        <v>654</v>
      </c>
      <c r="E10939">
        <v>498</v>
      </c>
      <c r="F10939">
        <v>498</v>
      </c>
      <c r="G10939" t="s">
        <v>466</v>
      </c>
      <c r="H10939" t="s">
        <v>32163</v>
      </c>
      <c r="I10939" t="s">
        <v>273</v>
      </c>
      <c r="J10939" t="s">
        <v>468</v>
      </c>
      <c r="K10939" t="s">
        <v>32164</v>
      </c>
      <c r="L10939">
        <v>13975632</v>
      </c>
      <c r="M10939">
        <f t="shared" si="340"/>
        <v>325692</v>
      </c>
      <c r="N10939" s="2">
        <f t="shared" si="341"/>
        <v>0</v>
      </c>
    </row>
    <row r="10940" spans="1:14" x14ac:dyDescent="0.3">
      <c r="A10940" t="s">
        <v>8533</v>
      </c>
      <c r="B10940" t="s">
        <v>230</v>
      </c>
      <c r="C10940">
        <v>4.3</v>
      </c>
      <c r="D10940">
        <v>8</v>
      </c>
      <c r="E10940">
        <v>2699</v>
      </c>
      <c r="F10940">
        <v>1619</v>
      </c>
      <c r="G10940" t="s">
        <v>1536</v>
      </c>
      <c r="H10940" t="s">
        <v>32165</v>
      </c>
      <c r="I10940" t="s">
        <v>83</v>
      </c>
      <c r="J10940" t="s">
        <v>232</v>
      </c>
      <c r="K10940" t="s">
        <v>32166</v>
      </c>
      <c r="L10940">
        <v>17399770</v>
      </c>
      <c r="M10940">
        <f t="shared" si="340"/>
        <v>12952</v>
      </c>
      <c r="N10940" s="2">
        <f t="shared" si="341"/>
        <v>40.014820303816229</v>
      </c>
    </row>
    <row r="10941" spans="1:14" x14ac:dyDescent="0.3">
      <c r="A10941" t="s">
        <v>32167</v>
      </c>
      <c r="B10941" t="s">
        <v>11626</v>
      </c>
      <c r="C10941">
        <v>4.4000000000000004</v>
      </c>
      <c r="D10941">
        <v>2200</v>
      </c>
      <c r="E10941">
        <v>220</v>
      </c>
      <c r="F10941">
        <v>220</v>
      </c>
      <c r="G10941" t="s">
        <v>3872</v>
      </c>
      <c r="H10941" t="s">
        <v>32168</v>
      </c>
      <c r="I10941" t="s">
        <v>2096</v>
      </c>
      <c r="J10941" t="s">
        <v>11629</v>
      </c>
      <c r="K10941" t="s">
        <v>32169</v>
      </c>
      <c r="L10941">
        <v>12678938</v>
      </c>
      <c r="M10941">
        <f t="shared" si="340"/>
        <v>484000</v>
      </c>
      <c r="N10941" s="2">
        <f t="shared" si="341"/>
        <v>0</v>
      </c>
    </row>
    <row r="10942" spans="1:14" x14ac:dyDescent="0.3">
      <c r="A10942" t="s">
        <v>32170</v>
      </c>
      <c r="B10942" t="s">
        <v>2435</v>
      </c>
      <c r="C10942">
        <v>4.5</v>
      </c>
      <c r="D10942">
        <v>10</v>
      </c>
      <c r="E10942">
        <v>999</v>
      </c>
      <c r="F10942">
        <v>999</v>
      </c>
      <c r="G10942" t="s">
        <v>1939</v>
      </c>
      <c r="H10942" t="s">
        <v>32171</v>
      </c>
      <c r="I10942" t="s">
        <v>56</v>
      </c>
      <c r="J10942" t="s">
        <v>2438</v>
      </c>
      <c r="K10942" t="s">
        <v>32172</v>
      </c>
      <c r="L10942">
        <v>17883598</v>
      </c>
      <c r="M10942">
        <f t="shared" si="340"/>
        <v>9990</v>
      </c>
      <c r="N10942" s="2">
        <f t="shared" si="341"/>
        <v>0</v>
      </c>
    </row>
    <row r="10943" spans="1:14" x14ac:dyDescent="0.3">
      <c r="A10943" t="s">
        <v>3978</v>
      </c>
      <c r="B10943" t="s">
        <v>584</v>
      </c>
      <c r="C10943">
        <v>4.5999999999999996</v>
      </c>
      <c r="D10943">
        <v>309</v>
      </c>
      <c r="E10943">
        <v>4495</v>
      </c>
      <c r="F10943">
        <v>1663</v>
      </c>
      <c r="G10943" t="s">
        <v>16</v>
      </c>
      <c r="H10943" t="s">
        <v>32173</v>
      </c>
      <c r="I10943" t="s">
        <v>586</v>
      </c>
      <c r="J10943" t="s">
        <v>587</v>
      </c>
      <c r="K10943" t="s">
        <v>32174</v>
      </c>
      <c r="L10943">
        <v>8376989</v>
      </c>
      <c r="M10943">
        <f t="shared" si="340"/>
        <v>513867</v>
      </c>
      <c r="N10943" s="2">
        <f t="shared" si="341"/>
        <v>63.00333704115684</v>
      </c>
    </row>
    <row r="10944" spans="1:14" x14ac:dyDescent="0.3">
      <c r="A10944" t="s">
        <v>32175</v>
      </c>
      <c r="B10944" t="s">
        <v>1741</v>
      </c>
      <c r="C10944">
        <v>4.4000000000000004</v>
      </c>
      <c r="D10944">
        <v>594</v>
      </c>
      <c r="E10944">
        <v>699</v>
      </c>
      <c r="F10944">
        <v>699</v>
      </c>
      <c r="G10944" t="s">
        <v>16</v>
      </c>
      <c r="H10944" t="s">
        <v>32176</v>
      </c>
      <c r="I10944" t="s">
        <v>2180</v>
      </c>
      <c r="J10944" t="s">
        <v>1745</v>
      </c>
      <c r="K10944" t="s">
        <v>32177</v>
      </c>
      <c r="L10944">
        <v>12468510</v>
      </c>
      <c r="M10944">
        <f t="shared" si="340"/>
        <v>415206</v>
      </c>
      <c r="N10944" s="2">
        <f t="shared" si="341"/>
        <v>0</v>
      </c>
    </row>
    <row r="10945" spans="1:14" x14ac:dyDescent="0.3">
      <c r="A10945" t="s">
        <v>14584</v>
      </c>
      <c r="B10945" t="s">
        <v>3001</v>
      </c>
      <c r="C10945">
        <v>3.3</v>
      </c>
      <c r="D10945">
        <v>90</v>
      </c>
      <c r="E10945">
        <v>1499</v>
      </c>
      <c r="F10945">
        <v>479</v>
      </c>
      <c r="G10945" t="s">
        <v>457</v>
      </c>
      <c r="H10945" t="s">
        <v>32178</v>
      </c>
      <c r="I10945" t="s">
        <v>404</v>
      </c>
      <c r="J10945" t="s">
        <v>3003</v>
      </c>
      <c r="K10945" t="s">
        <v>32179</v>
      </c>
      <c r="L10945">
        <v>12652168</v>
      </c>
      <c r="M10945">
        <f t="shared" si="340"/>
        <v>43110</v>
      </c>
      <c r="N10945" s="2">
        <f t="shared" si="341"/>
        <v>68.045363575717147</v>
      </c>
    </row>
    <row r="10946" spans="1:14" x14ac:dyDescent="0.3">
      <c r="A10946" t="s">
        <v>32180</v>
      </c>
      <c r="B10946" t="s">
        <v>689</v>
      </c>
      <c r="C10946">
        <v>4.5</v>
      </c>
      <c r="D10946">
        <v>89</v>
      </c>
      <c r="E10946">
        <v>890</v>
      </c>
      <c r="F10946">
        <v>560</v>
      </c>
      <c r="G10946" t="s">
        <v>1868</v>
      </c>
      <c r="H10946" t="s">
        <v>32181</v>
      </c>
      <c r="I10946" t="s">
        <v>513</v>
      </c>
      <c r="J10946" t="s">
        <v>692</v>
      </c>
      <c r="K10946" t="s">
        <v>32182</v>
      </c>
      <c r="L10946">
        <v>16692460</v>
      </c>
      <c r="M10946">
        <f t="shared" si="340"/>
        <v>49840</v>
      </c>
      <c r="N10946" s="2">
        <f t="shared" si="341"/>
        <v>37.078651685393261</v>
      </c>
    </row>
    <row r="10947" spans="1:14" x14ac:dyDescent="0.3">
      <c r="A10947" t="s">
        <v>32183</v>
      </c>
      <c r="B10947" t="s">
        <v>3055</v>
      </c>
      <c r="C10947">
        <v>4.5999999999999996</v>
      </c>
      <c r="D10947">
        <v>5</v>
      </c>
      <c r="E10947">
        <v>6999</v>
      </c>
      <c r="F10947">
        <v>4899</v>
      </c>
      <c r="G10947" t="s">
        <v>2167</v>
      </c>
      <c r="H10947" t="s">
        <v>32184</v>
      </c>
      <c r="I10947" t="s">
        <v>446</v>
      </c>
      <c r="J10947" t="s">
        <v>3057</v>
      </c>
      <c r="K10947" t="s">
        <v>32185</v>
      </c>
      <c r="L10947">
        <v>14590536</v>
      </c>
      <c r="M10947">
        <f t="shared" ref="M10947:M11010" si="342">D10947*F10947</f>
        <v>24495</v>
      </c>
      <c r="N10947" s="2">
        <f t="shared" ref="N10947:N11010" si="343">((E10947-F10947)/E10947) *100</f>
        <v>30.004286326618089</v>
      </c>
    </row>
    <row r="10948" spans="1:14" x14ac:dyDescent="0.3">
      <c r="A10948" t="s">
        <v>32186</v>
      </c>
      <c r="B10948" t="s">
        <v>4044</v>
      </c>
      <c r="C10948">
        <v>4.3</v>
      </c>
      <c r="D10948">
        <v>26</v>
      </c>
      <c r="E10948">
        <v>869</v>
      </c>
      <c r="F10948">
        <v>477</v>
      </c>
      <c r="G10948" t="s">
        <v>42</v>
      </c>
      <c r="H10948" t="s">
        <v>32187</v>
      </c>
      <c r="I10948" t="s">
        <v>56</v>
      </c>
      <c r="J10948" t="s">
        <v>4046</v>
      </c>
      <c r="K10948" t="s">
        <v>32188</v>
      </c>
      <c r="L10948">
        <v>17570088</v>
      </c>
      <c r="M10948">
        <f t="shared" si="342"/>
        <v>12402</v>
      </c>
      <c r="N10948" s="2">
        <f t="shared" si="343"/>
        <v>45.109321058688145</v>
      </c>
    </row>
    <row r="10949" spans="1:14" x14ac:dyDescent="0.3">
      <c r="A10949" t="s">
        <v>32189</v>
      </c>
      <c r="B10949" t="s">
        <v>230</v>
      </c>
      <c r="C10949">
        <v>3.3</v>
      </c>
      <c r="D10949">
        <v>8</v>
      </c>
      <c r="E10949">
        <v>1899</v>
      </c>
      <c r="F10949">
        <v>664</v>
      </c>
      <c r="G10949" t="s">
        <v>563</v>
      </c>
      <c r="H10949" t="s">
        <v>32190</v>
      </c>
      <c r="I10949" t="s">
        <v>297</v>
      </c>
      <c r="J10949" t="s">
        <v>232</v>
      </c>
      <c r="K10949" t="s">
        <v>32191</v>
      </c>
      <c r="L10949">
        <v>14878240</v>
      </c>
      <c r="M10949">
        <f t="shared" si="342"/>
        <v>5312</v>
      </c>
      <c r="N10949" s="2">
        <f t="shared" si="343"/>
        <v>65.034228541337541</v>
      </c>
    </row>
    <row r="10950" spans="1:14" x14ac:dyDescent="0.3">
      <c r="A10950" t="s">
        <v>32192</v>
      </c>
      <c r="B10950" t="s">
        <v>284</v>
      </c>
      <c r="C10950">
        <v>4.7</v>
      </c>
      <c r="D10950">
        <v>18</v>
      </c>
      <c r="E10950">
        <v>2999</v>
      </c>
      <c r="F10950">
        <v>899</v>
      </c>
      <c r="G10950" t="s">
        <v>124</v>
      </c>
      <c r="H10950" t="s">
        <v>32193</v>
      </c>
      <c r="I10950" t="s">
        <v>44</v>
      </c>
      <c r="J10950" t="s">
        <v>286</v>
      </c>
      <c r="K10950" t="s">
        <v>32194</v>
      </c>
      <c r="L10950">
        <v>15790672</v>
      </c>
      <c r="M10950">
        <f t="shared" si="342"/>
        <v>16182</v>
      </c>
      <c r="N10950" s="2">
        <f t="shared" si="343"/>
        <v>70.023341113704575</v>
      </c>
    </row>
    <row r="10951" spans="1:14" x14ac:dyDescent="0.3">
      <c r="A10951" t="s">
        <v>19217</v>
      </c>
      <c r="B10951" t="s">
        <v>2366</v>
      </c>
      <c r="C10951">
        <v>4.5</v>
      </c>
      <c r="D10951">
        <v>12</v>
      </c>
      <c r="E10951">
        <v>1999</v>
      </c>
      <c r="F10951">
        <v>1199</v>
      </c>
      <c r="G10951" t="s">
        <v>690</v>
      </c>
      <c r="H10951" t="s">
        <v>32195</v>
      </c>
      <c r="I10951" t="s">
        <v>1946</v>
      </c>
      <c r="J10951" t="s">
        <v>2368</v>
      </c>
      <c r="K10951" t="s">
        <v>32196</v>
      </c>
      <c r="L10951">
        <v>17496982</v>
      </c>
      <c r="M10951">
        <f t="shared" si="342"/>
        <v>14388</v>
      </c>
      <c r="N10951" s="2">
        <f t="shared" si="343"/>
        <v>40.020010005002497</v>
      </c>
    </row>
    <row r="10952" spans="1:14" x14ac:dyDescent="0.3">
      <c r="A10952" t="s">
        <v>32197</v>
      </c>
      <c r="B10952" t="s">
        <v>917</v>
      </c>
      <c r="C10952">
        <v>4.3</v>
      </c>
      <c r="D10952">
        <v>101</v>
      </c>
      <c r="E10952">
        <v>3999</v>
      </c>
      <c r="F10952">
        <v>1879</v>
      </c>
      <c r="G10952" t="s">
        <v>29</v>
      </c>
      <c r="H10952" t="s">
        <v>32198</v>
      </c>
      <c r="I10952" t="s">
        <v>126</v>
      </c>
      <c r="J10952" t="s">
        <v>919</v>
      </c>
      <c r="K10952" t="s">
        <v>32199</v>
      </c>
      <c r="L10952">
        <v>15639862</v>
      </c>
      <c r="M10952">
        <f t="shared" si="342"/>
        <v>189779</v>
      </c>
      <c r="N10952" s="2">
        <f t="shared" si="343"/>
        <v>53.013253313328335</v>
      </c>
    </row>
    <row r="10953" spans="1:14" x14ac:dyDescent="0.3">
      <c r="A10953" t="s">
        <v>5954</v>
      </c>
      <c r="B10953" t="s">
        <v>2104</v>
      </c>
      <c r="C10953">
        <v>4.3</v>
      </c>
      <c r="D10953">
        <v>77</v>
      </c>
      <c r="E10953">
        <v>4499</v>
      </c>
      <c r="F10953">
        <v>944</v>
      </c>
      <c r="G10953" t="s">
        <v>74</v>
      </c>
      <c r="H10953" t="s">
        <v>32200</v>
      </c>
      <c r="I10953" t="s">
        <v>685</v>
      </c>
      <c r="J10953" t="s">
        <v>2106</v>
      </c>
      <c r="K10953" t="s">
        <v>32201</v>
      </c>
      <c r="L10953">
        <v>15460910</v>
      </c>
      <c r="M10953">
        <f t="shared" si="342"/>
        <v>72688</v>
      </c>
      <c r="N10953" s="2">
        <f t="shared" si="343"/>
        <v>79.017559457657256</v>
      </c>
    </row>
    <row r="10954" spans="1:14" x14ac:dyDescent="0.3">
      <c r="A10954" t="s">
        <v>32202</v>
      </c>
      <c r="B10954" t="s">
        <v>456</v>
      </c>
      <c r="C10954">
        <v>4.4000000000000004</v>
      </c>
      <c r="D10954">
        <v>42</v>
      </c>
      <c r="E10954">
        <v>1990</v>
      </c>
      <c r="F10954">
        <v>995</v>
      </c>
      <c r="G10954" t="s">
        <v>5541</v>
      </c>
      <c r="H10954" t="s">
        <v>32203</v>
      </c>
      <c r="I10954" t="s">
        <v>83</v>
      </c>
      <c r="J10954" t="s">
        <v>459</v>
      </c>
      <c r="K10954" t="s">
        <v>32204</v>
      </c>
      <c r="L10954">
        <v>16262952</v>
      </c>
      <c r="M10954">
        <f t="shared" si="342"/>
        <v>41790</v>
      </c>
      <c r="N10954" s="2">
        <f t="shared" si="343"/>
        <v>50</v>
      </c>
    </row>
    <row r="10955" spans="1:14" x14ac:dyDescent="0.3">
      <c r="A10955" t="s">
        <v>6064</v>
      </c>
      <c r="B10955" t="s">
        <v>230</v>
      </c>
      <c r="C10955">
        <v>4.2</v>
      </c>
      <c r="D10955">
        <v>10</v>
      </c>
      <c r="E10955">
        <v>1999</v>
      </c>
      <c r="F10955">
        <v>999</v>
      </c>
      <c r="G10955" t="s">
        <v>242</v>
      </c>
      <c r="H10955" t="s">
        <v>32205</v>
      </c>
      <c r="I10955" t="s">
        <v>244</v>
      </c>
      <c r="J10955" t="s">
        <v>232</v>
      </c>
      <c r="K10955" t="s">
        <v>32206</v>
      </c>
      <c r="L10955">
        <v>7196509</v>
      </c>
      <c r="M10955">
        <f t="shared" si="342"/>
        <v>9990</v>
      </c>
      <c r="N10955" s="2">
        <f t="shared" si="343"/>
        <v>50.025012506253134</v>
      </c>
    </row>
    <row r="10956" spans="1:14" x14ac:dyDescent="0.3">
      <c r="A10956" t="s">
        <v>32207</v>
      </c>
      <c r="B10956" t="s">
        <v>3833</v>
      </c>
      <c r="C10956">
        <v>4.0999999999999996</v>
      </c>
      <c r="D10956">
        <v>21</v>
      </c>
      <c r="E10956">
        <v>4999</v>
      </c>
      <c r="F10956">
        <v>2499</v>
      </c>
      <c r="G10956" t="s">
        <v>182</v>
      </c>
      <c r="H10956" t="s">
        <v>32208</v>
      </c>
      <c r="I10956" t="s">
        <v>50</v>
      </c>
      <c r="J10956" t="s">
        <v>3835</v>
      </c>
      <c r="K10956" t="s">
        <v>32209</v>
      </c>
      <c r="L10956">
        <v>16018200</v>
      </c>
      <c r="M10956">
        <f t="shared" si="342"/>
        <v>52479</v>
      </c>
      <c r="N10956" s="2">
        <f t="shared" si="343"/>
        <v>50.010002000400078</v>
      </c>
    </row>
    <row r="10957" spans="1:14" x14ac:dyDescent="0.3">
      <c r="A10957" t="s">
        <v>32210</v>
      </c>
      <c r="B10957" t="s">
        <v>2242</v>
      </c>
      <c r="C10957">
        <v>4.4000000000000004</v>
      </c>
      <c r="D10957">
        <v>54</v>
      </c>
      <c r="E10957">
        <v>2199</v>
      </c>
      <c r="F10957">
        <v>879</v>
      </c>
      <c r="G10957" t="s">
        <v>124</v>
      </c>
      <c r="H10957" t="s">
        <v>32211</v>
      </c>
      <c r="I10957" t="s">
        <v>50</v>
      </c>
      <c r="J10957" t="s">
        <v>2244</v>
      </c>
      <c r="K10957" t="s">
        <v>32212</v>
      </c>
      <c r="L10957">
        <v>15980890</v>
      </c>
      <c r="M10957">
        <f t="shared" si="342"/>
        <v>47466</v>
      </c>
      <c r="N10957" s="2">
        <f t="shared" si="343"/>
        <v>60.027285129604365</v>
      </c>
    </row>
    <row r="10958" spans="1:14" x14ac:dyDescent="0.3">
      <c r="A10958" t="s">
        <v>8638</v>
      </c>
      <c r="B10958" t="s">
        <v>5721</v>
      </c>
      <c r="C10958">
        <v>3.9</v>
      </c>
      <c r="D10958">
        <v>2300</v>
      </c>
      <c r="E10958">
        <v>2549</v>
      </c>
      <c r="F10958">
        <v>1147</v>
      </c>
      <c r="G10958" t="s">
        <v>95</v>
      </c>
      <c r="H10958" t="s">
        <v>32213</v>
      </c>
      <c r="I10958" t="s">
        <v>132</v>
      </c>
      <c r="J10958" t="s">
        <v>5723</v>
      </c>
      <c r="K10958" t="s">
        <v>32214</v>
      </c>
      <c r="L10958">
        <v>10717938</v>
      </c>
      <c r="M10958">
        <f t="shared" si="342"/>
        <v>2638100</v>
      </c>
      <c r="N10958" s="2">
        <f t="shared" si="343"/>
        <v>55.001961553550416</v>
      </c>
    </row>
    <row r="10959" spans="1:14" x14ac:dyDescent="0.3">
      <c r="A10959" t="s">
        <v>6894</v>
      </c>
      <c r="B10959" t="s">
        <v>10656</v>
      </c>
      <c r="C10959">
        <v>4.3</v>
      </c>
      <c r="D10959">
        <v>7</v>
      </c>
      <c r="E10959">
        <v>1699</v>
      </c>
      <c r="F10959">
        <v>679</v>
      </c>
      <c r="G10959" t="s">
        <v>124</v>
      </c>
      <c r="H10959" t="s">
        <v>32215</v>
      </c>
      <c r="I10959" t="s">
        <v>50</v>
      </c>
      <c r="J10959" t="s">
        <v>10658</v>
      </c>
      <c r="K10959" t="s">
        <v>32216</v>
      </c>
      <c r="L10959">
        <v>15931670</v>
      </c>
      <c r="M10959">
        <f t="shared" si="342"/>
        <v>4753</v>
      </c>
      <c r="N10959" s="2">
        <f t="shared" si="343"/>
        <v>60.035314891112421</v>
      </c>
    </row>
    <row r="10960" spans="1:14" x14ac:dyDescent="0.3">
      <c r="A10960" t="s">
        <v>7867</v>
      </c>
      <c r="B10960" t="s">
        <v>3336</v>
      </c>
      <c r="C10960">
        <v>3.6</v>
      </c>
      <c r="D10960">
        <v>284</v>
      </c>
      <c r="E10960">
        <v>1641</v>
      </c>
      <c r="F10960">
        <v>607</v>
      </c>
      <c r="G10960" t="s">
        <v>95</v>
      </c>
      <c r="H10960" t="s">
        <v>32217</v>
      </c>
      <c r="I10960" t="s">
        <v>126</v>
      </c>
      <c r="J10960" t="s">
        <v>3338</v>
      </c>
      <c r="K10960" t="s">
        <v>32218</v>
      </c>
      <c r="L10960">
        <v>12705450</v>
      </c>
      <c r="M10960">
        <f t="shared" si="342"/>
        <v>172388</v>
      </c>
      <c r="N10960" s="2">
        <f t="shared" si="343"/>
        <v>63.010359536867767</v>
      </c>
    </row>
    <row r="10961" spans="1:14" x14ac:dyDescent="0.3">
      <c r="A10961" t="s">
        <v>32219</v>
      </c>
      <c r="B10961" t="s">
        <v>942</v>
      </c>
      <c r="C10961">
        <v>4.8</v>
      </c>
      <c r="D10961">
        <v>18</v>
      </c>
      <c r="E10961">
        <v>299</v>
      </c>
      <c r="F10961">
        <v>269</v>
      </c>
      <c r="G10961" t="s">
        <v>6544</v>
      </c>
      <c r="H10961" t="s">
        <v>32220</v>
      </c>
      <c r="I10961" t="s">
        <v>273</v>
      </c>
      <c r="J10961" t="s">
        <v>944</v>
      </c>
      <c r="K10961" t="s">
        <v>32221</v>
      </c>
      <c r="L10961">
        <v>17871920</v>
      </c>
      <c r="M10961">
        <f t="shared" si="342"/>
        <v>4842</v>
      </c>
      <c r="N10961" s="2">
        <f t="shared" si="343"/>
        <v>10.033444816053512</v>
      </c>
    </row>
    <row r="10962" spans="1:14" x14ac:dyDescent="0.3">
      <c r="A10962" t="s">
        <v>32222</v>
      </c>
      <c r="B10962" t="s">
        <v>80</v>
      </c>
      <c r="C10962">
        <v>3.4</v>
      </c>
      <c r="D10962">
        <v>35</v>
      </c>
      <c r="E10962">
        <v>1999</v>
      </c>
      <c r="F10962">
        <v>899</v>
      </c>
      <c r="G10962" t="s">
        <v>1536</v>
      </c>
      <c r="H10962" t="s">
        <v>32223</v>
      </c>
      <c r="I10962" t="s">
        <v>83</v>
      </c>
      <c r="J10962" t="s">
        <v>84</v>
      </c>
      <c r="K10962" t="s">
        <v>32224</v>
      </c>
      <c r="L10962">
        <v>14962702</v>
      </c>
      <c r="M10962">
        <f t="shared" si="342"/>
        <v>31465</v>
      </c>
      <c r="N10962" s="2">
        <f t="shared" si="343"/>
        <v>55.027513756878442</v>
      </c>
    </row>
    <row r="10963" spans="1:14" x14ac:dyDescent="0.3">
      <c r="A10963" t="s">
        <v>6150</v>
      </c>
      <c r="B10963" t="s">
        <v>2417</v>
      </c>
      <c r="C10963">
        <v>4.3</v>
      </c>
      <c r="D10963">
        <v>12</v>
      </c>
      <c r="E10963">
        <v>2999</v>
      </c>
      <c r="F10963">
        <v>2399</v>
      </c>
      <c r="G10963" t="s">
        <v>16</v>
      </c>
      <c r="H10963" t="s">
        <v>32225</v>
      </c>
      <c r="I10963" t="s">
        <v>586</v>
      </c>
      <c r="J10963" t="s">
        <v>2419</v>
      </c>
      <c r="K10963" t="s">
        <v>32226</v>
      </c>
      <c r="L10963">
        <v>17630364</v>
      </c>
      <c r="M10963">
        <f t="shared" si="342"/>
        <v>28788</v>
      </c>
      <c r="N10963" s="2">
        <f t="shared" si="343"/>
        <v>20.006668889629879</v>
      </c>
    </row>
    <row r="10964" spans="1:14" x14ac:dyDescent="0.3">
      <c r="A10964" t="s">
        <v>4158</v>
      </c>
      <c r="B10964" t="s">
        <v>4159</v>
      </c>
      <c r="C10964">
        <v>4.2</v>
      </c>
      <c r="D10964">
        <v>285</v>
      </c>
      <c r="E10964">
        <v>1549</v>
      </c>
      <c r="F10964">
        <v>542</v>
      </c>
      <c r="G10964" t="s">
        <v>16</v>
      </c>
      <c r="H10964" t="s">
        <v>32227</v>
      </c>
      <c r="I10964" t="s">
        <v>997</v>
      </c>
      <c r="J10964" t="s">
        <v>4161</v>
      </c>
      <c r="K10964" t="s">
        <v>32228</v>
      </c>
      <c r="L10964">
        <v>11965622</v>
      </c>
      <c r="M10964">
        <f t="shared" si="342"/>
        <v>154470</v>
      </c>
      <c r="N10964" s="2">
        <f t="shared" si="343"/>
        <v>65.009683666881855</v>
      </c>
    </row>
    <row r="10965" spans="1:14" x14ac:dyDescent="0.3">
      <c r="A10965" t="s">
        <v>32229</v>
      </c>
      <c r="B10965" t="s">
        <v>1317</v>
      </c>
      <c r="C10965">
        <v>4.0999999999999996</v>
      </c>
      <c r="D10965">
        <v>553</v>
      </c>
      <c r="E10965">
        <v>1099</v>
      </c>
      <c r="F10965">
        <v>494</v>
      </c>
      <c r="G10965" t="s">
        <v>67</v>
      </c>
      <c r="H10965" t="s">
        <v>32230</v>
      </c>
      <c r="I10965" t="s">
        <v>56</v>
      </c>
      <c r="J10965" t="s">
        <v>1317</v>
      </c>
      <c r="K10965" t="s">
        <v>32231</v>
      </c>
      <c r="L10965">
        <v>1297703</v>
      </c>
      <c r="M10965">
        <f t="shared" si="342"/>
        <v>273182</v>
      </c>
      <c r="N10965" s="2">
        <f t="shared" si="343"/>
        <v>55.050045495905366</v>
      </c>
    </row>
    <row r="10966" spans="1:14" x14ac:dyDescent="0.3">
      <c r="A10966" t="s">
        <v>32232</v>
      </c>
      <c r="B10966" t="s">
        <v>284</v>
      </c>
      <c r="C10966">
        <v>4</v>
      </c>
      <c r="D10966">
        <v>23</v>
      </c>
      <c r="E10966">
        <v>1599</v>
      </c>
      <c r="F10966">
        <v>639</v>
      </c>
      <c r="G10966" t="s">
        <v>757</v>
      </c>
      <c r="H10966" t="s">
        <v>32233</v>
      </c>
      <c r="I10966" t="s">
        <v>1165</v>
      </c>
      <c r="J10966" t="s">
        <v>286</v>
      </c>
      <c r="K10966" t="s">
        <v>32234</v>
      </c>
      <c r="L10966">
        <v>16707894</v>
      </c>
      <c r="M10966">
        <f t="shared" si="342"/>
        <v>14697</v>
      </c>
      <c r="N10966" s="2">
        <f t="shared" si="343"/>
        <v>60.0375234521576</v>
      </c>
    </row>
    <row r="10967" spans="1:14" x14ac:dyDescent="0.3">
      <c r="A10967" t="s">
        <v>32235</v>
      </c>
      <c r="B10967" t="s">
        <v>895</v>
      </c>
      <c r="C10967">
        <v>3.5</v>
      </c>
      <c r="D10967">
        <v>6</v>
      </c>
      <c r="E10967">
        <v>3590</v>
      </c>
      <c r="F10967">
        <v>3590</v>
      </c>
      <c r="G10967" t="s">
        <v>42</v>
      </c>
      <c r="H10967" t="s">
        <v>32236</v>
      </c>
      <c r="I10967" t="s">
        <v>297</v>
      </c>
      <c r="J10967" t="s">
        <v>898</v>
      </c>
      <c r="K10967" t="s">
        <v>32237</v>
      </c>
      <c r="L10967">
        <v>16892478</v>
      </c>
      <c r="M10967">
        <f t="shared" si="342"/>
        <v>21540</v>
      </c>
      <c r="N10967" s="2">
        <f t="shared" si="343"/>
        <v>0</v>
      </c>
    </row>
    <row r="10968" spans="1:14" x14ac:dyDescent="0.3">
      <c r="A10968" t="s">
        <v>5828</v>
      </c>
      <c r="B10968" t="s">
        <v>4667</v>
      </c>
      <c r="C10968">
        <v>4.9000000000000004</v>
      </c>
      <c r="D10968">
        <v>8</v>
      </c>
      <c r="E10968">
        <v>999</v>
      </c>
      <c r="F10968">
        <v>999</v>
      </c>
      <c r="G10968" t="s">
        <v>5029</v>
      </c>
      <c r="H10968" t="s">
        <v>32238</v>
      </c>
      <c r="I10968" t="s">
        <v>1229</v>
      </c>
      <c r="J10968" t="s">
        <v>4670</v>
      </c>
      <c r="K10968" t="s">
        <v>32239</v>
      </c>
      <c r="L10968">
        <v>17616498</v>
      </c>
      <c r="M10968">
        <f t="shared" si="342"/>
        <v>7992</v>
      </c>
      <c r="N10968" s="2">
        <f t="shared" si="343"/>
        <v>0</v>
      </c>
    </row>
    <row r="10969" spans="1:14" x14ac:dyDescent="0.3">
      <c r="A10969" t="s">
        <v>2990</v>
      </c>
      <c r="B10969" t="s">
        <v>41</v>
      </c>
      <c r="C10969">
        <v>3.8</v>
      </c>
      <c r="D10969">
        <v>19</v>
      </c>
      <c r="E10969">
        <v>2099</v>
      </c>
      <c r="F10969">
        <v>1259</v>
      </c>
      <c r="G10969" t="s">
        <v>29</v>
      </c>
      <c r="H10969" t="s">
        <v>32240</v>
      </c>
      <c r="I10969" t="s">
        <v>862</v>
      </c>
      <c r="J10969" t="s">
        <v>45</v>
      </c>
      <c r="K10969" t="s">
        <v>32241</v>
      </c>
      <c r="L10969">
        <v>14703656</v>
      </c>
      <c r="M10969">
        <f t="shared" si="342"/>
        <v>23921</v>
      </c>
      <c r="N10969" s="2">
        <f t="shared" si="343"/>
        <v>40.01905669366365</v>
      </c>
    </row>
    <row r="10970" spans="1:14" x14ac:dyDescent="0.3">
      <c r="A10970" t="s">
        <v>32242</v>
      </c>
      <c r="B10970" t="s">
        <v>165</v>
      </c>
      <c r="C10970">
        <v>4.2</v>
      </c>
      <c r="D10970">
        <v>5</v>
      </c>
      <c r="E10970">
        <v>3799</v>
      </c>
      <c r="F10970">
        <v>1709</v>
      </c>
      <c r="G10970" t="s">
        <v>67</v>
      </c>
      <c r="H10970" t="s">
        <v>32243</v>
      </c>
      <c r="I10970" t="s">
        <v>44</v>
      </c>
      <c r="J10970" t="s">
        <v>168</v>
      </c>
      <c r="K10970" t="s">
        <v>32244</v>
      </c>
      <c r="L10970">
        <v>17065622</v>
      </c>
      <c r="M10970">
        <f t="shared" si="342"/>
        <v>8545</v>
      </c>
      <c r="N10970" s="2">
        <f t="shared" si="343"/>
        <v>55.014477494077383</v>
      </c>
    </row>
    <row r="10971" spans="1:14" x14ac:dyDescent="0.3">
      <c r="A10971" t="s">
        <v>23719</v>
      </c>
      <c r="B10971" t="s">
        <v>230</v>
      </c>
      <c r="C10971">
        <v>3.7</v>
      </c>
      <c r="D10971">
        <v>33</v>
      </c>
      <c r="E10971">
        <v>1899</v>
      </c>
      <c r="F10971">
        <v>664</v>
      </c>
      <c r="G10971" t="s">
        <v>1536</v>
      </c>
      <c r="H10971" t="s">
        <v>32245</v>
      </c>
      <c r="I10971" t="s">
        <v>83</v>
      </c>
      <c r="J10971" t="s">
        <v>232</v>
      </c>
      <c r="K10971" t="s">
        <v>32246</v>
      </c>
      <c r="L10971">
        <v>14637776</v>
      </c>
      <c r="M10971">
        <f t="shared" si="342"/>
        <v>21912</v>
      </c>
      <c r="N10971" s="2">
        <f t="shared" si="343"/>
        <v>65.034228541337541</v>
      </c>
    </row>
    <row r="10972" spans="1:14" x14ac:dyDescent="0.3">
      <c r="A10972" t="s">
        <v>24342</v>
      </c>
      <c r="B10972" t="s">
        <v>557</v>
      </c>
      <c r="C10972">
        <v>4.2</v>
      </c>
      <c r="D10972">
        <v>5</v>
      </c>
      <c r="E10972">
        <v>2399</v>
      </c>
      <c r="F10972">
        <v>1559</v>
      </c>
      <c r="G10972" t="s">
        <v>2167</v>
      </c>
      <c r="H10972" t="s">
        <v>32247</v>
      </c>
      <c r="I10972" t="s">
        <v>83</v>
      </c>
      <c r="J10972" t="s">
        <v>559</v>
      </c>
      <c r="K10972" t="s">
        <v>32248</v>
      </c>
      <c r="L10972">
        <v>16746804</v>
      </c>
      <c r="M10972">
        <f t="shared" si="342"/>
        <v>7795</v>
      </c>
      <c r="N10972" s="2">
        <f t="shared" si="343"/>
        <v>35.014589412255106</v>
      </c>
    </row>
    <row r="10973" spans="1:14" x14ac:dyDescent="0.3">
      <c r="A10973" t="s">
        <v>31167</v>
      </c>
      <c r="B10973" t="s">
        <v>2308</v>
      </c>
      <c r="C10973">
        <v>4.2</v>
      </c>
      <c r="D10973">
        <v>28</v>
      </c>
      <c r="E10973">
        <v>2499</v>
      </c>
      <c r="F10973">
        <v>2124</v>
      </c>
      <c r="G10973" t="s">
        <v>16</v>
      </c>
      <c r="H10973" t="s">
        <v>32249</v>
      </c>
      <c r="I10973" t="s">
        <v>997</v>
      </c>
      <c r="J10973" t="s">
        <v>2310</v>
      </c>
      <c r="K10973" t="s">
        <v>31169</v>
      </c>
      <c r="L10973">
        <v>18169100</v>
      </c>
      <c r="M10973">
        <f t="shared" si="342"/>
        <v>59472</v>
      </c>
      <c r="N10973" s="2">
        <f t="shared" si="343"/>
        <v>15.006002400960384</v>
      </c>
    </row>
    <row r="10974" spans="1:14" x14ac:dyDescent="0.3">
      <c r="A10974" t="s">
        <v>174</v>
      </c>
      <c r="B10974" t="s">
        <v>579</v>
      </c>
      <c r="C10974">
        <v>4.8</v>
      </c>
      <c r="D10974">
        <v>11</v>
      </c>
      <c r="E10974">
        <v>9995</v>
      </c>
      <c r="F10974">
        <v>6996</v>
      </c>
      <c r="G10974" t="s">
        <v>16</v>
      </c>
      <c r="H10974" t="s">
        <v>32250</v>
      </c>
      <c r="I10974" t="s">
        <v>177</v>
      </c>
      <c r="J10974" t="s">
        <v>581</v>
      </c>
      <c r="K10974" t="s">
        <v>32251</v>
      </c>
      <c r="L10974">
        <v>10960440</v>
      </c>
      <c r="M10974">
        <f t="shared" si="342"/>
        <v>76956</v>
      </c>
      <c r="N10974" s="2">
        <f t="shared" si="343"/>
        <v>30.005002501250626</v>
      </c>
    </row>
    <row r="10975" spans="1:14" x14ac:dyDescent="0.3">
      <c r="A10975" t="s">
        <v>583</v>
      </c>
      <c r="B10975" t="s">
        <v>80</v>
      </c>
      <c r="C10975">
        <v>4.3</v>
      </c>
      <c r="D10975">
        <v>311</v>
      </c>
      <c r="E10975">
        <v>3199</v>
      </c>
      <c r="F10975">
        <v>1759</v>
      </c>
      <c r="G10975" t="s">
        <v>16</v>
      </c>
      <c r="H10975" t="s">
        <v>32252</v>
      </c>
      <c r="I10975" t="s">
        <v>586</v>
      </c>
      <c r="J10975" t="s">
        <v>84</v>
      </c>
      <c r="K10975" t="s">
        <v>32253</v>
      </c>
      <c r="L10975">
        <v>2238045</v>
      </c>
      <c r="M10975">
        <f t="shared" si="342"/>
        <v>547049</v>
      </c>
      <c r="N10975" s="2">
        <f t="shared" si="343"/>
        <v>45.014066895904968</v>
      </c>
    </row>
    <row r="10976" spans="1:14" x14ac:dyDescent="0.3">
      <c r="A10976" t="s">
        <v>32254</v>
      </c>
      <c r="B10976" t="s">
        <v>230</v>
      </c>
      <c r="C10976">
        <v>3.3</v>
      </c>
      <c r="D10976">
        <v>58</v>
      </c>
      <c r="E10976">
        <v>700</v>
      </c>
      <c r="F10976">
        <v>280</v>
      </c>
      <c r="G10976" t="s">
        <v>16</v>
      </c>
      <c r="H10976" t="s">
        <v>32255</v>
      </c>
      <c r="I10976" t="s">
        <v>1813</v>
      </c>
      <c r="J10976" t="s">
        <v>232</v>
      </c>
      <c r="K10976" t="s">
        <v>32256</v>
      </c>
      <c r="L10976">
        <v>15300216</v>
      </c>
      <c r="M10976">
        <f t="shared" si="342"/>
        <v>16240</v>
      </c>
      <c r="N10976" s="2">
        <f t="shared" si="343"/>
        <v>60</v>
      </c>
    </row>
    <row r="10977" spans="1:14" x14ac:dyDescent="0.3">
      <c r="A10977" t="s">
        <v>1195</v>
      </c>
      <c r="B10977" t="s">
        <v>11202</v>
      </c>
      <c r="C10977">
        <v>4.2</v>
      </c>
      <c r="D10977">
        <v>407</v>
      </c>
      <c r="E10977">
        <v>2699</v>
      </c>
      <c r="F10977">
        <v>809</v>
      </c>
      <c r="G10977" t="s">
        <v>12272</v>
      </c>
      <c r="H10977" t="s">
        <v>32257</v>
      </c>
      <c r="I10977" t="s">
        <v>685</v>
      </c>
      <c r="J10977" t="s">
        <v>11205</v>
      </c>
      <c r="K10977" t="s">
        <v>32258</v>
      </c>
      <c r="L10977">
        <v>9966813</v>
      </c>
      <c r="M10977">
        <f t="shared" si="342"/>
        <v>329263</v>
      </c>
      <c r="N10977" s="2">
        <f t="shared" si="343"/>
        <v>70.0259355316784</v>
      </c>
    </row>
    <row r="10978" spans="1:14" x14ac:dyDescent="0.3">
      <c r="A10978" t="s">
        <v>32259</v>
      </c>
      <c r="B10978" t="s">
        <v>1879</v>
      </c>
      <c r="C10978">
        <v>4.3</v>
      </c>
      <c r="D10978">
        <v>12</v>
      </c>
      <c r="E10978">
        <v>1399</v>
      </c>
      <c r="F10978">
        <v>1399</v>
      </c>
      <c r="G10978" t="s">
        <v>4067</v>
      </c>
      <c r="H10978" t="s">
        <v>32260</v>
      </c>
      <c r="I10978" t="s">
        <v>126</v>
      </c>
      <c r="J10978" t="s">
        <v>1881</v>
      </c>
      <c r="K10978" t="s">
        <v>32261</v>
      </c>
      <c r="L10978">
        <v>15977406</v>
      </c>
      <c r="M10978">
        <f t="shared" si="342"/>
        <v>16788</v>
      </c>
      <c r="N10978" s="2">
        <f t="shared" si="343"/>
        <v>0</v>
      </c>
    </row>
    <row r="10979" spans="1:14" x14ac:dyDescent="0.3">
      <c r="A10979" t="s">
        <v>32262</v>
      </c>
      <c r="B10979" t="s">
        <v>54</v>
      </c>
      <c r="C10979">
        <v>4.3</v>
      </c>
      <c r="D10979">
        <v>32</v>
      </c>
      <c r="E10979">
        <v>1799</v>
      </c>
      <c r="F10979">
        <v>539</v>
      </c>
      <c r="G10979" t="s">
        <v>242</v>
      </c>
      <c r="H10979" t="s">
        <v>32263</v>
      </c>
      <c r="I10979" t="s">
        <v>244</v>
      </c>
      <c r="J10979" t="s">
        <v>57</v>
      </c>
      <c r="K10979" t="s">
        <v>32264</v>
      </c>
      <c r="L10979">
        <v>13927788</v>
      </c>
      <c r="M10979">
        <f t="shared" si="342"/>
        <v>17248</v>
      </c>
      <c r="N10979" s="2">
        <f t="shared" si="343"/>
        <v>70.038910505836569</v>
      </c>
    </row>
    <row r="10980" spans="1:14" x14ac:dyDescent="0.3">
      <c r="A10980" t="s">
        <v>32265</v>
      </c>
      <c r="B10980" t="s">
        <v>1587</v>
      </c>
      <c r="C10980">
        <v>4.3</v>
      </c>
      <c r="D10980">
        <v>396</v>
      </c>
      <c r="E10980">
        <v>375</v>
      </c>
      <c r="F10980">
        <v>277</v>
      </c>
      <c r="G10980" t="s">
        <v>12481</v>
      </c>
      <c r="H10980" t="s">
        <v>32266</v>
      </c>
      <c r="I10980" t="s">
        <v>3622</v>
      </c>
      <c r="J10980" t="s">
        <v>1590</v>
      </c>
      <c r="K10980" t="s">
        <v>32267</v>
      </c>
      <c r="L10980">
        <v>13858506</v>
      </c>
      <c r="M10980">
        <f t="shared" si="342"/>
        <v>109692</v>
      </c>
      <c r="N10980" s="2">
        <f t="shared" si="343"/>
        <v>26.133333333333329</v>
      </c>
    </row>
    <row r="10981" spans="1:14" x14ac:dyDescent="0.3">
      <c r="A10981" t="s">
        <v>26107</v>
      </c>
      <c r="B10981" t="s">
        <v>364</v>
      </c>
      <c r="C10981">
        <v>4.2</v>
      </c>
      <c r="D10981">
        <v>43</v>
      </c>
      <c r="E10981">
        <v>2999</v>
      </c>
      <c r="F10981">
        <v>2549</v>
      </c>
      <c r="G10981" t="s">
        <v>29</v>
      </c>
      <c r="H10981" t="s">
        <v>32268</v>
      </c>
      <c r="I10981" t="s">
        <v>132</v>
      </c>
      <c r="J10981" t="s">
        <v>368</v>
      </c>
      <c r="K10981" t="s">
        <v>32269</v>
      </c>
      <c r="L10981">
        <v>17952182</v>
      </c>
      <c r="M10981">
        <f t="shared" si="342"/>
        <v>109607</v>
      </c>
      <c r="N10981" s="2">
        <f t="shared" si="343"/>
        <v>15.005001667222405</v>
      </c>
    </row>
    <row r="10982" spans="1:14" x14ac:dyDescent="0.3">
      <c r="A10982" t="s">
        <v>1613</v>
      </c>
      <c r="B10982" t="s">
        <v>1948</v>
      </c>
      <c r="C10982">
        <v>4</v>
      </c>
      <c r="D10982">
        <v>6</v>
      </c>
      <c r="E10982">
        <v>2299</v>
      </c>
      <c r="F10982">
        <v>1724</v>
      </c>
      <c r="G10982" t="s">
        <v>451</v>
      </c>
      <c r="H10982" t="s">
        <v>32270</v>
      </c>
      <c r="I10982" t="s">
        <v>297</v>
      </c>
      <c r="J10982" t="s">
        <v>1950</v>
      </c>
      <c r="K10982" t="s">
        <v>32271</v>
      </c>
      <c r="L10982">
        <v>16342342</v>
      </c>
      <c r="M10982">
        <f t="shared" si="342"/>
        <v>10344</v>
      </c>
      <c r="N10982" s="2">
        <f t="shared" si="343"/>
        <v>25.010874293170943</v>
      </c>
    </row>
    <row r="10983" spans="1:14" x14ac:dyDescent="0.3">
      <c r="A10983" t="s">
        <v>26895</v>
      </c>
      <c r="B10983" t="s">
        <v>2366</v>
      </c>
      <c r="C10983">
        <v>4</v>
      </c>
      <c r="D10983">
        <v>33</v>
      </c>
      <c r="E10983">
        <v>4490</v>
      </c>
      <c r="F10983">
        <v>2469</v>
      </c>
      <c r="G10983" t="s">
        <v>690</v>
      </c>
      <c r="H10983" t="s">
        <v>32272</v>
      </c>
      <c r="I10983" t="s">
        <v>586</v>
      </c>
      <c r="J10983" t="s">
        <v>2368</v>
      </c>
      <c r="K10983" t="s">
        <v>32273</v>
      </c>
      <c r="L10983">
        <v>13840554</v>
      </c>
      <c r="M10983">
        <f t="shared" si="342"/>
        <v>81477</v>
      </c>
      <c r="N10983" s="2">
        <f t="shared" si="343"/>
        <v>45.011135857461028</v>
      </c>
    </row>
    <row r="10984" spans="1:14" x14ac:dyDescent="0.3">
      <c r="A10984" t="s">
        <v>141</v>
      </c>
      <c r="B10984" t="s">
        <v>1539</v>
      </c>
      <c r="C10984">
        <v>4.0999999999999996</v>
      </c>
      <c r="D10984">
        <v>182</v>
      </c>
      <c r="E10984">
        <v>1785</v>
      </c>
      <c r="F10984">
        <v>571</v>
      </c>
      <c r="G10984" t="s">
        <v>42</v>
      </c>
      <c r="H10984" t="s">
        <v>32274</v>
      </c>
      <c r="I10984" t="s">
        <v>56</v>
      </c>
      <c r="J10984" t="s">
        <v>1541</v>
      </c>
      <c r="K10984" t="s">
        <v>32275</v>
      </c>
      <c r="L10984">
        <v>10837486</v>
      </c>
      <c r="M10984">
        <f t="shared" si="342"/>
        <v>103922</v>
      </c>
      <c r="N10984" s="2">
        <f t="shared" si="343"/>
        <v>68.011204481792717</v>
      </c>
    </row>
    <row r="10985" spans="1:14" x14ac:dyDescent="0.3">
      <c r="A10985" t="s">
        <v>31511</v>
      </c>
      <c r="B10985" t="s">
        <v>4317</v>
      </c>
      <c r="C10985">
        <v>4.4000000000000004</v>
      </c>
      <c r="D10985">
        <v>67</v>
      </c>
      <c r="E10985">
        <v>999</v>
      </c>
      <c r="F10985">
        <v>949</v>
      </c>
      <c r="G10985" t="s">
        <v>7060</v>
      </c>
      <c r="H10985" t="s">
        <v>32276</v>
      </c>
      <c r="I10985" t="s">
        <v>1229</v>
      </c>
      <c r="J10985" t="s">
        <v>4320</v>
      </c>
      <c r="K10985" t="s">
        <v>32277</v>
      </c>
      <c r="L10985">
        <v>13961204</v>
      </c>
      <c r="M10985">
        <f t="shared" si="342"/>
        <v>63583</v>
      </c>
      <c r="N10985" s="2">
        <f t="shared" si="343"/>
        <v>5.005005005005005</v>
      </c>
    </row>
    <row r="10986" spans="1:14" x14ac:dyDescent="0.3">
      <c r="A10986" t="s">
        <v>32048</v>
      </c>
      <c r="B10986" t="s">
        <v>1190</v>
      </c>
      <c r="C10986">
        <v>3.9</v>
      </c>
      <c r="D10986">
        <v>40</v>
      </c>
      <c r="E10986">
        <v>2499</v>
      </c>
      <c r="F10986">
        <v>874</v>
      </c>
      <c r="G10986" t="s">
        <v>42</v>
      </c>
      <c r="H10986" t="s">
        <v>32278</v>
      </c>
      <c r="I10986" t="s">
        <v>50</v>
      </c>
      <c r="J10986" t="s">
        <v>1193</v>
      </c>
      <c r="K10986" t="s">
        <v>32279</v>
      </c>
      <c r="L10986">
        <v>13649976</v>
      </c>
      <c r="M10986">
        <f t="shared" si="342"/>
        <v>34960</v>
      </c>
      <c r="N10986" s="2">
        <f t="shared" si="343"/>
        <v>65.026010404161667</v>
      </c>
    </row>
    <row r="10987" spans="1:14" x14ac:dyDescent="0.3">
      <c r="A10987" t="s">
        <v>32280</v>
      </c>
      <c r="B10987" t="s">
        <v>2528</v>
      </c>
      <c r="C10987">
        <v>4.0999999999999996</v>
      </c>
      <c r="D10987">
        <v>77</v>
      </c>
      <c r="E10987">
        <v>2900</v>
      </c>
      <c r="F10987">
        <v>1099</v>
      </c>
      <c r="G10987" t="s">
        <v>29</v>
      </c>
      <c r="H10987" t="s">
        <v>32281</v>
      </c>
      <c r="I10987" t="s">
        <v>126</v>
      </c>
      <c r="J10987" t="s">
        <v>2530</v>
      </c>
      <c r="K10987" t="s">
        <v>32282</v>
      </c>
      <c r="L10987">
        <v>17101396</v>
      </c>
      <c r="M10987">
        <f t="shared" si="342"/>
        <v>84623</v>
      </c>
      <c r="N10987" s="2">
        <f t="shared" si="343"/>
        <v>62.103448275862071</v>
      </c>
    </row>
    <row r="10988" spans="1:14" x14ac:dyDescent="0.3">
      <c r="A10988" t="s">
        <v>32283</v>
      </c>
      <c r="B10988" t="s">
        <v>552</v>
      </c>
      <c r="C10988">
        <v>4.2</v>
      </c>
      <c r="D10988">
        <v>99</v>
      </c>
      <c r="E10988">
        <v>1994</v>
      </c>
      <c r="F10988">
        <v>685</v>
      </c>
      <c r="G10988" t="s">
        <v>16</v>
      </c>
      <c r="H10988" t="s">
        <v>32284</v>
      </c>
      <c r="I10988" t="s">
        <v>851</v>
      </c>
      <c r="J10988" t="s">
        <v>554</v>
      </c>
      <c r="K10988" t="s">
        <v>32285</v>
      </c>
      <c r="L10988">
        <v>14904894</v>
      </c>
      <c r="M10988">
        <f t="shared" si="342"/>
        <v>67815</v>
      </c>
      <c r="N10988" s="2">
        <f t="shared" si="343"/>
        <v>65.6469408224674</v>
      </c>
    </row>
    <row r="10989" spans="1:14" x14ac:dyDescent="0.3">
      <c r="A10989" t="s">
        <v>941</v>
      </c>
      <c r="B10989" t="s">
        <v>230</v>
      </c>
      <c r="C10989">
        <v>4.2</v>
      </c>
      <c r="D10989">
        <v>1400</v>
      </c>
      <c r="E10989">
        <v>599</v>
      </c>
      <c r="F10989">
        <v>389</v>
      </c>
      <c r="G10989" t="s">
        <v>67</v>
      </c>
      <c r="H10989" t="s">
        <v>32286</v>
      </c>
      <c r="I10989" t="s">
        <v>37</v>
      </c>
      <c r="J10989" t="s">
        <v>232</v>
      </c>
      <c r="K10989" t="s">
        <v>32287</v>
      </c>
      <c r="L10989">
        <v>9213115</v>
      </c>
      <c r="M10989">
        <f t="shared" si="342"/>
        <v>544600</v>
      </c>
      <c r="N10989" s="2">
        <f t="shared" si="343"/>
        <v>35.058430717863104</v>
      </c>
    </row>
    <row r="10990" spans="1:14" x14ac:dyDescent="0.3">
      <c r="A10990" t="s">
        <v>32288</v>
      </c>
      <c r="B10990" t="s">
        <v>3381</v>
      </c>
      <c r="C10990">
        <v>3.9</v>
      </c>
      <c r="D10990">
        <v>18</v>
      </c>
      <c r="E10990">
        <v>1380</v>
      </c>
      <c r="F10990">
        <v>828</v>
      </c>
      <c r="G10990" t="s">
        <v>3382</v>
      </c>
      <c r="H10990" t="s">
        <v>32289</v>
      </c>
      <c r="I10990" t="s">
        <v>56</v>
      </c>
      <c r="J10990" t="s">
        <v>3384</v>
      </c>
      <c r="K10990" t="s">
        <v>32290</v>
      </c>
      <c r="L10990">
        <v>15864910</v>
      </c>
      <c r="M10990">
        <f t="shared" si="342"/>
        <v>14904</v>
      </c>
      <c r="N10990" s="2">
        <f t="shared" si="343"/>
        <v>40</v>
      </c>
    </row>
    <row r="10991" spans="1:14" x14ac:dyDescent="0.3">
      <c r="A10991" t="s">
        <v>32291</v>
      </c>
      <c r="B10991" t="s">
        <v>1879</v>
      </c>
      <c r="C10991">
        <v>4.4000000000000004</v>
      </c>
      <c r="D10991">
        <v>95</v>
      </c>
      <c r="E10991">
        <v>3299</v>
      </c>
      <c r="F10991">
        <v>2309</v>
      </c>
      <c r="G10991" t="s">
        <v>16</v>
      </c>
      <c r="H10991" t="s">
        <v>32292</v>
      </c>
      <c r="I10991" t="s">
        <v>18</v>
      </c>
      <c r="J10991" t="s">
        <v>1881</v>
      </c>
      <c r="K10991" t="s">
        <v>32293</v>
      </c>
      <c r="L10991">
        <v>14995516</v>
      </c>
      <c r="M10991">
        <f t="shared" si="342"/>
        <v>219355</v>
      </c>
      <c r="N10991" s="2">
        <f t="shared" si="343"/>
        <v>30.009093664746896</v>
      </c>
    </row>
    <row r="10992" spans="1:14" x14ac:dyDescent="0.3">
      <c r="A10992" t="s">
        <v>32294</v>
      </c>
      <c r="B10992" t="s">
        <v>4667</v>
      </c>
      <c r="C10992">
        <v>4.5999999999999996</v>
      </c>
      <c r="D10992">
        <v>9</v>
      </c>
      <c r="E10992">
        <v>1199</v>
      </c>
      <c r="F10992">
        <v>839</v>
      </c>
      <c r="G10992" t="s">
        <v>4668</v>
      </c>
      <c r="H10992" t="s">
        <v>32295</v>
      </c>
      <c r="I10992" t="s">
        <v>297</v>
      </c>
      <c r="J10992" t="s">
        <v>4670</v>
      </c>
      <c r="K10992" t="s">
        <v>32296</v>
      </c>
      <c r="L10992">
        <v>15300412</v>
      </c>
      <c r="M10992">
        <f t="shared" si="342"/>
        <v>7551</v>
      </c>
      <c r="N10992" s="2">
        <f t="shared" si="343"/>
        <v>30.025020850708923</v>
      </c>
    </row>
    <row r="10993" spans="1:14" x14ac:dyDescent="0.3">
      <c r="A10993" t="s">
        <v>25360</v>
      </c>
      <c r="B10993" t="s">
        <v>230</v>
      </c>
      <c r="C10993">
        <v>3.9</v>
      </c>
      <c r="D10993">
        <v>777</v>
      </c>
      <c r="E10993">
        <v>999</v>
      </c>
      <c r="F10993">
        <v>399</v>
      </c>
      <c r="G10993" t="s">
        <v>42</v>
      </c>
      <c r="H10993" t="s">
        <v>32297</v>
      </c>
      <c r="I10993" t="s">
        <v>37</v>
      </c>
      <c r="J10993" t="s">
        <v>232</v>
      </c>
      <c r="K10993" t="s">
        <v>32298</v>
      </c>
      <c r="L10993">
        <v>1768591</v>
      </c>
      <c r="M10993">
        <f t="shared" si="342"/>
        <v>310023</v>
      </c>
      <c r="N10993" s="2">
        <f t="shared" si="343"/>
        <v>60.06006006006006</v>
      </c>
    </row>
    <row r="10994" spans="1:14" x14ac:dyDescent="0.3">
      <c r="A10994" t="s">
        <v>32299</v>
      </c>
      <c r="B10994" t="s">
        <v>2242</v>
      </c>
      <c r="C10994">
        <v>4.4000000000000004</v>
      </c>
      <c r="D10994">
        <v>194</v>
      </c>
      <c r="E10994">
        <v>1699</v>
      </c>
      <c r="F10994">
        <v>679</v>
      </c>
      <c r="G10994" t="s">
        <v>124</v>
      </c>
      <c r="H10994" t="s">
        <v>32300</v>
      </c>
      <c r="I10994" t="s">
        <v>50</v>
      </c>
      <c r="J10994" t="s">
        <v>2244</v>
      </c>
      <c r="K10994" t="s">
        <v>32301</v>
      </c>
      <c r="L10994">
        <v>12428160</v>
      </c>
      <c r="M10994">
        <f t="shared" si="342"/>
        <v>131726</v>
      </c>
      <c r="N10994" s="2">
        <f t="shared" si="343"/>
        <v>60.035314891112421</v>
      </c>
    </row>
    <row r="10995" spans="1:14" x14ac:dyDescent="0.3">
      <c r="A10995" t="s">
        <v>2217</v>
      </c>
      <c r="B10995" t="s">
        <v>5875</v>
      </c>
      <c r="C10995">
        <v>4.0999999999999996</v>
      </c>
      <c r="D10995">
        <v>27</v>
      </c>
      <c r="E10995">
        <v>499</v>
      </c>
      <c r="F10995">
        <v>279</v>
      </c>
      <c r="G10995" t="s">
        <v>2219</v>
      </c>
      <c r="H10995" t="s">
        <v>32302</v>
      </c>
      <c r="I10995" t="s">
        <v>76</v>
      </c>
      <c r="J10995" t="s">
        <v>5877</v>
      </c>
      <c r="K10995" t="s">
        <v>32303</v>
      </c>
      <c r="L10995">
        <v>17602258</v>
      </c>
      <c r="M10995">
        <f t="shared" si="342"/>
        <v>7533</v>
      </c>
      <c r="N10995" s="2">
        <f t="shared" si="343"/>
        <v>44.08817635270541</v>
      </c>
    </row>
    <row r="10996" spans="1:14" x14ac:dyDescent="0.3">
      <c r="A10996" t="s">
        <v>10969</v>
      </c>
      <c r="B10996" t="s">
        <v>2417</v>
      </c>
      <c r="C10996">
        <v>4.0999999999999996</v>
      </c>
      <c r="D10996">
        <v>15</v>
      </c>
      <c r="E10996">
        <v>1999</v>
      </c>
      <c r="F10996">
        <v>1699</v>
      </c>
      <c r="G10996" t="s">
        <v>242</v>
      </c>
      <c r="H10996" t="s">
        <v>32304</v>
      </c>
      <c r="I10996" t="s">
        <v>244</v>
      </c>
      <c r="J10996" t="s">
        <v>2419</v>
      </c>
      <c r="K10996" t="s">
        <v>32305</v>
      </c>
      <c r="L10996">
        <v>17284204</v>
      </c>
      <c r="M10996">
        <f t="shared" si="342"/>
        <v>25485</v>
      </c>
      <c r="N10996" s="2">
        <f t="shared" si="343"/>
        <v>15.007503751875939</v>
      </c>
    </row>
    <row r="10997" spans="1:14" x14ac:dyDescent="0.3">
      <c r="A10997" t="s">
        <v>32306</v>
      </c>
      <c r="B10997" t="s">
        <v>1397</v>
      </c>
      <c r="C10997">
        <v>4.5</v>
      </c>
      <c r="D10997">
        <v>379</v>
      </c>
      <c r="E10997">
        <v>1499</v>
      </c>
      <c r="F10997">
        <v>999</v>
      </c>
      <c r="G10997" t="s">
        <v>335</v>
      </c>
      <c r="H10997" t="s">
        <v>32307</v>
      </c>
      <c r="I10997" t="s">
        <v>862</v>
      </c>
      <c r="J10997" t="s">
        <v>1399</v>
      </c>
      <c r="K10997" t="s">
        <v>32308</v>
      </c>
      <c r="L10997">
        <v>12098454</v>
      </c>
      <c r="M10997">
        <f t="shared" si="342"/>
        <v>378621</v>
      </c>
      <c r="N10997" s="2">
        <f t="shared" si="343"/>
        <v>33.355570380253504</v>
      </c>
    </row>
    <row r="10998" spans="1:14" x14ac:dyDescent="0.3">
      <c r="A10998" t="s">
        <v>325</v>
      </c>
      <c r="B10998" t="s">
        <v>80</v>
      </c>
      <c r="C10998">
        <v>3.9</v>
      </c>
      <c r="D10998">
        <v>16</v>
      </c>
      <c r="E10998">
        <v>799</v>
      </c>
      <c r="F10998">
        <v>239</v>
      </c>
      <c r="G10998" t="s">
        <v>67</v>
      </c>
      <c r="H10998" t="s">
        <v>32309</v>
      </c>
      <c r="I10998" t="s">
        <v>37</v>
      </c>
      <c r="J10998" t="s">
        <v>84</v>
      </c>
      <c r="K10998" t="s">
        <v>32310</v>
      </c>
      <c r="L10998">
        <v>14966510</v>
      </c>
      <c r="M10998">
        <f t="shared" si="342"/>
        <v>3824</v>
      </c>
      <c r="N10998" s="2">
        <f t="shared" si="343"/>
        <v>70.087609511889866</v>
      </c>
    </row>
    <row r="10999" spans="1:14" x14ac:dyDescent="0.3">
      <c r="A10999" t="s">
        <v>30958</v>
      </c>
      <c r="B10999" t="s">
        <v>689</v>
      </c>
      <c r="C10999">
        <v>4.4000000000000004</v>
      </c>
      <c r="D10999">
        <v>85</v>
      </c>
      <c r="E10999">
        <v>1690</v>
      </c>
      <c r="F10999">
        <v>760</v>
      </c>
      <c r="G10999" t="s">
        <v>690</v>
      </c>
      <c r="H10999" t="s">
        <v>32311</v>
      </c>
      <c r="I10999" t="s">
        <v>513</v>
      </c>
      <c r="J10999" t="s">
        <v>692</v>
      </c>
      <c r="K10999" t="s">
        <v>32312</v>
      </c>
      <c r="L10999">
        <v>15345014</v>
      </c>
      <c r="M10999">
        <f t="shared" si="342"/>
        <v>64600</v>
      </c>
      <c r="N10999" s="2">
        <f t="shared" si="343"/>
        <v>55.029585798816569</v>
      </c>
    </row>
    <row r="11000" spans="1:14" x14ac:dyDescent="0.3">
      <c r="A11000" t="s">
        <v>32313</v>
      </c>
      <c r="B11000" t="s">
        <v>1728</v>
      </c>
      <c r="C11000">
        <v>4.3</v>
      </c>
      <c r="D11000">
        <v>24</v>
      </c>
      <c r="E11000">
        <v>2399</v>
      </c>
      <c r="F11000">
        <v>1007</v>
      </c>
      <c r="G11000" t="s">
        <v>16</v>
      </c>
      <c r="H11000" t="s">
        <v>32314</v>
      </c>
      <c r="I11000" t="s">
        <v>897</v>
      </c>
      <c r="J11000" t="s">
        <v>1730</v>
      </c>
      <c r="K11000" t="s">
        <v>32315</v>
      </c>
      <c r="L11000">
        <v>14024644</v>
      </c>
      <c r="M11000">
        <f t="shared" si="342"/>
        <v>24168</v>
      </c>
      <c r="N11000" s="2">
        <f t="shared" si="343"/>
        <v>58.024176740308462</v>
      </c>
    </row>
    <row r="11001" spans="1:14" x14ac:dyDescent="0.3">
      <c r="A11001" t="s">
        <v>32316</v>
      </c>
      <c r="B11001" t="s">
        <v>14096</v>
      </c>
      <c r="C11001">
        <v>4.0999999999999996</v>
      </c>
      <c r="D11001">
        <v>117</v>
      </c>
      <c r="E11001">
        <v>999</v>
      </c>
      <c r="F11001">
        <v>949</v>
      </c>
      <c r="G11001" t="s">
        <v>32317</v>
      </c>
      <c r="H11001" t="s">
        <v>32318</v>
      </c>
      <c r="I11001" t="s">
        <v>3629</v>
      </c>
      <c r="J11001" t="s">
        <v>14098</v>
      </c>
      <c r="K11001" t="s">
        <v>32319</v>
      </c>
      <c r="L11001">
        <v>13168562</v>
      </c>
      <c r="M11001">
        <f t="shared" si="342"/>
        <v>111033</v>
      </c>
      <c r="N11001" s="2">
        <f t="shared" si="343"/>
        <v>5.005005005005005</v>
      </c>
    </row>
    <row r="11002" spans="1:14" x14ac:dyDescent="0.3">
      <c r="A11002" t="s">
        <v>24605</v>
      </c>
      <c r="B11002" t="s">
        <v>1093</v>
      </c>
      <c r="C11002">
        <v>4.3</v>
      </c>
      <c r="D11002">
        <v>44</v>
      </c>
      <c r="E11002">
        <v>1999</v>
      </c>
      <c r="F11002">
        <v>739</v>
      </c>
      <c r="G11002" t="s">
        <v>905</v>
      </c>
      <c r="H11002" t="s">
        <v>32320</v>
      </c>
      <c r="I11002" t="s">
        <v>630</v>
      </c>
      <c r="J11002" t="s">
        <v>1095</v>
      </c>
      <c r="K11002" t="s">
        <v>32321</v>
      </c>
      <c r="L11002">
        <v>14027680</v>
      </c>
      <c r="M11002">
        <f t="shared" si="342"/>
        <v>32516</v>
      </c>
      <c r="N11002" s="2">
        <f t="shared" si="343"/>
        <v>63.031515757878942</v>
      </c>
    </row>
    <row r="11003" spans="1:14" x14ac:dyDescent="0.3">
      <c r="A11003" t="s">
        <v>32322</v>
      </c>
      <c r="B11003" t="s">
        <v>1948</v>
      </c>
      <c r="C11003">
        <v>4.3</v>
      </c>
      <c r="D11003">
        <v>10</v>
      </c>
      <c r="E11003">
        <v>2599</v>
      </c>
      <c r="F11003">
        <v>2209</v>
      </c>
      <c r="G11003" t="s">
        <v>451</v>
      </c>
      <c r="H11003" t="s">
        <v>32323</v>
      </c>
      <c r="I11003" t="s">
        <v>297</v>
      </c>
      <c r="J11003" t="s">
        <v>1950</v>
      </c>
      <c r="K11003" t="s">
        <v>32324</v>
      </c>
      <c r="L11003">
        <v>16342704</v>
      </c>
      <c r="M11003">
        <f t="shared" si="342"/>
        <v>22090</v>
      </c>
      <c r="N11003" s="2">
        <f t="shared" si="343"/>
        <v>15.005771450557907</v>
      </c>
    </row>
    <row r="11004" spans="1:14" x14ac:dyDescent="0.3">
      <c r="A11004" t="s">
        <v>32325</v>
      </c>
      <c r="B11004" t="s">
        <v>800</v>
      </c>
      <c r="C11004">
        <v>4.5</v>
      </c>
      <c r="D11004">
        <v>714</v>
      </c>
      <c r="E11004">
        <v>185</v>
      </c>
      <c r="F11004">
        <v>157</v>
      </c>
      <c r="G11004" t="s">
        <v>4011</v>
      </c>
      <c r="H11004" t="s">
        <v>32326</v>
      </c>
      <c r="I11004" t="s">
        <v>1584</v>
      </c>
      <c r="J11004" t="s">
        <v>803</v>
      </c>
      <c r="K11004" t="s">
        <v>32327</v>
      </c>
      <c r="L11004">
        <v>8520527</v>
      </c>
      <c r="M11004">
        <f t="shared" si="342"/>
        <v>112098</v>
      </c>
      <c r="N11004" s="2">
        <f t="shared" si="343"/>
        <v>15.135135135135137</v>
      </c>
    </row>
    <row r="11005" spans="1:14" x14ac:dyDescent="0.3">
      <c r="A11005" t="s">
        <v>14320</v>
      </c>
      <c r="B11005" t="s">
        <v>3055</v>
      </c>
      <c r="C11005">
        <v>4.5999999999999996</v>
      </c>
      <c r="D11005">
        <v>55</v>
      </c>
      <c r="E11005">
        <v>2799</v>
      </c>
      <c r="F11005">
        <v>2519</v>
      </c>
      <c r="G11005" t="s">
        <v>32328</v>
      </c>
      <c r="H11005" t="s">
        <v>32329</v>
      </c>
      <c r="I11005" t="s">
        <v>189</v>
      </c>
      <c r="J11005" t="s">
        <v>3057</v>
      </c>
      <c r="K11005" t="s">
        <v>32330</v>
      </c>
      <c r="L11005">
        <v>11698700</v>
      </c>
      <c r="M11005">
        <f t="shared" si="342"/>
        <v>138545</v>
      </c>
      <c r="N11005" s="2">
        <f t="shared" si="343"/>
        <v>10.003572704537335</v>
      </c>
    </row>
    <row r="11006" spans="1:14" x14ac:dyDescent="0.3">
      <c r="A11006" t="s">
        <v>20335</v>
      </c>
      <c r="B11006" t="s">
        <v>3585</v>
      </c>
      <c r="C11006">
        <v>4.5999999999999996</v>
      </c>
      <c r="D11006">
        <v>12</v>
      </c>
      <c r="E11006">
        <v>3999</v>
      </c>
      <c r="F11006">
        <v>3999</v>
      </c>
      <c r="G11006" t="s">
        <v>29</v>
      </c>
      <c r="H11006" t="s">
        <v>32331</v>
      </c>
      <c r="I11006" t="s">
        <v>132</v>
      </c>
      <c r="J11006" t="s">
        <v>3587</v>
      </c>
      <c r="K11006" t="s">
        <v>32332</v>
      </c>
      <c r="L11006">
        <v>13699836</v>
      </c>
      <c r="M11006">
        <f t="shared" si="342"/>
        <v>47988</v>
      </c>
      <c r="N11006" s="2">
        <f t="shared" si="343"/>
        <v>0</v>
      </c>
    </row>
    <row r="11007" spans="1:14" x14ac:dyDescent="0.3">
      <c r="A11007" t="s">
        <v>32333</v>
      </c>
      <c r="B11007" t="s">
        <v>985</v>
      </c>
      <c r="C11007">
        <v>4.2</v>
      </c>
      <c r="D11007">
        <v>113</v>
      </c>
      <c r="E11007">
        <v>799</v>
      </c>
      <c r="F11007">
        <v>607</v>
      </c>
      <c r="G11007" t="s">
        <v>1143</v>
      </c>
      <c r="H11007" t="s">
        <v>32334</v>
      </c>
      <c r="I11007" t="s">
        <v>1145</v>
      </c>
      <c r="J11007" t="s">
        <v>987</v>
      </c>
      <c r="K11007" t="s">
        <v>32335</v>
      </c>
      <c r="L11007">
        <v>13389380</v>
      </c>
      <c r="M11007">
        <f t="shared" si="342"/>
        <v>68591</v>
      </c>
      <c r="N11007" s="2">
        <f t="shared" si="343"/>
        <v>24.030037546933666</v>
      </c>
    </row>
    <row r="11008" spans="1:14" x14ac:dyDescent="0.3">
      <c r="A11008" t="s">
        <v>3725</v>
      </c>
      <c r="B11008" t="s">
        <v>2417</v>
      </c>
      <c r="C11008">
        <v>4.8</v>
      </c>
      <c r="D11008">
        <v>9</v>
      </c>
      <c r="E11008">
        <v>3599</v>
      </c>
      <c r="F11008">
        <v>2483</v>
      </c>
      <c r="G11008" t="s">
        <v>16</v>
      </c>
      <c r="H11008" t="s">
        <v>32336</v>
      </c>
      <c r="I11008" t="s">
        <v>586</v>
      </c>
      <c r="J11008" t="s">
        <v>2419</v>
      </c>
      <c r="K11008" t="s">
        <v>32337</v>
      </c>
      <c r="L11008">
        <v>16957228</v>
      </c>
      <c r="M11008">
        <f t="shared" si="342"/>
        <v>22347</v>
      </c>
      <c r="N11008" s="2">
        <f t="shared" si="343"/>
        <v>31.008613503751043</v>
      </c>
    </row>
    <row r="11009" spans="1:14" x14ac:dyDescent="0.3">
      <c r="A11009" t="s">
        <v>25884</v>
      </c>
      <c r="B11009" t="s">
        <v>41</v>
      </c>
      <c r="C11009">
        <v>3.6</v>
      </c>
      <c r="D11009">
        <v>28</v>
      </c>
      <c r="E11009">
        <v>2499</v>
      </c>
      <c r="F11009">
        <v>1249</v>
      </c>
      <c r="G11009" t="s">
        <v>16</v>
      </c>
      <c r="H11009" t="s">
        <v>32338</v>
      </c>
      <c r="I11009" t="s">
        <v>167</v>
      </c>
      <c r="J11009" t="s">
        <v>45</v>
      </c>
      <c r="K11009" t="s">
        <v>32339</v>
      </c>
      <c r="L11009">
        <v>14886394</v>
      </c>
      <c r="M11009">
        <f t="shared" si="342"/>
        <v>34972</v>
      </c>
      <c r="N11009" s="2">
        <f t="shared" si="343"/>
        <v>50.020008003201276</v>
      </c>
    </row>
    <row r="11010" spans="1:14" x14ac:dyDescent="0.3">
      <c r="A11010" t="s">
        <v>122</v>
      </c>
      <c r="B11010" t="s">
        <v>917</v>
      </c>
      <c r="C11010">
        <v>3.8</v>
      </c>
      <c r="D11010">
        <v>1300</v>
      </c>
      <c r="E11010">
        <v>1949</v>
      </c>
      <c r="F11010">
        <v>857</v>
      </c>
      <c r="G11010" t="s">
        <v>29</v>
      </c>
      <c r="H11010" t="s">
        <v>32340</v>
      </c>
      <c r="I11010" t="s">
        <v>126</v>
      </c>
      <c r="J11010" t="s">
        <v>919</v>
      </c>
      <c r="K11010" t="s">
        <v>32341</v>
      </c>
      <c r="L11010">
        <v>8274733</v>
      </c>
      <c r="M11010">
        <f t="shared" si="342"/>
        <v>1114100</v>
      </c>
      <c r="N11010" s="2">
        <f t="shared" si="343"/>
        <v>56.028732683427393</v>
      </c>
    </row>
    <row r="11011" spans="1:14" x14ac:dyDescent="0.3">
      <c r="A11011" t="s">
        <v>8269</v>
      </c>
      <c r="B11011" t="s">
        <v>230</v>
      </c>
      <c r="C11011">
        <v>4.0999999999999996</v>
      </c>
      <c r="D11011">
        <v>20</v>
      </c>
      <c r="E11011">
        <v>2799</v>
      </c>
      <c r="F11011">
        <v>979</v>
      </c>
      <c r="G11011" t="s">
        <v>42</v>
      </c>
      <c r="H11011" t="s">
        <v>32342</v>
      </c>
      <c r="I11011" t="s">
        <v>44</v>
      </c>
      <c r="J11011" t="s">
        <v>232</v>
      </c>
      <c r="K11011" t="s">
        <v>32343</v>
      </c>
      <c r="L11011">
        <v>14536010</v>
      </c>
      <c r="M11011">
        <f t="shared" ref="M11011:M11074" si="344">D11011*F11011</f>
        <v>19580</v>
      </c>
      <c r="N11011" s="2">
        <f t="shared" ref="N11011:N11074" si="345">((E11011-F11011)/E11011) *100</f>
        <v>65.023222579492682</v>
      </c>
    </row>
    <row r="11012" spans="1:14" x14ac:dyDescent="0.3">
      <c r="A11012" t="s">
        <v>6413</v>
      </c>
      <c r="B11012" t="s">
        <v>1207</v>
      </c>
      <c r="C11012">
        <v>4.5999999999999996</v>
      </c>
      <c r="D11012">
        <v>8</v>
      </c>
      <c r="E11012">
        <v>1899</v>
      </c>
      <c r="F11012">
        <v>1899</v>
      </c>
      <c r="G11012" t="s">
        <v>124</v>
      </c>
      <c r="H11012" t="s">
        <v>32344</v>
      </c>
      <c r="I11012" t="s">
        <v>50</v>
      </c>
      <c r="J11012" t="s">
        <v>1210</v>
      </c>
      <c r="K11012" t="s">
        <v>32345</v>
      </c>
      <c r="L11012">
        <v>17302554</v>
      </c>
      <c r="M11012">
        <f t="shared" si="344"/>
        <v>15192</v>
      </c>
      <c r="N11012" s="2">
        <f t="shared" si="345"/>
        <v>0</v>
      </c>
    </row>
    <row r="11013" spans="1:14" x14ac:dyDescent="0.3">
      <c r="A11013" t="s">
        <v>22561</v>
      </c>
      <c r="B11013" t="s">
        <v>665</v>
      </c>
      <c r="C11013">
        <v>4.9000000000000004</v>
      </c>
      <c r="D11013">
        <v>22</v>
      </c>
      <c r="E11013">
        <v>1999</v>
      </c>
      <c r="F11013">
        <v>1199</v>
      </c>
      <c r="G11013" t="s">
        <v>1975</v>
      </c>
      <c r="H11013" t="s">
        <v>32346</v>
      </c>
      <c r="I11013" t="s">
        <v>297</v>
      </c>
      <c r="J11013" t="s">
        <v>668</v>
      </c>
      <c r="K11013" t="s">
        <v>32347</v>
      </c>
      <c r="L11013">
        <v>16054052</v>
      </c>
      <c r="M11013">
        <f t="shared" si="344"/>
        <v>26378</v>
      </c>
      <c r="N11013" s="2">
        <f t="shared" si="345"/>
        <v>40.020010005002497</v>
      </c>
    </row>
    <row r="11014" spans="1:14" x14ac:dyDescent="0.3">
      <c r="A11014" t="s">
        <v>32348</v>
      </c>
      <c r="B11014" t="s">
        <v>10526</v>
      </c>
      <c r="C11014">
        <v>4.5</v>
      </c>
      <c r="D11014">
        <v>115</v>
      </c>
      <c r="E11014">
        <v>4990</v>
      </c>
      <c r="F11014">
        <v>1999</v>
      </c>
      <c r="G11014" t="s">
        <v>16</v>
      </c>
      <c r="H11014" t="s">
        <v>32349</v>
      </c>
      <c r="I11014" t="s">
        <v>7103</v>
      </c>
      <c r="J11014" t="s">
        <v>10528</v>
      </c>
      <c r="K11014" t="s">
        <v>32350</v>
      </c>
      <c r="L11014">
        <v>8725659</v>
      </c>
      <c r="M11014">
        <f t="shared" si="344"/>
        <v>229885</v>
      </c>
      <c r="N11014" s="2">
        <f t="shared" si="345"/>
        <v>59.939879759519044</v>
      </c>
    </row>
    <row r="11015" spans="1:14" x14ac:dyDescent="0.3">
      <c r="A11015" t="s">
        <v>32351</v>
      </c>
      <c r="B11015" t="s">
        <v>371</v>
      </c>
      <c r="C11015">
        <v>4.0999999999999996</v>
      </c>
      <c r="D11015">
        <v>224</v>
      </c>
      <c r="E11015">
        <v>1898</v>
      </c>
      <c r="F11015">
        <v>759</v>
      </c>
      <c r="G11015" t="s">
        <v>838</v>
      </c>
      <c r="H11015" t="s">
        <v>32352</v>
      </c>
      <c r="I11015" t="s">
        <v>446</v>
      </c>
      <c r="J11015" t="s">
        <v>374</v>
      </c>
      <c r="K11015" t="s">
        <v>32353</v>
      </c>
      <c r="L11015">
        <v>13281164</v>
      </c>
      <c r="M11015">
        <f t="shared" si="344"/>
        <v>170016</v>
      </c>
      <c r="N11015" s="2">
        <f t="shared" si="345"/>
        <v>60.010537407797685</v>
      </c>
    </row>
    <row r="11016" spans="1:14" x14ac:dyDescent="0.3">
      <c r="A11016" t="s">
        <v>28325</v>
      </c>
      <c r="B11016" t="s">
        <v>87</v>
      </c>
      <c r="C11016">
        <v>4</v>
      </c>
      <c r="D11016">
        <v>4</v>
      </c>
      <c r="E11016">
        <v>1499</v>
      </c>
      <c r="F11016">
        <v>809</v>
      </c>
      <c r="G11016" t="s">
        <v>29</v>
      </c>
      <c r="H11016" t="s">
        <v>32354</v>
      </c>
      <c r="I11016" t="s">
        <v>37</v>
      </c>
      <c r="J11016" t="s">
        <v>91</v>
      </c>
      <c r="K11016" t="s">
        <v>32355</v>
      </c>
      <c r="L11016">
        <v>17025204</v>
      </c>
      <c r="M11016">
        <f t="shared" si="344"/>
        <v>3236</v>
      </c>
      <c r="N11016" s="2">
        <f t="shared" si="345"/>
        <v>46.030687124749832</v>
      </c>
    </row>
    <row r="11017" spans="1:14" x14ac:dyDescent="0.3">
      <c r="A11017" t="s">
        <v>141</v>
      </c>
      <c r="B11017" t="s">
        <v>1222</v>
      </c>
      <c r="C11017">
        <v>4.3</v>
      </c>
      <c r="D11017">
        <v>23</v>
      </c>
      <c r="E11017">
        <v>1099</v>
      </c>
      <c r="F11017">
        <v>516</v>
      </c>
      <c r="G11017" t="s">
        <v>42</v>
      </c>
      <c r="H11017" t="s">
        <v>32356</v>
      </c>
      <c r="I11017" t="s">
        <v>56</v>
      </c>
      <c r="J11017" t="s">
        <v>1224</v>
      </c>
      <c r="K11017" t="s">
        <v>6115</v>
      </c>
      <c r="L11017">
        <v>17442662</v>
      </c>
      <c r="M11017">
        <f t="shared" si="344"/>
        <v>11868</v>
      </c>
      <c r="N11017" s="2">
        <f t="shared" si="345"/>
        <v>53.04822565969063</v>
      </c>
    </row>
    <row r="11018" spans="1:14" x14ac:dyDescent="0.3">
      <c r="A11018" t="s">
        <v>1821</v>
      </c>
      <c r="B11018" t="s">
        <v>608</v>
      </c>
      <c r="C11018">
        <v>4.0999999999999996</v>
      </c>
      <c r="D11018">
        <v>141</v>
      </c>
      <c r="E11018">
        <v>6990</v>
      </c>
      <c r="F11018">
        <v>4613</v>
      </c>
      <c r="G11018" t="s">
        <v>16</v>
      </c>
      <c r="H11018" t="s">
        <v>32357</v>
      </c>
      <c r="I11018" t="s">
        <v>177</v>
      </c>
      <c r="J11018" t="s">
        <v>611</v>
      </c>
      <c r="K11018" t="s">
        <v>32358</v>
      </c>
      <c r="L11018">
        <v>8481093</v>
      </c>
      <c r="M11018">
        <f t="shared" si="344"/>
        <v>650433</v>
      </c>
      <c r="N11018" s="2">
        <f t="shared" si="345"/>
        <v>34.005722460658085</v>
      </c>
    </row>
    <row r="11019" spans="1:14" x14ac:dyDescent="0.3">
      <c r="A11019" t="s">
        <v>1148</v>
      </c>
      <c r="B11019" t="s">
        <v>2366</v>
      </c>
      <c r="C11019">
        <v>4.5</v>
      </c>
      <c r="D11019">
        <v>49</v>
      </c>
      <c r="E11019">
        <v>4799</v>
      </c>
      <c r="F11019">
        <v>2639</v>
      </c>
      <c r="G11019" t="s">
        <v>690</v>
      </c>
      <c r="H11019" t="s">
        <v>32359</v>
      </c>
      <c r="I11019" t="s">
        <v>586</v>
      </c>
      <c r="J11019" t="s">
        <v>2368</v>
      </c>
      <c r="K11019" t="s">
        <v>32360</v>
      </c>
      <c r="L11019">
        <v>15146444</v>
      </c>
      <c r="M11019">
        <f t="shared" si="344"/>
        <v>129311</v>
      </c>
      <c r="N11019" s="2">
        <f t="shared" si="345"/>
        <v>45.009376953531991</v>
      </c>
    </row>
    <row r="11020" spans="1:14" x14ac:dyDescent="0.3">
      <c r="A11020" t="s">
        <v>18458</v>
      </c>
      <c r="B11020" t="s">
        <v>8317</v>
      </c>
      <c r="C11020">
        <v>4.5</v>
      </c>
      <c r="D11020">
        <v>2</v>
      </c>
      <c r="E11020">
        <v>1999</v>
      </c>
      <c r="F11020">
        <v>799</v>
      </c>
      <c r="G11020" t="s">
        <v>124</v>
      </c>
      <c r="H11020" t="s">
        <v>32361</v>
      </c>
      <c r="I11020" t="s">
        <v>862</v>
      </c>
      <c r="J11020" t="s">
        <v>8319</v>
      </c>
      <c r="K11020" t="s">
        <v>32362</v>
      </c>
      <c r="L11020">
        <v>17552078</v>
      </c>
      <c r="M11020">
        <f t="shared" si="344"/>
        <v>1598</v>
      </c>
      <c r="N11020" s="2">
        <f t="shared" si="345"/>
        <v>60.030015007503756</v>
      </c>
    </row>
    <row r="11021" spans="1:14" x14ac:dyDescent="0.3">
      <c r="A11021" t="s">
        <v>32363</v>
      </c>
      <c r="B11021" t="s">
        <v>7352</v>
      </c>
      <c r="C11021">
        <v>4.2</v>
      </c>
      <c r="D11021">
        <v>138</v>
      </c>
      <c r="E11021">
        <v>1499</v>
      </c>
      <c r="F11021">
        <v>1274</v>
      </c>
      <c r="G11021" t="s">
        <v>683</v>
      </c>
      <c r="H11021" t="s">
        <v>32364</v>
      </c>
      <c r="I11021" t="s">
        <v>3629</v>
      </c>
      <c r="J11021" t="s">
        <v>7354</v>
      </c>
      <c r="K11021" t="s">
        <v>32365</v>
      </c>
      <c r="L11021">
        <v>10829488</v>
      </c>
      <c r="M11021">
        <f t="shared" si="344"/>
        <v>175812</v>
      </c>
      <c r="N11021" s="2">
        <f t="shared" si="345"/>
        <v>15.010006671114077</v>
      </c>
    </row>
    <row r="11022" spans="1:14" x14ac:dyDescent="0.3">
      <c r="A11022" t="s">
        <v>32366</v>
      </c>
      <c r="B11022" t="s">
        <v>1190</v>
      </c>
      <c r="C11022">
        <v>3.9</v>
      </c>
      <c r="D11022">
        <v>14</v>
      </c>
      <c r="E11022">
        <v>2999</v>
      </c>
      <c r="F11022">
        <v>1649</v>
      </c>
      <c r="G11022" t="s">
        <v>124</v>
      </c>
      <c r="H11022" t="s">
        <v>32367</v>
      </c>
      <c r="I11022" t="s">
        <v>50</v>
      </c>
      <c r="J11022" t="s">
        <v>1193</v>
      </c>
      <c r="K11022" t="s">
        <v>32368</v>
      </c>
      <c r="L11022">
        <v>16610798</v>
      </c>
      <c r="M11022">
        <f t="shared" si="344"/>
        <v>23086</v>
      </c>
      <c r="N11022" s="2">
        <f t="shared" si="345"/>
        <v>45.015005001667227</v>
      </c>
    </row>
    <row r="11023" spans="1:14" x14ac:dyDescent="0.3">
      <c r="A11023" t="s">
        <v>32369</v>
      </c>
      <c r="B11023" t="s">
        <v>6225</v>
      </c>
      <c r="C11023">
        <v>4.4000000000000004</v>
      </c>
      <c r="D11023">
        <v>103</v>
      </c>
      <c r="E11023">
        <v>1299</v>
      </c>
      <c r="F11023">
        <v>584</v>
      </c>
      <c r="G11023" t="s">
        <v>67</v>
      </c>
      <c r="H11023" t="s">
        <v>32370</v>
      </c>
      <c r="I11023" t="s">
        <v>50</v>
      </c>
      <c r="J11023" t="s">
        <v>6227</v>
      </c>
      <c r="K11023" t="s">
        <v>32371</v>
      </c>
      <c r="L11023">
        <v>12958914</v>
      </c>
      <c r="M11023">
        <f t="shared" si="344"/>
        <v>60152</v>
      </c>
      <c r="N11023" s="2">
        <f t="shared" si="345"/>
        <v>55.042340261739795</v>
      </c>
    </row>
    <row r="11024" spans="1:14" x14ac:dyDescent="0.3">
      <c r="A11024" t="s">
        <v>8773</v>
      </c>
      <c r="B11024" t="s">
        <v>80</v>
      </c>
      <c r="C11024">
        <v>3.8</v>
      </c>
      <c r="D11024">
        <v>144</v>
      </c>
      <c r="E11024">
        <v>4499</v>
      </c>
      <c r="F11024">
        <v>2249</v>
      </c>
      <c r="G11024" t="s">
        <v>67</v>
      </c>
      <c r="H11024" t="s">
        <v>32372</v>
      </c>
      <c r="I11024" t="s">
        <v>44</v>
      </c>
      <c r="J11024" t="s">
        <v>84</v>
      </c>
      <c r="K11024" t="s">
        <v>32373</v>
      </c>
      <c r="L11024">
        <v>12108250</v>
      </c>
      <c r="M11024">
        <f t="shared" si="344"/>
        <v>323856</v>
      </c>
      <c r="N11024" s="2">
        <f t="shared" si="345"/>
        <v>50.01111358079573</v>
      </c>
    </row>
    <row r="11025" spans="1:14" x14ac:dyDescent="0.3">
      <c r="A11025" t="s">
        <v>32374</v>
      </c>
      <c r="B11025" t="s">
        <v>18451</v>
      </c>
      <c r="C11025">
        <v>3.8</v>
      </c>
      <c r="D11025">
        <v>1500</v>
      </c>
      <c r="E11025">
        <v>2899</v>
      </c>
      <c r="F11025">
        <v>869</v>
      </c>
      <c r="G11025" t="s">
        <v>757</v>
      </c>
      <c r="H11025" t="s">
        <v>32375</v>
      </c>
      <c r="I11025" t="s">
        <v>446</v>
      </c>
      <c r="J11025" t="s">
        <v>18453</v>
      </c>
      <c r="K11025" t="s">
        <v>32376</v>
      </c>
      <c r="L11025">
        <v>8100649</v>
      </c>
      <c r="M11025">
        <f t="shared" si="344"/>
        <v>1303500</v>
      </c>
      <c r="N11025" s="2">
        <f t="shared" si="345"/>
        <v>70.024146257330116</v>
      </c>
    </row>
    <row r="11026" spans="1:14" x14ac:dyDescent="0.3">
      <c r="A11026" t="s">
        <v>5874</v>
      </c>
      <c r="B11026" t="s">
        <v>1382</v>
      </c>
      <c r="C11026">
        <v>3.8</v>
      </c>
      <c r="D11026">
        <v>15</v>
      </c>
      <c r="E11026">
        <v>1899</v>
      </c>
      <c r="F11026">
        <v>664</v>
      </c>
      <c r="G11026" t="s">
        <v>683</v>
      </c>
      <c r="H11026" t="s">
        <v>32377</v>
      </c>
      <c r="I11026" t="s">
        <v>685</v>
      </c>
      <c r="J11026" t="s">
        <v>1384</v>
      </c>
      <c r="K11026" t="s">
        <v>32378</v>
      </c>
      <c r="L11026">
        <v>15874672</v>
      </c>
      <c r="M11026">
        <f t="shared" si="344"/>
        <v>9960</v>
      </c>
      <c r="N11026" s="2">
        <f t="shared" si="345"/>
        <v>65.034228541337541</v>
      </c>
    </row>
    <row r="11027" spans="1:14" x14ac:dyDescent="0.3">
      <c r="A11027" t="s">
        <v>8212</v>
      </c>
      <c r="B11027" t="s">
        <v>6031</v>
      </c>
      <c r="C11027">
        <v>4.3</v>
      </c>
      <c r="D11027">
        <v>47</v>
      </c>
      <c r="E11027">
        <v>1799</v>
      </c>
      <c r="F11027">
        <v>1079</v>
      </c>
      <c r="G11027" t="s">
        <v>451</v>
      </c>
      <c r="H11027" t="s">
        <v>32379</v>
      </c>
      <c r="I11027" t="s">
        <v>297</v>
      </c>
      <c r="J11027" t="s">
        <v>6033</v>
      </c>
      <c r="K11027" t="s">
        <v>32380</v>
      </c>
      <c r="L11027">
        <v>16574924</v>
      </c>
      <c r="M11027">
        <f t="shared" si="344"/>
        <v>50713</v>
      </c>
      <c r="N11027" s="2">
        <f t="shared" si="345"/>
        <v>40.022234574763758</v>
      </c>
    </row>
    <row r="11028" spans="1:14" x14ac:dyDescent="0.3">
      <c r="A11028" t="s">
        <v>5798</v>
      </c>
      <c r="B11028" t="s">
        <v>1097</v>
      </c>
      <c r="C11028">
        <v>4.4000000000000004</v>
      </c>
      <c r="D11028">
        <v>25</v>
      </c>
      <c r="E11028">
        <v>1499</v>
      </c>
      <c r="F11028">
        <v>944</v>
      </c>
      <c r="G11028" t="s">
        <v>838</v>
      </c>
      <c r="H11028" t="s">
        <v>32381</v>
      </c>
      <c r="I11028" t="s">
        <v>446</v>
      </c>
      <c r="J11028" t="s">
        <v>1099</v>
      </c>
      <c r="K11028" t="s">
        <v>32382</v>
      </c>
      <c r="L11028">
        <v>15008060</v>
      </c>
      <c r="M11028">
        <f t="shared" si="344"/>
        <v>23600</v>
      </c>
      <c r="N11028" s="2">
        <f t="shared" si="345"/>
        <v>37.024683122081385</v>
      </c>
    </row>
    <row r="11029" spans="1:14" x14ac:dyDescent="0.3">
      <c r="A11029" t="s">
        <v>4094</v>
      </c>
      <c r="B11029" t="s">
        <v>733</v>
      </c>
      <c r="C11029">
        <v>3.9</v>
      </c>
      <c r="D11029">
        <v>49</v>
      </c>
      <c r="E11029">
        <v>1349</v>
      </c>
      <c r="F11029">
        <v>539</v>
      </c>
      <c r="G11029" t="s">
        <v>1657</v>
      </c>
      <c r="H11029" t="s">
        <v>32383</v>
      </c>
      <c r="I11029" t="s">
        <v>297</v>
      </c>
      <c r="J11029" t="s">
        <v>735</v>
      </c>
      <c r="K11029" t="s">
        <v>32384</v>
      </c>
      <c r="L11029">
        <v>15731088</v>
      </c>
      <c r="M11029">
        <f t="shared" si="344"/>
        <v>26411</v>
      </c>
      <c r="N11029" s="2">
        <f t="shared" si="345"/>
        <v>60.044477390659743</v>
      </c>
    </row>
    <row r="11030" spans="1:14" x14ac:dyDescent="0.3">
      <c r="A11030" t="s">
        <v>32385</v>
      </c>
      <c r="B11030" t="s">
        <v>499</v>
      </c>
      <c r="C11030">
        <v>4.4000000000000004</v>
      </c>
      <c r="D11030">
        <v>7</v>
      </c>
      <c r="E11030">
        <v>3495</v>
      </c>
      <c r="F11030">
        <v>2621</v>
      </c>
      <c r="G11030" t="s">
        <v>74</v>
      </c>
      <c r="H11030" t="s">
        <v>32386</v>
      </c>
      <c r="I11030" t="s">
        <v>373</v>
      </c>
      <c r="J11030" t="s">
        <v>502</v>
      </c>
      <c r="K11030" t="s">
        <v>32387</v>
      </c>
      <c r="L11030">
        <v>16017618</v>
      </c>
      <c r="M11030">
        <f t="shared" si="344"/>
        <v>18347</v>
      </c>
      <c r="N11030" s="2">
        <f t="shared" si="345"/>
        <v>25.007153075822604</v>
      </c>
    </row>
    <row r="11031" spans="1:14" x14ac:dyDescent="0.3">
      <c r="A11031" t="s">
        <v>32388</v>
      </c>
      <c r="B11031" t="s">
        <v>1836</v>
      </c>
      <c r="C11031">
        <v>4.4000000000000004</v>
      </c>
      <c r="D11031">
        <v>102</v>
      </c>
      <c r="E11031">
        <v>1499</v>
      </c>
      <c r="F11031">
        <v>1199</v>
      </c>
      <c r="G11031" t="s">
        <v>16</v>
      </c>
      <c r="H11031" t="s">
        <v>32389</v>
      </c>
      <c r="I11031" t="s">
        <v>167</v>
      </c>
      <c r="J11031" t="s">
        <v>1838</v>
      </c>
      <c r="K11031" t="s">
        <v>32390</v>
      </c>
      <c r="L11031">
        <v>12946756</v>
      </c>
      <c r="M11031">
        <f t="shared" si="344"/>
        <v>122298</v>
      </c>
      <c r="N11031" s="2">
        <f t="shared" si="345"/>
        <v>20.013342228152101</v>
      </c>
    </row>
    <row r="11032" spans="1:14" x14ac:dyDescent="0.3">
      <c r="A11032" t="s">
        <v>32391</v>
      </c>
      <c r="B11032" t="s">
        <v>593</v>
      </c>
      <c r="C11032">
        <v>3.7</v>
      </c>
      <c r="D11032">
        <v>90</v>
      </c>
      <c r="E11032">
        <v>749</v>
      </c>
      <c r="F11032">
        <v>337</v>
      </c>
      <c r="G11032" t="s">
        <v>182</v>
      </c>
      <c r="H11032" t="s">
        <v>32392</v>
      </c>
      <c r="I11032" t="s">
        <v>37</v>
      </c>
      <c r="J11032" t="s">
        <v>595</v>
      </c>
      <c r="K11032" t="s">
        <v>32393</v>
      </c>
      <c r="L11032">
        <v>15070848</v>
      </c>
      <c r="M11032">
        <f t="shared" si="344"/>
        <v>30330</v>
      </c>
      <c r="N11032" s="2">
        <f t="shared" si="345"/>
        <v>55.006675567423237</v>
      </c>
    </row>
    <row r="11033" spans="1:14" x14ac:dyDescent="0.3">
      <c r="A11033" t="s">
        <v>32394</v>
      </c>
      <c r="B11033" t="s">
        <v>9805</v>
      </c>
      <c r="C11033">
        <v>4.3</v>
      </c>
      <c r="D11033">
        <v>326</v>
      </c>
      <c r="E11033">
        <v>2299</v>
      </c>
      <c r="F11033">
        <v>1199</v>
      </c>
      <c r="G11033" t="s">
        <v>500</v>
      </c>
      <c r="H11033" t="s">
        <v>32395</v>
      </c>
      <c r="I11033" t="s">
        <v>1176</v>
      </c>
      <c r="J11033" t="s">
        <v>9807</v>
      </c>
      <c r="K11033" t="s">
        <v>32396</v>
      </c>
      <c r="L11033">
        <v>1858157</v>
      </c>
      <c r="M11033">
        <f t="shared" si="344"/>
        <v>390874</v>
      </c>
      <c r="N11033" s="2">
        <f t="shared" si="345"/>
        <v>47.846889952153113</v>
      </c>
    </row>
    <row r="11034" spans="1:14" x14ac:dyDescent="0.3">
      <c r="A11034" t="s">
        <v>30892</v>
      </c>
      <c r="B11034" t="s">
        <v>3534</v>
      </c>
      <c r="C11034">
        <v>4.3</v>
      </c>
      <c r="D11034">
        <v>9</v>
      </c>
      <c r="E11034">
        <v>3059</v>
      </c>
      <c r="F11034">
        <v>1315</v>
      </c>
      <c r="G11034" t="s">
        <v>16</v>
      </c>
      <c r="H11034" t="s">
        <v>32397</v>
      </c>
      <c r="I11034" t="s">
        <v>1679</v>
      </c>
      <c r="J11034" t="s">
        <v>3536</v>
      </c>
      <c r="K11034" t="s">
        <v>32398</v>
      </c>
      <c r="L11034">
        <v>16334128</v>
      </c>
      <c r="M11034">
        <f t="shared" si="344"/>
        <v>11835</v>
      </c>
      <c r="N11034" s="2">
        <f t="shared" si="345"/>
        <v>57.012095456031389</v>
      </c>
    </row>
    <row r="11035" spans="1:14" x14ac:dyDescent="0.3">
      <c r="A11035" t="s">
        <v>32399</v>
      </c>
      <c r="B11035" t="s">
        <v>2584</v>
      </c>
      <c r="C11035">
        <v>4.0999999999999996</v>
      </c>
      <c r="D11035">
        <v>142</v>
      </c>
      <c r="E11035">
        <v>199</v>
      </c>
      <c r="F11035">
        <v>139</v>
      </c>
      <c r="G11035" t="s">
        <v>16</v>
      </c>
      <c r="H11035" t="s">
        <v>32400</v>
      </c>
      <c r="I11035" t="s">
        <v>2180</v>
      </c>
      <c r="J11035" t="s">
        <v>2587</v>
      </c>
      <c r="K11035" t="s">
        <v>32401</v>
      </c>
      <c r="L11035">
        <v>13263542</v>
      </c>
      <c r="M11035">
        <f t="shared" si="344"/>
        <v>19738</v>
      </c>
      <c r="N11035" s="2">
        <f t="shared" si="345"/>
        <v>30.150753768844218</v>
      </c>
    </row>
    <row r="11036" spans="1:14" x14ac:dyDescent="0.3">
      <c r="A11036" t="s">
        <v>3424</v>
      </c>
      <c r="B11036" t="s">
        <v>424</v>
      </c>
      <c r="C11036">
        <v>4.0999999999999996</v>
      </c>
      <c r="D11036">
        <v>95</v>
      </c>
      <c r="E11036">
        <v>5999</v>
      </c>
      <c r="F11036">
        <v>2039</v>
      </c>
      <c r="G11036" t="s">
        <v>124</v>
      </c>
      <c r="H11036" t="s">
        <v>32402</v>
      </c>
      <c r="I11036" t="s">
        <v>132</v>
      </c>
      <c r="J11036" t="s">
        <v>426</v>
      </c>
      <c r="K11036" t="s">
        <v>32403</v>
      </c>
      <c r="L11036">
        <v>15654114</v>
      </c>
      <c r="M11036">
        <f t="shared" si="344"/>
        <v>193705</v>
      </c>
      <c r="N11036" s="2">
        <f t="shared" si="345"/>
        <v>66.011001833638943</v>
      </c>
    </row>
    <row r="11037" spans="1:14" x14ac:dyDescent="0.3">
      <c r="A11037" t="s">
        <v>32404</v>
      </c>
      <c r="B11037" t="s">
        <v>2435</v>
      </c>
      <c r="C11037">
        <v>4</v>
      </c>
      <c r="D11037">
        <v>8</v>
      </c>
      <c r="E11037">
        <v>1299</v>
      </c>
      <c r="F11037">
        <v>1299</v>
      </c>
      <c r="G11037" t="s">
        <v>42</v>
      </c>
      <c r="H11037" t="s">
        <v>32405</v>
      </c>
      <c r="I11037" t="s">
        <v>56</v>
      </c>
      <c r="J11037" t="s">
        <v>2438</v>
      </c>
      <c r="K11037" t="s">
        <v>32406</v>
      </c>
      <c r="L11037">
        <v>18131594</v>
      </c>
      <c r="M11037">
        <f t="shared" si="344"/>
        <v>10392</v>
      </c>
      <c r="N11037" s="2">
        <f t="shared" si="345"/>
        <v>0</v>
      </c>
    </row>
    <row r="11038" spans="1:14" x14ac:dyDescent="0.3">
      <c r="A11038" t="s">
        <v>3687</v>
      </c>
      <c r="B11038" t="s">
        <v>3833</v>
      </c>
      <c r="C11038">
        <v>4.0999999999999996</v>
      </c>
      <c r="D11038">
        <v>481</v>
      </c>
      <c r="E11038">
        <v>1499</v>
      </c>
      <c r="F11038">
        <v>1499</v>
      </c>
      <c r="G11038" t="s">
        <v>18494</v>
      </c>
      <c r="H11038" t="s">
        <v>32407</v>
      </c>
      <c r="I11038" t="s">
        <v>446</v>
      </c>
      <c r="J11038" t="s">
        <v>3835</v>
      </c>
      <c r="K11038" t="s">
        <v>32408</v>
      </c>
      <c r="L11038">
        <v>7736676</v>
      </c>
      <c r="M11038">
        <f t="shared" si="344"/>
        <v>721019</v>
      </c>
      <c r="N11038" s="2">
        <f t="shared" si="345"/>
        <v>0</v>
      </c>
    </row>
    <row r="11039" spans="1:14" x14ac:dyDescent="0.3">
      <c r="A11039" t="s">
        <v>32409</v>
      </c>
      <c r="B11039" t="s">
        <v>895</v>
      </c>
      <c r="C11039">
        <v>3.1</v>
      </c>
      <c r="D11039">
        <v>18</v>
      </c>
      <c r="E11039">
        <v>2990</v>
      </c>
      <c r="F11039">
        <v>1644</v>
      </c>
      <c r="G11039" t="s">
        <v>194</v>
      </c>
      <c r="H11039" t="s">
        <v>32410</v>
      </c>
      <c r="I11039" t="s">
        <v>50</v>
      </c>
      <c r="J11039" t="s">
        <v>898</v>
      </c>
      <c r="K11039" t="s">
        <v>32411</v>
      </c>
      <c r="L11039">
        <v>13743752</v>
      </c>
      <c r="M11039">
        <f t="shared" si="344"/>
        <v>29592</v>
      </c>
      <c r="N11039" s="2">
        <f t="shared" si="345"/>
        <v>45.016722408026752</v>
      </c>
    </row>
    <row r="11040" spans="1:14" x14ac:dyDescent="0.3">
      <c r="A11040" t="s">
        <v>9908</v>
      </c>
      <c r="B11040" t="s">
        <v>3865</v>
      </c>
      <c r="C11040">
        <v>4.2</v>
      </c>
      <c r="D11040">
        <v>291</v>
      </c>
      <c r="E11040">
        <v>999</v>
      </c>
      <c r="F11040">
        <v>399</v>
      </c>
      <c r="G11040" t="s">
        <v>67</v>
      </c>
      <c r="H11040" t="s">
        <v>32412</v>
      </c>
      <c r="I11040" t="s">
        <v>37</v>
      </c>
      <c r="J11040" t="s">
        <v>3867</v>
      </c>
      <c r="K11040" t="s">
        <v>32413</v>
      </c>
      <c r="L11040">
        <v>8437937</v>
      </c>
      <c r="M11040">
        <f t="shared" si="344"/>
        <v>116109</v>
      </c>
      <c r="N11040" s="2">
        <f t="shared" si="345"/>
        <v>60.06006006006006</v>
      </c>
    </row>
    <row r="11041" spans="1:14" x14ac:dyDescent="0.3">
      <c r="A11041" t="s">
        <v>9899</v>
      </c>
      <c r="B11041" t="s">
        <v>230</v>
      </c>
      <c r="C11041">
        <v>4.5</v>
      </c>
      <c r="D11041">
        <v>13</v>
      </c>
      <c r="E11041">
        <v>1899</v>
      </c>
      <c r="F11041">
        <v>664</v>
      </c>
      <c r="G11041" t="s">
        <v>563</v>
      </c>
      <c r="H11041" t="s">
        <v>32414</v>
      </c>
      <c r="I11041" t="s">
        <v>297</v>
      </c>
      <c r="J11041" t="s">
        <v>232</v>
      </c>
      <c r="K11041" t="s">
        <v>32415</v>
      </c>
      <c r="L11041">
        <v>15221424</v>
      </c>
      <c r="M11041">
        <f t="shared" si="344"/>
        <v>8632</v>
      </c>
      <c r="N11041" s="2">
        <f t="shared" si="345"/>
        <v>65.034228541337541</v>
      </c>
    </row>
    <row r="11042" spans="1:14" x14ac:dyDescent="0.3">
      <c r="A11042" t="s">
        <v>32416</v>
      </c>
      <c r="B11042" t="s">
        <v>22363</v>
      </c>
      <c r="C11042">
        <v>4.3</v>
      </c>
      <c r="D11042">
        <v>6</v>
      </c>
      <c r="E11042">
        <v>3097</v>
      </c>
      <c r="F11042">
        <v>929</v>
      </c>
      <c r="G11042" t="s">
        <v>194</v>
      </c>
      <c r="H11042" t="s">
        <v>32417</v>
      </c>
      <c r="I11042" t="s">
        <v>50</v>
      </c>
      <c r="J11042" t="s">
        <v>22365</v>
      </c>
      <c r="K11042" t="s">
        <v>32418</v>
      </c>
      <c r="L11042">
        <v>14096640</v>
      </c>
      <c r="M11042">
        <f t="shared" si="344"/>
        <v>5574</v>
      </c>
      <c r="N11042" s="2">
        <f t="shared" si="345"/>
        <v>70.003228931223759</v>
      </c>
    </row>
    <row r="11043" spans="1:14" x14ac:dyDescent="0.3">
      <c r="A11043" t="s">
        <v>32419</v>
      </c>
      <c r="B11043" t="s">
        <v>6825</v>
      </c>
      <c r="C11043">
        <v>4.7</v>
      </c>
      <c r="D11043">
        <v>18</v>
      </c>
      <c r="E11043">
        <v>899</v>
      </c>
      <c r="F11043">
        <v>649</v>
      </c>
      <c r="G11043" t="s">
        <v>124</v>
      </c>
      <c r="H11043" t="s">
        <v>32420</v>
      </c>
      <c r="I11043" t="s">
        <v>37</v>
      </c>
      <c r="J11043" t="s">
        <v>6827</v>
      </c>
      <c r="K11043" t="s">
        <v>32421</v>
      </c>
      <c r="L11043">
        <v>16654134</v>
      </c>
      <c r="M11043">
        <f t="shared" si="344"/>
        <v>11682</v>
      </c>
      <c r="N11043" s="2">
        <f t="shared" si="345"/>
        <v>27.808676307007786</v>
      </c>
    </row>
    <row r="11044" spans="1:14" x14ac:dyDescent="0.3">
      <c r="A11044" t="s">
        <v>32422</v>
      </c>
      <c r="B11044" t="s">
        <v>5670</v>
      </c>
      <c r="C11044">
        <v>4.0999999999999996</v>
      </c>
      <c r="D11044">
        <v>11</v>
      </c>
      <c r="E11044">
        <v>2199</v>
      </c>
      <c r="F11044">
        <v>1539</v>
      </c>
      <c r="G11044" t="s">
        <v>16</v>
      </c>
      <c r="H11044" t="s">
        <v>32423</v>
      </c>
      <c r="I11044" t="s">
        <v>50</v>
      </c>
      <c r="J11044" t="s">
        <v>5672</v>
      </c>
      <c r="K11044" t="s">
        <v>32424</v>
      </c>
      <c r="L11044">
        <v>16577658</v>
      </c>
      <c r="M11044">
        <f t="shared" si="344"/>
        <v>16929</v>
      </c>
      <c r="N11044" s="2">
        <f t="shared" si="345"/>
        <v>30.013642564802183</v>
      </c>
    </row>
    <row r="11045" spans="1:14" x14ac:dyDescent="0.3">
      <c r="A11045" t="s">
        <v>4048</v>
      </c>
      <c r="B11045" t="s">
        <v>5670</v>
      </c>
      <c r="C11045">
        <v>4.5999999999999996</v>
      </c>
      <c r="D11045">
        <v>22</v>
      </c>
      <c r="E11045">
        <v>4999</v>
      </c>
      <c r="F11045">
        <v>2499</v>
      </c>
      <c r="G11045" t="s">
        <v>124</v>
      </c>
      <c r="H11045" t="s">
        <v>32425</v>
      </c>
      <c r="I11045" t="s">
        <v>132</v>
      </c>
      <c r="J11045" t="s">
        <v>5672</v>
      </c>
      <c r="K11045" t="s">
        <v>32426</v>
      </c>
      <c r="L11045">
        <v>15567524</v>
      </c>
      <c r="M11045">
        <f t="shared" si="344"/>
        <v>54978</v>
      </c>
      <c r="N11045" s="2">
        <f t="shared" si="345"/>
        <v>50.010002000400078</v>
      </c>
    </row>
    <row r="11046" spans="1:14" x14ac:dyDescent="0.3">
      <c r="A11046" t="s">
        <v>4216</v>
      </c>
      <c r="B11046" t="s">
        <v>1382</v>
      </c>
      <c r="C11046">
        <v>4.3</v>
      </c>
      <c r="D11046">
        <v>26</v>
      </c>
      <c r="E11046">
        <v>2399</v>
      </c>
      <c r="F11046">
        <v>839</v>
      </c>
      <c r="G11046" t="s">
        <v>42</v>
      </c>
      <c r="H11046" t="s">
        <v>32427</v>
      </c>
      <c r="I11046" t="s">
        <v>126</v>
      </c>
      <c r="J11046" t="s">
        <v>1384</v>
      </c>
      <c r="K11046" t="s">
        <v>32428</v>
      </c>
      <c r="L11046">
        <v>17090674</v>
      </c>
      <c r="M11046">
        <f t="shared" si="344"/>
        <v>21814</v>
      </c>
      <c r="N11046" s="2">
        <f t="shared" si="345"/>
        <v>65.027094622759478</v>
      </c>
    </row>
    <row r="11047" spans="1:14" x14ac:dyDescent="0.3">
      <c r="A11047" t="s">
        <v>1979</v>
      </c>
      <c r="B11047" t="s">
        <v>584</v>
      </c>
      <c r="C11047">
        <v>4.4000000000000004</v>
      </c>
      <c r="D11047">
        <v>194</v>
      </c>
      <c r="E11047">
        <v>3495</v>
      </c>
      <c r="F11047">
        <v>1467</v>
      </c>
      <c r="G11047" t="s">
        <v>16</v>
      </c>
      <c r="H11047" t="s">
        <v>32429</v>
      </c>
      <c r="I11047" t="s">
        <v>586</v>
      </c>
      <c r="J11047" t="s">
        <v>587</v>
      </c>
      <c r="K11047" t="s">
        <v>32430</v>
      </c>
      <c r="L11047">
        <v>7743581</v>
      </c>
      <c r="M11047">
        <f t="shared" si="344"/>
        <v>284598</v>
      </c>
      <c r="N11047" s="2">
        <f t="shared" si="345"/>
        <v>58.02575107296137</v>
      </c>
    </row>
    <row r="11048" spans="1:14" x14ac:dyDescent="0.3">
      <c r="A11048" t="s">
        <v>17903</v>
      </c>
      <c r="B11048" t="s">
        <v>3452</v>
      </c>
      <c r="C11048">
        <v>4.3</v>
      </c>
      <c r="D11048">
        <v>102</v>
      </c>
      <c r="E11048">
        <v>1999</v>
      </c>
      <c r="F11048">
        <v>859</v>
      </c>
      <c r="G11048" t="s">
        <v>67</v>
      </c>
      <c r="H11048" t="s">
        <v>32431</v>
      </c>
      <c r="I11048" t="s">
        <v>50</v>
      </c>
      <c r="J11048" t="s">
        <v>3454</v>
      </c>
      <c r="K11048" t="s">
        <v>32432</v>
      </c>
      <c r="L11048">
        <v>14327592</v>
      </c>
      <c r="M11048">
        <f t="shared" si="344"/>
        <v>87618</v>
      </c>
      <c r="N11048" s="2">
        <f t="shared" si="345"/>
        <v>57.028514257128563</v>
      </c>
    </row>
    <row r="11049" spans="1:14" x14ac:dyDescent="0.3">
      <c r="A11049" t="s">
        <v>32433</v>
      </c>
      <c r="B11049" t="s">
        <v>54</v>
      </c>
      <c r="C11049">
        <v>4.4000000000000004</v>
      </c>
      <c r="D11049">
        <v>50</v>
      </c>
      <c r="E11049">
        <v>975</v>
      </c>
      <c r="F11049">
        <v>199</v>
      </c>
      <c r="G11049" t="s">
        <v>67</v>
      </c>
      <c r="H11049" t="s">
        <v>32434</v>
      </c>
      <c r="I11049" t="s">
        <v>273</v>
      </c>
      <c r="J11049" t="s">
        <v>57</v>
      </c>
      <c r="K11049" t="s">
        <v>32435</v>
      </c>
      <c r="L11049">
        <v>17439380</v>
      </c>
      <c r="M11049">
        <f t="shared" si="344"/>
        <v>9950</v>
      </c>
      <c r="N11049" s="2">
        <f t="shared" si="345"/>
        <v>79.589743589743591</v>
      </c>
    </row>
    <row r="11050" spans="1:14" x14ac:dyDescent="0.3">
      <c r="A11050" t="s">
        <v>21641</v>
      </c>
      <c r="B11050" t="s">
        <v>2705</v>
      </c>
      <c r="C11050">
        <v>4.5</v>
      </c>
      <c r="D11050">
        <v>30</v>
      </c>
      <c r="E11050">
        <v>2499</v>
      </c>
      <c r="F11050">
        <v>1249</v>
      </c>
      <c r="G11050" t="s">
        <v>683</v>
      </c>
      <c r="H11050" t="s">
        <v>32436</v>
      </c>
      <c r="I11050" t="s">
        <v>3629</v>
      </c>
      <c r="J11050" t="s">
        <v>2707</v>
      </c>
      <c r="K11050" t="s">
        <v>32437</v>
      </c>
      <c r="L11050">
        <v>14111116</v>
      </c>
      <c r="M11050">
        <f t="shared" si="344"/>
        <v>37470</v>
      </c>
      <c r="N11050" s="2">
        <f t="shared" si="345"/>
        <v>50.020008003201276</v>
      </c>
    </row>
    <row r="11051" spans="1:14" x14ac:dyDescent="0.3">
      <c r="A11051" t="s">
        <v>32438</v>
      </c>
      <c r="B11051" t="s">
        <v>8529</v>
      </c>
      <c r="C11051">
        <v>3.1</v>
      </c>
      <c r="D11051">
        <v>243</v>
      </c>
      <c r="E11051">
        <v>3699</v>
      </c>
      <c r="F11051">
        <v>739</v>
      </c>
      <c r="G11051" t="s">
        <v>683</v>
      </c>
      <c r="H11051" t="s">
        <v>32439</v>
      </c>
      <c r="I11051" t="s">
        <v>685</v>
      </c>
      <c r="J11051" t="s">
        <v>8531</v>
      </c>
      <c r="K11051" t="s">
        <v>32440</v>
      </c>
      <c r="L11051">
        <v>15713834</v>
      </c>
      <c r="M11051">
        <f t="shared" si="344"/>
        <v>179577</v>
      </c>
      <c r="N11051" s="2">
        <f t="shared" si="345"/>
        <v>80.021627466882933</v>
      </c>
    </row>
    <row r="11052" spans="1:14" x14ac:dyDescent="0.3">
      <c r="A11052" t="s">
        <v>32441</v>
      </c>
      <c r="B11052" t="s">
        <v>10366</v>
      </c>
      <c r="C11052">
        <v>4.5</v>
      </c>
      <c r="D11052">
        <v>374</v>
      </c>
      <c r="E11052">
        <v>749</v>
      </c>
      <c r="F11052">
        <v>749</v>
      </c>
      <c r="G11052" t="s">
        <v>29</v>
      </c>
      <c r="H11052" t="s">
        <v>32442</v>
      </c>
      <c r="I11052" t="s">
        <v>495</v>
      </c>
      <c r="J11052" t="s">
        <v>10368</v>
      </c>
      <c r="K11052" t="s">
        <v>32443</v>
      </c>
      <c r="L11052">
        <v>13387724</v>
      </c>
      <c r="M11052">
        <f t="shared" si="344"/>
        <v>280126</v>
      </c>
      <c r="N11052" s="2">
        <f t="shared" si="345"/>
        <v>0</v>
      </c>
    </row>
    <row r="11053" spans="1:14" x14ac:dyDescent="0.3">
      <c r="A11053" t="s">
        <v>32444</v>
      </c>
      <c r="B11053" t="s">
        <v>165</v>
      </c>
      <c r="C11053">
        <v>4.5</v>
      </c>
      <c r="D11053">
        <v>15</v>
      </c>
      <c r="E11053">
        <v>2799</v>
      </c>
      <c r="F11053">
        <v>2239</v>
      </c>
      <c r="G11053" t="s">
        <v>42</v>
      </c>
      <c r="H11053" t="s">
        <v>32445</v>
      </c>
      <c r="I11053" t="s">
        <v>862</v>
      </c>
      <c r="J11053" t="s">
        <v>168</v>
      </c>
      <c r="K11053" t="s">
        <v>32446</v>
      </c>
      <c r="L11053">
        <v>17051566</v>
      </c>
      <c r="M11053">
        <f t="shared" si="344"/>
        <v>33585</v>
      </c>
      <c r="N11053" s="2">
        <f t="shared" si="345"/>
        <v>20.007145409074671</v>
      </c>
    </row>
    <row r="11054" spans="1:14" x14ac:dyDescent="0.3">
      <c r="A11054" t="s">
        <v>32447</v>
      </c>
      <c r="B11054" t="s">
        <v>235</v>
      </c>
      <c r="C11054">
        <v>4.8</v>
      </c>
      <c r="D11054">
        <v>9</v>
      </c>
      <c r="E11054">
        <v>1499</v>
      </c>
      <c r="F11054">
        <v>1499</v>
      </c>
      <c r="G11054" t="s">
        <v>3124</v>
      </c>
      <c r="H11054" t="s">
        <v>32448</v>
      </c>
      <c r="I11054" t="s">
        <v>37</v>
      </c>
      <c r="J11054" t="s">
        <v>238</v>
      </c>
      <c r="K11054" t="e">
        <f>-yk-boys-pack-of-2-pure-cotton-printed-t-shirts</f>
        <v>#NAME?</v>
      </c>
      <c r="L11054">
        <v>15067352</v>
      </c>
      <c r="M11054">
        <f t="shared" si="344"/>
        <v>13491</v>
      </c>
      <c r="N11054" s="2">
        <f t="shared" si="345"/>
        <v>0</v>
      </c>
    </row>
    <row r="11055" spans="1:14" x14ac:dyDescent="0.3">
      <c r="A11055" t="s">
        <v>3754</v>
      </c>
      <c r="B11055" t="s">
        <v>14281</v>
      </c>
      <c r="C11055">
        <v>5</v>
      </c>
      <c r="D11055">
        <v>7</v>
      </c>
      <c r="E11055">
        <v>1499</v>
      </c>
      <c r="F11055">
        <v>899</v>
      </c>
      <c r="G11055" t="s">
        <v>18156</v>
      </c>
      <c r="H11055" t="s">
        <v>32449</v>
      </c>
      <c r="I11055" t="s">
        <v>938</v>
      </c>
      <c r="J11055" t="s">
        <v>14283</v>
      </c>
      <c r="K11055" t="s">
        <v>32450</v>
      </c>
      <c r="L11055">
        <v>17734590</v>
      </c>
      <c r="M11055">
        <f t="shared" si="344"/>
        <v>6293</v>
      </c>
      <c r="N11055" s="2">
        <f t="shared" si="345"/>
        <v>40.026684456304203</v>
      </c>
    </row>
    <row r="11056" spans="1:14" x14ac:dyDescent="0.3">
      <c r="A11056" t="s">
        <v>4452</v>
      </c>
      <c r="B11056" t="s">
        <v>4453</v>
      </c>
      <c r="C11056">
        <v>4.5999999999999996</v>
      </c>
      <c r="D11056">
        <v>12</v>
      </c>
      <c r="E11056">
        <v>6950</v>
      </c>
      <c r="F11056">
        <v>1737</v>
      </c>
      <c r="G11056" t="s">
        <v>16</v>
      </c>
      <c r="H11056" t="s">
        <v>32451</v>
      </c>
      <c r="I11056" t="s">
        <v>177</v>
      </c>
      <c r="J11056" t="s">
        <v>4455</v>
      </c>
      <c r="K11056" t="s">
        <v>32452</v>
      </c>
      <c r="L11056">
        <v>15307250</v>
      </c>
      <c r="M11056">
        <f t="shared" si="344"/>
        <v>20844</v>
      </c>
      <c r="N11056" s="2">
        <f t="shared" si="345"/>
        <v>75.007194244604307</v>
      </c>
    </row>
    <row r="11057" spans="1:14" x14ac:dyDescent="0.3">
      <c r="A11057" t="s">
        <v>1613</v>
      </c>
      <c r="B11057" t="s">
        <v>80</v>
      </c>
      <c r="C11057">
        <v>4</v>
      </c>
      <c r="D11057">
        <v>32</v>
      </c>
      <c r="E11057">
        <v>2199</v>
      </c>
      <c r="F11057">
        <v>1099</v>
      </c>
      <c r="G11057" t="s">
        <v>563</v>
      </c>
      <c r="H11057" t="s">
        <v>32453</v>
      </c>
      <c r="I11057" t="s">
        <v>297</v>
      </c>
      <c r="J11057" t="s">
        <v>84</v>
      </c>
      <c r="K11057" t="s">
        <v>32454</v>
      </c>
      <c r="L11057">
        <v>15269364</v>
      </c>
      <c r="M11057">
        <f t="shared" si="344"/>
        <v>35168</v>
      </c>
      <c r="N11057" s="2">
        <f t="shared" si="345"/>
        <v>50.022737608003645</v>
      </c>
    </row>
    <row r="11058" spans="1:14" x14ac:dyDescent="0.3">
      <c r="A11058" t="s">
        <v>32455</v>
      </c>
      <c r="B11058" t="s">
        <v>4000</v>
      </c>
      <c r="C11058">
        <v>4</v>
      </c>
      <c r="D11058">
        <v>14</v>
      </c>
      <c r="E11058">
        <v>2199</v>
      </c>
      <c r="F11058">
        <v>857</v>
      </c>
      <c r="G11058" t="s">
        <v>29</v>
      </c>
      <c r="H11058" t="s">
        <v>32456</v>
      </c>
      <c r="I11058" t="s">
        <v>50</v>
      </c>
      <c r="J11058" t="s">
        <v>4002</v>
      </c>
      <c r="K11058" t="s">
        <v>32457</v>
      </c>
      <c r="L11058">
        <v>15618722</v>
      </c>
      <c r="M11058">
        <f t="shared" si="344"/>
        <v>11998</v>
      </c>
      <c r="N11058" s="2">
        <f t="shared" si="345"/>
        <v>61.02773988176444</v>
      </c>
    </row>
    <row r="11059" spans="1:14" x14ac:dyDescent="0.3">
      <c r="A11059" t="s">
        <v>4402</v>
      </c>
      <c r="B11059" t="s">
        <v>7059</v>
      </c>
      <c r="C11059">
        <v>3.6</v>
      </c>
      <c r="D11059">
        <v>37</v>
      </c>
      <c r="E11059">
        <v>999</v>
      </c>
      <c r="F11059">
        <v>869</v>
      </c>
      <c r="G11059" t="s">
        <v>42</v>
      </c>
      <c r="H11059" t="s">
        <v>32458</v>
      </c>
      <c r="I11059" t="s">
        <v>110</v>
      </c>
      <c r="J11059" t="s">
        <v>7062</v>
      </c>
      <c r="K11059" t="s">
        <v>32459</v>
      </c>
      <c r="L11059">
        <v>17037550</v>
      </c>
      <c r="M11059">
        <f t="shared" si="344"/>
        <v>32153</v>
      </c>
      <c r="N11059" s="2">
        <f t="shared" si="345"/>
        <v>13.013013013013014</v>
      </c>
    </row>
    <row r="11060" spans="1:14" x14ac:dyDescent="0.3">
      <c r="A11060" t="s">
        <v>9908</v>
      </c>
      <c r="B11060" t="s">
        <v>465</v>
      </c>
      <c r="C11060">
        <v>4.5</v>
      </c>
      <c r="D11060">
        <v>76</v>
      </c>
      <c r="E11060">
        <v>549</v>
      </c>
      <c r="F11060">
        <v>549</v>
      </c>
      <c r="G11060" t="s">
        <v>466</v>
      </c>
      <c r="H11060" t="s">
        <v>32460</v>
      </c>
      <c r="I11060" t="s">
        <v>37</v>
      </c>
      <c r="J11060" t="s">
        <v>468</v>
      </c>
      <c r="K11060" t="s">
        <v>32461</v>
      </c>
      <c r="L11060">
        <v>9874459</v>
      </c>
      <c r="M11060">
        <f t="shared" si="344"/>
        <v>41724</v>
      </c>
      <c r="N11060" s="2">
        <f t="shared" si="345"/>
        <v>0</v>
      </c>
    </row>
    <row r="11061" spans="1:14" x14ac:dyDescent="0.3">
      <c r="A11061" t="s">
        <v>7839</v>
      </c>
      <c r="B11061" t="s">
        <v>4407</v>
      </c>
      <c r="C11061">
        <v>4.4000000000000004</v>
      </c>
      <c r="D11061">
        <v>393</v>
      </c>
      <c r="E11061">
        <v>6099</v>
      </c>
      <c r="F11061">
        <v>1809</v>
      </c>
      <c r="G11061" t="s">
        <v>95</v>
      </c>
      <c r="H11061" t="s">
        <v>32462</v>
      </c>
      <c r="I11061" t="s">
        <v>126</v>
      </c>
      <c r="J11061" t="s">
        <v>4409</v>
      </c>
      <c r="K11061" t="s">
        <v>7841</v>
      </c>
      <c r="L11061">
        <v>15019264</v>
      </c>
      <c r="M11061">
        <f t="shared" si="344"/>
        <v>710937</v>
      </c>
      <c r="N11061" s="2">
        <f t="shared" si="345"/>
        <v>70.33939990162321</v>
      </c>
    </row>
    <row r="11062" spans="1:14" x14ac:dyDescent="0.3">
      <c r="A11062" t="s">
        <v>32463</v>
      </c>
      <c r="B11062" t="s">
        <v>3865</v>
      </c>
      <c r="C11062">
        <v>3.8</v>
      </c>
      <c r="D11062">
        <v>20</v>
      </c>
      <c r="E11062">
        <v>1098</v>
      </c>
      <c r="F11062">
        <v>439</v>
      </c>
      <c r="G11062" t="s">
        <v>67</v>
      </c>
      <c r="H11062" t="s">
        <v>32464</v>
      </c>
      <c r="I11062" t="s">
        <v>862</v>
      </c>
      <c r="J11062" t="s">
        <v>3867</v>
      </c>
      <c r="K11062" t="s">
        <v>32465</v>
      </c>
      <c r="L11062">
        <v>15363100</v>
      </c>
      <c r="M11062">
        <f t="shared" si="344"/>
        <v>8780</v>
      </c>
      <c r="N11062" s="2">
        <f t="shared" si="345"/>
        <v>60.01821493624773</v>
      </c>
    </row>
    <row r="11063" spans="1:14" x14ac:dyDescent="0.3">
      <c r="A11063" t="s">
        <v>32466</v>
      </c>
      <c r="B11063" t="s">
        <v>165</v>
      </c>
      <c r="C11063">
        <v>4.5</v>
      </c>
      <c r="D11063">
        <v>44</v>
      </c>
      <c r="E11063">
        <v>1499</v>
      </c>
      <c r="F11063">
        <v>749</v>
      </c>
      <c r="G11063" t="s">
        <v>29</v>
      </c>
      <c r="H11063" t="s">
        <v>32467</v>
      </c>
      <c r="I11063" t="s">
        <v>37</v>
      </c>
      <c r="J11063" t="s">
        <v>168</v>
      </c>
      <c r="K11063" t="s">
        <v>32468</v>
      </c>
      <c r="L11063">
        <v>14918906</v>
      </c>
      <c r="M11063">
        <f t="shared" si="344"/>
        <v>32956</v>
      </c>
      <c r="N11063" s="2">
        <f t="shared" si="345"/>
        <v>50.033355570380259</v>
      </c>
    </row>
    <row r="11064" spans="1:14" x14ac:dyDescent="0.3">
      <c r="A11064" t="s">
        <v>32469</v>
      </c>
      <c r="B11064" t="s">
        <v>1239</v>
      </c>
      <c r="C11064">
        <v>4.2</v>
      </c>
      <c r="D11064">
        <v>25</v>
      </c>
      <c r="E11064">
        <v>3449</v>
      </c>
      <c r="F11064">
        <v>1000</v>
      </c>
      <c r="G11064" t="s">
        <v>16</v>
      </c>
      <c r="H11064" t="s">
        <v>32470</v>
      </c>
      <c r="I11064" t="s">
        <v>1241</v>
      </c>
      <c r="J11064" t="s">
        <v>1242</v>
      </c>
      <c r="K11064" t="s">
        <v>32471</v>
      </c>
      <c r="L11064">
        <v>15547726</v>
      </c>
      <c r="M11064">
        <f t="shared" si="344"/>
        <v>25000</v>
      </c>
      <c r="N11064" s="2">
        <f t="shared" si="345"/>
        <v>71.006088721368513</v>
      </c>
    </row>
    <row r="11065" spans="1:14" x14ac:dyDescent="0.3">
      <c r="A11065" t="s">
        <v>32472</v>
      </c>
      <c r="B11065" t="s">
        <v>165</v>
      </c>
      <c r="C11065">
        <v>3.8</v>
      </c>
      <c r="D11065">
        <v>6</v>
      </c>
      <c r="E11065">
        <v>7999</v>
      </c>
      <c r="F11065">
        <v>5599</v>
      </c>
      <c r="G11065" t="s">
        <v>1474</v>
      </c>
      <c r="H11065" t="s">
        <v>32473</v>
      </c>
      <c r="I11065" t="s">
        <v>685</v>
      </c>
      <c r="J11065" t="s">
        <v>168</v>
      </c>
      <c r="K11065" t="s">
        <v>32474</v>
      </c>
      <c r="L11065">
        <v>16962420</v>
      </c>
      <c r="M11065">
        <f t="shared" si="344"/>
        <v>33594</v>
      </c>
      <c r="N11065" s="2">
        <f t="shared" si="345"/>
        <v>30.003750468808597</v>
      </c>
    </row>
    <row r="11066" spans="1:14" x14ac:dyDescent="0.3">
      <c r="A11066" t="s">
        <v>1821</v>
      </c>
      <c r="B11066" t="s">
        <v>87</v>
      </c>
      <c r="C11066">
        <v>4.2</v>
      </c>
      <c r="D11066">
        <v>23</v>
      </c>
      <c r="E11066">
        <v>4999</v>
      </c>
      <c r="F11066">
        <v>1499</v>
      </c>
      <c r="G11066" t="s">
        <v>16</v>
      </c>
      <c r="H11066" t="s">
        <v>32475</v>
      </c>
      <c r="I11066" t="s">
        <v>177</v>
      </c>
      <c r="J11066" t="s">
        <v>91</v>
      </c>
      <c r="K11066" t="s">
        <v>32476</v>
      </c>
      <c r="L11066">
        <v>15320294</v>
      </c>
      <c r="M11066">
        <f t="shared" si="344"/>
        <v>34477</v>
      </c>
      <c r="N11066" s="2">
        <f t="shared" si="345"/>
        <v>70.014002800560121</v>
      </c>
    </row>
    <row r="11067" spans="1:14" x14ac:dyDescent="0.3">
      <c r="A11067" t="s">
        <v>22617</v>
      </c>
      <c r="B11067" t="s">
        <v>7733</v>
      </c>
      <c r="C11067">
        <v>3.5</v>
      </c>
      <c r="D11067">
        <v>6</v>
      </c>
      <c r="E11067">
        <v>2395</v>
      </c>
      <c r="F11067">
        <v>1556</v>
      </c>
      <c r="G11067" t="s">
        <v>2167</v>
      </c>
      <c r="H11067" t="s">
        <v>32477</v>
      </c>
      <c r="I11067" t="s">
        <v>446</v>
      </c>
      <c r="J11067" t="s">
        <v>7735</v>
      </c>
      <c r="K11067" t="s">
        <v>32478</v>
      </c>
      <c r="L11067">
        <v>15820500</v>
      </c>
      <c r="M11067">
        <f t="shared" si="344"/>
        <v>9336</v>
      </c>
      <c r="N11067" s="2">
        <f t="shared" si="345"/>
        <v>35.031315240083508</v>
      </c>
    </row>
    <row r="11068" spans="1:14" x14ac:dyDescent="0.3">
      <c r="A11068" t="s">
        <v>32479</v>
      </c>
      <c r="B11068" t="s">
        <v>6207</v>
      </c>
      <c r="C11068">
        <v>4.2</v>
      </c>
      <c r="D11068">
        <v>68</v>
      </c>
      <c r="E11068">
        <v>1429</v>
      </c>
      <c r="F11068">
        <v>1286</v>
      </c>
      <c r="G11068" t="s">
        <v>2159</v>
      </c>
      <c r="H11068" t="s">
        <v>32480</v>
      </c>
      <c r="I11068" t="s">
        <v>50</v>
      </c>
      <c r="J11068" t="s">
        <v>6209</v>
      </c>
      <c r="K11068" t="s">
        <v>32481</v>
      </c>
      <c r="L11068">
        <v>13975872</v>
      </c>
      <c r="M11068">
        <f t="shared" si="344"/>
        <v>87448</v>
      </c>
      <c r="N11068" s="2">
        <f t="shared" si="345"/>
        <v>10.006997900629811</v>
      </c>
    </row>
    <row r="11069" spans="1:14" x14ac:dyDescent="0.3">
      <c r="A11069" t="s">
        <v>21</v>
      </c>
      <c r="B11069" t="s">
        <v>3055</v>
      </c>
      <c r="C11069">
        <v>4.8</v>
      </c>
      <c r="D11069">
        <v>19</v>
      </c>
      <c r="E11069">
        <v>4199</v>
      </c>
      <c r="F11069">
        <v>3569</v>
      </c>
      <c r="G11069" t="s">
        <v>16</v>
      </c>
      <c r="H11069" t="s">
        <v>32482</v>
      </c>
      <c r="I11069" t="s">
        <v>24</v>
      </c>
      <c r="J11069" t="s">
        <v>3057</v>
      </c>
      <c r="K11069" t="s">
        <v>32483</v>
      </c>
      <c r="L11069">
        <v>9844859</v>
      </c>
      <c r="M11069">
        <f t="shared" si="344"/>
        <v>67811</v>
      </c>
      <c r="N11069" s="2">
        <f t="shared" si="345"/>
        <v>15.003572279114074</v>
      </c>
    </row>
    <row r="11070" spans="1:14" x14ac:dyDescent="0.3">
      <c r="A11070" t="s">
        <v>32484</v>
      </c>
      <c r="B11070" t="s">
        <v>4592</v>
      </c>
      <c r="C11070">
        <v>4.5999999999999996</v>
      </c>
      <c r="D11070">
        <v>430</v>
      </c>
      <c r="E11070">
        <v>380</v>
      </c>
      <c r="F11070">
        <v>323</v>
      </c>
      <c r="G11070" t="s">
        <v>1503</v>
      </c>
      <c r="H11070" t="s">
        <v>32485</v>
      </c>
      <c r="I11070" t="s">
        <v>2497</v>
      </c>
      <c r="J11070" t="s">
        <v>4594</v>
      </c>
      <c r="K11070" t="s">
        <v>32486</v>
      </c>
      <c r="L11070">
        <v>13028218</v>
      </c>
      <c r="M11070">
        <f t="shared" si="344"/>
        <v>138890</v>
      </c>
      <c r="N11070" s="2">
        <f t="shared" si="345"/>
        <v>15</v>
      </c>
    </row>
    <row r="11071" spans="1:14" x14ac:dyDescent="0.3">
      <c r="A11071" t="s">
        <v>32487</v>
      </c>
      <c r="B11071" t="s">
        <v>2935</v>
      </c>
      <c r="C11071">
        <v>4.2</v>
      </c>
      <c r="D11071">
        <v>88</v>
      </c>
      <c r="E11071">
        <v>3649</v>
      </c>
      <c r="F11071">
        <v>948</v>
      </c>
      <c r="G11071" t="s">
        <v>95</v>
      </c>
      <c r="H11071" t="s">
        <v>32488</v>
      </c>
      <c r="I11071" t="s">
        <v>44</v>
      </c>
      <c r="J11071" t="s">
        <v>2937</v>
      </c>
      <c r="K11071" t="s">
        <v>32489</v>
      </c>
      <c r="L11071">
        <v>12487392</v>
      </c>
      <c r="M11071">
        <f t="shared" si="344"/>
        <v>83424</v>
      </c>
      <c r="N11071" s="2">
        <f t="shared" si="345"/>
        <v>74.020279528637971</v>
      </c>
    </row>
    <row r="11072" spans="1:14" x14ac:dyDescent="0.3">
      <c r="A11072" t="s">
        <v>32490</v>
      </c>
      <c r="B11072" t="s">
        <v>4726</v>
      </c>
      <c r="C11072">
        <v>4.5999999999999996</v>
      </c>
      <c r="D11072">
        <v>5</v>
      </c>
      <c r="E11072">
        <v>1199</v>
      </c>
      <c r="F11072">
        <v>479</v>
      </c>
      <c r="G11072" t="s">
        <v>29</v>
      </c>
      <c r="H11072" t="s">
        <v>32491</v>
      </c>
      <c r="I11072" t="s">
        <v>862</v>
      </c>
      <c r="J11072" t="s">
        <v>4728</v>
      </c>
      <c r="K11072" t="s">
        <v>32492</v>
      </c>
      <c r="L11072">
        <v>17048084</v>
      </c>
      <c r="M11072">
        <f t="shared" si="344"/>
        <v>2395</v>
      </c>
      <c r="N11072" s="2">
        <f t="shared" si="345"/>
        <v>60.050041701417847</v>
      </c>
    </row>
    <row r="11073" spans="1:14" x14ac:dyDescent="0.3">
      <c r="A11073" t="s">
        <v>32493</v>
      </c>
      <c r="B11073" t="s">
        <v>371</v>
      </c>
      <c r="C11073">
        <v>4</v>
      </c>
      <c r="D11073">
        <v>81</v>
      </c>
      <c r="E11073">
        <v>2995</v>
      </c>
      <c r="F11073">
        <v>778</v>
      </c>
      <c r="G11073" t="s">
        <v>74</v>
      </c>
      <c r="H11073" t="s">
        <v>32494</v>
      </c>
      <c r="I11073" t="s">
        <v>685</v>
      </c>
      <c r="J11073" t="s">
        <v>374</v>
      </c>
      <c r="K11073" t="s">
        <v>32495</v>
      </c>
      <c r="L11073">
        <v>14693822</v>
      </c>
      <c r="M11073">
        <f t="shared" si="344"/>
        <v>63018</v>
      </c>
      <c r="N11073" s="2">
        <f t="shared" si="345"/>
        <v>74.023372287145236</v>
      </c>
    </row>
    <row r="11074" spans="1:14" x14ac:dyDescent="0.3">
      <c r="A11074" t="s">
        <v>6048</v>
      </c>
      <c r="B11074" t="s">
        <v>15119</v>
      </c>
      <c r="C11074">
        <v>4.0999999999999996</v>
      </c>
      <c r="D11074">
        <v>10</v>
      </c>
      <c r="E11074">
        <v>1499</v>
      </c>
      <c r="F11074">
        <v>389</v>
      </c>
      <c r="G11074" t="s">
        <v>335</v>
      </c>
      <c r="H11074" t="s">
        <v>32496</v>
      </c>
      <c r="I11074" t="s">
        <v>37</v>
      </c>
      <c r="J11074" t="s">
        <v>15121</v>
      </c>
      <c r="K11074" t="s">
        <v>32497</v>
      </c>
      <c r="L11074">
        <v>17635348</v>
      </c>
      <c r="M11074">
        <f t="shared" si="344"/>
        <v>3890</v>
      </c>
      <c r="N11074" s="2">
        <f t="shared" si="345"/>
        <v>74.049366244162769</v>
      </c>
    </row>
    <row r="11075" spans="1:14" x14ac:dyDescent="0.3">
      <c r="A11075" t="s">
        <v>32498</v>
      </c>
      <c r="B11075" t="s">
        <v>917</v>
      </c>
      <c r="C11075">
        <v>4.5</v>
      </c>
      <c r="D11075">
        <v>15</v>
      </c>
      <c r="E11075">
        <v>899</v>
      </c>
      <c r="F11075">
        <v>539</v>
      </c>
      <c r="G11075" t="s">
        <v>29</v>
      </c>
      <c r="H11075" t="s">
        <v>32499</v>
      </c>
      <c r="I11075" t="s">
        <v>56</v>
      </c>
      <c r="J11075" t="s">
        <v>919</v>
      </c>
      <c r="K11075" t="s">
        <v>32500</v>
      </c>
      <c r="L11075">
        <v>17706084</v>
      </c>
      <c r="M11075">
        <f t="shared" ref="M11075:M11138" si="346">D11075*F11075</f>
        <v>8085</v>
      </c>
      <c r="N11075" s="2">
        <f t="shared" ref="N11075:N11138" si="347">((E11075-F11075)/E11075) *100</f>
        <v>40.044493882091217</v>
      </c>
    </row>
    <row r="11076" spans="1:14" x14ac:dyDescent="0.3">
      <c r="A11076" t="s">
        <v>32501</v>
      </c>
      <c r="B11076" t="s">
        <v>1382</v>
      </c>
      <c r="C11076">
        <v>4.5999999999999996</v>
      </c>
      <c r="D11076">
        <v>8</v>
      </c>
      <c r="E11076">
        <v>1999</v>
      </c>
      <c r="F11076">
        <v>799</v>
      </c>
      <c r="G11076" t="s">
        <v>124</v>
      </c>
      <c r="H11076" t="s">
        <v>32502</v>
      </c>
      <c r="I11076" t="s">
        <v>132</v>
      </c>
      <c r="J11076" t="s">
        <v>1384</v>
      </c>
      <c r="K11076" t="s">
        <v>32503</v>
      </c>
      <c r="L11076">
        <v>17102432</v>
      </c>
      <c r="M11076">
        <f t="shared" si="346"/>
        <v>6392</v>
      </c>
      <c r="N11076" s="2">
        <f t="shared" si="347"/>
        <v>60.030015007503756</v>
      </c>
    </row>
    <row r="11077" spans="1:14" x14ac:dyDescent="0.3">
      <c r="A11077" t="s">
        <v>32504</v>
      </c>
      <c r="B11077" t="s">
        <v>689</v>
      </c>
      <c r="C11077">
        <v>4.4000000000000004</v>
      </c>
      <c r="D11077">
        <v>110</v>
      </c>
      <c r="E11077">
        <v>3090</v>
      </c>
      <c r="F11077">
        <v>1545</v>
      </c>
      <c r="G11077" t="s">
        <v>690</v>
      </c>
      <c r="H11077" t="s">
        <v>32505</v>
      </c>
      <c r="I11077" t="s">
        <v>586</v>
      </c>
      <c r="J11077" t="s">
        <v>692</v>
      </c>
      <c r="K11077" t="s">
        <v>32506</v>
      </c>
      <c r="L11077">
        <v>14619170</v>
      </c>
      <c r="M11077">
        <f t="shared" si="346"/>
        <v>169950</v>
      </c>
      <c r="N11077" s="2">
        <f t="shared" si="347"/>
        <v>50</v>
      </c>
    </row>
    <row r="11078" spans="1:14" x14ac:dyDescent="0.3">
      <c r="A11078" t="s">
        <v>30186</v>
      </c>
      <c r="B11078" t="s">
        <v>10705</v>
      </c>
      <c r="C11078">
        <v>4.3</v>
      </c>
      <c r="D11078">
        <v>15</v>
      </c>
      <c r="E11078">
        <v>1230</v>
      </c>
      <c r="F11078">
        <v>590</v>
      </c>
      <c r="G11078" t="s">
        <v>29</v>
      </c>
      <c r="H11078" t="s">
        <v>32507</v>
      </c>
      <c r="I11078" t="s">
        <v>97</v>
      </c>
      <c r="J11078" t="s">
        <v>10707</v>
      </c>
      <c r="K11078" t="s">
        <v>32508</v>
      </c>
      <c r="L11078">
        <v>16988946</v>
      </c>
      <c r="M11078">
        <f t="shared" si="346"/>
        <v>8850</v>
      </c>
      <c r="N11078" s="2">
        <f t="shared" si="347"/>
        <v>52.032520325203258</v>
      </c>
    </row>
    <row r="11079" spans="1:14" x14ac:dyDescent="0.3">
      <c r="A11079" t="s">
        <v>32509</v>
      </c>
      <c r="B11079" t="s">
        <v>1267</v>
      </c>
      <c r="C11079">
        <v>4.5</v>
      </c>
      <c r="D11079">
        <v>26</v>
      </c>
      <c r="E11079">
        <v>3499</v>
      </c>
      <c r="F11079">
        <v>1399</v>
      </c>
      <c r="G11079" t="s">
        <v>409</v>
      </c>
      <c r="H11079" t="s">
        <v>32510</v>
      </c>
      <c r="I11079" t="s">
        <v>891</v>
      </c>
      <c r="J11079" t="s">
        <v>1270</v>
      </c>
      <c r="K11079" t="s">
        <v>32511</v>
      </c>
      <c r="L11079">
        <v>16732906</v>
      </c>
      <c r="M11079">
        <f t="shared" si="346"/>
        <v>36374</v>
      </c>
      <c r="N11079" s="2">
        <f t="shared" si="347"/>
        <v>60.017147756501856</v>
      </c>
    </row>
    <row r="11080" spans="1:14" x14ac:dyDescent="0.3">
      <c r="A11080" t="s">
        <v>5153</v>
      </c>
      <c r="B11080" t="s">
        <v>3055</v>
      </c>
      <c r="C11080">
        <v>2.2000000000000002</v>
      </c>
      <c r="D11080">
        <v>9</v>
      </c>
      <c r="E11080">
        <v>5995</v>
      </c>
      <c r="F11080">
        <v>3896</v>
      </c>
      <c r="G11080" t="s">
        <v>16</v>
      </c>
      <c r="H11080" t="s">
        <v>32512</v>
      </c>
      <c r="I11080" t="s">
        <v>177</v>
      </c>
      <c r="J11080" t="s">
        <v>3057</v>
      </c>
      <c r="K11080" t="s">
        <v>32513</v>
      </c>
      <c r="L11080">
        <v>18356354</v>
      </c>
      <c r="M11080">
        <f t="shared" si="346"/>
        <v>35064</v>
      </c>
      <c r="N11080" s="2">
        <f t="shared" si="347"/>
        <v>35.012510425354456</v>
      </c>
    </row>
    <row r="11081" spans="1:14" x14ac:dyDescent="0.3">
      <c r="A11081" t="s">
        <v>24841</v>
      </c>
      <c r="B11081" t="s">
        <v>80</v>
      </c>
      <c r="C11081">
        <v>4.0999999999999996</v>
      </c>
      <c r="D11081">
        <v>16</v>
      </c>
      <c r="E11081">
        <v>2899</v>
      </c>
      <c r="F11081">
        <v>1014</v>
      </c>
      <c r="G11081" t="s">
        <v>1474</v>
      </c>
      <c r="H11081" t="s">
        <v>32514</v>
      </c>
      <c r="I11081" t="s">
        <v>685</v>
      </c>
      <c r="J11081" t="s">
        <v>84</v>
      </c>
      <c r="K11081" t="s">
        <v>32515</v>
      </c>
      <c r="L11081">
        <v>15202106</v>
      </c>
      <c r="M11081">
        <f t="shared" si="346"/>
        <v>16224</v>
      </c>
      <c r="N11081" s="2">
        <f t="shared" si="347"/>
        <v>65.02242152466367</v>
      </c>
    </row>
    <row r="11082" spans="1:14" x14ac:dyDescent="0.3">
      <c r="A11082" t="s">
        <v>32516</v>
      </c>
      <c r="B11082" t="s">
        <v>1593</v>
      </c>
      <c r="C11082">
        <v>4.2</v>
      </c>
      <c r="D11082">
        <v>666</v>
      </c>
      <c r="E11082">
        <v>250</v>
      </c>
      <c r="F11082">
        <v>175</v>
      </c>
      <c r="G11082" t="s">
        <v>16</v>
      </c>
      <c r="H11082" t="s">
        <v>32517</v>
      </c>
      <c r="I11082" t="s">
        <v>802</v>
      </c>
      <c r="J11082" t="s">
        <v>1596</v>
      </c>
      <c r="K11082" t="s">
        <v>32518</v>
      </c>
      <c r="L11082">
        <v>1300570</v>
      </c>
      <c r="M11082">
        <f t="shared" si="346"/>
        <v>116550</v>
      </c>
      <c r="N11082" s="2">
        <f t="shared" si="347"/>
        <v>30</v>
      </c>
    </row>
    <row r="11083" spans="1:14" x14ac:dyDescent="0.3">
      <c r="A11083" t="s">
        <v>5509</v>
      </c>
      <c r="B11083" t="s">
        <v>3284</v>
      </c>
      <c r="C11083">
        <v>3.8</v>
      </c>
      <c r="D11083">
        <v>15</v>
      </c>
      <c r="E11083">
        <v>1999</v>
      </c>
      <c r="F11083">
        <v>1199</v>
      </c>
      <c r="G11083" t="s">
        <v>563</v>
      </c>
      <c r="H11083" t="s">
        <v>32519</v>
      </c>
      <c r="I11083" t="s">
        <v>297</v>
      </c>
      <c r="J11083" t="s">
        <v>3286</v>
      </c>
      <c r="K11083" t="s">
        <v>32520</v>
      </c>
      <c r="L11083">
        <v>17120804</v>
      </c>
      <c r="M11083">
        <f t="shared" si="346"/>
        <v>17985</v>
      </c>
      <c r="N11083" s="2">
        <f t="shared" si="347"/>
        <v>40.020010005002497</v>
      </c>
    </row>
    <row r="11084" spans="1:14" x14ac:dyDescent="0.3">
      <c r="A11084" t="s">
        <v>32521</v>
      </c>
      <c r="B11084" t="s">
        <v>54</v>
      </c>
      <c r="C11084">
        <v>3.6</v>
      </c>
      <c r="D11084">
        <v>8</v>
      </c>
      <c r="E11084">
        <v>2199</v>
      </c>
      <c r="F11084">
        <v>769</v>
      </c>
      <c r="G11084" t="s">
        <v>242</v>
      </c>
      <c r="H11084" t="s">
        <v>32522</v>
      </c>
      <c r="I11084" t="s">
        <v>244</v>
      </c>
      <c r="J11084" t="s">
        <v>57</v>
      </c>
      <c r="K11084" t="s">
        <v>32523</v>
      </c>
      <c r="L11084">
        <v>14921934</v>
      </c>
      <c r="M11084">
        <f t="shared" si="346"/>
        <v>6152</v>
      </c>
      <c r="N11084" s="2">
        <f t="shared" si="347"/>
        <v>65.029558890404729</v>
      </c>
    </row>
    <row r="11085" spans="1:14" x14ac:dyDescent="0.3">
      <c r="A11085" t="s">
        <v>32524</v>
      </c>
      <c r="B11085" t="s">
        <v>733</v>
      </c>
      <c r="C11085">
        <v>3.9</v>
      </c>
      <c r="D11085">
        <v>69</v>
      </c>
      <c r="E11085">
        <v>1599</v>
      </c>
      <c r="F11085">
        <v>767</v>
      </c>
      <c r="G11085" t="s">
        <v>838</v>
      </c>
      <c r="H11085" t="s">
        <v>32525</v>
      </c>
      <c r="I11085" t="s">
        <v>446</v>
      </c>
      <c r="J11085" t="s">
        <v>735</v>
      </c>
      <c r="K11085" t="s">
        <v>32526</v>
      </c>
      <c r="L11085">
        <v>16267090</v>
      </c>
      <c r="M11085">
        <f t="shared" si="346"/>
        <v>52923</v>
      </c>
      <c r="N11085" s="2">
        <f t="shared" si="347"/>
        <v>52.032520325203258</v>
      </c>
    </row>
    <row r="11086" spans="1:14" x14ac:dyDescent="0.3">
      <c r="A11086" t="s">
        <v>32527</v>
      </c>
      <c r="B11086" t="s">
        <v>10730</v>
      </c>
      <c r="C11086">
        <v>4</v>
      </c>
      <c r="D11086">
        <v>41</v>
      </c>
      <c r="E11086">
        <v>2999</v>
      </c>
      <c r="F11086">
        <v>2099</v>
      </c>
      <c r="G11086" t="s">
        <v>16</v>
      </c>
      <c r="H11086" t="s">
        <v>32528</v>
      </c>
      <c r="I11086" t="s">
        <v>541</v>
      </c>
      <c r="J11086" t="s">
        <v>10732</v>
      </c>
      <c r="K11086" t="s">
        <v>32529</v>
      </c>
      <c r="L11086">
        <v>14416642</v>
      </c>
      <c r="M11086">
        <f t="shared" si="346"/>
        <v>86059</v>
      </c>
      <c r="N11086" s="2">
        <f t="shared" si="347"/>
        <v>30.010003334444811</v>
      </c>
    </row>
    <row r="11087" spans="1:14" x14ac:dyDescent="0.3">
      <c r="A11087" t="s">
        <v>5785</v>
      </c>
      <c r="B11087" t="s">
        <v>230</v>
      </c>
      <c r="C11087">
        <v>4.3</v>
      </c>
      <c r="D11087">
        <v>23</v>
      </c>
      <c r="E11087">
        <v>799</v>
      </c>
      <c r="F11087">
        <v>479</v>
      </c>
      <c r="G11087" t="s">
        <v>67</v>
      </c>
      <c r="H11087" t="s">
        <v>32530</v>
      </c>
      <c r="I11087" t="s">
        <v>37</v>
      </c>
      <c r="J11087" t="s">
        <v>232</v>
      </c>
      <c r="K11087" t="s">
        <v>32531</v>
      </c>
      <c r="L11087">
        <v>16998152</v>
      </c>
      <c r="M11087">
        <f t="shared" si="346"/>
        <v>11017</v>
      </c>
      <c r="N11087" s="2">
        <f t="shared" si="347"/>
        <v>40.050062578222779</v>
      </c>
    </row>
    <row r="11088" spans="1:14" x14ac:dyDescent="0.3">
      <c r="A11088" t="s">
        <v>449</v>
      </c>
      <c r="B11088" t="s">
        <v>733</v>
      </c>
      <c r="C11088">
        <v>4.5</v>
      </c>
      <c r="D11088">
        <v>11</v>
      </c>
      <c r="E11088">
        <v>1199</v>
      </c>
      <c r="F11088">
        <v>491</v>
      </c>
      <c r="G11088" t="s">
        <v>1657</v>
      </c>
      <c r="H11088" t="s">
        <v>32532</v>
      </c>
      <c r="I11088" t="s">
        <v>297</v>
      </c>
      <c r="J11088" t="s">
        <v>735</v>
      </c>
      <c r="K11088" t="s">
        <v>32533</v>
      </c>
      <c r="L11088">
        <v>17580006</v>
      </c>
      <c r="M11088">
        <f t="shared" si="346"/>
        <v>5401</v>
      </c>
      <c r="N11088" s="2">
        <f t="shared" si="347"/>
        <v>59.049207673060891</v>
      </c>
    </row>
    <row r="11089" spans="1:14" x14ac:dyDescent="0.3">
      <c r="A11089" t="s">
        <v>32534</v>
      </c>
      <c r="B11089" t="s">
        <v>3401</v>
      </c>
      <c r="C11089">
        <v>4.0999999999999996</v>
      </c>
      <c r="D11089">
        <v>20</v>
      </c>
      <c r="E11089">
        <v>2499</v>
      </c>
      <c r="F11089">
        <v>2124</v>
      </c>
      <c r="G11089" t="s">
        <v>29</v>
      </c>
      <c r="H11089" t="s">
        <v>32535</v>
      </c>
      <c r="I11089" t="s">
        <v>862</v>
      </c>
      <c r="J11089" t="s">
        <v>3403</v>
      </c>
      <c r="K11089" t="s">
        <v>32536</v>
      </c>
      <c r="L11089">
        <v>17002800</v>
      </c>
      <c r="M11089">
        <f t="shared" si="346"/>
        <v>42480</v>
      </c>
      <c r="N11089" s="2">
        <f t="shared" si="347"/>
        <v>15.006002400960384</v>
      </c>
    </row>
    <row r="11090" spans="1:14" x14ac:dyDescent="0.3">
      <c r="A11090" t="s">
        <v>13392</v>
      </c>
      <c r="B11090" t="s">
        <v>2812</v>
      </c>
      <c r="C11090">
        <v>4.2</v>
      </c>
      <c r="D11090">
        <v>214</v>
      </c>
      <c r="E11090">
        <v>599</v>
      </c>
      <c r="F11090">
        <v>299</v>
      </c>
      <c r="G11090" t="s">
        <v>32537</v>
      </c>
      <c r="H11090" t="s">
        <v>32538</v>
      </c>
      <c r="I11090" t="s">
        <v>110</v>
      </c>
      <c r="J11090" t="s">
        <v>2814</v>
      </c>
      <c r="K11090" t="s">
        <v>32539</v>
      </c>
      <c r="L11090">
        <v>10835094</v>
      </c>
      <c r="M11090">
        <f t="shared" si="346"/>
        <v>63986</v>
      </c>
      <c r="N11090" s="2">
        <f t="shared" si="347"/>
        <v>50.083472454090149</v>
      </c>
    </row>
    <row r="11091" spans="1:14" x14ac:dyDescent="0.3">
      <c r="A11091" t="s">
        <v>32540</v>
      </c>
      <c r="B11091" t="s">
        <v>3525</v>
      </c>
      <c r="C11091">
        <v>4.0999999999999996</v>
      </c>
      <c r="D11091">
        <v>258</v>
      </c>
      <c r="E11091">
        <v>499</v>
      </c>
      <c r="F11091">
        <v>384</v>
      </c>
      <c r="G11091" t="s">
        <v>1588</v>
      </c>
      <c r="H11091" t="s">
        <v>32541</v>
      </c>
      <c r="I11091" t="s">
        <v>1145</v>
      </c>
      <c r="J11091" t="s">
        <v>3527</v>
      </c>
      <c r="K11091" t="s">
        <v>32542</v>
      </c>
      <c r="L11091">
        <v>14047430</v>
      </c>
      <c r="M11091">
        <f t="shared" si="346"/>
        <v>99072</v>
      </c>
      <c r="N11091" s="2">
        <f t="shared" si="347"/>
        <v>23.046092184368739</v>
      </c>
    </row>
    <row r="11092" spans="1:14" x14ac:dyDescent="0.3">
      <c r="A11092" t="s">
        <v>865</v>
      </c>
      <c r="B11092" t="s">
        <v>942</v>
      </c>
      <c r="C11092">
        <v>4.3</v>
      </c>
      <c r="D11092">
        <v>101</v>
      </c>
      <c r="E11092">
        <v>379</v>
      </c>
      <c r="F11092">
        <v>322</v>
      </c>
      <c r="G11092" t="s">
        <v>466</v>
      </c>
      <c r="H11092" t="s">
        <v>32543</v>
      </c>
      <c r="I11092" t="s">
        <v>138</v>
      </c>
      <c r="J11092" t="s">
        <v>944</v>
      </c>
      <c r="K11092" t="s">
        <v>32544</v>
      </c>
      <c r="L11092">
        <v>8937073</v>
      </c>
      <c r="M11092">
        <f t="shared" si="346"/>
        <v>32522</v>
      </c>
      <c r="N11092" s="2">
        <f t="shared" si="347"/>
        <v>15.03957783641161</v>
      </c>
    </row>
    <row r="11093" spans="1:14" x14ac:dyDescent="0.3">
      <c r="A11093" t="s">
        <v>32545</v>
      </c>
      <c r="B11093" t="s">
        <v>1149</v>
      </c>
      <c r="C11093">
        <v>4.8</v>
      </c>
      <c r="D11093">
        <v>13</v>
      </c>
      <c r="E11093">
        <v>2490</v>
      </c>
      <c r="F11093">
        <v>1618</v>
      </c>
      <c r="G11093" t="s">
        <v>242</v>
      </c>
      <c r="H11093" t="s">
        <v>32546</v>
      </c>
      <c r="I11093" t="s">
        <v>1176</v>
      </c>
      <c r="J11093" t="s">
        <v>1151</v>
      </c>
      <c r="K11093" t="s">
        <v>32547</v>
      </c>
      <c r="L11093">
        <v>17379142</v>
      </c>
      <c r="M11093">
        <f t="shared" si="346"/>
        <v>21034</v>
      </c>
      <c r="N11093" s="2">
        <f t="shared" si="347"/>
        <v>35.020080321285143</v>
      </c>
    </row>
    <row r="11094" spans="1:14" x14ac:dyDescent="0.3">
      <c r="A11094" t="s">
        <v>1747</v>
      </c>
      <c r="B11094" t="s">
        <v>353</v>
      </c>
      <c r="C11094">
        <v>4.0999999999999996</v>
      </c>
      <c r="D11094">
        <v>229</v>
      </c>
      <c r="E11094">
        <v>3599</v>
      </c>
      <c r="F11094">
        <v>1691</v>
      </c>
      <c r="G11094" t="s">
        <v>16</v>
      </c>
      <c r="H11094" t="s">
        <v>32548</v>
      </c>
      <c r="I11094" t="s">
        <v>18</v>
      </c>
      <c r="J11094" t="s">
        <v>356</v>
      </c>
      <c r="K11094" t="s">
        <v>32549</v>
      </c>
      <c r="L11094">
        <v>14690014</v>
      </c>
      <c r="M11094">
        <f t="shared" si="346"/>
        <v>387239</v>
      </c>
      <c r="N11094" s="2">
        <f t="shared" si="347"/>
        <v>53.014726312864681</v>
      </c>
    </row>
    <row r="11095" spans="1:14" x14ac:dyDescent="0.3">
      <c r="A11095" t="s">
        <v>1381</v>
      </c>
      <c r="B11095" t="s">
        <v>1648</v>
      </c>
      <c r="C11095">
        <v>4.0999999999999996</v>
      </c>
      <c r="D11095">
        <v>258</v>
      </c>
      <c r="E11095">
        <v>4799</v>
      </c>
      <c r="F11095">
        <v>1391</v>
      </c>
      <c r="G11095" t="s">
        <v>16</v>
      </c>
      <c r="H11095" t="s">
        <v>32550</v>
      </c>
      <c r="I11095" t="s">
        <v>18</v>
      </c>
      <c r="J11095" t="s">
        <v>1650</v>
      </c>
      <c r="K11095" t="s">
        <v>32551</v>
      </c>
      <c r="L11095">
        <v>15960930</v>
      </c>
      <c r="M11095">
        <f t="shared" si="346"/>
        <v>358878</v>
      </c>
      <c r="N11095" s="2">
        <f t="shared" si="347"/>
        <v>71.014794748906013</v>
      </c>
    </row>
    <row r="11096" spans="1:14" x14ac:dyDescent="0.3">
      <c r="A11096" t="s">
        <v>4837</v>
      </c>
      <c r="B11096" t="s">
        <v>3688</v>
      </c>
      <c r="C11096">
        <v>4.0999999999999996</v>
      </c>
      <c r="D11096">
        <v>322</v>
      </c>
      <c r="E11096">
        <v>2390</v>
      </c>
      <c r="F11096">
        <v>1434</v>
      </c>
      <c r="G11096" t="s">
        <v>1918</v>
      </c>
      <c r="H11096" t="s">
        <v>32552</v>
      </c>
      <c r="I11096" t="s">
        <v>446</v>
      </c>
      <c r="J11096" t="s">
        <v>3690</v>
      </c>
      <c r="K11096" t="s">
        <v>32553</v>
      </c>
      <c r="L11096">
        <v>11299710</v>
      </c>
      <c r="M11096">
        <f t="shared" si="346"/>
        <v>461748</v>
      </c>
      <c r="N11096" s="2">
        <f t="shared" si="347"/>
        <v>40</v>
      </c>
    </row>
    <row r="11097" spans="1:14" x14ac:dyDescent="0.3">
      <c r="A11097" t="s">
        <v>32554</v>
      </c>
      <c r="B11097" t="s">
        <v>1222</v>
      </c>
      <c r="C11097">
        <v>4.3</v>
      </c>
      <c r="D11097">
        <v>48</v>
      </c>
      <c r="E11097">
        <v>1199</v>
      </c>
      <c r="F11097">
        <v>563</v>
      </c>
      <c r="G11097" t="s">
        <v>194</v>
      </c>
      <c r="H11097" t="s">
        <v>32555</v>
      </c>
      <c r="I11097" t="s">
        <v>56</v>
      </c>
      <c r="J11097" t="s">
        <v>1224</v>
      </c>
      <c r="K11097" t="s">
        <v>32556</v>
      </c>
      <c r="L11097">
        <v>17209150</v>
      </c>
      <c r="M11097">
        <f t="shared" si="346"/>
        <v>27024</v>
      </c>
      <c r="N11097" s="2">
        <f t="shared" si="347"/>
        <v>53.044203502919096</v>
      </c>
    </row>
    <row r="11098" spans="1:14" x14ac:dyDescent="0.3">
      <c r="A11098" t="s">
        <v>32557</v>
      </c>
      <c r="B11098" t="s">
        <v>32558</v>
      </c>
      <c r="C11098">
        <v>3.5</v>
      </c>
      <c r="D11098">
        <v>23</v>
      </c>
      <c r="E11098">
        <v>3999</v>
      </c>
      <c r="F11098">
        <v>2159</v>
      </c>
      <c r="G11098" t="s">
        <v>16</v>
      </c>
      <c r="H11098" t="s">
        <v>32559</v>
      </c>
      <c r="I11098" t="s">
        <v>18</v>
      </c>
      <c r="J11098" t="s">
        <v>32560</v>
      </c>
      <c r="K11098" t="s">
        <v>32561</v>
      </c>
      <c r="L11098">
        <v>16757514</v>
      </c>
      <c r="M11098">
        <f t="shared" si="346"/>
        <v>49657</v>
      </c>
      <c r="N11098" s="2">
        <f t="shared" si="347"/>
        <v>46.011502875718932</v>
      </c>
    </row>
    <row r="11099" spans="1:14" x14ac:dyDescent="0.3">
      <c r="A11099" t="s">
        <v>5137</v>
      </c>
      <c r="B11099" t="s">
        <v>87</v>
      </c>
      <c r="C11099">
        <v>3.7</v>
      </c>
      <c r="D11099">
        <v>25</v>
      </c>
      <c r="E11099">
        <v>2299</v>
      </c>
      <c r="F11099">
        <v>1195</v>
      </c>
      <c r="G11099" t="s">
        <v>2446</v>
      </c>
      <c r="H11099" t="s">
        <v>32562</v>
      </c>
      <c r="I11099" t="s">
        <v>297</v>
      </c>
      <c r="J11099" t="s">
        <v>91</v>
      </c>
      <c r="K11099" t="s">
        <v>32563</v>
      </c>
      <c r="L11099">
        <v>16106820</v>
      </c>
      <c r="M11099">
        <f t="shared" si="346"/>
        <v>29875</v>
      </c>
      <c r="N11099" s="2">
        <f t="shared" si="347"/>
        <v>48.020878642888206</v>
      </c>
    </row>
    <row r="11100" spans="1:14" x14ac:dyDescent="0.3">
      <c r="A11100" t="s">
        <v>32564</v>
      </c>
      <c r="B11100" t="s">
        <v>205</v>
      </c>
      <c r="C11100">
        <v>3.6</v>
      </c>
      <c r="D11100">
        <v>222</v>
      </c>
      <c r="E11100">
        <v>1599</v>
      </c>
      <c r="F11100">
        <v>719</v>
      </c>
      <c r="G11100" t="s">
        <v>206</v>
      </c>
      <c r="H11100" t="s">
        <v>32565</v>
      </c>
      <c r="I11100" t="s">
        <v>37</v>
      </c>
      <c r="J11100" t="s">
        <v>208</v>
      </c>
      <c r="K11100" t="s">
        <v>32566</v>
      </c>
      <c r="L11100">
        <v>8805725</v>
      </c>
      <c r="M11100">
        <f t="shared" si="346"/>
        <v>159618</v>
      </c>
      <c r="N11100" s="2">
        <f t="shared" si="347"/>
        <v>55.03439649781113</v>
      </c>
    </row>
    <row r="11101" spans="1:14" x14ac:dyDescent="0.3">
      <c r="A11101" t="s">
        <v>32567</v>
      </c>
      <c r="B11101" t="s">
        <v>10464</v>
      </c>
      <c r="C11101">
        <v>4.5</v>
      </c>
      <c r="D11101">
        <v>31</v>
      </c>
      <c r="E11101">
        <v>16999</v>
      </c>
      <c r="F11101">
        <v>16999</v>
      </c>
      <c r="G11101" t="s">
        <v>16</v>
      </c>
      <c r="H11101" t="s">
        <v>32568</v>
      </c>
      <c r="I11101" t="s">
        <v>177</v>
      </c>
      <c r="J11101" t="s">
        <v>10467</v>
      </c>
      <c r="K11101" t="s">
        <v>32569</v>
      </c>
      <c r="L11101">
        <v>10974260</v>
      </c>
      <c r="M11101">
        <f t="shared" si="346"/>
        <v>526969</v>
      </c>
      <c r="N11101" s="2">
        <f t="shared" si="347"/>
        <v>0</v>
      </c>
    </row>
    <row r="11102" spans="1:14" x14ac:dyDescent="0.3">
      <c r="A11102" t="s">
        <v>79</v>
      </c>
      <c r="B11102" t="s">
        <v>80</v>
      </c>
      <c r="C11102">
        <v>3.9</v>
      </c>
      <c r="D11102">
        <v>83</v>
      </c>
      <c r="E11102">
        <v>2499</v>
      </c>
      <c r="F11102">
        <v>999</v>
      </c>
      <c r="G11102" t="s">
        <v>81</v>
      </c>
      <c r="H11102" t="s">
        <v>32570</v>
      </c>
      <c r="I11102" t="s">
        <v>83</v>
      </c>
      <c r="J11102" t="s">
        <v>84</v>
      </c>
      <c r="K11102" t="s">
        <v>32571</v>
      </c>
      <c r="L11102">
        <v>13852202</v>
      </c>
      <c r="M11102">
        <f t="shared" si="346"/>
        <v>82917</v>
      </c>
      <c r="N11102" s="2">
        <f t="shared" si="347"/>
        <v>60.024009603841534</v>
      </c>
    </row>
    <row r="11103" spans="1:14" x14ac:dyDescent="0.3">
      <c r="A11103" t="s">
        <v>30509</v>
      </c>
      <c r="B11103" t="s">
        <v>230</v>
      </c>
      <c r="C11103">
        <v>3.9</v>
      </c>
      <c r="D11103">
        <v>1100</v>
      </c>
      <c r="E11103">
        <v>1999</v>
      </c>
      <c r="F11103">
        <v>1199</v>
      </c>
      <c r="G11103" t="s">
        <v>1536</v>
      </c>
      <c r="H11103" t="s">
        <v>32572</v>
      </c>
      <c r="I11103" t="s">
        <v>83</v>
      </c>
      <c r="J11103" t="s">
        <v>232</v>
      </c>
      <c r="K11103" t="s">
        <v>32573</v>
      </c>
      <c r="L11103">
        <v>8275705</v>
      </c>
      <c r="M11103">
        <f t="shared" si="346"/>
        <v>1318900</v>
      </c>
      <c r="N11103" s="2">
        <f t="shared" si="347"/>
        <v>40.020010005002497</v>
      </c>
    </row>
    <row r="11104" spans="1:14" x14ac:dyDescent="0.3">
      <c r="A11104" t="s">
        <v>4725</v>
      </c>
      <c r="B11104" t="s">
        <v>465</v>
      </c>
      <c r="C11104">
        <v>4.0999999999999996</v>
      </c>
      <c r="D11104">
        <v>16</v>
      </c>
      <c r="E11104">
        <v>649</v>
      </c>
      <c r="F11104">
        <v>649</v>
      </c>
      <c r="G11104" t="s">
        <v>466</v>
      </c>
      <c r="H11104" t="s">
        <v>32574</v>
      </c>
      <c r="I11104" t="s">
        <v>37</v>
      </c>
      <c r="J11104" t="s">
        <v>468</v>
      </c>
      <c r="K11104" t="s">
        <v>32575</v>
      </c>
      <c r="L11104">
        <v>15753824</v>
      </c>
      <c r="M11104">
        <f t="shared" si="346"/>
        <v>10384</v>
      </c>
      <c r="N11104" s="2">
        <f t="shared" si="347"/>
        <v>0</v>
      </c>
    </row>
    <row r="11105" spans="1:14" x14ac:dyDescent="0.3">
      <c r="A11105" t="s">
        <v>6064</v>
      </c>
      <c r="B11105" t="s">
        <v>917</v>
      </c>
      <c r="C11105">
        <v>4.2</v>
      </c>
      <c r="D11105">
        <v>271</v>
      </c>
      <c r="E11105">
        <v>999</v>
      </c>
      <c r="F11105">
        <v>499</v>
      </c>
      <c r="G11105" t="s">
        <v>500</v>
      </c>
      <c r="H11105" t="s">
        <v>32576</v>
      </c>
      <c r="I11105" t="s">
        <v>244</v>
      </c>
      <c r="J11105" t="s">
        <v>919</v>
      </c>
      <c r="K11105" t="s">
        <v>32577</v>
      </c>
      <c r="L11105">
        <v>12768888</v>
      </c>
      <c r="M11105">
        <f t="shared" si="346"/>
        <v>135229</v>
      </c>
      <c r="N11105" s="2">
        <f t="shared" si="347"/>
        <v>50.050050050050054</v>
      </c>
    </row>
    <row r="11106" spans="1:14" x14ac:dyDescent="0.3">
      <c r="A11106" t="s">
        <v>32578</v>
      </c>
      <c r="B11106" t="s">
        <v>80</v>
      </c>
      <c r="C11106">
        <v>4.0999999999999996</v>
      </c>
      <c r="D11106">
        <v>40</v>
      </c>
      <c r="E11106">
        <v>2699</v>
      </c>
      <c r="F11106">
        <v>1349</v>
      </c>
      <c r="G11106" t="s">
        <v>1536</v>
      </c>
      <c r="H11106" t="s">
        <v>32579</v>
      </c>
      <c r="I11106" t="s">
        <v>446</v>
      </c>
      <c r="J11106" t="s">
        <v>84</v>
      </c>
      <c r="K11106" t="s">
        <v>32580</v>
      </c>
      <c r="L11106">
        <v>14886022</v>
      </c>
      <c r="M11106">
        <f t="shared" si="346"/>
        <v>53960</v>
      </c>
      <c r="N11106" s="2">
        <f t="shared" si="347"/>
        <v>50.018525379770281</v>
      </c>
    </row>
    <row r="11107" spans="1:14" x14ac:dyDescent="0.3">
      <c r="A11107" t="s">
        <v>174</v>
      </c>
      <c r="B11107" t="s">
        <v>579</v>
      </c>
      <c r="C11107">
        <v>4.5999999999999996</v>
      </c>
      <c r="D11107">
        <v>28</v>
      </c>
      <c r="E11107">
        <v>11995</v>
      </c>
      <c r="F11107">
        <v>11995</v>
      </c>
      <c r="G11107" t="s">
        <v>16</v>
      </c>
      <c r="H11107" t="s">
        <v>32581</v>
      </c>
      <c r="I11107" t="s">
        <v>177</v>
      </c>
      <c r="J11107" t="s">
        <v>581</v>
      </c>
      <c r="K11107" t="s">
        <v>32582</v>
      </c>
      <c r="L11107">
        <v>10654730</v>
      </c>
      <c r="M11107">
        <f t="shared" si="346"/>
        <v>335860</v>
      </c>
      <c r="N11107" s="2">
        <f t="shared" si="347"/>
        <v>0</v>
      </c>
    </row>
    <row r="11108" spans="1:14" x14ac:dyDescent="0.3">
      <c r="A11108" t="s">
        <v>2029</v>
      </c>
      <c r="B11108" t="s">
        <v>1382</v>
      </c>
      <c r="C11108">
        <v>4.8</v>
      </c>
      <c r="D11108">
        <v>4</v>
      </c>
      <c r="E11108">
        <v>2099</v>
      </c>
      <c r="F11108">
        <v>734</v>
      </c>
      <c r="G11108" t="s">
        <v>124</v>
      </c>
      <c r="H11108" t="s">
        <v>32583</v>
      </c>
      <c r="I11108" t="s">
        <v>132</v>
      </c>
      <c r="J11108" t="s">
        <v>1384</v>
      </c>
      <c r="K11108" t="s">
        <v>32584</v>
      </c>
      <c r="L11108">
        <v>15427372</v>
      </c>
      <c r="M11108">
        <f t="shared" si="346"/>
        <v>2936</v>
      </c>
      <c r="N11108" s="2">
        <f t="shared" si="347"/>
        <v>65.030967127203425</v>
      </c>
    </row>
    <row r="11109" spans="1:14" x14ac:dyDescent="0.3">
      <c r="A11109" t="s">
        <v>5770</v>
      </c>
      <c r="B11109" t="s">
        <v>66</v>
      </c>
      <c r="C11109">
        <v>3.8</v>
      </c>
      <c r="D11109">
        <v>24</v>
      </c>
      <c r="E11109">
        <v>2425</v>
      </c>
      <c r="F11109">
        <v>699</v>
      </c>
      <c r="G11109" t="s">
        <v>67</v>
      </c>
      <c r="H11109" t="s">
        <v>32585</v>
      </c>
      <c r="I11109" t="s">
        <v>642</v>
      </c>
      <c r="J11109" t="s">
        <v>70</v>
      </c>
      <c r="K11109" t="s">
        <v>32586</v>
      </c>
      <c r="L11109">
        <v>17437800</v>
      </c>
      <c r="M11109">
        <f t="shared" si="346"/>
        <v>16776</v>
      </c>
      <c r="N11109" s="2">
        <f t="shared" si="347"/>
        <v>71.175257731958766</v>
      </c>
    </row>
    <row r="11110" spans="1:14" x14ac:dyDescent="0.3">
      <c r="A11110" t="s">
        <v>32587</v>
      </c>
      <c r="B11110" t="s">
        <v>2653</v>
      </c>
      <c r="C11110">
        <v>3.8</v>
      </c>
      <c r="D11110">
        <v>8</v>
      </c>
      <c r="E11110">
        <v>2699</v>
      </c>
      <c r="F11110">
        <v>1403</v>
      </c>
      <c r="G11110" t="s">
        <v>124</v>
      </c>
      <c r="H11110" t="s">
        <v>32588</v>
      </c>
      <c r="I11110" t="s">
        <v>50</v>
      </c>
      <c r="J11110" t="s">
        <v>2655</v>
      </c>
      <c r="K11110" t="s">
        <v>32589</v>
      </c>
      <c r="L11110">
        <v>17650634</v>
      </c>
      <c r="M11110">
        <f t="shared" si="346"/>
        <v>11224</v>
      </c>
      <c r="N11110" s="2">
        <f t="shared" si="347"/>
        <v>48.017784364579477</v>
      </c>
    </row>
    <row r="11111" spans="1:14" x14ac:dyDescent="0.3">
      <c r="A11111" t="s">
        <v>9540</v>
      </c>
      <c r="B11111" t="s">
        <v>465</v>
      </c>
      <c r="C11111">
        <v>4.5</v>
      </c>
      <c r="D11111">
        <v>487</v>
      </c>
      <c r="E11111">
        <v>284</v>
      </c>
      <c r="F11111">
        <v>284</v>
      </c>
      <c r="G11111" t="s">
        <v>466</v>
      </c>
      <c r="H11111" t="s">
        <v>32590</v>
      </c>
      <c r="I11111" t="s">
        <v>138</v>
      </c>
      <c r="J11111" t="s">
        <v>468</v>
      </c>
      <c r="K11111" t="s">
        <v>32591</v>
      </c>
      <c r="L11111">
        <v>13347030</v>
      </c>
      <c r="M11111">
        <f t="shared" si="346"/>
        <v>138308</v>
      </c>
      <c r="N11111" s="2">
        <f t="shared" si="347"/>
        <v>0</v>
      </c>
    </row>
    <row r="11112" spans="1:14" x14ac:dyDescent="0.3">
      <c r="A11112" t="s">
        <v>32592</v>
      </c>
      <c r="B11112" t="s">
        <v>165</v>
      </c>
      <c r="C11112">
        <v>4.4000000000000004</v>
      </c>
      <c r="D11112">
        <v>11</v>
      </c>
      <c r="E11112">
        <v>999</v>
      </c>
      <c r="F11112">
        <v>499</v>
      </c>
      <c r="G11112" t="s">
        <v>16</v>
      </c>
      <c r="H11112" t="s">
        <v>32593</v>
      </c>
      <c r="I11112" t="s">
        <v>167</v>
      </c>
      <c r="J11112" t="s">
        <v>168</v>
      </c>
      <c r="K11112" t="s">
        <v>32594</v>
      </c>
      <c r="L11112">
        <v>16420046</v>
      </c>
      <c r="M11112">
        <f t="shared" si="346"/>
        <v>5489</v>
      </c>
      <c r="N11112" s="2">
        <f t="shared" si="347"/>
        <v>50.050050050050054</v>
      </c>
    </row>
    <row r="11113" spans="1:14" x14ac:dyDescent="0.3">
      <c r="A11113" t="s">
        <v>16600</v>
      </c>
      <c r="B11113" t="s">
        <v>3693</v>
      </c>
      <c r="C11113">
        <v>4.3</v>
      </c>
      <c r="D11113">
        <v>17</v>
      </c>
      <c r="E11113">
        <v>1999</v>
      </c>
      <c r="F11113">
        <v>799</v>
      </c>
      <c r="G11113" t="s">
        <v>29</v>
      </c>
      <c r="H11113" t="s">
        <v>32595</v>
      </c>
      <c r="I11113" t="s">
        <v>201</v>
      </c>
      <c r="J11113" t="s">
        <v>3695</v>
      </c>
      <c r="K11113" t="s">
        <v>32596</v>
      </c>
      <c r="L11113">
        <v>13266702</v>
      </c>
      <c r="M11113">
        <f t="shared" si="346"/>
        <v>13583</v>
      </c>
      <c r="N11113" s="2">
        <f t="shared" si="347"/>
        <v>60.030015007503756</v>
      </c>
    </row>
    <row r="11114" spans="1:14" x14ac:dyDescent="0.3">
      <c r="A11114" t="s">
        <v>2147</v>
      </c>
      <c r="B11114" t="s">
        <v>3055</v>
      </c>
      <c r="C11114">
        <v>4</v>
      </c>
      <c r="D11114">
        <v>5</v>
      </c>
      <c r="E11114">
        <v>4999</v>
      </c>
      <c r="F11114">
        <v>3999</v>
      </c>
      <c r="G11114" t="s">
        <v>42</v>
      </c>
      <c r="H11114" t="s">
        <v>32597</v>
      </c>
      <c r="I11114" t="s">
        <v>862</v>
      </c>
      <c r="J11114" t="s">
        <v>3057</v>
      </c>
      <c r="K11114" t="s">
        <v>32598</v>
      </c>
      <c r="L11114">
        <v>16362266</v>
      </c>
      <c r="M11114">
        <f t="shared" si="346"/>
        <v>19995</v>
      </c>
      <c r="N11114" s="2">
        <f t="shared" si="347"/>
        <v>20.004000800160032</v>
      </c>
    </row>
    <row r="11115" spans="1:14" x14ac:dyDescent="0.3">
      <c r="A11115" t="s">
        <v>79</v>
      </c>
      <c r="B11115" t="s">
        <v>230</v>
      </c>
      <c r="C11115">
        <v>4.2</v>
      </c>
      <c r="D11115">
        <v>218</v>
      </c>
      <c r="E11115">
        <v>1899</v>
      </c>
      <c r="F11115">
        <v>1044</v>
      </c>
      <c r="G11115" t="s">
        <v>81</v>
      </c>
      <c r="H11115" t="s">
        <v>32599</v>
      </c>
      <c r="I11115" t="s">
        <v>83</v>
      </c>
      <c r="J11115" t="s">
        <v>232</v>
      </c>
      <c r="K11115" t="s">
        <v>30751</v>
      </c>
      <c r="L11115">
        <v>11930964</v>
      </c>
      <c r="M11115">
        <f t="shared" si="346"/>
        <v>227592</v>
      </c>
      <c r="N11115" s="2">
        <f t="shared" si="347"/>
        <v>45.023696682464454</v>
      </c>
    </row>
    <row r="11116" spans="1:14" x14ac:dyDescent="0.3">
      <c r="A11116" t="s">
        <v>32600</v>
      </c>
      <c r="B11116" t="s">
        <v>2290</v>
      </c>
      <c r="C11116">
        <v>4.2</v>
      </c>
      <c r="D11116">
        <v>62</v>
      </c>
      <c r="E11116">
        <v>1599</v>
      </c>
      <c r="F11116">
        <v>959</v>
      </c>
      <c r="G11116" t="s">
        <v>29</v>
      </c>
      <c r="H11116" t="s">
        <v>32601</v>
      </c>
      <c r="I11116" t="s">
        <v>50</v>
      </c>
      <c r="J11116" t="s">
        <v>2292</v>
      </c>
      <c r="K11116" t="s">
        <v>32602</v>
      </c>
      <c r="L11116">
        <v>16897894</v>
      </c>
      <c r="M11116">
        <f t="shared" si="346"/>
        <v>59458</v>
      </c>
      <c r="N11116" s="2">
        <f t="shared" si="347"/>
        <v>40.025015634771734</v>
      </c>
    </row>
    <row r="11117" spans="1:14" x14ac:dyDescent="0.3">
      <c r="A11117" t="s">
        <v>5012</v>
      </c>
      <c r="B11117" t="s">
        <v>1300</v>
      </c>
      <c r="C11117">
        <v>3.7</v>
      </c>
      <c r="D11117">
        <v>7</v>
      </c>
      <c r="E11117">
        <v>2199</v>
      </c>
      <c r="F11117">
        <v>989</v>
      </c>
      <c r="G11117" t="s">
        <v>905</v>
      </c>
      <c r="H11117" t="s">
        <v>32603</v>
      </c>
      <c r="I11117" t="s">
        <v>83</v>
      </c>
      <c r="J11117" t="s">
        <v>1302</v>
      </c>
      <c r="K11117" t="s">
        <v>32604</v>
      </c>
      <c r="L11117">
        <v>14931900</v>
      </c>
      <c r="M11117">
        <f t="shared" si="346"/>
        <v>6923</v>
      </c>
      <c r="N11117" s="2">
        <f t="shared" si="347"/>
        <v>55.025011368804002</v>
      </c>
    </row>
    <row r="11118" spans="1:14" x14ac:dyDescent="0.3">
      <c r="A11118" t="s">
        <v>32605</v>
      </c>
      <c r="B11118" t="s">
        <v>733</v>
      </c>
      <c r="C11118">
        <v>3.7</v>
      </c>
      <c r="D11118">
        <v>31</v>
      </c>
      <c r="E11118">
        <v>1199</v>
      </c>
      <c r="F11118">
        <v>455</v>
      </c>
      <c r="G11118" t="s">
        <v>838</v>
      </c>
      <c r="H11118" t="s">
        <v>32606</v>
      </c>
      <c r="I11118" t="s">
        <v>1229</v>
      </c>
      <c r="J11118" t="s">
        <v>735</v>
      </c>
      <c r="K11118" t="s">
        <v>32607</v>
      </c>
      <c r="L11118">
        <v>14950380</v>
      </c>
      <c r="M11118">
        <f t="shared" si="346"/>
        <v>14105</v>
      </c>
      <c r="N11118" s="2">
        <f t="shared" si="347"/>
        <v>62.051709758131778</v>
      </c>
    </row>
    <row r="11119" spans="1:14" x14ac:dyDescent="0.3">
      <c r="A11119" t="s">
        <v>32608</v>
      </c>
      <c r="B11119" t="s">
        <v>2528</v>
      </c>
      <c r="C11119">
        <v>3.5</v>
      </c>
      <c r="D11119">
        <v>692</v>
      </c>
      <c r="E11119">
        <v>4019</v>
      </c>
      <c r="F11119">
        <v>1768</v>
      </c>
      <c r="G11119" t="s">
        <v>29</v>
      </c>
      <c r="H11119" t="s">
        <v>32609</v>
      </c>
      <c r="I11119" t="s">
        <v>126</v>
      </c>
      <c r="J11119" t="s">
        <v>2530</v>
      </c>
      <c r="K11119" t="s">
        <v>32610</v>
      </c>
      <c r="L11119">
        <v>2105727</v>
      </c>
      <c r="M11119">
        <f t="shared" si="346"/>
        <v>1223456</v>
      </c>
      <c r="N11119" s="2">
        <f t="shared" si="347"/>
        <v>56.008957452102514</v>
      </c>
    </row>
    <row r="11120" spans="1:14" x14ac:dyDescent="0.3">
      <c r="A11120" t="s">
        <v>32611</v>
      </c>
      <c r="B11120" t="s">
        <v>2318</v>
      </c>
      <c r="C11120">
        <v>4.8</v>
      </c>
      <c r="D11120">
        <v>4</v>
      </c>
      <c r="E11120">
        <v>1999</v>
      </c>
      <c r="F11120">
        <v>999</v>
      </c>
      <c r="G11120" t="s">
        <v>124</v>
      </c>
      <c r="H11120" t="s">
        <v>32612</v>
      </c>
      <c r="I11120" t="s">
        <v>50</v>
      </c>
      <c r="J11120" t="s">
        <v>2320</v>
      </c>
      <c r="K11120" t="s">
        <v>32613</v>
      </c>
      <c r="L11120">
        <v>18238594</v>
      </c>
      <c r="M11120">
        <f t="shared" si="346"/>
        <v>3996</v>
      </c>
      <c r="N11120" s="2">
        <f t="shared" si="347"/>
        <v>50.025012506253134</v>
      </c>
    </row>
    <row r="11121" spans="1:14" x14ac:dyDescent="0.3">
      <c r="A11121" t="s">
        <v>32614</v>
      </c>
      <c r="B11121" t="s">
        <v>364</v>
      </c>
      <c r="C11121">
        <v>4.5999999999999996</v>
      </c>
      <c r="D11121">
        <v>5</v>
      </c>
      <c r="E11121">
        <v>3999</v>
      </c>
      <c r="F11121">
        <v>3399</v>
      </c>
      <c r="G11121" t="s">
        <v>95</v>
      </c>
      <c r="H11121" t="s">
        <v>32615</v>
      </c>
      <c r="I11121" t="s">
        <v>50</v>
      </c>
      <c r="J11121" t="s">
        <v>368</v>
      </c>
      <c r="K11121" t="s">
        <v>32616</v>
      </c>
      <c r="L11121">
        <v>17952150</v>
      </c>
      <c r="M11121">
        <f t="shared" si="346"/>
        <v>16995</v>
      </c>
      <c r="N11121" s="2">
        <f t="shared" si="347"/>
        <v>15.003750937734434</v>
      </c>
    </row>
    <row r="11122" spans="1:14" x14ac:dyDescent="0.3">
      <c r="A11122" t="s">
        <v>498</v>
      </c>
      <c r="B11122" t="s">
        <v>4683</v>
      </c>
      <c r="C11122">
        <v>4.0999999999999996</v>
      </c>
      <c r="D11122">
        <v>101</v>
      </c>
      <c r="E11122">
        <v>1499</v>
      </c>
      <c r="F11122">
        <v>494</v>
      </c>
      <c r="G11122" t="s">
        <v>1474</v>
      </c>
      <c r="H11122" t="s">
        <v>32617</v>
      </c>
      <c r="I11122" t="s">
        <v>76</v>
      </c>
      <c r="J11122" t="s">
        <v>4685</v>
      </c>
      <c r="K11122" t="s">
        <v>32618</v>
      </c>
      <c r="L11122">
        <v>15910258</v>
      </c>
      <c r="M11122">
        <f t="shared" si="346"/>
        <v>49894</v>
      </c>
      <c r="N11122" s="2">
        <f t="shared" si="347"/>
        <v>67.044696464309538</v>
      </c>
    </row>
    <row r="11123" spans="1:14" x14ac:dyDescent="0.3">
      <c r="A11123" t="s">
        <v>141</v>
      </c>
      <c r="B11123" t="s">
        <v>655</v>
      </c>
      <c r="C11123">
        <v>4.2</v>
      </c>
      <c r="D11123">
        <v>13</v>
      </c>
      <c r="E11123">
        <v>1199</v>
      </c>
      <c r="F11123">
        <v>455</v>
      </c>
      <c r="G11123" t="s">
        <v>194</v>
      </c>
      <c r="H11123" t="s">
        <v>32619</v>
      </c>
      <c r="I11123" t="s">
        <v>56</v>
      </c>
      <c r="J11123" t="s">
        <v>657</v>
      </c>
      <c r="K11123" t="s">
        <v>32620</v>
      </c>
      <c r="L11123">
        <v>17300486</v>
      </c>
      <c r="M11123">
        <f t="shared" si="346"/>
        <v>5915</v>
      </c>
      <c r="N11123" s="2">
        <f t="shared" si="347"/>
        <v>62.051709758131778</v>
      </c>
    </row>
    <row r="11124" spans="1:14" x14ac:dyDescent="0.3">
      <c r="A11124" t="s">
        <v>32621</v>
      </c>
      <c r="B11124" t="s">
        <v>80</v>
      </c>
      <c r="C11124">
        <v>4.0999999999999996</v>
      </c>
      <c r="D11124">
        <v>33</v>
      </c>
      <c r="E11124">
        <v>1499</v>
      </c>
      <c r="F11124">
        <v>599</v>
      </c>
      <c r="G11124" t="s">
        <v>42</v>
      </c>
      <c r="H11124" t="s">
        <v>32622</v>
      </c>
      <c r="I11124" t="s">
        <v>862</v>
      </c>
      <c r="J11124" t="s">
        <v>84</v>
      </c>
      <c r="K11124" t="s">
        <v>32623</v>
      </c>
      <c r="L11124">
        <v>15965250</v>
      </c>
      <c r="M11124">
        <f t="shared" si="346"/>
        <v>19767</v>
      </c>
      <c r="N11124" s="2">
        <f t="shared" si="347"/>
        <v>60.040026684456308</v>
      </c>
    </row>
    <row r="11125" spans="1:14" x14ac:dyDescent="0.3">
      <c r="A11125" t="s">
        <v>25032</v>
      </c>
      <c r="B11125" t="s">
        <v>230</v>
      </c>
      <c r="C11125">
        <v>4.2</v>
      </c>
      <c r="D11125">
        <v>26</v>
      </c>
      <c r="E11125">
        <v>3499</v>
      </c>
      <c r="F11125">
        <v>1574</v>
      </c>
      <c r="G11125" t="s">
        <v>74</v>
      </c>
      <c r="H11125" t="s">
        <v>32624</v>
      </c>
      <c r="I11125" t="s">
        <v>685</v>
      </c>
      <c r="J11125" t="s">
        <v>232</v>
      </c>
      <c r="K11125" t="s">
        <v>32625</v>
      </c>
      <c r="L11125">
        <v>15470190</v>
      </c>
      <c r="M11125">
        <f t="shared" si="346"/>
        <v>40924</v>
      </c>
      <c r="N11125" s="2">
        <f t="shared" si="347"/>
        <v>55.015718776793364</v>
      </c>
    </row>
    <row r="11126" spans="1:14" x14ac:dyDescent="0.3">
      <c r="A11126" t="s">
        <v>13976</v>
      </c>
      <c r="B11126" t="s">
        <v>230</v>
      </c>
      <c r="C11126">
        <v>4.0999999999999996</v>
      </c>
      <c r="D11126">
        <v>126</v>
      </c>
      <c r="E11126">
        <v>1399</v>
      </c>
      <c r="F11126">
        <v>839</v>
      </c>
      <c r="G11126" t="s">
        <v>67</v>
      </c>
      <c r="H11126" t="s">
        <v>32626</v>
      </c>
      <c r="I11126" t="s">
        <v>37</v>
      </c>
      <c r="J11126" t="s">
        <v>232</v>
      </c>
      <c r="K11126" t="s">
        <v>32627</v>
      </c>
      <c r="L11126">
        <v>13620658</v>
      </c>
      <c r="M11126">
        <f t="shared" si="346"/>
        <v>105714</v>
      </c>
      <c r="N11126" s="2">
        <f t="shared" si="347"/>
        <v>40.028591851322368</v>
      </c>
    </row>
    <row r="11127" spans="1:14" x14ac:dyDescent="0.3">
      <c r="A11127" t="s">
        <v>32628</v>
      </c>
      <c r="B11127" t="s">
        <v>816</v>
      </c>
      <c r="C11127">
        <v>4.5</v>
      </c>
      <c r="D11127">
        <v>11</v>
      </c>
      <c r="E11127">
        <v>4499</v>
      </c>
      <c r="F11127">
        <v>3374</v>
      </c>
      <c r="G11127" t="s">
        <v>182</v>
      </c>
      <c r="H11127" t="s">
        <v>32629</v>
      </c>
      <c r="I11127" t="s">
        <v>50</v>
      </c>
      <c r="J11127" t="s">
        <v>819</v>
      </c>
      <c r="K11127" t="s">
        <v>32630</v>
      </c>
      <c r="L11127">
        <v>17121146</v>
      </c>
      <c r="M11127">
        <f t="shared" si="346"/>
        <v>37114</v>
      </c>
      <c r="N11127" s="2">
        <f t="shared" si="347"/>
        <v>25.005556790397865</v>
      </c>
    </row>
    <row r="11128" spans="1:14" x14ac:dyDescent="0.3">
      <c r="A11128" t="s">
        <v>32631</v>
      </c>
      <c r="B11128" t="s">
        <v>2435</v>
      </c>
      <c r="C11128">
        <v>4.8</v>
      </c>
      <c r="D11128">
        <v>5</v>
      </c>
      <c r="E11128">
        <v>1999</v>
      </c>
      <c r="F11128">
        <v>1999</v>
      </c>
      <c r="G11128" t="s">
        <v>12118</v>
      </c>
      <c r="H11128" t="s">
        <v>32632</v>
      </c>
      <c r="I11128" t="s">
        <v>495</v>
      </c>
      <c r="J11128" t="s">
        <v>2438</v>
      </c>
      <c r="K11128" t="s">
        <v>32633</v>
      </c>
      <c r="L11128">
        <v>17155326</v>
      </c>
      <c r="M11128">
        <f t="shared" si="346"/>
        <v>9995</v>
      </c>
      <c r="N11128" s="2">
        <f t="shared" si="347"/>
        <v>0</v>
      </c>
    </row>
    <row r="11129" spans="1:14" x14ac:dyDescent="0.3">
      <c r="A11129" t="s">
        <v>18709</v>
      </c>
      <c r="B11129" t="s">
        <v>41</v>
      </c>
      <c r="C11129">
        <v>4</v>
      </c>
      <c r="D11129">
        <v>30</v>
      </c>
      <c r="E11129">
        <v>3899</v>
      </c>
      <c r="F11129">
        <v>2534</v>
      </c>
      <c r="G11129" t="s">
        <v>29</v>
      </c>
      <c r="H11129" t="s">
        <v>32634</v>
      </c>
      <c r="I11129" t="s">
        <v>862</v>
      </c>
      <c r="J11129" t="s">
        <v>45</v>
      </c>
      <c r="K11129" t="s">
        <v>32635</v>
      </c>
      <c r="L11129">
        <v>15310546</v>
      </c>
      <c r="M11129">
        <f t="shared" si="346"/>
        <v>76020</v>
      </c>
      <c r="N11129" s="2">
        <f t="shared" si="347"/>
        <v>35.008976660682229</v>
      </c>
    </row>
    <row r="11130" spans="1:14" x14ac:dyDescent="0.3">
      <c r="A11130" t="s">
        <v>32636</v>
      </c>
      <c r="B11130" t="s">
        <v>720</v>
      </c>
      <c r="C11130">
        <v>4.4000000000000004</v>
      </c>
      <c r="D11130">
        <v>31</v>
      </c>
      <c r="E11130">
        <v>3799</v>
      </c>
      <c r="F11130">
        <v>1499</v>
      </c>
      <c r="G11130" t="s">
        <v>182</v>
      </c>
      <c r="H11130" t="s">
        <v>32637</v>
      </c>
      <c r="I11130" t="s">
        <v>50</v>
      </c>
      <c r="J11130" t="s">
        <v>722</v>
      </c>
      <c r="K11130" t="s">
        <v>32638</v>
      </c>
      <c r="L11130">
        <v>15570076</v>
      </c>
      <c r="M11130">
        <f t="shared" si="346"/>
        <v>46469</v>
      </c>
      <c r="N11130" s="2">
        <f t="shared" si="347"/>
        <v>60.542247959989467</v>
      </c>
    </row>
    <row r="11131" spans="1:14" x14ac:dyDescent="0.3">
      <c r="A11131" t="s">
        <v>32639</v>
      </c>
      <c r="B11131" t="s">
        <v>80</v>
      </c>
      <c r="C11131">
        <v>4</v>
      </c>
      <c r="D11131">
        <v>109</v>
      </c>
      <c r="E11131">
        <v>699</v>
      </c>
      <c r="F11131">
        <v>349</v>
      </c>
      <c r="G11131" t="s">
        <v>67</v>
      </c>
      <c r="H11131" t="s">
        <v>32640</v>
      </c>
      <c r="I11131" t="s">
        <v>37</v>
      </c>
      <c r="J11131" t="s">
        <v>84</v>
      </c>
      <c r="K11131" t="s">
        <v>32641</v>
      </c>
      <c r="L11131">
        <v>13345306</v>
      </c>
      <c r="M11131">
        <f t="shared" si="346"/>
        <v>38041</v>
      </c>
      <c r="N11131" s="2">
        <f t="shared" si="347"/>
        <v>50.071530758226032</v>
      </c>
    </row>
    <row r="11132" spans="1:14" x14ac:dyDescent="0.3">
      <c r="A11132" t="s">
        <v>29207</v>
      </c>
      <c r="B11132" t="s">
        <v>1190</v>
      </c>
      <c r="C11132">
        <v>4.0999999999999996</v>
      </c>
      <c r="D11132">
        <v>18</v>
      </c>
      <c r="E11132">
        <v>2399</v>
      </c>
      <c r="F11132">
        <v>1079</v>
      </c>
      <c r="G11132" t="s">
        <v>757</v>
      </c>
      <c r="H11132" t="s">
        <v>32642</v>
      </c>
      <c r="I11132" t="s">
        <v>83</v>
      </c>
      <c r="J11132" t="s">
        <v>1193</v>
      </c>
      <c r="K11132" t="s">
        <v>32643</v>
      </c>
      <c r="L11132">
        <v>14742590</v>
      </c>
      <c r="M11132">
        <f t="shared" si="346"/>
        <v>19422</v>
      </c>
      <c r="N11132" s="2">
        <f t="shared" si="347"/>
        <v>55.022926219258025</v>
      </c>
    </row>
    <row r="11133" spans="1:14" x14ac:dyDescent="0.3">
      <c r="A11133" t="s">
        <v>3699</v>
      </c>
      <c r="B11133" t="s">
        <v>364</v>
      </c>
      <c r="C11133">
        <v>4.2</v>
      </c>
      <c r="D11133">
        <v>29</v>
      </c>
      <c r="E11133">
        <v>1799</v>
      </c>
      <c r="F11133">
        <v>1799</v>
      </c>
      <c r="G11133" t="s">
        <v>32644</v>
      </c>
      <c r="H11133" t="s">
        <v>32645</v>
      </c>
      <c r="I11133" t="s">
        <v>132</v>
      </c>
      <c r="J11133" t="s">
        <v>368</v>
      </c>
      <c r="K11133" t="s">
        <v>32646</v>
      </c>
      <c r="L11133">
        <v>17157736</v>
      </c>
      <c r="M11133">
        <f t="shared" si="346"/>
        <v>52171</v>
      </c>
      <c r="N11133" s="2">
        <f t="shared" si="347"/>
        <v>0</v>
      </c>
    </row>
    <row r="11134" spans="1:14" x14ac:dyDescent="0.3">
      <c r="A11134" t="s">
        <v>32647</v>
      </c>
      <c r="B11134" t="s">
        <v>3602</v>
      </c>
      <c r="C11134">
        <v>3.6</v>
      </c>
      <c r="D11134">
        <v>19</v>
      </c>
      <c r="E11134">
        <v>1499</v>
      </c>
      <c r="F11134">
        <v>1349</v>
      </c>
      <c r="G11134" t="s">
        <v>3457</v>
      </c>
      <c r="H11134" t="s">
        <v>32648</v>
      </c>
      <c r="I11134" t="s">
        <v>1176</v>
      </c>
      <c r="J11134" t="s">
        <v>3605</v>
      </c>
      <c r="K11134" t="s">
        <v>32649</v>
      </c>
      <c r="L11134">
        <v>17317022</v>
      </c>
      <c r="M11134">
        <f t="shared" si="346"/>
        <v>25631</v>
      </c>
      <c r="N11134" s="2">
        <f t="shared" si="347"/>
        <v>10.006671114076051</v>
      </c>
    </row>
    <row r="11135" spans="1:14" x14ac:dyDescent="0.3">
      <c r="A11135" t="s">
        <v>32650</v>
      </c>
      <c r="B11135" t="s">
        <v>3381</v>
      </c>
      <c r="C11135">
        <v>4.5999999999999996</v>
      </c>
      <c r="D11135">
        <v>263</v>
      </c>
      <c r="E11135">
        <v>850</v>
      </c>
      <c r="F11135">
        <v>807</v>
      </c>
      <c r="G11135" t="s">
        <v>3382</v>
      </c>
      <c r="H11135" t="s">
        <v>32651</v>
      </c>
      <c r="I11135" t="s">
        <v>495</v>
      </c>
      <c r="J11135" t="s">
        <v>3384</v>
      </c>
      <c r="K11135" t="s">
        <v>32652</v>
      </c>
      <c r="L11135">
        <v>1432584</v>
      </c>
      <c r="M11135">
        <f t="shared" si="346"/>
        <v>212241</v>
      </c>
      <c r="N11135" s="2">
        <f t="shared" si="347"/>
        <v>5.0588235294117645</v>
      </c>
    </row>
    <row r="11136" spans="1:14" x14ac:dyDescent="0.3">
      <c r="A11136" t="s">
        <v>5874</v>
      </c>
      <c r="B11136" t="s">
        <v>4574</v>
      </c>
      <c r="C11136">
        <v>3.8</v>
      </c>
      <c r="D11136">
        <v>2300</v>
      </c>
      <c r="E11136">
        <v>3495</v>
      </c>
      <c r="F11136">
        <v>749</v>
      </c>
      <c r="G11136" t="s">
        <v>683</v>
      </c>
      <c r="H11136" t="s">
        <v>32653</v>
      </c>
      <c r="I11136" t="s">
        <v>685</v>
      </c>
      <c r="J11136" t="s">
        <v>4576</v>
      </c>
      <c r="K11136" t="s">
        <v>32654</v>
      </c>
      <c r="L11136">
        <v>11247178</v>
      </c>
      <c r="M11136">
        <f t="shared" si="346"/>
        <v>1722700</v>
      </c>
      <c r="N11136" s="2">
        <f t="shared" si="347"/>
        <v>78.569384835479255</v>
      </c>
    </row>
    <row r="11137" spans="1:14" x14ac:dyDescent="0.3">
      <c r="A11137" t="s">
        <v>12225</v>
      </c>
      <c r="B11137" t="s">
        <v>1222</v>
      </c>
      <c r="C11137">
        <v>4.3</v>
      </c>
      <c r="D11137">
        <v>500</v>
      </c>
      <c r="E11137">
        <v>1049</v>
      </c>
      <c r="F11137">
        <v>576</v>
      </c>
      <c r="G11137" t="s">
        <v>67</v>
      </c>
      <c r="H11137" t="s">
        <v>32655</v>
      </c>
      <c r="I11137" t="s">
        <v>56</v>
      </c>
      <c r="J11137" t="s">
        <v>1224</v>
      </c>
      <c r="K11137" t="s">
        <v>32656</v>
      </c>
      <c r="L11137">
        <v>12289130</v>
      </c>
      <c r="M11137">
        <f t="shared" si="346"/>
        <v>288000</v>
      </c>
      <c r="N11137" s="2">
        <f t="shared" si="347"/>
        <v>45.090562440419447</v>
      </c>
    </row>
    <row r="11138" spans="1:14" x14ac:dyDescent="0.3">
      <c r="A11138" t="s">
        <v>531</v>
      </c>
      <c r="B11138" t="s">
        <v>230</v>
      </c>
      <c r="C11138">
        <v>4.2</v>
      </c>
      <c r="D11138">
        <v>228</v>
      </c>
      <c r="E11138">
        <v>999</v>
      </c>
      <c r="F11138">
        <v>349</v>
      </c>
      <c r="G11138" t="s">
        <v>67</v>
      </c>
      <c r="H11138" t="s">
        <v>32657</v>
      </c>
      <c r="I11138" t="s">
        <v>37</v>
      </c>
      <c r="J11138" t="s">
        <v>232</v>
      </c>
      <c r="K11138" t="s">
        <v>32658</v>
      </c>
      <c r="L11138">
        <v>11545050</v>
      </c>
      <c r="M11138">
        <f t="shared" si="346"/>
        <v>79572</v>
      </c>
      <c r="N11138" s="2">
        <f t="shared" si="347"/>
        <v>65.06506506506507</v>
      </c>
    </row>
    <row r="11139" spans="1:14" x14ac:dyDescent="0.3">
      <c r="A11139" t="s">
        <v>9163</v>
      </c>
      <c r="B11139" t="s">
        <v>6465</v>
      </c>
      <c r="C11139">
        <v>4.2</v>
      </c>
      <c r="D11139">
        <v>67</v>
      </c>
      <c r="E11139">
        <v>999</v>
      </c>
      <c r="F11139">
        <v>549</v>
      </c>
      <c r="G11139" t="s">
        <v>1536</v>
      </c>
      <c r="H11139" t="s">
        <v>32659</v>
      </c>
      <c r="I11139" t="s">
        <v>2214</v>
      </c>
      <c r="J11139" t="s">
        <v>6467</v>
      </c>
      <c r="K11139" t="s">
        <v>32660</v>
      </c>
      <c r="L11139">
        <v>14256506</v>
      </c>
      <c r="M11139">
        <f t="shared" ref="M11139:M11202" si="348">D11139*F11139</f>
        <v>36783</v>
      </c>
      <c r="N11139" s="2">
        <f t="shared" ref="N11139:N11202" si="349">((E11139-F11139)/E11139) *100</f>
        <v>45.045045045045043</v>
      </c>
    </row>
    <row r="11140" spans="1:14" x14ac:dyDescent="0.3">
      <c r="A11140" t="s">
        <v>32661</v>
      </c>
      <c r="B11140" t="s">
        <v>230</v>
      </c>
      <c r="C11140">
        <v>4.7</v>
      </c>
      <c r="D11140">
        <v>10</v>
      </c>
      <c r="E11140">
        <v>2599</v>
      </c>
      <c r="F11140">
        <v>909</v>
      </c>
      <c r="G11140" t="s">
        <v>42</v>
      </c>
      <c r="H11140" t="s">
        <v>32662</v>
      </c>
      <c r="I11140" t="s">
        <v>50</v>
      </c>
      <c r="J11140" t="s">
        <v>232</v>
      </c>
      <c r="K11140" t="s">
        <v>32663</v>
      </c>
      <c r="L11140">
        <v>14935056</v>
      </c>
      <c r="M11140">
        <f t="shared" si="348"/>
        <v>9090</v>
      </c>
      <c r="N11140" s="2">
        <f t="shared" si="349"/>
        <v>65.025009619084258</v>
      </c>
    </row>
    <row r="11141" spans="1:14" x14ac:dyDescent="0.3">
      <c r="A11141" t="s">
        <v>32664</v>
      </c>
      <c r="B11141" t="s">
        <v>511</v>
      </c>
      <c r="C11141">
        <v>4.5999999999999996</v>
      </c>
      <c r="D11141">
        <v>44</v>
      </c>
      <c r="E11141">
        <v>4195</v>
      </c>
      <c r="F11141">
        <v>2097</v>
      </c>
      <c r="G11141" t="s">
        <v>16</v>
      </c>
      <c r="H11141" t="s">
        <v>32665</v>
      </c>
      <c r="I11141" t="s">
        <v>586</v>
      </c>
      <c r="J11141" t="s">
        <v>514</v>
      </c>
      <c r="K11141" t="s">
        <v>32666</v>
      </c>
      <c r="L11141">
        <v>14171614</v>
      </c>
      <c r="M11141">
        <f t="shared" si="348"/>
        <v>92268</v>
      </c>
      <c r="N11141" s="2">
        <f t="shared" si="349"/>
        <v>50.011918951132309</v>
      </c>
    </row>
    <row r="11142" spans="1:14" x14ac:dyDescent="0.3">
      <c r="A11142" t="s">
        <v>29817</v>
      </c>
      <c r="B11142" t="s">
        <v>80</v>
      </c>
      <c r="C11142">
        <v>4.8</v>
      </c>
      <c r="D11142">
        <v>9</v>
      </c>
      <c r="E11142">
        <v>2199</v>
      </c>
      <c r="F11142">
        <v>989</v>
      </c>
      <c r="G11142" t="s">
        <v>81</v>
      </c>
      <c r="H11142" t="s">
        <v>32667</v>
      </c>
      <c r="I11142" t="s">
        <v>446</v>
      </c>
      <c r="J11142" t="s">
        <v>84</v>
      </c>
      <c r="K11142" t="s">
        <v>32668</v>
      </c>
      <c r="L11142">
        <v>16233408</v>
      </c>
      <c r="M11142">
        <f t="shared" si="348"/>
        <v>8901</v>
      </c>
      <c r="N11142" s="2">
        <f t="shared" si="349"/>
        <v>55.025011368804002</v>
      </c>
    </row>
    <row r="11143" spans="1:14" x14ac:dyDescent="0.3">
      <c r="A11143" t="s">
        <v>32669</v>
      </c>
      <c r="B11143" t="s">
        <v>895</v>
      </c>
      <c r="C11143">
        <v>2.5</v>
      </c>
      <c r="D11143">
        <v>6</v>
      </c>
      <c r="E11143">
        <v>1390</v>
      </c>
      <c r="F11143">
        <v>1251</v>
      </c>
      <c r="G11143" t="s">
        <v>16</v>
      </c>
      <c r="H11143" t="s">
        <v>32670</v>
      </c>
      <c r="I11143" t="s">
        <v>586</v>
      </c>
      <c r="J11143" t="s">
        <v>898</v>
      </c>
      <c r="K11143" t="s">
        <v>32671</v>
      </c>
      <c r="L11143">
        <v>18257236</v>
      </c>
      <c r="M11143">
        <f t="shared" si="348"/>
        <v>7506</v>
      </c>
      <c r="N11143" s="2">
        <f t="shared" si="349"/>
        <v>10</v>
      </c>
    </row>
    <row r="11144" spans="1:14" x14ac:dyDescent="0.3">
      <c r="A11144" t="s">
        <v>4094</v>
      </c>
      <c r="B11144" t="s">
        <v>2153</v>
      </c>
      <c r="C11144">
        <v>3.7</v>
      </c>
      <c r="D11144">
        <v>9</v>
      </c>
      <c r="E11144">
        <v>2799</v>
      </c>
      <c r="F11144">
        <v>1399</v>
      </c>
      <c r="G11144" t="s">
        <v>1088</v>
      </c>
      <c r="H11144" t="s">
        <v>32672</v>
      </c>
      <c r="I11144" t="s">
        <v>297</v>
      </c>
      <c r="J11144" t="s">
        <v>2155</v>
      </c>
      <c r="K11144" t="s">
        <v>32673</v>
      </c>
      <c r="L11144">
        <v>15989258</v>
      </c>
      <c r="M11144">
        <f t="shared" si="348"/>
        <v>12591</v>
      </c>
      <c r="N11144" s="2">
        <f t="shared" si="349"/>
        <v>50.017863522686682</v>
      </c>
    </row>
    <row r="11145" spans="1:14" x14ac:dyDescent="0.3">
      <c r="A11145" t="s">
        <v>24342</v>
      </c>
      <c r="B11145" t="s">
        <v>557</v>
      </c>
      <c r="C11145">
        <v>4.4000000000000004</v>
      </c>
      <c r="D11145">
        <v>27</v>
      </c>
      <c r="E11145">
        <v>2399</v>
      </c>
      <c r="F11145">
        <v>1559</v>
      </c>
      <c r="G11145" t="s">
        <v>2167</v>
      </c>
      <c r="H11145" t="s">
        <v>32674</v>
      </c>
      <c r="I11145" t="s">
        <v>83</v>
      </c>
      <c r="J11145" t="s">
        <v>559</v>
      </c>
      <c r="K11145" t="s">
        <v>32675</v>
      </c>
      <c r="L11145">
        <v>17098044</v>
      </c>
      <c r="M11145">
        <f t="shared" si="348"/>
        <v>42093</v>
      </c>
      <c r="N11145" s="2">
        <f t="shared" si="349"/>
        <v>35.014589412255106</v>
      </c>
    </row>
    <row r="11146" spans="1:14" x14ac:dyDescent="0.3">
      <c r="A11146" t="s">
        <v>5496</v>
      </c>
      <c r="B11146" t="s">
        <v>284</v>
      </c>
      <c r="C11146">
        <v>4.4000000000000004</v>
      </c>
      <c r="D11146">
        <v>30</v>
      </c>
      <c r="E11146">
        <v>1999</v>
      </c>
      <c r="F11146">
        <v>899</v>
      </c>
      <c r="G11146" t="s">
        <v>42</v>
      </c>
      <c r="H11146" t="s">
        <v>32676</v>
      </c>
      <c r="I11146" t="s">
        <v>50</v>
      </c>
      <c r="J11146" t="s">
        <v>286</v>
      </c>
      <c r="K11146" t="s">
        <v>32677</v>
      </c>
      <c r="L11146">
        <v>15940100</v>
      </c>
      <c r="M11146">
        <f t="shared" si="348"/>
        <v>26970</v>
      </c>
      <c r="N11146" s="2">
        <f t="shared" si="349"/>
        <v>55.027513756878442</v>
      </c>
    </row>
    <row r="11147" spans="1:14" x14ac:dyDescent="0.3">
      <c r="A11147" t="s">
        <v>32678</v>
      </c>
      <c r="B11147" t="s">
        <v>230</v>
      </c>
      <c r="C11147">
        <v>4.4000000000000004</v>
      </c>
      <c r="D11147">
        <v>358</v>
      </c>
      <c r="E11147">
        <v>799</v>
      </c>
      <c r="F11147">
        <v>239</v>
      </c>
      <c r="G11147" t="s">
        <v>42</v>
      </c>
      <c r="H11147" t="s">
        <v>32679</v>
      </c>
      <c r="I11147" t="s">
        <v>37</v>
      </c>
      <c r="J11147" t="s">
        <v>232</v>
      </c>
      <c r="K11147" t="s">
        <v>32680</v>
      </c>
      <c r="L11147">
        <v>11701770</v>
      </c>
      <c r="M11147">
        <f t="shared" si="348"/>
        <v>85562</v>
      </c>
      <c r="N11147" s="2">
        <f t="shared" si="349"/>
        <v>70.087609511889866</v>
      </c>
    </row>
    <row r="11148" spans="1:14" x14ac:dyDescent="0.3">
      <c r="A11148" t="s">
        <v>32681</v>
      </c>
      <c r="B11148" t="s">
        <v>655</v>
      </c>
      <c r="C11148">
        <v>4.5999999999999996</v>
      </c>
      <c r="D11148">
        <v>27</v>
      </c>
      <c r="E11148">
        <v>2299</v>
      </c>
      <c r="F11148">
        <v>919</v>
      </c>
      <c r="G11148" t="s">
        <v>42</v>
      </c>
      <c r="H11148" t="s">
        <v>32682</v>
      </c>
      <c r="I11148" t="s">
        <v>50</v>
      </c>
      <c r="J11148" t="s">
        <v>657</v>
      </c>
      <c r="K11148" t="s">
        <v>32683</v>
      </c>
      <c r="L11148">
        <v>16588600</v>
      </c>
      <c r="M11148">
        <f t="shared" si="348"/>
        <v>24813</v>
      </c>
      <c r="N11148" s="2">
        <f t="shared" si="349"/>
        <v>60.026098303610262</v>
      </c>
    </row>
    <row r="11149" spans="1:14" x14ac:dyDescent="0.3">
      <c r="A11149" t="s">
        <v>32684</v>
      </c>
      <c r="B11149" t="s">
        <v>866</v>
      </c>
      <c r="C11149">
        <v>4.5999999999999996</v>
      </c>
      <c r="D11149">
        <v>31</v>
      </c>
      <c r="E11149">
        <v>1999</v>
      </c>
      <c r="F11149">
        <v>1499</v>
      </c>
      <c r="G11149" t="s">
        <v>16</v>
      </c>
      <c r="H11149" t="s">
        <v>32685</v>
      </c>
      <c r="I11149" t="s">
        <v>1946</v>
      </c>
      <c r="J11149" t="s">
        <v>868</v>
      </c>
      <c r="K11149" t="s">
        <v>32686</v>
      </c>
      <c r="L11149">
        <v>16068802</v>
      </c>
      <c r="M11149">
        <f t="shared" si="348"/>
        <v>46469</v>
      </c>
      <c r="N11149" s="2">
        <f t="shared" si="349"/>
        <v>25.012506253126567</v>
      </c>
    </row>
    <row r="11150" spans="1:14" x14ac:dyDescent="0.3">
      <c r="A11150" t="s">
        <v>5679</v>
      </c>
      <c r="B11150" t="s">
        <v>3577</v>
      </c>
      <c r="C11150">
        <v>2.8</v>
      </c>
      <c r="D11150">
        <v>5</v>
      </c>
      <c r="E11150">
        <v>1999</v>
      </c>
      <c r="F11150">
        <v>1399</v>
      </c>
      <c r="G11150" t="s">
        <v>683</v>
      </c>
      <c r="H11150" t="s">
        <v>32687</v>
      </c>
      <c r="I11150" t="s">
        <v>3629</v>
      </c>
      <c r="J11150" t="s">
        <v>3579</v>
      </c>
      <c r="K11150" t="s">
        <v>32688</v>
      </c>
      <c r="L11150">
        <v>16692758</v>
      </c>
      <c r="M11150">
        <f t="shared" si="348"/>
        <v>6995</v>
      </c>
      <c r="N11150" s="2">
        <f t="shared" si="349"/>
        <v>30.015007503751878</v>
      </c>
    </row>
    <row r="11151" spans="1:14" x14ac:dyDescent="0.3">
      <c r="A11151" t="s">
        <v>32689</v>
      </c>
      <c r="B11151" t="s">
        <v>80</v>
      </c>
      <c r="C11151">
        <v>3.9</v>
      </c>
      <c r="D11151">
        <v>95</v>
      </c>
      <c r="E11151">
        <v>1299</v>
      </c>
      <c r="F11151">
        <v>649</v>
      </c>
      <c r="G11151" t="s">
        <v>42</v>
      </c>
      <c r="H11151" t="s">
        <v>32690</v>
      </c>
      <c r="I11151" t="s">
        <v>56</v>
      </c>
      <c r="J11151" t="s">
        <v>84</v>
      </c>
      <c r="K11151" t="s">
        <v>32691</v>
      </c>
      <c r="L11151">
        <v>13879838</v>
      </c>
      <c r="M11151">
        <f t="shared" si="348"/>
        <v>61655</v>
      </c>
      <c r="N11151" s="2">
        <f t="shared" si="349"/>
        <v>50.038491147036183</v>
      </c>
    </row>
    <row r="11152" spans="1:14" x14ac:dyDescent="0.3">
      <c r="A11152" t="s">
        <v>2668</v>
      </c>
      <c r="B11152" t="s">
        <v>32692</v>
      </c>
      <c r="C11152">
        <v>3.8</v>
      </c>
      <c r="D11152">
        <v>11</v>
      </c>
      <c r="E11152">
        <v>19999</v>
      </c>
      <c r="F11152">
        <v>5799</v>
      </c>
      <c r="G11152" t="s">
        <v>16</v>
      </c>
      <c r="H11152" t="s">
        <v>32693</v>
      </c>
      <c r="I11152" t="s">
        <v>367</v>
      </c>
      <c r="J11152" t="s">
        <v>32694</v>
      </c>
      <c r="K11152" t="s">
        <v>32695</v>
      </c>
      <c r="L11152">
        <v>17359104</v>
      </c>
      <c r="M11152">
        <f t="shared" si="348"/>
        <v>63789</v>
      </c>
      <c r="N11152" s="2">
        <f t="shared" si="349"/>
        <v>71.003550177508885</v>
      </c>
    </row>
    <row r="11153" spans="1:14" x14ac:dyDescent="0.3">
      <c r="A11153" t="s">
        <v>32696</v>
      </c>
      <c r="B11153" t="s">
        <v>211</v>
      </c>
      <c r="C11153">
        <v>4.7</v>
      </c>
      <c r="D11153">
        <v>19</v>
      </c>
      <c r="E11153">
        <v>1190</v>
      </c>
      <c r="F11153">
        <v>476</v>
      </c>
      <c r="G11153" t="s">
        <v>218</v>
      </c>
      <c r="H11153" t="s">
        <v>32697</v>
      </c>
      <c r="I11153" t="s">
        <v>1744</v>
      </c>
      <c r="J11153" t="s">
        <v>214</v>
      </c>
      <c r="K11153" t="s">
        <v>32698</v>
      </c>
      <c r="L11153">
        <v>17366054</v>
      </c>
      <c r="M11153">
        <f t="shared" si="348"/>
        <v>9044</v>
      </c>
      <c r="N11153" s="2">
        <f t="shared" si="349"/>
        <v>60</v>
      </c>
    </row>
    <row r="11154" spans="1:14" x14ac:dyDescent="0.3">
      <c r="A11154" t="s">
        <v>32699</v>
      </c>
      <c r="B11154" t="s">
        <v>2812</v>
      </c>
      <c r="C11154">
        <v>4.0999999999999996</v>
      </c>
      <c r="D11154">
        <v>16</v>
      </c>
      <c r="E11154">
        <v>1299</v>
      </c>
      <c r="F11154">
        <v>545</v>
      </c>
      <c r="G11154" t="s">
        <v>10750</v>
      </c>
      <c r="H11154" t="s">
        <v>32700</v>
      </c>
      <c r="I11154" t="s">
        <v>3997</v>
      </c>
      <c r="J11154" t="s">
        <v>2814</v>
      </c>
      <c r="K11154" t="s">
        <v>32701</v>
      </c>
      <c r="L11154">
        <v>11536704</v>
      </c>
      <c r="M11154">
        <f t="shared" si="348"/>
        <v>8720</v>
      </c>
      <c r="N11154" s="2">
        <f t="shared" si="349"/>
        <v>58.044649730561972</v>
      </c>
    </row>
    <row r="11155" spans="1:14" x14ac:dyDescent="0.3">
      <c r="A11155" t="s">
        <v>4274</v>
      </c>
      <c r="B11155" t="s">
        <v>2509</v>
      </c>
      <c r="C11155">
        <v>3.9</v>
      </c>
      <c r="D11155">
        <v>19</v>
      </c>
      <c r="E11155">
        <v>2699</v>
      </c>
      <c r="F11155">
        <v>1862</v>
      </c>
      <c r="G11155" t="s">
        <v>6142</v>
      </c>
      <c r="H11155" t="s">
        <v>32702</v>
      </c>
      <c r="I11155" t="s">
        <v>83</v>
      </c>
      <c r="J11155" t="s">
        <v>2511</v>
      </c>
      <c r="K11155" t="s">
        <v>19237</v>
      </c>
      <c r="L11155">
        <v>15163412</v>
      </c>
      <c r="M11155">
        <f t="shared" si="348"/>
        <v>35378</v>
      </c>
      <c r="N11155" s="2">
        <f t="shared" si="349"/>
        <v>31.011485735457576</v>
      </c>
    </row>
    <row r="11156" spans="1:14" x14ac:dyDescent="0.3">
      <c r="A11156" t="s">
        <v>32703</v>
      </c>
      <c r="B11156" t="s">
        <v>3001</v>
      </c>
      <c r="C11156">
        <v>4</v>
      </c>
      <c r="D11156">
        <v>66</v>
      </c>
      <c r="E11156">
        <v>1199</v>
      </c>
      <c r="F11156">
        <v>599</v>
      </c>
      <c r="G11156" t="s">
        <v>16</v>
      </c>
      <c r="H11156" t="s">
        <v>32704</v>
      </c>
      <c r="I11156" t="s">
        <v>1532</v>
      </c>
      <c r="J11156" t="s">
        <v>3003</v>
      </c>
      <c r="K11156" t="s">
        <v>32705</v>
      </c>
      <c r="L11156">
        <v>14401772</v>
      </c>
      <c r="M11156">
        <f t="shared" si="348"/>
        <v>39534</v>
      </c>
      <c r="N11156" s="2">
        <f t="shared" si="349"/>
        <v>50.041701417848202</v>
      </c>
    </row>
    <row r="11157" spans="1:14" x14ac:dyDescent="0.3">
      <c r="A11157" t="s">
        <v>1655</v>
      </c>
      <c r="B11157" t="s">
        <v>371</v>
      </c>
      <c r="C11157">
        <v>4.4000000000000004</v>
      </c>
      <c r="D11157">
        <v>168</v>
      </c>
      <c r="E11157">
        <v>1299</v>
      </c>
      <c r="F11157">
        <v>584</v>
      </c>
      <c r="G11157" t="s">
        <v>5138</v>
      </c>
      <c r="H11157" t="s">
        <v>32706</v>
      </c>
      <c r="I11157" t="s">
        <v>297</v>
      </c>
      <c r="J11157" t="s">
        <v>374</v>
      </c>
      <c r="K11157" t="s">
        <v>32707</v>
      </c>
      <c r="L11157">
        <v>13406480</v>
      </c>
      <c r="M11157">
        <f t="shared" si="348"/>
        <v>98112</v>
      </c>
      <c r="N11157" s="2">
        <f t="shared" si="349"/>
        <v>55.042340261739795</v>
      </c>
    </row>
    <row r="11158" spans="1:14" x14ac:dyDescent="0.3">
      <c r="A11158" t="s">
        <v>14164</v>
      </c>
      <c r="B11158" t="s">
        <v>80</v>
      </c>
      <c r="C11158">
        <v>4.2</v>
      </c>
      <c r="D11158">
        <v>5</v>
      </c>
      <c r="E11158">
        <v>2799</v>
      </c>
      <c r="F11158">
        <v>1539</v>
      </c>
      <c r="G11158" t="s">
        <v>74</v>
      </c>
      <c r="H11158" t="s">
        <v>32708</v>
      </c>
      <c r="I11158" t="s">
        <v>685</v>
      </c>
      <c r="J11158" t="s">
        <v>84</v>
      </c>
      <c r="K11158" t="s">
        <v>32709</v>
      </c>
      <c r="L11158">
        <v>15602180</v>
      </c>
      <c r="M11158">
        <f t="shared" si="348"/>
        <v>7695</v>
      </c>
      <c r="N11158" s="2">
        <f t="shared" si="349"/>
        <v>45.016077170418008</v>
      </c>
    </row>
    <row r="11159" spans="1:14" x14ac:dyDescent="0.3">
      <c r="A11159" t="s">
        <v>576</v>
      </c>
      <c r="B11159" t="s">
        <v>284</v>
      </c>
      <c r="C11159">
        <v>4.4000000000000004</v>
      </c>
      <c r="D11159">
        <v>176</v>
      </c>
      <c r="E11159">
        <v>2299</v>
      </c>
      <c r="F11159">
        <v>1034</v>
      </c>
      <c r="G11159" t="s">
        <v>124</v>
      </c>
      <c r="H11159" t="s">
        <v>32710</v>
      </c>
      <c r="I11159" t="s">
        <v>50</v>
      </c>
      <c r="J11159" t="s">
        <v>286</v>
      </c>
      <c r="K11159" t="s">
        <v>32711</v>
      </c>
      <c r="L11159">
        <v>13581164</v>
      </c>
      <c r="M11159">
        <f t="shared" si="348"/>
        <v>181984</v>
      </c>
      <c r="N11159" s="2">
        <f t="shared" si="349"/>
        <v>55.023923444976077</v>
      </c>
    </row>
    <row r="11160" spans="1:14" x14ac:dyDescent="0.3">
      <c r="A11160" t="s">
        <v>32712</v>
      </c>
      <c r="B11160" t="s">
        <v>80</v>
      </c>
      <c r="C11160">
        <v>4.5</v>
      </c>
      <c r="D11160">
        <v>267</v>
      </c>
      <c r="E11160">
        <v>3299</v>
      </c>
      <c r="F11160">
        <v>1484</v>
      </c>
      <c r="G11160" t="s">
        <v>16</v>
      </c>
      <c r="H11160" t="s">
        <v>32713</v>
      </c>
      <c r="I11160" t="s">
        <v>177</v>
      </c>
      <c r="J11160" t="s">
        <v>84</v>
      </c>
      <c r="K11160" t="s">
        <v>32714</v>
      </c>
      <c r="L11160">
        <v>12860772</v>
      </c>
      <c r="M11160">
        <f t="shared" si="348"/>
        <v>396228</v>
      </c>
      <c r="N11160" s="2">
        <f t="shared" si="349"/>
        <v>55.016671718702639</v>
      </c>
    </row>
    <row r="11161" spans="1:14" x14ac:dyDescent="0.3">
      <c r="A11161" t="s">
        <v>10154</v>
      </c>
      <c r="B11161" t="s">
        <v>165</v>
      </c>
      <c r="C11161">
        <v>3.7</v>
      </c>
      <c r="D11161">
        <v>7</v>
      </c>
      <c r="E11161">
        <v>6999</v>
      </c>
      <c r="F11161">
        <v>2799</v>
      </c>
      <c r="G11161" t="s">
        <v>42</v>
      </c>
      <c r="H11161" t="s">
        <v>32715</v>
      </c>
      <c r="I11161" t="s">
        <v>44</v>
      </c>
      <c r="J11161" t="s">
        <v>168</v>
      </c>
      <c r="K11161" t="s">
        <v>32716</v>
      </c>
      <c r="L11161">
        <v>16031406</v>
      </c>
      <c r="M11161">
        <f t="shared" si="348"/>
        <v>19593</v>
      </c>
      <c r="N11161" s="2">
        <f t="shared" si="349"/>
        <v>60.008572653236179</v>
      </c>
    </row>
    <row r="11162" spans="1:14" x14ac:dyDescent="0.3">
      <c r="A11162" t="s">
        <v>24383</v>
      </c>
      <c r="B11162" t="s">
        <v>7035</v>
      </c>
      <c r="C11162">
        <v>4.2</v>
      </c>
      <c r="D11162">
        <v>36</v>
      </c>
      <c r="E11162">
        <v>4995</v>
      </c>
      <c r="F11162">
        <v>2047</v>
      </c>
      <c r="G11162" t="s">
        <v>74</v>
      </c>
      <c r="H11162" t="s">
        <v>32717</v>
      </c>
      <c r="I11162" t="s">
        <v>685</v>
      </c>
      <c r="J11162" t="s">
        <v>7037</v>
      </c>
      <c r="K11162" t="s">
        <v>32718</v>
      </c>
      <c r="L11162">
        <v>13260928</v>
      </c>
      <c r="M11162">
        <f t="shared" si="348"/>
        <v>73692</v>
      </c>
      <c r="N11162" s="2">
        <f t="shared" si="349"/>
        <v>59.019019019019012</v>
      </c>
    </row>
    <row r="11163" spans="1:14" x14ac:dyDescent="0.3">
      <c r="A11163" t="s">
        <v>21776</v>
      </c>
      <c r="B11163" t="s">
        <v>3585</v>
      </c>
      <c r="C11163">
        <v>4.4000000000000004</v>
      </c>
      <c r="D11163">
        <v>29</v>
      </c>
      <c r="E11163">
        <v>3999</v>
      </c>
      <c r="F11163">
        <v>3999</v>
      </c>
      <c r="G11163" t="s">
        <v>29</v>
      </c>
      <c r="H11163" t="s">
        <v>32719</v>
      </c>
      <c r="I11163" t="s">
        <v>132</v>
      </c>
      <c r="J11163" t="s">
        <v>3587</v>
      </c>
      <c r="K11163" t="s">
        <v>32720</v>
      </c>
      <c r="L11163">
        <v>6821240</v>
      </c>
      <c r="M11163">
        <f t="shared" si="348"/>
        <v>115971</v>
      </c>
      <c r="N11163" s="2">
        <f t="shared" si="349"/>
        <v>0</v>
      </c>
    </row>
    <row r="11164" spans="1:14" x14ac:dyDescent="0.3">
      <c r="A11164" t="s">
        <v>449</v>
      </c>
      <c r="B11164" t="s">
        <v>3865</v>
      </c>
      <c r="C11164">
        <v>3.9</v>
      </c>
      <c r="D11164">
        <v>929</v>
      </c>
      <c r="E11164">
        <v>1999</v>
      </c>
      <c r="F11164">
        <v>899</v>
      </c>
      <c r="G11164" t="s">
        <v>563</v>
      </c>
      <c r="H11164" t="s">
        <v>32721</v>
      </c>
      <c r="I11164" t="s">
        <v>297</v>
      </c>
      <c r="J11164" t="s">
        <v>3867</v>
      </c>
      <c r="K11164" t="s">
        <v>32722</v>
      </c>
      <c r="L11164">
        <v>1847238</v>
      </c>
      <c r="M11164">
        <f t="shared" si="348"/>
        <v>835171</v>
      </c>
      <c r="N11164" s="2">
        <f t="shared" si="349"/>
        <v>55.027513756878442</v>
      </c>
    </row>
    <row r="11165" spans="1:14" x14ac:dyDescent="0.3">
      <c r="A11165" t="s">
        <v>18244</v>
      </c>
      <c r="B11165" t="s">
        <v>4453</v>
      </c>
      <c r="C11165">
        <v>4.3</v>
      </c>
      <c r="D11165">
        <v>17</v>
      </c>
      <c r="E11165">
        <v>6950</v>
      </c>
      <c r="F11165">
        <v>1737</v>
      </c>
      <c r="G11165" t="s">
        <v>16</v>
      </c>
      <c r="H11165" t="s">
        <v>32723</v>
      </c>
      <c r="I11165" t="s">
        <v>177</v>
      </c>
      <c r="J11165" t="s">
        <v>4455</v>
      </c>
      <c r="K11165" t="s">
        <v>32724</v>
      </c>
      <c r="L11165">
        <v>14919540</v>
      </c>
      <c r="M11165">
        <f t="shared" si="348"/>
        <v>29529</v>
      </c>
      <c r="N11165" s="2">
        <f t="shared" si="349"/>
        <v>75.007194244604307</v>
      </c>
    </row>
    <row r="11166" spans="1:14" x14ac:dyDescent="0.3">
      <c r="A11166" t="s">
        <v>32725</v>
      </c>
      <c r="B11166" t="s">
        <v>1382</v>
      </c>
      <c r="C11166">
        <v>4.3</v>
      </c>
      <c r="D11166">
        <v>10</v>
      </c>
      <c r="E11166">
        <v>2499</v>
      </c>
      <c r="F11166">
        <v>874</v>
      </c>
      <c r="G11166" t="s">
        <v>124</v>
      </c>
      <c r="H11166" t="s">
        <v>32726</v>
      </c>
      <c r="I11166" t="s">
        <v>132</v>
      </c>
      <c r="J11166" t="s">
        <v>1384</v>
      </c>
      <c r="K11166" t="s">
        <v>32727</v>
      </c>
      <c r="L11166">
        <v>14854664</v>
      </c>
      <c r="M11166">
        <f t="shared" si="348"/>
        <v>8740</v>
      </c>
      <c r="N11166" s="2">
        <f t="shared" si="349"/>
        <v>65.026010404161667</v>
      </c>
    </row>
    <row r="11167" spans="1:14" x14ac:dyDescent="0.3">
      <c r="A11167" t="s">
        <v>13392</v>
      </c>
      <c r="B11167" t="s">
        <v>465</v>
      </c>
      <c r="C11167">
        <v>4.4000000000000004</v>
      </c>
      <c r="D11167">
        <v>279</v>
      </c>
      <c r="E11167">
        <v>499</v>
      </c>
      <c r="F11167">
        <v>499</v>
      </c>
      <c r="G11167" t="s">
        <v>8875</v>
      </c>
      <c r="H11167" t="s">
        <v>32728</v>
      </c>
      <c r="I11167" t="s">
        <v>110</v>
      </c>
      <c r="J11167" t="s">
        <v>468</v>
      </c>
      <c r="K11167" t="s">
        <v>32729</v>
      </c>
      <c r="L11167">
        <v>1865938</v>
      </c>
      <c r="M11167">
        <f t="shared" si="348"/>
        <v>139221</v>
      </c>
      <c r="N11167" s="2">
        <f t="shared" si="349"/>
        <v>0</v>
      </c>
    </row>
    <row r="11168" spans="1:14" x14ac:dyDescent="0.3">
      <c r="A11168" t="s">
        <v>989</v>
      </c>
      <c r="B11168" t="s">
        <v>2366</v>
      </c>
      <c r="C11168">
        <v>4.5</v>
      </c>
      <c r="D11168">
        <v>225</v>
      </c>
      <c r="E11168">
        <v>2490</v>
      </c>
      <c r="F11168">
        <v>1494</v>
      </c>
      <c r="G11168" t="s">
        <v>16</v>
      </c>
      <c r="H11168" t="s">
        <v>32730</v>
      </c>
      <c r="I11168" t="s">
        <v>586</v>
      </c>
      <c r="J11168" t="s">
        <v>2368</v>
      </c>
      <c r="K11168" t="s">
        <v>32731</v>
      </c>
      <c r="L11168">
        <v>9761991</v>
      </c>
      <c r="M11168">
        <f t="shared" si="348"/>
        <v>336150</v>
      </c>
      <c r="N11168" s="2">
        <f t="shared" si="349"/>
        <v>40</v>
      </c>
    </row>
    <row r="11169" spans="1:14" x14ac:dyDescent="0.3">
      <c r="A11169" t="s">
        <v>32732</v>
      </c>
      <c r="B11169" t="s">
        <v>5053</v>
      </c>
      <c r="C11169">
        <v>4.2</v>
      </c>
      <c r="D11169">
        <v>177</v>
      </c>
      <c r="E11169">
        <v>3250</v>
      </c>
      <c r="F11169">
        <v>650</v>
      </c>
      <c r="G11169" t="s">
        <v>16</v>
      </c>
      <c r="H11169" t="s">
        <v>32733</v>
      </c>
      <c r="I11169" t="s">
        <v>1558</v>
      </c>
      <c r="J11169" t="s">
        <v>5055</v>
      </c>
      <c r="K11169" t="s">
        <v>32734</v>
      </c>
      <c r="L11169">
        <v>16254724</v>
      </c>
      <c r="M11169">
        <f t="shared" si="348"/>
        <v>115050</v>
      </c>
      <c r="N11169" s="2">
        <f t="shared" si="349"/>
        <v>80</v>
      </c>
    </row>
    <row r="11170" spans="1:14" x14ac:dyDescent="0.3">
      <c r="A11170" t="s">
        <v>1173</v>
      </c>
      <c r="B11170" t="s">
        <v>1078</v>
      </c>
      <c r="C11170">
        <v>4.7</v>
      </c>
      <c r="D11170">
        <v>26</v>
      </c>
      <c r="E11170">
        <v>2690</v>
      </c>
      <c r="F11170">
        <v>2690</v>
      </c>
      <c r="G11170" t="s">
        <v>242</v>
      </c>
      <c r="H11170" t="s">
        <v>32735</v>
      </c>
      <c r="I11170" t="s">
        <v>1176</v>
      </c>
      <c r="J11170" t="s">
        <v>1081</v>
      </c>
      <c r="K11170" t="s">
        <v>32736</v>
      </c>
      <c r="L11170">
        <v>14296278</v>
      </c>
      <c r="M11170">
        <f t="shared" si="348"/>
        <v>69940</v>
      </c>
      <c r="N11170" s="2">
        <f t="shared" si="349"/>
        <v>0</v>
      </c>
    </row>
    <row r="11171" spans="1:14" x14ac:dyDescent="0.3">
      <c r="A11171" t="s">
        <v>32737</v>
      </c>
      <c r="B11171" t="s">
        <v>2551</v>
      </c>
      <c r="C11171">
        <v>4.0999999999999996</v>
      </c>
      <c r="D11171">
        <v>26</v>
      </c>
      <c r="E11171">
        <v>5559</v>
      </c>
      <c r="F11171">
        <v>1667</v>
      </c>
      <c r="G11171" t="s">
        <v>2552</v>
      </c>
      <c r="H11171" t="s">
        <v>32738</v>
      </c>
      <c r="I11171" t="s">
        <v>2554</v>
      </c>
      <c r="J11171" t="s">
        <v>2555</v>
      </c>
      <c r="K11171" t="s">
        <v>32739</v>
      </c>
      <c r="L11171">
        <v>17031714</v>
      </c>
      <c r="M11171">
        <f t="shared" si="348"/>
        <v>43342</v>
      </c>
      <c r="N11171" s="2">
        <f t="shared" si="349"/>
        <v>70.012592192840444</v>
      </c>
    </row>
    <row r="11172" spans="1:14" x14ac:dyDescent="0.3">
      <c r="A11172" t="s">
        <v>449</v>
      </c>
      <c r="B11172" t="s">
        <v>733</v>
      </c>
      <c r="C11172">
        <v>3.8</v>
      </c>
      <c r="D11172">
        <v>13</v>
      </c>
      <c r="E11172">
        <v>1199</v>
      </c>
      <c r="F11172">
        <v>491</v>
      </c>
      <c r="G11172" t="s">
        <v>1657</v>
      </c>
      <c r="H11172" t="s">
        <v>32740</v>
      </c>
      <c r="I11172" t="s">
        <v>297</v>
      </c>
      <c r="J11172" t="s">
        <v>735</v>
      </c>
      <c r="K11172" t="s">
        <v>32741</v>
      </c>
      <c r="L11172">
        <v>17580010</v>
      </c>
      <c r="M11172">
        <f t="shared" si="348"/>
        <v>6383</v>
      </c>
      <c r="N11172" s="2">
        <f t="shared" si="349"/>
        <v>59.049207673060891</v>
      </c>
    </row>
    <row r="11173" spans="1:14" x14ac:dyDescent="0.3">
      <c r="A11173" t="s">
        <v>6030</v>
      </c>
      <c r="B11173" t="s">
        <v>2383</v>
      </c>
      <c r="C11173">
        <v>4.3</v>
      </c>
      <c r="D11173">
        <v>9</v>
      </c>
      <c r="E11173">
        <v>1599</v>
      </c>
      <c r="F11173">
        <v>959</v>
      </c>
      <c r="G11173" t="s">
        <v>29</v>
      </c>
      <c r="H11173" t="s">
        <v>32742</v>
      </c>
      <c r="I11173" t="s">
        <v>862</v>
      </c>
      <c r="J11173" t="s">
        <v>2385</v>
      </c>
      <c r="K11173" t="s">
        <v>32743</v>
      </c>
      <c r="L11173">
        <v>15800320</v>
      </c>
      <c r="M11173">
        <f t="shared" si="348"/>
        <v>8631</v>
      </c>
      <c r="N11173" s="2">
        <f t="shared" si="349"/>
        <v>40.025015634771734</v>
      </c>
    </row>
    <row r="11174" spans="1:14" x14ac:dyDescent="0.3">
      <c r="A11174" t="s">
        <v>8621</v>
      </c>
      <c r="B11174" t="s">
        <v>11178</v>
      </c>
      <c r="C11174">
        <v>4.3</v>
      </c>
      <c r="D11174">
        <v>17</v>
      </c>
      <c r="E11174">
        <v>1999</v>
      </c>
      <c r="F11174">
        <v>999</v>
      </c>
      <c r="G11174" t="s">
        <v>67</v>
      </c>
      <c r="H11174" t="s">
        <v>32744</v>
      </c>
      <c r="I11174" t="s">
        <v>1532</v>
      </c>
      <c r="J11174" t="s">
        <v>11180</v>
      </c>
      <c r="K11174" t="s">
        <v>32745</v>
      </c>
      <c r="L11174">
        <v>16019364</v>
      </c>
      <c r="M11174">
        <f t="shared" si="348"/>
        <v>16983</v>
      </c>
      <c r="N11174" s="2">
        <f t="shared" si="349"/>
        <v>50.025012506253134</v>
      </c>
    </row>
    <row r="11175" spans="1:14" x14ac:dyDescent="0.3">
      <c r="A11175" t="s">
        <v>32746</v>
      </c>
      <c r="B11175" t="s">
        <v>1426</v>
      </c>
      <c r="C11175">
        <v>4.3</v>
      </c>
      <c r="D11175">
        <v>33</v>
      </c>
      <c r="E11175">
        <v>1349</v>
      </c>
      <c r="F11175">
        <v>674</v>
      </c>
      <c r="G11175" t="s">
        <v>67</v>
      </c>
      <c r="H11175" t="s">
        <v>32747</v>
      </c>
      <c r="I11175" t="s">
        <v>37</v>
      </c>
      <c r="J11175" t="s">
        <v>1428</v>
      </c>
      <c r="K11175" t="s">
        <v>32748</v>
      </c>
      <c r="L11175">
        <v>15945748</v>
      </c>
      <c r="M11175">
        <f t="shared" si="348"/>
        <v>22242</v>
      </c>
      <c r="N11175" s="2">
        <f t="shared" si="349"/>
        <v>50.037064492216452</v>
      </c>
    </row>
    <row r="11176" spans="1:14" x14ac:dyDescent="0.3">
      <c r="A11176" t="s">
        <v>9899</v>
      </c>
      <c r="B11176" t="s">
        <v>230</v>
      </c>
      <c r="C11176">
        <v>4</v>
      </c>
      <c r="D11176">
        <v>1100</v>
      </c>
      <c r="E11176">
        <v>2199</v>
      </c>
      <c r="F11176">
        <v>769</v>
      </c>
      <c r="G11176" t="s">
        <v>563</v>
      </c>
      <c r="H11176" t="s">
        <v>32749</v>
      </c>
      <c r="I11176" t="s">
        <v>297</v>
      </c>
      <c r="J11176" t="s">
        <v>232</v>
      </c>
      <c r="K11176" t="s">
        <v>32750</v>
      </c>
      <c r="L11176">
        <v>2220392</v>
      </c>
      <c r="M11176">
        <f t="shared" si="348"/>
        <v>845900</v>
      </c>
      <c r="N11176" s="2">
        <f t="shared" si="349"/>
        <v>65.029558890404729</v>
      </c>
    </row>
    <row r="11177" spans="1:14" x14ac:dyDescent="0.3">
      <c r="A11177" t="s">
        <v>449</v>
      </c>
      <c r="B11177" t="s">
        <v>1426</v>
      </c>
      <c r="C11177">
        <v>4.2</v>
      </c>
      <c r="D11177">
        <v>65</v>
      </c>
      <c r="E11177">
        <v>2299</v>
      </c>
      <c r="F11177">
        <v>1379</v>
      </c>
      <c r="G11177" t="s">
        <v>451</v>
      </c>
      <c r="H11177" t="s">
        <v>32751</v>
      </c>
      <c r="I11177" t="s">
        <v>297</v>
      </c>
      <c r="J11177" t="s">
        <v>1428</v>
      </c>
      <c r="K11177" t="s">
        <v>32752</v>
      </c>
      <c r="L11177">
        <v>12957126</v>
      </c>
      <c r="M11177">
        <f t="shared" si="348"/>
        <v>89635</v>
      </c>
      <c r="N11177" s="2">
        <f t="shared" si="349"/>
        <v>40.01739886907351</v>
      </c>
    </row>
    <row r="11178" spans="1:14" x14ac:dyDescent="0.3">
      <c r="A11178" t="s">
        <v>4197</v>
      </c>
      <c r="B11178" t="s">
        <v>165</v>
      </c>
      <c r="C11178">
        <v>3.7</v>
      </c>
      <c r="D11178">
        <v>3</v>
      </c>
      <c r="E11178">
        <v>1699</v>
      </c>
      <c r="F11178">
        <v>1189</v>
      </c>
      <c r="G11178" t="s">
        <v>74</v>
      </c>
      <c r="H11178" t="s">
        <v>32753</v>
      </c>
      <c r="I11178" t="s">
        <v>76</v>
      </c>
      <c r="J11178" t="s">
        <v>168</v>
      </c>
      <c r="K11178" t="s">
        <v>32754</v>
      </c>
      <c r="L11178">
        <v>17214980</v>
      </c>
      <c r="M11178">
        <f t="shared" si="348"/>
        <v>3567</v>
      </c>
      <c r="N11178" s="2">
        <f t="shared" si="349"/>
        <v>30.01765744555621</v>
      </c>
    </row>
    <row r="11179" spans="1:14" x14ac:dyDescent="0.3">
      <c r="A11179" t="s">
        <v>32755</v>
      </c>
      <c r="B11179" t="s">
        <v>230</v>
      </c>
      <c r="C11179">
        <v>4.0999999999999996</v>
      </c>
      <c r="D11179">
        <v>510</v>
      </c>
      <c r="E11179">
        <v>1999</v>
      </c>
      <c r="F11179">
        <v>799</v>
      </c>
      <c r="G11179" t="s">
        <v>42</v>
      </c>
      <c r="H11179" t="s">
        <v>32756</v>
      </c>
      <c r="I11179" t="s">
        <v>56</v>
      </c>
      <c r="J11179" t="s">
        <v>232</v>
      </c>
      <c r="K11179" t="s">
        <v>32757</v>
      </c>
      <c r="L11179">
        <v>7206980</v>
      </c>
      <c r="M11179">
        <f t="shared" si="348"/>
        <v>407490</v>
      </c>
      <c r="N11179" s="2">
        <f t="shared" si="349"/>
        <v>60.030015007503756</v>
      </c>
    </row>
    <row r="11180" spans="1:14" x14ac:dyDescent="0.3">
      <c r="A11180" t="s">
        <v>32758</v>
      </c>
      <c r="B11180" t="s">
        <v>14654</v>
      </c>
      <c r="C11180">
        <v>4.3</v>
      </c>
      <c r="D11180">
        <v>1600</v>
      </c>
      <c r="E11180">
        <v>2135</v>
      </c>
      <c r="F11180">
        <v>704</v>
      </c>
      <c r="G11180" t="s">
        <v>25814</v>
      </c>
      <c r="H11180" t="s">
        <v>32759</v>
      </c>
      <c r="I11180" t="s">
        <v>50</v>
      </c>
      <c r="J11180" t="s">
        <v>14656</v>
      </c>
      <c r="K11180" t="s">
        <v>32760</v>
      </c>
      <c r="L11180">
        <v>8464407</v>
      </c>
      <c r="M11180">
        <f t="shared" si="348"/>
        <v>1126400</v>
      </c>
      <c r="N11180" s="2">
        <f t="shared" si="349"/>
        <v>67.025761124121772</v>
      </c>
    </row>
    <row r="11181" spans="1:14" x14ac:dyDescent="0.3">
      <c r="A11181" t="s">
        <v>525</v>
      </c>
      <c r="B11181" t="s">
        <v>402</v>
      </c>
      <c r="C11181">
        <v>4.0999999999999996</v>
      </c>
      <c r="D11181">
        <v>81</v>
      </c>
      <c r="E11181">
        <v>2099</v>
      </c>
      <c r="F11181">
        <v>1784</v>
      </c>
      <c r="G11181" t="s">
        <v>2034</v>
      </c>
      <c r="H11181" t="s">
        <v>32761</v>
      </c>
      <c r="I11181" t="s">
        <v>189</v>
      </c>
      <c r="J11181" t="s">
        <v>405</v>
      </c>
      <c r="K11181" t="s">
        <v>32762</v>
      </c>
      <c r="L11181">
        <v>5568698</v>
      </c>
      <c r="M11181">
        <f t="shared" si="348"/>
        <v>144504</v>
      </c>
      <c r="N11181" s="2">
        <f t="shared" si="349"/>
        <v>15.007146260123868</v>
      </c>
    </row>
    <row r="11182" spans="1:14" x14ac:dyDescent="0.3">
      <c r="A11182" t="s">
        <v>32763</v>
      </c>
      <c r="B11182" t="s">
        <v>32764</v>
      </c>
      <c r="C11182">
        <v>4.0999999999999996</v>
      </c>
      <c r="D11182">
        <v>21</v>
      </c>
      <c r="E11182">
        <v>3999</v>
      </c>
      <c r="F11182">
        <v>639</v>
      </c>
      <c r="G11182" t="s">
        <v>335</v>
      </c>
      <c r="H11182" t="s">
        <v>32765</v>
      </c>
      <c r="I11182" t="s">
        <v>337</v>
      </c>
      <c r="J11182" t="s">
        <v>32766</v>
      </c>
      <c r="K11182" t="s">
        <v>32767</v>
      </c>
      <c r="L11182">
        <v>15649296</v>
      </c>
      <c r="M11182">
        <f t="shared" si="348"/>
        <v>13419</v>
      </c>
      <c r="N11182" s="2">
        <f t="shared" si="349"/>
        <v>84.021005251312829</v>
      </c>
    </row>
    <row r="11183" spans="1:14" x14ac:dyDescent="0.3">
      <c r="A11183" t="s">
        <v>10923</v>
      </c>
      <c r="B11183" t="s">
        <v>1222</v>
      </c>
      <c r="C11183">
        <v>4</v>
      </c>
      <c r="D11183">
        <v>90</v>
      </c>
      <c r="E11183">
        <v>1199</v>
      </c>
      <c r="F11183">
        <v>479</v>
      </c>
      <c r="G11183" t="s">
        <v>67</v>
      </c>
      <c r="H11183" t="s">
        <v>32768</v>
      </c>
      <c r="I11183" t="s">
        <v>862</v>
      </c>
      <c r="J11183" t="s">
        <v>1224</v>
      </c>
      <c r="K11183" t="s">
        <v>32769</v>
      </c>
      <c r="L11183">
        <v>14145144</v>
      </c>
      <c r="M11183">
        <f t="shared" si="348"/>
        <v>43110</v>
      </c>
      <c r="N11183" s="2">
        <f t="shared" si="349"/>
        <v>60.050041701417847</v>
      </c>
    </row>
    <row r="11184" spans="1:14" x14ac:dyDescent="0.3">
      <c r="A11184" t="s">
        <v>1218</v>
      </c>
      <c r="B11184" t="s">
        <v>5670</v>
      </c>
      <c r="C11184">
        <v>4.7</v>
      </c>
      <c r="D11184">
        <v>12</v>
      </c>
      <c r="E11184">
        <v>1999</v>
      </c>
      <c r="F11184">
        <v>1399</v>
      </c>
      <c r="G11184" t="s">
        <v>124</v>
      </c>
      <c r="H11184" t="s">
        <v>32770</v>
      </c>
      <c r="I11184" t="s">
        <v>132</v>
      </c>
      <c r="J11184" t="s">
        <v>5672</v>
      </c>
      <c r="K11184" t="s">
        <v>32771</v>
      </c>
      <c r="L11184">
        <v>16857564</v>
      </c>
      <c r="M11184">
        <f t="shared" si="348"/>
        <v>16788</v>
      </c>
      <c r="N11184" s="2">
        <f t="shared" si="349"/>
        <v>30.015007503751878</v>
      </c>
    </row>
    <row r="11185" spans="1:14" x14ac:dyDescent="0.3">
      <c r="A11185" t="s">
        <v>32772</v>
      </c>
      <c r="B11185" t="s">
        <v>8553</v>
      </c>
      <c r="C11185">
        <v>4.0999999999999996</v>
      </c>
      <c r="D11185">
        <v>841</v>
      </c>
      <c r="E11185">
        <v>499</v>
      </c>
      <c r="F11185">
        <v>449</v>
      </c>
      <c r="G11185" t="s">
        <v>3858</v>
      </c>
      <c r="H11185" t="s">
        <v>32773</v>
      </c>
      <c r="I11185" t="s">
        <v>1145</v>
      </c>
      <c r="J11185" t="s">
        <v>8555</v>
      </c>
      <c r="K11185" t="s">
        <v>32774</v>
      </c>
      <c r="L11185">
        <v>6701042</v>
      </c>
      <c r="M11185">
        <f t="shared" si="348"/>
        <v>377609</v>
      </c>
      <c r="N11185" s="2">
        <f t="shared" si="349"/>
        <v>10.020040080160321</v>
      </c>
    </row>
    <row r="11186" spans="1:14" x14ac:dyDescent="0.3">
      <c r="A11186" t="s">
        <v>32775</v>
      </c>
      <c r="B11186" t="s">
        <v>3381</v>
      </c>
      <c r="C11186">
        <v>4</v>
      </c>
      <c r="D11186">
        <v>83</v>
      </c>
      <c r="E11186">
        <v>1699</v>
      </c>
      <c r="F11186">
        <v>764</v>
      </c>
      <c r="G11186" t="s">
        <v>148</v>
      </c>
      <c r="H11186" t="s">
        <v>32776</v>
      </c>
      <c r="I11186" t="s">
        <v>50</v>
      </c>
      <c r="J11186" t="s">
        <v>3384</v>
      </c>
      <c r="K11186" t="s">
        <v>32777</v>
      </c>
      <c r="L11186">
        <v>15095248</v>
      </c>
      <c r="M11186">
        <f t="shared" si="348"/>
        <v>63412</v>
      </c>
      <c r="N11186" s="2">
        <f t="shared" si="349"/>
        <v>55.03237198351971</v>
      </c>
    </row>
    <row r="11187" spans="1:14" x14ac:dyDescent="0.3">
      <c r="A11187" t="s">
        <v>3910</v>
      </c>
      <c r="B11187" t="s">
        <v>2153</v>
      </c>
      <c r="C11187">
        <v>4.5999999999999996</v>
      </c>
      <c r="D11187">
        <v>7</v>
      </c>
      <c r="E11187">
        <v>5499</v>
      </c>
      <c r="F11187">
        <v>2749</v>
      </c>
      <c r="G11187" t="s">
        <v>905</v>
      </c>
      <c r="H11187" t="s">
        <v>32778</v>
      </c>
      <c r="I11187" t="s">
        <v>83</v>
      </c>
      <c r="J11187" t="s">
        <v>2155</v>
      </c>
      <c r="K11187" t="s">
        <v>32779</v>
      </c>
      <c r="L11187">
        <v>15888228</v>
      </c>
      <c r="M11187">
        <f t="shared" si="348"/>
        <v>19243</v>
      </c>
      <c r="N11187" s="2">
        <f t="shared" si="349"/>
        <v>50.009092562284053</v>
      </c>
    </row>
    <row r="11188" spans="1:14" x14ac:dyDescent="0.3">
      <c r="A11188" t="s">
        <v>32780</v>
      </c>
      <c r="B11188" t="s">
        <v>3055</v>
      </c>
      <c r="C11188">
        <v>3.8</v>
      </c>
      <c r="D11188">
        <v>8</v>
      </c>
      <c r="E11188">
        <v>6999</v>
      </c>
      <c r="F11188">
        <v>4899</v>
      </c>
      <c r="G11188" t="s">
        <v>67</v>
      </c>
      <c r="H11188" t="s">
        <v>32781</v>
      </c>
      <c r="I11188" t="s">
        <v>862</v>
      </c>
      <c r="J11188" t="s">
        <v>3057</v>
      </c>
      <c r="K11188" t="s">
        <v>32782</v>
      </c>
      <c r="L11188">
        <v>15140900</v>
      </c>
      <c r="M11188">
        <f t="shared" si="348"/>
        <v>39192</v>
      </c>
      <c r="N11188" s="2">
        <f t="shared" si="349"/>
        <v>30.004286326618089</v>
      </c>
    </row>
    <row r="11189" spans="1:14" x14ac:dyDescent="0.3">
      <c r="A11189" t="s">
        <v>29563</v>
      </c>
      <c r="B11189" t="s">
        <v>41</v>
      </c>
      <c r="C11189">
        <v>4.3</v>
      </c>
      <c r="D11189">
        <v>10</v>
      </c>
      <c r="E11189">
        <v>1199</v>
      </c>
      <c r="F11189">
        <v>1199</v>
      </c>
      <c r="G11189" t="s">
        <v>860</v>
      </c>
      <c r="H11189" t="s">
        <v>32783</v>
      </c>
      <c r="I11189" t="s">
        <v>1229</v>
      </c>
      <c r="J11189" t="s">
        <v>45</v>
      </c>
      <c r="K11189" t="s">
        <v>32784</v>
      </c>
      <c r="L11189">
        <v>14701752</v>
      </c>
      <c r="M11189">
        <f t="shared" si="348"/>
        <v>11990</v>
      </c>
      <c r="N11189" s="2">
        <f t="shared" si="349"/>
        <v>0</v>
      </c>
    </row>
    <row r="11190" spans="1:14" x14ac:dyDescent="0.3">
      <c r="A11190" t="s">
        <v>32785</v>
      </c>
      <c r="B11190" t="s">
        <v>511</v>
      </c>
      <c r="C11190">
        <v>4.5999999999999996</v>
      </c>
      <c r="D11190">
        <v>48</v>
      </c>
      <c r="E11190">
        <v>7695</v>
      </c>
      <c r="F11190">
        <v>5771</v>
      </c>
      <c r="G11190" t="s">
        <v>16</v>
      </c>
      <c r="H11190" t="s">
        <v>32786</v>
      </c>
      <c r="I11190" t="s">
        <v>586</v>
      </c>
      <c r="J11190" t="s">
        <v>514</v>
      </c>
      <c r="K11190" t="s">
        <v>32787</v>
      </c>
      <c r="L11190">
        <v>10582016</v>
      </c>
      <c r="M11190">
        <f t="shared" si="348"/>
        <v>277008</v>
      </c>
      <c r="N11190" s="2">
        <f t="shared" si="349"/>
        <v>25.003248862897987</v>
      </c>
    </row>
    <row r="11191" spans="1:14" x14ac:dyDescent="0.3">
      <c r="A11191" t="s">
        <v>32788</v>
      </c>
      <c r="B11191" t="s">
        <v>35</v>
      </c>
      <c r="C11191">
        <v>4.5999999999999996</v>
      </c>
      <c r="D11191">
        <v>19</v>
      </c>
      <c r="E11191">
        <v>2999</v>
      </c>
      <c r="F11191">
        <v>1499</v>
      </c>
      <c r="G11191" t="s">
        <v>26150</v>
      </c>
      <c r="H11191" t="s">
        <v>32789</v>
      </c>
      <c r="I11191" t="s">
        <v>446</v>
      </c>
      <c r="J11191" t="s">
        <v>38</v>
      </c>
      <c r="K11191" t="s">
        <v>32790</v>
      </c>
      <c r="L11191">
        <v>13250964</v>
      </c>
      <c r="M11191">
        <f t="shared" si="348"/>
        <v>28481</v>
      </c>
      <c r="N11191" s="2">
        <f t="shared" si="349"/>
        <v>50.016672224074689</v>
      </c>
    </row>
    <row r="11192" spans="1:14" x14ac:dyDescent="0.3">
      <c r="A11192" t="s">
        <v>22189</v>
      </c>
      <c r="B11192" t="s">
        <v>22190</v>
      </c>
      <c r="C11192">
        <v>4.5</v>
      </c>
      <c r="D11192">
        <v>15</v>
      </c>
      <c r="E11192">
        <v>2999</v>
      </c>
      <c r="F11192">
        <v>699</v>
      </c>
      <c r="G11192" t="s">
        <v>242</v>
      </c>
      <c r="H11192" t="s">
        <v>32791</v>
      </c>
      <c r="I11192" t="s">
        <v>1176</v>
      </c>
      <c r="J11192" t="s">
        <v>22192</v>
      </c>
      <c r="K11192" t="s">
        <v>32792</v>
      </c>
      <c r="L11192">
        <v>17579032</v>
      </c>
      <c r="M11192">
        <f t="shared" si="348"/>
        <v>10485</v>
      </c>
      <c r="N11192" s="2">
        <f t="shared" si="349"/>
        <v>76.692230743581192</v>
      </c>
    </row>
    <row r="11193" spans="1:14" x14ac:dyDescent="0.3">
      <c r="A11193" t="s">
        <v>32793</v>
      </c>
      <c r="B11193" t="s">
        <v>895</v>
      </c>
      <c r="C11193">
        <v>4.7</v>
      </c>
      <c r="D11193">
        <v>47</v>
      </c>
      <c r="E11193">
        <v>1790</v>
      </c>
      <c r="F11193">
        <v>1253</v>
      </c>
      <c r="G11193" t="s">
        <v>42</v>
      </c>
      <c r="H11193" t="s">
        <v>32794</v>
      </c>
      <c r="I11193" t="s">
        <v>56</v>
      </c>
      <c r="J11193" t="s">
        <v>898</v>
      </c>
      <c r="K11193" t="s">
        <v>32795</v>
      </c>
      <c r="L11193">
        <v>14779124</v>
      </c>
      <c r="M11193">
        <f t="shared" si="348"/>
        <v>58891</v>
      </c>
      <c r="N11193" s="2">
        <f t="shared" si="349"/>
        <v>30</v>
      </c>
    </row>
    <row r="11194" spans="1:14" x14ac:dyDescent="0.3">
      <c r="A11194" t="s">
        <v>6620</v>
      </c>
      <c r="B11194" t="s">
        <v>23871</v>
      </c>
      <c r="C11194">
        <v>4.7</v>
      </c>
      <c r="D11194">
        <v>13</v>
      </c>
      <c r="E11194">
        <v>9999</v>
      </c>
      <c r="F11194">
        <v>6499</v>
      </c>
      <c r="G11194" t="s">
        <v>32796</v>
      </c>
      <c r="H11194" t="s">
        <v>32797</v>
      </c>
      <c r="I11194" t="s">
        <v>367</v>
      </c>
      <c r="J11194" t="s">
        <v>23871</v>
      </c>
      <c r="K11194" t="s">
        <v>32798</v>
      </c>
      <c r="L11194">
        <v>14285544</v>
      </c>
      <c r="M11194">
        <f t="shared" si="348"/>
        <v>84487</v>
      </c>
      <c r="N11194" s="2">
        <f t="shared" si="349"/>
        <v>35.003500350035004</v>
      </c>
    </row>
    <row r="11195" spans="1:14" x14ac:dyDescent="0.3">
      <c r="A11195" t="s">
        <v>26040</v>
      </c>
      <c r="B11195" t="s">
        <v>66</v>
      </c>
      <c r="C11195">
        <v>4.2</v>
      </c>
      <c r="D11195">
        <v>29</v>
      </c>
      <c r="E11195">
        <v>999</v>
      </c>
      <c r="F11195">
        <v>349</v>
      </c>
      <c r="G11195" t="s">
        <v>67</v>
      </c>
      <c r="H11195" t="s">
        <v>32799</v>
      </c>
      <c r="I11195" t="s">
        <v>69</v>
      </c>
      <c r="J11195" t="s">
        <v>70</v>
      </c>
      <c r="K11195" t="s">
        <v>26042</v>
      </c>
      <c r="L11195">
        <v>15044458</v>
      </c>
      <c r="M11195">
        <f t="shared" si="348"/>
        <v>10121</v>
      </c>
      <c r="N11195" s="2">
        <f t="shared" si="349"/>
        <v>65.06506506506507</v>
      </c>
    </row>
    <row r="11196" spans="1:14" x14ac:dyDescent="0.3">
      <c r="A11196" t="s">
        <v>32800</v>
      </c>
      <c r="B11196" t="s">
        <v>364</v>
      </c>
      <c r="C11196">
        <v>4.2</v>
      </c>
      <c r="D11196">
        <v>35</v>
      </c>
      <c r="E11196">
        <v>999</v>
      </c>
      <c r="F11196">
        <v>899</v>
      </c>
      <c r="G11196" t="s">
        <v>16038</v>
      </c>
      <c r="H11196" t="s">
        <v>32801</v>
      </c>
      <c r="I11196" t="s">
        <v>337</v>
      </c>
      <c r="J11196" t="s">
        <v>368</v>
      </c>
      <c r="K11196" t="s">
        <v>32802</v>
      </c>
      <c r="L11196">
        <v>18198278</v>
      </c>
      <c r="M11196">
        <f t="shared" si="348"/>
        <v>31465</v>
      </c>
      <c r="N11196" s="2">
        <f t="shared" si="349"/>
        <v>10.01001001001001</v>
      </c>
    </row>
    <row r="11197" spans="1:14" x14ac:dyDescent="0.3">
      <c r="A11197" t="s">
        <v>10905</v>
      </c>
      <c r="B11197" t="s">
        <v>7390</v>
      </c>
      <c r="C11197">
        <v>4.2</v>
      </c>
      <c r="D11197">
        <v>125</v>
      </c>
      <c r="E11197">
        <v>4685</v>
      </c>
      <c r="F11197">
        <v>2248</v>
      </c>
      <c r="G11197" t="s">
        <v>74</v>
      </c>
      <c r="H11197" t="s">
        <v>32803</v>
      </c>
      <c r="I11197" t="s">
        <v>685</v>
      </c>
      <c r="J11197" t="s">
        <v>7392</v>
      </c>
      <c r="K11197" t="s">
        <v>32804</v>
      </c>
      <c r="L11197">
        <v>13865034</v>
      </c>
      <c r="M11197">
        <f t="shared" si="348"/>
        <v>281000</v>
      </c>
      <c r="N11197" s="2">
        <f t="shared" si="349"/>
        <v>52.017075773746001</v>
      </c>
    </row>
    <row r="11198" spans="1:14" x14ac:dyDescent="0.3">
      <c r="A11198" t="s">
        <v>6292</v>
      </c>
      <c r="B11198" t="s">
        <v>3370</v>
      </c>
      <c r="C11198">
        <v>4.2</v>
      </c>
      <c r="D11198">
        <v>57</v>
      </c>
      <c r="E11198">
        <v>999</v>
      </c>
      <c r="F11198">
        <v>749</v>
      </c>
      <c r="G11198" t="s">
        <v>1474</v>
      </c>
      <c r="H11198" t="s">
        <v>32805</v>
      </c>
      <c r="I11198" t="s">
        <v>3629</v>
      </c>
      <c r="J11198" t="s">
        <v>3372</v>
      </c>
      <c r="K11198" t="s">
        <v>32806</v>
      </c>
      <c r="L11198">
        <v>14359308</v>
      </c>
      <c r="M11198">
        <f t="shared" si="348"/>
        <v>42693</v>
      </c>
      <c r="N11198" s="2">
        <f t="shared" si="349"/>
        <v>25.025025025025027</v>
      </c>
    </row>
    <row r="11199" spans="1:14" x14ac:dyDescent="0.3">
      <c r="A11199" t="s">
        <v>32807</v>
      </c>
      <c r="B11199" t="s">
        <v>32808</v>
      </c>
      <c r="C11199">
        <v>4.4000000000000004</v>
      </c>
      <c r="D11199">
        <v>76</v>
      </c>
      <c r="E11199">
        <v>1299</v>
      </c>
      <c r="F11199">
        <v>714</v>
      </c>
      <c r="G11199" t="s">
        <v>206</v>
      </c>
      <c r="H11199" t="s">
        <v>32809</v>
      </c>
      <c r="I11199" t="s">
        <v>37</v>
      </c>
      <c r="J11199" t="s">
        <v>32810</v>
      </c>
      <c r="K11199" t="s">
        <v>32811</v>
      </c>
      <c r="L11199">
        <v>13429438</v>
      </c>
      <c r="M11199">
        <f t="shared" si="348"/>
        <v>54264</v>
      </c>
      <c r="N11199" s="2">
        <f t="shared" si="349"/>
        <v>45.034642032332563</v>
      </c>
    </row>
    <row r="11200" spans="1:14" x14ac:dyDescent="0.3">
      <c r="A11200" t="s">
        <v>32812</v>
      </c>
      <c r="B11200" t="s">
        <v>1446</v>
      </c>
      <c r="C11200">
        <v>3.9</v>
      </c>
      <c r="D11200">
        <v>34</v>
      </c>
      <c r="E11200">
        <v>1999</v>
      </c>
      <c r="F11200">
        <v>1599</v>
      </c>
      <c r="G11200" t="s">
        <v>42</v>
      </c>
      <c r="H11200" t="s">
        <v>32813</v>
      </c>
      <c r="I11200" t="s">
        <v>50</v>
      </c>
      <c r="J11200" t="s">
        <v>1449</v>
      </c>
      <c r="K11200" t="s">
        <v>32814</v>
      </c>
      <c r="L11200">
        <v>15940520</v>
      </c>
      <c r="M11200">
        <f t="shared" si="348"/>
        <v>54366</v>
      </c>
      <c r="N11200" s="2">
        <f t="shared" si="349"/>
        <v>20.010005002501249</v>
      </c>
    </row>
    <row r="11201" spans="1:14" x14ac:dyDescent="0.3">
      <c r="A11201" t="s">
        <v>2032</v>
      </c>
      <c r="B11201" t="s">
        <v>3664</v>
      </c>
      <c r="C11201">
        <v>4.9000000000000004</v>
      </c>
      <c r="D11201">
        <v>7</v>
      </c>
      <c r="E11201">
        <v>3999</v>
      </c>
      <c r="F11201">
        <v>2279</v>
      </c>
      <c r="G11201" t="s">
        <v>905</v>
      </c>
      <c r="H11201" t="s">
        <v>32815</v>
      </c>
      <c r="I11201" t="s">
        <v>83</v>
      </c>
      <c r="J11201" t="s">
        <v>3666</v>
      </c>
      <c r="K11201" t="s">
        <v>32816</v>
      </c>
      <c r="L11201">
        <v>16300752</v>
      </c>
      <c r="M11201">
        <f t="shared" si="348"/>
        <v>15953</v>
      </c>
      <c r="N11201" s="2">
        <f t="shared" si="349"/>
        <v>43.01075268817204</v>
      </c>
    </row>
    <row r="11202" spans="1:14" x14ac:dyDescent="0.3">
      <c r="A11202" t="s">
        <v>17170</v>
      </c>
      <c r="B11202" t="s">
        <v>80</v>
      </c>
      <c r="C11202">
        <v>4.0999999999999996</v>
      </c>
      <c r="D11202">
        <v>108</v>
      </c>
      <c r="E11202">
        <v>1249</v>
      </c>
      <c r="F11202">
        <v>562</v>
      </c>
      <c r="G11202" t="s">
        <v>67</v>
      </c>
      <c r="H11202" t="s">
        <v>32817</v>
      </c>
      <c r="I11202" t="s">
        <v>138</v>
      </c>
      <c r="J11202" t="s">
        <v>84</v>
      </c>
      <c r="K11202" t="s">
        <v>32818</v>
      </c>
      <c r="L11202">
        <v>14474622</v>
      </c>
      <c r="M11202">
        <f t="shared" si="348"/>
        <v>60696</v>
      </c>
      <c r="N11202" s="2">
        <f t="shared" si="349"/>
        <v>55.004003202562046</v>
      </c>
    </row>
    <row r="11203" spans="1:14" x14ac:dyDescent="0.3">
      <c r="A11203" t="s">
        <v>3766</v>
      </c>
      <c r="B11203" t="s">
        <v>1879</v>
      </c>
      <c r="C11203">
        <v>4.2</v>
      </c>
      <c r="D11203">
        <v>51</v>
      </c>
      <c r="E11203">
        <v>2999</v>
      </c>
      <c r="F11203">
        <v>1799</v>
      </c>
      <c r="G11203" t="s">
        <v>124</v>
      </c>
      <c r="H11203" t="s">
        <v>32819</v>
      </c>
      <c r="I11203" t="s">
        <v>132</v>
      </c>
      <c r="J11203" t="s">
        <v>1881</v>
      </c>
      <c r="K11203" t="s">
        <v>32820</v>
      </c>
      <c r="L11203">
        <v>13172246</v>
      </c>
      <c r="M11203">
        <f t="shared" ref="M11203:M11266" si="350">D11203*F11203</f>
        <v>91749</v>
      </c>
      <c r="N11203" s="2">
        <f t="shared" ref="N11203:N11266" si="351">((E11203-F11203)/E11203) *100</f>
        <v>40.013337779259757</v>
      </c>
    </row>
    <row r="11204" spans="1:14" x14ac:dyDescent="0.3">
      <c r="A11204" t="s">
        <v>2847</v>
      </c>
      <c r="B11204" t="s">
        <v>917</v>
      </c>
      <c r="C11204">
        <v>3.9</v>
      </c>
      <c r="D11204">
        <v>236</v>
      </c>
      <c r="E11204">
        <v>998</v>
      </c>
      <c r="F11204">
        <v>548</v>
      </c>
      <c r="G11204" t="s">
        <v>500</v>
      </c>
      <c r="H11204" t="s">
        <v>32821</v>
      </c>
      <c r="I11204" t="s">
        <v>244</v>
      </c>
      <c r="J11204" t="s">
        <v>919</v>
      </c>
      <c r="K11204" t="s">
        <v>32822</v>
      </c>
      <c r="L11204">
        <v>13203234</v>
      </c>
      <c r="M11204">
        <f t="shared" si="350"/>
        <v>129328</v>
      </c>
      <c r="N11204" s="2">
        <f t="shared" si="351"/>
        <v>45.09018036072144</v>
      </c>
    </row>
    <row r="11205" spans="1:14" x14ac:dyDescent="0.3">
      <c r="A11205" t="s">
        <v>32823</v>
      </c>
      <c r="B11205" t="s">
        <v>24274</v>
      </c>
      <c r="C11205">
        <v>4.3</v>
      </c>
      <c r="D11205">
        <v>31</v>
      </c>
      <c r="E11205">
        <v>1699</v>
      </c>
      <c r="F11205">
        <v>679</v>
      </c>
      <c r="G11205" t="s">
        <v>9392</v>
      </c>
      <c r="H11205" t="s">
        <v>32824</v>
      </c>
      <c r="I11205" t="s">
        <v>938</v>
      </c>
      <c r="J11205" t="s">
        <v>24276</v>
      </c>
      <c r="K11205" t="s">
        <v>32825</v>
      </c>
      <c r="L11205">
        <v>17104482</v>
      </c>
      <c r="M11205">
        <f t="shared" si="350"/>
        <v>21049</v>
      </c>
      <c r="N11205" s="2">
        <f t="shared" si="351"/>
        <v>60.035314891112421</v>
      </c>
    </row>
    <row r="11206" spans="1:14" x14ac:dyDescent="0.3">
      <c r="A11206" t="s">
        <v>4578</v>
      </c>
      <c r="B11206" t="s">
        <v>230</v>
      </c>
      <c r="C11206">
        <v>2.6</v>
      </c>
      <c r="D11206">
        <v>9</v>
      </c>
      <c r="E11206">
        <v>4599</v>
      </c>
      <c r="F11206">
        <v>2069</v>
      </c>
      <c r="G11206" t="s">
        <v>683</v>
      </c>
      <c r="H11206" t="s">
        <v>32826</v>
      </c>
      <c r="I11206" t="s">
        <v>685</v>
      </c>
      <c r="J11206" t="s">
        <v>232</v>
      </c>
      <c r="K11206" t="s">
        <v>32827</v>
      </c>
      <c r="L11206">
        <v>15858250</v>
      </c>
      <c r="M11206">
        <f t="shared" si="350"/>
        <v>18621</v>
      </c>
      <c r="N11206" s="2">
        <f t="shared" si="351"/>
        <v>55.011959121548159</v>
      </c>
    </row>
    <row r="11207" spans="1:14" x14ac:dyDescent="0.3">
      <c r="A11207" t="s">
        <v>449</v>
      </c>
      <c r="B11207" t="s">
        <v>733</v>
      </c>
      <c r="C11207">
        <v>4.3</v>
      </c>
      <c r="D11207">
        <v>24</v>
      </c>
      <c r="E11207">
        <v>1049</v>
      </c>
      <c r="F11207">
        <v>430</v>
      </c>
      <c r="G11207" t="s">
        <v>1657</v>
      </c>
      <c r="H11207" t="s">
        <v>32828</v>
      </c>
      <c r="I11207" t="s">
        <v>297</v>
      </c>
      <c r="J11207" t="s">
        <v>735</v>
      </c>
      <c r="K11207" t="s">
        <v>32829</v>
      </c>
      <c r="L11207">
        <v>16658302</v>
      </c>
      <c r="M11207">
        <f t="shared" si="350"/>
        <v>10320</v>
      </c>
      <c r="N11207" s="2">
        <f t="shared" si="351"/>
        <v>59.008579599618685</v>
      </c>
    </row>
    <row r="11208" spans="1:14" x14ac:dyDescent="0.3">
      <c r="A11208" t="s">
        <v>7845</v>
      </c>
      <c r="B11208" t="s">
        <v>80</v>
      </c>
      <c r="C11208">
        <v>4</v>
      </c>
      <c r="D11208">
        <v>66</v>
      </c>
      <c r="E11208">
        <v>1799</v>
      </c>
      <c r="F11208">
        <v>629</v>
      </c>
      <c r="G11208" t="s">
        <v>666</v>
      </c>
      <c r="H11208" t="s">
        <v>32830</v>
      </c>
      <c r="I11208" t="s">
        <v>189</v>
      </c>
      <c r="J11208" t="s">
        <v>84</v>
      </c>
      <c r="K11208" t="s">
        <v>32831</v>
      </c>
      <c r="L11208">
        <v>8772451</v>
      </c>
      <c r="M11208">
        <f t="shared" si="350"/>
        <v>41514</v>
      </c>
      <c r="N11208" s="2">
        <f t="shared" si="351"/>
        <v>65.036131183991102</v>
      </c>
    </row>
    <row r="11209" spans="1:14" x14ac:dyDescent="0.3">
      <c r="A11209" t="s">
        <v>32832</v>
      </c>
      <c r="B11209" t="s">
        <v>6507</v>
      </c>
      <c r="C11209">
        <v>4.4000000000000004</v>
      </c>
      <c r="D11209">
        <v>1300</v>
      </c>
      <c r="E11209">
        <v>250</v>
      </c>
      <c r="F11209">
        <v>250</v>
      </c>
      <c r="G11209" t="s">
        <v>16</v>
      </c>
      <c r="H11209" t="s">
        <v>32833</v>
      </c>
      <c r="I11209" t="s">
        <v>519</v>
      </c>
      <c r="J11209" t="s">
        <v>6509</v>
      </c>
      <c r="K11209" t="s">
        <v>32834</v>
      </c>
      <c r="L11209">
        <v>6629280</v>
      </c>
      <c r="M11209">
        <f t="shared" si="350"/>
        <v>325000</v>
      </c>
      <c r="N11209" s="2">
        <f t="shared" si="351"/>
        <v>0</v>
      </c>
    </row>
    <row r="11210" spans="1:14" x14ac:dyDescent="0.3">
      <c r="A11210" t="s">
        <v>32835</v>
      </c>
      <c r="B11210" t="s">
        <v>41</v>
      </c>
      <c r="C11210">
        <v>4.0999999999999996</v>
      </c>
      <c r="D11210">
        <v>89</v>
      </c>
      <c r="E11210">
        <v>1799</v>
      </c>
      <c r="F11210">
        <v>1169</v>
      </c>
      <c r="G11210" t="s">
        <v>42</v>
      </c>
      <c r="H11210" t="s">
        <v>32836</v>
      </c>
      <c r="I11210" t="s">
        <v>740</v>
      </c>
      <c r="J11210" t="s">
        <v>45</v>
      </c>
      <c r="K11210" t="s">
        <v>32837</v>
      </c>
      <c r="L11210">
        <v>13345968</v>
      </c>
      <c r="M11210">
        <f t="shared" si="350"/>
        <v>104041</v>
      </c>
      <c r="N11210" s="2">
        <f t="shared" si="351"/>
        <v>35.019455252918284</v>
      </c>
    </row>
    <row r="11211" spans="1:14" x14ac:dyDescent="0.3">
      <c r="A11211" t="s">
        <v>2966</v>
      </c>
      <c r="B11211" t="s">
        <v>689</v>
      </c>
      <c r="C11211">
        <v>4.2</v>
      </c>
      <c r="D11211">
        <v>6</v>
      </c>
      <c r="E11211">
        <v>1690</v>
      </c>
      <c r="F11211">
        <v>845</v>
      </c>
      <c r="G11211" t="s">
        <v>3652</v>
      </c>
      <c r="H11211" t="s">
        <v>32838</v>
      </c>
      <c r="I11211" t="s">
        <v>586</v>
      </c>
      <c r="J11211" t="s">
        <v>692</v>
      </c>
      <c r="K11211" t="s">
        <v>32839</v>
      </c>
      <c r="L11211">
        <v>17970520</v>
      </c>
      <c r="M11211">
        <f t="shared" si="350"/>
        <v>5070</v>
      </c>
      <c r="N11211" s="2">
        <f t="shared" si="351"/>
        <v>50</v>
      </c>
    </row>
    <row r="11212" spans="1:14" x14ac:dyDescent="0.3">
      <c r="A11212" t="s">
        <v>11500</v>
      </c>
      <c r="B11212" t="s">
        <v>230</v>
      </c>
      <c r="C11212">
        <v>4.3</v>
      </c>
      <c r="D11212">
        <v>63</v>
      </c>
      <c r="E11212">
        <v>1399</v>
      </c>
      <c r="F11212">
        <v>559</v>
      </c>
      <c r="G11212" t="s">
        <v>42</v>
      </c>
      <c r="H11212" t="s">
        <v>32840</v>
      </c>
      <c r="I11212" t="s">
        <v>862</v>
      </c>
      <c r="J11212" t="s">
        <v>232</v>
      </c>
      <c r="K11212" t="s">
        <v>32841</v>
      </c>
      <c r="L11212">
        <v>14955204</v>
      </c>
      <c r="M11212">
        <f t="shared" si="350"/>
        <v>35217</v>
      </c>
      <c r="N11212" s="2">
        <f t="shared" si="351"/>
        <v>60.042887776983555</v>
      </c>
    </row>
    <row r="11213" spans="1:14" x14ac:dyDescent="0.3">
      <c r="A11213" t="s">
        <v>32842</v>
      </c>
      <c r="B11213" t="s">
        <v>35</v>
      </c>
      <c r="C11213">
        <v>4.3</v>
      </c>
      <c r="D11213">
        <v>10</v>
      </c>
      <c r="E11213">
        <v>1299</v>
      </c>
      <c r="F11213">
        <v>844</v>
      </c>
      <c r="G11213" t="s">
        <v>29</v>
      </c>
      <c r="H11213" t="s">
        <v>32843</v>
      </c>
      <c r="I11213" t="s">
        <v>37</v>
      </c>
      <c r="J11213" t="s">
        <v>38</v>
      </c>
      <c r="K11213" t="s">
        <v>32844</v>
      </c>
      <c r="L11213">
        <v>17187280</v>
      </c>
      <c r="M11213">
        <f t="shared" si="350"/>
        <v>8440</v>
      </c>
      <c r="N11213" s="2">
        <f t="shared" si="351"/>
        <v>35.026943802925324</v>
      </c>
    </row>
    <row r="11214" spans="1:14" x14ac:dyDescent="0.3">
      <c r="A11214" t="s">
        <v>576</v>
      </c>
      <c r="B11214" t="s">
        <v>1222</v>
      </c>
      <c r="C11214">
        <v>4.4000000000000004</v>
      </c>
      <c r="D11214">
        <v>376</v>
      </c>
      <c r="E11214">
        <v>1799</v>
      </c>
      <c r="F11214">
        <v>791</v>
      </c>
      <c r="G11214" t="s">
        <v>67</v>
      </c>
      <c r="H11214" t="s">
        <v>32845</v>
      </c>
      <c r="I11214" t="s">
        <v>50</v>
      </c>
      <c r="J11214" t="s">
        <v>1224</v>
      </c>
      <c r="K11214" t="s">
        <v>32846</v>
      </c>
      <c r="L11214">
        <v>12054658</v>
      </c>
      <c r="M11214">
        <f t="shared" si="350"/>
        <v>297416</v>
      </c>
      <c r="N11214" s="2">
        <f t="shared" si="351"/>
        <v>56.031128404669261</v>
      </c>
    </row>
    <row r="11215" spans="1:14" x14ac:dyDescent="0.3">
      <c r="A11215" t="s">
        <v>556</v>
      </c>
      <c r="B11215" t="s">
        <v>733</v>
      </c>
      <c r="C11215">
        <v>4.5</v>
      </c>
      <c r="D11215">
        <v>33</v>
      </c>
      <c r="E11215">
        <v>699</v>
      </c>
      <c r="F11215">
        <v>286</v>
      </c>
      <c r="G11215" t="s">
        <v>67</v>
      </c>
      <c r="H11215" t="s">
        <v>32847</v>
      </c>
      <c r="I11215" t="s">
        <v>37</v>
      </c>
      <c r="J11215" t="s">
        <v>735</v>
      </c>
      <c r="K11215" t="s">
        <v>23603</v>
      </c>
      <c r="L11215">
        <v>17504754</v>
      </c>
      <c r="M11215">
        <f t="shared" si="350"/>
        <v>9438</v>
      </c>
      <c r="N11215" s="2">
        <f t="shared" si="351"/>
        <v>59.084406294706724</v>
      </c>
    </row>
    <row r="11216" spans="1:14" x14ac:dyDescent="0.3">
      <c r="A11216" t="s">
        <v>32848</v>
      </c>
      <c r="B11216" t="s">
        <v>16954</v>
      </c>
      <c r="C11216">
        <v>4.2</v>
      </c>
      <c r="D11216">
        <v>24</v>
      </c>
      <c r="E11216">
        <v>2699</v>
      </c>
      <c r="F11216">
        <v>728</v>
      </c>
      <c r="G11216" t="s">
        <v>32849</v>
      </c>
      <c r="H11216" t="s">
        <v>32850</v>
      </c>
      <c r="I11216" t="s">
        <v>50</v>
      </c>
      <c r="J11216" t="s">
        <v>16957</v>
      </c>
      <c r="K11216" t="s">
        <v>32851</v>
      </c>
      <c r="L11216">
        <v>12593706</v>
      </c>
      <c r="M11216">
        <f t="shared" si="350"/>
        <v>17472</v>
      </c>
      <c r="N11216" s="2">
        <f t="shared" si="351"/>
        <v>73.027047054464617</v>
      </c>
    </row>
    <row r="11217" spans="1:14" x14ac:dyDescent="0.3">
      <c r="A11217" t="s">
        <v>4264</v>
      </c>
      <c r="B11217" t="s">
        <v>1513</v>
      </c>
      <c r="C11217">
        <v>3.9</v>
      </c>
      <c r="D11217">
        <v>9</v>
      </c>
      <c r="E11217">
        <v>1649</v>
      </c>
      <c r="F11217">
        <v>824</v>
      </c>
      <c r="G11217" t="s">
        <v>67</v>
      </c>
      <c r="H11217" t="s">
        <v>32852</v>
      </c>
      <c r="I11217" t="s">
        <v>37</v>
      </c>
      <c r="J11217" t="s">
        <v>1515</v>
      </c>
      <c r="K11217" t="s">
        <v>32853</v>
      </c>
      <c r="L11217">
        <v>16260430</v>
      </c>
      <c r="M11217">
        <f t="shared" si="350"/>
        <v>7416</v>
      </c>
      <c r="N11217" s="2">
        <f t="shared" si="351"/>
        <v>50.030321406913281</v>
      </c>
    </row>
    <row r="11218" spans="1:14" x14ac:dyDescent="0.3">
      <c r="A11218" t="s">
        <v>32854</v>
      </c>
      <c r="B11218" t="s">
        <v>499</v>
      </c>
      <c r="C11218">
        <v>4.5</v>
      </c>
      <c r="D11218">
        <v>202</v>
      </c>
      <c r="E11218">
        <v>2795</v>
      </c>
      <c r="F11218">
        <v>1816</v>
      </c>
      <c r="G11218" t="s">
        <v>1474</v>
      </c>
      <c r="H11218" t="s">
        <v>32855</v>
      </c>
      <c r="I11218" t="s">
        <v>1353</v>
      </c>
      <c r="J11218" t="s">
        <v>502</v>
      </c>
      <c r="K11218" t="s">
        <v>32856</v>
      </c>
      <c r="L11218">
        <v>13085206</v>
      </c>
      <c r="M11218">
        <f t="shared" si="350"/>
        <v>366832</v>
      </c>
      <c r="N11218" s="2">
        <f t="shared" si="351"/>
        <v>35.026833631484791</v>
      </c>
    </row>
    <row r="11219" spans="1:14" x14ac:dyDescent="0.3">
      <c r="A11219" t="s">
        <v>1201</v>
      </c>
      <c r="B11219" t="s">
        <v>364</v>
      </c>
      <c r="C11219">
        <v>4.2</v>
      </c>
      <c r="D11219">
        <v>17</v>
      </c>
      <c r="E11219">
        <v>8950</v>
      </c>
      <c r="F11219">
        <v>7160</v>
      </c>
      <c r="G11219" t="s">
        <v>29</v>
      </c>
      <c r="H11219" t="s">
        <v>32857</v>
      </c>
      <c r="I11219" t="s">
        <v>132</v>
      </c>
      <c r="J11219" t="s">
        <v>368</v>
      </c>
      <c r="K11219" t="s">
        <v>32858</v>
      </c>
      <c r="L11219">
        <v>15054506</v>
      </c>
      <c r="M11219">
        <f t="shared" si="350"/>
        <v>121720</v>
      </c>
      <c r="N11219" s="2">
        <f t="shared" si="351"/>
        <v>20</v>
      </c>
    </row>
    <row r="11220" spans="1:14" x14ac:dyDescent="0.3">
      <c r="A11220" t="s">
        <v>6445</v>
      </c>
      <c r="B11220" t="s">
        <v>895</v>
      </c>
      <c r="C11220">
        <v>3.4</v>
      </c>
      <c r="D11220">
        <v>5</v>
      </c>
      <c r="E11220">
        <v>6590</v>
      </c>
      <c r="F11220">
        <v>5272</v>
      </c>
      <c r="G11220" t="s">
        <v>194</v>
      </c>
      <c r="H11220" t="s">
        <v>32859</v>
      </c>
      <c r="I11220" t="s">
        <v>50</v>
      </c>
      <c r="J11220" t="s">
        <v>898</v>
      </c>
      <c r="K11220" t="s">
        <v>32860</v>
      </c>
      <c r="L11220">
        <v>16892650</v>
      </c>
      <c r="M11220">
        <f t="shared" si="350"/>
        <v>26360</v>
      </c>
      <c r="N11220" s="2">
        <f t="shared" si="351"/>
        <v>20</v>
      </c>
    </row>
    <row r="11221" spans="1:14" x14ac:dyDescent="0.3">
      <c r="A11221" t="s">
        <v>23924</v>
      </c>
      <c r="B11221" t="s">
        <v>8933</v>
      </c>
      <c r="C11221">
        <v>4.4000000000000004</v>
      </c>
      <c r="D11221">
        <v>58</v>
      </c>
      <c r="E11221">
        <v>2309</v>
      </c>
      <c r="F11221">
        <v>1385</v>
      </c>
      <c r="G11221" t="s">
        <v>29</v>
      </c>
      <c r="H11221" t="s">
        <v>32861</v>
      </c>
      <c r="I11221" t="s">
        <v>642</v>
      </c>
      <c r="J11221" t="s">
        <v>8935</v>
      </c>
      <c r="K11221" t="s">
        <v>32862</v>
      </c>
      <c r="L11221">
        <v>15398934</v>
      </c>
      <c r="M11221">
        <f t="shared" si="350"/>
        <v>80330</v>
      </c>
      <c r="N11221" s="2">
        <f t="shared" si="351"/>
        <v>40.017323516673883</v>
      </c>
    </row>
    <row r="11222" spans="1:14" x14ac:dyDescent="0.3">
      <c r="A11222" t="s">
        <v>32863</v>
      </c>
      <c r="B11222" t="s">
        <v>1483</v>
      </c>
      <c r="C11222">
        <v>4.2</v>
      </c>
      <c r="D11222">
        <v>25</v>
      </c>
      <c r="E11222">
        <v>5499</v>
      </c>
      <c r="F11222">
        <v>4124</v>
      </c>
      <c r="G11222" t="s">
        <v>29</v>
      </c>
      <c r="H11222" t="s">
        <v>32864</v>
      </c>
      <c r="I11222" t="s">
        <v>50</v>
      </c>
      <c r="J11222" t="s">
        <v>1485</v>
      </c>
      <c r="K11222" t="s">
        <v>32865</v>
      </c>
      <c r="L11222">
        <v>14879644</v>
      </c>
      <c r="M11222">
        <f t="shared" si="350"/>
        <v>103100</v>
      </c>
      <c r="N11222" s="2">
        <f t="shared" si="351"/>
        <v>25.004546281142026</v>
      </c>
    </row>
    <row r="11223" spans="1:14" x14ac:dyDescent="0.3">
      <c r="A11223" t="s">
        <v>2032</v>
      </c>
      <c r="B11223" t="s">
        <v>593</v>
      </c>
      <c r="C11223">
        <v>4.4000000000000004</v>
      </c>
      <c r="D11223">
        <v>19</v>
      </c>
      <c r="E11223">
        <v>2699</v>
      </c>
      <c r="F11223">
        <v>1079</v>
      </c>
      <c r="G11223" t="s">
        <v>1536</v>
      </c>
      <c r="H11223" t="s">
        <v>32866</v>
      </c>
      <c r="I11223" t="s">
        <v>83</v>
      </c>
      <c r="J11223" t="s">
        <v>595</v>
      </c>
      <c r="K11223" t="s">
        <v>32867</v>
      </c>
      <c r="L11223">
        <v>15620518</v>
      </c>
      <c r="M11223">
        <f t="shared" si="350"/>
        <v>20501</v>
      </c>
      <c r="N11223" s="2">
        <f t="shared" si="351"/>
        <v>60.022230455724348</v>
      </c>
    </row>
    <row r="11224" spans="1:14" x14ac:dyDescent="0.3">
      <c r="A11224" t="s">
        <v>32868</v>
      </c>
      <c r="B11224" t="s">
        <v>1382</v>
      </c>
      <c r="C11224">
        <v>3.8</v>
      </c>
      <c r="D11224">
        <v>32</v>
      </c>
      <c r="E11224">
        <v>1999</v>
      </c>
      <c r="F11224">
        <v>699</v>
      </c>
      <c r="G11224" t="s">
        <v>124</v>
      </c>
      <c r="H11224" t="s">
        <v>32869</v>
      </c>
      <c r="I11224" t="s">
        <v>132</v>
      </c>
      <c r="J11224" t="s">
        <v>1384</v>
      </c>
      <c r="K11224" t="s">
        <v>32870</v>
      </c>
      <c r="L11224">
        <v>15427302</v>
      </c>
      <c r="M11224">
        <f t="shared" si="350"/>
        <v>22368</v>
      </c>
      <c r="N11224" s="2">
        <f t="shared" si="351"/>
        <v>65.032516258129064</v>
      </c>
    </row>
    <row r="11225" spans="1:14" x14ac:dyDescent="0.3">
      <c r="A11225" t="s">
        <v>531</v>
      </c>
      <c r="B11225" t="s">
        <v>230</v>
      </c>
      <c r="C11225">
        <v>4.4000000000000004</v>
      </c>
      <c r="D11225">
        <v>823</v>
      </c>
      <c r="E11225">
        <v>799</v>
      </c>
      <c r="F11225">
        <v>319</v>
      </c>
      <c r="G11225" t="s">
        <v>42</v>
      </c>
      <c r="H11225" t="s">
        <v>32871</v>
      </c>
      <c r="I11225" t="s">
        <v>37</v>
      </c>
      <c r="J11225" t="s">
        <v>232</v>
      </c>
      <c r="K11225" t="s">
        <v>32872</v>
      </c>
      <c r="L11225">
        <v>11976912</v>
      </c>
      <c r="M11225">
        <f t="shared" si="350"/>
        <v>262537</v>
      </c>
      <c r="N11225" s="2">
        <f t="shared" si="351"/>
        <v>60.075093867334175</v>
      </c>
    </row>
    <row r="11226" spans="1:14" x14ac:dyDescent="0.3">
      <c r="A11226" t="s">
        <v>17426</v>
      </c>
      <c r="B11226" t="s">
        <v>3852</v>
      </c>
      <c r="C11226">
        <v>4.7</v>
      </c>
      <c r="D11226">
        <v>35</v>
      </c>
      <c r="E11226">
        <v>1495</v>
      </c>
      <c r="F11226">
        <v>1196</v>
      </c>
      <c r="G11226" t="s">
        <v>124</v>
      </c>
      <c r="H11226" t="s">
        <v>32873</v>
      </c>
      <c r="I11226" t="s">
        <v>37</v>
      </c>
      <c r="J11226" t="s">
        <v>3854</v>
      </c>
      <c r="K11226" t="s">
        <v>32874</v>
      </c>
      <c r="L11226">
        <v>15456896</v>
      </c>
      <c r="M11226">
        <f t="shared" si="350"/>
        <v>41860</v>
      </c>
      <c r="N11226" s="2">
        <f t="shared" si="351"/>
        <v>20</v>
      </c>
    </row>
    <row r="11227" spans="1:14" x14ac:dyDescent="0.3">
      <c r="A11227" t="s">
        <v>32875</v>
      </c>
      <c r="B11227" t="s">
        <v>2373</v>
      </c>
      <c r="C11227">
        <v>4.4000000000000004</v>
      </c>
      <c r="D11227">
        <v>82</v>
      </c>
      <c r="E11227">
        <v>399</v>
      </c>
      <c r="F11227">
        <v>179</v>
      </c>
      <c r="G11227" t="s">
        <v>16</v>
      </c>
      <c r="H11227" t="s">
        <v>32876</v>
      </c>
      <c r="I11227" t="s">
        <v>507</v>
      </c>
      <c r="J11227" t="s">
        <v>2375</v>
      </c>
      <c r="K11227" t="s">
        <v>32877</v>
      </c>
      <c r="L11227">
        <v>15052006</v>
      </c>
      <c r="M11227">
        <f t="shared" si="350"/>
        <v>14678</v>
      </c>
      <c r="N11227" s="2">
        <f t="shared" si="351"/>
        <v>55.13784461152882</v>
      </c>
    </row>
    <row r="11228" spans="1:14" x14ac:dyDescent="0.3">
      <c r="A11228" t="s">
        <v>18726</v>
      </c>
      <c r="B11228" t="s">
        <v>3055</v>
      </c>
      <c r="C11228">
        <v>3.8</v>
      </c>
      <c r="D11228">
        <v>181</v>
      </c>
      <c r="E11228">
        <v>2599</v>
      </c>
      <c r="F11228">
        <v>2339</v>
      </c>
      <c r="G11228" t="s">
        <v>16</v>
      </c>
      <c r="H11228" t="s">
        <v>32878</v>
      </c>
      <c r="I11228" t="s">
        <v>997</v>
      </c>
      <c r="J11228" t="s">
        <v>3057</v>
      </c>
      <c r="K11228" t="s">
        <v>32879</v>
      </c>
      <c r="L11228">
        <v>1428630</v>
      </c>
      <c r="M11228">
        <f t="shared" si="350"/>
        <v>423359</v>
      </c>
      <c r="N11228" s="2">
        <f t="shared" si="351"/>
        <v>10.00384763370527</v>
      </c>
    </row>
    <row r="11229" spans="1:14" x14ac:dyDescent="0.3">
      <c r="A11229" t="s">
        <v>32880</v>
      </c>
      <c r="B11229" t="s">
        <v>14244</v>
      </c>
      <c r="C11229">
        <v>4.7</v>
      </c>
      <c r="D11229">
        <v>7</v>
      </c>
      <c r="E11229">
        <v>3999</v>
      </c>
      <c r="F11229">
        <v>1079</v>
      </c>
      <c r="G11229" t="s">
        <v>12272</v>
      </c>
      <c r="H11229" t="s">
        <v>32881</v>
      </c>
      <c r="I11229" t="s">
        <v>373</v>
      </c>
      <c r="J11229" t="s">
        <v>14247</v>
      </c>
      <c r="K11229" t="s">
        <v>32882</v>
      </c>
      <c r="L11229">
        <v>17541606</v>
      </c>
      <c r="M11229">
        <f t="shared" si="350"/>
        <v>7553</v>
      </c>
      <c r="N11229" s="2">
        <f t="shared" si="351"/>
        <v>73.018254563640909</v>
      </c>
    </row>
    <row r="11230" spans="1:14" x14ac:dyDescent="0.3">
      <c r="A11230" t="s">
        <v>32883</v>
      </c>
      <c r="B11230" t="s">
        <v>1072</v>
      </c>
      <c r="C11230">
        <v>4.5</v>
      </c>
      <c r="D11230">
        <v>56</v>
      </c>
      <c r="E11230">
        <v>650</v>
      </c>
      <c r="F11230">
        <v>650</v>
      </c>
      <c r="G11230" t="s">
        <v>1918</v>
      </c>
      <c r="H11230" t="s">
        <v>32884</v>
      </c>
      <c r="I11230" t="s">
        <v>1229</v>
      </c>
      <c r="J11230" t="s">
        <v>1075</v>
      </c>
      <c r="K11230" t="s">
        <v>32885</v>
      </c>
      <c r="L11230">
        <v>15221870</v>
      </c>
      <c r="M11230">
        <f t="shared" si="350"/>
        <v>36400</v>
      </c>
      <c r="N11230" s="2">
        <f t="shared" si="351"/>
        <v>0</v>
      </c>
    </row>
    <row r="11231" spans="1:14" x14ac:dyDescent="0.3">
      <c r="A11231" t="s">
        <v>1201</v>
      </c>
      <c r="B11231" t="s">
        <v>364</v>
      </c>
      <c r="C11231">
        <v>3.1</v>
      </c>
      <c r="D11231">
        <v>8</v>
      </c>
      <c r="E11231">
        <v>2999</v>
      </c>
      <c r="F11231">
        <v>2549</v>
      </c>
      <c r="G11231" t="s">
        <v>95</v>
      </c>
      <c r="H11231" t="s">
        <v>32886</v>
      </c>
      <c r="I11231" t="s">
        <v>132</v>
      </c>
      <c r="J11231" t="s">
        <v>368</v>
      </c>
      <c r="K11231" t="s">
        <v>32887</v>
      </c>
      <c r="L11231">
        <v>17923834</v>
      </c>
      <c r="M11231">
        <f t="shared" si="350"/>
        <v>20392</v>
      </c>
      <c r="N11231" s="2">
        <f t="shared" si="351"/>
        <v>15.005001667222405</v>
      </c>
    </row>
    <row r="11232" spans="1:14" x14ac:dyDescent="0.3">
      <c r="A11232" t="s">
        <v>32888</v>
      </c>
      <c r="B11232" t="s">
        <v>2679</v>
      </c>
      <c r="C11232">
        <v>4.3</v>
      </c>
      <c r="D11232">
        <v>362</v>
      </c>
      <c r="E11232">
        <v>1799</v>
      </c>
      <c r="F11232">
        <v>1349</v>
      </c>
      <c r="G11232" t="s">
        <v>666</v>
      </c>
      <c r="H11232" t="s">
        <v>32889</v>
      </c>
      <c r="I11232" t="s">
        <v>189</v>
      </c>
      <c r="J11232" t="s">
        <v>2681</v>
      </c>
      <c r="K11232" t="s">
        <v>32890</v>
      </c>
      <c r="L11232">
        <v>12661552</v>
      </c>
      <c r="M11232">
        <f t="shared" si="350"/>
        <v>488338</v>
      </c>
      <c r="N11232" s="2">
        <f t="shared" si="351"/>
        <v>25.013896609227348</v>
      </c>
    </row>
    <row r="11233" spans="1:14" x14ac:dyDescent="0.3">
      <c r="A11233" t="s">
        <v>32891</v>
      </c>
      <c r="B11233" t="s">
        <v>230</v>
      </c>
      <c r="C11233">
        <v>4</v>
      </c>
      <c r="D11233">
        <v>274</v>
      </c>
      <c r="E11233">
        <v>1699</v>
      </c>
      <c r="F11233">
        <v>764</v>
      </c>
      <c r="G11233" t="s">
        <v>563</v>
      </c>
      <c r="H11233" t="s">
        <v>32892</v>
      </c>
      <c r="I11233" t="s">
        <v>297</v>
      </c>
      <c r="J11233" t="s">
        <v>232</v>
      </c>
      <c r="K11233" t="s">
        <v>32893</v>
      </c>
      <c r="L11233">
        <v>12056198</v>
      </c>
      <c r="M11233">
        <f t="shared" si="350"/>
        <v>209336</v>
      </c>
      <c r="N11233" s="2">
        <f t="shared" si="351"/>
        <v>55.03237198351971</v>
      </c>
    </row>
    <row r="11234" spans="1:14" x14ac:dyDescent="0.3">
      <c r="A11234" t="s">
        <v>3120</v>
      </c>
      <c r="B11234" t="s">
        <v>733</v>
      </c>
      <c r="C11234">
        <v>4</v>
      </c>
      <c r="D11234">
        <v>62</v>
      </c>
      <c r="E11234">
        <v>1599</v>
      </c>
      <c r="F11234">
        <v>639</v>
      </c>
      <c r="G11234" t="s">
        <v>838</v>
      </c>
      <c r="H11234" t="s">
        <v>32894</v>
      </c>
      <c r="I11234" t="s">
        <v>446</v>
      </c>
      <c r="J11234" t="s">
        <v>735</v>
      </c>
      <c r="K11234" t="s">
        <v>32895</v>
      </c>
      <c r="L11234">
        <v>16196656</v>
      </c>
      <c r="M11234">
        <f t="shared" si="350"/>
        <v>39618</v>
      </c>
      <c r="N11234" s="2">
        <f t="shared" si="351"/>
        <v>60.0375234521576</v>
      </c>
    </row>
    <row r="11235" spans="1:14" x14ac:dyDescent="0.3">
      <c r="A11235" t="s">
        <v>32896</v>
      </c>
      <c r="B11235" t="s">
        <v>3555</v>
      </c>
      <c r="C11235">
        <v>3.7</v>
      </c>
      <c r="D11235">
        <v>9</v>
      </c>
      <c r="E11235">
        <v>5999</v>
      </c>
      <c r="F11235">
        <v>4199</v>
      </c>
      <c r="G11235" t="s">
        <v>1185</v>
      </c>
      <c r="H11235" t="s">
        <v>32897</v>
      </c>
      <c r="I11235" t="s">
        <v>1192</v>
      </c>
      <c r="J11235" t="s">
        <v>3557</v>
      </c>
      <c r="K11235" t="s">
        <v>32898</v>
      </c>
      <c r="L11235">
        <v>16698522</v>
      </c>
      <c r="M11235">
        <f t="shared" si="350"/>
        <v>37791</v>
      </c>
      <c r="N11235" s="2">
        <f t="shared" si="351"/>
        <v>30.005000833472245</v>
      </c>
    </row>
    <row r="11236" spans="1:14" x14ac:dyDescent="0.3">
      <c r="A11236" t="s">
        <v>32899</v>
      </c>
      <c r="B11236" t="s">
        <v>2308</v>
      </c>
      <c r="C11236">
        <v>4.3</v>
      </c>
      <c r="D11236">
        <v>156</v>
      </c>
      <c r="E11236">
        <v>1999</v>
      </c>
      <c r="F11236">
        <v>1599</v>
      </c>
      <c r="G11236" t="s">
        <v>16</v>
      </c>
      <c r="H11236" t="s">
        <v>32900</v>
      </c>
      <c r="I11236" t="s">
        <v>1306</v>
      </c>
      <c r="J11236" t="s">
        <v>2310</v>
      </c>
      <c r="K11236" t="s">
        <v>32901</v>
      </c>
      <c r="L11236">
        <v>8396269</v>
      </c>
      <c r="M11236">
        <f t="shared" si="350"/>
        <v>249444</v>
      </c>
      <c r="N11236" s="2">
        <f t="shared" si="351"/>
        <v>20.010005002501249</v>
      </c>
    </row>
    <row r="11237" spans="1:14" x14ac:dyDescent="0.3">
      <c r="A11237" t="s">
        <v>32902</v>
      </c>
      <c r="B11237" t="s">
        <v>230</v>
      </c>
      <c r="C11237">
        <v>4.2</v>
      </c>
      <c r="D11237">
        <v>1100</v>
      </c>
      <c r="E11237">
        <v>899</v>
      </c>
      <c r="F11237">
        <v>359</v>
      </c>
      <c r="G11237" t="s">
        <v>42</v>
      </c>
      <c r="H11237" t="s">
        <v>32903</v>
      </c>
      <c r="I11237" t="s">
        <v>56</v>
      </c>
      <c r="J11237" t="s">
        <v>232</v>
      </c>
      <c r="K11237" t="s">
        <v>32904</v>
      </c>
      <c r="L11237">
        <v>10964458</v>
      </c>
      <c r="M11237">
        <f t="shared" si="350"/>
        <v>394900</v>
      </c>
      <c r="N11237" s="2">
        <f t="shared" si="351"/>
        <v>60.066740823136819</v>
      </c>
    </row>
    <row r="11238" spans="1:14" x14ac:dyDescent="0.3">
      <c r="A11238" t="s">
        <v>423</v>
      </c>
      <c r="B11238" t="s">
        <v>18868</v>
      </c>
      <c r="C11238">
        <v>3.8</v>
      </c>
      <c r="D11238">
        <v>9</v>
      </c>
      <c r="E11238">
        <v>5399</v>
      </c>
      <c r="F11238">
        <v>2159</v>
      </c>
      <c r="G11238" t="s">
        <v>67</v>
      </c>
      <c r="H11238" t="s">
        <v>32905</v>
      </c>
      <c r="I11238" t="s">
        <v>132</v>
      </c>
      <c r="J11238" t="s">
        <v>18870</v>
      </c>
      <c r="K11238" t="s">
        <v>32906</v>
      </c>
      <c r="L11238">
        <v>17628144</v>
      </c>
      <c r="M11238">
        <f t="shared" si="350"/>
        <v>19431</v>
      </c>
      <c r="N11238" s="2">
        <f t="shared" si="351"/>
        <v>60.011113169105393</v>
      </c>
    </row>
    <row r="11239" spans="1:14" x14ac:dyDescent="0.3">
      <c r="A11239" t="s">
        <v>32907</v>
      </c>
      <c r="B11239" t="s">
        <v>2366</v>
      </c>
      <c r="C11239">
        <v>4.2</v>
      </c>
      <c r="D11239">
        <v>39</v>
      </c>
      <c r="E11239">
        <v>1999</v>
      </c>
      <c r="F11239">
        <v>1099</v>
      </c>
      <c r="G11239" t="s">
        <v>690</v>
      </c>
      <c r="H11239" t="s">
        <v>32908</v>
      </c>
      <c r="I11239" t="s">
        <v>1946</v>
      </c>
      <c r="J11239" t="s">
        <v>2368</v>
      </c>
      <c r="K11239" t="s">
        <v>32909</v>
      </c>
      <c r="L11239">
        <v>14993934</v>
      </c>
      <c r="M11239">
        <f t="shared" si="350"/>
        <v>42861</v>
      </c>
      <c r="N11239" s="2">
        <f t="shared" si="351"/>
        <v>45.022511255627812</v>
      </c>
    </row>
    <row r="11240" spans="1:14" x14ac:dyDescent="0.3">
      <c r="A11240" t="s">
        <v>32910</v>
      </c>
      <c r="B11240" t="s">
        <v>511</v>
      </c>
      <c r="C11240">
        <v>4.8</v>
      </c>
      <c r="D11240">
        <v>20</v>
      </c>
      <c r="E11240">
        <v>3195</v>
      </c>
      <c r="F11240">
        <v>1597</v>
      </c>
      <c r="G11240" t="s">
        <v>16</v>
      </c>
      <c r="H11240" t="s">
        <v>32911</v>
      </c>
      <c r="I11240" t="s">
        <v>513</v>
      </c>
      <c r="J11240" t="s">
        <v>514</v>
      </c>
      <c r="K11240" t="s">
        <v>32912</v>
      </c>
      <c r="L11240">
        <v>13995672</v>
      </c>
      <c r="M11240">
        <f t="shared" si="350"/>
        <v>31940</v>
      </c>
      <c r="N11240" s="2">
        <f t="shared" si="351"/>
        <v>50.015649452269173</v>
      </c>
    </row>
    <row r="11241" spans="1:14" x14ac:dyDescent="0.3">
      <c r="A11241" t="s">
        <v>32913</v>
      </c>
      <c r="B11241" t="s">
        <v>6987</v>
      </c>
      <c r="C11241">
        <v>4.5999999999999996</v>
      </c>
      <c r="D11241">
        <v>137</v>
      </c>
      <c r="E11241">
        <v>699</v>
      </c>
      <c r="F11241">
        <v>559</v>
      </c>
      <c r="G11241" t="s">
        <v>3620</v>
      </c>
      <c r="H11241" t="s">
        <v>32914</v>
      </c>
      <c r="I11241" t="s">
        <v>3622</v>
      </c>
      <c r="J11241" t="s">
        <v>6989</v>
      </c>
      <c r="K11241" t="s">
        <v>32915</v>
      </c>
      <c r="L11241">
        <v>17016168</v>
      </c>
      <c r="M11241">
        <f t="shared" si="350"/>
        <v>76583</v>
      </c>
      <c r="N11241" s="2">
        <f t="shared" si="351"/>
        <v>20.028612303290416</v>
      </c>
    </row>
    <row r="11242" spans="1:14" x14ac:dyDescent="0.3">
      <c r="A11242" t="s">
        <v>15825</v>
      </c>
      <c r="B11242" t="s">
        <v>16545</v>
      </c>
      <c r="C11242">
        <v>4.2</v>
      </c>
      <c r="D11242">
        <v>197</v>
      </c>
      <c r="E11242">
        <v>2999</v>
      </c>
      <c r="F11242">
        <v>1049</v>
      </c>
      <c r="G11242" t="s">
        <v>124</v>
      </c>
      <c r="H11242" t="s">
        <v>32916</v>
      </c>
      <c r="I11242" t="s">
        <v>132</v>
      </c>
      <c r="J11242" t="s">
        <v>16547</v>
      </c>
      <c r="K11242" t="s">
        <v>32917</v>
      </c>
      <c r="L11242">
        <v>12960844</v>
      </c>
      <c r="M11242">
        <f t="shared" si="350"/>
        <v>206653</v>
      </c>
      <c r="N11242" s="2">
        <f t="shared" si="351"/>
        <v>65.021673891297098</v>
      </c>
    </row>
    <row r="11243" spans="1:14" x14ac:dyDescent="0.3">
      <c r="A11243" t="s">
        <v>1655</v>
      </c>
      <c r="B11243" t="s">
        <v>5108</v>
      </c>
      <c r="C11243">
        <v>4.2</v>
      </c>
      <c r="D11243">
        <v>221</v>
      </c>
      <c r="E11243">
        <v>1499</v>
      </c>
      <c r="F11243">
        <v>824</v>
      </c>
      <c r="G11243" t="s">
        <v>42</v>
      </c>
      <c r="H11243" t="s">
        <v>32918</v>
      </c>
      <c r="I11243" t="s">
        <v>297</v>
      </c>
      <c r="J11243" t="s">
        <v>5110</v>
      </c>
      <c r="K11243" t="s">
        <v>32919</v>
      </c>
      <c r="L11243">
        <v>13583358</v>
      </c>
      <c r="M11243">
        <f t="shared" si="350"/>
        <v>182104</v>
      </c>
      <c r="N11243" s="2">
        <f t="shared" si="351"/>
        <v>45.030020013342224</v>
      </c>
    </row>
    <row r="11244" spans="1:14" x14ac:dyDescent="0.3">
      <c r="A11244" t="s">
        <v>455</v>
      </c>
      <c r="B11244" t="s">
        <v>1300</v>
      </c>
      <c r="C11244">
        <v>4.5</v>
      </c>
      <c r="D11244">
        <v>62</v>
      </c>
      <c r="E11244">
        <v>799</v>
      </c>
      <c r="F11244">
        <v>319</v>
      </c>
      <c r="G11244" t="s">
        <v>42</v>
      </c>
      <c r="H11244" t="s">
        <v>32920</v>
      </c>
      <c r="I11244" t="s">
        <v>37</v>
      </c>
      <c r="J11244" t="s">
        <v>1302</v>
      </c>
      <c r="K11244" t="s">
        <v>32921</v>
      </c>
      <c r="L11244">
        <v>16189858</v>
      </c>
      <c r="M11244">
        <f t="shared" si="350"/>
        <v>19778</v>
      </c>
      <c r="N11244" s="2">
        <f t="shared" si="351"/>
        <v>60.075093867334175</v>
      </c>
    </row>
    <row r="11245" spans="1:14" x14ac:dyDescent="0.3">
      <c r="A11245" t="s">
        <v>32922</v>
      </c>
      <c r="B11245" t="s">
        <v>2528</v>
      </c>
      <c r="C11245">
        <v>4.0999999999999996</v>
      </c>
      <c r="D11245">
        <v>8</v>
      </c>
      <c r="E11245">
        <v>3600</v>
      </c>
      <c r="F11245">
        <v>1296</v>
      </c>
      <c r="G11245" t="s">
        <v>29</v>
      </c>
      <c r="H11245" t="s">
        <v>32923</v>
      </c>
      <c r="I11245" t="s">
        <v>1348</v>
      </c>
      <c r="J11245" t="s">
        <v>2530</v>
      </c>
      <c r="K11245" t="s">
        <v>32924</v>
      </c>
      <c r="L11245">
        <v>17716128</v>
      </c>
      <c r="M11245">
        <f t="shared" si="350"/>
        <v>10368</v>
      </c>
      <c r="N11245" s="2">
        <f t="shared" si="351"/>
        <v>64</v>
      </c>
    </row>
    <row r="11246" spans="1:14" x14ac:dyDescent="0.3">
      <c r="A11246" t="s">
        <v>21311</v>
      </c>
      <c r="B11246" t="s">
        <v>2366</v>
      </c>
      <c r="C11246">
        <v>4.7</v>
      </c>
      <c r="D11246">
        <v>7</v>
      </c>
      <c r="E11246">
        <v>3999</v>
      </c>
      <c r="F11246">
        <v>2399</v>
      </c>
      <c r="G11246" t="s">
        <v>88</v>
      </c>
      <c r="H11246" t="s">
        <v>32925</v>
      </c>
      <c r="I11246" t="s">
        <v>997</v>
      </c>
      <c r="J11246" t="s">
        <v>2368</v>
      </c>
      <c r="K11246" t="s">
        <v>32926</v>
      </c>
      <c r="L11246">
        <v>17633740</v>
      </c>
      <c r="M11246">
        <f t="shared" si="350"/>
        <v>16793</v>
      </c>
      <c r="N11246" s="2">
        <f t="shared" si="351"/>
        <v>40.010002500625156</v>
      </c>
    </row>
    <row r="11247" spans="1:14" x14ac:dyDescent="0.3">
      <c r="A11247" t="s">
        <v>31511</v>
      </c>
      <c r="B11247" t="s">
        <v>32927</v>
      </c>
      <c r="C11247">
        <v>3.5</v>
      </c>
      <c r="D11247">
        <v>51</v>
      </c>
      <c r="E11247">
        <v>1099</v>
      </c>
      <c r="F11247">
        <v>384</v>
      </c>
      <c r="G11247" t="s">
        <v>905</v>
      </c>
      <c r="H11247" t="s">
        <v>32928</v>
      </c>
      <c r="I11247" t="s">
        <v>1229</v>
      </c>
      <c r="J11247" t="s">
        <v>32929</v>
      </c>
      <c r="K11247" t="s">
        <v>32930</v>
      </c>
      <c r="L11247">
        <v>12436096</v>
      </c>
      <c r="M11247">
        <f t="shared" si="350"/>
        <v>19584</v>
      </c>
      <c r="N11247" s="2">
        <f t="shared" si="351"/>
        <v>65.059144676979074</v>
      </c>
    </row>
    <row r="11248" spans="1:14" x14ac:dyDescent="0.3">
      <c r="A11248" t="s">
        <v>4917</v>
      </c>
      <c r="B11248" t="s">
        <v>557</v>
      </c>
      <c r="C11248">
        <v>4.2</v>
      </c>
      <c r="D11248">
        <v>83</v>
      </c>
      <c r="E11248">
        <v>1999</v>
      </c>
      <c r="F11248">
        <v>1199</v>
      </c>
      <c r="G11248" t="s">
        <v>451</v>
      </c>
      <c r="H11248" t="s">
        <v>32931</v>
      </c>
      <c r="I11248" t="s">
        <v>297</v>
      </c>
      <c r="J11248" t="s">
        <v>559</v>
      </c>
      <c r="K11248" t="s">
        <v>32932</v>
      </c>
      <c r="L11248">
        <v>13675440</v>
      </c>
      <c r="M11248">
        <f t="shared" si="350"/>
        <v>99517</v>
      </c>
      <c r="N11248" s="2">
        <f t="shared" si="351"/>
        <v>40.020010005002497</v>
      </c>
    </row>
    <row r="11249" spans="1:14" x14ac:dyDescent="0.3">
      <c r="A11249" t="s">
        <v>32933</v>
      </c>
      <c r="B11249" t="s">
        <v>41</v>
      </c>
      <c r="C11249">
        <v>4.2</v>
      </c>
      <c r="D11249">
        <v>20</v>
      </c>
      <c r="E11249">
        <v>2699</v>
      </c>
      <c r="F11249">
        <v>1079</v>
      </c>
      <c r="G11249" t="s">
        <v>29</v>
      </c>
      <c r="H11249" t="s">
        <v>32934</v>
      </c>
      <c r="I11249" t="s">
        <v>37</v>
      </c>
      <c r="J11249" t="s">
        <v>45</v>
      </c>
      <c r="K11249" t="s">
        <v>32935</v>
      </c>
      <c r="L11249">
        <v>13307680</v>
      </c>
      <c r="M11249">
        <f t="shared" si="350"/>
        <v>21580</v>
      </c>
      <c r="N11249" s="2">
        <f t="shared" si="351"/>
        <v>60.022230455724348</v>
      </c>
    </row>
    <row r="11250" spans="1:14" x14ac:dyDescent="0.3">
      <c r="A11250" t="s">
        <v>32936</v>
      </c>
      <c r="B11250" t="s">
        <v>2669</v>
      </c>
      <c r="C11250">
        <v>4.0999999999999996</v>
      </c>
      <c r="D11250">
        <v>99</v>
      </c>
      <c r="E11250">
        <v>4699</v>
      </c>
      <c r="F11250">
        <v>2255</v>
      </c>
      <c r="G11250" t="s">
        <v>124</v>
      </c>
      <c r="H11250" t="s">
        <v>32937</v>
      </c>
      <c r="I11250" t="s">
        <v>50</v>
      </c>
      <c r="J11250" t="s">
        <v>2671</v>
      </c>
      <c r="K11250" t="s">
        <v>32938</v>
      </c>
      <c r="L11250">
        <v>14860758</v>
      </c>
      <c r="M11250">
        <f t="shared" si="350"/>
        <v>223245</v>
      </c>
      <c r="N11250" s="2">
        <f t="shared" si="351"/>
        <v>52.011066184294528</v>
      </c>
    </row>
    <row r="11251" spans="1:14" x14ac:dyDescent="0.3">
      <c r="A11251" t="s">
        <v>3117</v>
      </c>
      <c r="B11251" t="s">
        <v>1446</v>
      </c>
      <c r="C11251">
        <v>4.5</v>
      </c>
      <c r="D11251">
        <v>14</v>
      </c>
      <c r="E11251">
        <v>999</v>
      </c>
      <c r="F11251">
        <v>849</v>
      </c>
      <c r="G11251" t="s">
        <v>42</v>
      </c>
      <c r="H11251" t="s">
        <v>32939</v>
      </c>
      <c r="I11251" t="s">
        <v>50</v>
      </c>
      <c r="J11251" t="s">
        <v>1449</v>
      </c>
      <c r="K11251" t="s">
        <v>32940</v>
      </c>
      <c r="L11251">
        <v>17589590</v>
      </c>
      <c r="M11251">
        <f t="shared" si="350"/>
        <v>11886</v>
      </c>
      <c r="N11251" s="2">
        <f t="shared" si="351"/>
        <v>15.015015015015015</v>
      </c>
    </row>
    <row r="11252" spans="1:14" x14ac:dyDescent="0.3">
      <c r="A11252" t="s">
        <v>23621</v>
      </c>
      <c r="B11252" t="s">
        <v>511</v>
      </c>
      <c r="C11252">
        <v>4.5</v>
      </c>
      <c r="D11252">
        <v>50</v>
      </c>
      <c r="E11252">
        <v>3395</v>
      </c>
      <c r="F11252">
        <v>2546</v>
      </c>
      <c r="G11252" t="s">
        <v>16</v>
      </c>
      <c r="H11252" t="s">
        <v>32941</v>
      </c>
      <c r="I11252" t="s">
        <v>513</v>
      </c>
      <c r="J11252" t="s">
        <v>514</v>
      </c>
      <c r="K11252" t="s">
        <v>32942</v>
      </c>
      <c r="L11252">
        <v>13102656</v>
      </c>
      <c r="M11252">
        <f t="shared" si="350"/>
        <v>127300</v>
      </c>
      <c r="N11252" s="2">
        <f t="shared" si="351"/>
        <v>25.007363770250368</v>
      </c>
    </row>
    <row r="11253" spans="1:14" x14ac:dyDescent="0.3">
      <c r="A11253" t="s">
        <v>22058</v>
      </c>
      <c r="B11253" t="s">
        <v>2812</v>
      </c>
      <c r="C11253">
        <v>4</v>
      </c>
      <c r="D11253">
        <v>325</v>
      </c>
      <c r="E11253">
        <v>599</v>
      </c>
      <c r="F11253">
        <v>299</v>
      </c>
      <c r="G11253" t="s">
        <v>32943</v>
      </c>
      <c r="H11253" t="s">
        <v>32944</v>
      </c>
      <c r="I11253" t="s">
        <v>110</v>
      </c>
      <c r="J11253" t="s">
        <v>2814</v>
      </c>
      <c r="K11253" t="s">
        <v>32945</v>
      </c>
      <c r="L11253">
        <v>2004664</v>
      </c>
      <c r="M11253">
        <f t="shared" si="350"/>
        <v>97175</v>
      </c>
      <c r="N11253" s="2">
        <f t="shared" si="351"/>
        <v>50.083472454090149</v>
      </c>
    </row>
    <row r="11254" spans="1:14" x14ac:dyDescent="0.3">
      <c r="A11254" t="s">
        <v>1866</v>
      </c>
      <c r="B11254" t="s">
        <v>2904</v>
      </c>
      <c r="C11254">
        <v>4.2</v>
      </c>
      <c r="D11254">
        <v>10</v>
      </c>
      <c r="E11254">
        <v>3145</v>
      </c>
      <c r="F11254">
        <v>2044</v>
      </c>
      <c r="G11254" t="s">
        <v>16</v>
      </c>
      <c r="H11254" t="s">
        <v>32946</v>
      </c>
      <c r="I11254" t="s">
        <v>586</v>
      </c>
      <c r="J11254" t="s">
        <v>2906</v>
      </c>
      <c r="K11254" t="s">
        <v>32947</v>
      </c>
      <c r="L11254">
        <v>17482070</v>
      </c>
      <c r="M11254">
        <f t="shared" si="350"/>
        <v>20440</v>
      </c>
      <c r="N11254" s="2">
        <f t="shared" si="351"/>
        <v>35.007949125596184</v>
      </c>
    </row>
    <row r="11255" spans="1:14" x14ac:dyDescent="0.3">
      <c r="A11255" t="s">
        <v>10175</v>
      </c>
      <c r="B11255" t="s">
        <v>11965</v>
      </c>
      <c r="C11255">
        <v>4.7</v>
      </c>
      <c r="D11255">
        <v>24</v>
      </c>
      <c r="E11255">
        <v>1999</v>
      </c>
      <c r="F11255">
        <v>1499</v>
      </c>
      <c r="G11255" t="s">
        <v>67</v>
      </c>
      <c r="H11255" t="s">
        <v>32948</v>
      </c>
      <c r="I11255" t="s">
        <v>37</v>
      </c>
      <c r="J11255" t="s">
        <v>11967</v>
      </c>
      <c r="K11255" t="s">
        <v>32949</v>
      </c>
      <c r="L11255">
        <v>15775738</v>
      </c>
      <c r="M11255">
        <f t="shared" si="350"/>
        <v>35976</v>
      </c>
      <c r="N11255" s="2">
        <f t="shared" si="351"/>
        <v>25.012506253126567</v>
      </c>
    </row>
    <row r="11256" spans="1:14" x14ac:dyDescent="0.3">
      <c r="A11256" t="s">
        <v>3280</v>
      </c>
      <c r="B11256" t="s">
        <v>1222</v>
      </c>
      <c r="C11256">
        <v>3.2</v>
      </c>
      <c r="D11256">
        <v>30</v>
      </c>
      <c r="E11256">
        <v>849</v>
      </c>
      <c r="F11256">
        <v>373</v>
      </c>
      <c r="G11256" t="s">
        <v>67</v>
      </c>
      <c r="H11256" t="s">
        <v>32950</v>
      </c>
      <c r="I11256" t="s">
        <v>56</v>
      </c>
      <c r="J11256" t="s">
        <v>1224</v>
      </c>
      <c r="K11256" t="s">
        <v>32951</v>
      </c>
      <c r="L11256">
        <v>14864070</v>
      </c>
      <c r="M11256">
        <f t="shared" si="350"/>
        <v>11190</v>
      </c>
      <c r="N11256" s="2">
        <f t="shared" si="351"/>
        <v>56.065959952885748</v>
      </c>
    </row>
    <row r="11257" spans="1:14" x14ac:dyDescent="0.3">
      <c r="A11257" t="s">
        <v>32952</v>
      </c>
      <c r="B11257" t="s">
        <v>682</v>
      </c>
      <c r="C11257">
        <v>4.0999999999999996</v>
      </c>
      <c r="D11257">
        <v>92</v>
      </c>
      <c r="E11257">
        <v>999</v>
      </c>
      <c r="F11257">
        <v>949</v>
      </c>
      <c r="G11257" t="s">
        <v>1474</v>
      </c>
      <c r="H11257" t="s">
        <v>32953</v>
      </c>
      <c r="I11257" t="s">
        <v>685</v>
      </c>
      <c r="J11257" t="s">
        <v>686</v>
      </c>
      <c r="K11257" t="s">
        <v>32954</v>
      </c>
      <c r="L11257">
        <v>14358860</v>
      </c>
      <c r="M11257">
        <f t="shared" si="350"/>
        <v>87308</v>
      </c>
      <c r="N11257" s="2">
        <f t="shared" si="351"/>
        <v>5.005005005005005</v>
      </c>
    </row>
    <row r="11258" spans="1:14" x14ac:dyDescent="0.3">
      <c r="A11258" t="s">
        <v>32955</v>
      </c>
      <c r="B11258" t="s">
        <v>41</v>
      </c>
      <c r="C11258">
        <v>4.3</v>
      </c>
      <c r="D11258">
        <v>18</v>
      </c>
      <c r="E11258">
        <v>1999</v>
      </c>
      <c r="F11258">
        <v>1099</v>
      </c>
      <c r="G11258" t="s">
        <v>74</v>
      </c>
      <c r="H11258" t="s">
        <v>32956</v>
      </c>
      <c r="I11258" t="s">
        <v>76</v>
      </c>
      <c r="J11258" t="s">
        <v>45</v>
      </c>
      <c r="K11258" t="s">
        <v>32957</v>
      </c>
      <c r="L11258">
        <v>15546420</v>
      </c>
      <c r="M11258">
        <f t="shared" si="350"/>
        <v>19782</v>
      </c>
      <c r="N11258" s="2">
        <f t="shared" si="351"/>
        <v>45.022511255627812</v>
      </c>
    </row>
    <row r="11259" spans="1:14" x14ac:dyDescent="0.3">
      <c r="A11259" t="s">
        <v>6946</v>
      </c>
      <c r="B11259" t="s">
        <v>230</v>
      </c>
      <c r="C11259">
        <v>4.0999999999999996</v>
      </c>
      <c r="D11259">
        <v>1100</v>
      </c>
      <c r="E11259">
        <v>999</v>
      </c>
      <c r="F11259">
        <v>349</v>
      </c>
      <c r="G11259" t="s">
        <v>42</v>
      </c>
      <c r="H11259" t="s">
        <v>32958</v>
      </c>
      <c r="I11259" t="s">
        <v>37</v>
      </c>
      <c r="J11259" t="s">
        <v>232</v>
      </c>
      <c r="K11259" t="s">
        <v>32959</v>
      </c>
      <c r="L11259">
        <v>10941314</v>
      </c>
      <c r="M11259">
        <f t="shared" si="350"/>
        <v>383900</v>
      </c>
      <c r="N11259" s="2">
        <f t="shared" si="351"/>
        <v>65.06506506506507</v>
      </c>
    </row>
    <row r="11260" spans="1:14" x14ac:dyDescent="0.3">
      <c r="A11260" t="s">
        <v>21109</v>
      </c>
      <c r="B11260" t="s">
        <v>1097</v>
      </c>
      <c r="C11260">
        <v>4.0999999999999996</v>
      </c>
      <c r="D11260">
        <v>130</v>
      </c>
      <c r="E11260">
        <v>1499</v>
      </c>
      <c r="F11260">
        <v>929</v>
      </c>
      <c r="G11260" t="s">
        <v>2167</v>
      </c>
      <c r="H11260" t="s">
        <v>32960</v>
      </c>
      <c r="I11260" t="s">
        <v>446</v>
      </c>
      <c r="J11260" t="s">
        <v>1099</v>
      </c>
      <c r="K11260" t="s">
        <v>32961</v>
      </c>
      <c r="L11260">
        <v>1805387</v>
      </c>
      <c r="M11260">
        <f t="shared" si="350"/>
        <v>120770</v>
      </c>
      <c r="N11260" s="2">
        <f t="shared" si="351"/>
        <v>38.025350233488993</v>
      </c>
    </row>
    <row r="11261" spans="1:14" x14ac:dyDescent="0.3">
      <c r="A11261" t="s">
        <v>32962</v>
      </c>
      <c r="B11261" t="s">
        <v>1458</v>
      </c>
      <c r="C11261">
        <v>4.4000000000000004</v>
      </c>
      <c r="D11261">
        <v>16</v>
      </c>
      <c r="E11261">
        <v>1995</v>
      </c>
      <c r="F11261">
        <v>1197</v>
      </c>
      <c r="G11261" t="s">
        <v>242</v>
      </c>
      <c r="H11261" t="s">
        <v>32963</v>
      </c>
      <c r="I11261" t="s">
        <v>1176</v>
      </c>
      <c r="J11261" t="s">
        <v>1460</v>
      </c>
      <c r="K11261" t="s">
        <v>32964</v>
      </c>
      <c r="L11261">
        <v>15059474</v>
      </c>
      <c r="M11261">
        <f t="shared" si="350"/>
        <v>19152</v>
      </c>
      <c r="N11261" s="2">
        <f t="shared" si="351"/>
        <v>40</v>
      </c>
    </row>
    <row r="11262" spans="1:14" x14ac:dyDescent="0.3">
      <c r="A11262" t="s">
        <v>174</v>
      </c>
      <c r="B11262" t="s">
        <v>2373</v>
      </c>
      <c r="C11262">
        <v>4.3</v>
      </c>
      <c r="D11262">
        <v>527</v>
      </c>
      <c r="E11262">
        <v>2499</v>
      </c>
      <c r="F11262">
        <v>999</v>
      </c>
      <c r="G11262" t="s">
        <v>16</v>
      </c>
      <c r="H11262" t="s">
        <v>32965</v>
      </c>
      <c r="I11262" t="s">
        <v>177</v>
      </c>
      <c r="J11262" t="s">
        <v>2375</v>
      </c>
      <c r="K11262" t="s">
        <v>32966</v>
      </c>
      <c r="L11262">
        <v>9897329</v>
      </c>
      <c r="M11262">
        <f t="shared" si="350"/>
        <v>526473</v>
      </c>
      <c r="N11262" s="2">
        <f t="shared" si="351"/>
        <v>60.024009603841534</v>
      </c>
    </row>
    <row r="11263" spans="1:14" x14ac:dyDescent="0.3">
      <c r="A11263" t="s">
        <v>29596</v>
      </c>
      <c r="B11263" t="s">
        <v>8549</v>
      </c>
      <c r="C11263">
        <v>4.8</v>
      </c>
      <c r="D11263">
        <v>5</v>
      </c>
      <c r="E11263">
        <v>1599</v>
      </c>
      <c r="F11263">
        <v>1199</v>
      </c>
      <c r="G11263" t="s">
        <v>29</v>
      </c>
      <c r="H11263" t="s">
        <v>32967</v>
      </c>
      <c r="I11263" t="s">
        <v>37</v>
      </c>
      <c r="J11263" t="s">
        <v>8551</v>
      </c>
      <c r="K11263" t="s">
        <v>32968</v>
      </c>
      <c r="L11263">
        <v>17775516</v>
      </c>
      <c r="M11263">
        <f t="shared" si="350"/>
        <v>5995</v>
      </c>
      <c r="N11263" s="2">
        <f t="shared" si="351"/>
        <v>25.01563477173233</v>
      </c>
    </row>
    <row r="11264" spans="1:14" x14ac:dyDescent="0.3">
      <c r="A11264" t="s">
        <v>22316</v>
      </c>
      <c r="B11264" t="s">
        <v>4690</v>
      </c>
      <c r="C11264">
        <v>4.3</v>
      </c>
      <c r="D11264">
        <v>24</v>
      </c>
      <c r="E11264">
        <v>2999</v>
      </c>
      <c r="F11264">
        <v>749</v>
      </c>
      <c r="G11264" t="s">
        <v>1088</v>
      </c>
      <c r="H11264" t="s">
        <v>32969</v>
      </c>
      <c r="I11264" t="s">
        <v>297</v>
      </c>
      <c r="J11264" t="s">
        <v>4692</v>
      </c>
      <c r="K11264" t="s">
        <v>32970</v>
      </c>
      <c r="L11264">
        <v>17087028</v>
      </c>
      <c r="M11264">
        <f t="shared" si="350"/>
        <v>17976</v>
      </c>
      <c r="N11264" s="2">
        <f t="shared" si="351"/>
        <v>75.025008336112037</v>
      </c>
    </row>
    <row r="11265" spans="1:14" x14ac:dyDescent="0.3">
      <c r="A11265" t="s">
        <v>4094</v>
      </c>
      <c r="B11265" t="s">
        <v>80</v>
      </c>
      <c r="C11265">
        <v>4.5</v>
      </c>
      <c r="D11265">
        <v>31</v>
      </c>
      <c r="E11265">
        <v>1999</v>
      </c>
      <c r="F11265">
        <v>599</v>
      </c>
      <c r="G11265" t="s">
        <v>563</v>
      </c>
      <c r="H11265" t="s">
        <v>32971</v>
      </c>
      <c r="I11265" t="s">
        <v>297</v>
      </c>
      <c r="J11265" t="s">
        <v>84</v>
      </c>
      <c r="K11265" t="s">
        <v>32972</v>
      </c>
      <c r="L11265">
        <v>14885702</v>
      </c>
      <c r="M11265">
        <f t="shared" si="350"/>
        <v>18569</v>
      </c>
      <c r="N11265" s="2">
        <f t="shared" si="351"/>
        <v>70.035017508754379</v>
      </c>
    </row>
    <row r="11266" spans="1:14" x14ac:dyDescent="0.3">
      <c r="A11266" t="s">
        <v>13316</v>
      </c>
      <c r="B11266" t="s">
        <v>119</v>
      </c>
      <c r="C11266">
        <v>4.4000000000000004</v>
      </c>
      <c r="D11266">
        <v>18</v>
      </c>
      <c r="E11266">
        <v>399</v>
      </c>
      <c r="F11266">
        <v>399</v>
      </c>
      <c r="G11266" t="s">
        <v>67</v>
      </c>
      <c r="H11266" t="s">
        <v>32973</v>
      </c>
      <c r="I11266" t="s">
        <v>37</v>
      </c>
      <c r="J11266" t="s">
        <v>119</v>
      </c>
      <c r="K11266" t="s">
        <v>32974</v>
      </c>
      <c r="L11266">
        <v>14920978</v>
      </c>
      <c r="M11266">
        <f t="shared" si="350"/>
        <v>7182</v>
      </c>
      <c r="N11266" s="2">
        <f t="shared" si="351"/>
        <v>0</v>
      </c>
    </row>
    <row r="11267" spans="1:14" x14ac:dyDescent="0.3">
      <c r="A11267" t="s">
        <v>32975</v>
      </c>
      <c r="B11267" t="s">
        <v>1513</v>
      </c>
      <c r="C11267">
        <v>4.0999999999999996</v>
      </c>
      <c r="D11267">
        <v>36</v>
      </c>
      <c r="E11267">
        <v>1699</v>
      </c>
      <c r="F11267">
        <v>594</v>
      </c>
      <c r="G11267" t="s">
        <v>124</v>
      </c>
      <c r="H11267" t="s">
        <v>32976</v>
      </c>
      <c r="I11267" t="s">
        <v>50</v>
      </c>
      <c r="J11267" t="s">
        <v>1515</v>
      </c>
      <c r="K11267" t="s">
        <v>32977</v>
      </c>
      <c r="L11267">
        <v>15887316</v>
      </c>
      <c r="M11267">
        <f t="shared" ref="M11267:M11330" si="352">D11267*F11267</f>
        <v>21384</v>
      </c>
      <c r="N11267" s="2">
        <f t="shared" ref="N11267:N11330" si="353">((E11267-F11267)/E11267) *100</f>
        <v>65.038257798705118</v>
      </c>
    </row>
    <row r="11268" spans="1:14" x14ac:dyDescent="0.3">
      <c r="A11268" t="s">
        <v>32978</v>
      </c>
      <c r="B11268" t="s">
        <v>1273</v>
      </c>
      <c r="C11268">
        <v>4.0999999999999996</v>
      </c>
      <c r="D11268">
        <v>15</v>
      </c>
      <c r="E11268">
        <v>1199</v>
      </c>
      <c r="F11268">
        <v>719</v>
      </c>
      <c r="G11268" t="s">
        <v>42</v>
      </c>
      <c r="H11268" t="s">
        <v>32979</v>
      </c>
      <c r="I11268" t="s">
        <v>56</v>
      </c>
      <c r="J11268" t="s">
        <v>1275</v>
      </c>
      <c r="K11268" t="s">
        <v>32980</v>
      </c>
      <c r="L11268">
        <v>17566706</v>
      </c>
      <c r="M11268">
        <f t="shared" si="352"/>
        <v>10785</v>
      </c>
      <c r="N11268" s="2">
        <f t="shared" si="353"/>
        <v>40.033361134278564</v>
      </c>
    </row>
    <row r="11269" spans="1:14" x14ac:dyDescent="0.3">
      <c r="A11269" t="s">
        <v>32981</v>
      </c>
      <c r="B11269" t="s">
        <v>230</v>
      </c>
      <c r="C11269">
        <v>4.2</v>
      </c>
      <c r="D11269">
        <v>131</v>
      </c>
      <c r="E11269">
        <v>899</v>
      </c>
      <c r="F11269">
        <v>359</v>
      </c>
      <c r="G11269" t="s">
        <v>42</v>
      </c>
      <c r="H11269" t="s">
        <v>32982</v>
      </c>
      <c r="I11269" t="s">
        <v>37</v>
      </c>
      <c r="J11269" t="s">
        <v>232</v>
      </c>
      <c r="K11269" t="s">
        <v>32983</v>
      </c>
      <c r="L11269">
        <v>13601716</v>
      </c>
      <c r="M11269">
        <f t="shared" si="352"/>
        <v>47029</v>
      </c>
      <c r="N11269" s="2">
        <f t="shared" si="353"/>
        <v>60.066740823136819</v>
      </c>
    </row>
    <row r="11270" spans="1:14" x14ac:dyDescent="0.3">
      <c r="A11270" t="s">
        <v>32984</v>
      </c>
      <c r="B11270" t="s">
        <v>32985</v>
      </c>
      <c r="C11270">
        <v>1.5</v>
      </c>
      <c r="D11270">
        <v>2</v>
      </c>
      <c r="E11270">
        <v>3499</v>
      </c>
      <c r="F11270">
        <v>1349</v>
      </c>
      <c r="G11270" t="s">
        <v>16</v>
      </c>
      <c r="H11270" t="s">
        <v>32986</v>
      </c>
      <c r="I11270" t="s">
        <v>6762</v>
      </c>
      <c r="J11270" t="s">
        <v>32985</v>
      </c>
      <c r="K11270" t="s">
        <v>32987</v>
      </c>
      <c r="L11270">
        <v>18210742</v>
      </c>
      <c r="M11270">
        <f t="shared" si="352"/>
        <v>2698</v>
      </c>
      <c r="N11270" s="2">
        <f t="shared" si="353"/>
        <v>61.446127464989999</v>
      </c>
    </row>
    <row r="11271" spans="1:14" x14ac:dyDescent="0.3">
      <c r="A11271" t="s">
        <v>32988</v>
      </c>
      <c r="B11271" t="s">
        <v>11178</v>
      </c>
      <c r="C11271">
        <v>3.8</v>
      </c>
      <c r="D11271">
        <v>6</v>
      </c>
      <c r="E11271">
        <v>1999</v>
      </c>
      <c r="F11271">
        <v>899</v>
      </c>
      <c r="G11271" t="s">
        <v>29</v>
      </c>
      <c r="H11271" t="s">
        <v>32989</v>
      </c>
      <c r="I11271" t="s">
        <v>1941</v>
      </c>
      <c r="J11271" t="s">
        <v>11180</v>
      </c>
      <c r="K11271" t="s">
        <v>32990</v>
      </c>
      <c r="L11271">
        <v>17174392</v>
      </c>
      <c r="M11271">
        <f t="shared" si="352"/>
        <v>5394</v>
      </c>
      <c r="N11271" s="2">
        <f t="shared" si="353"/>
        <v>55.027513756878442</v>
      </c>
    </row>
    <row r="11272" spans="1:14" x14ac:dyDescent="0.3">
      <c r="A11272" t="s">
        <v>5679</v>
      </c>
      <c r="B11272" t="s">
        <v>3577</v>
      </c>
      <c r="C11272">
        <v>4.2</v>
      </c>
      <c r="D11272">
        <v>54</v>
      </c>
      <c r="E11272">
        <v>999</v>
      </c>
      <c r="F11272">
        <v>779</v>
      </c>
      <c r="G11272" t="s">
        <v>683</v>
      </c>
      <c r="H11272" t="s">
        <v>32991</v>
      </c>
      <c r="I11272" t="s">
        <v>3629</v>
      </c>
      <c r="J11272" t="s">
        <v>3579</v>
      </c>
      <c r="K11272" t="s">
        <v>32992</v>
      </c>
      <c r="L11272">
        <v>14539986</v>
      </c>
      <c r="M11272">
        <f t="shared" si="352"/>
        <v>42066</v>
      </c>
      <c r="N11272" s="2">
        <f t="shared" si="353"/>
        <v>22.022022022022021</v>
      </c>
    </row>
    <row r="11273" spans="1:14" x14ac:dyDescent="0.3">
      <c r="A11273" t="s">
        <v>32993</v>
      </c>
      <c r="B11273" t="s">
        <v>733</v>
      </c>
      <c r="C11273">
        <v>4.3</v>
      </c>
      <c r="D11273">
        <v>27</v>
      </c>
      <c r="E11273">
        <v>599</v>
      </c>
      <c r="F11273">
        <v>245</v>
      </c>
      <c r="G11273" t="s">
        <v>67</v>
      </c>
      <c r="H11273" t="s">
        <v>32994</v>
      </c>
      <c r="I11273" t="s">
        <v>37</v>
      </c>
      <c r="J11273" t="s">
        <v>735</v>
      </c>
      <c r="K11273" t="s">
        <v>32995</v>
      </c>
      <c r="L11273">
        <v>18192592</v>
      </c>
      <c r="M11273">
        <f t="shared" si="352"/>
        <v>6615</v>
      </c>
      <c r="N11273" s="2">
        <f t="shared" si="353"/>
        <v>59.098497495826372</v>
      </c>
    </row>
    <row r="11274" spans="1:14" x14ac:dyDescent="0.3">
      <c r="A11274" t="s">
        <v>32996</v>
      </c>
      <c r="B11274" t="s">
        <v>32997</v>
      </c>
      <c r="C11274">
        <v>4</v>
      </c>
      <c r="D11274">
        <v>1500</v>
      </c>
      <c r="E11274">
        <v>949</v>
      </c>
      <c r="F11274">
        <v>949</v>
      </c>
      <c r="G11274" t="s">
        <v>1143</v>
      </c>
      <c r="H11274" t="s">
        <v>32998</v>
      </c>
      <c r="I11274" t="s">
        <v>1145</v>
      </c>
      <c r="J11274" t="s">
        <v>32999</v>
      </c>
      <c r="K11274" t="s">
        <v>33000</v>
      </c>
      <c r="L11274">
        <v>4928220</v>
      </c>
      <c r="M11274">
        <f t="shared" si="352"/>
        <v>1423500</v>
      </c>
      <c r="N11274" s="2">
        <f t="shared" si="353"/>
        <v>0</v>
      </c>
    </row>
    <row r="11275" spans="1:14" x14ac:dyDescent="0.3">
      <c r="A11275" t="s">
        <v>33001</v>
      </c>
      <c r="B11275" t="s">
        <v>54</v>
      </c>
      <c r="C11275">
        <v>4.2</v>
      </c>
      <c r="D11275">
        <v>482</v>
      </c>
      <c r="E11275">
        <v>1499</v>
      </c>
      <c r="F11275">
        <v>524</v>
      </c>
      <c r="G11275" t="s">
        <v>42</v>
      </c>
      <c r="H11275" t="s">
        <v>33002</v>
      </c>
      <c r="I11275" t="s">
        <v>56</v>
      </c>
      <c r="J11275" t="s">
        <v>57</v>
      </c>
      <c r="K11275" t="s">
        <v>33003</v>
      </c>
      <c r="L11275">
        <v>2521912</v>
      </c>
      <c r="M11275">
        <f t="shared" si="352"/>
        <v>252568</v>
      </c>
      <c r="N11275" s="2">
        <f t="shared" si="353"/>
        <v>65.043362241494336</v>
      </c>
    </row>
    <row r="11276" spans="1:14" x14ac:dyDescent="0.3">
      <c r="A11276" t="s">
        <v>4094</v>
      </c>
      <c r="B11276" t="s">
        <v>957</v>
      </c>
      <c r="C11276">
        <v>4.0999999999999996</v>
      </c>
      <c r="D11276">
        <v>839</v>
      </c>
      <c r="E11276">
        <v>1799</v>
      </c>
      <c r="F11276">
        <v>593</v>
      </c>
      <c r="G11276" t="s">
        <v>1657</v>
      </c>
      <c r="H11276" t="s">
        <v>33004</v>
      </c>
      <c r="I11276" t="s">
        <v>297</v>
      </c>
      <c r="J11276" t="s">
        <v>959</v>
      </c>
      <c r="K11276" t="s">
        <v>33005</v>
      </c>
      <c r="L11276">
        <v>5523552</v>
      </c>
      <c r="M11276">
        <f t="shared" si="352"/>
        <v>497527</v>
      </c>
      <c r="N11276" s="2">
        <f t="shared" si="353"/>
        <v>67.037242912729283</v>
      </c>
    </row>
    <row r="11277" spans="1:14" x14ac:dyDescent="0.3">
      <c r="A11277" t="s">
        <v>33006</v>
      </c>
      <c r="B11277" t="s">
        <v>2584</v>
      </c>
      <c r="C11277">
        <v>4.0999999999999996</v>
      </c>
      <c r="D11277">
        <v>307</v>
      </c>
      <c r="E11277">
        <v>479</v>
      </c>
      <c r="F11277">
        <v>311</v>
      </c>
      <c r="G11277" t="s">
        <v>16</v>
      </c>
      <c r="H11277" t="s">
        <v>33007</v>
      </c>
      <c r="I11277" t="s">
        <v>9249</v>
      </c>
      <c r="J11277" t="s">
        <v>2587</v>
      </c>
      <c r="K11277" t="s">
        <v>33008</v>
      </c>
      <c r="L11277">
        <v>1452947</v>
      </c>
      <c r="M11277">
        <f t="shared" si="352"/>
        <v>95477</v>
      </c>
      <c r="N11277" s="2">
        <f t="shared" si="353"/>
        <v>35.073068893528188</v>
      </c>
    </row>
    <row r="11278" spans="1:14" x14ac:dyDescent="0.3">
      <c r="A11278" t="s">
        <v>2266</v>
      </c>
      <c r="B11278" t="s">
        <v>119</v>
      </c>
      <c r="C11278">
        <v>4.2</v>
      </c>
      <c r="D11278">
        <v>110</v>
      </c>
      <c r="E11278">
        <v>599</v>
      </c>
      <c r="F11278">
        <v>599</v>
      </c>
      <c r="G11278" t="s">
        <v>29</v>
      </c>
      <c r="H11278" t="s">
        <v>33009</v>
      </c>
      <c r="I11278" t="s">
        <v>126</v>
      </c>
      <c r="J11278" t="s">
        <v>119</v>
      </c>
      <c r="K11278" t="s">
        <v>33010</v>
      </c>
      <c r="L11278">
        <v>15119204</v>
      </c>
      <c r="M11278">
        <f t="shared" si="352"/>
        <v>65890</v>
      </c>
      <c r="N11278" s="2">
        <f t="shared" si="353"/>
        <v>0</v>
      </c>
    </row>
    <row r="11279" spans="1:14" x14ac:dyDescent="0.3">
      <c r="A11279" t="s">
        <v>33011</v>
      </c>
      <c r="B11279" t="s">
        <v>284</v>
      </c>
      <c r="C11279">
        <v>4.4000000000000004</v>
      </c>
      <c r="D11279">
        <v>153</v>
      </c>
      <c r="E11279">
        <v>1999</v>
      </c>
      <c r="F11279">
        <v>979</v>
      </c>
      <c r="G11279" t="s">
        <v>124</v>
      </c>
      <c r="H11279" t="s">
        <v>33012</v>
      </c>
      <c r="I11279" t="s">
        <v>50</v>
      </c>
      <c r="J11279" t="s">
        <v>286</v>
      </c>
      <c r="K11279" t="s">
        <v>33013</v>
      </c>
      <c r="L11279">
        <v>14087598</v>
      </c>
      <c r="M11279">
        <f t="shared" si="352"/>
        <v>149787</v>
      </c>
      <c r="N11279" s="2">
        <f t="shared" si="353"/>
        <v>51.025512756378191</v>
      </c>
    </row>
    <row r="11280" spans="1:14" x14ac:dyDescent="0.3">
      <c r="A11280" t="s">
        <v>33014</v>
      </c>
      <c r="B11280" t="s">
        <v>593</v>
      </c>
      <c r="C11280">
        <v>4.3</v>
      </c>
      <c r="D11280">
        <v>16</v>
      </c>
      <c r="E11280">
        <v>2799</v>
      </c>
      <c r="F11280">
        <v>1539</v>
      </c>
      <c r="G11280" t="s">
        <v>1536</v>
      </c>
      <c r="H11280" t="s">
        <v>33015</v>
      </c>
      <c r="I11280" t="s">
        <v>83</v>
      </c>
      <c r="J11280" t="s">
        <v>595</v>
      </c>
      <c r="K11280" t="s">
        <v>33016</v>
      </c>
      <c r="L11280">
        <v>15929660</v>
      </c>
      <c r="M11280">
        <f t="shared" si="352"/>
        <v>24624</v>
      </c>
      <c r="N11280" s="2">
        <f t="shared" si="353"/>
        <v>45.016077170418008</v>
      </c>
    </row>
    <row r="11281" spans="1:14" x14ac:dyDescent="0.3">
      <c r="A11281" t="s">
        <v>33017</v>
      </c>
      <c r="B11281" t="s">
        <v>13084</v>
      </c>
      <c r="C11281">
        <v>4.3</v>
      </c>
      <c r="D11281">
        <v>626</v>
      </c>
      <c r="E11281">
        <v>250</v>
      </c>
      <c r="F11281">
        <v>232</v>
      </c>
      <c r="G11281" t="s">
        <v>16</v>
      </c>
      <c r="H11281" t="s">
        <v>33018</v>
      </c>
      <c r="I11281" t="s">
        <v>6283</v>
      </c>
      <c r="J11281" t="s">
        <v>13086</v>
      </c>
      <c r="K11281" t="s">
        <v>33019</v>
      </c>
      <c r="L11281">
        <v>14410334</v>
      </c>
      <c r="M11281">
        <f t="shared" si="352"/>
        <v>145232</v>
      </c>
      <c r="N11281" s="2">
        <f t="shared" si="353"/>
        <v>7.1999999999999993</v>
      </c>
    </row>
    <row r="11282" spans="1:14" x14ac:dyDescent="0.3">
      <c r="A11282" t="s">
        <v>33020</v>
      </c>
      <c r="B11282" t="s">
        <v>33021</v>
      </c>
      <c r="C11282">
        <v>4.8</v>
      </c>
      <c r="D11282">
        <v>6</v>
      </c>
      <c r="E11282">
        <v>3000</v>
      </c>
      <c r="F11282">
        <v>3000</v>
      </c>
      <c r="G11282" t="s">
        <v>11287</v>
      </c>
      <c r="H11282" t="s">
        <v>33022</v>
      </c>
      <c r="I11282" t="s">
        <v>3622</v>
      </c>
      <c r="J11282" t="s">
        <v>33023</v>
      </c>
      <c r="K11282" t="s">
        <v>33024</v>
      </c>
      <c r="L11282">
        <v>13861354</v>
      </c>
      <c r="M11282">
        <f t="shared" si="352"/>
        <v>18000</v>
      </c>
      <c r="N11282" s="2">
        <f t="shared" si="353"/>
        <v>0</v>
      </c>
    </row>
    <row r="11283" spans="1:14" x14ac:dyDescent="0.3">
      <c r="A11283" t="s">
        <v>33025</v>
      </c>
      <c r="B11283" t="s">
        <v>13224</v>
      </c>
      <c r="C11283">
        <v>4.3</v>
      </c>
      <c r="D11283">
        <v>167</v>
      </c>
      <c r="E11283">
        <v>4495</v>
      </c>
      <c r="F11283">
        <v>3685</v>
      </c>
      <c r="G11283" t="s">
        <v>16</v>
      </c>
      <c r="H11283" t="s">
        <v>33026</v>
      </c>
      <c r="I11283" t="s">
        <v>716</v>
      </c>
      <c r="J11283" t="s">
        <v>13226</v>
      </c>
      <c r="K11283" t="s">
        <v>33027</v>
      </c>
      <c r="L11283">
        <v>13507858</v>
      </c>
      <c r="M11283">
        <f t="shared" si="352"/>
        <v>615395</v>
      </c>
      <c r="N11283" s="2">
        <f t="shared" si="353"/>
        <v>18.020022246941046</v>
      </c>
    </row>
    <row r="11284" spans="1:14" x14ac:dyDescent="0.3">
      <c r="A11284" t="s">
        <v>6292</v>
      </c>
      <c r="B11284" t="s">
        <v>18903</v>
      </c>
      <c r="C11284">
        <v>4</v>
      </c>
      <c r="D11284">
        <v>122</v>
      </c>
      <c r="E11284">
        <v>999</v>
      </c>
      <c r="F11284">
        <v>619</v>
      </c>
      <c r="G11284" t="s">
        <v>2219</v>
      </c>
      <c r="H11284" t="s">
        <v>33028</v>
      </c>
      <c r="I11284" t="s">
        <v>3629</v>
      </c>
      <c r="J11284" t="s">
        <v>18905</v>
      </c>
      <c r="K11284" t="s">
        <v>33029</v>
      </c>
      <c r="L11284">
        <v>13927012</v>
      </c>
      <c r="M11284">
        <f t="shared" si="352"/>
        <v>75518</v>
      </c>
      <c r="N11284" s="2">
        <f t="shared" si="353"/>
        <v>38.038038038038039</v>
      </c>
    </row>
    <row r="11285" spans="1:14" x14ac:dyDescent="0.3">
      <c r="A11285" t="s">
        <v>33030</v>
      </c>
      <c r="B11285" t="s">
        <v>230</v>
      </c>
      <c r="C11285">
        <v>4</v>
      </c>
      <c r="D11285">
        <v>440</v>
      </c>
      <c r="E11285">
        <v>899</v>
      </c>
      <c r="F11285">
        <v>359</v>
      </c>
      <c r="G11285" t="s">
        <v>42</v>
      </c>
      <c r="H11285" t="s">
        <v>33031</v>
      </c>
      <c r="I11285" t="s">
        <v>37</v>
      </c>
      <c r="J11285" t="s">
        <v>232</v>
      </c>
      <c r="K11285" t="s">
        <v>33032</v>
      </c>
      <c r="L11285">
        <v>1237053</v>
      </c>
      <c r="M11285">
        <f t="shared" si="352"/>
        <v>157960</v>
      </c>
      <c r="N11285" s="2">
        <f t="shared" si="353"/>
        <v>60.066740823136819</v>
      </c>
    </row>
    <row r="11286" spans="1:14" x14ac:dyDescent="0.3">
      <c r="A11286" t="s">
        <v>33033</v>
      </c>
      <c r="B11286" t="s">
        <v>165</v>
      </c>
      <c r="C11286">
        <v>4.0999999999999996</v>
      </c>
      <c r="D11286">
        <v>140</v>
      </c>
      <c r="E11286">
        <v>4499</v>
      </c>
      <c r="F11286">
        <v>2474</v>
      </c>
      <c r="G11286" t="s">
        <v>29</v>
      </c>
      <c r="H11286" t="s">
        <v>33034</v>
      </c>
      <c r="I11286" t="s">
        <v>103</v>
      </c>
      <c r="J11286" t="s">
        <v>168</v>
      </c>
      <c r="K11286" t="s">
        <v>33035</v>
      </c>
      <c r="L11286">
        <v>13736952</v>
      </c>
      <c r="M11286">
        <f t="shared" si="352"/>
        <v>346360</v>
      </c>
      <c r="N11286" s="2">
        <f t="shared" si="353"/>
        <v>45.01000222271616</v>
      </c>
    </row>
    <row r="11287" spans="1:14" x14ac:dyDescent="0.3">
      <c r="A11287" t="s">
        <v>33036</v>
      </c>
      <c r="B11287" t="s">
        <v>665</v>
      </c>
      <c r="C11287">
        <v>4.5</v>
      </c>
      <c r="D11287">
        <v>11</v>
      </c>
      <c r="E11287">
        <v>2299</v>
      </c>
      <c r="F11287">
        <v>1839</v>
      </c>
      <c r="G11287" t="s">
        <v>2167</v>
      </c>
      <c r="H11287" t="s">
        <v>33037</v>
      </c>
      <c r="I11287" t="s">
        <v>446</v>
      </c>
      <c r="J11287" t="s">
        <v>668</v>
      </c>
      <c r="K11287" t="s">
        <v>33038</v>
      </c>
      <c r="L11287">
        <v>17050916</v>
      </c>
      <c r="M11287">
        <f t="shared" si="352"/>
        <v>20229</v>
      </c>
      <c r="N11287" s="2">
        <f t="shared" si="353"/>
        <v>20.008699434536755</v>
      </c>
    </row>
    <row r="11288" spans="1:14" x14ac:dyDescent="0.3">
      <c r="A11288" t="s">
        <v>33039</v>
      </c>
      <c r="B11288" t="s">
        <v>205</v>
      </c>
      <c r="C11288">
        <v>4.3</v>
      </c>
      <c r="D11288">
        <v>124</v>
      </c>
      <c r="E11288">
        <v>1399</v>
      </c>
      <c r="F11288">
        <v>629</v>
      </c>
      <c r="G11288" t="s">
        <v>206</v>
      </c>
      <c r="H11288" t="s">
        <v>33040</v>
      </c>
      <c r="I11288" t="s">
        <v>37</v>
      </c>
      <c r="J11288" t="s">
        <v>208</v>
      </c>
      <c r="K11288" t="s">
        <v>33041</v>
      </c>
      <c r="L11288">
        <v>9973213</v>
      </c>
      <c r="M11288">
        <f t="shared" si="352"/>
        <v>77996</v>
      </c>
      <c r="N11288" s="2">
        <f t="shared" si="353"/>
        <v>55.039313795568269</v>
      </c>
    </row>
    <row r="11289" spans="1:14" x14ac:dyDescent="0.3">
      <c r="A11289" t="s">
        <v>24504</v>
      </c>
      <c r="B11289" t="s">
        <v>1382</v>
      </c>
      <c r="C11289">
        <v>3.5</v>
      </c>
      <c r="D11289">
        <v>25</v>
      </c>
      <c r="E11289">
        <v>999</v>
      </c>
      <c r="F11289">
        <v>349</v>
      </c>
      <c r="G11289" t="s">
        <v>124</v>
      </c>
      <c r="H11289" t="s">
        <v>33042</v>
      </c>
      <c r="I11289" t="s">
        <v>126</v>
      </c>
      <c r="J11289" t="s">
        <v>1384</v>
      </c>
      <c r="K11289" t="s">
        <v>33043</v>
      </c>
      <c r="L11289">
        <v>17455736</v>
      </c>
      <c r="M11289">
        <f t="shared" si="352"/>
        <v>8725</v>
      </c>
      <c r="N11289" s="2">
        <f t="shared" si="353"/>
        <v>65.06506506506507</v>
      </c>
    </row>
    <row r="11290" spans="1:14" x14ac:dyDescent="0.3">
      <c r="A11290" t="s">
        <v>21641</v>
      </c>
      <c r="B11290" t="s">
        <v>2705</v>
      </c>
      <c r="C11290">
        <v>4</v>
      </c>
      <c r="D11290">
        <v>18</v>
      </c>
      <c r="E11290">
        <v>2499</v>
      </c>
      <c r="F11290">
        <v>1249</v>
      </c>
      <c r="G11290" t="s">
        <v>683</v>
      </c>
      <c r="H11290" t="s">
        <v>33044</v>
      </c>
      <c r="I11290" t="s">
        <v>3629</v>
      </c>
      <c r="J11290" t="s">
        <v>2707</v>
      </c>
      <c r="K11290" t="s">
        <v>33045</v>
      </c>
      <c r="L11290">
        <v>14111128</v>
      </c>
      <c r="M11290">
        <f t="shared" si="352"/>
        <v>22482</v>
      </c>
      <c r="N11290" s="2">
        <f t="shared" si="353"/>
        <v>50.020008003201276</v>
      </c>
    </row>
    <row r="11291" spans="1:14" x14ac:dyDescent="0.3">
      <c r="A11291" t="s">
        <v>33046</v>
      </c>
      <c r="B11291" t="s">
        <v>418</v>
      </c>
      <c r="C11291">
        <v>4.5</v>
      </c>
      <c r="D11291">
        <v>243</v>
      </c>
      <c r="E11291">
        <v>1799</v>
      </c>
      <c r="F11291">
        <v>1781</v>
      </c>
      <c r="G11291" t="s">
        <v>33047</v>
      </c>
      <c r="H11291" t="s">
        <v>33048</v>
      </c>
      <c r="I11291" t="s">
        <v>110</v>
      </c>
      <c r="J11291" t="s">
        <v>421</v>
      </c>
      <c r="K11291" t="s">
        <v>33049</v>
      </c>
      <c r="L11291">
        <v>7340700</v>
      </c>
      <c r="M11291">
        <f t="shared" si="352"/>
        <v>432783</v>
      </c>
      <c r="N11291" s="2">
        <f t="shared" si="353"/>
        <v>1.0005558643690939</v>
      </c>
    </row>
    <row r="11292" spans="1:14" x14ac:dyDescent="0.3">
      <c r="A11292" t="s">
        <v>12746</v>
      </c>
      <c r="B11292" t="s">
        <v>13549</v>
      </c>
      <c r="C11292">
        <v>3.4</v>
      </c>
      <c r="D11292">
        <v>354</v>
      </c>
      <c r="E11292">
        <v>1294</v>
      </c>
      <c r="F11292">
        <v>647</v>
      </c>
      <c r="G11292" t="s">
        <v>67</v>
      </c>
      <c r="H11292" t="s">
        <v>33050</v>
      </c>
      <c r="I11292" t="s">
        <v>50</v>
      </c>
      <c r="J11292" t="s">
        <v>13551</v>
      </c>
      <c r="K11292" t="s">
        <v>33051</v>
      </c>
      <c r="L11292">
        <v>13740098</v>
      </c>
      <c r="M11292">
        <f t="shared" si="352"/>
        <v>229038</v>
      </c>
      <c r="N11292" s="2">
        <f t="shared" si="353"/>
        <v>50</v>
      </c>
    </row>
    <row r="11293" spans="1:14" x14ac:dyDescent="0.3">
      <c r="A11293" t="s">
        <v>33052</v>
      </c>
      <c r="B11293" t="s">
        <v>16624</v>
      </c>
      <c r="C11293">
        <v>4.4000000000000004</v>
      </c>
      <c r="D11293">
        <v>53</v>
      </c>
      <c r="E11293">
        <v>198</v>
      </c>
      <c r="F11293">
        <v>158</v>
      </c>
      <c r="G11293" t="s">
        <v>218</v>
      </c>
      <c r="H11293" t="s">
        <v>33053</v>
      </c>
      <c r="I11293" t="s">
        <v>9578</v>
      </c>
      <c r="J11293" t="s">
        <v>16626</v>
      </c>
      <c r="K11293" t="s">
        <v>33054</v>
      </c>
      <c r="L11293">
        <v>16832844</v>
      </c>
      <c r="M11293">
        <f t="shared" si="352"/>
        <v>8374</v>
      </c>
      <c r="N11293" s="2">
        <f t="shared" si="353"/>
        <v>20.202020202020201</v>
      </c>
    </row>
    <row r="11294" spans="1:14" x14ac:dyDescent="0.3">
      <c r="A11294" t="s">
        <v>6560</v>
      </c>
      <c r="B11294" t="s">
        <v>2745</v>
      </c>
      <c r="C11294">
        <v>4.7</v>
      </c>
      <c r="D11294">
        <v>25</v>
      </c>
      <c r="E11294">
        <v>2599</v>
      </c>
      <c r="F11294">
        <v>1351</v>
      </c>
      <c r="G11294" t="s">
        <v>844</v>
      </c>
      <c r="H11294" t="s">
        <v>33055</v>
      </c>
      <c r="I11294" t="s">
        <v>846</v>
      </c>
      <c r="J11294" t="s">
        <v>2747</v>
      </c>
      <c r="K11294" t="s">
        <v>33056</v>
      </c>
      <c r="L11294">
        <v>10783356</v>
      </c>
      <c r="M11294">
        <f t="shared" si="352"/>
        <v>33775</v>
      </c>
      <c r="N11294" s="2">
        <f t="shared" si="353"/>
        <v>48.018468641785297</v>
      </c>
    </row>
    <row r="11295" spans="1:14" x14ac:dyDescent="0.3">
      <c r="A11295" t="s">
        <v>1407</v>
      </c>
      <c r="B11295" t="s">
        <v>3833</v>
      </c>
      <c r="C11295">
        <v>4.2</v>
      </c>
      <c r="D11295">
        <v>368</v>
      </c>
      <c r="E11295">
        <v>1899</v>
      </c>
      <c r="F11295">
        <v>1519</v>
      </c>
      <c r="G11295" t="s">
        <v>182</v>
      </c>
      <c r="H11295" t="s">
        <v>33057</v>
      </c>
      <c r="I11295" t="s">
        <v>126</v>
      </c>
      <c r="J11295" t="s">
        <v>3835</v>
      </c>
      <c r="K11295" t="s">
        <v>33058</v>
      </c>
      <c r="L11295">
        <v>11369616</v>
      </c>
      <c r="M11295">
        <f t="shared" si="352"/>
        <v>558992</v>
      </c>
      <c r="N11295" s="2">
        <f t="shared" si="353"/>
        <v>20.01053185887309</v>
      </c>
    </row>
    <row r="11296" spans="1:14" x14ac:dyDescent="0.3">
      <c r="A11296" t="s">
        <v>33059</v>
      </c>
      <c r="B11296" t="s">
        <v>8142</v>
      </c>
      <c r="C11296">
        <v>2.2999999999999998</v>
      </c>
      <c r="D11296">
        <v>3</v>
      </c>
      <c r="E11296">
        <v>3199</v>
      </c>
      <c r="F11296">
        <v>2719</v>
      </c>
      <c r="G11296" t="s">
        <v>42</v>
      </c>
      <c r="H11296" t="s">
        <v>33060</v>
      </c>
      <c r="I11296" t="s">
        <v>50</v>
      </c>
      <c r="J11296" t="s">
        <v>8144</v>
      </c>
      <c r="K11296" t="s">
        <v>33061</v>
      </c>
      <c r="L11296">
        <v>17800864</v>
      </c>
      <c r="M11296">
        <f t="shared" si="352"/>
        <v>8157</v>
      </c>
      <c r="N11296" s="2">
        <f t="shared" si="353"/>
        <v>15.004688965301657</v>
      </c>
    </row>
    <row r="11297" spans="1:14" x14ac:dyDescent="0.3">
      <c r="A11297" t="s">
        <v>23118</v>
      </c>
      <c r="B11297" t="s">
        <v>3055</v>
      </c>
      <c r="C11297">
        <v>4.4000000000000004</v>
      </c>
      <c r="D11297">
        <v>74</v>
      </c>
      <c r="E11297">
        <v>3199</v>
      </c>
      <c r="F11297">
        <v>2559</v>
      </c>
      <c r="G11297" t="s">
        <v>32328</v>
      </c>
      <c r="H11297" t="s">
        <v>33062</v>
      </c>
      <c r="I11297" t="s">
        <v>189</v>
      </c>
      <c r="J11297" t="s">
        <v>3057</v>
      </c>
      <c r="K11297" t="s">
        <v>33063</v>
      </c>
      <c r="L11297">
        <v>2241352</v>
      </c>
      <c r="M11297">
        <f t="shared" si="352"/>
        <v>189366</v>
      </c>
      <c r="N11297" s="2">
        <f t="shared" si="353"/>
        <v>20.006251953735543</v>
      </c>
    </row>
    <row r="11298" spans="1:14" x14ac:dyDescent="0.3">
      <c r="A11298" t="s">
        <v>3375</v>
      </c>
      <c r="B11298" t="s">
        <v>3376</v>
      </c>
      <c r="C11298">
        <v>4</v>
      </c>
      <c r="D11298">
        <v>259</v>
      </c>
      <c r="E11298">
        <v>1999</v>
      </c>
      <c r="F11298">
        <v>399</v>
      </c>
      <c r="G11298" t="s">
        <v>16</v>
      </c>
      <c r="H11298" t="s">
        <v>33064</v>
      </c>
      <c r="I11298" t="s">
        <v>1393</v>
      </c>
      <c r="J11298" t="s">
        <v>3378</v>
      </c>
      <c r="K11298" t="s">
        <v>33065</v>
      </c>
      <c r="L11298">
        <v>14707228</v>
      </c>
      <c r="M11298">
        <f t="shared" si="352"/>
        <v>103341</v>
      </c>
      <c r="N11298" s="2">
        <f t="shared" si="353"/>
        <v>80.040020010004994</v>
      </c>
    </row>
    <row r="11299" spans="1:14" x14ac:dyDescent="0.3">
      <c r="A11299" t="s">
        <v>4378</v>
      </c>
      <c r="B11299" t="s">
        <v>665</v>
      </c>
      <c r="C11299">
        <v>4.8</v>
      </c>
      <c r="D11299">
        <v>5</v>
      </c>
      <c r="E11299">
        <v>1999</v>
      </c>
      <c r="F11299">
        <v>1199</v>
      </c>
      <c r="G11299" t="s">
        <v>1975</v>
      </c>
      <c r="H11299" t="s">
        <v>33066</v>
      </c>
      <c r="I11299" t="s">
        <v>297</v>
      </c>
      <c r="J11299" t="s">
        <v>668</v>
      </c>
      <c r="K11299" t="s">
        <v>33067</v>
      </c>
      <c r="L11299">
        <v>16322524</v>
      </c>
      <c r="M11299">
        <f t="shared" si="352"/>
        <v>5995</v>
      </c>
      <c r="N11299" s="2">
        <f t="shared" si="353"/>
        <v>40.020010005002497</v>
      </c>
    </row>
    <row r="11300" spans="1:14" x14ac:dyDescent="0.3">
      <c r="A11300" t="s">
        <v>33068</v>
      </c>
      <c r="B11300" t="s">
        <v>895</v>
      </c>
      <c r="C11300">
        <v>3.4</v>
      </c>
      <c r="D11300">
        <v>9</v>
      </c>
      <c r="E11300">
        <v>2590</v>
      </c>
      <c r="F11300">
        <v>2201</v>
      </c>
      <c r="G11300" t="s">
        <v>81</v>
      </c>
      <c r="H11300" t="s">
        <v>33069</v>
      </c>
      <c r="I11300" t="s">
        <v>446</v>
      </c>
      <c r="J11300" t="s">
        <v>898</v>
      </c>
      <c r="K11300" t="s">
        <v>33070</v>
      </c>
      <c r="L11300">
        <v>17607830</v>
      </c>
      <c r="M11300">
        <f t="shared" si="352"/>
        <v>19809</v>
      </c>
      <c r="N11300" s="2">
        <f t="shared" si="353"/>
        <v>15.019305019305019</v>
      </c>
    </row>
    <row r="11301" spans="1:14" x14ac:dyDescent="0.3">
      <c r="A11301" t="s">
        <v>1821</v>
      </c>
      <c r="B11301" t="s">
        <v>230</v>
      </c>
      <c r="C11301">
        <v>4.2</v>
      </c>
      <c r="D11301">
        <v>97</v>
      </c>
      <c r="E11301">
        <v>2199</v>
      </c>
      <c r="F11301">
        <v>879</v>
      </c>
      <c r="G11301" t="s">
        <v>16</v>
      </c>
      <c r="H11301" t="s">
        <v>33071</v>
      </c>
      <c r="I11301" t="s">
        <v>177</v>
      </c>
      <c r="J11301" t="s">
        <v>232</v>
      </c>
      <c r="K11301" t="s">
        <v>33072</v>
      </c>
      <c r="L11301">
        <v>12506382</v>
      </c>
      <c r="M11301">
        <f t="shared" si="352"/>
        <v>85263</v>
      </c>
      <c r="N11301" s="2">
        <f t="shared" si="353"/>
        <v>60.027285129604365</v>
      </c>
    </row>
    <row r="11302" spans="1:14" x14ac:dyDescent="0.3">
      <c r="A11302" t="s">
        <v>30509</v>
      </c>
      <c r="B11302" t="s">
        <v>1948</v>
      </c>
      <c r="C11302">
        <v>4.2</v>
      </c>
      <c r="D11302">
        <v>218</v>
      </c>
      <c r="E11302">
        <v>2299</v>
      </c>
      <c r="F11302">
        <v>2276</v>
      </c>
      <c r="G11302" t="s">
        <v>2167</v>
      </c>
      <c r="H11302" t="s">
        <v>33073</v>
      </c>
      <c r="I11302" t="s">
        <v>83</v>
      </c>
      <c r="J11302" t="s">
        <v>1950</v>
      </c>
      <c r="K11302" t="s">
        <v>33074</v>
      </c>
      <c r="L11302">
        <v>2200593</v>
      </c>
      <c r="M11302">
        <f t="shared" si="352"/>
        <v>496168</v>
      </c>
      <c r="N11302" s="2">
        <f t="shared" si="353"/>
        <v>1.0004349717268377</v>
      </c>
    </row>
    <row r="11303" spans="1:14" x14ac:dyDescent="0.3">
      <c r="A11303" t="s">
        <v>33075</v>
      </c>
      <c r="B11303" t="s">
        <v>41</v>
      </c>
      <c r="C11303">
        <v>3.4</v>
      </c>
      <c r="D11303">
        <v>14</v>
      </c>
      <c r="E11303">
        <v>2099</v>
      </c>
      <c r="F11303">
        <v>1259</v>
      </c>
      <c r="G11303" t="s">
        <v>29</v>
      </c>
      <c r="H11303" t="s">
        <v>33076</v>
      </c>
      <c r="I11303" t="s">
        <v>862</v>
      </c>
      <c r="J11303" t="s">
        <v>45</v>
      </c>
      <c r="K11303" t="s">
        <v>33077</v>
      </c>
      <c r="L11303">
        <v>14703886</v>
      </c>
      <c r="M11303">
        <f t="shared" si="352"/>
        <v>17626</v>
      </c>
      <c r="N11303" s="2">
        <f t="shared" si="353"/>
        <v>40.01905669366365</v>
      </c>
    </row>
    <row r="11304" spans="1:14" x14ac:dyDescent="0.3">
      <c r="A11304" t="s">
        <v>33078</v>
      </c>
      <c r="B11304" t="s">
        <v>165</v>
      </c>
      <c r="C11304">
        <v>3.4</v>
      </c>
      <c r="D11304">
        <v>8</v>
      </c>
      <c r="E11304">
        <v>3499</v>
      </c>
      <c r="F11304">
        <v>2449</v>
      </c>
      <c r="G11304" t="s">
        <v>42</v>
      </c>
      <c r="H11304" t="s">
        <v>33079</v>
      </c>
      <c r="I11304" t="s">
        <v>862</v>
      </c>
      <c r="J11304" t="s">
        <v>168</v>
      </c>
      <c r="K11304" t="s">
        <v>33080</v>
      </c>
      <c r="L11304">
        <v>16755384</v>
      </c>
      <c r="M11304">
        <f t="shared" si="352"/>
        <v>19592</v>
      </c>
      <c r="N11304" s="2">
        <f t="shared" si="353"/>
        <v>30.008573878250928</v>
      </c>
    </row>
    <row r="11305" spans="1:14" x14ac:dyDescent="0.3">
      <c r="A11305" t="s">
        <v>2744</v>
      </c>
      <c r="B11305" t="s">
        <v>33081</v>
      </c>
      <c r="C11305">
        <v>4.5999999999999996</v>
      </c>
      <c r="D11305">
        <v>35</v>
      </c>
      <c r="E11305">
        <v>1899</v>
      </c>
      <c r="F11305">
        <v>1310</v>
      </c>
      <c r="G11305" t="s">
        <v>16</v>
      </c>
      <c r="H11305" t="s">
        <v>33082</v>
      </c>
      <c r="I11305" t="s">
        <v>586</v>
      </c>
      <c r="J11305" t="s">
        <v>33083</v>
      </c>
      <c r="K11305" t="s">
        <v>33084</v>
      </c>
      <c r="L11305">
        <v>16531248</v>
      </c>
      <c r="M11305">
        <f t="shared" si="352"/>
        <v>45850</v>
      </c>
      <c r="N11305" s="2">
        <f t="shared" si="353"/>
        <v>31.016324381253291</v>
      </c>
    </row>
    <row r="11306" spans="1:14" x14ac:dyDescent="0.3">
      <c r="A11306" t="s">
        <v>14795</v>
      </c>
      <c r="B11306" t="s">
        <v>2355</v>
      </c>
      <c r="C11306">
        <v>3.8</v>
      </c>
      <c r="D11306">
        <v>40</v>
      </c>
      <c r="E11306">
        <v>999</v>
      </c>
      <c r="F11306">
        <v>599</v>
      </c>
      <c r="G11306" t="s">
        <v>1185</v>
      </c>
      <c r="H11306" t="s">
        <v>33085</v>
      </c>
      <c r="I11306" t="s">
        <v>297</v>
      </c>
      <c r="J11306" t="s">
        <v>2357</v>
      </c>
      <c r="K11306" t="s">
        <v>33086</v>
      </c>
      <c r="L11306">
        <v>12958870</v>
      </c>
      <c r="M11306">
        <f t="shared" si="352"/>
        <v>23960</v>
      </c>
      <c r="N11306" s="2">
        <f t="shared" si="353"/>
        <v>40.04004004004004</v>
      </c>
    </row>
    <row r="11307" spans="1:14" x14ac:dyDescent="0.3">
      <c r="A11307" t="s">
        <v>33087</v>
      </c>
      <c r="B11307" t="s">
        <v>2366</v>
      </c>
      <c r="C11307">
        <v>4.5999999999999996</v>
      </c>
      <c r="D11307">
        <v>47</v>
      </c>
      <c r="E11307">
        <v>3590</v>
      </c>
      <c r="F11307">
        <v>1974</v>
      </c>
      <c r="G11307" t="s">
        <v>1868</v>
      </c>
      <c r="H11307" t="s">
        <v>33088</v>
      </c>
      <c r="I11307" t="s">
        <v>586</v>
      </c>
      <c r="J11307" t="s">
        <v>2368</v>
      </c>
      <c r="K11307" t="s">
        <v>33089</v>
      </c>
      <c r="L11307">
        <v>14416390</v>
      </c>
      <c r="M11307">
        <f t="shared" si="352"/>
        <v>92778</v>
      </c>
      <c r="N11307" s="2">
        <f t="shared" si="353"/>
        <v>45.013927576601667</v>
      </c>
    </row>
    <row r="11308" spans="1:14" x14ac:dyDescent="0.3">
      <c r="A11308" t="s">
        <v>33090</v>
      </c>
      <c r="B11308" t="s">
        <v>1913</v>
      </c>
      <c r="C11308">
        <v>2.9</v>
      </c>
      <c r="D11308">
        <v>116</v>
      </c>
      <c r="E11308">
        <v>1999</v>
      </c>
      <c r="F11308">
        <v>499</v>
      </c>
      <c r="G11308" t="s">
        <v>16</v>
      </c>
      <c r="H11308" t="s">
        <v>33091</v>
      </c>
      <c r="I11308" t="s">
        <v>18</v>
      </c>
      <c r="J11308" t="s">
        <v>1915</v>
      </c>
      <c r="K11308" t="s">
        <v>33092</v>
      </c>
      <c r="L11308">
        <v>16688896</v>
      </c>
      <c r="M11308">
        <f t="shared" si="352"/>
        <v>57884</v>
      </c>
      <c r="N11308" s="2">
        <f t="shared" si="353"/>
        <v>75.03751875937968</v>
      </c>
    </row>
    <row r="11309" spans="1:14" x14ac:dyDescent="0.3">
      <c r="A11309" t="s">
        <v>33093</v>
      </c>
      <c r="B11309" t="s">
        <v>3370</v>
      </c>
      <c r="C11309">
        <v>4.0999999999999996</v>
      </c>
      <c r="D11309">
        <v>55</v>
      </c>
      <c r="E11309">
        <v>1495</v>
      </c>
      <c r="F11309">
        <v>702</v>
      </c>
      <c r="G11309" t="s">
        <v>242</v>
      </c>
      <c r="H11309" t="s">
        <v>33094</v>
      </c>
      <c r="I11309" t="s">
        <v>244</v>
      </c>
      <c r="J11309" t="s">
        <v>3372</v>
      </c>
      <c r="K11309" t="s">
        <v>33095</v>
      </c>
      <c r="L11309">
        <v>15784784</v>
      </c>
      <c r="M11309">
        <f t="shared" si="352"/>
        <v>38610</v>
      </c>
      <c r="N11309" s="2">
        <f t="shared" si="353"/>
        <v>53.04347826086957</v>
      </c>
    </row>
    <row r="11310" spans="1:14" x14ac:dyDescent="0.3">
      <c r="A11310" t="s">
        <v>2624</v>
      </c>
      <c r="B11310" t="s">
        <v>2812</v>
      </c>
      <c r="C11310">
        <v>4.0999999999999996</v>
      </c>
      <c r="D11310">
        <v>285</v>
      </c>
      <c r="E11310">
        <v>899</v>
      </c>
      <c r="F11310">
        <v>458</v>
      </c>
      <c r="G11310" t="s">
        <v>33096</v>
      </c>
      <c r="H11310" t="s">
        <v>33097</v>
      </c>
      <c r="I11310" t="s">
        <v>110</v>
      </c>
      <c r="J11310" t="s">
        <v>2814</v>
      </c>
      <c r="K11310" t="s">
        <v>33098</v>
      </c>
      <c r="L11310">
        <v>13564522</v>
      </c>
      <c r="M11310">
        <f t="shared" si="352"/>
        <v>130530</v>
      </c>
      <c r="N11310" s="2">
        <f t="shared" si="353"/>
        <v>49.05450500556173</v>
      </c>
    </row>
    <row r="11311" spans="1:14" x14ac:dyDescent="0.3">
      <c r="A11311" t="s">
        <v>11500</v>
      </c>
      <c r="B11311" t="s">
        <v>1397</v>
      </c>
      <c r="C11311">
        <v>4.4000000000000004</v>
      </c>
      <c r="D11311">
        <v>56</v>
      </c>
      <c r="E11311">
        <v>1599</v>
      </c>
      <c r="F11311">
        <v>799</v>
      </c>
      <c r="G11311" t="s">
        <v>335</v>
      </c>
      <c r="H11311" t="s">
        <v>33099</v>
      </c>
      <c r="I11311" t="s">
        <v>862</v>
      </c>
      <c r="J11311" t="s">
        <v>1399</v>
      </c>
      <c r="K11311" t="s">
        <v>33100</v>
      </c>
      <c r="L11311">
        <v>15337674</v>
      </c>
      <c r="M11311">
        <f t="shared" si="352"/>
        <v>44744</v>
      </c>
      <c r="N11311" s="2">
        <f t="shared" si="353"/>
        <v>50.03126954346466</v>
      </c>
    </row>
    <row r="11312" spans="1:14" x14ac:dyDescent="0.3">
      <c r="A11312" t="s">
        <v>33101</v>
      </c>
      <c r="B11312" t="s">
        <v>1446</v>
      </c>
      <c r="C11312">
        <v>4</v>
      </c>
      <c r="D11312">
        <v>4</v>
      </c>
      <c r="E11312">
        <v>1199</v>
      </c>
      <c r="F11312">
        <v>899</v>
      </c>
      <c r="G11312" t="s">
        <v>42</v>
      </c>
      <c r="H11312" t="s">
        <v>33102</v>
      </c>
      <c r="I11312" t="s">
        <v>50</v>
      </c>
      <c r="J11312" t="s">
        <v>1449</v>
      </c>
      <c r="K11312" t="s">
        <v>33103</v>
      </c>
      <c r="L11312">
        <v>17013152</v>
      </c>
      <c r="M11312">
        <f t="shared" si="352"/>
        <v>3596</v>
      </c>
      <c r="N11312" s="2">
        <f t="shared" si="353"/>
        <v>25.020850708924101</v>
      </c>
    </row>
    <row r="11313" spans="1:14" x14ac:dyDescent="0.3">
      <c r="A11313" t="s">
        <v>32891</v>
      </c>
      <c r="B11313" t="s">
        <v>230</v>
      </c>
      <c r="C11313">
        <v>4.3</v>
      </c>
      <c r="D11313">
        <v>465</v>
      </c>
      <c r="E11313">
        <v>1299</v>
      </c>
      <c r="F11313">
        <v>779</v>
      </c>
      <c r="G11313" t="s">
        <v>563</v>
      </c>
      <c r="H11313" t="s">
        <v>33104</v>
      </c>
      <c r="I11313" t="s">
        <v>297</v>
      </c>
      <c r="J11313" t="s">
        <v>232</v>
      </c>
      <c r="K11313" t="s">
        <v>33105</v>
      </c>
      <c r="L11313">
        <v>11156306</v>
      </c>
      <c r="M11313">
        <f t="shared" si="352"/>
        <v>362235</v>
      </c>
      <c r="N11313" s="2">
        <f t="shared" si="353"/>
        <v>40.030792917628943</v>
      </c>
    </row>
    <row r="11314" spans="1:14" x14ac:dyDescent="0.3">
      <c r="A11314" t="s">
        <v>449</v>
      </c>
      <c r="B11314" t="s">
        <v>35</v>
      </c>
      <c r="C11314">
        <v>4.3</v>
      </c>
      <c r="D11314">
        <v>71</v>
      </c>
      <c r="E11314">
        <v>2999</v>
      </c>
      <c r="F11314">
        <v>1499</v>
      </c>
      <c r="G11314" t="s">
        <v>451</v>
      </c>
      <c r="H11314" t="s">
        <v>33106</v>
      </c>
      <c r="I11314" t="s">
        <v>297</v>
      </c>
      <c r="J11314" t="s">
        <v>38</v>
      </c>
      <c r="K11314" t="s">
        <v>33107</v>
      </c>
      <c r="L11314">
        <v>13254292</v>
      </c>
      <c r="M11314">
        <f t="shared" si="352"/>
        <v>106429</v>
      </c>
      <c r="N11314" s="2">
        <f t="shared" si="353"/>
        <v>50.016672224074689</v>
      </c>
    </row>
    <row r="11315" spans="1:14" x14ac:dyDescent="0.3">
      <c r="A11315" t="s">
        <v>10827</v>
      </c>
      <c r="B11315" t="s">
        <v>3401</v>
      </c>
      <c r="C11315">
        <v>3.6</v>
      </c>
      <c r="D11315">
        <v>5</v>
      </c>
      <c r="E11315">
        <v>1699</v>
      </c>
      <c r="F11315">
        <v>1444</v>
      </c>
      <c r="G11315" t="s">
        <v>124</v>
      </c>
      <c r="H11315" t="s">
        <v>33108</v>
      </c>
      <c r="I11315" t="s">
        <v>862</v>
      </c>
      <c r="J11315" t="s">
        <v>3403</v>
      </c>
      <c r="K11315" t="s">
        <v>33109</v>
      </c>
      <c r="L11315">
        <v>17002608</v>
      </c>
      <c r="M11315">
        <f t="shared" si="352"/>
        <v>7220</v>
      </c>
      <c r="N11315" s="2">
        <f t="shared" si="353"/>
        <v>15.008828722778105</v>
      </c>
    </row>
    <row r="11316" spans="1:14" x14ac:dyDescent="0.3">
      <c r="A11316" t="s">
        <v>1407</v>
      </c>
      <c r="B11316" t="s">
        <v>1053</v>
      </c>
      <c r="C11316">
        <v>4.3</v>
      </c>
      <c r="D11316">
        <v>973</v>
      </c>
      <c r="E11316">
        <v>1199</v>
      </c>
      <c r="F11316">
        <v>659</v>
      </c>
      <c r="G11316" t="s">
        <v>95</v>
      </c>
      <c r="H11316" t="s">
        <v>33110</v>
      </c>
      <c r="I11316" t="s">
        <v>126</v>
      </c>
      <c r="J11316" t="s">
        <v>1055</v>
      </c>
      <c r="K11316" t="s">
        <v>33111</v>
      </c>
      <c r="L11316">
        <v>10054361</v>
      </c>
      <c r="M11316">
        <f t="shared" si="352"/>
        <v>641207</v>
      </c>
      <c r="N11316" s="2">
        <f t="shared" si="353"/>
        <v>45.037531276063383</v>
      </c>
    </row>
    <row r="11317" spans="1:14" x14ac:dyDescent="0.3">
      <c r="A11317" t="s">
        <v>32868</v>
      </c>
      <c r="B11317" t="s">
        <v>1382</v>
      </c>
      <c r="C11317">
        <v>4.4000000000000004</v>
      </c>
      <c r="D11317">
        <v>14</v>
      </c>
      <c r="E11317">
        <v>1999</v>
      </c>
      <c r="F11317">
        <v>699</v>
      </c>
      <c r="G11317" t="s">
        <v>124</v>
      </c>
      <c r="H11317" t="s">
        <v>33112</v>
      </c>
      <c r="I11317" t="s">
        <v>132</v>
      </c>
      <c r="J11317" t="s">
        <v>1384</v>
      </c>
      <c r="K11317" t="s">
        <v>33113</v>
      </c>
      <c r="L11317">
        <v>15427374</v>
      </c>
      <c r="M11317">
        <f t="shared" si="352"/>
        <v>9786</v>
      </c>
      <c r="N11317" s="2">
        <f t="shared" si="353"/>
        <v>65.032516258129064</v>
      </c>
    </row>
    <row r="11318" spans="1:14" x14ac:dyDescent="0.3">
      <c r="A11318" t="s">
        <v>33114</v>
      </c>
      <c r="B11318" t="s">
        <v>957</v>
      </c>
      <c r="C11318">
        <v>4.0999999999999996</v>
      </c>
      <c r="D11318">
        <v>90</v>
      </c>
      <c r="E11318">
        <v>899</v>
      </c>
      <c r="F11318">
        <v>377</v>
      </c>
      <c r="G11318" t="s">
        <v>67</v>
      </c>
      <c r="H11318" t="s">
        <v>33115</v>
      </c>
      <c r="I11318" t="s">
        <v>37</v>
      </c>
      <c r="J11318" t="s">
        <v>959</v>
      </c>
      <c r="K11318" t="s">
        <v>33116</v>
      </c>
      <c r="L11318">
        <v>16199548</v>
      </c>
      <c r="M11318">
        <f t="shared" si="352"/>
        <v>33930</v>
      </c>
      <c r="N11318" s="2">
        <f t="shared" si="353"/>
        <v>58.064516129032263</v>
      </c>
    </row>
    <row r="11319" spans="1:14" x14ac:dyDescent="0.3">
      <c r="A11319" t="s">
        <v>33117</v>
      </c>
      <c r="B11319" t="s">
        <v>1549</v>
      </c>
      <c r="C11319">
        <v>4</v>
      </c>
      <c r="D11319">
        <v>836</v>
      </c>
      <c r="E11319">
        <v>1899</v>
      </c>
      <c r="F11319">
        <v>1709</v>
      </c>
      <c r="G11319" t="s">
        <v>29</v>
      </c>
      <c r="H11319" t="s">
        <v>33118</v>
      </c>
      <c r="I11319" t="s">
        <v>50</v>
      </c>
      <c r="J11319" t="s">
        <v>1551</v>
      </c>
      <c r="K11319" t="s">
        <v>33119</v>
      </c>
      <c r="L11319">
        <v>12160328</v>
      </c>
      <c r="M11319">
        <f t="shared" si="352"/>
        <v>1428724</v>
      </c>
      <c r="N11319" s="2">
        <f t="shared" si="353"/>
        <v>10.005265929436545</v>
      </c>
    </row>
    <row r="11320" spans="1:14" x14ac:dyDescent="0.3">
      <c r="A11320" t="s">
        <v>3424</v>
      </c>
      <c r="B11320" t="s">
        <v>1903</v>
      </c>
      <c r="C11320">
        <v>4.0999999999999996</v>
      </c>
      <c r="D11320">
        <v>14</v>
      </c>
      <c r="E11320">
        <v>3997</v>
      </c>
      <c r="F11320">
        <v>1398</v>
      </c>
      <c r="G11320" t="s">
        <v>4434</v>
      </c>
      <c r="H11320" t="s">
        <v>33120</v>
      </c>
      <c r="I11320" t="s">
        <v>132</v>
      </c>
      <c r="J11320" t="s">
        <v>1905</v>
      </c>
      <c r="K11320" t="s">
        <v>33121</v>
      </c>
      <c r="L11320">
        <v>17275178</v>
      </c>
      <c r="M11320">
        <f t="shared" si="352"/>
        <v>19572</v>
      </c>
      <c r="N11320" s="2">
        <f t="shared" si="353"/>
        <v>65.023767825869399</v>
      </c>
    </row>
    <row r="11321" spans="1:14" x14ac:dyDescent="0.3">
      <c r="A11321" t="s">
        <v>556</v>
      </c>
      <c r="B11321" t="s">
        <v>87</v>
      </c>
      <c r="C11321">
        <v>4.3</v>
      </c>
      <c r="D11321">
        <v>6</v>
      </c>
      <c r="E11321">
        <v>999</v>
      </c>
      <c r="F11321">
        <v>619</v>
      </c>
      <c r="G11321" t="s">
        <v>29</v>
      </c>
      <c r="H11321" t="s">
        <v>33122</v>
      </c>
      <c r="I11321" t="s">
        <v>37</v>
      </c>
      <c r="J11321" t="s">
        <v>91</v>
      </c>
      <c r="K11321" t="s">
        <v>33123</v>
      </c>
      <c r="L11321">
        <v>17064278</v>
      </c>
      <c r="M11321">
        <f t="shared" si="352"/>
        <v>3714</v>
      </c>
      <c r="N11321" s="2">
        <f t="shared" si="353"/>
        <v>38.038038038038039</v>
      </c>
    </row>
    <row r="11322" spans="1:14" x14ac:dyDescent="0.3">
      <c r="A11322" t="s">
        <v>33124</v>
      </c>
      <c r="B11322" t="s">
        <v>230</v>
      </c>
      <c r="C11322">
        <v>4.0999999999999996</v>
      </c>
      <c r="D11322">
        <v>438</v>
      </c>
      <c r="E11322">
        <v>1399</v>
      </c>
      <c r="F11322">
        <v>909</v>
      </c>
      <c r="G11322" t="s">
        <v>81</v>
      </c>
      <c r="H11322" t="s">
        <v>33125</v>
      </c>
      <c r="I11322" t="s">
        <v>83</v>
      </c>
      <c r="J11322" t="s">
        <v>232</v>
      </c>
      <c r="K11322" t="s">
        <v>33126</v>
      </c>
      <c r="L11322">
        <v>11118464</v>
      </c>
      <c r="M11322">
        <f t="shared" si="352"/>
        <v>398142</v>
      </c>
      <c r="N11322" s="2">
        <f t="shared" si="353"/>
        <v>35.025017869907074</v>
      </c>
    </row>
    <row r="11323" spans="1:14" x14ac:dyDescent="0.3">
      <c r="A11323" t="s">
        <v>33127</v>
      </c>
      <c r="B11323" t="s">
        <v>230</v>
      </c>
      <c r="C11323">
        <v>4.8</v>
      </c>
      <c r="D11323">
        <v>6</v>
      </c>
      <c r="E11323">
        <v>2799</v>
      </c>
      <c r="F11323">
        <v>1399</v>
      </c>
      <c r="G11323" t="s">
        <v>42</v>
      </c>
      <c r="H11323" t="s">
        <v>33128</v>
      </c>
      <c r="I11323" t="s">
        <v>44</v>
      </c>
      <c r="J11323" t="s">
        <v>232</v>
      </c>
      <c r="K11323" t="s">
        <v>33129</v>
      </c>
      <c r="L11323">
        <v>14535774</v>
      </c>
      <c r="M11323">
        <f t="shared" si="352"/>
        <v>8394</v>
      </c>
      <c r="N11323" s="2">
        <f t="shared" si="353"/>
        <v>50.017863522686682</v>
      </c>
    </row>
    <row r="11324" spans="1:14" x14ac:dyDescent="0.3">
      <c r="A11324" t="s">
        <v>79</v>
      </c>
      <c r="B11324" t="s">
        <v>205</v>
      </c>
      <c r="C11324">
        <v>4</v>
      </c>
      <c r="D11324">
        <v>8</v>
      </c>
      <c r="E11324">
        <v>2199</v>
      </c>
      <c r="F11324">
        <v>1099</v>
      </c>
      <c r="G11324" t="s">
        <v>1185</v>
      </c>
      <c r="H11324" t="s">
        <v>33130</v>
      </c>
      <c r="I11324" t="s">
        <v>83</v>
      </c>
      <c r="J11324" t="s">
        <v>208</v>
      </c>
      <c r="K11324" t="s">
        <v>33131</v>
      </c>
      <c r="L11324">
        <v>14767546</v>
      </c>
      <c r="M11324">
        <f t="shared" si="352"/>
        <v>8792</v>
      </c>
      <c r="N11324" s="2">
        <f t="shared" si="353"/>
        <v>50.022737608003645</v>
      </c>
    </row>
    <row r="11325" spans="1:14" x14ac:dyDescent="0.3">
      <c r="A11325" t="s">
        <v>33132</v>
      </c>
      <c r="B11325" t="s">
        <v>910</v>
      </c>
      <c r="C11325">
        <v>4.3</v>
      </c>
      <c r="D11325">
        <v>10</v>
      </c>
      <c r="E11325">
        <v>2499</v>
      </c>
      <c r="F11325">
        <v>1174</v>
      </c>
      <c r="G11325" t="s">
        <v>124</v>
      </c>
      <c r="H11325" t="s">
        <v>33133</v>
      </c>
      <c r="I11325" t="s">
        <v>50</v>
      </c>
      <c r="J11325" t="s">
        <v>912</v>
      </c>
      <c r="K11325" t="s">
        <v>33134</v>
      </c>
      <c r="L11325">
        <v>15138520</v>
      </c>
      <c r="M11325">
        <f t="shared" si="352"/>
        <v>11740</v>
      </c>
      <c r="N11325" s="2">
        <f t="shared" si="353"/>
        <v>53.021208483393359</v>
      </c>
    </row>
    <row r="11326" spans="1:14" x14ac:dyDescent="0.3">
      <c r="A11326" t="s">
        <v>33135</v>
      </c>
      <c r="B11326" t="s">
        <v>557</v>
      </c>
      <c r="C11326">
        <v>4.3</v>
      </c>
      <c r="D11326">
        <v>30</v>
      </c>
      <c r="E11326">
        <v>2199</v>
      </c>
      <c r="F11326">
        <v>1209</v>
      </c>
      <c r="G11326" t="s">
        <v>451</v>
      </c>
      <c r="H11326" t="s">
        <v>33136</v>
      </c>
      <c r="I11326" t="s">
        <v>297</v>
      </c>
      <c r="J11326" t="s">
        <v>559</v>
      </c>
      <c r="K11326" t="s">
        <v>33137</v>
      </c>
      <c r="L11326">
        <v>14538326</v>
      </c>
      <c r="M11326">
        <f t="shared" si="352"/>
        <v>36270</v>
      </c>
      <c r="N11326" s="2">
        <f t="shared" si="353"/>
        <v>45.020463847203274</v>
      </c>
    </row>
    <row r="11327" spans="1:14" x14ac:dyDescent="0.3">
      <c r="A11327" t="s">
        <v>33138</v>
      </c>
      <c r="B11327" t="s">
        <v>2242</v>
      </c>
      <c r="C11327">
        <v>4.5</v>
      </c>
      <c r="D11327">
        <v>38</v>
      </c>
      <c r="E11327">
        <v>999</v>
      </c>
      <c r="F11327">
        <v>469</v>
      </c>
      <c r="G11327" t="s">
        <v>124</v>
      </c>
      <c r="H11327" t="s">
        <v>33139</v>
      </c>
      <c r="I11327" t="s">
        <v>56</v>
      </c>
      <c r="J11327" t="s">
        <v>2244</v>
      </c>
      <c r="K11327" t="s">
        <v>33140</v>
      </c>
      <c r="L11327">
        <v>15162568</v>
      </c>
      <c r="M11327">
        <f t="shared" si="352"/>
        <v>17822</v>
      </c>
      <c r="N11327" s="2">
        <f t="shared" si="353"/>
        <v>53.053053053053056</v>
      </c>
    </row>
    <row r="11328" spans="1:14" x14ac:dyDescent="0.3">
      <c r="A11328" t="s">
        <v>9908</v>
      </c>
      <c r="B11328" t="s">
        <v>230</v>
      </c>
      <c r="C11328">
        <v>4.0999999999999996</v>
      </c>
      <c r="D11328">
        <v>525</v>
      </c>
      <c r="E11328">
        <v>899</v>
      </c>
      <c r="F11328">
        <v>314</v>
      </c>
      <c r="G11328" t="s">
        <v>67</v>
      </c>
      <c r="H11328" t="s">
        <v>33141</v>
      </c>
      <c r="I11328" t="s">
        <v>37</v>
      </c>
      <c r="J11328" t="s">
        <v>232</v>
      </c>
      <c r="K11328" t="s">
        <v>33142</v>
      </c>
      <c r="L11328">
        <v>10940616</v>
      </c>
      <c r="M11328">
        <f t="shared" si="352"/>
        <v>164850</v>
      </c>
      <c r="N11328" s="2">
        <f t="shared" si="353"/>
        <v>65.072302558398221</v>
      </c>
    </row>
    <row r="11329" spans="1:14" x14ac:dyDescent="0.3">
      <c r="A11329" t="s">
        <v>33143</v>
      </c>
      <c r="B11329" t="s">
        <v>5917</v>
      </c>
      <c r="C11329">
        <v>4.3</v>
      </c>
      <c r="D11329">
        <v>76</v>
      </c>
      <c r="E11329">
        <v>959</v>
      </c>
      <c r="F11329">
        <v>863</v>
      </c>
      <c r="G11329" t="s">
        <v>1474</v>
      </c>
      <c r="H11329" t="s">
        <v>33144</v>
      </c>
      <c r="I11329" t="s">
        <v>685</v>
      </c>
      <c r="J11329" t="s">
        <v>5919</v>
      </c>
      <c r="K11329" t="s">
        <v>33145</v>
      </c>
      <c r="L11329">
        <v>14594660</v>
      </c>
      <c r="M11329">
        <f t="shared" si="352"/>
        <v>65588</v>
      </c>
      <c r="N11329" s="2">
        <f t="shared" si="353"/>
        <v>10.010427528675704</v>
      </c>
    </row>
    <row r="11330" spans="1:14" x14ac:dyDescent="0.3">
      <c r="A11330" t="s">
        <v>33146</v>
      </c>
      <c r="B11330" t="s">
        <v>1513</v>
      </c>
      <c r="C11330">
        <v>4.3</v>
      </c>
      <c r="D11330">
        <v>37</v>
      </c>
      <c r="E11330">
        <v>2399</v>
      </c>
      <c r="F11330">
        <v>599</v>
      </c>
      <c r="G11330" t="s">
        <v>124</v>
      </c>
      <c r="H11330" t="s">
        <v>33147</v>
      </c>
      <c r="I11330" t="s">
        <v>132</v>
      </c>
      <c r="J11330" t="s">
        <v>1515</v>
      </c>
      <c r="K11330" t="s">
        <v>33148</v>
      </c>
      <c r="L11330">
        <v>15892910</v>
      </c>
      <c r="M11330">
        <f t="shared" si="352"/>
        <v>22163</v>
      </c>
      <c r="N11330" s="2">
        <f t="shared" si="353"/>
        <v>75.031263026260945</v>
      </c>
    </row>
    <row r="11331" spans="1:14" x14ac:dyDescent="0.3">
      <c r="A11331" t="s">
        <v>2468</v>
      </c>
      <c r="B11331" t="s">
        <v>689</v>
      </c>
      <c r="C11331">
        <v>4.2</v>
      </c>
      <c r="D11331">
        <v>229</v>
      </c>
      <c r="E11331">
        <v>1690</v>
      </c>
      <c r="F11331">
        <v>845</v>
      </c>
      <c r="G11331" t="s">
        <v>3652</v>
      </c>
      <c r="H11331" t="s">
        <v>33149</v>
      </c>
      <c r="I11331" t="s">
        <v>586</v>
      </c>
      <c r="J11331" t="s">
        <v>692</v>
      </c>
      <c r="K11331" t="s">
        <v>33150</v>
      </c>
      <c r="L11331">
        <v>15221832</v>
      </c>
      <c r="M11331">
        <f t="shared" ref="M11331:M11394" si="354">D11331*F11331</f>
        <v>193505</v>
      </c>
      <c r="N11331" s="2">
        <f t="shared" ref="N11331:N11394" si="355">((E11331-F11331)/E11331) *100</f>
        <v>50</v>
      </c>
    </row>
    <row r="11332" spans="1:14" x14ac:dyDescent="0.3">
      <c r="A11332" t="s">
        <v>33151</v>
      </c>
      <c r="B11332" t="s">
        <v>816</v>
      </c>
      <c r="C11332">
        <v>4.9000000000000004</v>
      </c>
      <c r="D11332">
        <v>9</v>
      </c>
      <c r="E11332">
        <v>4499</v>
      </c>
      <c r="F11332">
        <v>3374</v>
      </c>
      <c r="G11332" t="s">
        <v>182</v>
      </c>
      <c r="H11332" t="s">
        <v>33152</v>
      </c>
      <c r="I11332" t="s">
        <v>50</v>
      </c>
      <c r="J11332" t="s">
        <v>819</v>
      </c>
      <c r="K11332" t="s">
        <v>33153</v>
      </c>
      <c r="L11332">
        <v>17121088</v>
      </c>
      <c r="M11332">
        <f t="shared" si="354"/>
        <v>30366</v>
      </c>
      <c r="N11332" s="2">
        <f t="shared" si="355"/>
        <v>25.005556790397865</v>
      </c>
    </row>
    <row r="11333" spans="1:14" x14ac:dyDescent="0.3">
      <c r="A11333" t="s">
        <v>33154</v>
      </c>
      <c r="B11333" t="s">
        <v>1222</v>
      </c>
      <c r="C11333">
        <v>3.7</v>
      </c>
      <c r="D11333">
        <v>19</v>
      </c>
      <c r="E11333">
        <v>2499</v>
      </c>
      <c r="F11333">
        <v>949</v>
      </c>
      <c r="G11333" t="s">
        <v>67</v>
      </c>
      <c r="H11333" t="s">
        <v>33155</v>
      </c>
      <c r="I11333" t="s">
        <v>50</v>
      </c>
      <c r="J11333" t="s">
        <v>1224</v>
      </c>
      <c r="K11333" t="s">
        <v>33156</v>
      </c>
      <c r="L11333">
        <v>16642630</v>
      </c>
      <c r="M11333">
        <f t="shared" si="354"/>
        <v>18031</v>
      </c>
      <c r="N11333" s="2">
        <f t="shared" si="355"/>
        <v>62.024809923969592</v>
      </c>
    </row>
    <row r="11334" spans="1:14" x14ac:dyDescent="0.3">
      <c r="A11334" t="s">
        <v>33157</v>
      </c>
      <c r="B11334" t="s">
        <v>1317</v>
      </c>
      <c r="C11334">
        <v>3.9</v>
      </c>
      <c r="D11334">
        <v>37</v>
      </c>
      <c r="E11334">
        <v>1599</v>
      </c>
      <c r="F11334">
        <v>799</v>
      </c>
      <c r="G11334" t="s">
        <v>67</v>
      </c>
      <c r="H11334" t="s">
        <v>33158</v>
      </c>
      <c r="I11334" t="s">
        <v>50</v>
      </c>
      <c r="J11334" t="s">
        <v>1317</v>
      </c>
      <c r="K11334" t="s">
        <v>33159</v>
      </c>
      <c r="L11334">
        <v>14596456</v>
      </c>
      <c r="M11334">
        <f t="shared" si="354"/>
        <v>29563</v>
      </c>
      <c r="N11334" s="2">
        <f t="shared" si="355"/>
        <v>50.03126954346466</v>
      </c>
    </row>
    <row r="11335" spans="1:14" x14ac:dyDescent="0.3">
      <c r="A11335" t="s">
        <v>18396</v>
      </c>
      <c r="B11335" t="s">
        <v>230</v>
      </c>
      <c r="C11335">
        <v>4.0999999999999996</v>
      </c>
      <c r="D11335">
        <v>868</v>
      </c>
      <c r="E11335">
        <v>899</v>
      </c>
      <c r="F11335">
        <v>359</v>
      </c>
      <c r="G11335" t="s">
        <v>42</v>
      </c>
      <c r="H11335" t="s">
        <v>33160</v>
      </c>
      <c r="I11335" t="s">
        <v>37</v>
      </c>
      <c r="J11335" t="s">
        <v>232</v>
      </c>
      <c r="K11335" t="s">
        <v>33161</v>
      </c>
      <c r="L11335">
        <v>10970304</v>
      </c>
      <c r="M11335">
        <f t="shared" si="354"/>
        <v>311612</v>
      </c>
      <c r="N11335" s="2">
        <f t="shared" si="355"/>
        <v>60.066740823136819</v>
      </c>
    </row>
    <row r="11336" spans="1:14" x14ac:dyDescent="0.3">
      <c r="A11336" t="s">
        <v>556</v>
      </c>
      <c r="B11336" t="s">
        <v>733</v>
      </c>
      <c r="C11336">
        <v>4.5999999999999996</v>
      </c>
      <c r="D11336">
        <v>13</v>
      </c>
      <c r="E11336">
        <v>699</v>
      </c>
      <c r="F11336">
        <v>286</v>
      </c>
      <c r="G11336" t="s">
        <v>67</v>
      </c>
      <c r="H11336" t="s">
        <v>33162</v>
      </c>
      <c r="I11336" t="s">
        <v>37</v>
      </c>
      <c r="J11336" t="s">
        <v>735</v>
      </c>
      <c r="K11336" t="s">
        <v>33163</v>
      </c>
      <c r="L11336">
        <v>17504698</v>
      </c>
      <c r="M11336">
        <f t="shared" si="354"/>
        <v>3718</v>
      </c>
      <c r="N11336" s="2">
        <f t="shared" si="355"/>
        <v>59.084406294706724</v>
      </c>
    </row>
    <row r="11337" spans="1:14" x14ac:dyDescent="0.3">
      <c r="A11337" t="s">
        <v>7093</v>
      </c>
      <c r="B11337" t="s">
        <v>15</v>
      </c>
      <c r="C11337">
        <v>3.7</v>
      </c>
      <c r="D11337">
        <v>1000</v>
      </c>
      <c r="E11337">
        <v>5999</v>
      </c>
      <c r="F11337">
        <v>1319</v>
      </c>
      <c r="G11337" t="s">
        <v>16</v>
      </c>
      <c r="H11337" t="s">
        <v>33164</v>
      </c>
      <c r="I11337" t="s">
        <v>18</v>
      </c>
      <c r="J11337" t="s">
        <v>19</v>
      </c>
      <c r="K11337" t="s">
        <v>33165</v>
      </c>
      <c r="L11337">
        <v>11076698</v>
      </c>
      <c r="M11337">
        <f t="shared" si="354"/>
        <v>1319000</v>
      </c>
      <c r="N11337" s="2">
        <f t="shared" si="355"/>
        <v>78.013002167027835</v>
      </c>
    </row>
    <row r="11338" spans="1:14" x14ac:dyDescent="0.3">
      <c r="A11338" t="s">
        <v>7273</v>
      </c>
      <c r="B11338" t="s">
        <v>5875</v>
      </c>
      <c r="C11338">
        <v>3.8</v>
      </c>
      <c r="D11338">
        <v>277</v>
      </c>
      <c r="E11338">
        <v>1499</v>
      </c>
      <c r="F11338">
        <v>699</v>
      </c>
      <c r="G11338" t="s">
        <v>683</v>
      </c>
      <c r="H11338" t="s">
        <v>33166</v>
      </c>
      <c r="I11338" t="s">
        <v>685</v>
      </c>
      <c r="J11338" t="s">
        <v>5877</v>
      </c>
      <c r="K11338" t="s">
        <v>33167</v>
      </c>
      <c r="L11338">
        <v>14789912</v>
      </c>
      <c r="M11338">
        <f t="shared" si="354"/>
        <v>193623</v>
      </c>
      <c r="N11338" s="2">
        <f t="shared" si="355"/>
        <v>53.368912608405608</v>
      </c>
    </row>
    <row r="11339" spans="1:14" x14ac:dyDescent="0.3">
      <c r="A11339" t="s">
        <v>21026</v>
      </c>
      <c r="B11339" t="s">
        <v>3452</v>
      </c>
      <c r="C11339">
        <v>4.3</v>
      </c>
      <c r="D11339">
        <v>42</v>
      </c>
      <c r="E11339">
        <v>2400</v>
      </c>
      <c r="F11339">
        <v>1032</v>
      </c>
      <c r="G11339" t="s">
        <v>67</v>
      </c>
      <c r="H11339" t="s">
        <v>33168</v>
      </c>
      <c r="I11339" t="s">
        <v>752</v>
      </c>
      <c r="J11339" t="s">
        <v>3454</v>
      </c>
      <c r="K11339" t="s">
        <v>33169</v>
      </c>
      <c r="L11339">
        <v>17411116</v>
      </c>
      <c r="M11339">
        <f t="shared" si="354"/>
        <v>43344</v>
      </c>
      <c r="N11339" s="2">
        <f t="shared" si="355"/>
        <v>56.999999999999993</v>
      </c>
    </row>
    <row r="11340" spans="1:14" x14ac:dyDescent="0.3">
      <c r="A11340" t="s">
        <v>27424</v>
      </c>
      <c r="B11340" t="s">
        <v>54</v>
      </c>
      <c r="C11340">
        <v>3.9</v>
      </c>
      <c r="D11340">
        <v>24</v>
      </c>
      <c r="E11340">
        <v>1099</v>
      </c>
      <c r="F11340">
        <v>604</v>
      </c>
      <c r="G11340" t="s">
        <v>42</v>
      </c>
      <c r="H11340" t="s">
        <v>33170</v>
      </c>
      <c r="I11340" t="s">
        <v>56</v>
      </c>
      <c r="J11340" t="s">
        <v>57</v>
      </c>
      <c r="K11340" t="s">
        <v>33171</v>
      </c>
      <c r="L11340">
        <v>17108756</v>
      </c>
      <c r="M11340">
        <f t="shared" si="354"/>
        <v>14496</v>
      </c>
      <c r="N11340" s="2">
        <f t="shared" si="355"/>
        <v>45.040946314831665</v>
      </c>
    </row>
    <row r="11341" spans="1:14" x14ac:dyDescent="0.3">
      <c r="A11341" t="s">
        <v>9986</v>
      </c>
      <c r="B11341" t="s">
        <v>3777</v>
      </c>
      <c r="C11341">
        <v>4.2</v>
      </c>
      <c r="D11341">
        <v>301</v>
      </c>
      <c r="E11341">
        <v>1699</v>
      </c>
      <c r="F11341">
        <v>764</v>
      </c>
      <c r="G11341" t="s">
        <v>67</v>
      </c>
      <c r="H11341" t="s">
        <v>33172</v>
      </c>
      <c r="I11341" t="s">
        <v>50</v>
      </c>
      <c r="J11341" t="s">
        <v>3779</v>
      </c>
      <c r="K11341" t="s">
        <v>33173</v>
      </c>
      <c r="L11341">
        <v>10821288</v>
      </c>
      <c r="M11341">
        <f t="shared" si="354"/>
        <v>229964</v>
      </c>
      <c r="N11341" s="2">
        <f t="shared" si="355"/>
        <v>55.03237198351971</v>
      </c>
    </row>
    <row r="11342" spans="1:14" x14ac:dyDescent="0.3">
      <c r="A11342" t="s">
        <v>33174</v>
      </c>
      <c r="B11342" t="s">
        <v>7352</v>
      </c>
      <c r="C11342">
        <v>4.5999999999999996</v>
      </c>
      <c r="D11342">
        <v>40</v>
      </c>
      <c r="E11342">
        <v>549</v>
      </c>
      <c r="F11342">
        <v>494</v>
      </c>
      <c r="G11342" t="s">
        <v>33175</v>
      </c>
      <c r="H11342" t="s">
        <v>33176</v>
      </c>
      <c r="I11342" t="s">
        <v>2844</v>
      </c>
      <c r="J11342" t="s">
        <v>7354</v>
      </c>
      <c r="K11342" t="s">
        <v>33177</v>
      </c>
      <c r="L11342">
        <v>16435518</v>
      </c>
      <c r="M11342">
        <f t="shared" si="354"/>
        <v>19760</v>
      </c>
      <c r="N11342" s="2">
        <f t="shared" si="355"/>
        <v>10.018214936247723</v>
      </c>
    </row>
    <row r="11343" spans="1:14" x14ac:dyDescent="0.3">
      <c r="A11343" t="s">
        <v>33178</v>
      </c>
      <c r="B11343" t="s">
        <v>9434</v>
      </c>
      <c r="C11343">
        <v>4.3</v>
      </c>
      <c r="D11343">
        <v>20</v>
      </c>
      <c r="E11343">
        <v>2195</v>
      </c>
      <c r="F11343">
        <v>1399</v>
      </c>
      <c r="G11343" t="s">
        <v>4434</v>
      </c>
      <c r="H11343" t="s">
        <v>33179</v>
      </c>
      <c r="I11343" t="s">
        <v>56</v>
      </c>
      <c r="J11343" t="s">
        <v>9436</v>
      </c>
      <c r="K11343" t="s">
        <v>33180</v>
      </c>
      <c r="L11343">
        <v>16186148</v>
      </c>
      <c r="M11343">
        <f t="shared" si="354"/>
        <v>27980</v>
      </c>
      <c r="N11343" s="2">
        <f t="shared" si="355"/>
        <v>36.264236902050115</v>
      </c>
    </row>
    <row r="11344" spans="1:14" x14ac:dyDescent="0.3">
      <c r="A11344" t="s">
        <v>33181</v>
      </c>
      <c r="B11344" t="s">
        <v>27679</v>
      </c>
      <c r="C11344">
        <v>4.4000000000000004</v>
      </c>
      <c r="D11344">
        <v>1600</v>
      </c>
      <c r="E11344">
        <v>525</v>
      </c>
      <c r="F11344">
        <v>525</v>
      </c>
      <c r="G11344" t="s">
        <v>33182</v>
      </c>
      <c r="H11344" t="s">
        <v>33183</v>
      </c>
      <c r="I11344" t="s">
        <v>5435</v>
      </c>
      <c r="J11344" t="s">
        <v>27681</v>
      </c>
      <c r="K11344" t="s">
        <v>33184</v>
      </c>
      <c r="L11344">
        <v>6967604</v>
      </c>
      <c r="M11344">
        <f t="shared" si="354"/>
        <v>840000</v>
      </c>
      <c r="N11344" s="2">
        <f t="shared" si="355"/>
        <v>0</v>
      </c>
    </row>
    <row r="11345" spans="1:14" x14ac:dyDescent="0.3">
      <c r="A11345" t="s">
        <v>25067</v>
      </c>
      <c r="B11345" t="s">
        <v>27556</v>
      </c>
      <c r="C11345">
        <v>4.8</v>
      </c>
      <c r="D11345">
        <v>5</v>
      </c>
      <c r="E11345">
        <v>2998</v>
      </c>
      <c r="F11345">
        <v>2248</v>
      </c>
      <c r="G11345" t="s">
        <v>29</v>
      </c>
      <c r="H11345" t="s">
        <v>33185</v>
      </c>
      <c r="I11345" t="s">
        <v>126</v>
      </c>
      <c r="J11345" t="s">
        <v>27558</v>
      </c>
      <c r="K11345" t="s">
        <v>33186</v>
      </c>
      <c r="L11345">
        <v>15867672</v>
      </c>
      <c r="M11345">
        <f t="shared" si="354"/>
        <v>11240</v>
      </c>
      <c r="N11345" s="2">
        <f t="shared" si="355"/>
        <v>25.016677785190129</v>
      </c>
    </row>
    <row r="11346" spans="1:14" x14ac:dyDescent="0.3">
      <c r="A11346" t="s">
        <v>1015</v>
      </c>
      <c r="B11346" t="s">
        <v>230</v>
      </c>
      <c r="C11346">
        <v>4.7</v>
      </c>
      <c r="D11346">
        <v>9</v>
      </c>
      <c r="E11346">
        <v>1599</v>
      </c>
      <c r="F11346">
        <v>639</v>
      </c>
      <c r="G11346" t="s">
        <v>757</v>
      </c>
      <c r="H11346" t="s">
        <v>33187</v>
      </c>
      <c r="I11346" t="s">
        <v>446</v>
      </c>
      <c r="J11346" t="s">
        <v>232</v>
      </c>
      <c r="K11346" t="s">
        <v>33188</v>
      </c>
      <c r="L11346">
        <v>15089124</v>
      </c>
      <c r="M11346">
        <f t="shared" si="354"/>
        <v>5751</v>
      </c>
      <c r="N11346" s="2">
        <f t="shared" si="355"/>
        <v>60.0375234521576</v>
      </c>
    </row>
    <row r="11347" spans="1:14" x14ac:dyDescent="0.3">
      <c r="A11347" t="s">
        <v>33189</v>
      </c>
      <c r="B11347" t="s">
        <v>816</v>
      </c>
      <c r="C11347">
        <v>4.8</v>
      </c>
      <c r="D11347">
        <v>6</v>
      </c>
      <c r="E11347">
        <v>7999</v>
      </c>
      <c r="F11347">
        <v>3599</v>
      </c>
      <c r="G11347" t="s">
        <v>95</v>
      </c>
      <c r="H11347" t="s">
        <v>33190</v>
      </c>
      <c r="I11347" t="s">
        <v>50</v>
      </c>
      <c r="J11347" t="s">
        <v>819</v>
      </c>
      <c r="K11347" t="s">
        <v>33191</v>
      </c>
      <c r="L11347">
        <v>15567808</v>
      </c>
      <c r="M11347">
        <f t="shared" si="354"/>
        <v>21594</v>
      </c>
      <c r="N11347" s="2">
        <f t="shared" si="355"/>
        <v>55.006875859482442</v>
      </c>
    </row>
    <row r="11348" spans="1:14" x14ac:dyDescent="0.3">
      <c r="A11348" t="s">
        <v>2993</v>
      </c>
      <c r="B11348" t="s">
        <v>1648</v>
      </c>
      <c r="C11348">
        <v>4.0999999999999996</v>
      </c>
      <c r="D11348">
        <v>464</v>
      </c>
      <c r="E11348">
        <v>2099</v>
      </c>
      <c r="F11348">
        <v>734</v>
      </c>
      <c r="G11348" t="s">
        <v>16</v>
      </c>
      <c r="H11348" t="s">
        <v>33192</v>
      </c>
      <c r="I11348" t="s">
        <v>18</v>
      </c>
      <c r="J11348" t="s">
        <v>1650</v>
      </c>
      <c r="K11348" t="s">
        <v>33193</v>
      </c>
      <c r="L11348">
        <v>13901262</v>
      </c>
      <c r="M11348">
        <f t="shared" si="354"/>
        <v>340576</v>
      </c>
      <c r="N11348" s="2">
        <f t="shared" si="355"/>
        <v>65.030967127203425</v>
      </c>
    </row>
    <row r="11349" spans="1:14" x14ac:dyDescent="0.3">
      <c r="A11349" t="s">
        <v>19273</v>
      </c>
      <c r="B11349" t="s">
        <v>87</v>
      </c>
      <c r="C11349">
        <v>4.3</v>
      </c>
      <c r="D11349">
        <v>326</v>
      </c>
      <c r="E11349">
        <v>1299</v>
      </c>
      <c r="F11349">
        <v>805</v>
      </c>
      <c r="G11349" t="s">
        <v>29</v>
      </c>
      <c r="H11349" t="s">
        <v>33194</v>
      </c>
      <c r="I11349" t="s">
        <v>37</v>
      </c>
      <c r="J11349" t="s">
        <v>91</v>
      </c>
      <c r="K11349" t="s">
        <v>33195</v>
      </c>
      <c r="L11349">
        <v>12329008</v>
      </c>
      <c r="M11349">
        <f t="shared" si="354"/>
        <v>262430</v>
      </c>
      <c r="N11349" s="2">
        <f t="shared" si="355"/>
        <v>38.0292532717475</v>
      </c>
    </row>
    <row r="11350" spans="1:14" x14ac:dyDescent="0.3">
      <c r="A11350" t="s">
        <v>10562</v>
      </c>
      <c r="B11350" t="s">
        <v>481</v>
      </c>
      <c r="C11350">
        <v>4.4000000000000004</v>
      </c>
      <c r="D11350">
        <v>1300</v>
      </c>
      <c r="E11350">
        <v>2598</v>
      </c>
      <c r="F11350">
        <v>519</v>
      </c>
      <c r="G11350" t="s">
        <v>16</v>
      </c>
      <c r="H11350" t="s">
        <v>33196</v>
      </c>
      <c r="I11350" t="s">
        <v>1558</v>
      </c>
      <c r="J11350" t="s">
        <v>483</v>
      </c>
      <c r="K11350" t="s">
        <v>33197</v>
      </c>
      <c r="L11350">
        <v>3877088</v>
      </c>
      <c r="M11350">
        <f t="shared" si="354"/>
        <v>674700</v>
      </c>
      <c r="N11350" s="2">
        <f t="shared" si="355"/>
        <v>80.023094688221704</v>
      </c>
    </row>
    <row r="11351" spans="1:14" x14ac:dyDescent="0.3">
      <c r="A11351" t="s">
        <v>33198</v>
      </c>
      <c r="B11351" t="s">
        <v>2904</v>
      </c>
      <c r="C11351">
        <v>4.5999999999999996</v>
      </c>
      <c r="D11351">
        <v>5</v>
      </c>
      <c r="E11351">
        <v>5795</v>
      </c>
      <c r="F11351">
        <v>3592</v>
      </c>
      <c r="G11351" t="s">
        <v>16</v>
      </c>
      <c r="H11351" t="s">
        <v>33199</v>
      </c>
      <c r="I11351" t="s">
        <v>586</v>
      </c>
      <c r="J11351" t="s">
        <v>2906</v>
      </c>
      <c r="K11351" t="s">
        <v>33200</v>
      </c>
      <c r="L11351">
        <v>16992572</v>
      </c>
      <c r="M11351">
        <f t="shared" si="354"/>
        <v>17960</v>
      </c>
      <c r="N11351" s="2">
        <f t="shared" si="355"/>
        <v>38.015530629853323</v>
      </c>
    </row>
    <row r="11352" spans="1:14" x14ac:dyDescent="0.3">
      <c r="A11352" t="s">
        <v>1173</v>
      </c>
      <c r="B11352" t="s">
        <v>917</v>
      </c>
      <c r="C11352">
        <v>4.4000000000000004</v>
      </c>
      <c r="D11352">
        <v>207</v>
      </c>
      <c r="E11352">
        <v>1798</v>
      </c>
      <c r="F11352">
        <v>899</v>
      </c>
      <c r="G11352" t="s">
        <v>500</v>
      </c>
      <c r="H11352" t="s">
        <v>33201</v>
      </c>
      <c r="I11352" t="s">
        <v>1176</v>
      </c>
      <c r="J11352" t="s">
        <v>919</v>
      </c>
      <c r="K11352" t="s">
        <v>33202</v>
      </c>
      <c r="L11352">
        <v>13203356</v>
      </c>
      <c r="M11352">
        <f t="shared" si="354"/>
        <v>186093</v>
      </c>
      <c r="N11352" s="2">
        <f t="shared" si="355"/>
        <v>50</v>
      </c>
    </row>
    <row r="11353" spans="1:14" x14ac:dyDescent="0.3">
      <c r="A11353" t="s">
        <v>33203</v>
      </c>
      <c r="B11353" t="s">
        <v>2435</v>
      </c>
      <c r="C11353">
        <v>4.5999999999999996</v>
      </c>
      <c r="D11353">
        <v>17</v>
      </c>
      <c r="E11353">
        <v>1499</v>
      </c>
      <c r="F11353">
        <v>1499</v>
      </c>
      <c r="G11353" t="s">
        <v>1939</v>
      </c>
      <c r="H11353" t="s">
        <v>33204</v>
      </c>
      <c r="I11353" t="s">
        <v>201</v>
      </c>
      <c r="J11353" t="s">
        <v>2438</v>
      </c>
      <c r="K11353" t="s">
        <v>33205</v>
      </c>
      <c r="L11353">
        <v>17674592</v>
      </c>
      <c r="M11353">
        <f t="shared" si="354"/>
        <v>25483</v>
      </c>
      <c r="N11353" s="2">
        <f t="shared" si="355"/>
        <v>0</v>
      </c>
    </row>
    <row r="11354" spans="1:14" x14ac:dyDescent="0.3">
      <c r="A11354" t="s">
        <v>4747</v>
      </c>
      <c r="B11354" t="s">
        <v>2689</v>
      </c>
      <c r="C11354">
        <v>4.2</v>
      </c>
      <c r="D11354">
        <v>44</v>
      </c>
      <c r="E11354">
        <v>2999</v>
      </c>
      <c r="F11354">
        <v>1199</v>
      </c>
      <c r="G11354" t="s">
        <v>4748</v>
      </c>
      <c r="H11354" t="s">
        <v>33206</v>
      </c>
      <c r="I11354" t="s">
        <v>891</v>
      </c>
      <c r="J11354" t="s">
        <v>2691</v>
      </c>
      <c r="K11354" t="s">
        <v>33207</v>
      </c>
      <c r="L11354">
        <v>14601538</v>
      </c>
      <c r="M11354">
        <f t="shared" si="354"/>
        <v>52756</v>
      </c>
      <c r="N11354" s="2">
        <f t="shared" si="355"/>
        <v>60.020006668889621</v>
      </c>
    </row>
    <row r="11355" spans="1:14" x14ac:dyDescent="0.3">
      <c r="A11355" t="s">
        <v>33208</v>
      </c>
      <c r="B11355" t="s">
        <v>1190</v>
      </c>
      <c r="C11355">
        <v>4.3</v>
      </c>
      <c r="D11355">
        <v>11</v>
      </c>
      <c r="E11355">
        <v>2699</v>
      </c>
      <c r="F11355">
        <v>1484</v>
      </c>
      <c r="G11355" t="s">
        <v>124</v>
      </c>
      <c r="H11355" t="s">
        <v>33209</v>
      </c>
      <c r="I11355" t="s">
        <v>50</v>
      </c>
      <c r="J11355" t="s">
        <v>1193</v>
      </c>
      <c r="K11355" t="s">
        <v>33210</v>
      </c>
      <c r="L11355">
        <v>14707978</v>
      </c>
      <c r="M11355">
        <f t="shared" si="354"/>
        <v>16324</v>
      </c>
      <c r="N11355" s="2">
        <f t="shared" si="355"/>
        <v>45.016672841793259</v>
      </c>
    </row>
    <row r="11356" spans="1:14" x14ac:dyDescent="0.3">
      <c r="A11356" t="s">
        <v>33211</v>
      </c>
      <c r="B11356" t="s">
        <v>159</v>
      </c>
      <c r="C11356">
        <v>4.2</v>
      </c>
      <c r="D11356">
        <v>348</v>
      </c>
      <c r="E11356">
        <v>3549</v>
      </c>
      <c r="F11356">
        <v>1384</v>
      </c>
      <c r="G11356" t="s">
        <v>124</v>
      </c>
      <c r="H11356" t="s">
        <v>33212</v>
      </c>
      <c r="I11356" t="s">
        <v>126</v>
      </c>
      <c r="J11356" t="s">
        <v>162</v>
      </c>
      <c r="K11356" t="s">
        <v>33213</v>
      </c>
      <c r="L11356">
        <v>10529152</v>
      </c>
      <c r="M11356">
        <f t="shared" si="354"/>
        <v>481632</v>
      </c>
      <c r="N11356" s="2">
        <f t="shared" si="355"/>
        <v>61.00309946463792</v>
      </c>
    </row>
    <row r="11357" spans="1:14" x14ac:dyDescent="0.3">
      <c r="A11357" t="s">
        <v>455</v>
      </c>
      <c r="B11357" t="s">
        <v>593</v>
      </c>
      <c r="C11357">
        <v>4.5999999999999996</v>
      </c>
      <c r="D11357">
        <v>7</v>
      </c>
      <c r="E11357">
        <v>1199</v>
      </c>
      <c r="F11357">
        <v>599</v>
      </c>
      <c r="G11357" t="s">
        <v>182</v>
      </c>
      <c r="H11357" t="s">
        <v>33214</v>
      </c>
      <c r="I11357" t="s">
        <v>37</v>
      </c>
      <c r="J11357" t="s">
        <v>595</v>
      </c>
      <c r="K11357" t="s">
        <v>33215</v>
      </c>
      <c r="L11357">
        <v>18238308</v>
      </c>
      <c r="M11357">
        <f t="shared" si="354"/>
        <v>4193</v>
      </c>
      <c r="N11357" s="2">
        <f t="shared" si="355"/>
        <v>50.041701417848202</v>
      </c>
    </row>
    <row r="11358" spans="1:14" x14ac:dyDescent="0.3">
      <c r="A11358" t="s">
        <v>141</v>
      </c>
      <c r="B11358" t="s">
        <v>1222</v>
      </c>
      <c r="C11358">
        <v>4.0999999999999996</v>
      </c>
      <c r="D11358">
        <v>26</v>
      </c>
      <c r="E11358">
        <v>1049</v>
      </c>
      <c r="F11358">
        <v>503</v>
      </c>
      <c r="G11358" t="s">
        <v>42</v>
      </c>
      <c r="H11358" t="s">
        <v>33216</v>
      </c>
      <c r="I11358" t="s">
        <v>56</v>
      </c>
      <c r="J11358" t="s">
        <v>1224</v>
      </c>
      <c r="K11358" t="s">
        <v>6115</v>
      </c>
      <c r="L11358">
        <v>17537932</v>
      </c>
      <c r="M11358">
        <f t="shared" si="354"/>
        <v>13078</v>
      </c>
      <c r="N11358" s="2">
        <f t="shared" si="355"/>
        <v>52.049571020019073</v>
      </c>
    </row>
    <row r="11359" spans="1:14" x14ac:dyDescent="0.3">
      <c r="A11359" t="s">
        <v>33217</v>
      </c>
      <c r="B11359" t="s">
        <v>2788</v>
      </c>
      <c r="C11359">
        <v>4.5</v>
      </c>
      <c r="D11359">
        <v>299</v>
      </c>
      <c r="E11359">
        <v>1100</v>
      </c>
      <c r="F11359">
        <v>1100</v>
      </c>
      <c r="G11359" t="s">
        <v>1742</v>
      </c>
      <c r="H11359" t="s">
        <v>33218</v>
      </c>
      <c r="I11359" t="s">
        <v>1744</v>
      </c>
      <c r="J11359" t="s">
        <v>2790</v>
      </c>
      <c r="K11359" t="s">
        <v>33219</v>
      </c>
      <c r="L11359">
        <v>13216194</v>
      </c>
      <c r="M11359">
        <f t="shared" si="354"/>
        <v>328900</v>
      </c>
      <c r="N11359" s="2">
        <f t="shared" si="355"/>
        <v>0</v>
      </c>
    </row>
    <row r="11360" spans="1:14" x14ac:dyDescent="0.3">
      <c r="A11360" t="s">
        <v>33220</v>
      </c>
      <c r="B11360" t="s">
        <v>1769</v>
      </c>
      <c r="C11360">
        <v>4.2</v>
      </c>
      <c r="D11360">
        <v>58</v>
      </c>
      <c r="E11360">
        <v>2999</v>
      </c>
      <c r="F11360">
        <v>2309</v>
      </c>
      <c r="G11360" t="s">
        <v>67</v>
      </c>
      <c r="H11360" t="s">
        <v>33221</v>
      </c>
      <c r="I11360" t="s">
        <v>1348</v>
      </c>
      <c r="J11360" t="s">
        <v>1771</v>
      </c>
      <c r="K11360" t="s">
        <v>33222</v>
      </c>
      <c r="L11360">
        <v>16086548</v>
      </c>
      <c r="M11360">
        <f t="shared" si="354"/>
        <v>133922</v>
      </c>
      <c r="N11360" s="2">
        <f t="shared" si="355"/>
        <v>23.007669223074359</v>
      </c>
    </row>
    <row r="11361" spans="1:14" x14ac:dyDescent="0.3">
      <c r="A11361" t="s">
        <v>16997</v>
      </c>
      <c r="B11361" t="s">
        <v>353</v>
      </c>
      <c r="C11361">
        <v>4</v>
      </c>
      <c r="D11361">
        <v>117</v>
      </c>
      <c r="E11361">
        <v>2699</v>
      </c>
      <c r="F11361">
        <v>1214</v>
      </c>
      <c r="G11361" t="s">
        <v>182</v>
      </c>
      <c r="H11361" t="s">
        <v>33223</v>
      </c>
      <c r="I11361" t="s">
        <v>132</v>
      </c>
      <c r="J11361" t="s">
        <v>356</v>
      </c>
      <c r="K11361" t="s">
        <v>33224</v>
      </c>
      <c r="L11361">
        <v>12868006</v>
      </c>
      <c r="M11361">
        <f t="shared" si="354"/>
        <v>142038</v>
      </c>
      <c r="N11361" s="2">
        <f t="shared" si="355"/>
        <v>55.020377917747311</v>
      </c>
    </row>
    <row r="11362" spans="1:14" x14ac:dyDescent="0.3">
      <c r="A11362" t="s">
        <v>6166</v>
      </c>
      <c r="B11362" t="s">
        <v>2472</v>
      </c>
      <c r="C11362">
        <v>3.9</v>
      </c>
      <c r="D11362">
        <v>1000</v>
      </c>
      <c r="E11362">
        <v>1699</v>
      </c>
      <c r="F11362">
        <v>526</v>
      </c>
      <c r="G11362" t="s">
        <v>2473</v>
      </c>
      <c r="H11362" t="s">
        <v>33225</v>
      </c>
      <c r="I11362" t="s">
        <v>37</v>
      </c>
      <c r="J11362" t="s">
        <v>2475</v>
      </c>
      <c r="K11362" t="s">
        <v>33226</v>
      </c>
      <c r="L11362">
        <v>14191936</v>
      </c>
      <c r="M11362">
        <f t="shared" si="354"/>
        <v>526000</v>
      </c>
      <c r="N11362" s="2">
        <f t="shared" si="355"/>
        <v>69.040612124779273</v>
      </c>
    </row>
    <row r="11363" spans="1:14" x14ac:dyDescent="0.3">
      <c r="A11363" t="s">
        <v>2032</v>
      </c>
      <c r="B11363" t="s">
        <v>1513</v>
      </c>
      <c r="C11363">
        <v>4.0999999999999996</v>
      </c>
      <c r="D11363">
        <v>9</v>
      </c>
      <c r="E11363">
        <v>2699</v>
      </c>
      <c r="F11363">
        <v>809</v>
      </c>
      <c r="G11363" t="s">
        <v>1536</v>
      </c>
      <c r="H11363" t="s">
        <v>33227</v>
      </c>
      <c r="I11363" t="s">
        <v>83</v>
      </c>
      <c r="J11363" t="s">
        <v>1515</v>
      </c>
      <c r="K11363" t="s">
        <v>33228</v>
      </c>
      <c r="L11363">
        <v>15325156</v>
      </c>
      <c r="M11363">
        <f t="shared" si="354"/>
        <v>7281</v>
      </c>
      <c r="N11363" s="2">
        <f t="shared" si="355"/>
        <v>70.0259355316784</v>
      </c>
    </row>
    <row r="11364" spans="1:14" x14ac:dyDescent="0.3">
      <c r="A11364" t="s">
        <v>33229</v>
      </c>
      <c r="B11364" t="s">
        <v>80</v>
      </c>
      <c r="C11364">
        <v>4.3</v>
      </c>
      <c r="D11364">
        <v>22</v>
      </c>
      <c r="E11364">
        <v>1899</v>
      </c>
      <c r="F11364">
        <v>854</v>
      </c>
      <c r="G11364" t="s">
        <v>242</v>
      </c>
      <c r="H11364" t="s">
        <v>33230</v>
      </c>
      <c r="I11364" t="s">
        <v>244</v>
      </c>
      <c r="J11364" t="s">
        <v>84</v>
      </c>
      <c r="K11364" t="s">
        <v>33231</v>
      </c>
      <c r="L11364">
        <v>15462500</v>
      </c>
      <c r="M11364">
        <f t="shared" si="354"/>
        <v>18788</v>
      </c>
      <c r="N11364" s="2">
        <f t="shared" si="355"/>
        <v>55.028962611901001</v>
      </c>
    </row>
    <row r="11365" spans="1:14" x14ac:dyDescent="0.3">
      <c r="A11365" t="s">
        <v>33232</v>
      </c>
      <c r="B11365" t="s">
        <v>1376</v>
      </c>
      <c r="C11365">
        <v>3.9</v>
      </c>
      <c r="D11365">
        <v>12</v>
      </c>
      <c r="E11365">
        <v>1349</v>
      </c>
      <c r="F11365">
        <v>539</v>
      </c>
      <c r="G11365" t="s">
        <v>1377</v>
      </c>
      <c r="H11365" t="s">
        <v>33233</v>
      </c>
      <c r="I11365" t="s">
        <v>938</v>
      </c>
      <c r="J11365" t="s">
        <v>1379</v>
      </c>
      <c r="K11365" t="s">
        <v>33234</v>
      </c>
      <c r="L11365">
        <v>16630500</v>
      </c>
      <c r="M11365">
        <f t="shared" si="354"/>
        <v>6468</v>
      </c>
      <c r="N11365" s="2">
        <f t="shared" si="355"/>
        <v>60.044477390659743</v>
      </c>
    </row>
    <row r="11366" spans="1:14" x14ac:dyDescent="0.3">
      <c r="A11366" t="s">
        <v>28847</v>
      </c>
      <c r="B11366" t="s">
        <v>1078</v>
      </c>
      <c r="C11366">
        <v>4.4000000000000004</v>
      </c>
      <c r="D11366">
        <v>90</v>
      </c>
      <c r="E11366">
        <v>1490</v>
      </c>
      <c r="F11366">
        <v>1490</v>
      </c>
      <c r="G11366" t="s">
        <v>16</v>
      </c>
      <c r="H11366" t="s">
        <v>33235</v>
      </c>
      <c r="I11366" t="s">
        <v>586</v>
      </c>
      <c r="J11366" t="s">
        <v>1081</v>
      </c>
      <c r="K11366" t="s">
        <v>33236</v>
      </c>
      <c r="L11366">
        <v>13679854</v>
      </c>
      <c r="M11366">
        <f t="shared" si="354"/>
        <v>134100</v>
      </c>
      <c r="N11366" s="2">
        <f t="shared" si="355"/>
        <v>0</v>
      </c>
    </row>
    <row r="11367" spans="1:14" x14ac:dyDescent="0.3">
      <c r="A11367" t="s">
        <v>4048</v>
      </c>
      <c r="B11367" t="s">
        <v>364</v>
      </c>
      <c r="C11367">
        <v>4.7</v>
      </c>
      <c r="D11367">
        <v>24</v>
      </c>
      <c r="E11367">
        <v>5995</v>
      </c>
      <c r="F11367">
        <v>4196</v>
      </c>
      <c r="G11367" t="s">
        <v>29</v>
      </c>
      <c r="H11367" t="s">
        <v>33237</v>
      </c>
      <c r="I11367" t="s">
        <v>132</v>
      </c>
      <c r="J11367" t="s">
        <v>368</v>
      </c>
      <c r="K11367" t="s">
        <v>33238</v>
      </c>
      <c r="L11367">
        <v>15054458</v>
      </c>
      <c r="M11367">
        <f t="shared" si="354"/>
        <v>100704</v>
      </c>
      <c r="N11367" s="2">
        <f t="shared" si="355"/>
        <v>30.008340283569641</v>
      </c>
    </row>
    <row r="11368" spans="1:14" x14ac:dyDescent="0.3">
      <c r="A11368" t="s">
        <v>4975</v>
      </c>
      <c r="B11368" t="s">
        <v>1426</v>
      </c>
      <c r="C11368">
        <v>5</v>
      </c>
      <c r="D11368">
        <v>6</v>
      </c>
      <c r="E11368">
        <v>939</v>
      </c>
      <c r="F11368">
        <v>657</v>
      </c>
      <c r="G11368" t="s">
        <v>67</v>
      </c>
      <c r="H11368" t="s">
        <v>33239</v>
      </c>
      <c r="I11368" t="s">
        <v>37</v>
      </c>
      <c r="J11368" t="s">
        <v>1428</v>
      </c>
      <c r="K11368" t="s">
        <v>33240</v>
      </c>
      <c r="L11368">
        <v>17565580</v>
      </c>
      <c r="M11368">
        <f t="shared" si="354"/>
        <v>3942</v>
      </c>
      <c r="N11368" s="2">
        <f t="shared" si="355"/>
        <v>30.031948881789138</v>
      </c>
    </row>
    <row r="11369" spans="1:14" x14ac:dyDescent="0.3">
      <c r="A11369" t="s">
        <v>4277</v>
      </c>
      <c r="B11369" t="s">
        <v>5040</v>
      </c>
      <c r="C11369">
        <v>3.6</v>
      </c>
      <c r="D11369">
        <v>27</v>
      </c>
      <c r="E11369">
        <v>1699</v>
      </c>
      <c r="F11369">
        <v>594</v>
      </c>
      <c r="G11369" t="s">
        <v>563</v>
      </c>
      <c r="H11369" t="s">
        <v>33241</v>
      </c>
      <c r="I11369" t="s">
        <v>297</v>
      </c>
      <c r="J11369" t="s">
        <v>5042</v>
      </c>
      <c r="K11369" t="s">
        <v>33242</v>
      </c>
      <c r="L11369">
        <v>15174612</v>
      </c>
      <c r="M11369">
        <f t="shared" si="354"/>
        <v>16038</v>
      </c>
      <c r="N11369" s="2">
        <f t="shared" si="355"/>
        <v>65.038257798705118</v>
      </c>
    </row>
    <row r="11370" spans="1:14" x14ac:dyDescent="0.3">
      <c r="A11370" t="s">
        <v>19380</v>
      </c>
      <c r="B11370" t="s">
        <v>1222</v>
      </c>
      <c r="C11370">
        <v>4.5999999999999996</v>
      </c>
      <c r="D11370">
        <v>36</v>
      </c>
      <c r="E11370">
        <v>1999</v>
      </c>
      <c r="F11370">
        <v>959</v>
      </c>
      <c r="G11370" t="s">
        <v>249</v>
      </c>
      <c r="H11370" t="s">
        <v>33243</v>
      </c>
      <c r="I11370" t="s">
        <v>446</v>
      </c>
      <c r="J11370" t="s">
        <v>1224</v>
      </c>
      <c r="K11370" t="s">
        <v>33244</v>
      </c>
      <c r="L11370">
        <v>16814730</v>
      </c>
      <c r="M11370">
        <f t="shared" si="354"/>
        <v>34524</v>
      </c>
      <c r="N11370" s="2">
        <f t="shared" si="355"/>
        <v>52.026013006503248</v>
      </c>
    </row>
    <row r="11371" spans="1:14" x14ac:dyDescent="0.3">
      <c r="A11371" t="s">
        <v>33245</v>
      </c>
      <c r="B11371" t="s">
        <v>1458</v>
      </c>
      <c r="C11371">
        <v>4.8</v>
      </c>
      <c r="D11371">
        <v>42</v>
      </c>
      <c r="E11371">
        <v>1295</v>
      </c>
      <c r="F11371">
        <v>906</v>
      </c>
      <c r="G11371" t="s">
        <v>16</v>
      </c>
      <c r="H11371" t="s">
        <v>33246</v>
      </c>
      <c r="I11371" t="s">
        <v>189</v>
      </c>
      <c r="J11371" t="s">
        <v>1460</v>
      </c>
      <c r="K11371" t="s">
        <v>33247</v>
      </c>
      <c r="L11371">
        <v>14179194</v>
      </c>
      <c r="M11371">
        <f t="shared" si="354"/>
        <v>38052</v>
      </c>
      <c r="N11371" s="2">
        <f t="shared" si="355"/>
        <v>30.038610038610038</v>
      </c>
    </row>
    <row r="11372" spans="1:14" x14ac:dyDescent="0.3">
      <c r="A11372" t="s">
        <v>33248</v>
      </c>
      <c r="B11372" t="s">
        <v>1643</v>
      </c>
      <c r="C11372">
        <v>4.3</v>
      </c>
      <c r="D11372">
        <v>94</v>
      </c>
      <c r="E11372">
        <v>249</v>
      </c>
      <c r="F11372">
        <v>249</v>
      </c>
      <c r="G11372" t="s">
        <v>16</v>
      </c>
      <c r="H11372" t="s">
        <v>33249</v>
      </c>
      <c r="I11372" t="s">
        <v>513</v>
      </c>
      <c r="J11372" t="s">
        <v>1645</v>
      </c>
      <c r="K11372" t="s">
        <v>33250</v>
      </c>
      <c r="L11372">
        <v>15166262</v>
      </c>
      <c r="M11372">
        <f t="shared" si="354"/>
        <v>23406</v>
      </c>
      <c r="N11372" s="2">
        <f t="shared" si="355"/>
        <v>0</v>
      </c>
    </row>
    <row r="11373" spans="1:14" x14ac:dyDescent="0.3">
      <c r="A11373" t="s">
        <v>3994</v>
      </c>
      <c r="B11373" t="s">
        <v>3261</v>
      </c>
      <c r="C11373">
        <v>3.5</v>
      </c>
      <c r="D11373">
        <v>177</v>
      </c>
      <c r="E11373">
        <v>795</v>
      </c>
      <c r="F11373">
        <v>373</v>
      </c>
      <c r="G11373" t="s">
        <v>29</v>
      </c>
      <c r="H11373" t="s">
        <v>33251</v>
      </c>
      <c r="I11373" t="s">
        <v>3997</v>
      </c>
      <c r="J11373" t="s">
        <v>3263</v>
      </c>
      <c r="K11373" t="s">
        <v>33252</v>
      </c>
      <c r="L11373">
        <v>14999192</v>
      </c>
      <c r="M11373">
        <f t="shared" si="354"/>
        <v>66021</v>
      </c>
      <c r="N11373" s="2">
        <f t="shared" si="355"/>
        <v>53.081761006289305</v>
      </c>
    </row>
    <row r="11374" spans="1:14" x14ac:dyDescent="0.3">
      <c r="A11374" t="s">
        <v>978</v>
      </c>
      <c r="B11374" t="s">
        <v>3828</v>
      </c>
      <c r="C11374">
        <v>5</v>
      </c>
      <c r="D11374">
        <v>8</v>
      </c>
      <c r="E11374">
        <v>2499</v>
      </c>
      <c r="F11374">
        <v>1749</v>
      </c>
      <c r="G11374" t="s">
        <v>124</v>
      </c>
      <c r="H11374" t="s">
        <v>33253</v>
      </c>
      <c r="I11374" t="s">
        <v>37</v>
      </c>
      <c r="J11374" t="s">
        <v>3830</v>
      </c>
      <c r="K11374" t="s">
        <v>33254</v>
      </c>
      <c r="L11374">
        <v>16740244</v>
      </c>
      <c r="M11374">
        <f t="shared" si="354"/>
        <v>13992</v>
      </c>
      <c r="N11374" s="2">
        <f t="shared" si="355"/>
        <v>30.012004801920767</v>
      </c>
    </row>
    <row r="11375" spans="1:14" x14ac:dyDescent="0.3">
      <c r="A11375" t="s">
        <v>33255</v>
      </c>
      <c r="B11375" t="s">
        <v>41</v>
      </c>
      <c r="C11375">
        <v>4.4000000000000004</v>
      </c>
      <c r="D11375">
        <v>7</v>
      </c>
      <c r="E11375">
        <v>1699</v>
      </c>
      <c r="F11375">
        <v>1104</v>
      </c>
      <c r="G11375" t="s">
        <v>29</v>
      </c>
      <c r="H11375" t="s">
        <v>33256</v>
      </c>
      <c r="I11375" t="s">
        <v>862</v>
      </c>
      <c r="J11375" t="s">
        <v>45</v>
      </c>
      <c r="K11375" t="s">
        <v>33257</v>
      </c>
      <c r="L11375">
        <v>14703694</v>
      </c>
      <c r="M11375">
        <f t="shared" si="354"/>
        <v>7728</v>
      </c>
      <c r="N11375" s="2">
        <f t="shared" si="355"/>
        <v>35.020600353148915</v>
      </c>
    </row>
    <row r="11376" spans="1:14" x14ac:dyDescent="0.3">
      <c r="A11376" t="s">
        <v>25485</v>
      </c>
      <c r="B11376" t="s">
        <v>866</v>
      </c>
      <c r="C11376">
        <v>4.5</v>
      </c>
      <c r="D11376">
        <v>15</v>
      </c>
      <c r="E11376">
        <v>2999</v>
      </c>
      <c r="F11376">
        <v>1499</v>
      </c>
      <c r="G11376" t="s">
        <v>16</v>
      </c>
      <c r="H11376" t="s">
        <v>33258</v>
      </c>
      <c r="I11376" t="s">
        <v>586</v>
      </c>
      <c r="J11376" t="s">
        <v>868</v>
      </c>
      <c r="K11376" t="s">
        <v>33259</v>
      </c>
      <c r="L11376">
        <v>15398624</v>
      </c>
      <c r="M11376">
        <f t="shared" si="354"/>
        <v>22485</v>
      </c>
      <c r="N11376" s="2">
        <f t="shared" si="355"/>
        <v>50.016672224074689</v>
      </c>
    </row>
    <row r="11377" spans="1:14" x14ac:dyDescent="0.3">
      <c r="A11377" t="s">
        <v>174</v>
      </c>
      <c r="B11377" t="s">
        <v>54</v>
      </c>
      <c r="C11377">
        <v>4.4000000000000004</v>
      </c>
      <c r="D11377">
        <v>358</v>
      </c>
      <c r="E11377">
        <v>2999</v>
      </c>
      <c r="F11377">
        <v>1049</v>
      </c>
      <c r="G11377" t="s">
        <v>16</v>
      </c>
      <c r="H11377" t="s">
        <v>33260</v>
      </c>
      <c r="I11377" t="s">
        <v>177</v>
      </c>
      <c r="J11377" t="s">
        <v>57</v>
      </c>
      <c r="K11377" t="s">
        <v>33261</v>
      </c>
      <c r="L11377">
        <v>9460267</v>
      </c>
      <c r="M11377">
        <f t="shared" si="354"/>
        <v>375542</v>
      </c>
      <c r="N11377" s="2">
        <f t="shared" si="355"/>
        <v>65.021673891297098</v>
      </c>
    </row>
    <row r="11378" spans="1:14" x14ac:dyDescent="0.3">
      <c r="A11378" t="s">
        <v>33262</v>
      </c>
      <c r="B11378" t="s">
        <v>1473</v>
      </c>
      <c r="C11378">
        <v>3.9</v>
      </c>
      <c r="D11378">
        <v>152</v>
      </c>
      <c r="E11378">
        <v>999</v>
      </c>
      <c r="F11378">
        <v>599</v>
      </c>
      <c r="G11378" t="s">
        <v>1474</v>
      </c>
      <c r="H11378" t="s">
        <v>33263</v>
      </c>
      <c r="I11378" t="s">
        <v>3629</v>
      </c>
      <c r="J11378" t="s">
        <v>1476</v>
      </c>
      <c r="K11378" t="s">
        <v>33264</v>
      </c>
      <c r="L11378">
        <v>13757400</v>
      </c>
      <c r="M11378">
        <f t="shared" si="354"/>
        <v>91048</v>
      </c>
      <c r="N11378" s="2">
        <f t="shared" si="355"/>
        <v>40.04004004004004</v>
      </c>
    </row>
    <row r="11379" spans="1:14" x14ac:dyDescent="0.3">
      <c r="A11379" t="s">
        <v>10373</v>
      </c>
      <c r="B11379" t="s">
        <v>1513</v>
      </c>
      <c r="C11379">
        <v>4</v>
      </c>
      <c r="D11379">
        <v>447</v>
      </c>
      <c r="E11379">
        <v>1149</v>
      </c>
      <c r="F11379">
        <v>459</v>
      </c>
      <c r="G11379" t="s">
        <v>182</v>
      </c>
      <c r="H11379" t="s">
        <v>33265</v>
      </c>
      <c r="I11379" t="s">
        <v>126</v>
      </c>
      <c r="J11379" t="s">
        <v>1515</v>
      </c>
      <c r="K11379" t="s">
        <v>33266</v>
      </c>
      <c r="L11379">
        <v>14431040</v>
      </c>
      <c r="M11379">
        <f t="shared" si="354"/>
        <v>205173</v>
      </c>
      <c r="N11379" s="2">
        <f t="shared" si="355"/>
        <v>60.052219321148826</v>
      </c>
    </row>
    <row r="11380" spans="1:14" x14ac:dyDescent="0.3">
      <c r="A11380" t="s">
        <v>3760</v>
      </c>
      <c r="B11380" t="s">
        <v>1382</v>
      </c>
      <c r="C11380">
        <v>4</v>
      </c>
      <c r="D11380">
        <v>93</v>
      </c>
      <c r="E11380">
        <v>2699</v>
      </c>
      <c r="F11380">
        <v>1349</v>
      </c>
      <c r="G11380" t="s">
        <v>242</v>
      </c>
      <c r="H11380" t="s">
        <v>33267</v>
      </c>
      <c r="I11380" t="s">
        <v>1176</v>
      </c>
      <c r="J11380" t="s">
        <v>1384</v>
      </c>
      <c r="K11380" t="s">
        <v>33268</v>
      </c>
      <c r="L11380">
        <v>11405780</v>
      </c>
      <c r="M11380">
        <f t="shared" si="354"/>
        <v>125457</v>
      </c>
      <c r="N11380" s="2">
        <f t="shared" si="355"/>
        <v>50.018525379770281</v>
      </c>
    </row>
    <row r="11381" spans="1:14" x14ac:dyDescent="0.3">
      <c r="A11381" t="s">
        <v>30506</v>
      </c>
      <c r="B11381" t="s">
        <v>54</v>
      </c>
      <c r="C11381">
        <v>5</v>
      </c>
      <c r="D11381">
        <v>8</v>
      </c>
      <c r="E11381">
        <v>999</v>
      </c>
      <c r="F11381">
        <v>399</v>
      </c>
      <c r="G11381" t="s">
        <v>1620</v>
      </c>
      <c r="H11381" t="s">
        <v>33269</v>
      </c>
      <c r="I11381" t="s">
        <v>110</v>
      </c>
      <c r="J11381" t="s">
        <v>57</v>
      </c>
      <c r="K11381" t="s">
        <v>33270</v>
      </c>
      <c r="L11381">
        <v>14713572</v>
      </c>
      <c r="M11381">
        <f t="shared" si="354"/>
        <v>3192</v>
      </c>
      <c r="N11381" s="2">
        <f t="shared" si="355"/>
        <v>60.06006006006006</v>
      </c>
    </row>
    <row r="11382" spans="1:14" x14ac:dyDescent="0.3">
      <c r="A11382" t="s">
        <v>2753</v>
      </c>
      <c r="B11382" t="s">
        <v>2812</v>
      </c>
      <c r="C11382">
        <v>4</v>
      </c>
      <c r="D11382">
        <v>25</v>
      </c>
      <c r="E11382">
        <v>1199</v>
      </c>
      <c r="F11382">
        <v>539</v>
      </c>
      <c r="G11382" t="s">
        <v>29</v>
      </c>
      <c r="H11382" t="s">
        <v>33271</v>
      </c>
      <c r="I11382" t="s">
        <v>110</v>
      </c>
      <c r="J11382" t="s">
        <v>2814</v>
      </c>
      <c r="K11382" t="s">
        <v>33272</v>
      </c>
      <c r="L11382">
        <v>14687102</v>
      </c>
      <c r="M11382">
        <f t="shared" si="354"/>
        <v>13475</v>
      </c>
      <c r="N11382" s="2">
        <f t="shared" si="355"/>
        <v>55.045871559633028</v>
      </c>
    </row>
    <row r="11383" spans="1:14" x14ac:dyDescent="0.3">
      <c r="A11383" t="s">
        <v>1045</v>
      </c>
      <c r="B11383" t="s">
        <v>465</v>
      </c>
      <c r="C11383">
        <v>4.2</v>
      </c>
      <c r="D11383">
        <v>56</v>
      </c>
      <c r="E11383">
        <v>1399</v>
      </c>
      <c r="F11383">
        <v>1399</v>
      </c>
      <c r="G11383" t="s">
        <v>466</v>
      </c>
      <c r="H11383" t="s">
        <v>33273</v>
      </c>
      <c r="I11383" t="s">
        <v>862</v>
      </c>
      <c r="J11383" t="s">
        <v>468</v>
      </c>
      <c r="K11383" t="s">
        <v>33274</v>
      </c>
      <c r="L11383">
        <v>9107853</v>
      </c>
      <c r="M11383">
        <f t="shared" si="354"/>
        <v>78344</v>
      </c>
      <c r="N11383" s="2">
        <f t="shared" si="355"/>
        <v>0</v>
      </c>
    </row>
    <row r="11384" spans="1:14" x14ac:dyDescent="0.3">
      <c r="A11384" t="s">
        <v>1979</v>
      </c>
      <c r="B11384" t="s">
        <v>2366</v>
      </c>
      <c r="C11384">
        <v>4.0999999999999996</v>
      </c>
      <c r="D11384">
        <v>16</v>
      </c>
      <c r="E11384">
        <v>3599</v>
      </c>
      <c r="F11384">
        <v>1979</v>
      </c>
      <c r="G11384" t="s">
        <v>16</v>
      </c>
      <c r="H11384" t="s">
        <v>33275</v>
      </c>
      <c r="I11384" t="s">
        <v>586</v>
      </c>
      <c r="J11384" t="s">
        <v>2368</v>
      </c>
      <c r="K11384" t="s">
        <v>33276</v>
      </c>
      <c r="L11384">
        <v>10186165</v>
      </c>
      <c r="M11384">
        <f t="shared" si="354"/>
        <v>31664</v>
      </c>
      <c r="N11384" s="2">
        <f t="shared" si="355"/>
        <v>45.012503473186996</v>
      </c>
    </row>
    <row r="11385" spans="1:14" x14ac:dyDescent="0.3">
      <c r="A11385" t="s">
        <v>33277</v>
      </c>
      <c r="B11385" t="s">
        <v>3833</v>
      </c>
      <c r="C11385">
        <v>3.9</v>
      </c>
      <c r="D11385">
        <v>124</v>
      </c>
      <c r="E11385">
        <v>5999</v>
      </c>
      <c r="F11385">
        <v>1799</v>
      </c>
      <c r="G11385" t="s">
        <v>182</v>
      </c>
      <c r="H11385" t="s">
        <v>33278</v>
      </c>
      <c r="I11385" t="s">
        <v>132</v>
      </c>
      <c r="J11385" t="s">
        <v>3835</v>
      </c>
      <c r="K11385" t="s">
        <v>33279</v>
      </c>
      <c r="L11385">
        <v>10234517</v>
      </c>
      <c r="M11385">
        <f t="shared" si="354"/>
        <v>223076</v>
      </c>
      <c r="N11385" s="2">
        <f t="shared" si="355"/>
        <v>70.01166861143524</v>
      </c>
    </row>
    <row r="11386" spans="1:14" x14ac:dyDescent="0.3">
      <c r="A11386" t="s">
        <v>4094</v>
      </c>
      <c r="B11386" t="s">
        <v>733</v>
      </c>
      <c r="C11386">
        <v>4.2</v>
      </c>
      <c r="D11386">
        <v>1100</v>
      </c>
      <c r="E11386">
        <v>1299</v>
      </c>
      <c r="F11386">
        <v>675</v>
      </c>
      <c r="G11386" t="s">
        <v>1657</v>
      </c>
      <c r="H11386" t="s">
        <v>33280</v>
      </c>
      <c r="I11386" t="s">
        <v>297</v>
      </c>
      <c r="J11386" t="s">
        <v>735</v>
      </c>
      <c r="K11386" t="s">
        <v>33281</v>
      </c>
      <c r="L11386">
        <v>8206987</v>
      </c>
      <c r="M11386">
        <f t="shared" si="354"/>
        <v>742500</v>
      </c>
      <c r="N11386" s="2">
        <f t="shared" si="355"/>
        <v>48.036951501154732</v>
      </c>
    </row>
    <row r="11387" spans="1:14" x14ac:dyDescent="0.3">
      <c r="A11387" t="s">
        <v>6793</v>
      </c>
      <c r="B11387" t="s">
        <v>35</v>
      </c>
      <c r="C11387">
        <v>4.4000000000000004</v>
      </c>
      <c r="D11387">
        <v>18</v>
      </c>
      <c r="E11387">
        <v>1099</v>
      </c>
      <c r="F11387">
        <v>549</v>
      </c>
      <c r="G11387" t="s">
        <v>11904</v>
      </c>
      <c r="H11387" t="s">
        <v>33282</v>
      </c>
      <c r="I11387" t="s">
        <v>1229</v>
      </c>
      <c r="J11387" t="s">
        <v>38</v>
      </c>
      <c r="K11387" t="s">
        <v>33283</v>
      </c>
      <c r="L11387">
        <v>15271286</v>
      </c>
      <c r="M11387">
        <f t="shared" si="354"/>
        <v>9882</v>
      </c>
      <c r="N11387" s="2">
        <f t="shared" si="355"/>
        <v>50.045495905368519</v>
      </c>
    </row>
    <row r="11388" spans="1:14" x14ac:dyDescent="0.3">
      <c r="A11388" t="s">
        <v>33284</v>
      </c>
      <c r="B11388" t="s">
        <v>2435</v>
      </c>
      <c r="C11388">
        <v>4.4000000000000004</v>
      </c>
      <c r="D11388">
        <v>44</v>
      </c>
      <c r="E11388">
        <v>799</v>
      </c>
      <c r="F11388">
        <v>799</v>
      </c>
      <c r="G11388" t="s">
        <v>42</v>
      </c>
      <c r="H11388" t="s">
        <v>33285</v>
      </c>
      <c r="I11388" t="s">
        <v>56</v>
      </c>
      <c r="J11388" t="s">
        <v>2438</v>
      </c>
      <c r="K11388" t="s">
        <v>33286</v>
      </c>
      <c r="L11388">
        <v>17883616</v>
      </c>
      <c r="M11388">
        <f t="shared" si="354"/>
        <v>35156</v>
      </c>
      <c r="N11388" s="2">
        <f t="shared" si="355"/>
        <v>0</v>
      </c>
    </row>
    <row r="11389" spans="1:14" x14ac:dyDescent="0.3">
      <c r="A11389" t="s">
        <v>33287</v>
      </c>
      <c r="B11389" t="s">
        <v>1222</v>
      </c>
      <c r="C11389">
        <v>4.5999999999999996</v>
      </c>
      <c r="D11389">
        <v>24</v>
      </c>
      <c r="E11389">
        <v>899</v>
      </c>
      <c r="F11389">
        <v>431</v>
      </c>
      <c r="G11389" t="s">
        <v>42</v>
      </c>
      <c r="H11389" t="s">
        <v>33288</v>
      </c>
      <c r="I11389" t="s">
        <v>56</v>
      </c>
      <c r="J11389" t="s">
        <v>1224</v>
      </c>
      <c r="K11389" t="s">
        <v>33289</v>
      </c>
      <c r="L11389">
        <v>17895570</v>
      </c>
      <c r="M11389">
        <f t="shared" si="354"/>
        <v>10344</v>
      </c>
      <c r="N11389" s="2">
        <f t="shared" si="355"/>
        <v>52.057842046718569</v>
      </c>
    </row>
    <row r="11390" spans="1:14" x14ac:dyDescent="0.3">
      <c r="A11390" t="s">
        <v>33290</v>
      </c>
      <c r="B11390" t="s">
        <v>2669</v>
      </c>
      <c r="C11390">
        <v>3.6</v>
      </c>
      <c r="D11390">
        <v>5</v>
      </c>
      <c r="E11390">
        <v>6999</v>
      </c>
      <c r="F11390">
        <v>2939</v>
      </c>
      <c r="G11390" t="s">
        <v>124</v>
      </c>
      <c r="H11390" t="s">
        <v>33291</v>
      </c>
      <c r="I11390" t="s">
        <v>132</v>
      </c>
      <c r="J11390" t="s">
        <v>2671</v>
      </c>
      <c r="K11390" t="s">
        <v>33292</v>
      </c>
      <c r="L11390">
        <v>17535074</v>
      </c>
      <c r="M11390">
        <f t="shared" si="354"/>
        <v>14695</v>
      </c>
      <c r="N11390" s="2">
        <f t="shared" si="355"/>
        <v>58.008286898128304</v>
      </c>
    </row>
    <row r="11391" spans="1:14" x14ac:dyDescent="0.3">
      <c r="A11391" t="s">
        <v>9353</v>
      </c>
      <c r="B11391" t="s">
        <v>689</v>
      </c>
      <c r="C11391">
        <v>4.4000000000000004</v>
      </c>
      <c r="D11391">
        <v>25</v>
      </c>
      <c r="E11391">
        <v>2490</v>
      </c>
      <c r="F11391">
        <v>1120</v>
      </c>
      <c r="G11391" t="s">
        <v>690</v>
      </c>
      <c r="H11391" t="s">
        <v>33293</v>
      </c>
      <c r="I11391" t="s">
        <v>586</v>
      </c>
      <c r="J11391" t="s">
        <v>692</v>
      </c>
      <c r="K11391" t="s">
        <v>33294</v>
      </c>
      <c r="L11391">
        <v>17542608</v>
      </c>
      <c r="M11391">
        <f t="shared" si="354"/>
        <v>28000</v>
      </c>
      <c r="N11391" s="2">
        <f t="shared" si="355"/>
        <v>55.020080321285135</v>
      </c>
    </row>
    <row r="11392" spans="1:14" x14ac:dyDescent="0.3">
      <c r="A11392" t="s">
        <v>33295</v>
      </c>
      <c r="B11392" t="s">
        <v>80</v>
      </c>
      <c r="C11392">
        <v>4.3</v>
      </c>
      <c r="D11392">
        <v>6</v>
      </c>
      <c r="E11392">
        <v>1099</v>
      </c>
      <c r="F11392">
        <v>604</v>
      </c>
      <c r="G11392" t="s">
        <v>67</v>
      </c>
      <c r="H11392" t="s">
        <v>33296</v>
      </c>
      <c r="I11392" t="s">
        <v>37</v>
      </c>
      <c r="J11392" t="s">
        <v>84</v>
      </c>
      <c r="K11392" t="s">
        <v>33297</v>
      </c>
      <c r="L11392">
        <v>13345042</v>
      </c>
      <c r="M11392">
        <f t="shared" si="354"/>
        <v>3624</v>
      </c>
      <c r="N11392" s="2">
        <f t="shared" si="355"/>
        <v>45.040946314831665</v>
      </c>
    </row>
    <row r="11393" spans="1:14" x14ac:dyDescent="0.3">
      <c r="A11393" t="s">
        <v>33298</v>
      </c>
      <c r="B11393" t="s">
        <v>3772</v>
      </c>
      <c r="C11393">
        <v>4.5</v>
      </c>
      <c r="D11393">
        <v>77</v>
      </c>
      <c r="E11393">
        <v>2599</v>
      </c>
      <c r="F11393">
        <v>1429</v>
      </c>
      <c r="G11393" t="s">
        <v>16</v>
      </c>
      <c r="H11393" t="s">
        <v>33299</v>
      </c>
      <c r="I11393" t="s">
        <v>513</v>
      </c>
      <c r="J11393" t="s">
        <v>3774</v>
      </c>
      <c r="K11393" t="s">
        <v>33300</v>
      </c>
      <c r="L11393">
        <v>14036000</v>
      </c>
      <c r="M11393">
        <f t="shared" si="354"/>
        <v>110033</v>
      </c>
      <c r="N11393" s="2">
        <f t="shared" si="355"/>
        <v>45.017314351673718</v>
      </c>
    </row>
    <row r="11394" spans="1:14" x14ac:dyDescent="0.3">
      <c r="A11394" t="s">
        <v>1849</v>
      </c>
      <c r="B11394" t="s">
        <v>424</v>
      </c>
      <c r="C11394">
        <v>3.9</v>
      </c>
      <c r="D11394">
        <v>312</v>
      </c>
      <c r="E11394">
        <v>3999</v>
      </c>
      <c r="F11394">
        <v>1279</v>
      </c>
      <c r="G11394" t="s">
        <v>124</v>
      </c>
      <c r="H11394" t="s">
        <v>33301</v>
      </c>
      <c r="I11394" t="s">
        <v>132</v>
      </c>
      <c r="J11394" t="s">
        <v>426</v>
      </c>
      <c r="K11394" t="s">
        <v>33302</v>
      </c>
      <c r="L11394">
        <v>14323740</v>
      </c>
      <c r="M11394">
        <f t="shared" si="354"/>
        <v>399048</v>
      </c>
      <c r="N11394" s="2">
        <f t="shared" si="355"/>
        <v>68.017004251062758</v>
      </c>
    </row>
    <row r="11395" spans="1:14" x14ac:dyDescent="0.3">
      <c r="A11395" t="s">
        <v>23868</v>
      </c>
      <c r="B11395" t="s">
        <v>33303</v>
      </c>
      <c r="C11395">
        <v>4.0999999999999996</v>
      </c>
      <c r="D11395">
        <v>1300</v>
      </c>
      <c r="E11395">
        <v>1699</v>
      </c>
      <c r="F11395">
        <v>815</v>
      </c>
      <c r="G11395" t="s">
        <v>29</v>
      </c>
      <c r="H11395" t="s">
        <v>33304</v>
      </c>
      <c r="I11395" t="s">
        <v>50</v>
      </c>
      <c r="J11395" t="s">
        <v>33305</v>
      </c>
      <c r="K11395" t="s">
        <v>33306</v>
      </c>
      <c r="L11395">
        <v>7146463</v>
      </c>
      <c r="M11395">
        <f t="shared" ref="M11395:M11439" si="356">D11395*F11395</f>
        <v>1059500</v>
      </c>
      <c r="N11395" s="2">
        <f t="shared" ref="N11395:N11439" si="357">((E11395-F11395)/E11395) *100</f>
        <v>52.030606238964097</v>
      </c>
    </row>
    <row r="11396" spans="1:14" x14ac:dyDescent="0.3">
      <c r="A11396" t="s">
        <v>32385</v>
      </c>
      <c r="B11396" t="s">
        <v>499</v>
      </c>
      <c r="C11396">
        <v>4.0999999999999996</v>
      </c>
      <c r="D11396">
        <v>7</v>
      </c>
      <c r="E11396">
        <v>3495</v>
      </c>
      <c r="F11396">
        <v>3495</v>
      </c>
      <c r="G11396" t="s">
        <v>74</v>
      </c>
      <c r="H11396" t="s">
        <v>33307</v>
      </c>
      <c r="I11396" t="s">
        <v>373</v>
      </c>
      <c r="J11396" t="s">
        <v>502</v>
      </c>
      <c r="K11396" t="s">
        <v>32387</v>
      </c>
      <c r="L11396">
        <v>16017562</v>
      </c>
      <c r="M11396">
        <f t="shared" si="356"/>
        <v>24465</v>
      </c>
      <c r="N11396" s="2">
        <f t="shared" si="357"/>
        <v>0</v>
      </c>
    </row>
    <row r="11397" spans="1:14" x14ac:dyDescent="0.3">
      <c r="A11397" t="s">
        <v>33308</v>
      </c>
      <c r="B11397" t="s">
        <v>4193</v>
      </c>
      <c r="C11397">
        <v>4.7</v>
      </c>
      <c r="D11397">
        <v>37</v>
      </c>
      <c r="E11397">
        <v>4395</v>
      </c>
      <c r="F11397">
        <v>3428</v>
      </c>
      <c r="G11397" t="s">
        <v>16</v>
      </c>
      <c r="H11397" t="s">
        <v>33309</v>
      </c>
      <c r="I11397" t="s">
        <v>177</v>
      </c>
      <c r="J11397" t="s">
        <v>4195</v>
      </c>
      <c r="K11397" t="s">
        <v>33310</v>
      </c>
      <c r="L11397">
        <v>1374454</v>
      </c>
      <c r="M11397">
        <f t="shared" si="356"/>
        <v>126836</v>
      </c>
      <c r="N11397" s="2">
        <f t="shared" si="357"/>
        <v>22.002275312855517</v>
      </c>
    </row>
    <row r="11398" spans="1:14" x14ac:dyDescent="0.3">
      <c r="A11398" t="s">
        <v>6192</v>
      </c>
      <c r="B11398" t="s">
        <v>917</v>
      </c>
      <c r="C11398">
        <v>4.0999999999999996</v>
      </c>
      <c r="D11398">
        <v>104</v>
      </c>
      <c r="E11398">
        <v>1398</v>
      </c>
      <c r="F11398">
        <v>768</v>
      </c>
      <c r="G11398" t="s">
        <v>242</v>
      </c>
      <c r="H11398" t="s">
        <v>33311</v>
      </c>
      <c r="I11398" t="s">
        <v>1176</v>
      </c>
      <c r="J11398" t="s">
        <v>919</v>
      </c>
      <c r="K11398" t="s">
        <v>33312</v>
      </c>
      <c r="L11398">
        <v>14379342</v>
      </c>
      <c r="M11398">
        <f t="shared" si="356"/>
        <v>79872</v>
      </c>
      <c r="N11398" s="2">
        <f t="shared" si="357"/>
        <v>45.064377682403432</v>
      </c>
    </row>
    <row r="11399" spans="1:14" x14ac:dyDescent="0.3">
      <c r="A11399" t="s">
        <v>3983</v>
      </c>
      <c r="B11399" t="s">
        <v>3370</v>
      </c>
      <c r="C11399">
        <v>4.3</v>
      </c>
      <c r="D11399">
        <v>682</v>
      </c>
      <c r="E11399">
        <v>999</v>
      </c>
      <c r="F11399">
        <v>599</v>
      </c>
      <c r="G11399" t="s">
        <v>242</v>
      </c>
      <c r="H11399" t="s">
        <v>33313</v>
      </c>
      <c r="I11399" t="s">
        <v>244</v>
      </c>
      <c r="J11399" t="s">
        <v>3372</v>
      </c>
      <c r="K11399" t="s">
        <v>33314</v>
      </c>
      <c r="L11399">
        <v>12384416</v>
      </c>
      <c r="M11399">
        <f t="shared" si="356"/>
        <v>408518</v>
      </c>
      <c r="N11399" s="2">
        <f t="shared" si="357"/>
        <v>40.04004004004004</v>
      </c>
    </row>
    <row r="11400" spans="1:14" x14ac:dyDescent="0.3">
      <c r="A11400" t="s">
        <v>6135</v>
      </c>
      <c r="B11400" t="s">
        <v>165</v>
      </c>
      <c r="C11400">
        <v>4.3</v>
      </c>
      <c r="D11400">
        <v>14</v>
      </c>
      <c r="E11400">
        <v>2499</v>
      </c>
      <c r="F11400">
        <v>1999</v>
      </c>
      <c r="G11400" t="s">
        <v>29</v>
      </c>
      <c r="H11400" t="s">
        <v>33315</v>
      </c>
      <c r="I11400" t="s">
        <v>37</v>
      </c>
      <c r="J11400" t="s">
        <v>168</v>
      </c>
      <c r="K11400" t="s">
        <v>33316</v>
      </c>
      <c r="L11400">
        <v>16878310</v>
      </c>
      <c r="M11400">
        <f t="shared" si="356"/>
        <v>27986</v>
      </c>
      <c r="N11400" s="2">
        <f t="shared" si="357"/>
        <v>20.008003201280509</v>
      </c>
    </row>
    <row r="11401" spans="1:14" x14ac:dyDescent="0.3">
      <c r="A11401" t="s">
        <v>13451</v>
      </c>
      <c r="B11401" t="s">
        <v>3452</v>
      </c>
      <c r="C11401">
        <v>4.2</v>
      </c>
      <c r="D11401">
        <v>255</v>
      </c>
      <c r="E11401">
        <v>1798</v>
      </c>
      <c r="F11401">
        <v>791</v>
      </c>
      <c r="G11401" t="s">
        <v>67</v>
      </c>
      <c r="H11401" t="s">
        <v>33317</v>
      </c>
      <c r="I11401" t="s">
        <v>50</v>
      </c>
      <c r="J11401" t="s">
        <v>3454</v>
      </c>
      <c r="K11401" t="s">
        <v>33318</v>
      </c>
      <c r="L11401">
        <v>13429562</v>
      </c>
      <c r="M11401">
        <f t="shared" si="356"/>
        <v>201705</v>
      </c>
      <c r="N11401" s="2">
        <f t="shared" si="357"/>
        <v>56.00667408231368</v>
      </c>
    </row>
    <row r="11402" spans="1:14" x14ac:dyDescent="0.3">
      <c r="A11402" t="s">
        <v>33319</v>
      </c>
      <c r="B11402" t="s">
        <v>54</v>
      </c>
      <c r="C11402">
        <v>4.4000000000000004</v>
      </c>
      <c r="D11402">
        <v>73</v>
      </c>
      <c r="E11402">
        <v>2099</v>
      </c>
      <c r="F11402">
        <v>839</v>
      </c>
      <c r="G11402" t="s">
        <v>67</v>
      </c>
      <c r="H11402" t="s">
        <v>33320</v>
      </c>
      <c r="I11402" t="s">
        <v>404</v>
      </c>
      <c r="J11402" t="s">
        <v>57</v>
      </c>
      <c r="K11402" t="s">
        <v>33321</v>
      </c>
      <c r="L11402">
        <v>15561628</v>
      </c>
      <c r="M11402">
        <f t="shared" si="356"/>
        <v>61247</v>
      </c>
      <c r="N11402" s="2">
        <f t="shared" si="357"/>
        <v>60.028585040495472</v>
      </c>
    </row>
    <row r="11403" spans="1:14" x14ac:dyDescent="0.3">
      <c r="A11403" t="s">
        <v>8258</v>
      </c>
      <c r="B11403" t="s">
        <v>230</v>
      </c>
      <c r="C11403">
        <v>4.3</v>
      </c>
      <c r="D11403">
        <v>29</v>
      </c>
      <c r="E11403">
        <v>1299</v>
      </c>
      <c r="F11403">
        <v>779</v>
      </c>
      <c r="G11403" t="s">
        <v>563</v>
      </c>
      <c r="H11403" t="s">
        <v>33322</v>
      </c>
      <c r="I11403" t="s">
        <v>297</v>
      </c>
      <c r="J11403" t="s">
        <v>232</v>
      </c>
      <c r="K11403" t="s">
        <v>33323</v>
      </c>
      <c r="L11403">
        <v>15383054</v>
      </c>
      <c r="M11403">
        <f t="shared" si="356"/>
        <v>22591</v>
      </c>
      <c r="N11403" s="2">
        <f t="shared" si="357"/>
        <v>40.030792917628943</v>
      </c>
    </row>
    <row r="11404" spans="1:14" x14ac:dyDescent="0.3">
      <c r="A11404" t="s">
        <v>4158</v>
      </c>
      <c r="B11404" t="s">
        <v>3055</v>
      </c>
      <c r="C11404">
        <v>4.5</v>
      </c>
      <c r="D11404">
        <v>961</v>
      </c>
      <c r="E11404">
        <v>2199</v>
      </c>
      <c r="F11404">
        <v>1869</v>
      </c>
      <c r="G11404" t="s">
        <v>16</v>
      </c>
      <c r="H11404" t="s">
        <v>33324</v>
      </c>
      <c r="I11404" t="s">
        <v>997</v>
      </c>
      <c r="J11404" t="s">
        <v>3057</v>
      </c>
      <c r="K11404" t="s">
        <v>33325</v>
      </c>
      <c r="L11404">
        <v>2053547</v>
      </c>
      <c r="M11404">
        <f t="shared" si="356"/>
        <v>1796109</v>
      </c>
      <c r="N11404" s="2">
        <f t="shared" si="357"/>
        <v>15.006821282401091</v>
      </c>
    </row>
    <row r="11405" spans="1:14" x14ac:dyDescent="0.3">
      <c r="A11405" t="s">
        <v>33326</v>
      </c>
      <c r="B11405" t="s">
        <v>402</v>
      </c>
      <c r="C11405">
        <v>4.0999999999999996</v>
      </c>
      <c r="D11405">
        <v>12</v>
      </c>
      <c r="E11405">
        <v>2599</v>
      </c>
      <c r="F11405">
        <v>2209</v>
      </c>
      <c r="G11405" t="s">
        <v>29</v>
      </c>
      <c r="H11405" t="s">
        <v>33327</v>
      </c>
      <c r="I11405" t="s">
        <v>37</v>
      </c>
      <c r="J11405" t="s">
        <v>405</v>
      </c>
      <c r="K11405" t="s">
        <v>33328</v>
      </c>
      <c r="L11405">
        <v>16803780</v>
      </c>
      <c r="M11405">
        <f t="shared" si="356"/>
        <v>26508</v>
      </c>
      <c r="N11405" s="2">
        <f t="shared" si="357"/>
        <v>15.005771450557907</v>
      </c>
    </row>
    <row r="11406" spans="1:14" x14ac:dyDescent="0.3">
      <c r="A11406" t="s">
        <v>4094</v>
      </c>
      <c r="B11406" t="s">
        <v>733</v>
      </c>
      <c r="C11406">
        <v>4.0999999999999996</v>
      </c>
      <c r="D11406">
        <v>690</v>
      </c>
      <c r="E11406">
        <v>1249</v>
      </c>
      <c r="F11406">
        <v>524</v>
      </c>
      <c r="G11406" t="s">
        <v>1657</v>
      </c>
      <c r="H11406" t="s">
        <v>33329</v>
      </c>
      <c r="I11406" t="s">
        <v>297</v>
      </c>
      <c r="J11406" t="s">
        <v>735</v>
      </c>
      <c r="K11406" t="s">
        <v>33330</v>
      </c>
      <c r="L11406">
        <v>4692404</v>
      </c>
      <c r="M11406">
        <f t="shared" si="356"/>
        <v>361560</v>
      </c>
      <c r="N11406" s="2">
        <f t="shared" si="357"/>
        <v>58.046437149719779</v>
      </c>
    </row>
    <row r="11407" spans="1:14" x14ac:dyDescent="0.3">
      <c r="A11407" t="s">
        <v>5607</v>
      </c>
      <c r="B11407" t="s">
        <v>12152</v>
      </c>
      <c r="C11407">
        <v>4.5999999999999996</v>
      </c>
      <c r="D11407">
        <v>212</v>
      </c>
      <c r="E11407">
        <v>2390</v>
      </c>
      <c r="F11407">
        <v>812</v>
      </c>
      <c r="G11407" t="s">
        <v>16</v>
      </c>
      <c r="H11407" t="s">
        <v>33331</v>
      </c>
      <c r="I11407" t="s">
        <v>388</v>
      </c>
      <c r="J11407" t="s">
        <v>12154</v>
      </c>
      <c r="K11407" t="s">
        <v>33332</v>
      </c>
      <c r="L11407">
        <v>13800044</v>
      </c>
      <c r="M11407">
        <f t="shared" si="356"/>
        <v>172144</v>
      </c>
      <c r="N11407" s="2">
        <f t="shared" si="357"/>
        <v>66.025104602510467</v>
      </c>
    </row>
    <row r="11408" spans="1:14" x14ac:dyDescent="0.3">
      <c r="A11408" t="s">
        <v>33333</v>
      </c>
      <c r="B11408" t="s">
        <v>2653</v>
      </c>
      <c r="C11408">
        <v>4.2</v>
      </c>
      <c r="D11408">
        <v>14</v>
      </c>
      <c r="E11408">
        <v>1699</v>
      </c>
      <c r="F11408">
        <v>764</v>
      </c>
      <c r="G11408" t="s">
        <v>124</v>
      </c>
      <c r="H11408" t="s">
        <v>33334</v>
      </c>
      <c r="I11408" t="s">
        <v>56</v>
      </c>
      <c r="J11408" t="s">
        <v>2655</v>
      </c>
      <c r="K11408" t="s">
        <v>33335</v>
      </c>
      <c r="L11408">
        <v>14048534</v>
      </c>
      <c r="M11408">
        <f t="shared" si="356"/>
        <v>10696</v>
      </c>
      <c r="N11408" s="2">
        <f t="shared" si="357"/>
        <v>55.03237198351971</v>
      </c>
    </row>
    <row r="11409" spans="1:14" x14ac:dyDescent="0.3">
      <c r="A11409" t="s">
        <v>2550</v>
      </c>
      <c r="B11409" t="s">
        <v>1239</v>
      </c>
      <c r="C11409">
        <v>4</v>
      </c>
      <c r="D11409">
        <v>350</v>
      </c>
      <c r="E11409">
        <v>2364</v>
      </c>
      <c r="F11409">
        <v>992</v>
      </c>
      <c r="G11409" t="s">
        <v>2552</v>
      </c>
      <c r="H11409" t="s">
        <v>33336</v>
      </c>
      <c r="I11409" t="s">
        <v>2554</v>
      </c>
      <c r="J11409" t="s">
        <v>1242</v>
      </c>
      <c r="K11409" t="s">
        <v>33337</v>
      </c>
      <c r="L11409">
        <v>10590670</v>
      </c>
      <c r="M11409">
        <f t="shared" si="356"/>
        <v>347200</v>
      </c>
      <c r="N11409" s="2">
        <f t="shared" si="357"/>
        <v>58.037225042301188</v>
      </c>
    </row>
    <row r="11410" spans="1:14" x14ac:dyDescent="0.3">
      <c r="A11410" t="s">
        <v>33338</v>
      </c>
      <c r="B11410" t="s">
        <v>230</v>
      </c>
      <c r="C11410">
        <v>4.0999999999999996</v>
      </c>
      <c r="D11410">
        <v>14</v>
      </c>
      <c r="E11410">
        <v>2399</v>
      </c>
      <c r="F11410">
        <v>839</v>
      </c>
      <c r="G11410" t="s">
        <v>42</v>
      </c>
      <c r="H11410" t="s">
        <v>33339</v>
      </c>
      <c r="I11410" t="s">
        <v>752</v>
      </c>
      <c r="J11410" t="s">
        <v>232</v>
      </c>
      <c r="K11410" t="s">
        <v>33340</v>
      </c>
      <c r="L11410">
        <v>16833756</v>
      </c>
      <c r="M11410">
        <f t="shared" si="356"/>
        <v>11746</v>
      </c>
      <c r="N11410" s="2">
        <f t="shared" si="357"/>
        <v>65.027094622759478</v>
      </c>
    </row>
    <row r="11411" spans="1:14" x14ac:dyDescent="0.3">
      <c r="A11411" t="s">
        <v>5392</v>
      </c>
      <c r="B11411" t="s">
        <v>424</v>
      </c>
      <c r="C11411">
        <v>4.5999999999999996</v>
      </c>
      <c r="D11411">
        <v>8</v>
      </c>
      <c r="E11411">
        <v>6399</v>
      </c>
      <c r="F11411">
        <v>1727</v>
      </c>
      <c r="G11411" t="s">
        <v>124</v>
      </c>
      <c r="H11411" t="s">
        <v>33341</v>
      </c>
      <c r="I11411" t="s">
        <v>132</v>
      </c>
      <c r="J11411" t="s">
        <v>426</v>
      </c>
      <c r="K11411" t="s">
        <v>33342</v>
      </c>
      <c r="L11411">
        <v>17355572</v>
      </c>
      <c r="M11411">
        <f t="shared" si="356"/>
        <v>13816</v>
      </c>
      <c r="N11411" s="2">
        <f t="shared" si="357"/>
        <v>73.011408032505074</v>
      </c>
    </row>
    <row r="11412" spans="1:14" x14ac:dyDescent="0.3">
      <c r="A11412" t="s">
        <v>33343</v>
      </c>
      <c r="B11412" t="s">
        <v>2584</v>
      </c>
      <c r="C11412">
        <v>4.5999999999999996</v>
      </c>
      <c r="D11412">
        <v>678</v>
      </c>
      <c r="E11412">
        <v>275</v>
      </c>
      <c r="F11412">
        <v>233</v>
      </c>
      <c r="G11412" t="s">
        <v>16</v>
      </c>
      <c r="H11412" t="s">
        <v>33344</v>
      </c>
      <c r="I11412" t="s">
        <v>507</v>
      </c>
      <c r="J11412" t="s">
        <v>2587</v>
      </c>
      <c r="K11412" t="s">
        <v>33345</v>
      </c>
      <c r="L11412">
        <v>10699646</v>
      </c>
      <c r="M11412">
        <f t="shared" si="356"/>
        <v>157974</v>
      </c>
      <c r="N11412" s="2">
        <f t="shared" si="357"/>
        <v>15.272727272727273</v>
      </c>
    </row>
    <row r="11413" spans="1:14" x14ac:dyDescent="0.3">
      <c r="A11413" t="s">
        <v>33346</v>
      </c>
      <c r="B11413" t="s">
        <v>2383</v>
      </c>
      <c r="C11413">
        <v>3.7</v>
      </c>
      <c r="D11413">
        <v>16</v>
      </c>
      <c r="E11413">
        <v>1499</v>
      </c>
      <c r="F11413">
        <v>824</v>
      </c>
      <c r="G11413" t="s">
        <v>29</v>
      </c>
      <c r="H11413" t="s">
        <v>33347</v>
      </c>
      <c r="I11413" t="s">
        <v>862</v>
      </c>
      <c r="J11413" t="s">
        <v>2385</v>
      </c>
      <c r="K11413" t="s">
        <v>33348</v>
      </c>
      <c r="L11413">
        <v>15800282</v>
      </c>
      <c r="M11413">
        <f t="shared" si="356"/>
        <v>13184</v>
      </c>
      <c r="N11413" s="2">
        <f t="shared" si="357"/>
        <v>45.030020013342224</v>
      </c>
    </row>
    <row r="11414" spans="1:14" x14ac:dyDescent="0.3">
      <c r="A11414" t="s">
        <v>767</v>
      </c>
      <c r="B11414" t="s">
        <v>1222</v>
      </c>
      <c r="C11414">
        <v>4</v>
      </c>
      <c r="D11414">
        <v>55</v>
      </c>
      <c r="E11414">
        <v>1849</v>
      </c>
      <c r="F11414">
        <v>628</v>
      </c>
      <c r="G11414" t="s">
        <v>249</v>
      </c>
      <c r="H11414" t="s">
        <v>33349</v>
      </c>
      <c r="I11414" t="s">
        <v>446</v>
      </c>
      <c r="J11414" t="s">
        <v>1224</v>
      </c>
      <c r="K11414" t="s">
        <v>33350</v>
      </c>
      <c r="L11414">
        <v>13493076</v>
      </c>
      <c r="M11414">
        <f t="shared" si="356"/>
        <v>34540</v>
      </c>
      <c r="N11414" s="2">
        <f t="shared" si="357"/>
        <v>66.035694970254184</v>
      </c>
    </row>
    <row r="11415" spans="1:14" x14ac:dyDescent="0.3">
      <c r="A11415" t="s">
        <v>9141</v>
      </c>
      <c r="B11415" t="s">
        <v>11965</v>
      </c>
      <c r="C11415">
        <v>4.3</v>
      </c>
      <c r="D11415">
        <v>7</v>
      </c>
      <c r="E11415">
        <v>2299</v>
      </c>
      <c r="F11415">
        <v>1379</v>
      </c>
      <c r="G11415" t="s">
        <v>2167</v>
      </c>
      <c r="H11415" t="s">
        <v>33351</v>
      </c>
      <c r="I11415" t="s">
        <v>446</v>
      </c>
      <c r="J11415" t="s">
        <v>11967</v>
      </c>
      <c r="K11415" t="s">
        <v>33352</v>
      </c>
      <c r="L11415">
        <v>16550168</v>
      </c>
      <c r="M11415">
        <f t="shared" si="356"/>
        <v>9653</v>
      </c>
      <c r="N11415" s="2">
        <f t="shared" si="357"/>
        <v>40.01739886907351</v>
      </c>
    </row>
    <row r="11416" spans="1:14" x14ac:dyDescent="0.3">
      <c r="A11416" t="s">
        <v>3910</v>
      </c>
      <c r="B11416" t="s">
        <v>87</v>
      </c>
      <c r="C11416">
        <v>3.6</v>
      </c>
      <c r="D11416">
        <v>1400</v>
      </c>
      <c r="E11416">
        <v>2999</v>
      </c>
      <c r="F11416">
        <v>1499</v>
      </c>
      <c r="G11416" t="s">
        <v>905</v>
      </c>
      <c r="H11416" t="s">
        <v>33353</v>
      </c>
      <c r="I11416" t="s">
        <v>83</v>
      </c>
      <c r="J11416" t="s">
        <v>91</v>
      </c>
      <c r="K11416" t="s">
        <v>33354</v>
      </c>
      <c r="L11416">
        <v>7229767</v>
      </c>
      <c r="M11416">
        <f t="shared" si="356"/>
        <v>2098600</v>
      </c>
      <c r="N11416" s="2">
        <f t="shared" si="357"/>
        <v>50.016672224074689</v>
      </c>
    </row>
    <row r="11417" spans="1:14" x14ac:dyDescent="0.3">
      <c r="A11417" t="s">
        <v>2046</v>
      </c>
      <c r="B11417" t="s">
        <v>1382</v>
      </c>
      <c r="C11417">
        <v>4</v>
      </c>
      <c r="D11417">
        <v>26</v>
      </c>
      <c r="E11417">
        <v>1599</v>
      </c>
      <c r="F11417">
        <v>639</v>
      </c>
      <c r="G11417" t="s">
        <v>124</v>
      </c>
      <c r="H11417" t="s">
        <v>33355</v>
      </c>
      <c r="I11417" t="s">
        <v>126</v>
      </c>
      <c r="J11417" t="s">
        <v>1384</v>
      </c>
      <c r="K11417" t="s">
        <v>33356</v>
      </c>
      <c r="L11417">
        <v>17094632</v>
      </c>
      <c r="M11417">
        <f t="shared" si="356"/>
        <v>16614</v>
      </c>
      <c r="N11417" s="2">
        <f t="shared" si="357"/>
        <v>60.0375234521576</v>
      </c>
    </row>
    <row r="11418" spans="1:14" x14ac:dyDescent="0.3">
      <c r="A11418" t="s">
        <v>29276</v>
      </c>
      <c r="B11418" t="s">
        <v>2435</v>
      </c>
      <c r="C11418">
        <v>4.4000000000000004</v>
      </c>
      <c r="D11418">
        <v>21</v>
      </c>
      <c r="E11418">
        <v>799</v>
      </c>
      <c r="F11418">
        <v>799</v>
      </c>
      <c r="G11418" t="s">
        <v>1939</v>
      </c>
      <c r="H11418" t="s">
        <v>33357</v>
      </c>
      <c r="I11418" t="s">
        <v>56</v>
      </c>
      <c r="J11418" t="s">
        <v>2438</v>
      </c>
      <c r="K11418" t="s">
        <v>33358</v>
      </c>
      <c r="L11418">
        <v>17759988</v>
      </c>
      <c r="M11418">
        <f t="shared" si="356"/>
        <v>16779</v>
      </c>
      <c r="N11418" s="2">
        <f t="shared" si="357"/>
        <v>0</v>
      </c>
    </row>
    <row r="11419" spans="1:14" x14ac:dyDescent="0.3">
      <c r="A11419" t="s">
        <v>13847</v>
      </c>
      <c r="B11419" t="s">
        <v>4913</v>
      </c>
      <c r="C11419">
        <v>5</v>
      </c>
      <c r="D11419">
        <v>6</v>
      </c>
      <c r="E11419">
        <v>3699</v>
      </c>
      <c r="F11419">
        <v>1479</v>
      </c>
      <c r="G11419" t="s">
        <v>242</v>
      </c>
      <c r="H11419" t="s">
        <v>33359</v>
      </c>
      <c r="I11419" t="s">
        <v>1176</v>
      </c>
      <c r="J11419" t="s">
        <v>4915</v>
      </c>
      <c r="K11419" t="s">
        <v>33360</v>
      </c>
      <c r="L11419">
        <v>15696646</v>
      </c>
      <c r="M11419">
        <f t="shared" si="356"/>
        <v>8874</v>
      </c>
      <c r="N11419" s="2">
        <f t="shared" si="357"/>
        <v>60.016220600162207</v>
      </c>
    </row>
    <row r="11420" spans="1:14" x14ac:dyDescent="0.3">
      <c r="A11420" t="s">
        <v>1027</v>
      </c>
      <c r="B11420" t="s">
        <v>1473</v>
      </c>
      <c r="C11420">
        <v>4.4000000000000004</v>
      </c>
      <c r="D11420">
        <v>8</v>
      </c>
      <c r="E11420">
        <v>1495</v>
      </c>
      <c r="F11420">
        <v>478</v>
      </c>
      <c r="G11420" t="s">
        <v>3603</v>
      </c>
      <c r="H11420" t="s">
        <v>33361</v>
      </c>
      <c r="I11420" t="s">
        <v>244</v>
      </c>
      <c r="J11420" t="s">
        <v>1476</v>
      </c>
      <c r="K11420" t="s">
        <v>33362</v>
      </c>
      <c r="L11420">
        <v>18300312</v>
      </c>
      <c r="M11420">
        <f t="shared" si="356"/>
        <v>3824</v>
      </c>
      <c r="N11420" s="2">
        <f t="shared" si="357"/>
        <v>68.026755852842811</v>
      </c>
    </row>
    <row r="11421" spans="1:14" x14ac:dyDescent="0.3">
      <c r="A11421" t="s">
        <v>33363</v>
      </c>
      <c r="B11421" t="s">
        <v>3452</v>
      </c>
      <c r="C11421">
        <v>4.5</v>
      </c>
      <c r="D11421">
        <v>19</v>
      </c>
      <c r="E11421">
        <v>1999</v>
      </c>
      <c r="F11421">
        <v>1159</v>
      </c>
      <c r="G11421" t="s">
        <v>67</v>
      </c>
      <c r="H11421" t="s">
        <v>33364</v>
      </c>
      <c r="I11421" t="s">
        <v>50</v>
      </c>
      <c r="J11421" t="s">
        <v>3454</v>
      </c>
      <c r="K11421" t="s">
        <v>33365</v>
      </c>
      <c r="L11421">
        <v>16751310</v>
      </c>
      <c r="M11421">
        <f t="shared" si="356"/>
        <v>22021</v>
      </c>
      <c r="N11421" s="2">
        <f t="shared" si="357"/>
        <v>42.021010505252626</v>
      </c>
    </row>
    <row r="11422" spans="1:14" x14ac:dyDescent="0.3">
      <c r="A11422" t="s">
        <v>9899</v>
      </c>
      <c r="B11422" t="s">
        <v>230</v>
      </c>
      <c r="C11422">
        <v>4.0999999999999996</v>
      </c>
      <c r="D11422">
        <v>950</v>
      </c>
      <c r="E11422">
        <v>1999</v>
      </c>
      <c r="F11422">
        <v>1199</v>
      </c>
      <c r="G11422" t="s">
        <v>563</v>
      </c>
      <c r="H11422" t="s">
        <v>33366</v>
      </c>
      <c r="I11422" t="s">
        <v>297</v>
      </c>
      <c r="J11422" t="s">
        <v>232</v>
      </c>
      <c r="K11422" t="s">
        <v>33367</v>
      </c>
      <c r="L11422">
        <v>10275261</v>
      </c>
      <c r="M11422">
        <f t="shared" si="356"/>
        <v>1139050</v>
      </c>
      <c r="N11422" s="2">
        <f t="shared" si="357"/>
        <v>40.020010005002497</v>
      </c>
    </row>
    <row r="11423" spans="1:14" x14ac:dyDescent="0.3">
      <c r="A11423" t="s">
        <v>33368</v>
      </c>
      <c r="B11423" t="s">
        <v>1513</v>
      </c>
      <c r="C11423">
        <v>4.0999999999999996</v>
      </c>
      <c r="D11423">
        <v>7</v>
      </c>
      <c r="E11423">
        <v>2099</v>
      </c>
      <c r="F11423">
        <v>1049</v>
      </c>
      <c r="G11423" t="s">
        <v>1536</v>
      </c>
      <c r="H11423" t="s">
        <v>33369</v>
      </c>
      <c r="I11423" t="s">
        <v>83</v>
      </c>
      <c r="J11423" t="s">
        <v>1515</v>
      </c>
      <c r="K11423" t="s">
        <v>33370</v>
      </c>
      <c r="L11423">
        <v>17070236</v>
      </c>
      <c r="M11423">
        <f t="shared" si="356"/>
        <v>7343</v>
      </c>
      <c r="N11423" s="2">
        <f t="shared" si="357"/>
        <v>50.023820867079557</v>
      </c>
    </row>
    <row r="11424" spans="1:14" x14ac:dyDescent="0.3">
      <c r="A11424" t="s">
        <v>33371</v>
      </c>
      <c r="B11424" t="s">
        <v>22363</v>
      </c>
      <c r="C11424">
        <v>4.0999999999999996</v>
      </c>
      <c r="D11424">
        <v>172</v>
      </c>
      <c r="E11424">
        <v>1989</v>
      </c>
      <c r="F11424">
        <v>895</v>
      </c>
      <c r="G11424" t="s">
        <v>194</v>
      </c>
      <c r="H11424" t="s">
        <v>33372</v>
      </c>
      <c r="I11424" t="s">
        <v>56</v>
      </c>
      <c r="J11424" t="s">
        <v>22365</v>
      </c>
      <c r="K11424" t="s">
        <v>33373</v>
      </c>
      <c r="L11424">
        <v>13598858</v>
      </c>
      <c r="M11424">
        <f t="shared" si="356"/>
        <v>153940</v>
      </c>
      <c r="N11424" s="2">
        <f t="shared" si="357"/>
        <v>55.002513826043241</v>
      </c>
    </row>
    <row r="11425" spans="1:14" x14ac:dyDescent="0.3">
      <c r="A11425" t="s">
        <v>33374</v>
      </c>
      <c r="B11425" t="s">
        <v>4823</v>
      </c>
      <c r="C11425">
        <v>4.2</v>
      </c>
      <c r="D11425">
        <v>154</v>
      </c>
      <c r="E11425">
        <v>499</v>
      </c>
      <c r="F11425">
        <v>449</v>
      </c>
      <c r="G11425" t="s">
        <v>1588</v>
      </c>
      <c r="H11425" t="s">
        <v>33375</v>
      </c>
      <c r="I11425" t="s">
        <v>220</v>
      </c>
      <c r="J11425" t="s">
        <v>4825</v>
      </c>
      <c r="K11425" t="s">
        <v>33376</v>
      </c>
      <c r="L11425">
        <v>15788800</v>
      </c>
      <c r="M11425">
        <f t="shared" si="356"/>
        <v>69146</v>
      </c>
      <c r="N11425" s="2">
        <f t="shared" si="357"/>
        <v>10.020040080160321</v>
      </c>
    </row>
    <row r="11426" spans="1:14" x14ac:dyDescent="0.3">
      <c r="A11426" t="s">
        <v>6605</v>
      </c>
      <c r="B11426" t="s">
        <v>2868</v>
      </c>
      <c r="C11426">
        <v>4</v>
      </c>
      <c r="D11426">
        <v>89</v>
      </c>
      <c r="E11426">
        <v>1899</v>
      </c>
      <c r="F11426">
        <v>799</v>
      </c>
      <c r="G11426" t="s">
        <v>33377</v>
      </c>
      <c r="H11426" t="s">
        <v>33378</v>
      </c>
      <c r="I11426" t="s">
        <v>367</v>
      </c>
      <c r="J11426" t="s">
        <v>2871</v>
      </c>
      <c r="K11426" t="s">
        <v>33379</v>
      </c>
      <c r="L11426">
        <v>14455470</v>
      </c>
      <c r="M11426">
        <f t="shared" si="356"/>
        <v>71111</v>
      </c>
      <c r="N11426" s="2">
        <f t="shared" si="357"/>
        <v>57.925223802001057</v>
      </c>
    </row>
    <row r="11427" spans="1:14" x14ac:dyDescent="0.3">
      <c r="A11427" t="s">
        <v>33380</v>
      </c>
      <c r="B11427" t="s">
        <v>230</v>
      </c>
      <c r="C11427">
        <v>3.9</v>
      </c>
      <c r="D11427">
        <v>157</v>
      </c>
      <c r="E11427">
        <v>1999</v>
      </c>
      <c r="F11427">
        <v>1199</v>
      </c>
      <c r="G11427" t="s">
        <v>1536</v>
      </c>
      <c r="H11427" t="s">
        <v>33381</v>
      </c>
      <c r="I11427" t="s">
        <v>446</v>
      </c>
      <c r="J11427" t="s">
        <v>232</v>
      </c>
      <c r="K11427" t="s">
        <v>33382</v>
      </c>
      <c r="L11427">
        <v>9067009</v>
      </c>
      <c r="M11427">
        <f t="shared" si="356"/>
        <v>188243</v>
      </c>
      <c r="N11427" s="2">
        <f t="shared" si="357"/>
        <v>40.020010005002497</v>
      </c>
    </row>
    <row r="11428" spans="1:14" x14ac:dyDescent="0.3">
      <c r="A11428" t="s">
        <v>5779</v>
      </c>
      <c r="B11428" t="s">
        <v>1426</v>
      </c>
      <c r="C11428">
        <v>4.4000000000000004</v>
      </c>
      <c r="D11428">
        <v>16</v>
      </c>
      <c r="E11428">
        <v>1599</v>
      </c>
      <c r="F11428">
        <v>1119</v>
      </c>
      <c r="G11428" t="s">
        <v>838</v>
      </c>
      <c r="H11428" t="s">
        <v>33383</v>
      </c>
      <c r="I11428" t="s">
        <v>189</v>
      </c>
      <c r="J11428" t="s">
        <v>1428</v>
      </c>
      <c r="K11428" t="s">
        <v>33384</v>
      </c>
      <c r="L11428">
        <v>14104786</v>
      </c>
      <c r="M11428">
        <f t="shared" si="356"/>
        <v>17904</v>
      </c>
      <c r="N11428" s="2">
        <f t="shared" si="357"/>
        <v>30.0187617260788</v>
      </c>
    </row>
    <row r="11429" spans="1:14" x14ac:dyDescent="0.3">
      <c r="A11429" t="s">
        <v>8638</v>
      </c>
      <c r="B11429" t="s">
        <v>1190</v>
      </c>
      <c r="C11429">
        <v>3.9</v>
      </c>
      <c r="D11429">
        <v>15</v>
      </c>
      <c r="E11429">
        <v>4499</v>
      </c>
      <c r="F11429">
        <v>2474</v>
      </c>
      <c r="G11429" t="s">
        <v>124</v>
      </c>
      <c r="H11429" t="s">
        <v>33385</v>
      </c>
      <c r="I11429" t="s">
        <v>132</v>
      </c>
      <c r="J11429" t="s">
        <v>1193</v>
      </c>
      <c r="K11429" t="s">
        <v>33386</v>
      </c>
      <c r="L11429">
        <v>16319344</v>
      </c>
      <c r="M11429">
        <f t="shared" si="356"/>
        <v>37110</v>
      </c>
      <c r="N11429" s="2">
        <f t="shared" si="357"/>
        <v>45.01000222271616</v>
      </c>
    </row>
    <row r="11430" spans="1:14" x14ac:dyDescent="0.3">
      <c r="A11430" t="s">
        <v>5137</v>
      </c>
      <c r="B11430" t="s">
        <v>733</v>
      </c>
      <c r="C11430">
        <v>4.2</v>
      </c>
      <c r="D11430">
        <v>79</v>
      </c>
      <c r="E11430">
        <v>1449</v>
      </c>
      <c r="F11430">
        <v>565</v>
      </c>
      <c r="G11430" t="s">
        <v>1657</v>
      </c>
      <c r="H11430" t="s">
        <v>33387</v>
      </c>
      <c r="I11430" t="s">
        <v>297</v>
      </c>
      <c r="J11430" t="s">
        <v>735</v>
      </c>
      <c r="K11430" t="s">
        <v>33388</v>
      </c>
      <c r="L11430">
        <v>15731138</v>
      </c>
      <c r="M11430">
        <f t="shared" si="356"/>
        <v>44635</v>
      </c>
      <c r="N11430" s="2">
        <f t="shared" si="357"/>
        <v>61.007591442374057</v>
      </c>
    </row>
    <row r="11431" spans="1:14" x14ac:dyDescent="0.3">
      <c r="A11431" t="s">
        <v>271</v>
      </c>
      <c r="B11431" t="s">
        <v>465</v>
      </c>
      <c r="C11431">
        <v>4.2</v>
      </c>
      <c r="D11431">
        <v>64</v>
      </c>
      <c r="E11431">
        <v>507</v>
      </c>
      <c r="F11431">
        <v>507</v>
      </c>
      <c r="G11431" t="s">
        <v>3652</v>
      </c>
      <c r="H11431" t="s">
        <v>33389</v>
      </c>
      <c r="I11431" t="s">
        <v>273</v>
      </c>
      <c r="J11431" t="s">
        <v>468</v>
      </c>
      <c r="K11431" t="s">
        <v>33390</v>
      </c>
      <c r="L11431">
        <v>16024212</v>
      </c>
      <c r="M11431">
        <f t="shared" si="356"/>
        <v>32448</v>
      </c>
      <c r="N11431" s="2">
        <f t="shared" si="357"/>
        <v>0</v>
      </c>
    </row>
    <row r="11432" spans="1:14" x14ac:dyDescent="0.3">
      <c r="A11432" t="s">
        <v>11133</v>
      </c>
      <c r="B11432" t="s">
        <v>230</v>
      </c>
      <c r="C11432">
        <v>4.3</v>
      </c>
      <c r="D11432">
        <v>11</v>
      </c>
      <c r="E11432">
        <v>2299</v>
      </c>
      <c r="F11432">
        <v>1034</v>
      </c>
      <c r="G11432" t="s">
        <v>4199</v>
      </c>
      <c r="H11432" t="s">
        <v>33391</v>
      </c>
      <c r="I11432" t="s">
        <v>685</v>
      </c>
      <c r="J11432" t="s">
        <v>232</v>
      </c>
      <c r="K11432" t="s">
        <v>33392</v>
      </c>
      <c r="L11432">
        <v>15280426</v>
      </c>
      <c r="M11432">
        <f t="shared" si="356"/>
        <v>11374</v>
      </c>
      <c r="N11432" s="2">
        <f t="shared" si="357"/>
        <v>55.023923444976077</v>
      </c>
    </row>
    <row r="11433" spans="1:14" x14ac:dyDescent="0.3">
      <c r="A11433" t="s">
        <v>4402</v>
      </c>
      <c r="B11433" t="s">
        <v>1072</v>
      </c>
      <c r="C11433">
        <v>4.2</v>
      </c>
      <c r="D11433">
        <v>43</v>
      </c>
      <c r="E11433">
        <v>695</v>
      </c>
      <c r="F11433">
        <v>695</v>
      </c>
      <c r="G11433" t="s">
        <v>4673</v>
      </c>
      <c r="H11433" t="s">
        <v>33393</v>
      </c>
      <c r="I11433" t="s">
        <v>110</v>
      </c>
      <c r="J11433" t="s">
        <v>1075</v>
      </c>
      <c r="K11433" t="s">
        <v>33394</v>
      </c>
      <c r="L11433">
        <v>16465186</v>
      </c>
      <c r="M11433">
        <f t="shared" si="356"/>
        <v>29885</v>
      </c>
      <c r="N11433" s="2">
        <f t="shared" si="357"/>
        <v>0</v>
      </c>
    </row>
    <row r="11434" spans="1:14" x14ac:dyDescent="0.3">
      <c r="A11434" t="s">
        <v>33395</v>
      </c>
      <c r="B11434" t="s">
        <v>28119</v>
      </c>
      <c r="C11434">
        <v>4</v>
      </c>
      <c r="D11434">
        <v>9</v>
      </c>
      <c r="E11434">
        <v>1099</v>
      </c>
      <c r="F11434">
        <v>384</v>
      </c>
      <c r="G11434" t="s">
        <v>29</v>
      </c>
      <c r="H11434" t="s">
        <v>33396</v>
      </c>
      <c r="I11434" t="s">
        <v>37</v>
      </c>
      <c r="J11434" t="s">
        <v>28121</v>
      </c>
      <c r="K11434" t="s">
        <v>33397</v>
      </c>
      <c r="L11434">
        <v>16189930</v>
      </c>
      <c r="M11434">
        <f t="shared" si="356"/>
        <v>3456</v>
      </c>
      <c r="N11434" s="2">
        <f t="shared" si="357"/>
        <v>65.059144676979074</v>
      </c>
    </row>
    <row r="11435" spans="1:14" x14ac:dyDescent="0.3">
      <c r="A11435" t="s">
        <v>6022</v>
      </c>
      <c r="B11435" t="s">
        <v>230</v>
      </c>
      <c r="C11435">
        <v>4.7</v>
      </c>
      <c r="D11435">
        <v>20</v>
      </c>
      <c r="E11435">
        <v>1399</v>
      </c>
      <c r="F11435">
        <v>839</v>
      </c>
      <c r="G11435" t="s">
        <v>67</v>
      </c>
      <c r="H11435" t="s">
        <v>33398</v>
      </c>
      <c r="I11435" t="s">
        <v>37</v>
      </c>
      <c r="J11435" t="s">
        <v>232</v>
      </c>
      <c r="K11435" t="s">
        <v>33399</v>
      </c>
      <c r="L11435">
        <v>16997426</v>
      </c>
      <c r="M11435">
        <f t="shared" si="356"/>
        <v>16780</v>
      </c>
      <c r="N11435" s="2">
        <f t="shared" si="357"/>
        <v>40.028591851322368</v>
      </c>
    </row>
    <row r="11436" spans="1:14" x14ac:dyDescent="0.3">
      <c r="A11436" t="s">
        <v>33400</v>
      </c>
      <c r="B11436" t="s">
        <v>230</v>
      </c>
      <c r="C11436">
        <v>4.9000000000000004</v>
      </c>
      <c r="D11436">
        <v>28</v>
      </c>
      <c r="E11436">
        <v>1199</v>
      </c>
      <c r="F11436">
        <v>599</v>
      </c>
      <c r="G11436" t="s">
        <v>42</v>
      </c>
      <c r="H11436" t="s">
        <v>33401</v>
      </c>
      <c r="I11436" t="s">
        <v>56</v>
      </c>
      <c r="J11436" t="s">
        <v>232</v>
      </c>
      <c r="K11436" t="s">
        <v>33402</v>
      </c>
      <c r="L11436">
        <v>15202794</v>
      </c>
      <c r="M11436">
        <f t="shared" si="356"/>
        <v>16772</v>
      </c>
      <c r="N11436" s="2">
        <f t="shared" si="357"/>
        <v>50.041701417848202</v>
      </c>
    </row>
    <row r="11437" spans="1:14" x14ac:dyDescent="0.3">
      <c r="A11437" t="s">
        <v>1821</v>
      </c>
      <c r="B11437" t="s">
        <v>4193</v>
      </c>
      <c r="C11437">
        <v>3.9</v>
      </c>
      <c r="D11437">
        <v>70</v>
      </c>
      <c r="E11437">
        <v>2345</v>
      </c>
      <c r="F11437">
        <v>1993</v>
      </c>
      <c r="G11437" t="s">
        <v>16</v>
      </c>
      <c r="H11437" t="s">
        <v>33403</v>
      </c>
      <c r="I11437" t="s">
        <v>177</v>
      </c>
      <c r="J11437" t="s">
        <v>4195</v>
      </c>
      <c r="K11437" t="s">
        <v>33404</v>
      </c>
      <c r="L11437">
        <v>13436558</v>
      </c>
      <c r="M11437">
        <f t="shared" si="356"/>
        <v>139510</v>
      </c>
      <c r="N11437" s="2">
        <f t="shared" si="357"/>
        <v>15.010660980810234</v>
      </c>
    </row>
    <row r="11438" spans="1:14" x14ac:dyDescent="0.3">
      <c r="A11438" t="s">
        <v>33405</v>
      </c>
      <c r="B11438" t="s">
        <v>371</v>
      </c>
      <c r="C11438">
        <v>4.2</v>
      </c>
      <c r="D11438">
        <v>214</v>
      </c>
      <c r="E11438">
        <v>1299</v>
      </c>
      <c r="F11438">
        <v>584</v>
      </c>
      <c r="G11438" t="s">
        <v>29</v>
      </c>
      <c r="H11438" t="s">
        <v>33406</v>
      </c>
      <c r="I11438" t="s">
        <v>37</v>
      </c>
      <c r="J11438" t="s">
        <v>374</v>
      </c>
      <c r="K11438" t="s">
        <v>33407</v>
      </c>
      <c r="L11438">
        <v>13313614</v>
      </c>
      <c r="M11438">
        <f t="shared" si="356"/>
        <v>124976</v>
      </c>
      <c r="N11438" s="2">
        <f t="shared" si="357"/>
        <v>55.042340261739795</v>
      </c>
    </row>
    <row r="11439" spans="1:14" x14ac:dyDescent="0.3">
      <c r="A11439" t="s">
        <v>33408</v>
      </c>
      <c r="B11439" t="s">
        <v>24063</v>
      </c>
      <c r="C11439">
        <v>4.8</v>
      </c>
      <c r="D11439">
        <v>8</v>
      </c>
      <c r="E11439">
        <v>999</v>
      </c>
      <c r="F11439">
        <v>799</v>
      </c>
      <c r="G11439" t="s">
        <v>466</v>
      </c>
      <c r="H11439" t="s">
        <v>33409</v>
      </c>
      <c r="I11439" t="s">
        <v>297</v>
      </c>
      <c r="J11439" t="s">
        <v>24065</v>
      </c>
      <c r="K11439" t="s">
        <v>33410</v>
      </c>
      <c r="L11439">
        <v>17664076</v>
      </c>
      <c r="M11439">
        <f t="shared" si="356"/>
        <v>6392</v>
      </c>
      <c r="N11439" s="2">
        <f t="shared" si="357"/>
        <v>20.02002002002002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Taniya Jain</dc:creator>
  <cp:lastModifiedBy>Taniya Jain</cp:lastModifiedBy>
  <dcterms:created xsi:type="dcterms:W3CDTF">2026-03-18T10:18:44Z</dcterms:created>
  <dcterms:modified xsi:type="dcterms:W3CDTF">2026-03-18T10:19:30Z</dcterms:modified>
</cp:coreProperties>
</file>